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pivotCache/pivotCacheDefinition21.xml" ContentType="application/vnd.openxmlformats-officedocument.spreadsheetml.pivotCacheDefinition+xml"/>
  <Override PartName="/xl/pivotCache/pivotCacheRecords21.xml" ContentType="application/vnd.openxmlformats-officedocument.spreadsheetml.pivotCacheRecords+xml"/>
  <Override PartName="/xl/pivotCache/pivotCacheDefinition22.xml" ContentType="application/vnd.openxmlformats-officedocument.spreadsheetml.pivotCacheDefinition+xml"/>
  <Override PartName="/xl/pivotCache/pivotCacheRecords2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4.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9.xml" ContentType="application/vnd.openxmlformats-officedocument.spreadsheetml.pivotTable+xml"/>
  <Override PartName="/xl/drawings/drawing15.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20.xml" ContentType="application/vnd.openxmlformats-officedocument.spreadsheetml.pivotTable+xml"/>
  <Override PartName="/xl/drawings/drawing16.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21.xml" ContentType="application/vnd.openxmlformats-officedocument.spreadsheetml.pivotTable+xml"/>
  <Override PartName="/xl/drawings/drawing1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22.xml" ContentType="application/vnd.openxmlformats-officedocument.spreadsheetml.pivotTable+xml"/>
  <Override PartName="/xl/drawings/drawing1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23.xml" ContentType="application/vnd.openxmlformats-officedocument.spreadsheetml.pivotTable+xml"/>
  <Override PartName="/xl/drawings/drawing1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firstSheet="4" activeTab="7"/>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GWh &amp; €" sheetId="34" r:id="rId16"/>
    <sheet name="El Trans Cap" sheetId="32" r:id="rId17"/>
    <sheet name="EL DEM - Time" sheetId="21" r:id="rId18"/>
    <sheet name="EL DEM - Annual" sheetId="23" r:id="rId19"/>
    <sheet name="GEN INVEST" sheetId="30" r:id="rId20"/>
    <sheet name="EL GEN CAP" sheetId="28" r:id="rId21"/>
    <sheet name="HE GEN CAP" sheetId="29" r:id="rId22"/>
    <sheet name="Economy" sheetId="33" r:id="rId23"/>
  </sheets>
  <definedNames>
    <definedName name="C_filter">Control!$G$11</definedName>
    <definedName name="CountryCB">Control!$F$15:$F$501</definedName>
    <definedName name="DE">Control!$B$23</definedName>
    <definedName name="ECON">Control!$B$27</definedName>
    <definedName name="IGK">Control!$B$21</definedName>
    <definedName name="O_Model">Control!$B$12</definedName>
    <definedName name="O_ModelBB4All">Control!$B$14</definedName>
    <definedName name="O_ModelBB4BY">Control!$B$13</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817" r:id="rId24"/>
    <pivotCache cacheId="820" r:id="rId25"/>
    <pivotCache cacheId="823" r:id="rId26"/>
    <pivotCache cacheId="826" r:id="rId27"/>
    <pivotCache cacheId="829" r:id="rId28"/>
    <pivotCache cacheId="832" r:id="rId29"/>
    <pivotCache cacheId="835" r:id="rId30"/>
    <pivotCache cacheId="838" r:id="rId31"/>
    <pivotCache cacheId="841" r:id="rId32"/>
    <pivotCache cacheId="844" r:id="rId33"/>
    <pivotCache cacheId="847" r:id="rId34"/>
    <pivotCache cacheId="850" r:id="rId35"/>
    <pivotCache cacheId="853" r:id="rId36"/>
    <pivotCache cacheId="859" r:id="rId37"/>
    <pivotCache cacheId="862" r:id="rId38"/>
    <pivotCache cacheId="865" r:id="rId39"/>
    <pivotCache cacheId="868" r:id="rId40"/>
    <pivotCache cacheId="871" r:id="rId41"/>
    <pivotCache cacheId="874" r:id="rId42"/>
    <pivotCache cacheId="877" r:id="rId43"/>
    <pivotCache cacheId="880" r:id="rId44"/>
    <pivotCache cacheId="883" r:id="rId45"/>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9" i="5" l="1"/>
  <c r="E128" i="5"/>
  <c r="E106" i="5"/>
  <c r="E102" i="5"/>
  <c r="E98" i="5"/>
  <c r="E76" i="5"/>
  <c r="E63" i="5"/>
  <c r="E54" i="5"/>
  <c r="C128" i="5"/>
  <c r="C106" i="5"/>
  <c r="C98" i="5"/>
  <c r="C102" i="5"/>
  <c r="C76" i="5"/>
  <c r="C63" i="5"/>
  <c r="C59" i="5"/>
  <c r="C54" i="5"/>
  <c r="C36" i="5"/>
  <c r="E29" i="5"/>
  <c r="C25" i="5"/>
  <c r="C21" i="5"/>
  <c r="C17" i="5"/>
  <c r="B14" i="2"/>
  <c r="C4" i="5" s="1"/>
  <c r="C127" i="5"/>
  <c r="C126" i="5"/>
  <c r="C125" i="5"/>
  <c r="C124" i="5"/>
  <c r="C123" i="5" l="1"/>
  <c r="C122" i="5" l="1"/>
  <c r="C121" i="5"/>
  <c r="C120" i="5" l="1"/>
  <c r="C119" i="5" l="1"/>
  <c r="C117" i="5" l="1"/>
  <c r="C118" i="5"/>
  <c r="F2" i="12"/>
  <c r="F1" i="12"/>
  <c r="C111" i="5" l="1"/>
  <c r="C112" i="5"/>
  <c r="C113" i="5"/>
  <c r="C114" i="5"/>
  <c r="C115" i="5"/>
  <c r="C116" i="5"/>
  <c r="C110" i="5"/>
  <c r="C65" i="5" l="1"/>
  <c r="C64" i="5"/>
  <c r="C62" i="5"/>
  <c r="C61" i="5"/>
  <c r="C60" i="5"/>
  <c r="C99" i="5"/>
  <c r="C100" i="5"/>
  <c r="C101" i="5"/>
  <c r="C83" i="13" l="1"/>
  <c r="C82" i="13"/>
  <c r="C81" i="13"/>
  <c r="C63" i="13"/>
  <c r="C64" i="13"/>
  <c r="C65" i="13"/>
  <c r="C66" i="13"/>
  <c r="C67" i="13"/>
  <c r="C68" i="13"/>
  <c r="E47" i="5"/>
  <c r="C47" i="5"/>
  <c r="E55" i="5" l="1"/>
  <c r="E40" i="5"/>
  <c r="E10" i="5"/>
  <c r="C95" i="5" l="1"/>
  <c r="C96" i="5"/>
  <c r="C97" i="5"/>
  <c r="C80" i="5" l="1"/>
  <c r="C81" i="5"/>
  <c r="C82" i="5"/>
  <c r="C79" i="5" l="1"/>
  <c r="C78" i="5"/>
  <c r="C77" i="5"/>
  <c r="C61" i="13" l="1"/>
  <c r="C62" i="13"/>
  <c r="C8" i="13"/>
  <c r="C56" i="13"/>
  <c r="C57" i="13"/>
  <c r="C75" i="5" l="1"/>
  <c r="C70" i="5"/>
  <c r="C74" i="5"/>
  <c r="C8" i="5"/>
  <c r="C69" i="5"/>
  <c r="C9" i="5"/>
  <c r="C73" i="5" l="1"/>
  <c r="C72" i="5"/>
  <c r="C71" i="5"/>
  <c r="C55" i="5" l="1"/>
  <c r="C40" i="5"/>
  <c r="C29" i="5"/>
  <c r="E49" i="13"/>
  <c r="E42" i="13"/>
  <c r="E35" i="13"/>
  <c r="E25" i="13"/>
  <c r="C49" i="13"/>
  <c r="C42" i="13"/>
  <c r="C35" i="13"/>
  <c r="C25" i="13"/>
  <c r="C10" i="5"/>
  <c r="E9" i="13"/>
  <c r="C9" i="13"/>
  <c r="C7" i="13"/>
  <c r="C60" i="13" l="1"/>
  <c r="C59" i="13"/>
  <c r="C58" i="13"/>
  <c r="C92" i="13" l="1"/>
  <c r="C90" i="13"/>
  <c r="C91" i="13"/>
  <c r="C18" i="13" l="1"/>
  <c r="C17" i="13"/>
  <c r="C16" i="13"/>
  <c r="C19" i="5"/>
  <c r="C20" i="5"/>
  <c r="C18" i="5"/>
  <c r="C109" i="5" l="1"/>
  <c r="C108" i="5"/>
  <c r="C107" i="5"/>
  <c r="C105" i="5"/>
  <c r="C104" i="5"/>
  <c r="C103" i="5"/>
  <c r="C94" i="5"/>
  <c r="C93" i="5"/>
  <c r="C92" i="5"/>
  <c r="C91" i="5"/>
  <c r="C90" i="5"/>
  <c r="C89" i="5"/>
  <c r="C88" i="5"/>
  <c r="C87" i="5"/>
  <c r="C86" i="5"/>
  <c r="C85" i="5"/>
  <c r="C84" i="5"/>
  <c r="C83" i="5"/>
  <c r="C68" i="5"/>
  <c r="C67" i="5"/>
  <c r="C66" i="5"/>
  <c r="C58" i="5"/>
  <c r="C57" i="5"/>
  <c r="C56" i="5"/>
  <c r="C53" i="5"/>
  <c r="C52" i="5"/>
  <c r="C51" i="5"/>
  <c r="C50" i="5"/>
  <c r="C49" i="5"/>
  <c r="C48" i="5"/>
  <c r="C46" i="5"/>
  <c r="C45" i="5"/>
  <c r="C44" i="5"/>
  <c r="C43" i="5"/>
  <c r="C42" i="5"/>
  <c r="C41" i="5"/>
  <c r="C39" i="5"/>
  <c r="C38" i="5"/>
  <c r="C37" i="5"/>
  <c r="C35" i="5"/>
  <c r="C34" i="5"/>
  <c r="C33" i="5"/>
  <c r="C32" i="5"/>
  <c r="C31" i="5"/>
  <c r="C30" i="5"/>
  <c r="C28" i="5"/>
  <c r="C27" i="5"/>
  <c r="C26" i="5"/>
  <c r="C24" i="5"/>
  <c r="C23" i="5"/>
  <c r="C22" i="5"/>
  <c r="C16" i="5"/>
  <c r="C15" i="5"/>
  <c r="C14" i="5"/>
  <c r="C13" i="5"/>
  <c r="C12" i="5"/>
  <c r="C11" i="5"/>
  <c r="C7" i="5"/>
  <c r="C6" i="5"/>
  <c r="C5" i="5"/>
  <c r="C3" i="5"/>
  <c r="C2" i="5"/>
  <c r="C1" i="5"/>
  <c r="C89" i="13"/>
  <c r="C88" i="13"/>
  <c r="C87" i="13"/>
  <c r="C86" i="13"/>
  <c r="C85" i="13"/>
  <c r="C84" i="13"/>
  <c r="C80" i="13"/>
  <c r="C79" i="13"/>
  <c r="C78" i="13"/>
  <c r="C77" i="13"/>
  <c r="C76" i="13"/>
  <c r="C75" i="13"/>
  <c r="C74" i="13"/>
  <c r="C73" i="13"/>
  <c r="C72" i="13"/>
  <c r="C71" i="13"/>
  <c r="C70" i="13"/>
  <c r="C69" i="13"/>
  <c r="C55" i="13"/>
  <c r="C54" i="13"/>
  <c r="C53" i="13"/>
  <c r="C52" i="13"/>
  <c r="C51" i="13"/>
  <c r="C50" i="13"/>
  <c r="C48" i="13"/>
  <c r="C47" i="13"/>
  <c r="C46" i="13"/>
  <c r="C45" i="13"/>
  <c r="C44" i="13"/>
  <c r="C43" i="13"/>
  <c r="C41" i="13"/>
  <c r="C40" i="13"/>
  <c r="C39" i="13"/>
  <c r="C38" i="13"/>
  <c r="C37" i="13"/>
  <c r="C36" i="13"/>
  <c r="C34" i="13"/>
  <c r="C33" i="13"/>
  <c r="C32" i="13"/>
  <c r="C31" i="13"/>
  <c r="C30" i="13"/>
  <c r="C29" i="13"/>
  <c r="C28" i="13"/>
  <c r="C27" i="13"/>
  <c r="C26" i="13"/>
  <c r="C24" i="13"/>
  <c r="C23" i="13"/>
  <c r="C22" i="13"/>
  <c r="C21" i="13"/>
  <c r="C20" i="13"/>
  <c r="C19" i="13"/>
  <c r="C15" i="13"/>
  <c r="C14" i="13"/>
  <c r="C13" i="13"/>
  <c r="C12" i="13"/>
  <c r="C11" i="13"/>
  <c r="C10" i="13"/>
  <c r="C6" i="13"/>
  <c r="C5" i="13"/>
  <c r="C4" i="13"/>
  <c r="C3" i="13"/>
  <c r="C2" i="13"/>
  <c r="C1" i="13"/>
</calcChain>
</file>

<file path=xl/connections.xml><?xml version="1.0" encoding="utf-8"?>
<connections xmlns="http://schemas.openxmlformats.org/spreadsheetml/2006/main">
  <connection id="1" odcFile="C:\Doc\Balmorel\flex4res_balmodel\BASE-results_Juan.db" name="Countries" type="1" refreshedVersion="6">
    <dbPr connection="Driver={SQLite3 ODBC Driver};Database=C:\Doc\Balmorel\flex4res_balmodel\BASE-results_Juan.db;StepAPI=0;SyncPragma=NORMAL;NoTXN=0;Timeout=1000;ShortNames=;LongNames=0;NoCreat=;NoWCHAR=;FKSupport=;JournalMode=;OEMCP=;LoadExt=;BigInt=;JDConv=;" command="SELECT * FROM &quot;main&quot;.&quot;C&quot;"/>
  </connection>
  <connection id="2" odcFile="C:\Doc\Balmorel\flex4res_balmodel\BASE-results_Juan.db" name="main Cap_Invest_MW" type="1" refreshedVersion="6">
    <dbPr connection="Driver={SQLite3 ODBC Driver};Database=C:\Doc\Balmorel\flex4res_balmodel\BASE-results_Juan.db;StepAPI=0;SyncPragma=NORMAL;NoTXN=0;Timeout=1000;ShortNames=;LongNames=0;NoCreat=;NoWCHAR=;FKSupport=;JournalMode=;OEMCP=;LoadExt=;BigInt=;JDConv=;" command="SELECT * FROM &quot;main&quot;.&quot;Cap_Invest_MW&quot;"/>
  </connection>
  <connection id="3" odcFile="C:\Doc\Balmorel\flex4res_balmodel\BASE-results_Juan.db" name="main Economy" type="1" refreshedVersion="6">
    <dbPr connection="Driver={SQLite3 ODBC Driver};Database=C:\Doc\Balmorel\flex4res_balmodel\BASE-results_Juan.db;StepAPI=0;SyncPragma=NORMAL;NoTXN=0;Timeout=1000;ShortNames=;LongNames=0;NoCreat=;NoWCHAR=;FKSupport=;JournalMode=;OEMCP=;LoadExt=;BigInt=;JDConv=;" command="SELECT * FROM &quot;main&quot;.&quot;Economy&quot;"/>
  </connection>
  <connection id="4" odcFile="C:\Doc\Balmorel\flex4res_balmodel\BASE-results_Juan.db" name="main El Transmission between Countries" type="1" refreshedVersion="6">
    <dbPr connection="Driver={SQLite3 ODBC Driver};Database=C:\Doc\Balmorel\flex4res_balmodel\BASE-results_Juan.db;StepAPI=0;SyncPragma=NORMAL;NoTXN=0;Timeout=1000;ShortNames=;LongNames=0;NoCreat=;NoWCHAR=;FKSupport=;JournalMode=;OEMCP=;LoadExt=;BigInt=;JDConv=;" command="SELECT * FROM &quot;main&quot;.&quot;El Transmission between Countries&quot;"/>
  </connection>
  <connection id="5" odcFile="C:\Doc\Balmorel\flex4res_balmodel\BASE-results_Juan.db" name="main El Transmission between regions net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El Transmission between regions net - Term&quot;"/>
  </connection>
  <connection id="6" odcFile="C:\Doc\Balmorel\flex4res_balmodel\BASE-results_Juan.db" name="main Electricity Demand - Annual"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Demand - Annual&quot;"/>
  </connection>
  <connection id="7" odcFile="C:\Doc\Balmorel\flex4res_balmodel\BASE-results_Juan.db" name="main Electricity Demand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Demand - Term&quot;"/>
  </connection>
  <connection id="8" odcFile="C:\Doc\Balmorel\flex4res_balmodel\BASE-results_Juan.db" name="main Electricity generation - Annual1"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generation - Annual&quot;"/>
  </connection>
  <connection id="9" odcFile="C:\Doc\Balmorel\flex4res_balmodel\BASE-results_Juan.db" name="main Electricity generation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generation - Term&quot;"/>
  </connection>
  <connection id="10" odcFile="C:\Doc\Balmorel\flex4res_balmodel\BASE-results_Juan.db" name="main Electricity generation capacity Total"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generation capacity Total&quot;"/>
  </connection>
  <connection id="11" odcFile="C:\Doc\Balmorel\flex4res_balmodel\BASE-results_Juan.db" name="main Electricity_price"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_price&quot;"/>
  </connection>
  <connection id="12" odcFile="C:\Doc\Balmorel\flex4res_balmodel\BASE-results_Juan.db" name="main Emissions - Annual" type="1" refreshedVersion="6">
    <dbPr connection="Driver={SQLite3 ODBC Driver};Database=C:\Doc\Balmorel\flex4res_balmodel\BASE-results_Juan.db;StepAPI=0;SyncPragma=NORMAL;NoTXN=0;Timeout=1000;ShortNames=;LongNames=0;NoCreat=;NoWCHAR=;FKSupport=;JournalMode=;OEMCP=;LoadExt=;BigInt=;JDConv=;" command="SELECT * FROM &quot;main&quot;.&quot;Emissions - Annual&quot;"/>
  </connection>
  <connection id="13" odcFile="C:\Doc\Balmorel\flex4res_balmodel\BASE-results_Juan.db" name="main Endo_gen_cap_MW" type="1" refreshedVersion="6">
    <dbPr connection="DRIVER=SQLite3 ODBC Driver;Database=C:\Doc\Balmorel\flex4res_balmodel\BASE-results_Juan.db;LongNames=0;Timeout=1000;NoTXN=0;SyncPragma=NORMAL;StepAPI=0" command="SELECT * FROM &quot;main&quot;.&quot;Endo_gen_cap_MW&quot;"/>
  </connection>
  <connection id="14" odcFile="C:\Doc\Balmorel\flex4res_balmodel\BASE-results_Juan.db" name="main Fuel Consumption - Annual" type="1" refreshedVersion="6">
    <dbPr connection="Driver={SQLite3 ODBC Driver};Database=C:\Doc\Balmorel\flex4res_balmodel\BASE-results_Juan.db;StepAPI=0;SyncPragma=NORMAL;NoTXN=0;Timeout=1000;ShortNames=;LongNames=0;NoCreat=;NoWCHAR=;FKSupport=;JournalMode=;OEMCP=;LoadExt=;BigInt=;JDConv=;" command="SELECT * FROM &quot;main&quot;.&quot;Fuel Consumption - Annual&quot;"/>
  </connection>
  <connection id="15" odcFile="C:\Doc\Balmorel\flex4res_balmodel\BASE-results_Juan.db" name="main Fuel Consumption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Fuel Consumption - Term&quot;"/>
  </connection>
  <connection id="16" odcFile="C:\Doc\Balmorel\flex4res_balmodel\BASE-results_Juan.db" name="main Heat Generation - Annual"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Generation - Annual&quot;"/>
  </connection>
  <connection id="17" odcFile="C:\Doc\Balmorel\flex4res_balmodel\BASE-results_Juan.db" name="main Heat Generation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Generation - Term&quot;"/>
  </connection>
  <connection id="18" odcFile="C:\Doc\Balmorel\flex4res_balmodel\BASE-results_Juan.db" name="main Heat generation capacity Total"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generation capacity Total&quot;"/>
  </connection>
  <connection id="19" odcFile="C:\Doc\Balmorel\flex4res_balmodel\BASE-results_Juan.db" name="main Heat price - Marginal"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price - Marginal&quot;"/>
  </connection>
  <connection id="20" odcFile="C:\Doc\Balmorel\flex4res_balmodel\BASE-results_Juan.db" name="main Heat Storage volume"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Storage volume&quot;"/>
  </connection>
  <connection id="21" odcFile="C:\Doc\Balmorel\flex4res_balmodel\BASE-results_Juan.db" name="main Transmission capacity" type="1" refreshedVersion="6">
    <dbPr connection="DRIVER=SQLite3 ODBC Driver;Database=C:\Doc\Balmorel\flex4res_balmodel\BASE-results_Juan.db;LongNames=0;Timeout=1000;NoTXN=0;SyncPragma=NORMAL;StepAPI=0" command="SELECT * FROM &quot;main&quot;.&quot;Transmission capacity&quot;"/>
  </connection>
  <connection id="22" odcFile="C:\Doc\Balmorel\flex4res_balmodel\BASE-results_Juan.db" name="main Transmission Capacity1" type="1" refreshedVersion="6">
    <dbPr connection="Driver={SQLite3 ODBC Driver};Database=C:\Doc\Balmorel\flex4res_balmodel\BASE-results_Juan.db;StepAPI=0;SyncPragma=NORMAL;NoTXN=0;Timeout=1000;ShortNames=;LongNames=0;NoCreat=;NoWCHAR=;FKSupport=;JournalMode=;OEMCP=;LoadExt=;BigInt=;JDConv=;" command="SELECT * FROM &quot;main&quot;.&quot;Transmission Capacity&quot;"/>
  </connection>
  <connection id="23" odcFile="C:\Doc\Balmorel\flex4res_balmodel\BASE-results_Juan.db" name="main Transmission Investments" type="1" refreshedVersion="6">
    <dbPr connection="Driver={SQLite3 ODBC Driver};Database=C:\Doc\Balmorel\flex4res_balmodel\BASE-results_Juan.db;StepAPI=0;SyncPragma=NORMAL;NoTXN=0;Timeout=1000;ShortNames=;LongNames=0;NoCreat=;NoWCHAR=;FKSupport=;JournalMode=;OEMCP=;LoadExt=;BigInt=;JDConv=;" command="SELECT * FROM &quot;main&quot;.&quot;Transmission Investments&quot;"/>
  </connection>
  <connection id="24" odcFile="C:\Doc\Balmorel\flex4res_balmodel\BASE-results_Juan.db" name="main Weekly Hydro Storage Volume" type="1" refreshedVersion="6">
    <dbPr connection="Driver={SQLite3 ODBC Driver};Database=C:\Doc\Balmorel\flex4res_balmodel\BASE-results_Juan.db;StepAPI=0;SyncPragma=NORMAL;NoTXN=0;Timeout=1000;ShortNames=;LongNames=0;NoCreat=;NoWCHAR=;FKSupport=;JournalMode=;OEMCP=;LoadExt=;BigInt=;JDConv=;" command="SELECT * FROM &quot;main&quot;.&quot;Weekly Hydro Storage Volume&quot;"/>
  </connection>
</connections>
</file>

<file path=xl/sharedStrings.xml><?xml version="1.0" encoding="utf-8"?>
<sst xmlns="http://schemas.openxmlformats.org/spreadsheetml/2006/main" count="1784" uniqueCount="359">
  <si>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</si>
  <si>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</si>
  <si>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</si>
  <si>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</si>
  <si>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</si>
  <si>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</si>
  <si>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</si>
  <si>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</si>
  <si>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</si>
  <si>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</si>
  <si>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</si>
  <si>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</si>
  <si>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</si>
  <si>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</si>
  <si>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</si>
  <si>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</si>
  <si>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ESTONIA</t>
  </si>
  <si>
    <t>FINLAND</t>
  </si>
  <si>
    <t>GERMANY</t>
  </si>
  <si>
    <t>LATVIA</t>
  </si>
  <si>
    <t>LITHUANIA</t>
  </si>
  <si>
    <t>Electricity_Price</t>
  </si>
  <si>
    <t>DROP TABLE if exists `El_Gen`;</t>
  </si>
  <si>
    <t>DROP TABLE if exists `Electricity generation - Annual`;</t>
  </si>
  <si>
    <t>DROP TABLE if exists `Electricity_price`;</t>
  </si>
  <si>
    <t>DROP TABLE if exists `Electricity generation - Term`;</t>
  </si>
  <si>
    <t>Heat_Gen</t>
  </si>
  <si>
    <t>DROP TABLE if exists `Heat_Gen`;</t>
  </si>
  <si>
    <t>Heat Generation - Term</t>
  </si>
  <si>
    <t>Heat Generation - Annual</t>
  </si>
  <si>
    <t>DROP TABLE if exists `Heat Generation - Term`;</t>
  </si>
  <si>
    <t>Electricity generation - Term</t>
  </si>
  <si>
    <t>DROP TABLE if exists `Heat Generation - Annual`;</t>
  </si>
  <si>
    <t>Column Labels</t>
  </si>
  <si>
    <t>Row Labels</t>
  </si>
  <si>
    <t>T001</t>
  </si>
  <si>
    <t>Fuel_Con</t>
  </si>
  <si>
    <t>DROP TABLE if exists `Fuel_Con`;</t>
  </si>
  <si>
    <t>Fuel Consumption - Term</t>
  </si>
  <si>
    <t>Fuel Consumption - Annual</t>
  </si>
  <si>
    <t>DROP TABLE if exists `Fuel Consumption - Term`;</t>
  </si>
  <si>
    <t>DROP TABLE if exists `Fuel Consumption - Annual`;</t>
  </si>
  <si>
    <t>DROP TABLE if exists `Emissions - Term`;</t>
  </si>
  <si>
    <t>Emissions - Term</t>
  </si>
  <si>
    <t>Emissions - Annual</t>
  </si>
  <si>
    <t>DROP TABLE if exists `Emissions - Annual`;</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</si>
  <si>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</si>
  <si>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</si>
  <si>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</si>
  <si>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</si>
  <si>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</si>
  <si>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</si>
  <si>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</si>
  <si>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</si>
  <si>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</si>
  <si>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</si>
  <si>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</si>
  <si>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</si>
  <si>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</si>
  <si>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</si>
  <si>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</si>
  <si>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</si>
  <si>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</si>
  <si>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</si>
  <si>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</si>
  <si>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</si>
  <si>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</si>
  <si>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</si>
  <si>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</si>
  <si>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</si>
  <si>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</si>
  <si>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</si>
  <si>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</si>
  <si>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</si>
  <si>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</si>
  <si>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</si>
  <si>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</si>
  <si>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</si>
  <si>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</si>
  <si>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</si>
  <si>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</si>
  <si>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</si>
  <si>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</si>
  <si>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</si>
  <si>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</si>
  <si>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</si>
  <si>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</si>
  <si>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</si>
  <si>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</si>
  <si>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</si>
  <si>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</si>
  <si>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</si>
  <si>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</si>
  <si>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</si>
  <si>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</si>
  <si>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</si>
  <si>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Heat generation</t>
  </si>
  <si>
    <t>Electricity price</t>
  </si>
  <si>
    <t>Marginal heat value</t>
  </si>
  <si>
    <t>Endogenous &amp; Exogenous generation capacity</t>
  </si>
  <si>
    <t>Fuel consumption &amp; Emissons</t>
  </si>
  <si>
    <t>Electricity &amp; Heat demand</t>
  </si>
  <si>
    <t>Storages</t>
  </si>
  <si>
    <t>Transmission</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</si>
  <si>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</si>
  <si>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Sum of GW</t>
  </si>
  <si>
    <t>Source</t>
  </si>
  <si>
    <t>Sum of GWh</t>
  </si>
  <si>
    <t>Destination</t>
  </si>
  <si>
    <t>CREATE TABLE `Heat price - Marginal`(`Case` TEXT, Year TEXT,  Country TEXT,Region TEXT, Area TEXT, Season TEXT, Term TEXT, `OMONEY/GJ` REAL,`OMONEY/MWh` REAL);</t>
  </si>
  <si>
    <t>Sum of OMONEY/MWh</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</si>
  <si>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</si>
  <si>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BB1/BB2/BB3 Model</t>
  </si>
  <si>
    <t>EV</t>
  </si>
  <si>
    <t>[..] - none of add-on queries exist currently</t>
  </si>
  <si>
    <t>DROP TABLE if exists `Electricity transmission`;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</si>
  <si>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</si>
  <si>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</si>
  <si>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</si>
  <si>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Investments</t>
  </si>
  <si>
    <t>Case</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</si>
  <si>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</si>
  <si>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</si>
  <si>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</si>
  <si>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</si>
  <si>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</si>
  <si>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</si>
  <si>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</si>
  <si>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</si>
  <si>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</si>
  <si>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</si>
  <si>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</si>
  <si>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</si>
  <si>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</si>
  <si>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</si>
  <si>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</si>
  <si>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</si>
  <si>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</si>
  <si>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t>
  </si>
  <si>
    <t>Note: Please reserve this column for Country filter checkboxes</t>
  </si>
  <si>
    <t>(All)</t>
  </si>
  <si>
    <t>WIND</t>
  </si>
  <si>
    <t>NATGAS</t>
  </si>
  <si>
    <t>MUNIWASTE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</si>
  <si>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</si>
  <si>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</si>
  <si>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</si>
  <si>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</si>
  <si>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</si>
  <si>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</si>
  <si>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</si>
  <si>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</si>
  <si>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</si>
  <si>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</si>
  <si>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</si>
  <si>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HEAT</t>
  </si>
  <si>
    <t>UPDATE [Electricity generation - Term] SET MW = MW *(-1), MWh = MWh *(-1), GJ = GJ *(-1) WHERE [Electricity generation - Term].[Technology Type] = 'Electricity to heat';</t>
  </si>
  <si>
    <t>UPDATE [Electricity generation - Term]  set [Technology Type] = CASE WHEN EXISTS (SELECT * FROM IGCND WHERE ([Electricity generation - Term].[Case] =  IGCND.IGCND) AND ([Electricity generation - Term].[Technology] = IGCND.IGCND3)) THEN  'Condensing'  WHEN EXISTS (SELECT * FROM IGBPR WHERE ([Electricity generation - Term].[Case] = IGBPR.IGBPR) AND ([Electricity generation - Term].[Technology] = IGBPR.IGBPR3)) THEN 'Backpressure'    WHEN  EXISTS (SELECT * FROM IGEXT WHERE ([Electricity generation - Term].[Case] = IGEXT.IGEXT) AND ([Electricity generation - Term].[Technology] = IGEXT.IGEXT3)) THEN 'Extraction' WHEN  EXISTS (SELECT * FROM IGHOB WHERE ([Electricity generation - Term].[Case] = IGHOB.IGHOB) AND ([Electricity generation - Term].[Technology] = IGHOB.IGHOB3)) THEN 'Heat-Only' WHEN  EXISTS (SELECT * FROM IGETOH WHERE ([Electricity generation - Term].[Case] = IGETOH.IGETOH) AND ([Electricity generation - Term].[Technology] = IGETOH.IGETOH3)) THEN 'Electricity to heat' WHEN  EXISTS (SELECT * FROM IGESTO WHERE ([Electricity generation - Term].[Case] = IGESTO.IGESTO) AND ([Electricity generation - Term].[Technology] = IGESTO.IGESTO3)) THEN 'EL storage' WHEN  EXISTS (SELECT * FROM IGESTOS WHERE ([Electricity generation - Term].[Case] = IGESTOS.IGESTOS) AND ([Electricity generation - Term].[Technology] = IGESTOS.IGESTOS3)) THEN 'EL storage S' WHEN  EXISTS (SELECT * FROM IGHSTO WHERE ([Electricity generation - Term].[Case] = IGHSTO.IGHSTO) AND ([Electricity generation - Term].[Technology] = IGHSTO.IGHSTO3)) THEN 'HE storage' WHEN  EXISTS (SELECT * FROM IGHSTOS WHERE ([Electricity generation - Term].[Case] = IGHSTOS.IGHSTOS) AND ([Electricity generation - Term].[Technology] = IGHSTOS.IGHSTOS3)) THEN 'HE storage S' WHEN  EXISTS (SELECT * FROM IGHYRS WHERE ([Electricity generation - Term].[Case] = IGHYRS.IGHYRS) AND ([Electricity generation - Term].[Technology] = IGHYRS.IGHYRS3)) THEN 'Hydro reservoir' WHEN  EXISTS (SELECT * FROM IGHYRR WHERE ([Electricity generation - Term].[Case] = IGHYRR.IGHYRR) AND ([Electricity generation - Term].[Technology] = IGHYRR.IGHYRR3)) THEN 'Hydro ROR' WHEN  EXISTS (SELECT * FROM IGWND WHERE ([Electricity generation - Term].[Case] = IGWND.IGWND) AND ([Electricity generation - Term].[Technology] = IGWND.IGWND3)) THEN 'Wind' WHEN  EXISTS (SELECT * FROM IGSOLE WHERE ([Electricity generation - Term].[Case] = IGSOLE.IGSOLE) AND ([Electricity generation - Term].[Technology] = IGSOLE.IGSOLE3)) THEN 'Solar PV' WHEN  EXISTS (SELECT * FROM IGSOLH WHERE ([Electricity generation - Term].[Case] = IGSOLH.IGSOLH) AND ([Electricity generation - Term].[Technology] = IGSOLH.IGSOLH3)) THEN 'Solar heat' WHEN  EXISTS (SELECT * FROM IGWAVE WHERE ([Electricity generation - Term].[Case] = IGWAVE.IGWAVE) AND ([Electricity generation - Term].[Technology] = IGWAVE.IGWAVE3)) THEN 'Wave' END;</t>
  </si>
  <si>
    <t>Exo_gen_cap_MW</t>
  </si>
  <si>
    <t>DROP TABLE if exists `Exo_gen_cap_MW`;</t>
  </si>
  <si>
    <t>CREATE TABLE `Exo_gen_cap_MW`(`Case` TEXT,`Year` TEXT,`Country` TEXT, `Region` TEXT, `Area` TEXT, `Fuel` TEXT, `Technology Type` TEXT,`Technology` TEXT, `MW` REAL);</t>
  </si>
  <si>
    <t>INSERT INTO `Exo_gen_cap_MW`(`Case`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</si>
  <si>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UPDATE [Exo_gen_cap_MW]  set [Technology Type] = CASE WHEN EXISTS (SELECT * FROM IGCND WHERE ([Exo_gen_cap_MW].[Case] =  IGCND.IGCND) AND ([Exo_gen_cap_MW].[Technology] = IGCND.IGCND3)) THEN  'Condensing'  WHEN EXISTS (SELECT * FROM IGBPR WHERE ([Exo_gen_cap_MW].[Case] = IGBPR.IGBPR) AND ([Exo_gen_cap_MW].[Technology] = IGBPR.IGBPR3)) THEN 'Backpressure'    WHEN  EXISTS (SELECT * FROM IGEXT WHERE ([Exo_gen_cap_MW].[Case] = IGEXT.IGEXT) AND ([Exo_gen_cap_MW].[Technology] = IGEXT.IGEXT3)) THEN 'Extraction' WHEN  EXISTS (SELECT * FROM IGHOB WHERE ([Exo_gen_cap_MW].[Case] = IGHOB.IGHOB) AND ([Exo_gen_cap_MW].[Technology] = IGHOB.IGHOB3)) THEN 'Heat-Only' WHEN  EXISTS (SELECT * FROM IGETOH WHERE ([Exo_gen_cap_MW].[Case] = IGETOH.IGETOH) AND ([Exo_gen_cap_MW].[Technology] = IGETOH.IGETOH3)) THEN 'Electricity to heat' WHEN  EXISTS (SELECT * FROM IGESTO WHERE ([Exo_gen_cap_MW].[Case] = IGESTO.IGESTO) AND ([Exo_gen_cap_MW].[Technology] = IGESTO.IGESTO3)) THEN 'EL storage' WHEN  EXISTS (SELECT * FROM IGESTOS WHERE ([Exo_gen_cap_MW].[Case] = IGESTOS.IGESTOS) AND ([Exo_gen_cap_MW].[Technology] = IGESTOS.IGESTOS3)) THEN 'EL storage S' WHEN  EXISTS (SELECT * FROM IGHSTO WHERE ([Exo_gen_cap_MW].[Case] = IGHSTO.IGHSTO) AND ([Exo_gen_cap_MW].[Technology] = IGHSTO.IGHSTO3)) THEN 'HE storage' WHEN  EXISTS (SELECT * FROM IGHSTOS WHERE ([Exo_gen_cap_MW].[Case] = IGHSTOS.IGHSTOS) AND ([Exo_gen_cap_MW].[Technology] = IGHSTOS.IGHSTOS3)) THEN 'HE storage S' WHEN  EXISTS (SELECT * FROM IGHYRS WHERE ([Exo_gen_cap_MW].[Case] = IGHYRS.IGHYRS) AND ([Exo_gen_cap_MW].[Technology] = IGHYRS.IGHYRS3)) THEN 'Hydro reservoir' WHEN  EXISTS (SELECT * FROM IGHYRR WHERE ([Exo_gen_cap_MW].[Case] = IGHYRR.IGHYRR) AND ([Exo_gen_cap_MW].[Technology] = IGHYRR.IGHYRR3)) THEN 'Hydro ROR' WHEN  EXISTS (SELECT * FROM IGWND WHERE ([Exo_gen_cap_MW].[Case] = IGWND.IGWND) AND ([Exo_gen_cap_MW].[Technology] = IGWND.IGWND3)) THEN 'Wind' WHEN  EXISTS (SELECT * FROM IGSOLE WHERE ([Exo_gen_cap_MW].[Case] = IGSOLE.IGSOLE) AND ([Exo_gen_cap_MW].[Technology] = IGSOLE.IGSOLE3)) THEN 'Solar PV' WHEN  EXISTS (SELECT * FROM IGSOLH WHERE ([Exo_gen_cap_MW].[Case] = IGSOLH.IGSOLH) AND ([Exo_gen_cap_MW].[Technology] = IGSOLH.IGSOLH3)) THEN 'Solar heat' WHEN  EXISTS (SELECT * FROM IGWAVE WHERE ([Exo_gen_cap_MW].[Case] = IGWAVE.IGWAVE) AND ([Exo_gen_cap_MW].[Technology] = IGWAVE.IGWAVE3)) THEN 'Wave' END;</t>
  </si>
  <si>
    <t>UPDATE [Exo_gen_cap_MW] SET MW = MW/(SELECT  GDATA.value FROM GDATA WHERE [Exo_gen_cap_MW].[Case] = GDATA.GDATA AND  [Exo_gen_cap_MW].[Technology] = GDATA.GDATA3 and GDATA.GDATA4 ='GDSTOHUNLD') WHERE EXISTS ( SELECT * from GDATA where [Exo_gen_cap_MW].[Technology Type] = 'EL storage S' and [Exo_gen_cap_MW].[Case] = GDATA.GDATA AND  [Exo_gen_cap_MW].[Technology] = GDATA.GDATA3)   ;</t>
  </si>
  <si>
    <t>Endo_gen_cap_MW</t>
  </si>
  <si>
    <t>DROP TABLE if exists `Endo_gen_cap_MW`;</t>
  </si>
  <si>
    <t>CREATE TABLE `Endo_gen_cap_MW`(`Case` TEXT, Year TEXT,Country TEXT, Region TEXT,Area TEXT, Fuel TEXT,`Technology Type` TEXT, Technology TEXT,`MW` REAL);</t>
  </si>
  <si>
    <t>INSERT INTO `Endo_gen_cap_MW`(`Case`,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</si>
  <si>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UPDATE [Endo_gen_cap_MW]  set [Technology Type] = CASE WHEN EXISTS (SELECT * FROM IGCND WHERE ([Endo_gen_cap_MW].[Case] =  IGCND.IGCND) AND ([Endo_gen_cap_MW].[Technology] = IGCND.IGCND3)) THEN  'Condensing'  WHEN EXISTS (SELECT * FROM IGBPR WHERE ([Endo_gen_cap_MW].[Case] = IGBPR.IGBPR) AND ([Endo_gen_cap_MW].[Technology] = IGBPR.IGBPR3)) THEN 'Backpressure'    WHEN  EXISTS (SELECT * FROM IGEXT WHERE ([Endo_gen_cap_MW].[Case] = IGEXT.IGEXT) AND ([Endo_gen_cap_MW].[Technology] = IGEXT.IGEXT3)) THEN 'Extraction' WHEN  EXISTS (SELECT * FROM IGHOB WHERE ([Endo_gen_cap_MW].[Case] = IGHOB.IGHOB) AND ([Endo_gen_cap_MW].[Technology] = IGHOB.IGHOB3)) THEN 'Heat-Only' WHEN  EXISTS (SELECT * FROM IGETOH WHERE ([Endo_gen_cap_MW].[Case] = IGETOH.IGETOH) AND ([Endo_gen_cap_MW].[Technology] = IGETOH.IGETOH3)) THEN 'Electricity to heat' WHEN  EXISTS (SELECT * FROM IGESTO WHERE ([Endo_gen_cap_MW].[Case] = IGESTO.IGESTO) AND ([Endo_gen_cap_MW].[Technology] = IGESTO.IGESTO3)) THEN 'EL storage' WHEN  EXISTS (SELECT * FROM IGESTOS WHERE ([Endo_gen_cap_MW].[Case] = IGESTOS.IGESTOS) AND ([Endo_gen_cap_MW].[Technology] = IGESTOS.IGESTOS3)) THEN 'EL storage S' WHEN  EXISTS (SELECT * FROM IGHSTO WHERE ([Endo_gen_cap_MW].[Case] = IGHSTO.IGHSTO) AND ([Endo_gen_cap_MW].[Technology] = IGHSTO.IGHSTO3)) THEN 'HE storage' WHEN  EXISTS (SELECT * FROM IGHSTOS WHERE ([Endo_gen_cap_MW].[Case] = IGHSTOS.IGHSTOS) AND ([Endo_gen_cap_MW].[Technology] = IGHSTOS.IGHSTOS3)) THEN 'HE storage S' WHEN  EXISTS (SELECT * FROM IGHYRS WHERE ([Endo_gen_cap_MW].[Case] = IGHYRS.IGHYRS) AND ([Endo_gen_cap_MW].[Technology] = IGHYRS.IGHYRS3)) THEN 'Hydro reservoir' WHEN  EXISTS (SELECT * FROM IGHYRR WHERE ([Endo_gen_cap_MW].[Case] = IGHYRR.IGHYRR) AND ([Endo_gen_cap_MW].[Technology] = IGHYRR.IGHYRR3)) THEN 'Hydro ROR' WHEN  EXISTS (SELECT * FROM IGWND WHERE ([Endo_gen_cap_MW].[Case] = IGWND.IGWND) AND ([Endo_gen_cap_MW].[Technology] = IGWND.IGWND3)) THEN 'Wind' WHEN  EXISTS (SELECT * FROM IGSOLE WHERE ([Endo_gen_cap_MW].[Case] = IGSOLE.IGSOLE) AND ([Endo_gen_cap_MW].[Technology] = IGSOLE.IGSOLE3)) THEN 'Solar PV' WHEN  EXISTS (SELECT * FROM IGSOLH WHERE ([Endo_gen_cap_MW].[Case] = IGSOLH.IGSOLH) AND ([Endo_gen_cap_MW].[Technology] = IGSOLH.IGSOLH3)) THEN 'Solar heat' WHEN  EXISTS (SELECT * FROM IGWAVE WHERE ([Endo_gen_cap_MW].[Case] = IGWAVE.IGWAVE) AND ([Endo_gen_cap_MW].[Technology] = IGWAVE.IGWAVE3)) THEN 'Wave' END;</t>
  </si>
  <si>
    <t>UPDATE [Endo_gen_cap_MW] SET MW = MW/(SELECT  GDATA.value FROM GDATA WHERE [Endo_gen_cap_MW].[Case] = GDATA.GDATA AND  [Endo_gen_cap_MW].[Technology] = GDATA.GDATA3 and GDATA.GDATA4 ='GDSTOHUNLD')WHERE EXISTS ( SELECT * from GDATA where [Endo_gen_cap_MW].[Technology Type] = 'EL storage S' and [Endo_gen_cap_MW].[Case] = GDATA.GDATA AND  [Endo_gen_cap_MW].[Technology] = GDATA.GDATA3)   ;</t>
  </si>
  <si>
    <t>Electricity generation capacity Total</t>
  </si>
  <si>
    <t>DROP TABLE if exists `Electricity generation capacity Total`;</t>
  </si>
  <si>
    <t>CREATE TABLE `Electricity generation capacity Total`(`Case` TEXT,`BaseYear` TEXT,`ModelYear` TEXT,`Country` TEXT, `Region` TEXT, `Area` TEXT, `Fuel` TEXT,`Technology Type` TEXT,`Capacity Type` TEXT, `Technology` TEXT, `MW` REAL, `GW` REAL);</t>
  </si>
  <si>
    <t>Capacity Type</t>
  </si>
  <si>
    <t>Sum of GJ</t>
  </si>
  <si>
    <t>CREATE TABLE `Emissions - Annual`(`Case` TEXT, `BaseYear`TEXT, `ModelYear` TEXT,`Country` TEXT, `Region` TEXT, `Area` TEXT,`Fuel` TEXT, `Technology` TEXT,`CO2 kilotons`  REAL,`CO2 megatons`  REAL, `SO2 tons`  REAL,`SO2 kilotons`  REAL, `N2O tons`  REAL,`N2O kilotons`  REAL);</t>
  </si>
  <si>
    <t>CREATE TABLE `Heat Storage volume`(`Case` TEXT, `BaseYear`TEXT, `ModelYear` TEXT,`Country` TEXT, `Region` TEXT, `Area` TEXT,`Season` TEXT, `Term` TEXT, `MWh` REAL, `GJ` REAL);</t>
  </si>
  <si>
    <t>CREATE TABLE `Weekly Hydro Storage Volume`(`Case` TEXT, `BaseYear`TEXT, `ModelYear` TEXT,`Country` TEXT, `Region` TEXT, `Area` TEXT,`Week` TEXT, `MWh` REAL);</t>
  </si>
  <si>
    <t>CREATE TABLE `El Transmission between regions net - Term`(`Case` TEXT, BaseYear TEXT,ModelYear TEXT, Source TEXT, Destination TEXT, Season TEXT, Term TEXT, GW REAL);</t>
  </si>
  <si>
    <t>get</t>
  </si>
  <si>
    <t>from Endo_gen_cap and Exo_gen_cap directly</t>
  </si>
  <si>
    <t>make heat capacity table</t>
  </si>
  <si>
    <t>*</t>
  </si>
  <si>
    <t>INSERT INTO `Electricity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[Endo_gen_cap_MW].BaseYear, [Endo_gen_cap_MW].ModelYear,[Endo_gen_cap_MW].Country,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</si>
  <si>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Heat generation capacity Total</t>
  </si>
  <si>
    <t>DROP TABLE if exists `Heat generation capacity Total`;</t>
  </si>
  <si>
    <t>CREATE TABLE `Heat generation capacity Total`(`Case` TEXT,`BaseYear` TEXT,`ModelYear` TEXT,`Country` TEXT, `Region` TEXT, `Area` TEXT, `Fuel` TEXT,`Technology Type` TEXT,`Capacity Type` TEXT, `Technology` TEXT, `MW` REAL, `GW` REAL);</t>
  </si>
  <si>
    <t>make economic table</t>
  </si>
  <si>
    <t>Transmission capacity</t>
  </si>
  <si>
    <t>DROP TABLE if exists `Transmission capacity`;</t>
  </si>
  <si>
    <t>CREATE TABLE `Electricity generation capacity Total`(`Case` TEXT,`Year` TEXT,`Country` TEXT, `Region` TEXT, `Area` TEXT, `Fuel` TEXT,`Technology Type` TEXT,`Capacity Type` TEXT, `Technology` TEXT, `MW` REAL, `GW` REAL);</t>
  </si>
  <si>
    <t>INSERT INTO `Electricity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</si>
  <si>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CREATE TABLE `Heat generation capacity Total`(`Case` TEXT,`Year` TEXT,`Country` TEXT, `Region` TEXT, `Area` TEXT, `Fuel` TEXT,`Technology Type` TEXT,`Capacity Type` TEXT, `Technology` TEXT, `MW` REAL, `GW` REAL);</t>
  </si>
  <si>
    <t>INSERT INTO `Heat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</si>
  <si>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CREATE TABLE `Transmission capacity`(`Case` TEXT, Year TEXT, `Export Region` TEXT,  `Import Region` TEXT, `Capacity Type` TEXT,MW REAL);</t>
  </si>
  <si>
    <t>INSERT INTO `Transmission capacity`(`Case`, Year, `Export Region` , `Import Region`, `Capacity Type`,MW )  SELECT VXKN.VXKN AS [Case],VXKN.VXKN2 as Year , VXKN.VXKN3 AS `Export Region`, VXKN.VXKN4 as `Import Region` ,'Endogenous',VXKN.level as MW FROM VXKN UNION SELECT XKINI.XKINI AS [Case],XKINI.XKINI3 as Year, XKINI.XKINI4 AS `Export Region`, XKINI.XKINI5 as `Import Region` ,'Exogenous',XKINI.value as MW FROM XKINI;</t>
  </si>
  <si>
    <t>INSERT INTO `Heat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0.001*[Exo_gen_cap_MW].MW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[Endo_gen_cap_MW].BaseYear,[Endo_gen_cap_MW].ModelYear,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0.001*[Endo_gen_cap_MW].MW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</si>
  <si>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T008</t>
  </si>
  <si>
    <t>Legacy queries:</t>
  </si>
  <si>
    <t>tables for electricity and heat generation capacities where all years (baseyears + model years are shown</t>
  </si>
  <si>
    <t>Transmission Investments</t>
  </si>
  <si>
    <t>DROP TABLE if exists `Transmission Investments`;</t>
  </si>
  <si>
    <t>Transmission Capacity</t>
  </si>
  <si>
    <t>DROP TABLE if exists `Transmission Capacity`;</t>
  </si>
  <si>
    <t>Import Region</t>
  </si>
  <si>
    <t>Export Region</t>
  </si>
  <si>
    <t>Cap_Invest_MW</t>
  </si>
  <si>
    <t>DROP TABLE if exists `Cap_Invest_MW`;</t>
  </si>
  <si>
    <t>UPDATE [Cap_Invest_MW]  set [Technology Type] = CASE WHEN EXISTS (SELECT * FROM IGCND WHERE ([Cap_Invest_MW].[Case] =  IGCND.IGCND) AND ([Cap_Invest_MW].[Technology] = IGCND.IGCND3)) THEN  'Condensing'  WHEN EXISTS (SELECT * FROM IGBPR WHERE ([Cap_Invest_MW].[Case] = IGBPR.IGBPR) AND ([Cap_Invest_MW].[Technology] = IGBPR.IGBPR3)) THEN 'Backpressure'    WHEN  EXISTS (SELECT * FROM IGEXT WHERE ([Cap_Invest_MW].[Case] = IGEXT.IGEXT) AND ([Cap_Invest_MW].[Technology] = IGEXT.IGEXT3)) THEN 'Extraction' WHEN  EXISTS (SELECT * FROM IGHOB WHERE ([Cap_Invest_MW].[Case] = IGHOB.IGHOB) AND ([Cap_Invest_MW].[Technology] = IGHOB.IGHOB3)) THEN 'Heat-Only' WHEN  EXISTS (SELECT * FROM IGETOH WHERE ([Cap_Invest_MW].[Case] = IGETOH.IGETOH) AND ([Cap_Invest_MW].[Technology] = IGETOH.IGETOH3)) THEN 'Electricity to heat' WHEN  EXISTS (SELECT * FROM IGESTO WHERE ([Cap_Invest_MW].[Case] = IGESTO.IGESTO) AND ([Cap_Invest_MW].[Technology] = IGESTO.IGESTO3)) THEN 'EL storage' WHEN  EXISTS (SELECT * FROM IGESTOS WHERE ([Cap_Invest_MW].[Case] = IGESTOS.IGESTOS) AND ([Cap_Invest_MW].[Technology] = IGESTOS.IGESTOS3)) THEN 'EL storage S' WHEN  EXISTS (SELECT * FROM IGHSTO WHERE ([Cap_Invest_MW].[Case] = IGHSTO.IGHSTO) AND ([Cap_Invest_MW].[Technology] = IGHSTO.IGHSTO3)) THEN 'HE storage' WHEN  EXISTS (SELECT * FROM IGHSTOS WHERE ([Cap_Invest_MW].[Case] = IGHSTOS.IGHSTOS) AND ([Cap_Invest_MW].[Technology] = IGHSTOS.IGHSTOS3)) THEN 'HE storage S' WHEN  EXISTS (SELECT * FROM IGHYRS WHERE ([Cap_Invest_MW].[Case] = IGHYRS.IGHYRS) AND ([Cap_Invest_MW].[Technology] = IGHYRS.IGHYRS3)) THEN 'Hydro reservoir' WHEN  EXISTS (SELECT * FROM IGHYRR WHERE ([Cap_Invest_MW].[Case] = IGHYRR.IGHYRR) AND ([Cap_Invest_MW].[Technology] = IGHYRR.IGHYRR3)) THEN 'Hydro ROR' WHEN  EXISTS (SELECT * FROM IGWND WHERE ([Cap_Invest_MW].[Case] = IGWND.IGWND) AND ([Cap_Invest_MW].[Technology] = IGWND.IGWND3)) THEN 'Wind' WHEN  EXISTS (SELECT * FROM IGSOLE WHERE ([Cap_Invest_MW].[Case] = IGSOLE.IGSOLE) AND ([Cap_Invest_MW].[Technology] = IGSOLE.IGSOLE3)) THEN 'Solar PV' WHEN  EXISTS (SELECT * FROM IGSOLH WHERE ([Cap_Invest_MW].[Case] = IGSOLH.IGSOLH) AND ([Cap_Invest_MW].[Technology] = IGSOLH.IGSOLH3)) THEN 'Solar heat' WHEN  EXISTS (SELECT * FROM IGWAVE WHERE ([Cap_Invest_MW].[Case] = IGWAVE.IGWAVE) AND ([Cap_Invest_MW].[Technology] = IGWAVE.IGWAVE3)) THEN 'Wave' END;</t>
  </si>
  <si>
    <t>UPDATE [Cap_Invest_MW] SET MW = MW/(SELECT  GDATA.value FROM GDATA WHERE [Cap_Invest_MW].[Case] = GDATA.GDATA AND  [Cap_Invest_MW].[Technology] = GDATA.GDATA3 and GDATA.GDATA4 ='GDSTOHUNLD')WHERE EXISTS ( SELECT * from GDATA where [Cap_Invest_MW].[Technology Type] = 'EL storage S' and [Cap_Invest_MW].[Case] = GDATA.GDATA AND  [Cap_Invest_MW].[Technology] = GDATA.GDATA3)   ;</t>
  </si>
  <si>
    <t>DROP TABLE IF EXISTS `Infeasibilities`;</t>
  </si>
  <si>
    <t>CREATE TABLE `Infeasibilities` (`Case` TEXT, `BaseYear` TEXT, `ModelYear` TEXT,`Location` TEXT, `Type` TEXT, `Season` TEXT, `Term` TEXT,`Direction` TEXT, `Level` REAL);</t>
  </si>
  <si>
    <t>UNITED_KINGDOM</t>
  </si>
  <si>
    <t>UserGroup</t>
  </si>
  <si>
    <t>RESE</t>
  </si>
  <si>
    <t>INSERT INTO `Infeasibilities` SELECT VQEEQ, VQEEQ2, VQEEQ3, VQEEQ4, 'Electricity balance', VQEEQ5, VQEEQ6, VQEEQ7, level FROM VQEEQ WHERE level &gt;0UNION SELECT VQHEQ, VQHEQ2, VQHEQ3, VQHEQ4, 'Heat balance', VQHEQ5,  VQHEQ6, VQHEQ7, level FROM VQHEQ WHERE  level &gt;0UNION SELECT VQESTOVOLT, VQESTOVOLT2, VQESTOVOLT3, VQESTOVOLT4, 'Intra Season El Sto', VQESTOVOLT5, VQESTOVOLT6, VQESTOVOLT7,  level FROM VQESTOVOLT WHERE  level &gt;0UNION SELECT VQESTOVOLTS, VQESTOVOLTS2, VQESTOVOLTS3, VQESTOVOLTS4, 'Inter Season El Sto', VQESTOVOLTS5, VQESTOVOLTS6, VQESTOVOLTS7,  level FROM VQESTOVOLTS WHERE  level &gt;0UNION SELECT VQHSTOVOLT, VQHSTOVOLT2, VQHSTOVOLT3, VQHSTOVOLT4, 'Intra Season HE Sto', VQHSTOVOLT5, VQHSTOVOLT6, VQHSTOVOLT7,  level FROM VQHSTOVOLT WHERE  level &gt;0UNION SELECT VQHSTOVOLTS, VQHSTOVOLTS2, VQHSTOVOLTS3, VQHSTOVOLTS4, 'Inter Season HE Sto', VQHSTOVOLTS5, VQHSTOVOLTS6, VQHSTOVOLTS7,  level FROM VQHSTOVOLTS WHERE  level &gt;0UNION SELECT VQHYRSSEQ, VQHYRSSEQ2, VQHYRSSEQ3, VQHYRSSEQ4, 'Hydropower reservoir', VQHYRSSEQ5, '-', VQHYRSSEQ6, level FROM VQHYRSSEQ WHERE level &gt;0      UNION SELECT VQHYMAXG, VQHYMAXG2, VQHYMAXG3, VQHYMAXG4, 'QHYMAXG', VQHYMAXG5, VQHYMAXG6, VQHYMAXG7, level FROM VQHYMAXG WHERE level&gt;0UNION SELECT VQGKNACCUMNET, VQGKNACCUMNET2, VQGKNACCUMNET3, VQGKNACCUMNET4 + ' ' + VQGKNACCUMNET5, 'VQGKNACCUMNET', '-' , '-', VQGKNACCUMNET6, level FROM VQGKNACCUMNET WHERE level&gt;0UNION SELECT VQGKNACCUMGROSS, VQGKNACCUMGROSS2, VQGKNACCUMGROSS3, VQGKNACCUMGROSS4 + ' ' + VQGKNACCUMGROSS5, 'VQGKNACCUMGROSS', '-', '-', VQGKNACCUMGROSS6, level FROM VQGKNACCUMGROSS WHERE level&gt;0UNION SELECT VQXKNACCUMNET, VQXKNACCUMNET2, VQXKNACCUMNET3, VQXKNACCUMNET4 + ' ' + VQXKNACCUMNET5, 'VQXKNACCUMNET', '-', '-', VQXKNACCUMNET6, level FROM VQXKNACCUMNET WHERE level&gt;0UNION SELECT VQXKNACCUMGROSS, VQXKNACCUMGROSS2, VQXKNACCUMGROSS3, VQXKNACCUMGROSS4 + ' ' + VQXKNACCUMGROSS5, 'VQXKNACCUMGROSS', '-', '-', VQXKNACCUMGROSS6, level FROM VQXKNACCUMGROSS WHERE level&gt;0UNION SELECT VQHYRSMINVOL, VQHYRSMINVOL2, VQHYRSMINVOL3, VQHYRSMINVOL4, 'QHYRSMINVOL', VQHYRSMINVOL5, '-', VQHYRSMINVOL6, level FROM VQHYRSMINVOL WHERE level &gt;0      UNION SELECT VQHYRSMAXVOL, VQHYRSMAXVOL2, VQHYRSMAXVOL3, VQHYRSMAXVOL4, 'QHYRSMAXVOL', VQHYRSMAXVOL5, '-', VQHYRSMAXVOL6, level FROM VQHYRSMAXVOL WHERE level &gt;0      UNION SELECT VQGKE_UP, VQGKE_UP2, VQGKE_UP3, VQGKE_UP4 + ' ' + VQGKE_UP5, 'EL Generation limited by capacity', VQGKE_UP6, VQGKE_UP7, VQGKE_UP8, level FROM VQGKE_UP WHERE level &gt;0      UNION SELECT VQGKH_UP, VQGKH_UP2, VQGKH_UP3, VQGKH_UP4 + ' ' + VQGKH_UP5, 'HE Generation limited by capacity', VQGKH_UP6, VQGKH_UP7, VQGKH_UP8, level FROM VQGKH_UP WHERE level &gt;0      UNION SELECT VQXK_UP, VQXK_UP2, VQXK_UP3, VQXK_UP4 + ' ' + VQXK_UP5, 'Transmission limited by capacity', VQXK_UP6, VQXK_UP7, VQXK_UP8, level FROM VQXK_UP WHERE level &gt;0     UNION SELECT VQKFUEL, VQKFUEL2, VQKFUEL3, VQKFUEL4 + ' ' + VQKFUEL5, 'Max Installed capacity', '-', '-', 'Failure', level FROM VQKFUEL WHERE level &gt;0      ;</t>
  </si>
  <si>
    <t>2050</t>
  </si>
  <si>
    <t>T017</t>
  </si>
  <si>
    <t>Sum of PJ</t>
  </si>
  <si>
    <t>Sum of CO2 megatons</t>
  </si>
  <si>
    <t>WOODCHIPS</t>
  </si>
  <si>
    <t>DK1</t>
  </si>
  <si>
    <t>DK2</t>
  </si>
  <si>
    <t>EE</t>
  </si>
  <si>
    <t>FIN</t>
  </si>
  <si>
    <t>LT</t>
  </si>
  <si>
    <t>LV</t>
  </si>
  <si>
    <t>NL</t>
  </si>
  <si>
    <t>NO1</t>
  </si>
  <si>
    <t>NO2</t>
  </si>
  <si>
    <t>NO3</t>
  </si>
  <si>
    <t>NO4</t>
  </si>
  <si>
    <t>NO5</t>
  </si>
  <si>
    <t>PL</t>
  </si>
  <si>
    <t>SE1</t>
  </si>
  <si>
    <t>SE2</t>
  </si>
  <si>
    <t>SE3</t>
  </si>
  <si>
    <t>SE4</t>
  </si>
  <si>
    <t>UK</t>
  </si>
  <si>
    <t>Case1</t>
  </si>
  <si>
    <t>INVESTMENTS IN TRANSMISSION CAPACITY</t>
  </si>
  <si>
    <t>TOTAL TRANSMISSION CAPACITY</t>
  </si>
  <si>
    <t>DROP TABLE if exists `Fuel price`;</t>
  </si>
  <si>
    <t>CREATE TABLE `Fuel price`(`Case` TEXT, Year TEXT, Country TEXT, Region TEXT, Area TEXT, Fuel TEXT, `€/MWh` REAL, `€/GJ` REAL);</t>
  </si>
  <si>
    <t>INSERT INTO `Fuel price`(`Case`,Year,Country,Region,Area, Fuel,`€/MWh`, `€/GJ`)   SELECT FUELPRICE.FUELPRICE AS [Case], FUELPRICE.FUELPRICE3 AS [Year], ICA.ICA3 AS Country, RRRAAA.RRRAAA3 AS Region, FUELPRICE.FUELPRICE4 AS Area,FUELPRICE.FUELPRICE5 AS Fuel, [FUELPRICE].[value]*3.6 AS `€/MWh`, [FUELPRICE].[value] AS `€/GJ`  FROM ICA INNER JOIN (FUELPRICE INNER JOIN RRRAAA ON (FUELPRICE.FUELPRICE4 = RRRAAA.RRRAAA4) AND (FUELPRICE.FUELPRICE = RRRAAA.RRRAAA)) ON (FUELPRICE.FUELPRICE4 = ICA.ICA4) AND (FUELPRICE.FUELPRICE = ICA.ICA) GROUP BY FUELPRICE.FUELPRICE, FUELPRICE.FUELPRICE3, ICA.ICA3, RRRAAA.RRRAAA3, FUELPRICE.FUELPRICE4,FUELPRICE.FUELPRICE5;</t>
  </si>
  <si>
    <t>Fuel Price</t>
  </si>
  <si>
    <t>DROP TABLE if exists `Economy`;</t>
  </si>
  <si>
    <t>Economy</t>
  </si>
  <si>
    <t>Economic</t>
  </si>
  <si>
    <t>Category</t>
  </si>
  <si>
    <t>Sum of M€</t>
  </si>
  <si>
    <t>Congestion rent</t>
  </si>
  <si>
    <t>Annual transmission</t>
  </si>
  <si>
    <t>CREATE TABLE `El Transmission between Countries`(`Case` TEXT, BaseYear TEXT,ModelYear TEXT,Country_Export TEXT, Region_Export TEXT,Country_Import TEXT,Region_Import TEXT,GWh REAL,M€ REAL);</t>
  </si>
  <si>
    <t>Region_Import</t>
  </si>
  <si>
    <t>Region_Export</t>
  </si>
  <si>
    <t>Endogenous</t>
  </si>
  <si>
    <t>Sum of Value</t>
  </si>
  <si>
    <t>POLAND</t>
  </si>
  <si>
    <t>BIOGAS</t>
  </si>
  <si>
    <t>Exogenous</t>
  </si>
  <si>
    <t>Generation investment cost M€</t>
  </si>
  <si>
    <t>CREATE TABLE `Transmission Investments`(`Case` TEXT,BaseYear TEXT,ModelYear TEXT,`Export Country` TEXT,`Import Country` TEXT,`Export Region` TEXT,`Import Region` TEXT,`Capacity Type` TEXT,MW REAL);</t>
  </si>
  <si>
    <t>INSERT INTO `Transmission Investments`(`Case`,BaseYear,ModelYear,`Export Country`,`Import Country`,`Export Region`,`Import Region`,MW) SELECT VXKN.VXKN,VXKN.VXKN2,VXKN.VXKN3,CR1.CCCRRR3,CR2.CCCRRR3,VXKN.VXKN4,VXKN.VXKN5,VXKN.level FROM CCCRRR AS CR2 INNER JOIN (VXKN INNER JOIN CCCRRR AS CR1 ON VXKN.VXKN=CR1.CCCRRR AND VXKN.VXKN4=CR1.CCCRRR4) ON VXKN.VXKN=CR2.CCCRRR AND VXKN.VXKN5=CR2.CCCRRR4 WHERE VXKN.level&gt;0;</t>
  </si>
  <si>
    <t>CREATE TABLE `El_Gen` (`Case` TEXT,`BaseYear` TEXT,`ModelYear` TEXT,`Area` TEXT,`Technology` TEXT,`Season` TEXT,`Term` TEXT,`Generation_MW` REAL);</t>
  </si>
  <si>
    <t>INSERT INTO EL_Gen(`Case`,BaseYear,ModelYear,Area,Technology,Season,Term,Generation_MW) SELECT VGE_T,VGE_T2,VGE_T3,VGE_T4,VGE_T5,VGE_T6,VGE_T7,level FROM VGE_T WHERE level &gt;0 UNION SELECT VESTOLOADT,VESTOLOADT2,VESTOLOADT3,VESTOLOADT4,'IntraSeasonal Storage',VESTOLOADT5,VESTOLOADT6,(-1)*VESTOLOADT.LEVEL FROM VESTOLOADT WHERE LEVEL &gt;0 UNION SELECT VESTOLOADTS,VESTOLOADTS2,VESTOLOADTS3,VESTOLOADTS4,'IntraSeasonal Storage',VESTOLOADTS5,VESTOLOADTS6,(-1)*VESTOLOADTS.LEVEL FROM VESTOLOADTS WHERE LEVEL &gt;0;</t>
  </si>
  <si>
    <t>DELETE FROM EL_Gen WHERE NOT ((EL_Gen.BaseYear=EL_Gen.ModelYear AND EL_Gen.BaseYear&lt;(SELECT MAX(EL_Gen.BaseYear) FROM EL_Gen)) OR (EL_Gen.BaseYear=(SELECT MAX(EL_Gen.BaseYear) FROM EL_Gen) )) ;</t>
  </si>
  <si>
    <t>BB4 Model / BaseYear data</t>
  </si>
  <si>
    <t xml:space="preserve">BB4 Model / ALL DATA </t>
  </si>
  <si>
    <t>Electricity generation</t>
  </si>
  <si>
    <t>CREATE TABLE `Electricity generation - Term` (`Case` TEXT,`BaseYear` TEXT,`ModelYear` TEXT,`Country` TEXT,`Region` TEXT,`Area` TEXT, `Fuel` TEXT,`Technology Type` TEXT,`Technology` TEXT, `Season` TEXT, `Term` TEXT,`MW` REAL,`MWh`REAL,`GJ` REAL);</t>
  </si>
  <si>
    <t>INSERT INTO `Electricity generation - Term`(`Case`,BaseYear,ModelYear,Country,Region,Area,Fuel,Technology,Season,Term,MW,MWh,GJ) SELECT [El_Gen].[Case],[El_Gen].BaseYear,[El_Gen].ModelYear,ICA.ICA3,RRRAAA.RRRAAA3,[El_Gen].Area,IGF.IGF4,[El_Gen].Technology,[El_Gen].Season,[El_Gen].Term, Sum([El_Gen].Generation_MW), Sum([El_Gen].[Generation_MW]*[IHOURSINST].[value]), Sum([El_Gen].[Generation_MW]*[IHOURSINST].[value])*3.6 FROM IHOURSINST INNER JOIN (((RRRAAA INNER JOIN [El_Gen] ON (RRRAAA.RRRAAA = [El_Gen].[Case]) AND (RRRAAA.RRRAAA4 = [El_Gen].Area)) INNER JOIN ICA ON (ICA.ICA4 = [El_Gen].AREA) AND ([El_Gen].[Case] = ICA.ICA)) INNER JOIN IGF ON (IGF.IGF3 = [El_Gen].Technology) AND ([El_Gen].[Case] = IGF.IGF)) ON (IHOURSINST.IHOURSINST4 = [El_Gen].Term) AND (IHOURSINST.IHOURSINST3 = [El_Gen].Season) AND (IHOURSINST.IHOURSINST = [El_Gen].[Case])  GROUP BY [El_Gen].[Case],[El_Gen].BaseYear,[El_Gen].ModelYear,ICA.ICA3,RRRAAA.RRRAAA3,[El_Gen].Area, IGF.IGF4, [El_Gen].Technology, [El_Gen].Season, [El_Gen].Term, [El_Gen].Generation_MW;</t>
  </si>
  <si>
    <t>CREATE TABLE `Electricity generation - Annual` (`Case` TEXT,`BaseYear` TEXT,`ModelYear` TEXT,`Country` TEXT,`Region` TEXT, `Area` TEXT,`Fuel` TEXT,`Technology Type` TEXT,`Technology` TEXT,`TWh`REAL,`PJ` REAL);</t>
  </si>
  <si>
    <t>INSERT INTO `Electricity generation - annual`(`Case`, BaseYear, ModelYear, Country, Region, Area, Fuel, `Technology Type`,Technology, TWh, PJ) SELECT GE_T.`Case`,GE_T.BaseYear,GE_T.ModelYear,GE_T.Country,GE_T.Region,GE_T.Area,GE_T.Fuel,GE_T.[Technology Type],GE_T.Technology, Sum([MWh]/1000000) AS TWh, Sum([GJ]/1000000) AS PJ FROM [Electricity generation - Term] AS GE_T GROUP BY GE_T.`Case`,GE_T.BaseYear,GE_T.ModelYear,GE_T.Country,GE_T.Region,GE_T.Area,GE_T.Fuel,GE_T.[Technology Type],GE_T.Technology;</t>
  </si>
  <si>
    <t>CREATE TABLE `Electricity_price`(`Case`TEXT,`BaseYear` TEXT, `ModelYear` TEXT,`Country` TEXT,`Region` TEXT,`Season` TEXT,`Term` TEXT,`OMONEY/MWh` REAL);</t>
  </si>
  <si>
    <t>INSERT INTO `Electricity_price`(`Case`,`BaseYear`,`ModelYear`,`Country`,`Region`,`Season`,`Term`,`OMONEY/MWh`) SELECT QEEQ.QEEQ, QEEQ.QEEQ2,QEEQ.QEEQ3,CCCRRR.CCCRRR3,QEEQ.QEEQ4,QEEQ.QEEQ5,QEEQ.QEEQ6, Avg([QEEQ].[marginal]*[OMONEY].[value]/(IDISCOUNTFACTOR.value*[IHOURSINST].[value]*IWEIGHTY.VALUE)) FROM CCCRRR INNER JOIN (OMONEY INNER JOIN (IWEIGHTY INNER JOIN (IDISCOUNTFACTOR INNER JOIN (QEEQ INNER JOIN IHOURSINST ON (QEEQ.QEEQ6 = IHOURSINST.IHOURSINST4) AND (QEEQ.QEEQ = IHOURSINST.IHOURSINST) AND (QEEQ.QEEQ5 = IHOURSINST.IHOURSINST3)) ON (IDISCOUNTFACTOR.IDISCOUNTFACTOR = QEEQ.QEEQ AND IDISCOUNTFACTOR.IDISCOUNTFACTOR3 = QEEQ.QEEQ3)) ON (IWEIGHTY.IWEIGHTY = QEEQ.QEEQ AND IWEIGHTY.IWEIGHTY3 = QEEQ.QEEQ3)) ON OMONEY.OMONEY = QEEQ.QEEQ) ON (CCCRRR.CCCRRR4 = QEEQ.QEEQ4) AND (CCCRRR.CCCRRR = QEEQ.QEEQ) GROUP BY QEEQ.QEEQ, QEEQ.QEEQ2, CCCRRR.CCCRRR3, QEEQ.QEEQ3, QEEQ.QEEQ4, QEEQ.QEEQ5, QEEQ.QEEQ6;</t>
  </si>
  <si>
    <t>DELETE FROM Electricity_price WHERE NOT ((BaseYear=ModelYear AND BaseYear&lt;(SELECT MAX(BaseYear) FROM [Electricity_price])) OR (BaseYear=(SELECT MAX(BaseYear) FROM [Electricity_price]) )) ;</t>
  </si>
  <si>
    <t>CREATE TABLE `Heat price - Marginal`(`Case` TEXT,BaseYear TEXT,ModelYear TEXT,Country TEXT,Region TEXT,Area TEXT,Season TEXT,Term TEXT,`OMONEY/GJ` REAL,`OMONEY/MWh` REAL);</t>
  </si>
  <si>
    <t>INSERT INTO `Heat price - Marginal`(`Case`,BaseYear,ModelYear,Country,Region,Area,Season,Term,`OMONEY/GJ`,`OMONEY/MWh`) SELECT QHEQ.QHEQ, QHEQ.QHEQ2, QHEQ.QHEQ3,ICA.ICA3,RRRAAA.RRRAAA3,QHEQ.QHEQ4,QHEQ.QHEQ5,QHEQ.QHEQ6,(Avg([QHEQ].[marginal]*[OMONEY].[value]/(IWEIGHTY.VALUE*[IHOURSINST].[value]*IDISCOUNTFACTOR.VALUE)))/3.6, (Avg([QHEQ].[marginal]*[OMONEY].[value]/(IWEIGHTY.VALUE*[IHOURSINST].[value]*IDISCOUNTFACTOR.VALUE))) FROM ICA INNER JOIN (IDISCOUNTFACTOR INNER JOIN (IWEIGHTY INNER JOIN (RRRAAA INNER JOIN (OMONEY INNER JOIN (QHEQ INNER JOIN IHOURSINST ON (QHEQ.QHEQ6 = IHOURSINST.IHOURSINST4) AND (QHEQ.QHEQ = IHOURSINST.IHOURSINST) AND (QHEQ.QHEQ5 = IHOURSINST.IHOURSINST3)) ON (OMONEY.OMONEY = QHEQ.QHEQ)) ON (RRRAAA.RRRAAA4 = QHEQ.QHEQ4) AND (RRRAAA.RRRAAA = QHEQ.QHEQ)) ON (IWEIGHTY.IWEIGHTY = QHEQ.QHEQ AND IWEIGHTY.IWEIGHTY3 = QHEQ.QHEQ3)) ON (IDISCOUNTFACTOR.IDISCOUNTFACTOR = QHEQ.QHEQ AND IDISCOUNTFACTOR.IDISCOUNTFACTOR3 = QHEQ.QHEQ3)) ON (QHEQ.QHEQ4=ICA.ICA4) AND (QHEQ.QHEQ=ICA.ICA) WHERE QHEQ.level &lt;&gt;0 GROUP BY QHEQ.QHEQ, QHEQ.QHEQ2,ICA.ICA3, RRRAAA.RRRAAA3, QHEQ.QHEQ3, QHEQ.QHEQ4, QHEQ.QHEQ5, QHEQ.QHEQ6;</t>
  </si>
  <si>
    <t>DELETE FROM [Heat price - Marginal] WHERE NOT ((BaseYear=ModelYear AND BaseYear&lt;(SELECT MAX(BaseYear) FROM [Heat price - Marginal])) OR (BaseYear=(SELECT MAX(BaseYear) FROM [Heat price - Marginal]) )) ;</t>
  </si>
  <si>
    <t>CREATE TABLE `Heat_Gen` (`Case` TEXT,BaseYear TEXT,ModelYEar TEXT,Area TEXT,Technology  TEXT,Season TEXT,`Term` TEXT, `Generation_MW` REAL);</t>
  </si>
  <si>
    <t>INSERT INTO Heat_Gen(`Case`,BaseYear,ModelYear,Area,Technology,Season,Term,Generation_MW) SELECT  VGH_T,VGH_T2,VGH_T3,VGH_T4,VGH_T5,VGH_T6,VGH_T7,level FROM VGH_T WHERE level &gt;0;</t>
  </si>
  <si>
    <t>DELETE FROM Heat_Gen WHERE NOT ((BaseYear=ModelYear AND BaseYear&lt;(SELECT MAX(BaseYear) FROM Heat_Gen)) OR (BaseYear=(SELECT MAX(BaseYear) FROM Heat_Gen) )) ;</t>
  </si>
  <si>
    <t>CREATE TABLE `Heat Generation - Term` (`Case` TEXT,`BaseYear` TEXT,`ModelYear` TEXT,`Country` TEXT,`Region` TEXT,`Area` TEXT, `Fuel` TEXT,`Technology` TEXT,`Season` TEXT, `Term` TEXT,`MW` REAL,`MWh`REAL,`GJ` REAL);</t>
  </si>
  <si>
    <t>INSERT INTO `Heat generation - Term`(`Case`,BaseYear,ModelYear,Country,Region,Area,Fuel,Technology,Season,Term,MW,MWh,GJ) SELECT [Heat_Gen].[Case],[Heat_Gen].BaseYear,[Heat_Gen].ModelYear,ICA.ICA3,RRRAAA.RRRAAA3,[Heat_Gen].Area,IGF.IGF4,[Heat_Gen].Technology,[Heat_Gen].Season,[Heat_Gen].Term,Sum([Heat_Gen].Generation_MW),Sum([Heat_Gen].[Generation_MW]*[IHOURSINST].[value]), Sum([Heat_Gen].[Generation_MW]*[IHOURSINST].[value])*3.6 FROM IHOURSINST INNER JOIN (((RRRAAA INNER JOIN [Heat_Gen] ON (RRRAAA.RRRAAA = [Heat_Gen].[Case]) AND (RRRAAA.RRRAAA4 = [Heat_Gen].Area)) INNER JOIN ICA ON (ICA.ICA4 = [Heat_Gen].AREA) AND ([Heat_Gen].[Case] = ICA.ICA)) INNER JOIN IGF ON (IGF.IGF3 = [Heat_Gen].Technology) AND ([Heat_Gen].[Case] = IGF.IGF)) ON (IHOURSINST.IHOURSINST4 = [Heat_Gen].Term) AND (IHOURSINST.IHOURSINST3 = [Heat_Gen].Season) AND (IHOURSINST.IHOURSINST = [Heat_Gen].[Case]) GROUP BY [Heat_Gen].[Case], [Heat_Gen].BaseYear,[Heat_Gen].ModelYear, ICA.ICA3, RRRAAA.RRRAAA3, [Heat_Gen].Area, IGF.IGF4, [Heat_Gen].Technology, [Heat_Gen].Season, [Heat_Gen].Term, [Heat_Gen].Generation_MW;</t>
  </si>
  <si>
    <t>CREATE TABLE `Heat Generation - Annual` (`Case` TEXT,`BaseYear` TEXT,`ModelYear` TEXT,`Country` TEXT,`Region` TEXT,`Area` TEXT,`Fuel` TEXT,`Technology` TEXT,`TWh`REAL,`PJ` REAL);</t>
  </si>
  <si>
    <t>INSERT INTO `Heat Generation - Annual`(`Case`, BaseYear, ModelYear, Country, Region, Area, Fuel, Technology, TWh, PJ) SELECT GH_T.`Case`,GH_T.BaseYear,GH_T.ModelYear,GH_T.Country,GH_T.Region,GH_T.Area,GH_T.Fuel,GH_T.Technology, Sum([MWh]/1000000) AS TWh, Sum([GJ]/1000000) AS PJ FROM [Heat Generation - Term] AS GH_T GROUP BY GH_T.`Case`,GH_T.BaseYear,GH_T.ModelYear,GH_T.Country,GH_T.Region,GH_T.Area,GH_T.Fuel,GH_T.Technology;</t>
  </si>
  <si>
    <t>CREATE TABLE `Fuel Consumption - Annual` (`Case` TEXT,`BaseYear` TEXT,`ModelYear` TEXT,`Country` TEXT,`Region` TEXT,`Area`  TEXT,`Fuel` TEXT,`Technology` TEXT,`TWh` REAL,`PJ` REAL);</t>
  </si>
  <si>
    <t>INSERT INTO `Fuel Consumption - Annual`(`Case`, BaseYear, ModelYear, Country, Region, Area, Fuel, Technology, TWh, PJ) SELECT `Case`,BaseYear,ModelYear,Country,Region,Area,Fuel,Technology, Sum([MWh]/1000000) AS TWh, Sum([GJ]/1000000) AS PJ FROM [Fuel Consumption - Term] GROUP BY `Case`,BaseYear,ModelYear,Country,Region,Area,Fuel,Technology;</t>
  </si>
  <si>
    <t>CREATE TABLE `Fuel_Con`(`Case` TEXT,`BaseYear`TEXT,`ModelYear`TEXT,`Area` TEXT,`Technology` TEXT,`Season` TEXT,`Term` TEXT,`MW` REAL);</t>
  </si>
  <si>
    <t>INSERT INTO Fuel_Con(`Case`, BaseYear,ModelYear,Area,Technology,Season,Term,MW) SELECT  VGF_T,VGF_T2,VGF_T3,VGF_T4,VGF_T5,VGF_T6,VGF_T7, level FROM VGF_T WHERE level &gt;0;</t>
  </si>
  <si>
    <t>CREATE TABLE `Fuel Consumption - Term` (`Case` TEXT,`BaseYear` TEXT,`ModelYear` TEXT,`Country` TEXT,`Region` TEXT,`Area` TEXT,`Fuel` TEXT,`Technology` TEXT,`Season` TEXT,`Term` TEXT,`MJ/s` REAL,`MWh` REAL,`GJ` REAL);</t>
  </si>
  <si>
    <t>INSERT INTO `Fuel Consumption - Term`(`Case`,BaseYear, ModelYear, Country,Region,Area, Fuel,Technology,Season,Term,`MJ/s`, MWh, GJ) SELECT Fuel_Con.[Case],Fuel_Con.BaseYear,Fuel_Con.ModelYear,ICA.ICA3,RRRAAA.RRRAAA3,Fuel_Con.Area,IGF.IGF4,Fuel_Con.Technology,Fuel_Con.Season,Fuel_Con.Term, Sum([Fuel_Con].MW) AS `MJ/s`, Sum([Fuel_Con].[MW]*[IHOURSINST].[value]), Sum([Fuel_Con].[MW]*[IHOURSINST].[value])*3.6 FROM IGF INNER JOIN (IHOURSINST INNER JOIN (RRRAAA INNER JOIN (ICA INNER JOIN [Fuel_Con] ON (ICA.ICA4 = [Fuel_Con].Area) AND (ICA.ICA = [Fuel_Con].[Case])) ON (RRRAAA.RRRAAA4 = [Fuel_Con].Area) AND (RRRAAA.RRRAAA = [Fuel_Con].[Case])) ON (IHOURSINST.IHOURSINST4 = [Fuel_Con].Term) AND (IHOURSINST.IHOURSINST3 = [Fuel_Con].Season) AND (IHOURSINST.IHOURSINST = [Fuel_Con].[Case])) ON (IGF.IGF3 = [Fuel_Con].Technology) AND (IGF.IGF = [Fuel_Con].[Case]) GROUP BY [Fuel_Con].[Case],[Fuel_Con].BaseYear,[Fuel_Con].ModelYear, ICA.ICA3, RRRAAA.RRRAAA3, [Fuel_Con].Area, IGF.IGF4, [Fuel_Con].Technology, [Fuel_Con].Season, [Fuel_Con].Term;</t>
  </si>
  <si>
    <t>DELETE FROM Fuel_Con WHERE NOT ((BaseYear=ModelYear AND BaseYear&lt;(SELECT MAX(BaseYear) FROM Fuel_Con)) OR (BaseYear=(SELECT MAX(BaseYear) FROM Fuel_Con) )) ;</t>
  </si>
  <si>
    <t>CREATE TABLE `Emissions - Term`(`Case` TEXT,`BaseYear`TEXT,`ModelYear` TEXT,`Country` TEXT,`Region` TEXT, `Area` TEXT,`Fuel` TEXT, `Technology` TEXT, `Season` TEXT, `Term` TEXT, `CO2 t/h`  REAL,`CO2 tons`  REAL, `SO2 t/h`  REAL,`SO2 tons`  REAL, `N2O t/h`  REAL,`N2O tons`  REAL);</t>
  </si>
  <si>
    <t>INSERT INTO `Emissions - Term`(`Case`,BaseYear,ModelYear,Country,Region,Area,`Fuel`,Technology,Season,`Term`, `CO2 t/h`, `CO2 tons`,`SO2 t/h`,`SO2 tons`,`N2O t/h` ,`N2O tons`) SELECT DF_T.[Case],DF_T.BaseYear,DF_T.ModelYear,DF_T.Country,DF_T.Region,DF_T.Area,DF_T.Fuel,DF_T.Technology,DF_T.Season,DF_T.Term,DF_T.[MJ/s]*IM_CO2.value*3.6/1000,DF_T.[GJ]*IM_CO2.value/1000,DF_T.[MJ/s]*IM_SO2.value*3.6/1000,DF_T.[GJ]*IM_SO2.value/1000,DF_T.[MJ/s]*IM_N2O.value*3.6/1000000,DF_T.[GJ]*IM_N2O.value/1000000 FROM (( [Fuel Consumption - Term] AS DF_T LEFT JOIN IM_CO2 ON DF_T.[Case]= IM_CO2.IM_CO2 AND DF_T.Technology=IM_CO2.IM_CO23)LEFT JOIN IM_SO2 ON DF_T.[Case]= IM_SO2.IM_SO2 AND DF_T.Technology=IM_SO2.IM_SO23 LEFT JOIN IM_N2O ON (DF_T.[Case]= IM_N2O.IM_N2O AND DF_T.Technology=IM_N2O.IM_N2O3)) GROUP BY DF_T.[Case],DF_T.BaseYear,DF_T.ModelYear,DF_T.Country,DF_T.Region,DF_T.Area,DF_T.Fuel,DF_T.Technology,DF_T.Season,DF_T.Term;</t>
  </si>
  <si>
    <t>INSERT INTO `Emissions - Annual`(`Case`,BaseYear,ModelYear,Country,Region, Area,Fuel,Technology,`CO2 kilotons`,`CO2 megatons`, `SO2 tons`,`SO2 kilotons`, `N2O tons`,`N2O kilotons`) SELECT `Case`,BaseYear,ModelYear,Country,Region,Area,Fuel,Technology,Sum([CO2 Tons]/1000), Sum([CO2 Tons]/1000000), Sum([SO2 Tons]), Sum([SO2 Tons]/1000), Sum([N2O Tons]), Sum([N2O Tons]/1000) FROM [Emissions - Term] GROUP BY [Case],BaseYear,ModelYear,Country,Region,Area,Fuel,Technology;</t>
  </si>
  <si>
    <t>INSERT INTO `Weekly Hydro Storage Volume`(`Case`,BaseYear,ModelYear,Country, Region,Area,Week,MWh) SELECT VHYRS_S.VHYRS_S, VHYRS_S.VHYRS_S2,VHYRS_S.VHYRS_S3, ICA.ICA3,RRRAAA.RRRAAA3, VHYRS_S.VHYRS_S4, VHYRS_S.VHYRS_S5, VHYRS_S.level FROM (VHYRS_S INNER JOIN ICA ON VHYRS_S.VHYRS_S4 = ICA.ICA4) INNER JOIN RRRAAA ON VHYRS_S.VHYRS_S4 = RRRAAA.RRRAAA4;</t>
  </si>
  <si>
    <t>INSERT INTO `Heat Storage volume`(`Case`, BaseYear, ModelYear, Country,Region,Area,Season,Term,MWh,GJ) SELECT VHSTOVOLT.VHSTOVOLT, VHSTOVOLT.VHSTOVOLT2, VHSTOVOLT.VHSTOVOLT3,ICA.ICA3, RRRAAA.RRRAAA3, VHSTOVOLT.VHSTOVOLT4, VHSTOVOLT.VHSTOVOLT5, VHSTOVOLT.VHSTOVOLT6, Sum(VHSTOVOLT.level), Sum(VHSTOVOLT.level)*3.6 FROM ICA INNER JOIN (RRRAAA INNER JOIN VHSTOVOLT ON (RRRAAA.RRRAAA4 = VHSTOVOLT.VHSTOVOLT4) AND (RRRAAA.RRRAAA = VHSTOVOLT.VHSTOVOLT)) ON (ICA.ICA4 = VHSTOVOLT.VHSTOVOLT4) AND (ICA.ICA = VHSTOVOLT.VHSTOVOLT) GROUP BY VHSTOVOLT.VHSTOVOLT, VHSTOVOLT.VHSTOVOLT2, VHSTOVOLT.VHSTOVOLT3, ICA.ICA3, RRRAAA.RRRAAA3, VHSTOVOLT.VHSTOVOLT4, VHSTOVOLT.VHSTOVOLT5, VHSTOVOLT.VHSTOVOLT6;</t>
  </si>
  <si>
    <t>CREATE TABLE `Cap_Invest_MW`(`Case` TEXT,BaseYear TEXT,ModelYear TEXT,Country TEXT, Region TEXT,Area TEXT, Fuel TEXT,`Technology Type` TEXT, Technology TEXT,`MW` REAL);</t>
  </si>
  <si>
    <t xml:space="preserve">INSERT INTO `Cap_Invest_MW`(`Case`, BaseYear,ModelYear,Country, Region,Area, Fuel, Technology,`MW`) SELECT VGKN.VGKN, VGKN.VGKN2, VGKN.VGKN3,ICA.ICA3 AS Country, RRRAAA.RRRAAA3, VGKN.VGKN4, IGF.IGF4, VGKN.VGKN5, VGKN.level FROM RRRAAA INNER JOIN [VGKN] ON (RRRAAA.RRRAAA = [VGKN].VGKN) AND (RRRAAA.RRRAAA4 = [VGKN].VGKN4) INNER JOIN ICA ON (ICA.ICA4 = [VGKN].VGKN4) AND ([VGKN].VGKN = ICA.ICA) INNER JOIN IGF ON (IGF.IGF3 = [VGKN].VGKN5) AND ([VGKN].VGKN = IGF.IGF) WHERE VGKN.level &gt; 0 GROUP BY VGKN.VGKN, VGKN.VGKN2, ICA.ICA3, RRRAAA.RRRAAA3, VGKN.VGKN3, VGKN.VGKN4, IGF.IGF4, VGKN.VGKN4, VGKN.level ; </t>
  </si>
  <si>
    <t>INSERT INTO `Exo_gen_cap_MW`(`Case` ,Year,Country,Region,Area,Fuel,Technology,MW) SELECT GKFX.GKFX,GKFX.GKFX3,ICA.ICA3, RRRAAA.RRRAAA3, GKFX.GKFX4, IGF.IGF4, GKFX.GKFX5, Sum(GKFX.value)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</si>
  <si>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CREATE TABLE `Endo_gen_cap_MW`(`Case` TEXT, BaseYear TEXT,ModelYear TEXT,Country TEXT, Region TEXT,Area TEXT, Fuel TEXT,`Technology Type` TEXT,Technology TEXT,`MW` REAL);</t>
  </si>
  <si>
    <t xml:space="preserve">INSERT INTO `Endo_gen_cap_MW`(`Case`, BaseYear,ModelYear,Country,Region,Area,Fuel,Technology,`MW`) SELECT VGKNACCUMNET.VGKNACCUMNET, VGKNACCUMNET.VGKNACCUMNET2, VGKNACCUMNET.VGKNACCUMNET3,ICA.ICA3, RRRAAA.RRRAAA3,VGKNACCUMNET.VGKNACCUMNET4,IGF.IGF4, VGKNACCUMNET.VGKNACCUMNET5, VGKNACCUMNET.level FROM RRRAAA INNER JOIN [VGKNACCUMNET] ON (RRRAAA.RRRAAA = [VGKNACCUMNET].VGKNACCUMNET) AND (RRRAAA.RRRAAA4 = [VGKNACCUMNET].VGKNACCUMNET4) INNER JOIN ICA ON (ICA.ICA4 = [VGKNACCUMNET].VGKNACCUMNET4) AND ([VGKNACCUMNET].VGKNACCUMNET = ICA.ICA) INNER JOIN IGF ON (IGF.IGF3 = [VGKNACCUMNET].VGKNACCUMNET5) AND ([VGKNACCUMNET].VGKNACCUMNET = IGF.IGF) WHERE VGKNACCUMNET.level &gt; 0 GROUP BY VGKNACCUMNET.VGKNACCUMNET, VGKNACCUMNET.VGKNACCUMNET2, ICA.ICA3, RRRAAA.RRRAAA3, VGKNACCUMNET.VGKNACCUMNET3, VGKNACCUMNET.VGKNACCUMNET4, IGF.IGF4, VGKNACCUMNET.VGKNACCUMNET4, VGKNACCUMNET.level ; </t>
  </si>
  <si>
    <t>UPDATE [Endo_gen_cap_MW]  set [Technology Type] = CASE WHEN EXISTS (SELECT * FROM IGCND WHERE ([Endo_gen_cap_MW].[Case] =  IGCND.IGCND) AND ([Endo_gen_cap_MW].[Technology] = IGCND.IGCND3)) THEN  'Condensing'  WHEN EXISTS (SELECT * FROM IGBPR WHERE ([Endo_gen_cap_MW].[Case] = IGBPR.IGBPR) AND ([Endo_gen_cap_MW].[Technology] = IGBPR.IGBPR3)) THEN 'Backpressure' WHEN  EXISTS (SELECT * FROM IGEXT WHERE ([Endo_gen_cap_MW].[Case] = IGEXT.IGEXT) AND ([Endo_gen_cap_MW].[Technology] = IGEXT.IGEXT3)) THEN 'Extraction' WHEN  EXISTS (SELECT * FROM IGHOB WHERE ([Endo_gen_cap_MW].[Case] = IGHOB.IGHOB) AND ([Endo_gen_cap_MW].[Technology] = IGHOB.IGHOB3)) THEN 'Heat-Only' WHEN  EXISTS (SELECT * FROM IGETOH WHERE ([Endo_gen_cap_MW].[Case] = IGETOH.IGETOH) AND ([Endo_gen_cap_MW].[Technology] = IGETOH.IGETOH3)) THEN 'Electricity to heat' WHEN  EXISTS (SELECT * FROM IGESTO WHERE ([Endo_gen_cap_MW].[Case] = IGESTO.IGESTO) AND ([Endo_gen_cap_MW].[Technology] = IGESTO.IGESTO3)) THEN 'EL storage' WHEN  EXISTS (SELECT * FROM IGESTOS WHERE ([Endo_gen_cap_MW].[Case] = IGESTOS.IGESTOS) AND ([Endo_gen_cap_MW].[Technology] = IGESTOS.IGESTOS3)) THEN 'EL storage S' WHEN  EXISTS (SELECT * FROM IGHSTO WHERE ([Endo_gen_cap_MW].[Case] = IGHSTO.IGHSTO) AND ([Endo_gen_cap_MW].[Technology] = IGHSTO.IGHSTO3)) THEN 'HE storage' WHEN  EXISTS (SELECT * FROM IGHSTOS WHERE ([Endo_gen_cap_MW].[Case] = IGHSTOS.IGHSTOS) AND ([Endo_gen_cap_MW].[Technology] = IGHSTOS.IGHSTOS3)) THEN 'HE storage S' WHEN  EXISTS (SELECT * FROM IGHYRS WHERE ([Endo_gen_cap_MW].[Case] = IGHYRS.IGHYRS) AND ([Endo_gen_cap_MW].[Technology] = IGHYRS.IGHYRS3)) THEN 'Hydro reservoir' WHEN  EXISTS (SELECT * FROM IGHYRR WHERE ([Endo_gen_cap_MW].[Case] = IGHYRR.IGHYRR) AND ([Endo_gen_cap_MW].[Technology] = IGHYRR.IGHYRR3)) THEN 'Hydro ROR' WHEN  EXISTS (SELECT * FROM IGWND WHERE ([Endo_gen_cap_MW].[Case] = IGWND.IGWND) AND ([Endo_gen_cap_MW].[Technology] = IGWND.IGWND3)) THEN 'Wind' WHEN  EXISTS (SELECT * FROM IGSOLE WHERE ([Endo_gen_cap_MW].[Case] = IGSOLE.IGSOLE) AND ([Endo_gen_cap_MW].[Technology] = IGSOLE.IGSOLE3)) THEN 'Solar PV' WHEN  EXISTS (SELECT * FROM IGSOLH WHERE ([Endo_gen_cap_MW].[Case] = IGSOLH.IGSOLH) AND ([Endo_gen_cap_MW].[Technology] = IGSOLH.IGSOLH3)) THEN 'Solar heat' WHEN  EXISTS (SELECT * FROM IGWAVE WHERE ([Endo_gen_cap_MW].[Case] = IGWAVE.IGWAVE) AND ([Endo_gen_cap_MW].[Technology] = IGWAVE.IGWAVE3)) THEN 'Wave' END;</t>
  </si>
  <si>
    <t>INSERT INTO `Electricity generation capacity Total`(`Case`,BaseYear,ModelYear,Country,Region,Area,Fuel,`Technology Type`,`Capacity Type`,Technology,MW,GW) SELECT [Case],Year,Year,Country,Region,Area,Fuel,[Technology Type],'Exogenous',Technology,MW,MW/1000 FROM [Exo_gen_cap_MW] WHERE [Technology Type] IN ('Condensing', 'Backpressure', 'Extraction','EL storage','EL storage S','Hydro reservoir','Hydro ROR','Solar PV' ,'Wind' ,'Wave' ) UNION SELECT [Case],BaseYear,ModelYear,Country,Region,Area,Fuel,[Technology Type],'Endogenous',Technology,MW,MW/1000 FROM [Endo_gen_cap_MW] WHERE [Technology Type] IN ('Condensing', 'Backpressure', 'Extraction','EL storage','EL storage S','Hydro reservoir','Hydro ROR','Solar PV' ,'Wind' ,'Wave' ) ;</t>
  </si>
  <si>
    <t>CREATE TABLE `Heat generation capacity Total`(`Case` TEXT,`ModelYear` TEXT,`BaseYear` TEXT,`Country` TEXT, `Region` TEXT, `Area` TEXT, `Fuel` TEXT,`Technology Type` TEXT,`Capacity Type` TEXT, `Technology` TEXT, `MW` REAL, `GW` REAL);</t>
  </si>
  <si>
    <t>INSERT INTO `Heat generation capacity Total`(`Case`,BaseYear,ModelYear,Country,Region,Area,Fuel,`Technology Type`,`Capacity Type`,Technology,MW,GW) SELECT [Case],Year,Year,Country,Region,Area,Fuel,[Technology Type],'Exogenous',Technology, CASE WHEN [Technology Type]= ('Backpressure') THEN MW/ (SELECT GDATA.value FROM GDATA WHERE (GDATA.GDATA4='GDCB') AND (GDATA.GDATA3=[Technology]) AND (GDATA.GDATA=[Case])) WHEN [Technology Type]= ('Extraction') THEN MW/ ((SELECT GDATA.value FROM GDATA WHERE GDATA.GDATA4='GDCB' AND GDATA.GDATA3=[Technology] AND GDATA.GDATA=[Case]) +(SELECT GDATA.value FROM GDATA WHERE GDATA.GDATA4="GDCV" AND GDATA.GDATA3=[Technology] AND GDATA.GDATA=[Case])) ELSE MW END, CASE WHEN [Technology Type]= ('Backpressure') THEN  0.001*MW/ (SELECT GDATA.value FROM GDATA WHERE (GDATA.GDATA4='GDCB') AND (GDATA.GDATA3=[Technology]) AND (GDATA.GDATA=[Case])) WHEN [Technology Type]= ('Extraction') THEN 0.001*MW/ ((SELECT GDATA.value FROM GDATA WHERE GDATA.GDATA4='GDCB' AND GDATA.GDATA3=[Technology] AND GDATA.GDATA=[Case]) +(SELECT GDATA.value FROM GDATA WHERE GDATA.GDATA4="GDCV" AND GDATA.GDATA3=[Technology] AND GDATA.GDATA=[Case])) ELSE 0.001*MW END FROM [Exo_gen_cap_MW] WHERE [Technology Type] IN ('Backpressure', 'Extraction','Heat-Only','Electricity to heat','HE storage','HE storage S','Solar Heat') UNION SELECT [Case],BaseYear,ModelYear,Country,Region,Area,Fuel,[Technology Type],'Endogenous',Technology, CASE WHEN [Technology Type]= ('Backpressure') THEN  MW/ (SELECT GDATA.value FROM GDATA WHERE (GDATA.GDATA4="GDCB") AND (GDATA.GDATA3=[Technology]) AND (GDATA.GDATA=[Case])) WHEN [Technology Type]= ('Extraction') THEN MW/ ((SELECT GDATA.value FROM GDATA WHERE GDATA.GDATA4="GDCB" AND GDATA.GDATA3=[Technology] AND GDATA.GDATA=[Case]) +(SELECT GDATA.value FROM GDATA WHERE GDATA.GDATA4="GDCV" AND GDATA.GDATA3=[Technology] AND GDATA.GDATA=[Case])) ELSE MW END, CASE WHEN [Technology Type]= ('Backpressure') THEN  0.001*MW/ (SELECT GDATA.value FROM GDATA WHERE (GDATA.GDATA4='GDCB') AND (GDATA.GDATA3=[Technology]) AND (GDATA.GDATA=[Case])) WHEN [Technology Type]= ('Extraction') THEN 0.001*MW/ ((SELECT GDATA.value FROM GDATA WHERE GDATA.GDATA4='GDCB' AND GDATA.GDATA3=[Technology] AND GDATA.GDATA=[Case]) +(SELECT GDATA.value FROM GDATA WHERE GDATA.GDATA4="GDCV" AND GDATA.GDATA3=[Technology] AND GDATA.GDATA=[Case])) ELSE 0.001*MW END FROM [Endo_gen_cap_MW] WHERE [Technology Type] IN ('Backpressure','Extraction','Heat-Only','Electricity to heat','HE storage','HE storage S','Solar heat') ;</t>
  </si>
  <si>
    <t>CREATE TABLE `Transmission Capacity`(`Case` TEXT,BaseYear TEXT,ModelYear TEXT, `Export Region` TEXT,`Import Region` TEXT, `Capacity Type` TEXT,MW REAL);</t>
  </si>
  <si>
    <t>INSERT INTO `El Transmission between regions net - Term`(`Case`,BaseYear,ModelYear,Source,Destination, Season, Term,GW) SELECT VX_T.VX_T, VX_T.VX_T2, VX_T.VX_T3, VX_T.VX_T4,VX_T.VX_T5, VX_T.VX_T6,VX_T.VX_T7, Sum(VX_T.level-VX_T_1.level)/1000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</si>
  <si>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Countries`(`Case`,BaseYear,ModelYear,Country_Export,Region_Export,Country_Import,Region_Import,GWh,M€)SELECT VX_T.VX_T, VX_T.VX_T2,VX_T.VX_T3,CCCRRR.CCCRRR3,VX_T.VX_T4, CCCRRR_1.CCCRRR3, VX_T.VX_T5, Sum(VX_T.level*IHOURSINST.value)/1000, Sum(VX_T.level*IHOURSINST.value*(EPR.[OMONEY/MWh] - EPR_1.[OMONEY/MWh]))/1000000 FROM Electricity_price AS EPR INNER JOIN (Electricity_price AS EPR_1 INNER JOIN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ON EPR_1.[Case]=VX_T.VX_T AND EPR_1.BaseYear=VX_T.VX_T2 AND EPR_1.ModelYear=VX_T.VX_T3 AND EPR_1.Region = VX_T.VX_T4 AND EPR_1.Season = VX_T.VX_T6 AND EPR_1.Term = VX_T.VX_T7) ON EPR.[Case]=VX_T.VX_T AND EPR.BaseYear=VX_T.VX_T2 AND EPR.ModelYear=VX_T.VX_T3 AND EPR.Region = VX_T.VX_T5 AND Epr.Season = VX_T.VX_T6 AND EPR.Term = VX_T.VX_T7 GROUP BY VX_T.VX_T,VX_T.VX_T2,VX_T.VX_T3,CCCRRR.CCCRRR3,VX_T.VX_T4,CCCRRR_1.CCCRRR3,VX_T.VX_T5;</t>
  </si>
  <si>
    <t>CREATE TABLE `Economy`(`Case` TEXT,`BaseYear` TEXT,`ModelYear` TEXT,`Country` TEXT,`Region` TEXT,`Area` TEXT,`Fuel` TEXT,`Technology` TEXT,`Category` TEXT,`Value` REAL);</t>
  </si>
  <si>
    <t>INSERT INTO `Economy`(`Case`,`BaseYear`,`ModelYear`,`Country`,`Region`,`Category`,`Value`) SELECT DE_T.[Case],EPR.BaseYear,EPR.ModelYear,DE_T.Country,DE_T.Region,'Consumer price €/MWh', sum(0.001*OMONEY.value*DE_T.MWh*EPR.[OMONEY/MWh]/DE.GWh) FROM OMONEY INNER JOIN ([Electricity Demand - Annual] AS DE INNER JOIN ([Electricity Demand - Term] AS DE_T INNER JOIN [Electricity_price] AS EPR ON DE_T.[Case] = EPR.[Case] AND DE_T.[Year] = EPR.[ModelYear] AND DE_T.[Region] = EPR.[Region] AND DE_T.[Season] = EPR.[Season] AND DE_T.[Term] = EPR.[Term]) ON DE.[Case] = EPR.[Case] AND DE.[Year] =EPR.[ModelYear] AND DE.[Region]=EPR.[Region]) ON OMONEY.OMONEY= DE.[Case] GROUP BY DE_T.[Case],EPR.BaseYear,EPR.ModelYear,DE_T.Country,DE_T.Region;</t>
  </si>
  <si>
    <t>INSERT INTO `Economy`(`Case`,`BaseYear`,`ModelYear`,`Country`,`Region`,`Category`,`Value`) SELECT DE_T.[Case],EPR.BaseYear,EPR.ModelYear,DE_T.Country,DE_T.Region,'Consumer costs M€', sum(0.000001*OMONEY.value*DE_T.MWh*EPR.[OMONEY/MWh]) FROM OMONEY INNER JOIN ([Electricity Demand - Term] AS DE_T INNER JOIN [Electricity_price] AS EPR ON DE_T.[Case]=EPR.[Case] AND DE_T.[Year]=EPR.[ModelYear] AND DE_T.[Region]=EPR.[Region] AND DE_T.[Season]=EPR.[Season] AND DE_T.[Term]=EPR.[Term]) ON OMONEY.OMONEY=DE_T.[Case] GROUP BY DE_T.[Case],EPR.BaseYear,EPR.ModelYear,DE_T.Country,DE_T.Region;</t>
  </si>
  <si>
    <t>INSERT INTO `Economy`(`Case`,`BaseYear`,`ModelYear`,`Country`,`Region`,`Area`,`Fuel`,`Technology`,`Category`,`Value`) SELECT GE_T.[Case],GE_T.BaseYear,GE_T.ModelYear,GE_T.Country,GE_T.Region,GE_T.Area,GE_T.Fuel,GE_T.Technology,'Producer price €/MWh', sum(0.000001*OMONEY.value*GE_T.MWh*EPR.[OMONEY/MWh]/GE.TWh) FROM OMONEY INNER JOIN ([Electricity generation - Annual] AS GE INNER JOIN ([Electricity generation - Term] AS GE_T INNER JOIN [Electricity_price] AS EPR ON GE_T.[Case]=EPR.[Case] AND GE_T.[BaseYear]=EPR.[BaseYear] AND GE_T.[ModelYear]=EPR.[ModelYear] AND GE_T.[Region] = EPR.[Region] AND GE_T.[Season] = EPR.[Season] AND GE_T.[Term] = EPR.[Term]) ON GE.[Case]=GE_T.[Case] AND GE.[BaseYear]=GE_T.[BaseYear] AND GE.[ModelYear]=GE_T.[ModelYear] AND GE.[Area]=GE_T.[Area] AND GE.[Technology]=GE_T.[Technology]) ON OMONEY.OMONEY=GE.[Case] GROUP BY GE_T.[Case],GE_T.BaseYear,GE_T.Country,GE_T.Region,GE_T.Area,GE_T.Fuel,GE_T.Technology;</t>
  </si>
  <si>
    <t>INSERT INTO `Economy`(`Case`,`BaseYear`,`ModelYear`,`Country`,`Region`,`Area`,`Fuel`,`Technology`,`Category`,`Value`) SELECT GE_T.[Case],GE_T.BaseYear,GE_T.ModelYear,GE_T.Country,GE_T.Region,GE_T.Area,GE_T.Fuel,GE_T.Technology,'Producer revenue M€',sum(0.000001*GE_T.MWh*EPR.[OMONEY/MWh]) FROM OMONEY INNER JOIN ([Electricity generation - Term] AS GE_T INNER JOIN [Electricity_price] AS EPR ON GE_T.[Case] = EPR.[Case] AND GE_T.[BaseYear] = EPR.[BaseYear] AND GE_T.[ModelYear] = EPR.[ModelYear] AND GE_T.Region = EPR.Region AND GE_T.[Season] = EPR.[Season] AND GE_T.[Term] = EPR.[Term]) ON OMONEY.OMONEY=GE_T.[Case] GROUP BY GE_T.[Case],GE_T.BaseYear,GE_T.ModelYear,GE_T.Country,GE_T.Region,GE_T.Area,GE_T.Fuel,GE_T.Technology;</t>
  </si>
  <si>
    <t>INSERT INTO `Economy`(`Case`,`BaseYear`,`ModelYear`,`Country`,`Region`,`Area`,`Fuel`,`Technology`,`Category`,`Value`) SELECT GE.[Case],GE.BaseYear,GE.ModelYear,GE.Country,GE.Region,GE.Area,GE.Fuel,GE.Technology,'Utilization hours - Electricity', sum(1000000*GE.TWh/ECAP.MW) FROM [Electricity generation - Annual] AS GE INNER JOIN [Electricity generation capacity Total] AS ECAP ON GE.[Case]=ECAP.[Case] AND GE.BaseYear=ECAP.BaseYear AND GE.ModelYear=ECAP.ModelYear AND GE.Area=ECAP.Area AND GE.Technology=ECAP.Technology GROUP BY GE.[Case],GE.BaseYear,GE.ModelYear,GE.Country,GE.Region,GE.Area,GE.Fuel,GE.Technology;</t>
  </si>
  <si>
    <t>INSERT INTO `Economy`(`Case`,`BaseYear`,`ModelYear`,`Country`,`Region`,`Area`,`Fuel`,`Technology`,`Category`,`Value`) SELECT IHOURSINST.IHOURSINST,ECAP.BaseYear,ECAP.ModelYear,ECAP.Country,ECAP.Region ,WND_VAR_T.WND_VAR_T3,ECAP.Fuel,ECAP.Technology, 'Curtailment GWh', 0.001*sum(ECAP.MW*IHOURSINST.value*WND_VAR_T.value*WNDFLH.value/IWND_SUMST.value)-1000*GE.TWh FROM [Electricity generation - Annual] AS GE INNER JOIN ([Electricity generation capacity Total] AS ECAP INNER JOIN (WNDFLH INNER JOIN (IWND_SUMST INNER JOIN (IHOURSINST LEFT JOIN WND_VAR_T ON IHOURSINST.IHOURSINST=WND_VAR_T.WND_VAR_T AND IHOURSINST.IHOURSINST3=WND_VAR_T.WND_VAR_T4 AND IHOURSINST.IHOURSINST4=WND_VAR_T.WND_VAR_T5) ON IWND_SUMST.IWND_SUMST=WND_VAR_T.WND_VAR_T AND WND_VAR_T.WND_VAR_T3=IWND_SUMST.IWND_SUMST3) ON WNDFLH.WNDFLH=WND_VAR_T.WND_VAR_T AND WND_VAR_T.WND_VAR_T3=WNDFLH.WNDFLH3) ON ECAP.[Case]=WNDFLH.WNDFLH AND ECAP.Area=WNDFLH.WNDFLH3 AND ECAP.Technology=WNDFLH.WNDFLH4) ON GE.[Case]=ECAP.[Case] AND GE.BaseYear=ECAP.BaseYear AND GE.ModelYear=ECAP.ModelYear AND GE.Area=ECAP.Area AND GE.Technology=ECAP.Technology GROUP BY IHOURSINST.IHOURSINST,ECAP.BaseYear,ECAP.ModelYear,ECAP.Country,ECAP.Region ,WND_VAR_T.WND_VAR_T3,ECAP.Fuel,ECAP.Technology;</t>
  </si>
  <si>
    <t>INSERT INTO `Economy`(`Case`,`BaseYear`,`ModelYear`,`Country`,`Region`,`Area`,`Fuel`,`Technology`,`Category`,`Value`) SELECT VGKN.VGKN,VGKN.VGKN2,VGKN.VGKN3,ICA.ICA3,RRRAAA.RRRAAA3,VGKN.VGKN4,IGF.IGF4,VGKN.VGKN5,'Generation investment cost M€', sum(ANNUITYCG.value*VGKN.LEVEL*IC.value*OMONEY.value) FROM ANNUITYCG INNER JOIN (IGF INNER JOIN (RRRAAA INNER JOIN (ICA INNER JOIN (OMONEY INNER JOIN (VGKN INNER JOIN GINVCOST AS IC ON VGKN.VGKN = IC.GINVCOST AND VGKN.VGKN4=IC.GINVCOST3 AND VGKN.VGKN5=IC.GINVCOST4) ON OMONEY.OMONEY=VGKN.VGKN) ON ICA.ICA=VGKN.VGKN AND ICA.ICA4=VGKN.VGKN4) ON RRRAAA.RRRAAA=VGKN.VGKN AND RRRAAA.RRRAAA4=VGKN.VGKN4) ON IGF.IGF=VGKN.VGKN AND IGF.IGF3=VGKN.VGKN5) ON ANNUITYCG.ANNUITYCG=VGKN.VGKN AND ANNUITYCG.ANNUITYCG3=ICA.ICA3 AND ANNUITYCG.ANNUITYCG4=VGKN.VGKN5 WHERE VGKN.LEVEL&gt;0 GROUP BY VGKN.VGKN,VGKN.VGKN2,VGKN.VGKN3,ICA.ICA3,RRRAAA.RRRAAA3,VGKN.VGKN4,IGF.IGF4,VGKN.VGKN5;</t>
  </si>
  <si>
    <t>INSERT INTO `Economy`(`Case`,`BaseYear`,`ModelYear`,`Country`,`Region`,`Area`,`Fuel`,`Technology`,`Category`,`Value`) SELECT FCON.[Case],FCON.BaseYear,FCON.ModelYear,FCON.Country,FCON.Region,FCON.Area,FCON.Fuel,FCON.Technology,'Fuel costs M€', sum(0.000001*FCON.PJ*FP.value*OMONEY.value) FROM OMONEY INNER JOIN ([Fuel consumption - Annual] AS FCON INNER JOIN FUELPRICE AS FP ON FCON.[Case] = FP.FUELPRICE AND FCON.[ModelYear]=FP.FUELPRICE3 AND FCON.Area=FP.FUELPRICE4 AND FCON.FUEL = FP.FUELPRICE5) ON OMONEY.OMONEY=FCON.[Case] GROUP BY FCON.[Case],FCON.BaseYear,FCON.ModelYear,FCON.Country, FCON.Region,FCON.Area, FCON.Fuel, FCON.Technology;</t>
  </si>
  <si>
    <t>INSERT INTO `Economy`(`Case`,`BaseYear`,`ModelYear`,`Country`,`Region`,`Area`,`Fuel`,`Technology`,`Category`,`Value`) SELECT EM.[Case],EM.BaseYear,EM.ModelYear,EM.Country,EM.Region,EM.Area,EM.Fuel,EM.Technology,'CO2 Emission costs M€', 0.001*sum(EM.[CO2 kilotons]*OMONEY.value*M_POL.value) FROM OMONEY INNER JOIN ([Emissions - Annual] AS EM INNER JOIN M_POL ON EM.[Case] = M_POL.M_POL AND EM.Country=M_POL.M_POL5 and EM.ModelYear = M_POL.M_POL3 ) ON OMONEY.OMONEY=EM.[Case] WHERE M_POL.M_POL4='TAX_CO2'  AND EM.[CO2 kilotons]&gt;0 GROUP BY EM.[Case], EM.BaseYear,EM.ModelYear, EM.Country, EM.Region,EM.Area, EM.Fuel, EM.Technology UNION SELECT EM.[Case],EM.BaseYear,EM.ModelYear,EM.Country,EM.Region,EM.Area,EM.Fuel,EM.Technology,'SO2 Emission costs M€', 0.001*sum(EM.[SO2 kilotons]*OMONEY.value*M_POL.value) FROM OMONEY INNER JOIN ([Emissions - Annual] AS EM INNER JOIN M_POL ON EM.[Case] = M_POL.M_POL AND EM.Country=M_POL.M_POL5 and EM.ModelYear = M_POL.M_POL3 ) ON OMONEY.OMONEY=EM.[Case] WHERE M_POL.M_POL4='TAX_SO2' AND EM.[SO2 kilotons]&gt;0 GROUP BY EM.[Case], EM.BaseYear,EM.ModelYear, EM.Country, EM.Region,EM.Area, EM.Fuel, EM.Technology UNION SELECT EM.[Case],EM.BaseYear,EM.ModelYear,EM.Country,EM.Region,EM.Area,EM.Fuel,EM.Technology,'NOx Emission costs M€', 0.001*sum(EM.[N2O kilotons]*OMONEY.value*M_POL.value) FROM OMONEY INNER JOIN ([Emissions - Annual] AS EM INNER JOIN M_POL ON EM.[Case] = M_POL.M_POL AND EM.Country=M_POL.M_POL5 and EM.ModelYear = M_POL.M_POL3 ) ON OMONEY.OMONEY=EM.[Case] WHERE M_POL.M_POL4='TAX_NOx'  AND EM.[N2O kilotons]&gt;0 GROUP BY EM.[Case], EM.BaseYear,EM.ModelYear, EM.Country, EM.Region,EM.Area, EM.Fuel, EM.Technology;</t>
  </si>
  <si>
    <t>INSERT INTO `Economy`(`Case`,`BaseYear`,`ModelYear`,`Country`,`Region`,`Area`,`Fuel`,`Technology`,`Category`,`Value`) SELECT ECAP.[Case],ECAP.BaseYear,ECAP.ModelYear,ECAP.Country,ECAP.Region,ECAP.Area,ECAP.Fuel,ECAP.Technology,'Power plant fixed O&amp;M cost M€',0.001*sum(OMONEY.value*FCOST.value*ECAP.MW) FROM OMONEY INNER JOIN ([Electricity generation capacity Total] AS ECAP INNER JOIN GOMFCOST AS FCOST ON ECAP.[Case]=FCOST.GOMFCOST AND ECAP.Area=GOMFCOST3 AND ECAP.Technology=GOMFCOST4) ON OMONEY.OMONEY=ECAP.[Case] GROUP BY ECAP.[Case],ECAP.BaseYear,ECAP.ModelYear,ECAP.Country,ECAP.Region,ECAP.Area,ECAP.Fuel,ECAP.Technology;</t>
  </si>
  <si>
    <t>INSERT INTO `Economy`(`Case`,`BaseYear`,`ModelYear`,`Country`,`Region`,`Area`,`Fuel`,`Technology`,`Category`,`Value`) SELECT GE.[Case],GE.BaseYear,GE.ModelYear,GE.Country,GE.Region,GE.Area,GE.Fuel,GE.Technology,'Power plant variable O&amp;M cost M€',sum(OMONEY.value*VCOST.value*GE.TWh) FROM OMONEY INNER JOIN ([Electricity generation - Annual] AS GE INNER JOIN GOMVCOST AS VCOST ON GE.[Case]=VCOST.GOMVCOST AND GE.Area=GOMVCOST3 AND GE.Technology=GOMVCOST4) ON OMONEY.OMONEY=GE.[Case] GROUP BY GE.[Case],GE.BaseYear,GE.ModelYear,GE.Country,GE.Region,GE.Area,GE.Fuel,GE.Technology UNION SELECT GH.[Case],GH.BaseYear,GH.ModelYear,GH.Country,GH.Region,GH.Area,GH.Fuel,GH.Technology,'Power plant variable O&amp;M cost M€',sum(OMONEY.value*VCOST.value*GH.TWh*GDATA.value) FROM GDATA INNER JOIN (OMONEY INNER JOIN ([Heat generation - Annual] AS GH INNER JOIN GOMVCOST AS VCOST ON GH.[Case]=VCOST.GOMVCOST AND GH.Area=GOMVCOST3 AND GH.Technology=GOMVCOST4) ON OMONEY.OMONEY=GH.[Case]) ON GDATA.GDATA=GH.[Case] AND GDATA.GDATA3=GH.Technology WHERE GDATA.GDATA4='GDCV' GROUP BY GH.[Case],GH.BaseYear,GH.ModelYear,GH.Country,GH.Region,GH.Area,GH.Fuel,GH.Technology;</t>
  </si>
  <si>
    <t>INSERT INTO `Economy`(`Case`,`BaseYear`,`ModelYear`,`Country`,`Region`,`Category`,`Value`) SELECT XIN.[Case],XIN.BaseYear,XIN.ModelYear,XIN.[Import Country],XIN.[Import Region],'Transmission investment cost M€',0.5*sum(OMONEY.value*XIN.MW*ANNUITYCX.value*XINVCOST.value)/1000000 FROM XINVCOST INNER JOIN (OMONEY INNER JOIN ([Transmission Investments] AS XIN INNER JOIN ANNUITYCX ON XIN.[Case]=ANNUITYCX.ANNUITYCX AND XIN.[Import Country]=ANNUITYCX.ANNUITYCX3) ON OMONEY.OMONEY=XIN.[Case]) ON XINVCOST.XINVCOST=XIN.[Case] AND XINVCOST.XINVCOST3=XIN.ModelYear AND XINVCOST.XINVCOST4=XIN.[Export Region] AND XINVCOST.XINVCOST5=XIN.[Import Region] GROUP BY XIN.[Case],XIN.BaseYear,XIN.ModelYear,XIN.[Import Country],XIN.[Import Region] UNION SELECT XIN.[Case],XIN.BaseYear,XIN.ModelYear,XIN.[Export Country],XIN.[Export Region],'Transmission investment cost M€',0.5*sum(OMONEY.value*XIN.MW*ANNUITYCX.value*XINVCOST.value)/1000000 FROM XINVCOST INNER JOIN (OMONEY INNER JOIN ([Transmission Investments] AS XIN INNER JOIN ANNUITYCX ON XIN.[Case]=ANNUITYCX.ANNUITYCX AND XIN.[Export Country]=ANNUITYCX.ANNUITYCX3) ON OMONEY.OMONEY=XIN.[Case]) ON XINVCOST.XINVCOST=XIN.[Case] AND XINVCOST.XINVCOST3=XIN.ModelYear AND XINVCOST.XINVCOST4=XIN.[Export Region] AND XINVCOST.XINVCOST5=XIN.[Import Region] GROUP BY XIN.[Case],XIN.BaseYear,XIN.ModelYear,XIN.[Export Country],XIN.[Export Region];</t>
  </si>
  <si>
    <t>INSERT INTO `Economy`(`Case`,`BaseYear`,`ModelYear`,`Country`,`Region`,`Category`,`Value`) SELECT EX.[Case],EX.BaseYear,EX.ModelYear,EX.Country_Import,EX.Region_Import,'Transmission cost M€',0.5*sum(OMONEY.value*EX.GWh*XCOST.value)/1000 FROM (OMONEY INNER JOIN ([El Transmission between Countries] AS EX INNER JOIN XCOST ON EX.[Case]=XCOST.XCOST AND EX.Region_Import=XCOST.XCOST4 AND EX.Region_Export=XCOST.XCOST3) ON OMONEY.OMONEY=EX.[Case]) GROUP BY EX.[Case],EX.BaseYear,EX.ModelYear,EX.Country_Import,EX.Region_Import UNION SELECT EX.[Case],EX.BaseYear,EX.ModelYear,EX.Country_Export,EX.Region_Export,'Transmission cost M€',0.5*sum(OMONEY.value*EX.GWh*XCOST.value)/1000 FROM (OMONEY INNER JOIN ([El Transmission between Countries] AS EX INNER JOIN XCOST ON EX.[Case]=XCOST.XCOST AND EX.Region_Import=XCOST.XCOST4 AND EX.Region_Export=XCOST.XCOST3) ON OMONEY.OMONEY=EX.[Case]) GROUP BY EX.[Case],EX.BaseYear,EX.ModelYear,EX.Country_Export,EX.Region_Export;</t>
  </si>
  <si>
    <t>INSERT INTO `Transmission Capacity`(`Case`,BaseYear,ModelYear,`Export Region`,`Import Region`,`Capacity Type`,MW) SELECT VXKNACCUMNET.VXKNACCUMNET,VXKNACCUMNET.VXKNACCUMNET2,VXKNACCUMNET.VXKNACCUMNET3,VXKNACCUMNET.VXKNACCUMNET4,VXKNACCUMNET.VXKNACCUMNET5 ,'Endogenous',VXKNACCUMNET.level FROM VXKNACCUMNET UNION SELECT XKINI.XKINI,XKINI.XKINI3,XKINI.XKINI3, XKINI.XKINI4, XKINI.XKINI5,'Exogenous',XKINI.value FROM XKINI INNER JOIN Y ON Y.Y3=XKINI.XKINI3;</t>
  </si>
  <si>
    <t>El Transmission between regions net - Term</t>
  </si>
  <si>
    <t>C:\Doc\Balmorel\flex4res_balmodel\BASE-results_Juan.db</t>
  </si>
  <si>
    <t>NETHERLANDS</t>
  </si>
  <si>
    <t>'DENMARK' , 'ESTONIA' , 'FINLAND' , 'GERMANY' , 'UNITED_KINGDOM' , 'LATVIA' , 'LITHUANIA' , 'NORWAY' , 'SWEDEN' , 'POLAND' , 'NETHERLANDS'</t>
  </si>
  <si>
    <t>BASE</t>
  </si>
  <si>
    <t>S03</t>
  </si>
  <si>
    <t>S20</t>
  </si>
  <si>
    <t>COAL</t>
  </si>
  <si>
    <t>ELECTRIC</t>
  </si>
  <si>
    <t>RETORTGAS</t>
  </si>
  <si>
    <t>WOODWASTE</t>
  </si>
  <si>
    <t>PEAT</t>
  </si>
  <si>
    <t>OTHERGAS</t>
  </si>
  <si>
    <t>NUCLEAR</t>
  </si>
  <si>
    <t>LIGNITE</t>
  </si>
  <si>
    <t>WASTEHEAT</t>
  </si>
  <si>
    <t>WOOD</t>
  </si>
  <si>
    <t>HYDROGEN</t>
  </si>
  <si>
    <t>LNG</t>
  </si>
  <si>
    <t>DE4-N</t>
  </si>
  <si>
    <t>DE4-E</t>
  </si>
  <si>
    <t>DE4-S</t>
  </si>
  <si>
    <t>DE4-W</t>
  </si>
  <si>
    <t>2020</t>
  </si>
  <si>
    <t>2030</t>
  </si>
  <si>
    <t>LIGHTOIL</t>
  </si>
  <si>
    <t>STRAW</t>
  </si>
  <si>
    <t>FUELOIL</t>
  </si>
  <si>
    <t>WOODPELLETS</t>
  </si>
  <si>
    <t>SHALE</t>
  </si>
  <si>
    <t>BIOOIL</t>
  </si>
  <si>
    <t>ModelYear</t>
  </si>
  <si>
    <t>BaseYear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</si>
</sst>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66" formatCode="#,##0.0"/>
  </numFmts>
  <fonts count="5" x14ac:knownFonts="1">
    <font>
      <sz val="11"/>
      <color theme="1"/>
      <name val="Calibri"/>
      <family val="2"/>
      <charset val="186"/>
      <scheme val="minor"/>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
      <sz val="8"/>
      <name val="Segoe UI"/>
      <family val="2"/>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2" fillId="0" borderId="0" xfId="0" applyFont="1" applyProtection="1">
      <protection locked="0"/>
    </xf>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3" fillId="2" borderId="0" xfId="0" quotePrefix="1" applyNumberFormat="1" applyFont="1" applyFill="1" applyProtection="1">
      <protection locked="0"/>
    </xf>
    <xf numFmtId="166" fontId="0" fillId="0" borderId="0" xfId="0" pivotButton="1" applyNumberFormat="1"/>
    <xf numFmtId="166" fontId="0" fillId="0" borderId="0" xfId="0" applyNumberFormat="1"/>
    <xf numFmtId="0" fontId="0" fillId="0" borderId="0" xfId="0"/>
    <xf numFmtId="0" fontId="0" fillId="0" borderId="2" xfId="0" applyBorder="1" applyProtection="1">
      <protection locked="0"/>
    </xf>
    <xf numFmtId="0" fontId="0" fillId="0" borderId="0" xfId="0" applyBorder="1" applyProtection="1">
      <protection locked="0"/>
    </xf>
  </cellXfs>
  <cellStyles count="1">
    <cellStyle name="Normal" xfId="0" builtinId="0"/>
  </cellStyles>
  <dxfs count="30">
    <dxf>
      <numFmt numFmtId="164" formatCode="0.000"/>
    </dxf>
    <dxf>
      <numFmt numFmtId="164" formatCode="0.000"/>
    </dxf>
    <dxf>
      <numFmt numFmtId="164" formatCode="0.000"/>
    </dxf>
    <dxf>
      <numFmt numFmtId="164" formatCode="0.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166" formatCode="#,##0.0"/>
    </dxf>
    <dxf>
      <numFmt numFmtId="164" formatCode="0.000"/>
    </dxf>
    <dxf>
      <numFmt numFmtId="164"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pivotCacheDefinition" Target="pivotCache/pivotCacheDefinition16.xml"/><Relationship Id="rId21" Type="http://schemas.openxmlformats.org/officeDocument/2006/relationships/worksheet" Target="worksheets/sheet21.xml"/><Relationship Id="rId34" Type="http://schemas.openxmlformats.org/officeDocument/2006/relationships/pivotCacheDefinition" Target="pivotCache/pivotCacheDefinition11.xml"/><Relationship Id="rId42" Type="http://schemas.openxmlformats.org/officeDocument/2006/relationships/pivotCacheDefinition" Target="pivotCache/pivotCacheDefinition19.xml"/><Relationship Id="rId47" Type="http://schemas.openxmlformats.org/officeDocument/2006/relationships/connections" Target="connection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pivotCacheDefinition" Target="pivotCache/pivotCacheDefinition9.xml"/><Relationship Id="rId37" Type="http://schemas.openxmlformats.org/officeDocument/2006/relationships/pivotCacheDefinition" Target="pivotCache/pivotCacheDefinition14.xml"/><Relationship Id="rId40" Type="http://schemas.openxmlformats.org/officeDocument/2006/relationships/pivotCacheDefinition" Target="pivotCache/pivotCacheDefinition17.xml"/><Relationship Id="rId45" Type="http://schemas.openxmlformats.org/officeDocument/2006/relationships/pivotCacheDefinition" Target="pivotCache/pivotCacheDefinition2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5.xml"/><Relationship Id="rId36" Type="http://schemas.openxmlformats.org/officeDocument/2006/relationships/pivotCacheDefinition" Target="pivotCache/pivotCacheDefinition13.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8.xml"/><Relationship Id="rId44" Type="http://schemas.openxmlformats.org/officeDocument/2006/relationships/pivotCacheDefinition" Target="pivotCache/pivotCacheDefinition2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openxmlformats.org/officeDocument/2006/relationships/pivotCacheDefinition" Target="pivotCache/pivotCacheDefinition7.xml"/><Relationship Id="rId35" Type="http://schemas.openxmlformats.org/officeDocument/2006/relationships/pivotCacheDefinition" Target="pivotCache/pivotCacheDefinition12.xml"/><Relationship Id="rId43" Type="http://schemas.openxmlformats.org/officeDocument/2006/relationships/pivotCacheDefinition" Target="pivotCache/pivotCacheDefinition20.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pivotCacheDefinition" Target="pivotCache/pivotCacheDefinition10.xml"/><Relationship Id="rId38" Type="http://schemas.openxmlformats.org/officeDocument/2006/relationships/pivotCacheDefinition" Target="pivotCache/pivotCacheDefinition15.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pivotCacheDefinition" Target="pivotCache/pivotCacheDefinition18.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99"/>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200"/>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201"/>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202"/>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pivotFmt>
      <c:pivotFmt>
        <c:idx val="203"/>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pivotFmt>
      <c:pivotFmt>
        <c:idx val="204"/>
        <c:spPr>
          <a:solidFill>
            <a:schemeClr val="accent1"/>
          </a:solidFill>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pivotFmt>
      <c:pivotFmt>
        <c:idx val="205"/>
        <c:spPr>
          <a:solidFill>
            <a:schemeClr val="accent1"/>
          </a:solidFill>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pivotFmt>
      <c:pivotFmt>
        <c:idx val="206"/>
        <c:spPr>
          <a:solidFill>
            <a:schemeClr val="accent1"/>
          </a:solidFill>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pivotFmt>
      <c:pivotFmt>
        <c:idx val="207"/>
        <c:spPr>
          <a:solidFill>
            <a:schemeClr val="accent1"/>
          </a:solidFill>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pivotFmt>
      <c:pivotFmt>
        <c:idx val="208"/>
        <c:spPr>
          <a:solidFill>
            <a:schemeClr val="accent1"/>
          </a:solidFill>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pivotFmt>
      <c:pivotFmt>
        <c:idx val="209"/>
        <c:spPr>
          <a:solidFill>
            <a:schemeClr val="accent1"/>
          </a:solidFill>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pivotFmt>
      <c:pivotFmt>
        <c:idx val="210"/>
        <c:spPr>
          <a:solidFill>
            <a:schemeClr val="accent1"/>
          </a:solidFill>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pivotFmt>
      <c:pivotFmt>
        <c:idx val="211"/>
        <c:spPr>
          <a:solidFill>
            <a:schemeClr val="accent1"/>
          </a:solidFill>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pivotFmt>
      <c:pivotFmt>
        <c:idx val="212"/>
        <c:spPr>
          <a:solidFill>
            <a:schemeClr val="accent1"/>
          </a:solidFill>
          <a:ln w="28575" cap="rnd">
            <a:solidFill>
              <a:schemeClr val="accent1"/>
            </a:solidFill>
            <a:round/>
          </a:ln>
          <a:effectLst/>
        </c:spPr>
        <c:marker>
          <c:symbol val="circle"/>
          <c:size val="5"/>
          <c:spPr>
            <a:solidFill>
              <a:schemeClr val="accent3">
                <a:lumMod val="80000"/>
              </a:schemeClr>
            </a:solidFill>
            <a:ln w="9525">
              <a:solidFill>
                <a:schemeClr val="accent3">
                  <a:lumMod val="80000"/>
                </a:schemeClr>
              </a:solidFill>
            </a:ln>
            <a:effectLst/>
          </c:spPr>
        </c:marker>
      </c:pivotFmt>
      <c:pivotFmt>
        <c:idx val="213"/>
        <c:spPr>
          <a:solidFill>
            <a:schemeClr val="accent1"/>
          </a:solidFill>
          <a:ln w="28575" cap="rnd">
            <a:solidFill>
              <a:schemeClr val="accent1"/>
            </a:solidFill>
            <a:round/>
          </a:ln>
          <a:effectLst/>
        </c:spPr>
        <c:marker>
          <c:symbol val="circle"/>
          <c:size val="5"/>
          <c:spPr>
            <a:solidFill>
              <a:schemeClr val="accent4">
                <a:lumMod val="80000"/>
              </a:schemeClr>
            </a:solidFill>
            <a:ln w="9525">
              <a:solidFill>
                <a:schemeClr val="accent4">
                  <a:lumMod val="80000"/>
                </a:schemeClr>
              </a:solidFill>
            </a:ln>
            <a:effectLst/>
          </c:spPr>
        </c:marker>
      </c:pivotFmt>
      <c:pivotFmt>
        <c:idx val="2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ymbol val="none"/>
        </c:marker>
      </c:pivotFmt>
      <c:pivotFmt>
        <c:idx val="240"/>
        <c:spPr>
          <a:solidFill>
            <a:schemeClr val="accent1"/>
          </a:solidFill>
          <a:ln w="28575" cap="rnd">
            <a:solidFill>
              <a:schemeClr val="accent1"/>
            </a:solidFill>
            <a:round/>
          </a:ln>
          <a:effectLst/>
        </c:spPr>
        <c:marker>
          <c:symbol val="none"/>
        </c:marker>
      </c:pivotFmt>
      <c:pivotFmt>
        <c:idx val="241"/>
        <c:spPr>
          <a:solidFill>
            <a:schemeClr val="accent1"/>
          </a:solidFill>
          <a:ln w="28575" cap="rnd">
            <a:solidFill>
              <a:schemeClr val="accent1"/>
            </a:solidFill>
            <a:round/>
          </a:ln>
          <a:effectLst/>
        </c:spPr>
        <c:marker>
          <c:symbol val="none"/>
        </c:marker>
      </c:pivotFmt>
      <c:pivotFmt>
        <c:idx val="242"/>
        <c:spPr>
          <a:solidFill>
            <a:schemeClr val="accent1"/>
          </a:solidFill>
          <a:ln w="28575" cap="rnd">
            <a:solidFill>
              <a:schemeClr val="accent1"/>
            </a:solidFill>
            <a:round/>
          </a:ln>
          <a:effectLst/>
        </c:spPr>
        <c:marker>
          <c:symbol val="none"/>
        </c:marker>
      </c:pivotFmt>
      <c:pivotFmt>
        <c:idx val="243"/>
        <c:spPr>
          <a:solidFill>
            <a:schemeClr val="accent1"/>
          </a:solidFill>
          <a:ln w="28575" cap="rnd">
            <a:solidFill>
              <a:schemeClr val="accent1"/>
            </a:solidFill>
            <a:round/>
          </a:ln>
          <a:effectLst/>
        </c:spPr>
        <c:marker>
          <c:symbol val="none"/>
        </c:marker>
      </c:pivotFmt>
      <c:pivotFmt>
        <c:idx val="244"/>
        <c:spPr>
          <a:solidFill>
            <a:schemeClr val="accent1"/>
          </a:solidFill>
          <a:ln w="28575" cap="rnd">
            <a:solidFill>
              <a:schemeClr val="accent1"/>
            </a:solidFill>
            <a:round/>
          </a:ln>
          <a:effectLst/>
        </c:spPr>
        <c:marker>
          <c:symbol val="none"/>
        </c:marker>
      </c:pivotFmt>
      <c:pivotFmt>
        <c:idx val="245"/>
        <c:spPr>
          <a:solidFill>
            <a:schemeClr val="accent1"/>
          </a:solidFill>
          <a:ln w="28575" cap="rnd">
            <a:solidFill>
              <a:schemeClr val="accent1"/>
            </a:solidFill>
            <a:round/>
          </a:ln>
          <a:effectLst/>
        </c:spPr>
        <c:marker>
          <c:symbol val="none"/>
        </c:marker>
      </c:pivotFmt>
      <c:pivotFmt>
        <c:idx val="246"/>
        <c:spPr>
          <a:solidFill>
            <a:schemeClr val="accent1"/>
          </a:solidFill>
          <a:ln w="28575" cap="rnd">
            <a:solidFill>
              <a:schemeClr val="accent1"/>
            </a:solidFill>
            <a:round/>
          </a:ln>
          <a:effectLst/>
        </c:spPr>
        <c:marker>
          <c:symbol val="none"/>
        </c:marker>
      </c:pivotFmt>
      <c:pivotFmt>
        <c:idx val="247"/>
        <c:spPr>
          <a:solidFill>
            <a:schemeClr val="accent1"/>
          </a:solidFill>
          <a:ln w="28575" cap="rnd">
            <a:solidFill>
              <a:schemeClr val="accent1"/>
            </a:solidFill>
            <a:round/>
          </a:ln>
          <a:effectLst/>
        </c:spPr>
        <c:marker>
          <c:symbol val="none"/>
        </c:marker>
      </c:pivotFmt>
      <c:pivotFmt>
        <c:idx val="248"/>
        <c:spPr>
          <a:solidFill>
            <a:schemeClr val="accent1"/>
          </a:solidFill>
          <a:ln w="28575" cap="rnd">
            <a:solidFill>
              <a:schemeClr val="accent1"/>
            </a:solidFill>
            <a:round/>
          </a:ln>
          <a:effectLst/>
        </c:spPr>
        <c:marker>
          <c:symbol val="none"/>
        </c:marker>
      </c:pivotFmt>
      <c:pivotFmt>
        <c:idx val="249"/>
        <c:spPr>
          <a:solidFill>
            <a:schemeClr val="accent1"/>
          </a:solidFill>
          <a:ln w="28575" cap="rnd">
            <a:solidFill>
              <a:schemeClr val="accent1"/>
            </a:solidFill>
            <a:round/>
          </a:ln>
          <a:effectLst/>
        </c:spPr>
        <c:marker>
          <c:symbol val="none"/>
        </c:marker>
      </c:pivotFmt>
      <c:pivotFmt>
        <c:idx val="250"/>
        <c:spPr>
          <a:solidFill>
            <a:schemeClr val="accent1"/>
          </a:solidFill>
          <a:ln w="28575" cap="rnd">
            <a:solidFill>
              <a:schemeClr val="accent1"/>
            </a:solidFill>
            <a:round/>
          </a:ln>
          <a:effectLst/>
        </c:spPr>
        <c:marker>
          <c:symbol val="none"/>
        </c:marker>
      </c:pivotFmt>
      <c:pivotFmt>
        <c:idx val="251"/>
        <c:spPr>
          <a:solidFill>
            <a:schemeClr val="accent1"/>
          </a:solidFill>
          <a:ln w="28575" cap="rnd">
            <a:solidFill>
              <a:schemeClr val="accent1"/>
            </a:solidFill>
            <a:round/>
          </a:ln>
          <a:effectLst/>
        </c:spPr>
        <c:marker>
          <c:symbol val="none"/>
        </c:marker>
      </c:pivotFmt>
      <c:pivotFmt>
        <c:idx val="252"/>
        <c:spPr>
          <a:solidFill>
            <a:schemeClr val="accent1"/>
          </a:solidFill>
          <a:ln w="28575" cap="rnd">
            <a:solidFill>
              <a:schemeClr val="accent1"/>
            </a:solidFill>
            <a:round/>
          </a:ln>
          <a:effectLst/>
        </c:spPr>
        <c:marker>
          <c:symbol val="none"/>
        </c:marker>
      </c:pivotFmt>
      <c:pivotFmt>
        <c:idx val="253"/>
        <c:spPr>
          <a:solidFill>
            <a:schemeClr val="accent1"/>
          </a:solidFill>
          <a:ln w="28575" cap="rnd">
            <a:solidFill>
              <a:schemeClr val="accent1"/>
            </a:solidFill>
            <a:round/>
          </a:ln>
          <a:effectLst/>
        </c:spPr>
        <c:marker>
          <c:symbol val="none"/>
        </c:marker>
      </c:pivotFmt>
      <c:pivotFmt>
        <c:idx val="254"/>
        <c:spPr>
          <a:solidFill>
            <a:schemeClr val="accent1"/>
          </a:solidFill>
          <a:ln w="28575" cap="rnd">
            <a:solidFill>
              <a:schemeClr val="accent1"/>
            </a:solidFill>
            <a:round/>
          </a:ln>
          <a:effectLst/>
        </c:spPr>
        <c:marker>
          <c:symbol val="none"/>
        </c:marker>
      </c:pivotFmt>
      <c:pivotFmt>
        <c:idx val="255"/>
        <c:spPr>
          <a:solidFill>
            <a:schemeClr val="accent1"/>
          </a:solidFill>
          <a:ln w="28575" cap="rnd">
            <a:solidFill>
              <a:schemeClr val="accent1"/>
            </a:solidFill>
            <a:round/>
          </a:ln>
          <a:effectLst/>
        </c:spPr>
        <c:marker>
          <c:symbol val="none"/>
        </c:marker>
      </c:pivotFmt>
      <c:pivotFmt>
        <c:idx val="256"/>
        <c:spPr>
          <a:solidFill>
            <a:schemeClr val="accent1"/>
          </a:solidFill>
          <a:ln w="28575" cap="rnd">
            <a:solidFill>
              <a:schemeClr val="accent1"/>
            </a:solidFill>
            <a:round/>
          </a:ln>
          <a:effectLst/>
        </c:spPr>
        <c:marker>
          <c:symbol val="none"/>
        </c:marker>
      </c:pivotFmt>
      <c:pivotFmt>
        <c:idx val="257"/>
        <c:spPr>
          <a:solidFill>
            <a:schemeClr val="accent1"/>
          </a:solidFill>
          <a:ln w="28575" cap="rnd">
            <a:solidFill>
              <a:schemeClr val="accent1"/>
            </a:solidFill>
            <a:round/>
          </a:ln>
          <a:effectLst/>
        </c:spPr>
        <c:marker>
          <c:symbol val="none"/>
        </c:marker>
      </c:pivotFmt>
      <c:pivotFmt>
        <c:idx val="258"/>
        <c:spPr>
          <a:solidFill>
            <a:schemeClr val="accent1"/>
          </a:solidFill>
          <a:ln w="28575" cap="rnd">
            <a:solidFill>
              <a:schemeClr val="accent1"/>
            </a:solidFill>
            <a:round/>
          </a:ln>
          <a:effectLst/>
        </c:spPr>
        <c:marker>
          <c:symbol val="none"/>
        </c:marker>
      </c:pivotFmt>
      <c:pivotFmt>
        <c:idx val="259"/>
        <c:spPr>
          <a:solidFill>
            <a:schemeClr val="accent1"/>
          </a:solidFill>
          <a:ln w="28575" cap="rnd">
            <a:solidFill>
              <a:schemeClr val="accent1"/>
            </a:solidFill>
            <a:round/>
          </a:ln>
          <a:effectLst/>
        </c:spPr>
        <c:marker>
          <c:symbol val="none"/>
        </c:marker>
      </c:pivotFmt>
      <c:pivotFmt>
        <c:idx val="260"/>
        <c:spPr>
          <a:solidFill>
            <a:schemeClr val="accent1"/>
          </a:solidFill>
          <a:ln w="28575" cap="rnd">
            <a:solidFill>
              <a:schemeClr val="accent1"/>
            </a:solidFill>
            <a:round/>
          </a:ln>
          <a:effectLst/>
        </c:spPr>
        <c:marker>
          <c:symbol val="none"/>
        </c:marker>
      </c:pivotFmt>
      <c:pivotFmt>
        <c:idx val="261"/>
        <c:spPr>
          <a:solidFill>
            <a:schemeClr val="accent1"/>
          </a:solidFill>
          <a:ln w="28575" cap="rnd">
            <a:solidFill>
              <a:schemeClr val="accent1"/>
            </a:solidFill>
            <a:round/>
          </a:ln>
          <a:effectLst/>
        </c:spPr>
        <c:marker>
          <c:symbol val="none"/>
        </c:marker>
      </c:pivotFmt>
      <c:pivotFmt>
        <c:idx val="262"/>
        <c:spPr>
          <a:solidFill>
            <a:schemeClr val="accent1"/>
          </a:solidFill>
          <a:ln w="28575" cap="rnd">
            <a:solidFill>
              <a:schemeClr val="accent1"/>
            </a:solidFill>
            <a:round/>
          </a:ln>
          <a:effectLst/>
        </c:spPr>
        <c:marker>
          <c:symbol val="none"/>
        </c:marker>
      </c:pivotFmt>
      <c:pivotFmt>
        <c:idx val="263"/>
        <c:spPr>
          <a:solidFill>
            <a:schemeClr val="accent1"/>
          </a:solidFill>
          <a:ln w="28575" cap="rnd">
            <a:solidFill>
              <a:schemeClr val="accent1"/>
            </a:solidFill>
            <a:round/>
          </a:ln>
          <a:effectLst/>
        </c:spPr>
        <c:marker>
          <c:symbol val="none"/>
        </c:marker>
      </c:pivotFmt>
      <c:pivotFmt>
        <c:idx val="264"/>
        <c:spPr>
          <a:solidFill>
            <a:schemeClr val="accent1"/>
          </a:solidFill>
          <a:ln w="28575" cap="rnd">
            <a:solidFill>
              <a:schemeClr val="accent1"/>
            </a:solidFill>
            <a:round/>
          </a:ln>
          <a:effectLst/>
        </c:spPr>
        <c:marker>
          <c:symbol val="none"/>
        </c:marker>
      </c:pivotFmt>
      <c:pivotFmt>
        <c:idx val="265"/>
        <c:spPr>
          <a:solidFill>
            <a:schemeClr val="accent1"/>
          </a:solidFill>
          <a:ln w="28575" cap="rnd">
            <a:solidFill>
              <a:schemeClr val="accent1"/>
            </a:solidFill>
            <a:round/>
          </a:ln>
          <a:effectLst/>
        </c:spPr>
        <c:marker>
          <c:symbol val="none"/>
        </c:marker>
      </c:pivotFmt>
      <c:pivotFmt>
        <c:idx val="266"/>
        <c:spPr>
          <a:solidFill>
            <a:schemeClr val="accent1"/>
          </a:solidFill>
          <a:ln w="28575" cap="rnd">
            <a:solidFill>
              <a:schemeClr val="accent1"/>
            </a:solidFill>
            <a:round/>
          </a:ln>
          <a:effectLst/>
        </c:spPr>
        <c:marker>
          <c:symbol val="none"/>
        </c:marker>
      </c:pivotFmt>
      <c:pivotFmt>
        <c:idx val="267"/>
        <c:spPr>
          <a:solidFill>
            <a:schemeClr val="accent1"/>
          </a:solidFill>
          <a:ln w="28575" cap="rnd">
            <a:solidFill>
              <a:schemeClr val="accent1"/>
            </a:solidFill>
            <a:round/>
          </a:ln>
          <a:effectLst/>
        </c:spPr>
        <c:marker>
          <c:symbol val="none"/>
        </c:marker>
      </c:pivotFmt>
      <c:pivotFmt>
        <c:idx val="268"/>
        <c:spPr>
          <a:solidFill>
            <a:schemeClr val="accent1"/>
          </a:solidFill>
          <a:ln w="28575" cap="rnd">
            <a:solidFill>
              <a:schemeClr val="accent1"/>
            </a:solidFill>
            <a:round/>
          </a:ln>
          <a:effectLst/>
        </c:spPr>
        <c:marker>
          <c:symbol val="none"/>
        </c:marker>
      </c:pivotFmt>
      <c:pivotFmt>
        <c:idx val="269"/>
        <c:spPr>
          <a:solidFill>
            <a:schemeClr val="accent1"/>
          </a:solidFill>
          <a:ln w="28575" cap="rnd">
            <a:solidFill>
              <a:schemeClr val="accent1"/>
            </a:solidFill>
            <a:round/>
          </a:ln>
          <a:effectLst/>
        </c:spPr>
        <c:marker>
          <c:symbol val="none"/>
        </c:marker>
      </c:pivotFmt>
      <c:pivotFmt>
        <c:idx val="270"/>
        <c:spPr>
          <a:solidFill>
            <a:schemeClr val="accent1"/>
          </a:solidFill>
          <a:ln w="28575" cap="rnd">
            <a:solidFill>
              <a:schemeClr val="accent1"/>
            </a:solidFill>
            <a:round/>
          </a:ln>
          <a:effectLst/>
        </c:spPr>
        <c:marker>
          <c:symbol val="none"/>
        </c:marker>
      </c:pivotFmt>
      <c:pivotFmt>
        <c:idx val="271"/>
        <c:spPr>
          <a:solidFill>
            <a:schemeClr val="accent1"/>
          </a:solidFill>
          <a:ln w="28575" cap="rnd">
            <a:solidFill>
              <a:schemeClr val="accent1"/>
            </a:solidFill>
            <a:round/>
          </a:ln>
          <a:effectLst/>
        </c:spPr>
        <c:marker>
          <c:symbol val="none"/>
        </c:marker>
      </c:pivotFmt>
      <c:pivotFmt>
        <c:idx val="272"/>
        <c:spPr>
          <a:solidFill>
            <a:schemeClr val="accent1"/>
          </a:solidFill>
          <a:ln w="28575" cap="rnd">
            <a:solidFill>
              <a:schemeClr val="accent1"/>
            </a:solidFill>
            <a:round/>
          </a:ln>
          <a:effectLst/>
        </c:spPr>
        <c:marker>
          <c:symbol val="none"/>
        </c:marker>
      </c:pivotFmt>
      <c:pivotFmt>
        <c:idx val="273"/>
        <c:spPr>
          <a:solidFill>
            <a:schemeClr val="accent1"/>
          </a:solidFill>
          <a:ln w="28575" cap="rnd">
            <a:solidFill>
              <a:schemeClr val="accent1"/>
            </a:solidFill>
            <a:round/>
          </a:ln>
          <a:effectLst/>
        </c:spPr>
        <c:marker>
          <c:symbol val="none"/>
        </c:marker>
      </c:pivotFmt>
      <c:pivotFmt>
        <c:idx val="274"/>
        <c:spPr>
          <a:solidFill>
            <a:schemeClr val="accent1"/>
          </a:solidFill>
          <a:ln w="28575" cap="rnd">
            <a:solidFill>
              <a:schemeClr val="accent1"/>
            </a:solidFill>
            <a:round/>
          </a:ln>
          <a:effectLst/>
        </c:spPr>
        <c:marker>
          <c:symbol val="none"/>
        </c:marker>
      </c:pivotFmt>
      <c:pivotFmt>
        <c:idx val="275"/>
        <c:spPr>
          <a:solidFill>
            <a:schemeClr val="accent1"/>
          </a:solidFill>
          <a:ln w="28575" cap="rnd">
            <a:solidFill>
              <a:schemeClr val="accent1"/>
            </a:solidFill>
            <a:round/>
          </a:ln>
          <a:effectLst/>
        </c:spPr>
        <c:marker>
          <c:symbol val="none"/>
        </c:marker>
      </c:pivotFmt>
      <c:pivotFmt>
        <c:idx val="276"/>
        <c:spPr>
          <a:solidFill>
            <a:schemeClr val="accent1"/>
          </a:solidFill>
          <a:ln w="28575" cap="rnd">
            <a:solidFill>
              <a:schemeClr val="accent1"/>
            </a:solidFill>
            <a:round/>
          </a:ln>
          <a:effectLst/>
        </c:spPr>
        <c:marker>
          <c:symbol val="none"/>
        </c:marker>
      </c:pivotFmt>
      <c:pivotFmt>
        <c:idx val="277"/>
        <c:spPr>
          <a:solidFill>
            <a:schemeClr val="accent1"/>
          </a:solidFill>
          <a:ln w="28575" cap="rnd">
            <a:solidFill>
              <a:schemeClr val="accent1"/>
            </a:solidFill>
            <a:round/>
          </a:ln>
          <a:effectLst/>
        </c:spPr>
        <c:marker>
          <c:symbol val="none"/>
        </c:marker>
      </c:pivotFmt>
      <c:pivotFmt>
        <c:idx val="278"/>
        <c:spPr>
          <a:solidFill>
            <a:schemeClr val="accent1"/>
          </a:solidFill>
          <a:ln w="28575" cap="rnd">
            <a:solidFill>
              <a:schemeClr val="accent1"/>
            </a:solidFill>
            <a:round/>
          </a:ln>
          <a:effectLst/>
        </c:spPr>
        <c:marker>
          <c:symbol val="none"/>
        </c:marker>
      </c:pivotFmt>
      <c:pivotFmt>
        <c:idx val="279"/>
        <c:spPr>
          <a:solidFill>
            <a:schemeClr val="accent1"/>
          </a:solidFill>
          <a:ln w="28575" cap="rnd">
            <a:solidFill>
              <a:schemeClr val="accent1"/>
            </a:solidFill>
            <a:round/>
          </a:ln>
          <a:effectLst/>
        </c:spPr>
        <c:marker>
          <c:symbol val="none"/>
        </c:marker>
      </c:pivotFmt>
      <c:pivotFmt>
        <c:idx val="280"/>
        <c:spPr>
          <a:solidFill>
            <a:schemeClr val="accent1"/>
          </a:solidFill>
          <a:ln w="28575" cap="rnd">
            <a:solidFill>
              <a:schemeClr val="accent1"/>
            </a:solidFill>
            <a:round/>
          </a:ln>
          <a:effectLst/>
        </c:spPr>
        <c:marker>
          <c:symbol val="none"/>
        </c:marker>
      </c:pivotFmt>
      <c:pivotFmt>
        <c:idx val="281"/>
        <c:spPr>
          <a:solidFill>
            <a:schemeClr val="accent1"/>
          </a:solidFill>
          <a:ln w="28575" cap="rnd">
            <a:solidFill>
              <a:schemeClr val="accent1"/>
            </a:solidFill>
            <a:round/>
          </a:ln>
          <a:effectLst/>
        </c:spPr>
        <c:marker>
          <c:symbol val="none"/>
        </c:marker>
      </c:pivotFmt>
      <c:pivotFmt>
        <c:idx val="282"/>
        <c:spPr>
          <a:solidFill>
            <a:schemeClr val="accent1"/>
          </a:solidFill>
          <a:ln w="28575" cap="rnd">
            <a:solidFill>
              <a:schemeClr val="accent1"/>
            </a:solidFill>
            <a:round/>
          </a:ln>
          <a:effectLst/>
        </c:spPr>
        <c:marker>
          <c:symbol val="none"/>
        </c:marker>
      </c:pivotFmt>
      <c:pivotFmt>
        <c:idx val="283"/>
        <c:spPr>
          <a:solidFill>
            <a:schemeClr val="accent1"/>
          </a:solidFill>
          <a:ln w="28575" cap="rnd">
            <a:solidFill>
              <a:schemeClr val="accent1"/>
            </a:solidFill>
            <a:round/>
          </a:ln>
          <a:effectLst/>
        </c:spPr>
        <c:marker>
          <c:symbol val="none"/>
        </c:marker>
      </c:pivotFmt>
      <c:pivotFmt>
        <c:idx val="284"/>
        <c:spPr>
          <a:solidFill>
            <a:schemeClr val="accent1"/>
          </a:solidFill>
          <a:ln w="28575" cap="rnd">
            <a:solidFill>
              <a:schemeClr val="accent1"/>
            </a:solidFill>
            <a:round/>
          </a:ln>
          <a:effectLst/>
        </c:spPr>
        <c:marker>
          <c:symbol val="none"/>
        </c:marker>
      </c:pivotFmt>
      <c:pivotFmt>
        <c:idx val="285"/>
        <c:spPr>
          <a:solidFill>
            <a:schemeClr val="accent1"/>
          </a:solidFill>
          <a:ln w="28575" cap="rnd">
            <a:solidFill>
              <a:schemeClr val="accent1"/>
            </a:solidFill>
            <a:round/>
          </a:ln>
          <a:effectLst/>
        </c:spPr>
        <c:marker>
          <c:symbol val="none"/>
        </c:marker>
      </c:pivotFmt>
      <c:pivotFmt>
        <c:idx val="286"/>
        <c:spPr>
          <a:solidFill>
            <a:schemeClr val="accent1"/>
          </a:solidFill>
          <a:ln w="28575" cap="rnd">
            <a:solidFill>
              <a:schemeClr val="accent1"/>
            </a:solidFill>
            <a:round/>
          </a:ln>
          <a:effectLst/>
        </c:spPr>
        <c:marker>
          <c:symbol val="none"/>
        </c:marker>
      </c:pivotFmt>
      <c:pivotFmt>
        <c:idx val="28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8"/>
        <c:spPr>
          <a:solidFill>
            <a:schemeClr val="accent1"/>
          </a:solidFill>
          <a:ln w="28575" cap="rnd">
            <a:solidFill>
              <a:schemeClr val="accent1"/>
            </a:solidFill>
            <a:round/>
          </a:ln>
          <a:effectLst/>
        </c:spPr>
        <c:marker>
          <c:symbol val="none"/>
        </c:marker>
      </c:pivotFmt>
      <c:pivotFmt>
        <c:idx val="329"/>
        <c:spPr>
          <a:solidFill>
            <a:schemeClr val="accent1"/>
          </a:solidFill>
          <a:ln w="28575" cap="rnd">
            <a:solidFill>
              <a:schemeClr val="accent1"/>
            </a:solidFill>
            <a:round/>
          </a:ln>
          <a:effectLst/>
        </c:spPr>
        <c:marker>
          <c:symbol val="none"/>
        </c:marker>
      </c:pivotFmt>
      <c:pivotFmt>
        <c:idx val="330"/>
        <c:spPr>
          <a:solidFill>
            <a:schemeClr val="accent1"/>
          </a:solidFill>
          <a:ln w="28575" cap="rnd">
            <a:solidFill>
              <a:schemeClr val="accent1"/>
            </a:solidFill>
            <a:round/>
          </a:ln>
          <a:effectLst/>
        </c:spPr>
        <c:marker>
          <c:symbol val="none"/>
        </c:marker>
      </c:pivotFmt>
      <c:pivotFmt>
        <c:idx val="331"/>
        <c:spPr>
          <a:solidFill>
            <a:schemeClr val="accent1"/>
          </a:solidFill>
          <a:ln w="28575" cap="rnd">
            <a:solidFill>
              <a:schemeClr val="accent1"/>
            </a:solidFill>
            <a:round/>
          </a:ln>
          <a:effectLst/>
        </c:spPr>
        <c:marker>
          <c:symbol val="none"/>
        </c:marker>
      </c:pivotFmt>
      <c:pivotFmt>
        <c:idx val="332"/>
        <c:spPr>
          <a:solidFill>
            <a:schemeClr val="accent1"/>
          </a:solidFill>
          <a:ln w="28575" cap="rnd">
            <a:solidFill>
              <a:schemeClr val="accent1"/>
            </a:solidFill>
            <a:round/>
          </a:ln>
          <a:effectLst/>
        </c:spPr>
        <c:marker>
          <c:symbol val="none"/>
        </c:marker>
      </c:pivotFmt>
      <c:pivotFmt>
        <c:idx val="333"/>
        <c:spPr>
          <a:solidFill>
            <a:schemeClr val="accent1"/>
          </a:solidFill>
          <a:ln w="28575" cap="rnd">
            <a:solidFill>
              <a:schemeClr val="accent1"/>
            </a:solidFill>
            <a:round/>
          </a:ln>
          <a:effectLst/>
        </c:spPr>
        <c:marker>
          <c:symbol val="none"/>
        </c:marker>
      </c:pivotFmt>
      <c:pivotFmt>
        <c:idx val="334"/>
        <c:spPr>
          <a:solidFill>
            <a:schemeClr val="accent1"/>
          </a:solidFill>
          <a:ln w="28575" cap="rnd">
            <a:solidFill>
              <a:schemeClr val="accent1"/>
            </a:solidFill>
            <a:round/>
          </a:ln>
          <a:effectLst/>
        </c:spPr>
        <c:marker>
          <c:symbol val="none"/>
        </c:marker>
      </c:pivotFmt>
      <c:pivotFmt>
        <c:idx val="335"/>
        <c:spPr>
          <a:solidFill>
            <a:schemeClr val="accent1"/>
          </a:solidFill>
          <a:ln w="28575" cap="rnd">
            <a:solidFill>
              <a:schemeClr val="accent1"/>
            </a:solidFill>
            <a:round/>
          </a:ln>
          <a:effectLst/>
        </c:spPr>
        <c:marker>
          <c:symbol val="none"/>
        </c:marker>
      </c:pivotFmt>
      <c:pivotFmt>
        <c:idx val="336"/>
        <c:spPr>
          <a:solidFill>
            <a:schemeClr val="accent1"/>
          </a:solidFill>
          <a:ln w="28575" cap="rnd">
            <a:solidFill>
              <a:schemeClr val="accent1"/>
            </a:solidFill>
            <a:round/>
          </a:ln>
          <a:effectLst/>
        </c:spPr>
        <c:marker>
          <c:symbol val="none"/>
        </c:marker>
      </c:pivotFmt>
      <c:pivotFmt>
        <c:idx val="337"/>
        <c:spPr>
          <a:solidFill>
            <a:schemeClr val="accent1"/>
          </a:solidFill>
          <a:ln w="28575" cap="rnd">
            <a:solidFill>
              <a:schemeClr val="accent1"/>
            </a:solidFill>
            <a:round/>
          </a:ln>
          <a:effectLst/>
        </c:spPr>
        <c:marker>
          <c:symbol val="none"/>
        </c:marker>
      </c:pivotFmt>
      <c:pivotFmt>
        <c:idx val="338"/>
        <c:spPr>
          <a:solidFill>
            <a:schemeClr val="accent1"/>
          </a:solidFill>
          <a:ln w="28575" cap="rnd">
            <a:solidFill>
              <a:schemeClr val="accent1"/>
            </a:solidFill>
            <a:round/>
          </a:ln>
          <a:effectLst/>
        </c:spPr>
        <c:marker>
          <c:symbol val="none"/>
        </c:marker>
      </c:pivotFmt>
      <c:pivotFmt>
        <c:idx val="339"/>
        <c:spPr>
          <a:solidFill>
            <a:schemeClr val="accent1"/>
          </a:solidFill>
          <a:ln w="28575" cap="rnd">
            <a:solidFill>
              <a:schemeClr val="accent1"/>
            </a:solidFill>
            <a:round/>
          </a:ln>
          <a:effectLst/>
        </c:spPr>
        <c:marker>
          <c:symbol val="none"/>
        </c:marker>
      </c:pivotFmt>
      <c:pivotFmt>
        <c:idx val="340"/>
        <c:spPr>
          <a:solidFill>
            <a:schemeClr val="accent1"/>
          </a:solidFill>
          <a:ln w="28575" cap="rnd">
            <a:solidFill>
              <a:schemeClr val="accent1"/>
            </a:solidFill>
            <a:round/>
          </a:ln>
          <a:effectLst/>
        </c:spPr>
        <c:marker>
          <c:symbol val="none"/>
        </c:marker>
      </c:pivotFmt>
      <c:pivotFmt>
        <c:idx val="341"/>
        <c:spPr>
          <a:solidFill>
            <a:schemeClr val="accent1"/>
          </a:solidFill>
          <a:ln w="28575" cap="rnd">
            <a:solidFill>
              <a:schemeClr val="accent1"/>
            </a:solidFill>
            <a:round/>
          </a:ln>
          <a:effectLst/>
        </c:spPr>
        <c:marker>
          <c:symbol val="none"/>
        </c:marker>
      </c:pivotFmt>
      <c:pivotFmt>
        <c:idx val="342"/>
        <c:spPr>
          <a:solidFill>
            <a:schemeClr val="accent1"/>
          </a:solidFill>
          <a:ln w="28575" cap="rnd">
            <a:solidFill>
              <a:schemeClr val="accent1"/>
            </a:solidFill>
            <a:round/>
          </a:ln>
          <a:effectLst/>
        </c:spPr>
        <c:marker>
          <c:symbol val="none"/>
        </c:marker>
      </c:pivotFmt>
      <c:pivotFmt>
        <c:idx val="343"/>
        <c:spPr>
          <a:solidFill>
            <a:schemeClr val="accent1"/>
          </a:solidFill>
          <a:ln w="28575" cap="rnd">
            <a:solidFill>
              <a:schemeClr val="accent1"/>
            </a:solidFill>
            <a:round/>
          </a:ln>
          <a:effectLst/>
        </c:spPr>
        <c:marker>
          <c:symbol val="none"/>
        </c:marker>
      </c:pivotFmt>
      <c:pivotFmt>
        <c:idx val="344"/>
        <c:spPr>
          <a:solidFill>
            <a:schemeClr val="accent1"/>
          </a:solidFill>
          <a:ln w="28575" cap="rnd">
            <a:solidFill>
              <a:schemeClr val="accent1"/>
            </a:solidFill>
            <a:round/>
          </a:ln>
          <a:effectLst/>
        </c:spPr>
        <c:marker>
          <c:symbol val="none"/>
        </c:marker>
      </c:pivotFmt>
      <c:pivotFmt>
        <c:idx val="345"/>
        <c:spPr>
          <a:solidFill>
            <a:schemeClr val="accent1"/>
          </a:solidFill>
          <a:ln w="28575" cap="rnd">
            <a:solidFill>
              <a:schemeClr val="accent1"/>
            </a:solidFill>
            <a:round/>
          </a:ln>
          <a:effectLst/>
        </c:spPr>
        <c:marker>
          <c:symbol val="none"/>
        </c:marker>
      </c:pivotFmt>
      <c:pivotFmt>
        <c:idx val="346"/>
        <c:spPr>
          <a:solidFill>
            <a:schemeClr val="accent1"/>
          </a:solidFill>
          <a:ln w="28575" cap="rnd">
            <a:solidFill>
              <a:schemeClr val="accent1"/>
            </a:solidFill>
            <a:round/>
          </a:ln>
          <a:effectLst/>
        </c:spPr>
        <c:marker>
          <c:symbol val="none"/>
        </c:marker>
      </c:pivotFmt>
      <c:pivotFmt>
        <c:idx val="347"/>
        <c:spPr>
          <a:solidFill>
            <a:schemeClr val="accent1"/>
          </a:solidFill>
          <a:ln w="28575" cap="rnd">
            <a:solidFill>
              <a:schemeClr val="accent1"/>
            </a:solidFill>
            <a:round/>
          </a:ln>
          <a:effectLst/>
        </c:spPr>
        <c:marker>
          <c:symbol val="none"/>
        </c:marker>
      </c:pivotFmt>
      <c:pivotFmt>
        <c:idx val="348"/>
        <c:spPr>
          <a:solidFill>
            <a:schemeClr val="accent1"/>
          </a:solidFill>
          <a:ln w="28575" cap="rnd">
            <a:solidFill>
              <a:schemeClr val="accent1"/>
            </a:solidFill>
            <a:round/>
          </a:ln>
          <a:effectLst/>
        </c:spPr>
        <c:marker>
          <c:symbol val="none"/>
        </c:marker>
      </c:pivotFmt>
      <c:pivotFmt>
        <c:idx val="349"/>
        <c:spPr>
          <a:solidFill>
            <a:schemeClr val="accent1"/>
          </a:solidFill>
          <a:ln w="28575" cap="rnd">
            <a:solidFill>
              <a:schemeClr val="accent1"/>
            </a:solidFill>
            <a:round/>
          </a:ln>
          <a:effectLst/>
        </c:spPr>
        <c:marker>
          <c:symbol val="none"/>
        </c:marker>
      </c:pivotFmt>
      <c:pivotFmt>
        <c:idx val="350"/>
        <c:spPr>
          <a:solidFill>
            <a:schemeClr val="accent1"/>
          </a:solidFill>
          <a:ln w="28575" cap="rnd">
            <a:solidFill>
              <a:schemeClr val="accent1"/>
            </a:solidFill>
            <a:round/>
          </a:ln>
          <a:effectLst/>
        </c:spPr>
        <c:marker>
          <c:symbol val="none"/>
        </c:marker>
      </c:pivotFmt>
      <c:pivotFmt>
        <c:idx val="351"/>
        <c:spPr>
          <a:solidFill>
            <a:schemeClr val="accent1"/>
          </a:solidFill>
          <a:ln w="28575" cap="rnd">
            <a:solidFill>
              <a:schemeClr val="accent1"/>
            </a:solidFill>
            <a:round/>
          </a:ln>
          <a:effectLst/>
        </c:spPr>
        <c:marker>
          <c:symbol val="none"/>
        </c:marker>
      </c:pivotFmt>
      <c:pivotFmt>
        <c:idx val="352"/>
        <c:spPr>
          <a:ln w="28575" cap="rnd">
            <a:solidFill>
              <a:schemeClr val="accent1"/>
            </a:solidFill>
            <a:round/>
          </a:ln>
          <a:effectLst/>
        </c:spPr>
        <c:marker>
          <c:symbol val="none"/>
        </c:marker>
      </c:pivotFmt>
      <c:pivotFmt>
        <c:idx val="353"/>
        <c:spPr>
          <a:solidFill>
            <a:schemeClr val="accent1"/>
          </a:solidFill>
          <a:ln w="28575" cap="rnd">
            <a:solidFill>
              <a:schemeClr val="accent1"/>
            </a:solidFill>
            <a:round/>
          </a:ln>
          <a:effectLst/>
        </c:spPr>
        <c:marker>
          <c:symbol val="none"/>
        </c:marker>
      </c:pivotFmt>
      <c:pivotFmt>
        <c:idx val="354"/>
        <c:spPr>
          <a:solidFill>
            <a:schemeClr val="accent1"/>
          </a:solidFill>
          <a:ln w="28575" cap="rnd">
            <a:solidFill>
              <a:schemeClr val="accent1"/>
            </a:solidFill>
            <a:round/>
          </a:ln>
          <a:effectLst/>
        </c:spPr>
        <c:marker>
          <c:symbol val="none"/>
        </c:marker>
      </c:pivotFmt>
      <c:pivotFmt>
        <c:idx val="355"/>
        <c:spPr>
          <a:solidFill>
            <a:schemeClr val="accent1"/>
          </a:solidFill>
          <a:ln w="28575" cap="rnd">
            <a:solidFill>
              <a:schemeClr val="accent1"/>
            </a:solidFill>
            <a:round/>
          </a:ln>
          <a:effectLst/>
        </c:spPr>
        <c:marker>
          <c:symbol val="none"/>
        </c:marker>
      </c:pivotFmt>
      <c:pivotFmt>
        <c:idx val="356"/>
        <c:spPr>
          <a:ln w="28575" cap="rnd">
            <a:solidFill>
              <a:schemeClr val="accent1"/>
            </a:solidFill>
            <a:round/>
          </a:ln>
          <a:effectLst/>
        </c:spPr>
        <c:marker>
          <c:symbol val="none"/>
        </c:marker>
      </c:pivotFmt>
      <c:pivotFmt>
        <c:idx val="357"/>
        <c:spPr>
          <a:ln w="28575" cap="rnd">
            <a:solidFill>
              <a:schemeClr val="accent1"/>
            </a:solidFill>
            <a:round/>
          </a:ln>
          <a:effectLst/>
        </c:spPr>
        <c:marker>
          <c:symbol val="none"/>
        </c:marker>
      </c:pivotFmt>
      <c:pivotFmt>
        <c:idx val="358"/>
        <c:spPr>
          <a:solidFill>
            <a:schemeClr val="accent1"/>
          </a:solidFill>
          <a:ln w="28575" cap="rnd">
            <a:solidFill>
              <a:schemeClr val="accent1"/>
            </a:solidFill>
            <a:round/>
          </a:ln>
          <a:effectLst/>
        </c:spPr>
        <c:marker>
          <c:symbol val="none"/>
        </c:marker>
      </c:pivotFmt>
      <c:pivotFmt>
        <c:idx val="359"/>
        <c:spPr>
          <a:solidFill>
            <a:schemeClr val="accent1"/>
          </a:solidFill>
          <a:ln w="28575" cap="rnd">
            <a:solidFill>
              <a:schemeClr val="accent1"/>
            </a:solidFill>
            <a:round/>
          </a:ln>
          <a:effectLst/>
        </c:spPr>
        <c:marker>
          <c:symbol val="none"/>
        </c:marker>
      </c:pivotFmt>
      <c:pivotFmt>
        <c:idx val="360"/>
        <c:spPr>
          <a:solidFill>
            <a:schemeClr val="accent1"/>
          </a:solidFill>
          <a:ln w="28575" cap="rnd">
            <a:solidFill>
              <a:schemeClr val="accent1"/>
            </a:solidFill>
            <a:round/>
          </a:ln>
          <a:effectLst/>
        </c:spPr>
        <c:marker>
          <c:symbol val="none"/>
        </c:marker>
      </c:pivotFmt>
      <c:pivotFmt>
        <c:idx val="361"/>
        <c:spPr>
          <a:solidFill>
            <a:schemeClr val="accent1"/>
          </a:solidFill>
          <a:ln w="28575" cap="rnd">
            <a:solidFill>
              <a:schemeClr val="accent1"/>
            </a:solidFill>
            <a:round/>
          </a:ln>
          <a:effectLst/>
        </c:spPr>
        <c:marker>
          <c:symbol val="none"/>
        </c:marker>
      </c:pivotFmt>
      <c:pivotFmt>
        <c:idx val="362"/>
        <c:spPr>
          <a:solidFill>
            <a:schemeClr val="accent1"/>
          </a:solidFill>
          <a:ln w="28575" cap="rnd">
            <a:solidFill>
              <a:schemeClr val="accent1"/>
            </a:solidFill>
            <a:round/>
          </a:ln>
          <a:effectLst/>
        </c:spPr>
        <c:marker>
          <c:symbol val="none"/>
        </c:marker>
      </c:pivotFmt>
      <c:pivotFmt>
        <c:idx val="363"/>
        <c:spPr>
          <a:solidFill>
            <a:schemeClr val="accent1"/>
          </a:solidFill>
          <a:ln w="28575" cap="rnd">
            <a:solidFill>
              <a:schemeClr val="accent1"/>
            </a:solidFill>
            <a:round/>
          </a:ln>
          <a:effectLst/>
        </c:spPr>
        <c:marker>
          <c:symbol val="none"/>
        </c:marker>
      </c:pivotFmt>
      <c:pivotFmt>
        <c:idx val="364"/>
        <c:spPr>
          <a:solidFill>
            <a:schemeClr val="accent1"/>
          </a:solidFill>
          <a:ln w="28575" cap="rnd">
            <a:solidFill>
              <a:schemeClr val="accent1"/>
            </a:solidFill>
            <a:round/>
          </a:ln>
          <a:effectLst/>
        </c:spPr>
        <c:marker>
          <c:symbol val="none"/>
        </c:marker>
      </c:pivotFmt>
      <c:pivotFmt>
        <c:idx val="365"/>
        <c:spPr>
          <a:solidFill>
            <a:schemeClr val="accent1"/>
          </a:solidFill>
          <a:ln w="28575" cap="rnd">
            <a:solidFill>
              <a:schemeClr val="accent1"/>
            </a:solidFill>
            <a:round/>
          </a:ln>
          <a:effectLst/>
        </c:spPr>
        <c:marker>
          <c:symbol val="none"/>
        </c:marker>
      </c:pivotFmt>
      <c:pivotFmt>
        <c:idx val="366"/>
        <c:spPr>
          <a:solidFill>
            <a:schemeClr val="accent1"/>
          </a:solidFill>
          <a:ln w="28575" cap="rnd">
            <a:solidFill>
              <a:schemeClr val="accent1"/>
            </a:solidFill>
            <a:round/>
          </a:ln>
          <a:effectLst/>
        </c:spPr>
        <c:marker>
          <c:symbol val="none"/>
        </c:marker>
      </c:pivotFmt>
      <c:pivotFmt>
        <c:idx val="367"/>
        <c:spPr>
          <a:solidFill>
            <a:schemeClr val="accent1"/>
          </a:solidFill>
          <a:ln w="28575" cap="rnd">
            <a:solidFill>
              <a:schemeClr val="accent1"/>
            </a:solidFill>
            <a:round/>
          </a:ln>
          <a:effectLst/>
        </c:spPr>
        <c:marker>
          <c:symbol val="none"/>
        </c:marker>
      </c:pivotFmt>
      <c:pivotFmt>
        <c:idx val="368"/>
        <c:spPr>
          <a:solidFill>
            <a:schemeClr val="accent1"/>
          </a:solidFill>
          <a:ln w="28575" cap="rnd">
            <a:solidFill>
              <a:schemeClr val="accent1"/>
            </a:solidFill>
            <a:round/>
          </a:ln>
          <a:effectLst/>
        </c:spPr>
        <c:marker>
          <c:symbol val="none"/>
        </c:marker>
      </c:pivotFmt>
      <c:pivotFmt>
        <c:idx val="369"/>
        <c:spPr>
          <a:solidFill>
            <a:schemeClr val="accent1"/>
          </a:solidFill>
          <a:ln w="28575" cap="rnd">
            <a:solidFill>
              <a:schemeClr val="accent1"/>
            </a:solidFill>
            <a:round/>
          </a:ln>
          <a:effectLst/>
        </c:spPr>
        <c:marker>
          <c:symbol val="none"/>
        </c:marker>
      </c:pivotFmt>
      <c:pivotFmt>
        <c:idx val="370"/>
        <c:spPr>
          <a:solidFill>
            <a:schemeClr val="accent1"/>
          </a:solidFill>
          <a:ln w="28575" cap="rnd">
            <a:solidFill>
              <a:schemeClr val="accent1"/>
            </a:solidFill>
            <a:round/>
          </a:ln>
          <a:effectLst/>
        </c:spPr>
        <c:marker>
          <c:symbol val="none"/>
        </c:marker>
      </c:pivotFmt>
      <c:pivotFmt>
        <c:idx val="371"/>
        <c:spPr>
          <a:solidFill>
            <a:schemeClr val="accent1"/>
          </a:solidFill>
          <a:ln w="28575" cap="rnd">
            <a:solidFill>
              <a:schemeClr val="accent1"/>
            </a:solidFill>
            <a:round/>
          </a:ln>
          <a:effectLst/>
        </c:spPr>
        <c:marker>
          <c:symbol val="none"/>
        </c:marker>
      </c:pivotFmt>
      <c:pivotFmt>
        <c:idx val="372"/>
        <c:spPr>
          <a:solidFill>
            <a:schemeClr val="accent1"/>
          </a:solidFill>
          <a:ln w="28575" cap="rnd">
            <a:solidFill>
              <a:schemeClr val="accent1"/>
            </a:solidFill>
            <a:round/>
          </a:ln>
          <a:effectLst/>
        </c:spPr>
        <c:marker>
          <c:symbol val="none"/>
        </c:marker>
      </c:pivotFmt>
      <c:pivotFmt>
        <c:idx val="373"/>
        <c:spPr>
          <a:solidFill>
            <a:schemeClr val="accent1"/>
          </a:solidFill>
          <a:ln w="28575" cap="rnd">
            <a:solidFill>
              <a:schemeClr val="accent1"/>
            </a:solidFill>
            <a:round/>
          </a:ln>
          <a:effectLst/>
        </c:spPr>
        <c:marker>
          <c:symbol val="none"/>
        </c:marker>
      </c:pivotFmt>
      <c:pivotFmt>
        <c:idx val="374"/>
        <c:spPr>
          <a:solidFill>
            <a:schemeClr val="accent1"/>
          </a:solidFill>
          <a:ln w="28575" cap="rnd">
            <a:solidFill>
              <a:schemeClr val="accent1"/>
            </a:solidFill>
            <a:round/>
          </a:ln>
          <a:effectLst/>
        </c:spPr>
        <c:marker>
          <c:symbol val="none"/>
        </c:marker>
      </c:pivotFmt>
      <c:pivotFmt>
        <c:idx val="375"/>
        <c:spPr>
          <a:solidFill>
            <a:schemeClr val="accent1"/>
          </a:solidFill>
          <a:ln w="28575" cap="rnd">
            <a:solidFill>
              <a:schemeClr val="accent1"/>
            </a:solidFill>
            <a:round/>
          </a:ln>
          <a:effectLst/>
        </c:spPr>
        <c:marker>
          <c:symbol val="none"/>
        </c:marker>
      </c:pivotFmt>
      <c:pivotFmt>
        <c:idx val="376"/>
        <c:spPr>
          <a:solidFill>
            <a:schemeClr val="accent1"/>
          </a:solidFill>
          <a:ln w="28575" cap="rnd">
            <a:solidFill>
              <a:schemeClr val="accent1"/>
            </a:solidFill>
            <a:round/>
          </a:ln>
          <a:effectLst/>
        </c:spPr>
        <c:marker>
          <c:symbol val="none"/>
        </c:marker>
      </c:pivotFmt>
      <c:pivotFmt>
        <c:idx val="377"/>
        <c:spPr>
          <a:solidFill>
            <a:schemeClr val="accent1"/>
          </a:solidFill>
          <a:ln w="28575" cap="rnd">
            <a:solidFill>
              <a:schemeClr val="accent1"/>
            </a:solidFill>
            <a:round/>
          </a:ln>
          <a:effectLst/>
        </c:spPr>
        <c:marker>
          <c:symbol val="none"/>
        </c:marker>
      </c:pivotFmt>
      <c:pivotFmt>
        <c:idx val="378"/>
        <c:spPr>
          <a:solidFill>
            <a:schemeClr val="accent1"/>
          </a:solidFill>
          <a:ln w="28575" cap="rnd">
            <a:solidFill>
              <a:schemeClr val="accent1"/>
            </a:solidFill>
            <a:round/>
          </a:ln>
          <a:effectLst/>
        </c:spPr>
        <c:marker>
          <c:symbol val="none"/>
        </c:marker>
      </c:pivotFmt>
      <c:pivotFmt>
        <c:idx val="379"/>
        <c:spPr>
          <a:ln w="28575" cap="rnd">
            <a:solidFill>
              <a:schemeClr val="accent1"/>
            </a:solidFill>
            <a:round/>
          </a:ln>
          <a:effectLst/>
        </c:spPr>
        <c:marker>
          <c:symbol val="none"/>
        </c:marker>
      </c:pivotFmt>
      <c:pivotFmt>
        <c:idx val="380"/>
        <c:spPr>
          <a:ln w="28575" cap="rnd">
            <a:solidFill>
              <a:schemeClr val="accent1"/>
            </a:solidFill>
            <a:round/>
          </a:ln>
          <a:effectLst/>
        </c:spPr>
        <c:marker>
          <c:symbol val="none"/>
        </c:marker>
      </c:pivotFmt>
    </c:pivotFmts>
    <c:plotArea>
      <c:layout>
        <c:manualLayout>
          <c:layoutTarget val="inner"/>
          <c:xMode val="edge"/>
          <c:yMode val="edge"/>
          <c:x val="4.8079367244556165E-2"/>
          <c:y val="9.7080072356536457E-2"/>
          <c:w val="0.74893943316211065"/>
          <c:h val="0.68362102239686251"/>
        </c:manualLayout>
      </c:layout>
      <c:lineChart>
        <c:grouping val="standard"/>
        <c:varyColors val="0"/>
        <c:ser>
          <c:idx val="0"/>
          <c:order val="0"/>
          <c:tx>
            <c:strRef>
              <c:f>'EL Prices'!$F$4:$F$6</c:f>
              <c:strCache>
                <c:ptCount val="1"/>
                <c:pt idx="0">
                  <c:v>BASE - NO5</c:v>
                </c:pt>
              </c:strCache>
            </c:strRef>
          </c:tx>
          <c:spPr>
            <a:ln w="28575" cap="rnd">
              <a:solidFill>
                <a:schemeClr val="accent1"/>
              </a:solidFill>
              <a:round/>
            </a:ln>
            <a:effectLst/>
          </c:spPr>
          <c:marker>
            <c:symbol val="none"/>
          </c:marker>
          <c:cat>
            <c:multiLvlStrRef>
              <c:f>'EL Prices'!$B$7:$E$25</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lvl>
                  <c:pt idx="0">
                    <c:v>2020</c:v>
                  </c:pt>
                  <c:pt idx="6">
                    <c:v>2030</c:v>
                  </c:pt>
                </c:lvl>
              </c:multiLvlStrCache>
            </c:multiLvlStrRef>
          </c:cat>
          <c:val>
            <c:numRef>
              <c:f>'EL Prices'!$F$7:$F$25</c:f>
              <c:numCache>
                <c:formatCode>General</c:formatCode>
                <c:ptCount val="18"/>
                <c:pt idx="0">
                  <c:v>20.158339434973399</c:v>
                </c:pt>
                <c:pt idx="1">
                  <c:v>24.2463394349734</c:v>
                </c:pt>
                <c:pt idx="2">
                  <c:v>23.224339434973398</c:v>
                </c:pt>
                <c:pt idx="3">
                  <c:v>9.3469457856653602</c:v>
                </c:pt>
                <c:pt idx="4">
                  <c:v>9.3469457856653602</c:v>
                </c:pt>
                <c:pt idx="5">
                  <c:v>9.3469457856653602</c:v>
                </c:pt>
                <c:pt idx="6">
                  <c:v>51.290958128693802</c:v>
                </c:pt>
                <c:pt idx="7">
                  <c:v>54.356958128693798</c:v>
                </c:pt>
                <c:pt idx="8">
                  <c:v>53.334958128693799</c:v>
                </c:pt>
                <c:pt idx="9">
                  <c:v>7.3994234895236604</c:v>
                </c:pt>
                <c:pt idx="10">
                  <c:v>12.5094234895237</c:v>
                </c:pt>
                <c:pt idx="11">
                  <c:v>6.3774234895236601</c:v>
                </c:pt>
                <c:pt idx="12">
                  <c:v>70.890986017165005</c:v>
                </c:pt>
                <c:pt idx="13">
                  <c:v>73.956986017165093</c:v>
                </c:pt>
                <c:pt idx="14">
                  <c:v>72.934986017165002</c:v>
                </c:pt>
                <c:pt idx="15">
                  <c:v>17.6462860946605</c:v>
                </c:pt>
                <c:pt idx="16">
                  <c:v>27.947641772852801</c:v>
                </c:pt>
                <c:pt idx="17">
                  <c:v>17.6462860946605</c:v>
                </c:pt>
              </c:numCache>
            </c:numRef>
          </c:val>
          <c:smooth val="0"/>
          <c:extLst>
            <c:ext xmlns:c16="http://schemas.microsoft.com/office/drawing/2014/chart" uri="{C3380CC4-5D6E-409C-BE32-E72D297353CC}">
              <c16:uniqueId val="{00000000-2083-464D-A571-37C63C90D5A1}"/>
            </c:ext>
          </c:extLst>
        </c:ser>
        <c:ser>
          <c:idx val="1"/>
          <c:order val="1"/>
          <c:tx>
            <c:strRef>
              <c:f>'EL Prices'!$G$4:$G$6</c:f>
              <c:strCache>
                <c:ptCount val="1"/>
                <c:pt idx="0">
                  <c:v>BASE - UK</c:v>
                </c:pt>
              </c:strCache>
            </c:strRef>
          </c:tx>
          <c:spPr>
            <a:ln w="28575" cap="rnd">
              <a:solidFill>
                <a:schemeClr val="accent2"/>
              </a:solidFill>
              <a:round/>
            </a:ln>
            <a:effectLst/>
          </c:spPr>
          <c:marker>
            <c:symbol val="none"/>
          </c:marker>
          <c:cat>
            <c:multiLvlStrRef>
              <c:f>'EL Prices'!$B$7:$E$25</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lvl>
                  <c:pt idx="0">
                    <c:v>2020</c:v>
                  </c:pt>
                  <c:pt idx="6">
                    <c:v>2030</c:v>
                  </c:pt>
                </c:lvl>
              </c:multiLvlStrCache>
            </c:multiLvlStrRef>
          </c:cat>
          <c:val>
            <c:numRef>
              <c:f>'EL Prices'!$G$7:$G$25</c:f>
              <c:numCache>
                <c:formatCode>General</c:formatCode>
                <c:ptCount val="18"/>
                <c:pt idx="0">
                  <c:v>21.964840135997299</c:v>
                </c:pt>
                <c:pt idx="1">
                  <c:v>48.593516388825101</c:v>
                </c:pt>
                <c:pt idx="2">
                  <c:v>48.593516388825101</c:v>
                </c:pt>
                <c:pt idx="3">
                  <c:v>17.760669951872401</c:v>
                </c:pt>
                <c:pt idx="4">
                  <c:v>19.861597099375398</c:v>
                </c:pt>
                <c:pt idx="5">
                  <c:v>19.861597099375398</c:v>
                </c:pt>
                <c:pt idx="6">
                  <c:v>70.074354920432896</c:v>
                </c:pt>
                <c:pt idx="7">
                  <c:v>72.994119708784197</c:v>
                </c:pt>
                <c:pt idx="8">
                  <c:v>77.995899498251802</c:v>
                </c:pt>
                <c:pt idx="9">
                  <c:v>15.384947344405701</c:v>
                </c:pt>
                <c:pt idx="10">
                  <c:v>16.025986817089201</c:v>
                </c:pt>
                <c:pt idx="11">
                  <c:v>16.025986817089201</c:v>
                </c:pt>
                <c:pt idx="12">
                  <c:v>85.783473778884101</c:v>
                </c:pt>
                <c:pt idx="13">
                  <c:v>99.988006710138194</c:v>
                </c:pt>
                <c:pt idx="14">
                  <c:v>99.988006710138194</c:v>
                </c:pt>
                <c:pt idx="15">
                  <c:v>34.711787539524899</c:v>
                </c:pt>
                <c:pt idx="16">
                  <c:v>35.7853479788917</c:v>
                </c:pt>
                <c:pt idx="17">
                  <c:v>34.711787539524899</c:v>
                </c:pt>
              </c:numCache>
            </c:numRef>
          </c:val>
          <c:smooth val="0"/>
          <c:extLst>
            <c:ext xmlns:c16="http://schemas.microsoft.com/office/drawing/2014/chart" uri="{C3380CC4-5D6E-409C-BE32-E72D297353CC}">
              <c16:uniqueId val="{00000003-9AF9-4B56-B52F-EB188259531B}"/>
            </c:ext>
          </c:extLst>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max val="2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pivotFmt>
      <c:pivotFmt>
        <c:idx val="169"/>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pivotFmt>
      <c:pivotFmt>
        <c:idx val="170"/>
        <c:spPr>
          <a:solidFill>
            <a:schemeClr val="accent1"/>
          </a:solidFill>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pivotFmt>
      <c:pivotFmt>
        <c:idx val="171"/>
        <c:spPr>
          <a:solidFill>
            <a:schemeClr val="accent1"/>
          </a:solidFill>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pivotFmt>
      <c:pivotFmt>
        <c:idx val="172"/>
        <c:spPr>
          <a:solidFill>
            <a:schemeClr val="accent1"/>
          </a:solidFill>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pivotFmt>
      <c:pivotFmt>
        <c:idx val="173"/>
        <c:spPr>
          <a:solidFill>
            <a:schemeClr val="accent1"/>
          </a:solidFill>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pivotFmt>
      <c:pivotFmt>
        <c:idx val="17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pivotFmt>
      <c:pivotFmt>
        <c:idx val="182"/>
        <c:spPr>
          <a:solidFill>
            <a:schemeClr val="accent1"/>
          </a:solidFill>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pivotFmt>
      <c:pivotFmt>
        <c:idx val="183"/>
        <c:spPr>
          <a:solidFill>
            <a:schemeClr val="accent1"/>
          </a:solidFill>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pivotFmt>
      <c:pivotFmt>
        <c:idx val="184"/>
        <c:spPr>
          <a:solidFill>
            <a:schemeClr val="accent1"/>
          </a:solidFill>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pivotFmt>
      <c:pivotFmt>
        <c:idx val="185"/>
        <c:spPr>
          <a:solidFill>
            <a:schemeClr val="accent1"/>
          </a:solidFill>
          <a:ln w="28575" cap="rnd">
            <a:solidFill>
              <a:schemeClr val="accent1"/>
            </a:solidFill>
            <a:round/>
          </a:ln>
          <a:effectLst/>
        </c:spPr>
        <c:marker>
          <c:symbol val="circle"/>
          <c:size val="5"/>
          <c:spPr>
            <a:solidFill>
              <a:schemeClr val="accent3">
                <a:lumMod val="80000"/>
              </a:schemeClr>
            </a:solidFill>
            <a:ln w="9525">
              <a:solidFill>
                <a:schemeClr val="accent3">
                  <a:lumMod val="80000"/>
                </a:schemeClr>
              </a:solidFill>
            </a:ln>
            <a:effectLst/>
          </c:spPr>
        </c:marker>
      </c:pivotFmt>
      <c:pivotFmt>
        <c:idx val="186"/>
        <c:spPr>
          <a:solidFill>
            <a:schemeClr val="accent1"/>
          </a:solidFill>
          <a:ln w="28575" cap="rnd">
            <a:solidFill>
              <a:schemeClr val="accent1"/>
            </a:solidFill>
            <a:round/>
          </a:ln>
          <a:effectLst/>
        </c:spPr>
        <c:marker>
          <c:symbol val="circle"/>
          <c:size val="5"/>
          <c:spPr>
            <a:solidFill>
              <a:schemeClr val="accent4">
                <a:lumMod val="80000"/>
              </a:schemeClr>
            </a:solidFill>
            <a:ln w="9525">
              <a:solidFill>
                <a:schemeClr val="accent4">
                  <a:lumMod val="80000"/>
                </a:schemeClr>
              </a:solidFill>
            </a:ln>
            <a:effectLst/>
          </c:spPr>
        </c:marker>
      </c:pivotFmt>
      <c:pivotFmt>
        <c:idx val="187"/>
        <c:spPr>
          <a:solidFill>
            <a:schemeClr val="accent1"/>
          </a:solidFill>
          <a:ln w="28575" cap="rnd">
            <a:solidFill>
              <a:schemeClr val="accent1"/>
            </a:solidFill>
            <a:round/>
          </a:ln>
          <a:effectLst/>
        </c:spPr>
        <c:marker>
          <c:symbol val="circle"/>
          <c:size val="5"/>
          <c:spPr>
            <a:solidFill>
              <a:schemeClr val="accent5">
                <a:lumMod val="80000"/>
              </a:schemeClr>
            </a:solidFill>
            <a:ln w="9525">
              <a:solidFill>
                <a:schemeClr val="accent5">
                  <a:lumMod val="80000"/>
                </a:schemeClr>
              </a:solidFill>
            </a:ln>
            <a:effectLst/>
          </c:spPr>
        </c:marker>
      </c:pivotFmt>
      <c:pivotFmt>
        <c:idx val="188"/>
        <c:spPr>
          <a:solidFill>
            <a:schemeClr val="accent1"/>
          </a:solidFill>
          <a:ln w="28575" cap="rnd">
            <a:solidFill>
              <a:schemeClr val="accent1"/>
            </a:solidFill>
            <a:round/>
          </a:ln>
          <a:effectLst/>
        </c:spPr>
        <c:marker>
          <c:symbol val="circle"/>
          <c:size val="5"/>
          <c:spPr>
            <a:solidFill>
              <a:schemeClr val="accent6">
                <a:lumMod val="80000"/>
              </a:schemeClr>
            </a:solidFill>
            <a:ln w="9525">
              <a:solidFill>
                <a:schemeClr val="accent6">
                  <a:lumMod val="80000"/>
                </a:schemeClr>
              </a:solidFill>
            </a:ln>
            <a:effectLst/>
          </c:spPr>
        </c:marker>
      </c:pivotFmt>
      <c:pivotFmt>
        <c:idx val="189"/>
        <c:spPr>
          <a:solidFill>
            <a:schemeClr val="accent1"/>
          </a:solidFill>
          <a:ln w="28575" cap="rnd">
            <a:solidFill>
              <a:schemeClr val="accent1"/>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pivotFmt>
      <c:pivotFmt>
        <c:idx val="190"/>
        <c:spPr>
          <a:solidFill>
            <a:schemeClr val="accent1"/>
          </a:solidFill>
          <a:ln w="28575" cap="rnd">
            <a:solidFill>
              <a:schemeClr val="accent1"/>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pivotFmt>
      <c:pivotFmt>
        <c:idx val="191"/>
        <c:spPr>
          <a:solidFill>
            <a:schemeClr val="accent1"/>
          </a:solidFill>
          <a:ln w="28575" cap="rnd">
            <a:solidFill>
              <a:schemeClr val="accent1"/>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pivotFmt>
      <c:pivotFmt>
        <c:idx val="192"/>
        <c:spPr>
          <a:solidFill>
            <a:schemeClr val="accent1"/>
          </a:solidFill>
          <a:ln w="28575" cap="rnd">
            <a:solidFill>
              <a:schemeClr val="accent1"/>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pivotFmt>
      <c:pivotFmt>
        <c:idx val="19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ymbol val="none"/>
        </c:marker>
      </c:pivotFmt>
      <c:pivotFmt>
        <c:idx val="238"/>
        <c:spPr>
          <a:solidFill>
            <a:schemeClr val="accent1"/>
          </a:solidFill>
          <a:ln w="28575" cap="rnd">
            <a:solidFill>
              <a:schemeClr val="accent1"/>
            </a:solidFill>
            <a:round/>
          </a:ln>
          <a:effectLst/>
        </c:spPr>
        <c:marker>
          <c:symbol val="none"/>
        </c:marker>
      </c:pivotFmt>
      <c:pivotFmt>
        <c:idx val="239"/>
        <c:spPr>
          <a:solidFill>
            <a:schemeClr val="accent1"/>
          </a:solidFill>
          <a:ln w="28575" cap="rnd">
            <a:solidFill>
              <a:schemeClr val="accent1"/>
            </a:solidFill>
            <a:round/>
          </a:ln>
          <a:effectLst/>
        </c:spPr>
        <c:marker>
          <c:symbol val="none"/>
        </c:marker>
      </c:pivotFmt>
      <c:pivotFmt>
        <c:idx val="240"/>
        <c:spPr>
          <a:solidFill>
            <a:schemeClr val="accent1"/>
          </a:solidFill>
          <a:ln w="28575" cap="rnd">
            <a:solidFill>
              <a:schemeClr val="accent1"/>
            </a:solidFill>
            <a:round/>
          </a:ln>
          <a:effectLst/>
        </c:spPr>
        <c:marker>
          <c:symbol val="none"/>
        </c:marker>
      </c:pivotFmt>
      <c:pivotFmt>
        <c:idx val="241"/>
        <c:spPr>
          <a:solidFill>
            <a:schemeClr val="accent1"/>
          </a:solidFill>
          <a:ln w="28575" cap="rnd">
            <a:solidFill>
              <a:schemeClr val="accent1"/>
            </a:solidFill>
            <a:round/>
          </a:ln>
          <a:effectLst/>
        </c:spPr>
        <c:marker>
          <c:symbol val="none"/>
        </c:marker>
      </c:pivotFmt>
      <c:pivotFmt>
        <c:idx val="242"/>
        <c:spPr>
          <a:solidFill>
            <a:schemeClr val="accent1"/>
          </a:solidFill>
          <a:ln w="28575" cap="rnd">
            <a:solidFill>
              <a:schemeClr val="accent1"/>
            </a:solidFill>
            <a:round/>
          </a:ln>
          <a:effectLst/>
        </c:spPr>
        <c:marker>
          <c:symbol val="none"/>
        </c:marker>
      </c:pivotFmt>
      <c:pivotFmt>
        <c:idx val="243"/>
        <c:spPr>
          <a:solidFill>
            <a:schemeClr val="accent1"/>
          </a:solidFill>
          <a:ln w="28575" cap="rnd">
            <a:solidFill>
              <a:schemeClr val="accent1"/>
            </a:solidFill>
            <a:round/>
          </a:ln>
          <a:effectLst/>
        </c:spPr>
        <c:marker>
          <c:symbol val="none"/>
        </c:marker>
      </c:pivotFmt>
      <c:pivotFmt>
        <c:idx val="244"/>
        <c:spPr>
          <a:solidFill>
            <a:schemeClr val="accent1"/>
          </a:solidFill>
          <a:ln w="28575" cap="rnd">
            <a:solidFill>
              <a:schemeClr val="accent1"/>
            </a:solidFill>
            <a:round/>
          </a:ln>
          <a:effectLst/>
        </c:spPr>
        <c:marker>
          <c:symbol val="none"/>
        </c:marker>
      </c:pivotFmt>
      <c:pivotFmt>
        <c:idx val="245"/>
        <c:spPr>
          <a:solidFill>
            <a:schemeClr val="accent1"/>
          </a:solidFill>
          <a:ln w="28575" cap="rnd">
            <a:solidFill>
              <a:schemeClr val="accent1"/>
            </a:solidFill>
            <a:round/>
          </a:ln>
          <a:effectLst/>
        </c:spPr>
        <c:marker>
          <c:symbol val="none"/>
        </c:marker>
      </c:pivotFmt>
      <c:pivotFmt>
        <c:idx val="246"/>
        <c:spPr>
          <a:solidFill>
            <a:schemeClr val="accent1"/>
          </a:solidFill>
          <a:ln w="28575" cap="rnd">
            <a:solidFill>
              <a:schemeClr val="accent1"/>
            </a:solidFill>
            <a:round/>
          </a:ln>
          <a:effectLst/>
        </c:spPr>
        <c:marker>
          <c:symbol val="none"/>
        </c:marker>
      </c:pivotFmt>
      <c:pivotFmt>
        <c:idx val="247"/>
        <c:spPr>
          <a:solidFill>
            <a:schemeClr val="accent1"/>
          </a:solidFill>
          <a:ln w="28575" cap="rnd">
            <a:solidFill>
              <a:schemeClr val="accent1"/>
            </a:solidFill>
            <a:round/>
          </a:ln>
          <a:effectLst/>
        </c:spPr>
        <c:marker>
          <c:symbol val="none"/>
        </c:marker>
      </c:pivotFmt>
      <c:pivotFmt>
        <c:idx val="248"/>
        <c:spPr>
          <a:solidFill>
            <a:schemeClr val="accent1"/>
          </a:solidFill>
          <a:ln w="28575" cap="rnd">
            <a:solidFill>
              <a:schemeClr val="accent1"/>
            </a:solidFill>
            <a:round/>
          </a:ln>
          <a:effectLst/>
        </c:spPr>
        <c:marker>
          <c:symbol val="none"/>
        </c:marker>
      </c:pivotFmt>
      <c:pivotFmt>
        <c:idx val="249"/>
        <c:spPr>
          <a:solidFill>
            <a:schemeClr val="accent1"/>
          </a:solidFill>
          <a:ln w="28575" cap="rnd">
            <a:solidFill>
              <a:schemeClr val="accent1"/>
            </a:solidFill>
            <a:round/>
          </a:ln>
          <a:effectLst/>
        </c:spPr>
        <c:marker>
          <c:symbol val="none"/>
        </c:marker>
      </c:pivotFmt>
      <c:pivotFmt>
        <c:idx val="250"/>
        <c:spPr>
          <a:solidFill>
            <a:schemeClr val="accent1"/>
          </a:solidFill>
          <a:ln w="28575" cap="rnd">
            <a:solidFill>
              <a:schemeClr val="accent1"/>
            </a:solidFill>
            <a:round/>
          </a:ln>
          <a:effectLst/>
        </c:spPr>
        <c:marker>
          <c:symbol val="none"/>
        </c:marker>
      </c:pivotFmt>
      <c:pivotFmt>
        <c:idx val="251"/>
        <c:spPr>
          <a:solidFill>
            <a:schemeClr val="accent1"/>
          </a:solidFill>
          <a:ln w="28575" cap="rnd">
            <a:solidFill>
              <a:schemeClr val="accent1"/>
            </a:solidFill>
            <a:round/>
          </a:ln>
          <a:effectLst/>
        </c:spPr>
        <c:marker>
          <c:symbol val="none"/>
        </c:marker>
      </c:pivotFmt>
      <c:pivotFmt>
        <c:idx val="252"/>
        <c:spPr>
          <a:solidFill>
            <a:schemeClr val="accent1"/>
          </a:solidFill>
          <a:ln w="28575" cap="rnd">
            <a:solidFill>
              <a:schemeClr val="accent1"/>
            </a:solidFill>
            <a:round/>
          </a:ln>
          <a:effectLst/>
        </c:spPr>
        <c:marker>
          <c:symbol val="none"/>
        </c:marker>
      </c:pivotFmt>
      <c:pivotFmt>
        <c:idx val="253"/>
        <c:spPr>
          <a:solidFill>
            <a:schemeClr val="accent1"/>
          </a:solidFill>
          <a:ln w="28575" cap="rnd">
            <a:solidFill>
              <a:schemeClr val="accent1"/>
            </a:solidFill>
            <a:round/>
          </a:ln>
          <a:effectLst/>
        </c:spPr>
        <c:marker>
          <c:symbol val="none"/>
        </c:marker>
      </c:pivotFmt>
      <c:pivotFmt>
        <c:idx val="254"/>
        <c:spPr>
          <a:solidFill>
            <a:schemeClr val="accent1"/>
          </a:solidFill>
          <a:ln w="28575" cap="rnd">
            <a:solidFill>
              <a:schemeClr val="accent1"/>
            </a:solidFill>
            <a:round/>
          </a:ln>
          <a:effectLst/>
        </c:spPr>
        <c:marker>
          <c:symbol val="none"/>
        </c:marker>
      </c:pivotFmt>
      <c:pivotFmt>
        <c:idx val="255"/>
        <c:spPr>
          <a:solidFill>
            <a:schemeClr val="accent1"/>
          </a:solidFill>
          <a:ln w="28575" cap="rnd">
            <a:solidFill>
              <a:schemeClr val="accent1"/>
            </a:solidFill>
            <a:round/>
          </a:ln>
          <a:effectLst/>
        </c:spPr>
        <c:marker>
          <c:symbol val="none"/>
        </c:marker>
      </c:pivotFmt>
      <c:pivotFmt>
        <c:idx val="256"/>
        <c:spPr>
          <a:solidFill>
            <a:schemeClr val="accent1"/>
          </a:solidFill>
          <a:ln w="28575" cap="rnd">
            <a:solidFill>
              <a:schemeClr val="accent1"/>
            </a:solidFill>
            <a:round/>
          </a:ln>
          <a:effectLst/>
        </c:spPr>
        <c:marker>
          <c:symbol val="none"/>
        </c:marker>
      </c:pivotFmt>
      <c:pivotFmt>
        <c:idx val="257"/>
        <c:spPr>
          <a:solidFill>
            <a:schemeClr val="accent1"/>
          </a:solidFill>
          <a:ln w="28575" cap="rnd">
            <a:solidFill>
              <a:schemeClr val="accent1"/>
            </a:solidFill>
            <a:round/>
          </a:ln>
          <a:effectLst/>
        </c:spPr>
        <c:marker>
          <c:symbol val="none"/>
        </c:marker>
      </c:pivotFmt>
      <c:pivotFmt>
        <c:idx val="258"/>
        <c:spPr>
          <a:solidFill>
            <a:schemeClr val="accent1"/>
          </a:solidFill>
          <a:ln w="28575" cap="rnd">
            <a:solidFill>
              <a:schemeClr val="accent1"/>
            </a:solidFill>
            <a:round/>
          </a:ln>
          <a:effectLst/>
        </c:spPr>
        <c:marker>
          <c:symbol val="none"/>
        </c:marker>
      </c:pivotFmt>
      <c:pivotFmt>
        <c:idx val="259"/>
        <c:spPr>
          <a:solidFill>
            <a:schemeClr val="accent1"/>
          </a:solidFill>
          <a:ln w="28575" cap="rnd">
            <a:solidFill>
              <a:schemeClr val="accent1"/>
            </a:solidFill>
            <a:round/>
          </a:ln>
          <a:effectLst/>
        </c:spPr>
        <c:marker>
          <c:symbol val="none"/>
        </c:marker>
      </c:pivotFmt>
      <c:pivotFmt>
        <c:idx val="260"/>
        <c:spPr>
          <a:solidFill>
            <a:schemeClr val="accent1"/>
          </a:solidFill>
          <a:ln w="28575" cap="rnd">
            <a:solidFill>
              <a:schemeClr val="accent1"/>
            </a:solidFill>
            <a:round/>
          </a:ln>
          <a:effectLst/>
        </c:spPr>
        <c:marker>
          <c:symbol val="none"/>
        </c:marker>
      </c:pivotFmt>
      <c:pivotFmt>
        <c:idx val="261"/>
        <c:spPr>
          <a:solidFill>
            <a:schemeClr val="accent1"/>
          </a:solidFill>
          <a:ln w="28575" cap="rnd">
            <a:solidFill>
              <a:schemeClr val="accent1"/>
            </a:solidFill>
            <a:round/>
          </a:ln>
          <a:effectLst/>
        </c:spPr>
        <c:marker>
          <c:symbol val="none"/>
        </c:marker>
      </c:pivotFmt>
      <c:pivotFmt>
        <c:idx val="262"/>
        <c:spPr>
          <a:solidFill>
            <a:schemeClr val="accent1"/>
          </a:solidFill>
          <a:ln w="28575" cap="rnd">
            <a:solidFill>
              <a:schemeClr val="accent1"/>
            </a:solidFill>
            <a:round/>
          </a:ln>
          <a:effectLst/>
        </c:spPr>
        <c:marker>
          <c:symbol val="none"/>
        </c:marker>
      </c:pivotFmt>
      <c:pivotFmt>
        <c:idx val="263"/>
        <c:spPr>
          <a:solidFill>
            <a:schemeClr val="accent1"/>
          </a:solidFill>
          <a:ln w="28575" cap="rnd">
            <a:solidFill>
              <a:schemeClr val="accent1"/>
            </a:solidFill>
            <a:round/>
          </a:ln>
          <a:effectLst/>
        </c:spPr>
        <c:marker>
          <c:symbol val="none"/>
        </c:marker>
      </c:pivotFmt>
      <c:pivotFmt>
        <c:idx val="264"/>
        <c:spPr>
          <a:solidFill>
            <a:schemeClr val="accent1"/>
          </a:solidFill>
          <a:ln w="28575" cap="rnd">
            <a:solidFill>
              <a:schemeClr val="accent1"/>
            </a:solidFill>
            <a:round/>
          </a:ln>
          <a:effectLst/>
        </c:spPr>
        <c:marker>
          <c:symbol val="none"/>
        </c:marker>
      </c:pivotFmt>
      <c:pivotFmt>
        <c:idx val="265"/>
        <c:spPr>
          <a:solidFill>
            <a:schemeClr val="accent1"/>
          </a:solidFill>
          <a:ln w="28575" cap="rnd">
            <a:solidFill>
              <a:schemeClr val="accent1"/>
            </a:solidFill>
            <a:round/>
          </a:ln>
          <a:effectLst/>
        </c:spPr>
        <c:marker>
          <c:symbol val="none"/>
        </c:marker>
      </c:pivotFmt>
      <c:pivotFmt>
        <c:idx val="266"/>
        <c:spPr>
          <a:solidFill>
            <a:schemeClr val="accent1"/>
          </a:solidFill>
          <a:ln w="28575" cap="rnd">
            <a:solidFill>
              <a:schemeClr val="accent1"/>
            </a:solidFill>
            <a:round/>
          </a:ln>
          <a:effectLst/>
        </c:spPr>
        <c:marker>
          <c:symbol val="none"/>
        </c:marker>
      </c:pivotFmt>
      <c:pivotFmt>
        <c:idx val="267"/>
        <c:spPr>
          <a:solidFill>
            <a:schemeClr val="accent1"/>
          </a:solidFill>
          <a:ln w="28575" cap="rnd">
            <a:solidFill>
              <a:schemeClr val="accent1"/>
            </a:solidFill>
            <a:round/>
          </a:ln>
          <a:effectLst/>
        </c:spPr>
        <c:marker>
          <c:symbol val="none"/>
        </c:marker>
      </c:pivotFmt>
      <c:pivotFmt>
        <c:idx val="268"/>
        <c:spPr>
          <a:solidFill>
            <a:schemeClr val="accent1"/>
          </a:solidFill>
          <a:ln w="28575" cap="rnd">
            <a:solidFill>
              <a:schemeClr val="accent1"/>
            </a:solidFill>
            <a:round/>
          </a:ln>
          <a:effectLst/>
        </c:spPr>
        <c:marker>
          <c:symbol val="none"/>
        </c:marker>
      </c:pivotFmt>
      <c:pivotFmt>
        <c:idx val="269"/>
        <c:spPr>
          <a:solidFill>
            <a:schemeClr val="accent1"/>
          </a:solidFill>
          <a:ln w="28575" cap="rnd">
            <a:solidFill>
              <a:schemeClr val="accent1"/>
            </a:solidFill>
            <a:round/>
          </a:ln>
          <a:effectLst/>
        </c:spPr>
        <c:marker>
          <c:symbol val="none"/>
        </c:marker>
      </c:pivotFmt>
      <c:pivotFmt>
        <c:idx val="270"/>
        <c:spPr>
          <a:solidFill>
            <a:schemeClr val="accent1"/>
          </a:solidFill>
          <a:ln w="28575" cap="rnd">
            <a:solidFill>
              <a:schemeClr val="accent1"/>
            </a:solidFill>
            <a:round/>
          </a:ln>
          <a:effectLst/>
        </c:spPr>
        <c:marker>
          <c:symbol val="none"/>
        </c:marker>
      </c:pivotFmt>
      <c:pivotFmt>
        <c:idx val="271"/>
        <c:spPr>
          <a:solidFill>
            <a:schemeClr val="accent1"/>
          </a:solidFill>
          <a:ln w="28575" cap="rnd">
            <a:solidFill>
              <a:schemeClr val="accent1"/>
            </a:solidFill>
            <a:round/>
          </a:ln>
          <a:effectLst/>
        </c:spPr>
        <c:marker>
          <c:symbol val="none"/>
        </c:marker>
      </c:pivotFmt>
      <c:pivotFmt>
        <c:idx val="272"/>
        <c:spPr>
          <a:solidFill>
            <a:schemeClr val="accent1"/>
          </a:solidFill>
          <a:ln w="28575" cap="rnd">
            <a:solidFill>
              <a:schemeClr val="accent1"/>
            </a:solidFill>
            <a:round/>
          </a:ln>
          <a:effectLst/>
        </c:spPr>
        <c:marker>
          <c:symbol val="none"/>
        </c:marker>
      </c:pivotFmt>
      <c:pivotFmt>
        <c:idx val="273"/>
        <c:spPr>
          <a:solidFill>
            <a:schemeClr val="accent1"/>
          </a:solidFill>
          <a:ln w="28575" cap="rnd">
            <a:solidFill>
              <a:schemeClr val="accent1"/>
            </a:solidFill>
            <a:round/>
          </a:ln>
          <a:effectLst/>
        </c:spPr>
        <c:marker>
          <c:symbol val="none"/>
        </c:marker>
      </c:pivotFmt>
      <c:pivotFmt>
        <c:idx val="274"/>
        <c:spPr>
          <a:solidFill>
            <a:schemeClr val="accent1"/>
          </a:solidFill>
          <a:ln w="28575" cap="rnd">
            <a:solidFill>
              <a:schemeClr val="accent1"/>
            </a:solidFill>
            <a:round/>
          </a:ln>
          <a:effectLst/>
        </c:spPr>
        <c:marker>
          <c:symbol val="none"/>
        </c:marker>
      </c:pivotFmt>
      <c:pivotFmt>
        <c:idx val="275"/>
        <c:spPr>
          <a:solidFill>
            <a:schemeClr val="accent1"/>
          </a:solidFill>
          <a:ln w="28575" cap="rnd">
            <a:solidFill>
              <a:schemeClr val="accent1"/>
            </a:solidFill>
            <a:round/>
          </a:ln>
          <a:effectLst/>
        </c:spPr>
        <c:marker>
          <c:symbol val="none"/>
        </c:marker>
      </c:pivotFmt>
      <c:pivotFmt>
        <c:idx val="276"/>
        <c:spPr>
          <a:solidFill>
            <a:schemeClr val="accent1"/>
          </a:solidFill>
          <a:ln w="28575" cap="rnd">
            <a:solidFill>
              <a:schemeClr val="accent1"/>
            </a:solidFill>
            <a:round/>
          </a:ln>
          <a:effectLst/>
        </c:spPr>
        <c:marker>
          <c:symbol val="none"/>
        </c:marker>
      </c:pivotFmt>
      <c:pivotFmt>
        <c:idx val="277"/>
        <c:spPr>
          <a:solidFill>
            <a:schemeClr val="accent1"/>
          </a:solidFill>
          <a:ln w="28575" cap="rnd">
            <a:solidFill>
              <a:schemeClr val="accent1"/>
            </a:solidFill>
            <a:round/>
          </a:ln>
          <a:effectLst/>
        </c:spPr>
        <c:marker>
          <c:symbol val="none"/>
        </c:marker>
      </c:pivotFmt>
      <c:pivotFmt>
        <c:idx val="278"/>
        <c:spPr>
          <a:solidFill>
            <a:schemeClr val="accent1"/>
          </a:solidFill>
          <a:ln w="28575" cap="rnd">
            <a:solidFill>
              <a:schemeClr val="accent1"/>
            </a:solidFill>
            <a:round/>
          </a:ln>
          <a:effectLst/>
        </c:spPr>
        <c:marker>
          <c:symbol val="none"/>
        </c:marker>
      </c:pivotFmt>
      <c:pivotFmt>
        <c:idx val="279"/>
        <c:spPr>
          <a:solidFill>
            <a:schemeClr val="accent1"/>
          </a:solidFill>
          <a:ln w="28575" cap="rnd">
            <a:solidFill>
              <a:schemeClr val="accent1"/>
            </a:solidFill>
            <a:round/>
          </a:ln>
          <a:effectLst/>
        </c:spPr>
        <c:marker>
          <c:symbol val="none"/>
        </c:marker>
      </c:pivotFmt>
      <c:pivotFmt>
        <c:idx val="280"/>
        <c:spPr>
          <a:solidFill>
            <a:schemeClr val="accent1"/>
          </a:solidFill>
          <a:ln w="28575" cap="rnd">
            <a:solidFill>
              <a:schemeClr val="accent1"/>
            </a:solidFill>
            <a:round/>
          </a:ln>
          <a:effectLst/>
        </c:spPr>
        <c:marker>
          <c:symbol val="none"/>
        </c:marker>
      </c:pivotFmt>
      <c:pivotFmt>
        <c:idx val="281"/>
        <c:spPr>
          <a:solidFill>
            <a:schemeClr val="accent1"/>
          </a:solidFill>
          <a:ln w="28575" cap="rnd">
            <a:solidFill>
              <a:schemeClr val="accent1"/>
            </a:solidFill>
            <a:round/>
          </a:ln>
          <a:effectLst/>
        </c:spPr>
        <c:marker>
          <c:symbol val="none"/>
        </c:marker>
      </c:pivotFmt>
      <c:pivotFmt>
        <c:idx val="282"/>
        <c:spPr>
          <a:solidFill>
            <a:schemeClr val="accent1"/>
          </a:solidFill>
          <a:ln w="28575" cap="rnd">
            <a:solidFill>
              <a:schemeClr val="accent1"/>
            </a:solidFill>
            <a:round/>
          </a:ln>
          <a:effectLst/>
        </c:spPr>
        <c:marker>
          <c:symbol val="none"/>
        </c:marker>
      </c:pivotFmt>
      <c:pivotFmt>
        <c:idx val="283"/>
        <c:spPr>
          <a:solidFill>
            <a:schemeClr val="accent1"/>
          </a:solidFill>
          <a:ln w="28575" cap="rnd">
            <a:solidFill>
              <a:schemeClr val="accent1"/>
            </a:solidFill>
            <a:round/>
          </a:ln>
          <a:effectLst/>
        </c:spPr>
        <c:marker>
          <c:symbol val="none"/>
        </c:marker>
      </c:pivotFmt>
      <c:pivotFmt>
        <c:idx val="284"/>
        <c:spPr>
          <a:solidFill>
            <a:schemeClr val="accent1"/>
          </a:solidFill>
          <a:ln w="28575" cap="rnd">
            <a:solidFill>
              <a:schemeClr val="accent1"/>
            </a:solidFill>
            <a:round/>
          </a:ln>
          <a:effectLst/>
        </c:spPr>
        <c:marker>
          <c:symbol val="none"/>
        </c:marker>
      </c:pivotFmt>
      <c:pivotFmt>
        <c:idx val="285"/>
        <c:spPr>
          <a:solidFill>
            <a:schemeClr val="accent1"/>
          </a:solidFill>
          <a:ln w="28575" cap="rnd">
            <a:solidFill>
              <a:schemeClr val="accent1"/>
            </a:solidFill>
            <a:round/>
          </a:ln>
          <a:effectLst/>
        </c:spPr>
        <c:marker>
          <c:symbol val="none"/>
        </c:marker>
      </c:pivotFmt>
      <c:pivotFmt>
        <c:idx val="286"/>
        <c:spPr>
          <a:solidFill>
            <a:schemeClr val="accent1"/>
          </a:solidFill>
          <a:ln w="28575" cap="rnd">
            <a:solidFill>
              <a:schemeClr val="accent1"/>
            </a:solidFill>
            <a:round/>
          </a:ln>
          <a:effectLst/>
        </c:spPr>
        <c:marker>
          <c:symbol val="none"/>
        </c:marker>
      </c:pivotFmt>
      <c:pivotFmt>
        <c:idx val="287"/>
        <c:spPr>
          <a:solidFill>
            <a:schemeClr val="accent1"/>
          </a:solidFill>
          <a:ln w="28575" cap="rnd">
            <a:solidFill>
              <a:schemeClr val="accent1"/>
            </a:solidFill>
            <a:round/>
          </a:ln>
          <a:effectLst/>
        </c:spPr>
        <c:marker>
          <c:symbol val="none"/>
        </c:marker>
      </c:pivotFmt>
      <c:pivotFmt>
        <c:idx val="288"/>
        <c:spPr>
          <a:solidFill>
            <a:schemeClr val="accent1"/>
          </a:solidFill>
          <a:ln w="28575" cap="rnd">
            <a:solidFill>
              <a:schemeClr val="accent1"/>
            </a:solidFill>
            <a:round/>
          </a:ln>
          <a:effectLst/>
        </c:spPr>
        <c:marker>
          <c:symbol val="none"/>
        </c:marker>
      </c:pivotFmt>
      <c:pivotFmt>
        <c:idx val="289"/>
        <c:spPr>
          <a:solidFill>
            <a:schemeClr val="accent1"/>
          </a:solidFill>
          <a:ln w="28575" cap="rnd">
            <a:solidFill>
              <a:schemeClr val="accent1"/>
            </a:solidFill>
            <a:round/>
          </a:ln>
          <a:effectLst/>
        </c:spPr>
        <c:marker>
          <c:symbol val="none"/>
        </c:marker>
      </c:pivotFmt>
      <c:pivotFmt>
        <c:idx val="290"/>
        <c:spPr>
          <a:solidFill>
            <a:schemeClr val="accent1"/>
          </a:solidFill>
          <a:ln w="28575" cap="rnd">
            <a:solidFill>
              <a:schemeClr val="accent1"/>
            </a:solidFill>
            <a:round/>
          </a:ln>
          <a:effectLst/>
        </c:spPr>
        <c:marker>
          <c:symbol val="none"/>
        </c:marker>
      </c:pivotFmt>
      <c:pivotFmt>
        <c:idx val="291"/>
        <c:spPr>
          <a:solidFill>
            <a:schemeClr val="accent1"/>
          </a:solidFill>
          <a:ln w="28575" cap="rnd">
            <a:solidFill>
              <a:schemeClr val="accent1"/>
            </a:solidFill>
            <a:round/>
          </a:ln>
          <a:effectLst/>
        </c:spPr>
        <c:marker>
          <c:symbol val="none"/>
        </c:marker>
      </c:pivotFmt>
      <c:pivotFmt>
        <c:idx val="292"/>
        <c:spPr>
          <a:solidFill>
            <a:schemeClr val="accent1"/>
          </a:solidFill>
          <a:ln w="28575" cap="rnd">
            <a:solidFill>
              <a:schemeClr val="accent1"/>
            </a:solidFill>
            <a:round/>
          </a:ln>
          <a:effectLst/>
        </c:spPr>
        <c:marker>
          <c:symbol val="none"/>
        </c:marker>
      </c:pivotFmt>
      <c:pivotFmt>
        <c:idx val="293"/>
        <c:spPr>
          <a:solidFill>
            <a:schemeClr val="accent1"/>
          </a:solidFill>
          <a:ln w="28575" cap="rnd">
            <a:solidFill>
              <a:schemeClr val="accent1"/>
            </a:solidFill>
            <a:round/>
          </a:ln>
          <a:effectLst/>
        </c:spPr>
        <c:marker>
          <c:symbol val="none"/>
        </c:marker>
      </c:pivotFmt>
      <c:pivotFmt>
        <c:idx val="294"/>
        <c:spPr>
          <a:solidFill>
            <a:schemeClr val="accent1"/>
          </a:solidFill>
          <a:ln w="28575" cap="rnd">
            <a:solidFill>
              <a:schemeClr val="accent1"/>
            </a:solidFill>
            <a:round/>
          </a:ln>
          <a:effectLst/>
        </c:spPr>
        <c:marker>
          <c:symbol val="none"/>
        </c:marker>
      </c:pivotFmt>
      <c:pivotFmt>
        <c:idx val="295"/>
        <c:spPr>
          <a:solidFill>
            <a:schemeClr val="accent1"/>
          </a:solidFill>
          <a:ln w="28575" cap="rnd">
            <a:solidFill>
              <a:schemeClr val="accent1"/>
            </a:solidFill>
            <a:round/>
          </a:ln>
          <a:effectLst/>
        </c:spPr>
        <c:marker>
          <c:symbol val="none"/>
        </c:marker>
      </c:pivotFmt>
      <c:pivotFmt>
        <c:idx val="296"/>
        <c:spPr>
          <a:solidFill>
            <a:schemeClr val="accent1"/>
          </a:solidFill>
          <a:ln w="28575" cap="rnd">
            <a:solidFill>
              <a:schemeClr val="accent1"/>
            </a:solidFill>
            <a:round/>
          </a:ln>
          <a:effectLst/>
        </c:spPr>
        <c:marker>
          <c:symbol val="none"/>
        </c:marker>
      </c:pivotFmt>
      <c:pivotFmt>
        <c:idx val="297"/>
        <c:spPr>
          <a:solidFill>
            <a:schemeClr val="accent1"/>
          </a:solidFill>
          <a:ln w="28575" cap="rnd">
            <a:solidFill>
              <a:schemeClr val="accent1"/>
            </a:solidFill>
            <a:round/>
          </a:ln>
          <a:effectLst/>
        </c:spPr>
        <c:marker>
          <c:symbol val="none"/>
        </c:marker>
      </c:pivotFmt>
      <c:pivotFmt>
        <c:idx val="298"/>
        <c:spPr>
          <a:solidFill>
            <a:schemeClr val="accent1"/>
          </a:solidFill>
          <a:ln w="28575" cap="rnd">
            <a:solidFill>
              <a:schemeClr val="accent1"/>
            </a:solidFill>
            <a:round/>
          </a:ln>
          <a:effectLst/>
        </c:spPr>
        <c:marker>
          <c:symbol val="none"/>
        </c:marker>
      </c:pivotFmt>
      <c:pivotFmt>
        <c:idx val="299"/>
        <c:spPr>
          <a:solidFill>
            <a:schemeClr val="accent1"/>
          </a:solidFill>
          <a:ln w="28575" cap="rnd">
            <a:solidFill>
              <a:schemeClr val="accent1"/>
            </a:solidFill>
            <a:round/>
          </a:ln>
          <a:effectLst/>
        </c:spPr>
        <c:marker>
          <c:symbol val="none"/>
        </c:marker>
      </c:pivotFmt>
      <c:pivotFmt>
        <c:idx val="300"/>
        <c:spPr>
          <a:solidFill>
            <a:schemeClr val="accent1"/>
          </a:solidFill>
          <a:ln w="28575" cap="rnd">
            <a:solidFill>
              <a:schemeClr val="accent1"/>
            </a:solidFill>
            <a:round/>
          </a:ln>
          <a:effectLst/>
        </c:spPr>
        <c:marker>
          <c:symbol val="none"/>
        </c:marker>
      </c:pivotFmt>
      <c:pivotFmt>
        <c:idx val="301"/>
        <c:spPr>
          <a:solidFill>
            <a:schemeClr val="accent1"/>
          </a:solidFill>
          <a:ln w="28575" cap="rnd">
            <a:solidFill>
              <a:schemeClr val="accent1"/>
            </a:solidFill>
            <a:round/>
          </a:ln>
          <a:effectLst/>
        </c:spPr>
        <c:marker>
          <c:symbol val="none"/>
        </c:marker>
      </c:pivotFmt>
      <c:pivotFmt>
        <c:idx val="302"/>
        <c:spPr>
          <a:solidFill>
            <a:schemeClr val="accent1"/>
          </a:solidFill>
          <a:ln w="28575" cap="rnd">
            <a:solidFill>
              <a:schemeClr val="accent1"/>
            </a:solidFill>
            <a:round/>
          </a:ln>
          <a:effectLst/>
        </c:spPr>
        <c:marker>
          <c:symbol val="none"/>
        </c:marker>
      </c:pivotFmt>
      <c:pivotFmt>
        <c:idx val="303"/>
        <c:spPr>
          <a:solidFill>
            <a:schemeClr val="accent1"/>
          </a:solidFill>
          <a:ln w="28575" cap="rnd">
            <a:solidFill>
              <a:schemeClr val="accent1"/>
            </a:solidFill>
            <a:round/>
          </a:ln>
          <a:effectLst/>
        </c:spPr>
        <c:marker>
          <c:symbol val="none"/>
        </c:marker>
      </c:pivotFmt>
      <c:pivotFmt>
        <c:idx val="304"/>
        <c:spPr>
          <a:solidFill>
            <a:schemeClr val="accent1"/>
          </a:solidFill>
          <a:ln w="28575" cap="rnd">
            <a:solidFill>
              <a:schemeClr val="accent1"/>
            </a:solidFill>
            <a:round/>
          </a:ln>
          <a:effectLst/>
        </c:spPr>
        <c:marker>
          <c:symbol val="none"/>
        </c:marker>
      </c:pivotFmt>
      <c:pivotFmt>
        <c:idx val="305"/>
        <c:spPr>
          <a:solidFill>
            <a:schemeClr val="accent1"/>
          </a:solidFill>
          <a:ln w="28575" cap="rnd">
            <a:solidFill>
              <a:schemeClr val="accent1"/>
            </a:solidFill>
            <a:round/>
          </a:ln>
          <a:effectLst/>
        </c:spPr>
        <c:marker>
          <c:symbol val="none"/>
        </c:marker>
      </c:pivotFmt>
      <c:pivotFmt>
        <c:idx val="306"/>
        <c:spPr>
          <a:solidFill>
            <a:schemeClr val="accent1"/>
          </a:solidFill>
          <a:ln w="28575" cap="rnd">
            <a:solidFill>
              <a:schemeClr val="accent1"/>
            </a:solidFill>
            <a:round/>
          </a:ln>
          <a:effectLst/>
        </c:spPr>
        <c:marker>
          <c:symbol val="none"/>
        </c:marker>
      </c:pivotFmt>
      <c:pivotFmt>
        <c:idx val="307"/>
        <c:spPr>
          <a:solidFill>
            <a:schemeClr val="accent1"/>
          </a:solidFill>
          <a:ln w="28575" cap="rnd">
            <a:solidFill>
              <a:schemeClr val="accent1"/>
            </a:solidFill>
            <a:round/>
          </a:ln>
          <a:effectLst/>
        </c:spPr>
        <c:marker>
          <c:symbol val="none"/>
        </c:marker>
      </c:pivotFmt>
      <c:pivotFmt>
        <c:idx val="308"/>
        <c:spPr>
          <a:solidFill>
            <a:schemeClr val="accent1"/>
          </a:solidFill>
          <a:ln w="28575" cap="rnd">
            <a:solidFill>
              <a:schemeClr val="accent1"/>
            </a:solidFill>
            <a:round/>
          </a:ln>
          <a:effectLst/>
        </c:spPr>
        <c:marker>
          <c:symbol val="none"/>
        </c:marker>
      </c:pivotFmt>
      <c:pivotFmt>
        <c:idx val="309"/>
        <c:spPr>
          <a:solidFill>
            <a:schemeClr val="accent1"/>
          </a:solidFill>
          <a:ln w="28575" cap="rnd">
            <a:solidFill>
              <a:schemeClr val="accent1"/>
            </a:solidFill>
            <a:round/>
          </a:ln>
          <a:effectLst/>
        </c:spPr>
        <c:marker>
          <c:symbol val="none"/>
        </c:marker>
      </c:pivotFmt>
      <c:pivotFmt>
        <c:idx val="310"/>
        <c:spPr>
          <a:solidFill>
            <a:schemeClr val="accent1"/>
          </a:solidFill>
          <a:ln w="28575" cap="rnd">
            <a:solidFill>
              <a:schemeClr val="accent1"/>
            </a:solidFill>
            <a:round/>
          </a:ln>
          <a:effectLst/>
        </c:spPr>
        <c:marker>
          <c:symbol val="none"/>
        </c:marker>
      </c:pivotFmt>
      <c:pivotFmt>
        <c:idx val="311"/>
        <c:spPr>
          <a:solidFill>
            <a:schemeClr val="accent1"/>
          </a:solidFill>
          <a:ln w="28575" cap="rnd">
            <a:solidFill>
              <a:schemeClr val="accent1"/>
            </a:solidFill>
            <a:round/>
          </a:ln>
          <a:effectLst/>
        </c:spPr>
        <c:marker>
          <c:symbol val="none"/>
        </c:marker>
      </c:pivotFmt>
      <c:pivotFmt>
        <c:idx val="312"/>
        <c:spPr>
          <a:solidFill>
            <a:schemeClr val="accent1"/>
          </a:solidFill>
          <a:ln w="28575" cap="rnd">
            <a:solidFill>
              <a:schemeClr val="accent1"/>
            </a:solidFill>
            <a:round/>
          </a:ln>
          <a:effectLst/>
        </c:spPr>
        <c:marker>
          <c:symbol val="none"/>
        </c:marker>
      </c:pivotFmt>
      <c:pivotFmt>
        <c:idx val="313"/>
        <c:spPr>
          <a:solidFill>
            <a:schemeClr val="accent1"/>
          </a:solidFill>
          <a:ln w="28575" cap="rnd">
            <a:solidFill>
              <a:schemeClr val="accent1"/>
            </a:solidFill>
            <a:round/>
          </a:ln>
          <a:effectLst/>
        </c:spPr>
        <c:marker>
          <c:symbol val="none"/>
        </c:marker>
      </c:pivotFmt>
      <c:pivotFmt>
        <c:idx val="314"/>
        <c:spPr>
          <a:solidFill>
            <a:schemeClr val="accent1"/>
          </a:solidFill>
          <a:ln w="28575" cap="rnd">
            <a:solidFill>
              <a:schemeClr val="accent1"/>
            </a:solidFill>
            <a:round/>
          </a:ln>
          <a:effectLst/>
        </c:spPr>
        <c:marker>
          <c:symbol val="none"/>
        </c:marker>
      </c:pivotFmt>
      <c:pivotFmt>
        <c:idx val="315"/>
        <c:spPr>
          <a:solidFill>
            <a:schemeClr val="accent1"/>
          </a:solidFill>
          <a:ln w="28575" cap="rnd">
            <a:solidFill>
              <a:schemeClr val="accent1"/>
            </a:solidFill>
            <a:round/>
          </a:ln>
          <a:effectLst/>
        </c:spPr>
        <c:marker>
          <c:symbol val="none"/>
        </c:marker>
      </c:pivotFmt>
      <c:pivotFmt>
        <c:idx val="316"/>
        <c:spPr>
          <a:solidFill>
            <a:schemeClr val="accent1"/>
          </a:solidFill>
          <a:ln w="28575" cap="rnd">
            <a:solidFill>
              <a:schemeClr val="accent1"/>
            </a:solidFill>
            <a:round/>
          </a:ln>
          <a:effectLst/>
        </c:spPr>
        <c:marker>
          <c:symbol val="none"/>
        </c:marker>
      </c:pivotFmt>
      <c:pivotFmt>
        <c:idx val="317"/>
        <c:spPr>
          <a:solidFill>
            <a:schemeClr val="accent1"/>
          </a:solidFill>
          <a:ln w="28575" cap="rnd">
            <a:solidFill>
              <a:schemeClr val="accent1"/>
            </a:solidFill>
            <a:round/>
          </a:ln>
          <a:effectLst/>
        </c:spPr>
        <c:marker>
          <c:symbol val="none"/>
        </c:marker>
      </c:pivotFmt>
      <c:pivotFmt>
        <c:idx val="318"/>
        <c:spPr>
          <a:solidFill>
            <a:schemeClr val="accent1"/>
          </a:solidFill>
          <a:ln w="28575" cap="rnd">
            <a:solidFill>
              <a:schemeClr val="accent1"/>
            </a:solidFill>
            <a:round/>
          </a:ln>
          <a:effectLst/>
        </c:spPr>
        <c:marker>
          <c:symbol val="none"/>
        </c:marker>
      </c:pivotFmt>
      <c:pivotFmt>
        <c:idx val="3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6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6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6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6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6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36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36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36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8"/>
        <c:spPr>
          <a:solidFill>
            <a:schemeClr val="accent1"/>
          </a:solidFill>
          <a:ln w="28575" cap="rnd">
            <a:solidFill>
              <a:schemeClr val="accent1"/>
            </a:solidFill>
            <a:round/>
          </a:ln>
          <a:effectLst/>
        </c:spPr>
        <c:marker>
          <c:symbol val="none"/>
        </c:marker>
      </c:pivotFmt>
      <c:pivotFmt>
        <c:idx val="379"/>
        <c:spPr>
          <a:solidFill>
            <a:schemeClr val="accent1"/>
          </a:solidFill>
          <a:ln w="28575" cap="rnd">
            <a:solidFill>
              <a:schemeClr val="accent1"/>
            </a:solidFill>
            <a:round/>
          </a:ln>
          <a:effectLst/>
        </c:spPr>
        <c:marker>
          <c:symbol val="none"/>
        </c:marker>
      </c:pivotFmt>
      <c:pivotFmt>
        <c:idx val="380"/>
        <c:spPr>
          <a:solidFill>
            <a:schemeClr val="accent1"/>
          </a:solidFill>
          <a:ln w="28575" cap="rnd">
            <a:solidFill>
              <a:schemeClr val="accent1"/>
            </a:solidFill>
            <a:round/>
          </a:ln>
          <a:effectLst/>
        </c:spPr>
        <c:marker>
          <c:symbol val="none"/>
        </c:marker>
      </c:pivotFmt>
      <c:pivotFmt>
        <c:idx val="381"/>
        <c:spPr>
          <a:solidFill>
            <a:schemeClr val="accent1"/>
          </a:solidFill>
          <a:ln w="28575" cap="rnd">
            <a:solidFill>
              <a:schemeClr val="accent1"/>
            </a:solidFill>
            <a:round/>
          </a:ln>
          <a:effectLst/>
        </c:spPr>
        <c:marker>
          <c:symbol val="none"/>
        </c:marker>
      </c:pivotFmt>
      <c:pivotFmt>
        <c:idx val="382"/>
        <c:spPr>
          <a:solidFill>
            <a:schemeClr val="accent1"/>
          </a:solidFill>
          <a:ln w="28575" cap="rnd">
            <a:solidFill>
              <a:schemeClr val="accent1"/>
            </a:solidFill>
            <a:round/>
          </a:ln>
          <a:effectLst/>
        </c:spPr>
        <c:marker>
          <c:symbol val="none"/>
        </c:marker>
      </c:pivotFmt>
      <c:pivotFmt>
        <c:idx val="383"/>
        <c:spPr>
          <a:solidFill>
            <a:schemeClr val="accent1"/>
          </a:solidFill>
          <a:ln w="28575" cap="rnd">
            <a:solidFill>
              <a:schemeClr val="accent1"/>
            </a:solidFill>
            <a:round/>
          </a:ln>
          <a:effectLst/>
        </c:spPr>
        <c:marker>
          <c:symbol val="none"/>
        </c:marker>
      </c:pivotFmt>
      <c:pivotFmt>
        <c:idx val="384"/>
        <c:spPr>
          <a:solidFill>
            <a:schemeClr val="accent1"/>
          </a:solidFill>
          <a:ln w="28575" cap="rnd">
            <a:solidFill>
              <a:schemeClr val="accent1"/>
            </a:solidFill>
            <a:round/>
          </a:ln>
          <a:effectLst/>
        </c:spPr>
        <c:marker>
          <c:symbol val="none"/>
        </c:marker>
      </c:pivotFmt>
      <c:pivotFmt>
        <c:idx val="385"/>
        <c:spPr>
          <a:solidFill>
            <a:schemeClr val="accent1"/>
          </a:solidFill>
          <a:ln w="28575" cap="rnd">
            <a:solidFill>
              <a:schemeClr val="accent1"/>
            </a:solidFill>
            <a:round/>
          </a:ln>
          <a:effectLst/>
        </c:spPr>
        <c:marker>
          <c:symbol val="none"/>
        </c:marker>
      </c:pivotFmt>
      <c:pivotFmt>
        <c:idx val="386"/>
        <c:spPr>
          <a:solidFill>
            <a:schemeClr val="accent1"/>
          </a:solidFill>
          <a:ln w="28575" cap="rnd">
            <a:solidFill>
              <a:schemeClr val="accent1"/>
            </a:solidFill>
            <a:round/>
          </a:ln>
          <a:effectLst/>
        </c:spPr>
        <c:marker>
          <c:symbol val="none"/>
        </c:marker>
      </c:pivotFmt>
      <c:pivotFmt>
        <c:idx val="387"/>
        <c:spPr>
          <a:solidFill>
            <a:schemeClr val="accent1"/>
          </a:solidFill>
          <a:ln w="28575" cap="rnd">
            <a:solidFill>
              <a:schemeClr val="accent1"/>
            </a:solidFill>
            <a:round/>
          </a:ln>
          <a:effectLst/>
        </c:spPr>
        <c:marker>
          <c:symbol val="none"/>
        </c:marker>
      </c:pivotFmt>
      <c:pivotFmt>
        <c:idx val="388"/>
        <c:spPr>
          <a:solidFill>
            <a:schemeClr val="accent1"/>
          </a:solidFill>
          <a:ln w="28575" cap="rnd">
            <a:solidFill>
              <a:schemeClr val="accent1"/>
            </a:solidFill>
            <a:round/>
          </a:ln>
          <a:effectLst/>
        </c:spPr>
        <c:marker>
          <c:symbol val="none"/>
        </c:marker>
      </c:pivotFmt>
      <c:pivotFmt>
        <c:idx val="389"/>
        <c:spPr>
          <a:solidFill>
            <a:schemeClr val="accent1"/>
          </a:solidFill>
          <a:ln w="28575" cap="rnd">
            <a:solidFill>
              <a:schemeClr val="accent1"/>
            </a:solidFill>
            <a:round/>
          </a:ln>
          <a:effectLst/>
        </c:spPr>
        <c:marker>
          <c:symbol val="none"/>
        </c:marker>
      </c:pivotFmt>
      <c:pivotFmt>
        <c:idx val="390"/>
        <c:spPr>
          <a:solidFill>
            <a:schemeClr val="accent1"/>
          </a:solidFill>
          <a:ln w="28575" cap="rnd">
            <a:solidFill>
              <a:schemeClr val="accent1"/>
            </a:solidFill>
            <a:round/>
          </a:ln>
          <a:effectLst/>
        </c:spPr>
        <c:marker>
          <c:symbol val="none"/>
        </c:marker>
      </c:pivotFmt>
      <c:pivotFmt>
        <c:idx val="391"/>
        <c:spPr>
          <a:solidFill>
            <a:schemeClr val="accent1"/>
          </a:solidFill>
          <a:ln w="28575" cap="rnd">
            <a:solidFill>
              <a:schemeClr val="accent1"/>
            </a:solidFill>
            <a:round/>
          </a:ln>
          <a:effectLst/>
        </c:spPr>
        <c:marker>
          <c:symbol val="none"/>
        </c:marker>
      </c:pivotFmt>
      <c:pivotFmt>
        <c:idx val="392"/>
        <c:spPr>
          <a:solidFill>
            <a:schemeClr val="accent1"/>
          </a:solidFill>
          <a:ln w="28575" cap="rnd">
            <a:solidFill>
              <a:schemeClr val="accent1"/>
            </a:solidFill>
            <a:round/>
          </a:ln>
          <a:effectLst/>
        </c:spPr>
        <c:marker>
          <c:symbol val="none"/>
        </c:marker>
      </c:pivotFmt>
      <c:pivotFmt>
        <c:idx val="393"/>
        <c:spPr>
          <a:solidFill>
            <a:schemeClr val="accent1"/>
          </a:solidFill>
          <a:ln w="28575" cap="rnd">
            <a:solidFill>
              <a:schemeClr val="accent1"/>
            </a:solidFill>
            <a:round/>
          </a:ln>
          <a:effectLst/>
        </c:spPr>
        <c:marker>
          <c:symbol val="none"/>
        </c:marker>
      </c:pivotFmt>
      <c:pivotFmt>
        <c:idx val="394"/>
        <c:spPr>
          <a:solidFill>
            <a:schemeClr val="accent1"/>
          </a:solidFill>
          <a:ln w="28575" cap="rnd">
            <a:solidFill>
              <a:schemeClr val="accent1"/>
            </a:solidFill>
            <a:round/>
          </a:ln>
          <a:effectLst/>
        </c:spPr>
        <c:marker>
          <c:symbol val="none"/>
        </c:marker>
      </c:pivotFmt>
      <c:pivotFmt>
        <c:idx val="395"/>
        <c:spPr>
          <a:solidFill>
            <a:schemeClr val="accent1"/>
          </a:solidFill>
          <a:ln w="28575" cap="rnd">
            <a:solidFill>
              <a:schemeClr val="accent1"/>
            </a:solidFill>
            <a:round/>
          </a:ln>
          <a:effectLst/>
        </c:spPr>
        <c:marker>
          <c:symbol val="none"/>
        </c:marker>
      </c:pivotFmt>
      <c:pivotFmt>
        <c:idx val="396"/>
        <c:spPr>
          <a:solidFill>
            <a:schemeClr val="accent1"/>
          </a:solidFill>
          <a:ln w="28575" cap="rnd">
            <a:solidFill>
              <a:schemeClr val="accent1"/>
            </a:solidFill>
            <a:round/>
          </a:ln>
          <a:effectLst/>
        </c:spPr>
        <c:marker>
          <c:symbol val="none"/>
        </c:marker>
      </c:pivotFmt>
      <c:pivotFmt>
        <c:idx val="397"/>
        <c:spPr>
          <a:solidFill>
            <a:schemeClr val="accent1"/>
          </a:solidFill>
          <a:ln w="28575" cap="rnd">
            <a:solidFill>
              <a:schemeClr val="accent1"/>
            </a:solidFill>
            <a:round/>
          </a:ln>
          <a:effectLst/>
        </c:spPr>
        <c:marker>
          <c:symbol val="none"/>
        </c:marker>
      </c:pivotFmt>
      <c:pivotFmt>
        <c:idx val="398"/>
        <c:spPr>
          <a:solidFill>
            <a:schemeClr val="accent1"/>
          </a:solidFill>
          <a:ln w="28575" cap="rnd">
            <a:solidFill>
              <a:schemeClr val="accent1"/>
            </a:solidFill>
            <a:round/>
          </a:ln>
          <a:effectLst/>
        </c:spPr>
        <c:marker>
          <c:symbol val="none"/>
        </c:marker>
      </c:pivotFmt>
      <c:pivotFmt>
        <c:idx val="399"/>
        <c:spPr>
          <a:solidFill>
            <a:schemeClr val="accent1"/>
          </a:solidFill>
          <a:ln w="28575" cap="rnd">
            <a:solidFill>
              <a:schemeClr val="accent1"/>
            </a:solidFill>
            <a:round/>
          </a:ln>
          <a:effectLst/>
        </c:spPr>
        <c:marker>
          <c:symbol val="none"/>
        </c:marker>
      </c:pivotFmt>
      <c:pivotFmt>
        <c:idx val="400"/>
        <c:spPr>
          <a:solidFill>
            <a:schemeClr val="accent1"/>
          </a:solidFill>
          <a:ln w="28575" cap="rnd">
            <a:solidFill>
              <a:schemeClr val="accent1"/>
            </a:solidFill>
            <a:round/>
          </a:ln>
          <a:effectLst/>
        </c:spPr>
        <c:marker>
          <c:symbol val="none"/>
        </c:marker>
      </c:pivotFmt>
      <c:pivotFmt>
        <c:idx val="401"/>
        <c:spPr>
          <a:solidFill>
            <a:schemeClr val="accent1"/>
          </a:solidFill>
          <a:ln w="28575" cap="rnd">
            <a:solidFill>
              <a:schemeClr val="accent1"/>
            </a:solidFill>
            <a:round/>
          </a:ln>
          <a:effectLst/>
        </c:spPr>
        <c:marker>
          <c:symbol val="none"/>
        </c:marker>
      </c:pivotFmt>
      <c:pivotFmt>
        <c:idx val="402"/>
        <c:spPr>
          <a:ln w="28575" cap="rnd">
            <a:solidFill>
              <a:schemeClr val="accent1"/>
            </a:solidFill>
            <a:round/>
          </a:ln>
          <a:effectLst/>
        </c:spPr>
        <c:marker>
          <c:symbol val="none"/>
        </c:marker>
      </c:pivotFmt>
      <c:pivotFmt>
        <c:idx val="403"/>
        <c:spPr>
          <a:ln w="28575" cap="rnd">
            <a:solidFill>
              <a:schemeClr val="accent1"/>
            </a:solidFill>
            <a:round/>
          </a:ln>
          <a:effectLst/>
        </c:spPr>
        <c:marker>
          <c:symbol val="none"/>
        </c:marker>
      </c:pivotFmt>
      <c:pivotFmt>
        <c:idx val="404"/>
        <c:spPr>
          <a:ln w="28575" cap="rnd">
            <a:solidFill>
              <a:schemeClr val="accent1"/>
            </a:solidFill>
            <a:round/>
          </a:ln>
          <a:effectLst/>
        </c:spPr>
        <c:marker>
          <c:symbol val="none"/>
        </c:marker>
      </c:pivotFmt>
      <c:pivotFmt>
        <c:idx val="405"/>
        <c:spPr>
          <a:ln w="28575" cap="rnd">
            <a:solidFill>
              <a:schemeClr val="accent1"/>
            </a:solidFill>
            <a:round/>
          </a:ln>
          <a:effectLst/>
        </c:spPr>
        <c:marker>
          <c:symbol val="none"/>
        </c:marker>
      </c:pivotFmt>
      <c:pivotFmt>
        <c:idx val="406"/>
        <c:spPr>
          <a:ln w="28575" cap="rnd">
            <a:solidFill>
              <a:schemeClr val="accent1"/>
            </a:solidFill>
            <a:round/>
          </a:ln>
          <a:effectLst/>
        </c:spPr>
        <c:marker>
          <c:symbol val="none"/>
        </c:marker>
      </c:pivotFmt>
      <c:pivotFmt>
        <c:idx val="407"/>
        <c:spPr>
          <a:ln w="28575" cap="rnd">
            <a:solidFill>
              <a:schemeClr val="accent1"/>
            </a:solidFill>
            <a:round/>
          </a:ln>
          <a:effectLst/>
        </c:spPr>
        <c:marker>
          <c:symbol val="none"/>
        </c:marker>
      </c:pivotFmt>
    </c:pivotFmts>
    <c:plotArea>
      <c:layout/>
      <c:lineChart>
        <c:grouping val="standard"/>
        <c:varyColors val="0"/>
        <c:ser>
          <c:idx val="0"/>
          <c:order val="0"/>
          <c:tx>
            <c:strRef>
              <c:f>'HE Prices'!$F$5:$F$7</c:f>
              <c:strCache>
                <c:ptCount val="1"/>
                <c:pt idx="0">
                  <c:v>BASE - DENMARK</c:v>
                </c:pt>
              </c:strCache>
            </c:strRef>
          </c:tx>
          <c:spPr>
            <a:ln w="28575" cap="rnd">
              <a:solidFill>
                <a:schemeClr val="accent1"/>
              </a:solidFill>
              <a:round/>
            </a:ln>
            <a:effectLst/>
          </c:spPr>
          <c:marker>
            <c:symbol val="none"/>
          </c:marker>
          <c:cat>
            <c:multiLvlStrRef>
              <c:f>'HE Prices'!$B$8:$E$26</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lvl>
                  <c:pt idx="0">
                    <c:v>2020</c:v>
                  </c:pt>
                  <c:pt idx="6">
                    <c:v>2030</c:v>
                  </c:pt>
                </c:lvl>
              </c:multiLvlStrCache>
            </c:multiLvlStrRef>
          </c:cat>
          <c:val>
            <c:numRef>
              <c:f>'HE Prices'!$F$8:$F$26</c:f>
              <c:numCache>
                <c:formatCode>General</c:formatCode>
                <c:ptCount val="18"/>
                <c:pt idx="0">
                  <c:v>60.397107870359648</c:v>
                </c:pt>
                <c:pt idx="1">
                  <c:v>64.613891369219644</c:v>
                </c:pt>
                <c:pt idx="2">
                  <c:v>63.494777961420731</c:v>
                </c:pt>
                <c:pt idx="3">
                  <c:v>51.572090170907678</c:v>
                </c:pt>
                <c:pt idx="4">
                  <c:v>58.556319531257046</c:v>
                </c:pt>
                <c:pt idx="5">
                  <c:v>56.453294740541892</c:v>
                </c:pt>
                <c:pt idx="6">
                  <c:v>144.1275827424256</c:v>
                </c:pt>
                <c:pt idx="7">
                  <c:v>144.1275827424256</c:v>
                </c:pt>
                <c:pt idx="8">
                  <c:v>144.1275827424256</c:v>
                </c:pt>
                <c:pt idx="9">
                  <c:v>84.901525154860053</c:v>
                </c:pt>
                <c:pt idx="10">
                  <c:v>123.57815690798292</c:v>
                </c:pt>
                <c:pt idx="11">
                  <c:v>123.52171688665382</c:v>
                </c:pt>
                <c:pt idx="12">
                  <c:v>192.79253326852299</c:v>
                </c:pt>
                <c:pt idx="13">
                  <c:v>201.23168462591696</c:v>
                </c:pt>
                <c:pt idx="14">
                  <c:v>198.03945905321925</c:v>
                </c:pt>
                <c:pt idx="15">
                  <c:v>140.58710204375359</c:v>
                </c:pt>
                <c:pt idx="16">
                  <c:v>173.43480325019195</c:v>
                </c:pt>
                <c:pt idx="17">
                  <c:v>171.57111627204276</c:v>
                </c:pt>
              </c:numCache>
            </c:numRef>
          </c:val>
          <c:smooth val="0"/>
          <c:extLst>
            <c:ext xmlns:c16="http://schemas.microsoft.com/office/drawing/2014/chart" uri="{C3380CC4-5D6E-409C-BE32-E72D297353CC}">
              <c16:uniqueId val="{00000000-A84A-4340-9547-E381381FE70E}"/>
            </c:ext>
          </c:extLst>
        </c:ser>
        <c:ser>
          <c:idx val="1"/>
          <c:order val="1"/>
          <c:tx>
            <c:strRef>
              <c:f>'HE Prices'!$G$5:$G$7</c:f>
              <c:strCache>
                <c:ptCount val="1"/>
                <c:pt idx="0">
                  <c:v>BASE - ESTONIA</c:v>
                </c:pt>
              </c:strCache>
            </c:strRef>
          </c:tx>
          <c:spPr>
            <a:ln w="28575" cap="rnd">
              <a:solidFill>
                <a:schemeClr val="accent2"/>
              </a:solidFill>
              <a:round/>
            </a:ln>
            <a:effectLst/>
          </c:spPr>
          <c:marker>
            <c:symbol val="none"/>
          </c:marker>
          <c:cat>
            <c:multiLvlStrRef>
              <c:f>'HE Prices'!$B$8:$E$26</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lvl>
                  <c:pt idx="0">
                    <c:v>2020</c:v>
                  </c:pt>
                  <c:pt idx="6">
                    <c:v>2030</c:v>
                  </c:pt>
                </c:lvl>
              </c:multiLvlStrCache>
            </c:multiLvlStrRef>
          </c:cat>
          <c:val>
            <c:numRef>
              <c:f>'HE Prices'!$G$8:$G$26</c:f>
              <c:numCache>
                <c:formatCode>General</c:formatCode>
                <c:ptCount val="18"/>
                <c:pt idx="0">
                  <c:v>62.116234777838514</c:v>
                </c:pt>
                <c:pt idx="1">
                  <c:v>62.116234777838514</c:v>
                </c:pt>
                <c:pt idx="2">
                  <c:v>62.412263851915405</c:v>
                </c:pt>
                <c:pt idx="3">
                  <c:v>56.380731039207859</c:v>
                </c:pt>
                <c:pt idx="4">
                  <c:v>56.380731039207859</c:v>
                </c:pt>
                <c:pt idx="5">
                  <c:v>56.380731039207859</c:v>
                </c:pt>
                <c:pt idx="6">
                  <c:v>60.743241279654256</c:v>
                </c:pt>
                <c:pt idx="7">
                  <c:v>60.743241279654256</c:v>
                </c:pt>
                <c:pt idx="8">
                  <c:v>59.186429104578465</c:v>
                </c:pt>
                <c:pt idx="9">
                  <c:v>47.801670296806563</c:v>
                </c:pt>
                <c:pt idx="10">
                  <c:v>47.774265264441546</c:v>
                </c:pt>
                <c:pt idx="11">
                  <c:v>47.801670296806549</c:v>
                </c:pt>
                <c:pt idx="12">
                  <c:v>125.58147071674529</c:v>
                </c:pt>
                <c:pt idx="13">
                  <c:v>125.58147071674529</c:v>
                </c:pt>
                <c:pt idx="14">
                  <c:v>125.5814707167454</c:v>
                </c:pt>
                <c:pt idx="15">
                  <c:v>96.761658171089806</c:v>
                </c:pt>
                <c:pt idx="16">
                  <c:v>88.2175982208432</c:v>
                </c:pt>
                <c:pt idx="17">
                  <c:v>96.761658171089806</c:v>
                </c:pt>
              </c:numCache>
            </c:numRef>
          </c:val>
          <c:smooth val="0"/>
          <c:extLst>
            <c:ext xmlns:c16="http://schemas.microsoft.com/office/drawing/2014/chart" uri="{C3380CC4-5D6E-409C-BE32-E72D297353CC}">
              <c16:uniqueId val="{00000000-DFB5-4E96-82D4-D4007D698792}"/>
            </c:ext>
          </c:extLst>
        </c:ser>
        <c:ser>
          <c:idx val="2"/>
          <c:order val="2"/>
          <c:tx>
            <c:strRef>
              <c:f>'HE Prices'!$H$5:$H$7</c:f>
              <c:strCache>
                <c:ptCount val="1"/>
                <c:pt idx="0">
                  <c:v>BASE - NORWAY</c:v>
                </c:pt>
              </c:strCache>
            </c:strRef>
          </c:tx>
          <c:spPr>
            <a:ln w="28575" cap="rnd">
              <a:solidFill>
                <a:schemeClr val="accent3"/>
              </a:solidFill>
              <a:round/>
            </a:ln>
            <a:effectLst/>
          </c:spPr>
          <c:marker>
            <c:symbol val="none"/>
          </c:marker>
          <c:cat>
            <c:multiLvlStrRef>
              <c:f>'HE Prices'!$B$8:$E$26</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lvl>
                  <c:pt idx="0">
                    <c:v>2020</c:v>
                  </c:pt>
                  <c:pt idx="6">
                    <c:v>2030</c:v>
                  </c:pt>
                </c:lvl>
              </c:multiLvlStrCache>
            </c:multiLvlStrRef>
          </c:cat>
          <c:val>
            <c:numRef>
              <c:f>'HE Prices'!$H$8:$H$26</c:f>
              <c:numCache>
                <c:formatCode>General</c:formatCode>
                <c:ptCount val="18"/>
                <c:pt idx="0">
                  <c:v>41.298204838008679</c:v>
                </c:pt>
                <c:pt idx="1">
                  <c:v>41.519930720809384</c:v>
                </c:pt>
                <c:pt idx="2">
                  <c:v>41.519930720809384</c:v>
                </c:pt>
                <c:pt idx="3">
                  <c:v>32.127219222748494</c:v>
                </c:pt>
                <c:pt idx="4">
                  <c:v>32.127219222748494</c:v>
                </c:pt>
                <c:pt idx="5">
                  <c:v>32.127219222748494</c:v>
                </c:pt>
                <c:pt idx="6">
                  <c:v>99.948339664281178</c:v>
                </c:pt>
                <c:pt idx="7">
                  <c:v>122.96247210444041</c:v>
                </c:pt>
                <c:pt idx="8">
                  <c:v>99.948339664281178</c:v>
                </c:pt>
                <c:pt idx="9">
                  <c:v>85.71154321797151</c:v>
                </c:pt>
                <c:pt idx="10">
                  <c:v>90.724675681939488</c:v>
                </c:pt>
                <c:pt idx="11">
                  <c:v>84.860502783421467</c:v>
                </c:pt>
                <c:pt idx="12">
                  <c:v>133.32028236254709</c:v>
                </c:pt>
                <c:pt idx="13">
                  <c:v>147.09595833038398</c:v>
                </c:pt>
                <c:pt idx="14">
                  <c:v>137.8935828229356</c:v>
                </c:pt>
                <c:pt idx="15">
                  <c:v>117.7307864546863</c:v>
                </c:pt>
                <c:pt idx="16">
                  <c:v>122.2276991807496</c:v>
                </c:pt>
                <c:pt idx="17">
                  <c:v>113.1752321677116</c:v>
                </c:pt>
              </c:numCache>
            </c:numRef>
          </c:val>
          <c:smooth val="0"/>
          <c:extLst>
            <c:ext xmlns:c16="http://schemas.microsoft.com/office/drawing/2014/chart" uri="{C3380CC4-5D6E-409C-BE32-E72D297353CC}">
              <c16:uniqueId val="{00000001-DFB5-4E96-82D4-D4007D698792}"/>
            </c:ext>
          </c:extLst>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s>
    <c:plotArea>
      <c:layout/>
      <c:barChart>
        <c:barDir val="col"/>
        <c:grouping val="stacked"/>
        <c:varyColors val="0"/>
        <c:ser>
          <c:idx val="0"/>
          <c:order val="0"/>
          <c:tx>
            <c:strRef>
              <c:f>'EL GEN - Annual'!$E$3:$E$4</c:f>
              <c:strCache>
                <c:ptCount val="1"/>
                <c:pt idx="0">
                  <c:v>SUN</c:v>
                </c:pt>
              </c:strCache>
            </c:strRef>
          </c:tx>
          <c:spPr>
            <a:solidFill>
              <a:schemeClr val="accent1"/>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Annual'!$E$5:$E$38</c:f>
              <c:numCache>
                <c:formatCode>0.000</c:formatCode>
                <c:ptCount val="33"/>
                <c:pt idx="0">
                  <c:v>0.86137220129927305</c:v>
                </c:pt>
                <c:pt idx="1">
                  <c:v>0.86014869982413611</c:v>
                </c:pt>
                <c:pt idx="3">
                  <c:v>0.98457727143046803</c:v>
                </c:pt>
                <c:pt idx="4">
                  <c:v>75.335628368798467</c:v>
                </c:pt>
                <c:pt idx="5">
                  <c:v>86.002499197737095</c:v>
                </c:pt>
                <c:pt idx="9">
                  <c:v>46.493048423459683</c:v>
                </c:pt>
                <c:pt idx="10">
                  <c:v>46.457741314693173</c:v>
                </c:pt>
                <c:pt idx="13">
                  <c:v>5.1348067603641496</c:v>
                </c:pt>
                <c:pt idx="14">
                  <c:v>7.6331362758619701</c:v>
                </c:pt>
                <c:pt idx="15">
                  <c:v>5.2178234790951894</c:v>
                </c:pt>
                <c:pt idx="16">
                  <c:v>202.59460567182919</c:v>
                </c:pt>
                <c:pt idx="17">
                  <c:v>197.46461260315806</c:v>
                </c:pt>
                <c:pt idx="24">
                  <c:v>10.490922671228759</c:v>
                </c:pt>
                <c:pt idx="25">
                  <c:v>10.14502573170876</c:v>
                </c:pt>
                <c:pt idx="26">
                  <c:v>40.0897361731312</c:v>
                </c:pt>
                <c:pt idx="27">
                  <c:v>1.09788013030086E-3</c:v>
                </c:pt>
                <c:pt idx="28">
                  <c:v>1.09788013030086E-3</c:v>
                </c:pt>
                <c:pt idx="30">
                  <c:v>5.06378261490915</c:v>
                </c:pt>
                <c:pt idx="31">
                  <c:v>5.01369083250915</c:v>
                </c:pt>
              </c:numCache>
            </c:numRef>
          </c:val>
          <c:extLst>
            <c:ext xmlns:c16="http://schemas.microsoft.com/office/drawing/2014/chart" uri="{C3380CC4-5D6E-409C-BE32-E72D297353CC}">
              <c16:uniqueId val="{00000000-BF6E-492A-8A93-28F303A6814F}"/>
            </c:ext>
          </c:extLst>
        </c:ser>
        <c:ser>
          <c:idx val="1"/>
          <c:order val="1"/>
          <c:tx>
            <c:strRef>
              <c:f>'EL GEN - Annual'!$F$3:$F$4</c:f>
              <c:strCache>
                <c:ptCount val="1"/>
                <c:pt idx="0">
                  <c:v>WIND</c:v>
                </c:pt>
              </c:strCache>
            </c:strRef>
          </c:tx>
          <c:spPr>
            <a:solidFill>
              <a:schemeClr val="accent2"/>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Annual'!$F$5:$F$38</c:f>
              <c:numCache>
                <c:formatCode>0.000</c:formatCode>
                <c:ptCount val="33"/>
                <c:pt idx="0">
                  <c:v>32.786094200000001</c:v>
                </c:pt>
                <c:pt idx="1">
                  <c:v>39.343464695031862</c:v>
                </c:pt>
                <c:pt idx="2">
                  <c:v>51.106637129600955</c:v>
                </c:pt>
                <c:pt idx="3">
                  <c:v>11.944083943409801</c:v>
                </c:pt>
                <c:pt idx="4">
                  <c:v>11.6690299434098</c:v>
                </c:pt>
                <c:pt idx="6">
                  <c:v>6.2105159350000001</c:v>
                </c:pt>
                <c:pt idx="7">
                  <c:v>6.1084263500000002</c:v>
                </c:pt>
                <c:pt idx="9">
                  <c:v>281.93448252709499</c:v>
                </c:pt>
                <c:pt idx="10">
                  <c:v>504.07420512523277</c:v>
                </c:pt>
                <c:pt idx="11">
                  <c:v>621.14285793569297</c:v>
                </c:pt>
                <c:pt idx="12">
                  <c:v>7.2442406300884201</c:v>
                </c:pt>
                <c:pt idx="13">
                  <c:v>7.1938786300884203</c:v>
                </c:pt>
                <c:pt idx="15">
                  <c:v>0.98593299999999995</c:v>
                </c:pt>
                <c:pt idx="16">
                  <c:v>0.45713199999999998</c:v>
                </c:pt>
                <c:pt idx="18">
                  <c:v>15.861172412286562</c:v>
                </c:pt>
                <c:pt idx="19">
                  <c:v>102.21381035040881</c:v>
                </c:pt>
                <c:pt idx="20">
                  <c:v>110.4615848475033</c:v>
                </c:pt>
                <c:pt idx="21">
                  <c:v>24.696826000000001</c:v>
                </c:pt>
                <c:pt idx="22">
                  <c:v>23.59398951</c:v>
                </c:pt>
                <c:pt idx="23">
                  <c:v>14.22859355853733</c:v>
                </c:pt>
                <c:pt idx="24">
                  <c:v>136.414636</c:v>
                </c:pt>
                <c:pt idx="25">
                  <c:v>135.53849607999999</c:v>
                </c:pt>
                <c:pt idx="26">
                  <c:v>121.812304</c:v>
                </c:pt>
                <c:pt idx="27">
                  <c:v>72.022067903907001</c:v>
                </c:pt>
                <c:pt idx="28">
                  <c:v>71.109953903906998</c:v>
                </c:pt>
                <c:pt idx="30">
                  <c:v>29.457999999999998</c:v>
                </c:pt>
                <c:pt idx="31">
                  <c:v>29.458000000000002</c:v>
                </c:pt>
                <c:pt idx="32">
                  <c:v>29.458000000000002</c:v>
                </c:pt>
              </c:numCache>
            </c:numRef>
          </c:val>
          <c:extLst>
            <c:ext xmlns:c16="http://schemas.microsoft.com/office/drawing/2014/chart" uri="{C3380CC4-5D6E-409C-BE32-E72D297353CC}">
              <c16:uniqueId val="{00000001-365B-48B1-91ED-37EEE2C3BBC1}"/>
            </c:ext>
          </c:extLst>
        </c:ser>
        <c:ser>
          <c:idx val="2"/>
          <c:order val="2"/>
          <c:tx>
            <c:strRef>
              <c:f>'EL GEN - Annual'!$G$3:$G$4</c:f>
              <c:strCache>
                <c:ptCount val="1"/>
                <c:pt idx="0">
                  <c:v>MUNIWASTE</c:v>
                </c:pt>
              </c:strCache>
            </c:strRef>
          </c:tx>
          <c:spPr>
            <a:solidFill>
              <a:schemeClr val="accent3"/>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Annual'!$G$5:$G$38</c:f>
              <c:numCache>
                <c:formatCode>General</c:formatCode>
                <c:ptCount val="33"/>
                <c:pt idx="0">
                  <c:v>3.1456157282278299</c:v>
                </c:pt>
                <c:pt idx="1">
                  <c:v>4.9230126782145405</c:v>
                </c:pt>
                <c:pt idx="2">
                  <c:v>4.3115548105387216</c:v>
                </c:pt>
                <c:pt idx="3">
                  <c:v>0.14892</c:v>
                </c:pt>
                <c:pt idx="4">
                  <c:v>0.14892</c:v>
                </c:pt>
                <c:pt idx="6">
                  <c:v>8.9590469043892416</c:v>
                </c:pt>
                <c:pt idx="7">
                  <c:v>12.17832337098878</c:v>
                </c:pt>
                <c:pt idx="8">
                  <c:v>17.623848856330167</c:v>
                </c:pt>
                <c:pt idx="9">
                  <c:v>0.92266983442755202</c:v>
                </c:pt>
                <c:pt idx="10">
                  <c:v>23.83230357123805</c:v>
                </c:pt>
                <c:pt idx="11">
                  <c:v>31.535758579824517</c:v>
                </c:pt>
                <c:pt idx="15">
                  <c:v>1.01616</c:v>
                </c:pt>
                <c:pt idx="16">
                  <c:v>1.01616</c:v>
                </c:pt>
                <c:pt idx="18">
                  <c:v>2.0686397283069828</c:v>
                </c:pt>
                <c:pt idx="19">
                  <c:v>2.0062813308301499</c:v>
                </c:pt>
                <c:pt idx="21">
                  <c:v>14.90231784422703</c:v>
                </c:pt>
                <c:pt idx="22">
                  <c:v>15.986101928400146</c:v>
                </c:pt>
                <c:pt idx="23">
                  <c:v>15.039214859385643</c:v>
                </c:pt>
                <c:pt idx="24">
                  <c:v>7.0605599999999997</c:v>
                </c:pt>
                <c:pt idx="25">
                  <c:v>2.8242240000000001</c:v>
                </c:pt>
                <c:pt idx="27">
                  <c:v>0.29783999999999999</c:v>
                </c:pt>
                <c:pt idx="28">
                  <c:v>20.384758251959202</c:v>
                </c:pt>
                <c:pt idx="29">
                  <c:v>29.082798503719371</c:v>
                </c:pt>
                <c:pt idx="30">
                  <c:v>5.9918399999999998</c:v>
                </c:pt>
                <c:pt idx="31">
                  <c:v>2.3967360000000002</c:v>
                </c:pt>
              </c:numCache>
            </c:numRef>
          </c:val>
          <c:extLst>
            <c:ext xmlns:c16="http://schemas.microsoft.com/office/drawing/2014/chart" uri="{C3380CC4-5D6E-409C-BE32-E72D297353CC}">
              <c16:uniqueId val="{00000002-365B-48B1-91ED-37EEE2C3BBC1}"/>
            </c:ext>
          </c:extLst>
        </c:ser>
        <c:ser>
          <c:idx val="3"/>
          <c:order val="3"/>
          <c:tx>
            <c:strRef>
              <c:f>'EL GEN - Annual'!$H$3:$H$4</c:f>
              <c:strCache>
                <c:ptCount val="1"/>
                <c:pt idx="0">
                  <c:v>WATER</c:v>
                </c:pt>
              </c:strCache>
            </c:strRef>
          </c:tx>
          <c:spPr>
            <a:solidFill>
              <a:schemeClr val="accent4"/>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Annual'!$H$5:$H$38</c:f>
              <c:numCache>
                <c:formatCode>General</c:formatCode>
                <c:ptCount val="33"/>
                <c:pt idx="0">
                  <c:v>3.3522130756080723E-2</c:v>
                </c:pt>
                <c:pt idx="1">
                  <c:v>1.2049651601754401E-4</c:v>
                </c:pt>
                <c:pt idx="3">
                  <c:v>0.03</c:v>
                </c:pt>
                <c:pt idx="4">
                  <c:v>0.03</c:v>
                </c:pt>
                <c:pt idx="6">
                  <c:v>17.665497227227892</c:v>
                </c:pt>
                <c:pt idx="7">
                  <c:v>18.051038837054094</c:v>
                </c:pt>
                <c:pt idx="8">
                  <c:v>18.051038837054108</c:v>
                </c:pt>
                <c:pt idx="9">
                  <c:v>43.223641610514896</c:v>
                </c:pt>
                <c:pt idx="10">
                  <c:v>43.223641610514896</c:v>
                </c:pt>
                <c:pt idx="11">
                  <c:v>43.223641610514896</c:v>
                </c:pt>
                <c:pt idx="12">
                  <c:v>4.0200000000000001E-4</c:v>
                </c:pt>
                <c:pt idx="13">
                  <c:v>4.0200000000000001E-4</c:v>
                </c:pt>
                <c:pt idx="14">
                  <c:v>4.0200000000000001E-4</c:v>
                </c:pt>
                <c:pt idx="15">
                  <c:v>0.78425999999999996</c:v>
                </c:pt>
                <c:pt idx="16">
                  <c:v>0.78425999999999996</c:v>
                </c:pt>
                <c:pt idx="17">
                  <c:v>0.78425999999999996</c:v>
                </c:pt>
                <c:pt idx="18">
                  <c:v>139.58505501824121</c:v>
                </c:pt>
                <c:pt idx="19">
                  <c:v>142.00183848425198</c:v>
                </c:pt>
                <c:pt idx="20">
                  <c:v>142.00183848425198</c:v>
                </c:pt>
                <c:pt idx="21">
                  <c:v>68.362237055013551</c:v>
                </c:pt>
                <c:pt idx="22">
                  <c:v>68.626875375460997</c:v>
                </c:pt>
                <c:pt idx="23">
                  <c:v>68.626875375460983</c:v>
                </c:pt>
                <c:pt idx="24">
                  <c:v>5.2868755397267702</c:v>
                </c:pt>
                <c:pt idx="25">
                  <c:v>5.2868755397267702</c:v>
                </c:pt>
                <c:pt idx="26">
                  <c:v>5.2868755397267702</c:v>
                </c:pt>
                <c:pt idx="27">
                  <c:v>2.31417568</c:v>
                </c:pt>
                <c:pt idx="28">
                  <c:v>1.12350068</c:v>
                </c:pt>
                <c:pt idx="29">
                  <c:v>1.12350068</c:v>
                </c:pt>
                <c:pt idx="30">
                  <c:v>0.15959999999999999</c:v>
                </c:pt>
                <c:pt idx="31">
                  <c:v>0.15959999999999999</c:v>
                </c:pt>
                <c:pt idx="32">
                  <c:v>0.15959999999999999</c:v>
                </c:pt>
              </c:numCache>
            </c:numRef>
          </c:val>
          <c:extLst>
            <c:ext xmlns:c16="http://schemas.microsoft.com/office/drawing/2014/chart" uri="{C3380CC4-5D6E-409C-BE32-E72D297353CC}">
              <c16:uniqueId val="{00000003-365B-48B1-91ED-37EEE2C3BBC1}"/>
            </c:ext>
          </c:extLst>
        </c:ser>
        <c:ser>
          <c:idx val="4"/>
          <c:order val="4"/>
          <c:tx>
            <c:strRef>
              <c:f>'EL GEN - Annual'!$I$3:$I$4</c:f>
              <c:strCache>
                <c:ptCount val="1"/>
                <c:pt idx="0">
                  <c:v>NATGAS</c:v>
                </c:pt>
              </c:strCache>
            </c:strRef>
          </c:tx>
          <c:spPr>
            <a:solidFill>
              <a:schemeClr val="accent5"/>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Annual'!$I$5:$I$38</c:f>
              <c:numCache>
                <c:formatCode>General</c:formatCode>
                <c:ptCount val="33"/>
                <c:pt idx="24">
                  <c:v>78.344462796870403</c:v>
                </c:pt>
                <c:pt idx="25">
                  <c:v>15.019688512000499</c:v>
                </c:pt>
              </c:numCache>
            </c:numRef>
          </c:val>
          <c:extLst>
            <c:ext xmlns:c16="http://schemas.microsoft.com/office/drawing/2014/chart" uri="{C3380CC4-5D6E-409C-BE32-E72D297353CC}">
              <c16:uniqueId val="{00000004-365B-48B1-91ED-37EEE2C3BBC1}"/>
            </c:ext>
          </c:extLst>
        </c:ser>
        <c:ser>
          <c:idx val="5"/>
          <c:order val="5"/>
          <c:tx>
            <c:strRef>
              <c:f>'EL GEN - Annual'!$J$3:$J$4</c:f>
              <c:strCache>
                <c:ptCount val="1"/>
                <c:pt idx="0">
                  <c:v>WOODCHIPS</c:v>
                </c:pt>
              </c:strCache>
            </c:strRef>
          </c:tx>
          <c:spPr>
            <a:solidFill>
              <a:schemeClr val="accent6"/>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Annual'!$J$5:$J$38</c:f>
              <c:numCache>
                <c:formatCode>General</c:formatCode>
                <c:ptCount val="33"/>
                <c:pt idx="1">
                  <c:v>0.36587891091741098</c:v>
                </c:pt>
                <c:pt idx="2">
                  <c:v>0.47102444444444602</c:v>
                </c:pt>
                <c:pt idx="5">
                  <c:v>7.5746388888889002E-2</c:v>
                </c:pt>
                <c:pt idx="7">
                  <c:v>1.4039068000000001</c:v>
                </c:pt>
                <c:pt idx="8">
                  <c:v>0.62623031220078995</c:v>
                </c:pt>
                <c:pt idx="10">
                  <c:v>1.56655036047498</c:v>
                </c:pt>
                <c:pt idx="11">
                  <c:v>2.0521809722222302</c:v>
                </c:pt>
                <c:pt idx="20">
                  <c:v>0.150856388888889</c:v>
                </c:pt>
                <c:pt idx="22">
                  <c:v>1.561050947741357</c:v>
                </c:pt>
                <c:pt idx="23">
                  <c:v>0.98886754153800005</c:v>
                </c:pt>
                <c:pt idx="28">
                  <c:v>0.55819562500000097</c:v>
                </c:pt>
                <c:pt idx="29">
                  <c:v>1.1163912499999999</c:v>
                </c:pt>
              </c:numCache>
            </c:numRef>
          </c:val>
          <c:extLst>
            <c:ext xmlns:c16="http://schemas.microsoft.com/office/drawing/2014/chart" uri="{C3380CC4-5D6E-409C-BE32-E72D297353CC}">
              <c16:uniqueId val="{00000005-365B-48B1-91ED-37EEE2C3BBC1}"/>
            </c:ext>
          </c:extLst>
        </c:ser>
        <c:ser>
          <c:idx val="6"/>
          <c:order val="6"/>
          <c:tx>
            <c:strRef>
              <c:f>'EL GEN - Annual'!$K$3:$K$4</c:f>
              <c:strCache>
                <c:ptCount val="1"/>
                <c:pt idx="0">
                  <c:v>COAL</c:v>
                </c:pt>
              </c:strCache>
            </c:strRef>
          </c:tx>
          <c:spPr>
            <a:solidFill>
              <a:schemeClr val="accent1">
                <a:lumMod val="60000"/>
              </a:schemeClr>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Annual'!$K$5:$K$38</c:f>
              <c:numCache>
                <c:formatCode>General</c:formatCode>
                <c:ptCount val="33"/>
                <c:pt idx="0">
                  <c:v>12.290461784173409</c:v>
                </c:pt>
                <c:pt idx="6">
                  <c:v>7.3231100947482091</c:v>
                </c:pt>
                <c:pt idx="9">
                  <c:v>83.535197135582663</c:v>
                </c:pt>
                <c:pt idx="10">
                  <c:v>0.13966068000000001</c:v>
                </c:pt>
                <c:pt idx="21">
                  <c:v>1.448997243697479</c:v>
                </c:pt>
                <c:pt idx="24">
                  <c:v>47.500370776116696</c:v>
                </c:pt>
                <c:pt idx="27">
                  <c:v>51.393607653276952</c:v>
                </c:pt>
                <c:pt idx="30">
                  <c:v>25.6090256450921</c:v>
                </c:pt>
              </c:numCache>
            </c:numRef>
          </c:val>
          <c:extLst>
            <c:ext xmlns:c16="http://schemas.microsoft.com/office/drawing/2014/chart" uri="{C3380CC4-5D6E-409C-BE32-E72D297353CC}">
              <c16:uniqueId val="{00000006-365B-48B1-91ED-37EEE2C3BBC1}"/>
            </c:ext>
          </c:extLst>
        </c:ser>
        <c:ser>
          <c:idx val="7"/>
          <c:order val="7"/>
          <c:tx>
            <c:strRef>
              <c:f>'EL GEN - Annual'!$L$3:$L$4</c:f>
              <c:strCache>
                <c:ptCount val="1"/>
                <c:pt idx="0">
                  <c:v>ELECTRIC</c:v>
                </c:pt>
              </c:strCache>
            </c:strRef>
          </c:tx>
          <c:spPr>
            <a:solidFill>
              <a:schemeClr val="accent2">
                <a:lumMod val="60000"/>
              </a:schemeClr>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Annual'!$L$5:$L$38</c:f>
              <c:numCache>
                <c:formatCode>General</c:formatCode>
                <c:ptCount val="33"/>
                <c:pt idx="0">
                  <c:v>-2.5145100870644321</c:v>
                </c:pt>
                <c:pt idx="1">
                  <c:v>-4.4701316520330217</c:v>
                </c:pt>
                <c:pt idx="2">
                  <c:v>-3.7194295801719188</c:v>
                </c:pt>
                <c:pt idx="3">
                  <c:v>-1.0575136133252383</c:v>
                </c:pt>
                <c:pt idx="4">
                  <c:v>47.250999304213941</c:v>
                </c:pt>
                <c:pt idx="5">
                  <c:v>55.114836702198986</c:v>
                </c:pt>
                <c:pt idx="6">
                  <c:v>-3.901592117451544</c:v>
                </c:pt>
                <c:pt idx="7">
                  <c:v>-5.794779526228135</c:v>
                </c:pt>
                <c:pt idx="8">
                  <c:v>-2.9210315803331484</c:v>
                </c:pt>
                <c:pt idx="9">
                  <c:v>17.82209799118754</c:v>
                </c:pt>
                <c:pt idx="10">
                  <c:v>7.0135968561490927</c:v>
                </c:pt>
                <c:pt idx="11">
                  <c:v>64.555136508140791</c:v>
                </c:pt>
                <c:pt idx="13">
                  <c:v>2.1903733465910298</c:v>
                </c:pt>
                <c:pt idx="14">
                  <c:v>5.1571676217790401</c:v>
                </c:pt>
                <c:pt idx="15">
                  <c:v>1.47421001620173</c:v>
                </c:pt>
                <c:pt idx="16">
                  <c:v>135.75957294026873</c:v>
                </c:pt>
                <c:pt idx="17">
                  <c:v>127.828105801212</c:v>
                </c:pt>
                <c:pt idx="18">
                  <c:v>-1.5934365736980922</c:v>
                </c:pt>
                <c:pt idx="19">
                  <c:v>-1.9038238347687282</c:v>
                </c:pt>
                <c:pt idx="20">
                  <c:v>1.9694363691163326</c:v>
                </c:pt>
                <c:pt idx="21">
                  <c:v>-7.8069944917058898</c:v>
                </c:pt>
                <c:pt idx="22">
                  <c:v>-7.2571171975844688</c:v>
                </c:pt>
                <c:pt idx="23">
                  <c:v>-7.0460944413311237</c:v>
                </c:pt>
                <c:pt idx="24">
                  <c:v>31.9204439198794</c:v>
                </c:pt>
                <c:pt idx="25">
                  <c:v>110.02672469288561</c:v>
                </c:pt>
                <c:pt idx="26">
                  <c:v>122.92914873462001</c:v>
                </c:pt>
                <c:pt idx="27">
                  <c:v>5.9147662401195804</c:v>
                </c:pt>
                <c:pt idx="28">
                  <c:v>7.9818881475360897</c:v>
                </c:pt>
                <c:pt idx="30">
                  <c:v>3.1311902601379402</c:v>
                </c:pt>
                <c:pt idx="31">
                  <c:v>14.164855274603219</c:v>
                </c:pt>
                <c:pt idx="32">
                  <c:v>11.48029933848462</c:v>
                </c:pt>
              </c:numCache>
            </c:numRef>
          </c:val>
          <c:extLst>
            <c:ext xmlns:c16="http://schemas.microsoft.com/office/drawing/2014/chart" uri="{C3380CC4-5D6E-409C-BE32-E72D297353CC}">
              <c16:uniqueId val="{00000000-9118-4545-A7DF-865C6255E0CB}"/>
            </c:ext>
          </c:extLst>
        </c:ser>
        <c:ser>
          <c:idx val="8"/>
          <c:order val="8"/>
          <c:tx>
            <c:strRef>
              <c:f>'EL GEN - Annual'!$M$3:$M$4</c:f>
              <c:strCache>
                <c:ptCount val="1"/>
                <c:pt idx="0">
                  <c:v>RETORTGAS</c:v>
                </c:pt>
              </c:strCache>
            </c:strRef>
          </c:tx>
          <c:spPr>
            <a:solidFill>
              <a:schemeClr val="accent3">
                <a:lumMod val="60000"/>
              </a:schemeClr>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Annual'!$M$5:$M$38</c:f>
              <c:numCache>
                <c:formatCode>General</c:formatCode>
                <c:ptCount val="33"/>
                <c:pt idx="3">
                  <c:v>1.1388</c:v>
                </c:pt>
              </c:numCache>
            </c:numRef>
          </c:val>
          <c:extLst>
            <c:ext xmlns:c16="http://schemas.microsoft.com/office/drawing/2014/chart" uri="{C3380CC4-5D6E-409C-BE32-E72D297353CC}">
              <c16:uniqueId val="{00000001-9118-4545-A7DF-865C6255E0CB}"/>
            </c:ext>
          </c:extLst>
        </c:ser>
        <c:ser>
          <c:idx val="9"/>
          <c:order val="9"/>
          <c:tx>
            <c:strRef>
              <c:f>'EL GEN - Annual'!$N$3:$N$4</c:f>
              <c:strCache>
                <c:ptCount val="1"/>
                <c:pt idx="0">
                  <c:v>WOODWASTE</c:v>
                </c:pt>
              </c:strCache>
            </c:strRef>
          </c:tx>
          <c:spPr>
            <a:solidFill>
              <a:schemeClr val="accent4">
                <a:lumMod val="60000"/>
              </a:schemeClr>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Annual'!$N$5:$N$38</c:f>
              <c:numCache>
                <c:formatCode>General</c:formatCode>
                <c:ptCount val="33"/>
                <c:pt idx="3">
                  <c:v>0.14015767036236679</c:v>
                </c:pt>
                <c:pt idx="4">
                  <c:v>0.14111448410768529</c:v>
                </c:pt>
                <c:pt idx="6">
                  <c:v>3.6215708615384603</c:v>
                </c:pt>
                <c:pt idx="7">
                  <c:v>3.4834301538461498</c:v>
                </c:pt>
                <c:pt idx="15">
                  <c:v>9.1104000000000004E-2</c:v>
                </c:pt>
                <c:pt idx="16">
                  <c:v>4.7303999999999999E-2</c:v>
                </c:pt>
                <c:pt idx="21">
                  <c:v>1.0651063651445318</c:v>
                </c:pt>
                <c:pt idx="22">
                  <c:v>0.92301167677183882</c:v>
                </c:pt>
              </c:numCache>
            </c:numRef>
          </c:val>
          <c:extLst>
            <c:ext xmlns:c16="http://schemas.microsoft.com/office/drawing/2014/chart" uri="{C3380CC4-5D6E-409C-BE32-E72D297353CC}">
              <c16:uniqueId val="{00000002-9118-4545-A7DF-865C6255E0CB}"/>
            </c:ext>
          </c:extLst>
        </c:ser>
        <c:ser>
          <c:idx val="10"/>
          <c:order val="10"/>
          <c:tx>
            <c:strRef>
              <c:f>'EL GEN - Annual'!$O$3:$O$4</c:f>
              <c:strCache>
                <c:ptCount val="1"/>
                <c:pt idx="0">
                  <c:v>PEAT</c:v>
                </c:pt>
              </c:strCache>
            </c:strRef>
          </c:tx>
          <c:spPr>
            <a:solidFill>
              <a:schemeClr val="accent5">
                <a:lumMod val="60000"/>
              </a:schemeClr>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Annual'!$O$5:$O$38</c:f>
              <c:numCache>
                <c:formatCode>General</c:formatCode>
                <c:ptCount val="33"/>
                <c:pt idx="6">
                  <c:v>7.1269661068535024</c:v>
                </c:pt>
                <c:pt idx="7">
                  <c:v>1.246329</c:v>
                </c:pt>
                <c:pt idx="8">
                  <c:v>1.246329</c:v>
                </c:pt>
                <c:pt idx="21">
                  <c:v>0.723576</c:v>
                </c:pt>
              </c:numCache>
            </c:numRef>
          </c:val>
          <c:extLst>
            <c:ext xmlns:c16="http://schemas.microsoft.com/office/drawing/2014/chart" uri="{C3380CC4-5D6E-409C-BE32-E72D297353CC}">
              <c16:uniqueId val="{00000003-9118-4545-A7DF-865C6255E0CB}"/>
            </c:ext>
          </c:extLst>
        </c:ser>
        <c:ser>
          <c:idx val="11"/>
          <c:order val="11"/>
          <c:tx>
            <c:strRef>
              <c:f>'EL GEN - Annual'!$P$3:$P$4</c:f>
              <c:strCache>
                <c:ptCount val="1"/>
                <c:pt idx="0">
                  <c:v>OTHERGAS</c:v>
                </c:pt>
              </c:strCache>
            </c:strRef>
          </c:tx>
          <c:spPr>
            <a:solidFill>
              <a:schemeClr val="accent6">
                <a:lumMod val="60000"/>
              </a:schemeClr>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Annual'!$P$5:$P$38</c:f>
              <c:numCache>
                <c:formatCode>General</c:formatCode>
                <c:ptCount val="33"/>
                <c:pt idx="6">
                  <c:v>1.5470160000000002</c:v>
                </c:pt>
                <c:pt idx="7">
                  <c:v>0.48880800000000002</c:v>
                </c:pt>
                <c:pt idx="21">
                  <c:v>0.75867857142857098</c:v>
                </c:pt>
              </c:numCache>
            </c:numRef>
          </c:val>
          <c:extLst>
            <c:ext xmlns:c16="http://schemas.microsoft.com/office/drawing/2014/chart" uri="{C3380CC4-5D6E-409C-BE32-E72D297353CC}">
              <c16:uniqueId val="{00000004-9118-4545-A7DF-865C6255E0CB}"/>
            </c:ext>
          </c:extLst>
        </c:ser>
        <c:ser>
          <c:idx val="12"/>
          <c:order val="12"/>
          <c:tx>
            <c:strRef>
              <c:f>'EL GEN - Annual'!$Q$3:$Q$4</c:f>
              <c:strCache>
                <c:ptCount val="1"/>
                <c:pt idx="0">
                  <c:v>NUCLEAR</c:v>
                </c:pt>
              </c:strCache>
            </c:strRef>
          </c:tx>
          <c:spPr>
            <a:solidFill>
              <a:schemeClr val="accent1">
                <a:lumMod val="80000"/>
                <a:lumOff val="20000"/>
              </a:schemeClr>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Annual'!$Q$5:$Q$38</c:f>
              <c:numCache>
                <c:formatCode>General</c:formatCode>
                <c:ptCount val="33"/>
                <c:pt idx="6">
                  <c:v>26.324893546744502</c:v>
                </c:pt>
                <c:pt idx="7">
                  <c:v>23.9339196132496</c:v>
                </c:pt>
                <c:pt idx="8">
                  <c:v>19.86768</c:v>
                </c:pt>
                <c:pt idx="9">
                  <c:v>46.740560060590852</c:v>
                </c:pt>
                <c:pt idx="21">
                  <c:v>25.195687199999998</c:v>
                </c:pt>
                <c:pt idx="22">
                  <c:v>22.273000799999998</c:v>
                </c:pt>
                <c:pt idx="24">
                  <c:v>63.2705957554303</c:v>
                </c:pt>
                <c:pt idx="25">
                  <c:v>72.536461254345895</c:v>
                </c:pt>
                <c:pt idx="26">
                  <c:v>78.749206320668605</c:v>
                </c:pt>
                <c:pt idx="28">
                  <c:v>12.15888</c:v>
                </c:pt>
                <c:pt idx="29">
                  <c:v>24.31776</c:v>
                </c:pt>
                <c:pt idx="30">
                  <c:v>2.9897457437276</c:v>
                </c:pt>
                <c:pt idx="31">
                  <c:v>2.9897457437276</c:v>
                </c:pt>
              </c:numCache>
            </c:numRef>
          </c:val>
          <c:extLst>
            <c:ext xmlns:c16="http://schemas.microsoft.com/office/drawing/2014/chart" uri="{C3380CC4-5D6E-409C-BE32-E72D297353CC}">
              <c16:uniqueId val="{00000005-9118-4545-A7DF-865C6255E0CB}"/>
            </c:ext>
          </c:extLst>
        </c:ser>
        <c:ser>
          <c:idx val="13"/>
          <c:order val="13"/>
          <c:tx>
            <c:strRef>
              <c:f>'EL GEN - Annual'!$R$3:$R$4</c:f>
              <c:strCache>
                <c:ptCount val="1"/>
                <c:pt idx="0">
                  <c:v>LIGNITE</c:v>
                </c:pt>
              </c:strCache>
            </c:strRef>
          </c:tx>
          <c:spPr>
            <a:solidFill>
              <a:schemeClr val="accent2">
                <a:lumMod val="80000"/>
                <a:lumOff val="20000"/>
              </a:schemeClr>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Annual'!$R$5:$R$38</c:f>
              <c:numCache>
                <c:formatCode>General</c:formatCode>
                <c:ptCount val="33"/>
                <c:pt idx="9">
                  <c:v>87.54850612757474</c:v>
                </c:pt>
                <c:pt idx="27">
                  <c:v>54.31377307592404</c:v>
                </c:pt>
              </c:numCache>
            </c:numRef>
          </c:val>
          <c:extLst>
            <c:ext xmlns:c16="http://schemas.microsoft.com/office/drawing/2014/chart" uri="{C3380CC4-5D6E-409C-BE32-E72D297353CC}">
              <c16:uniqueId val="{00000006-9118-4545-A7DF-865C6255E0CB}"/>
            </c:ext>
          </c:extLst>
        </c:ser>
        <c:ser>
          <c:idx val="14"/>
          <c:order val="14"/>
          <c:tx>
            <c:strRef>
              <c:f>'EL GEN - Annual'!$S$3:$S$4</c:f>
              <c:strCache>
                <c:ptCount val="1"/>
                <c:pt idx="0">
                  <c:v>WASTEHEAT</c:v>
                </c:pt>
              </c:strCache>
            </c:strRef>
          </c:tx>
          <c:spPr>
            <a:solidFill>
              <a:schemeClr val="accent3">
                <a:lumMod val="80000"/>
                <a:lumOff val="20000"/>
              </a:schemeClr>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Annual'!$S$5:$S$38</c:f>
              <c:numCache>
                <c:formatCode>General</c:formatCode>
                <c:ptCount val="33"/>
                <c:pt idx="9">
                  <c:v>0.39411239999999997</c:v>
                </c:pt>
                <c:pt idx="10">
                  <c:v>0.39218520000000001</c:v>
                </c:pt>
              </c:numCache>
            </c:numRef>
          </c:val>
          <c:extLst>
            <c:ext xmlns:c16="http://schemas.microsoft.com/office/drawing/2014/chart" uri="{C3380CC4-5D6E-409C-BE32-E72D297353CC}">
              <c16:uniqueId val="{00000007-9118-4545-A7DF-865C6255E0CB}"/>
            </c:ext>
          </c:extLst>
        </c:ser>
        <c:ser>
          <c:idx val="15"/>
          <c:order val="15"/>
          <c:tx>
            <c:strRef>
              <c:f>'EL GEN - Annual'!$T$3:$T$4</c:f>
              <c:strCache>
                <c:ptCount val="1"/>
                <c:pt idx="0">
                  <c:v>HEAT</c:v>
                </c:pt>
              </c:strCache>
            </c:strRef>
          </c:tx>
          <c:spPr>
            <a:solidFill>
              <a:schemeClr val="accent4">
                <a:lumMod val="80000"/>
                <a:lumOff val="20000"/>
              </a:schemeClr>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Annual'!$T$5:$T$38</c:f>
              <c:numCache>
                <c:formatCode>General</c:formatCode>
                <c:ptCount val="33"/>
                <c:pt idx="15">
                  <c:v>0.32412000000000002</c:v>
                </c:pt>
                <c:pt idx="16">
                  <c:v>0.32412000000000002</c:v>
                </c:pt>
                <c:pt idx="17">
                  <c:v>0.32412000000000002</c:v>
                </c:pt>
              </c:numCache>
            </c:numRef>
          </c:val>
          <c:extLst>
            <c:ext xmlns:c16="http://schemas.microsoft.com/office/drawing/2014/chart" uri="{C3380CC4-5D6E-409C-BE32-E72D297353CC}">
              <c16:uniqueId val="{00000008-9118-4545-A7DF-865C6255E0CB}"/>
            </c:ext>
          </c:extLst>
        </c:ser>
        <c:ser>
          <c:idx val="16"/>
          <c:order val="16"/>
          <c:tx>
            <c:strRef>
              <c:f>'EL GEN - Annual'!$U$3:$U$4</c:f>
              <c:strCache>
                <c:ptCount val="1"/>
                <c:pt idx="0">
                  <c:v>WOOD</c:v>
                </c:pt>
              </c:strCache>
            </c:strRef>
          </c:tx>
          <c:spPr>
            <a:solidFill>
              <a:schemeClr val="accent5">
                <a:lumMod val="80000"/>
                <a:lumOff val="20000"/>
              </a:schemeClr>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Annual'!$U$5:$U$38</c:f>
              <c:numCache>
                <c:formatCode>General</c:formatCode>
                <c:ptCount val="33"/>
                <c:pt idx="30">
                  <c:v>1.7520000000000001E-2</c:v>
                </c:pt>
                <c:pt idx="31">
                  <c:v>0.70079999999999998</c:v>
                </c:pt>
              </c:numCache>
            </c:numRef>
          </c:val>
          <c:extLst>
            <c:ext xmlns:c16="http://schemas.microsoft.com/office/drawing/2014/chart" uri="{C3380CC4-5D6E-409C-BE32-E72D297353CC}">
              <c16:uniqueId val="{00000009-9118-4545-A7DF-865C6255E0CB}"/>
            </c:ext>
          </c:extLst>
        </c:ser>
        <c:ser>
          <c:idx val="17"/>
          <c:order val="17"/>
          <c:tx>
            <c:strRef>
              <c:f>'EL GEN - Annual'!$V$3:$V$4</c:f>
              <c:strCache>
                <c:ptCount val="1"/>
                <c:pt idx="0">
                  <c:v>HYDROGEN</c:v>
                </c:pt>
              </c:strCache>
            </c:strRef>
          </c:tx>
          <c:spPr>
            <a:solidFill>
              <a:schemeClr val="accent6">
                <a:lumMod val="80000"/>
                <a:lumOff val="20000"/>
              </a:schemeClr>
            </a:solidFill>
            <a:ln>
              <a:noFill/>
            </a:ln>
            <a:effectLst/>
          </c:spPr>
          <c:invertIfNegative val="0"/>
          <c:cat>
            <c:multiLvlStrRef>
              <c:f>'EL GEN - Annual'!$B$5:$D$38</c:f>
              <c:multiLvlStrCache>
                <c:ptCount val="33"/>
                <c:lvl>
                  <c:pt idx="0">
                    <c:v>2020</c:v>
                  </c:pt>
                  <c:pt idx="1">
                    <c:v>2030</c:v>
                  </c:pt>
                  <c:pt idx="2">
                    <c:v>2050</c:v>
                  </c:pt>
                  <c:pt idx="3">
                    <c:v>2020</c:v>
                  </c:pt>
                  <c:pt idx="4">
                    <c:v>2030</c:v>
                  </c:pt>
                  <c:pt idx="5">
                    <c:v>2050</c:v>
                  </c:pt>
                  <c:pt idx="6">
                    <c:v>2020</c:v>
                  </c:pt>
                  <c:pt idx="7">
                    <c:v>2030</c:v>
                  </c:pt>
                  <c:pt idx="8">
                    <c:v>2050</c:v>
                  </c:pt>
                  <c:pt idx="9">
                    <c:v>2020</c:v>
                  </c:pt>
                  <c:pt idx="10">
                    <c:v>2030</c:v>
                  </c:pt>
                  <c:pt idx="11">
                    <c:v>2050</c:v>
                  </c:pt>
                  <c:pt idx="12">
                    <c:v>2020</c:v>
                  </c:pt>
                  <c:pt idx="13">
                    <c:v>2030</c:v>
                  </c:pt>
                  <c:pt idx="14">
                    <c:v>2050</c:v>
                  </c:pt>
                  <c:pt idx="15">
                    <c:v>2020</c:v>
                  </c:pt>
                  <c:pt idx="16">
                    <c:v>2030</c:v>
                  </c:pt>
                  <c:pt idx="17">
                    <c:v>2050</c:v>
                  </c:pt>
                  <c:pt idx="18">
                    <c:v>2020</c:v>
                  </c:pt>
                  <c:pt idx="19">
                    <c:v>2030</c:v>
                  </c:pt>
                  <c:pt idx="20">
                    <c:v>2050</c:v>
                  </c:pt>
                  <c:pt idx="21">
                    <c:v>2020</c:v>
                  </c:pt>
                  <c:pt idx="22">
                    <c:v>2030</c:v>
                  </c:pt>
                  <c:pt idx="23">
                    <c:v>2050</c:v>
                  </c:pt>
                  <c:pt idx="24">
                    <c:v>2020</c:v>
                  </c:pt>
                  <c:pt idx="25">
                    <c:v>2030</c:v>
                  </c:pt>
                  <c:pt idx="26">
                    <c:v>2050</c:v>
                  </c:pt>
                  <c:pt idx="27">
                    <c:v>2020</c:v>
                  </c:pt>
                  <c:pt idx="28">
                    <c:v>2030</c:v>
                  </c:pt>
                  <c:pt idx="29">
                    <c:v>2050</c:v>
                  </c:pt>
                  <c:pt idx="30">
                    <c:v>2020</c:v>
                  </c:pt>
                  <c:pt idx="31">
                    <c:v>2030</c:v>
                  </c:pt>
                  <c:pt idx="32">
                    <c:v>2050</c:v>
                  </c:pt>
                </c:lvl>
                <c:lvl>
                  <c:pt idx="0">
                    <c:v>BASE</c:v>
                  </c:pt>
                  <c:pt idx="3">
                    <c:v>BASE</c:v>
                  </c:pt>
                  <c:pt idx="6">
                    <c:v>BASE</c:v>
                  </c:pt>
                  <c:pt idx="9">
                    <c:v>BASE</c:v>
                  </c:pt>
                  <c:pt idx="12">
                    <c:v>BASE</c:v>
                  </c:pt>
                  <c:pt idx="15">
                    <c:v>BASE</c:v>
                  </c:pt>
                  <c:pt idx="18">
                    <c:v>BASE</c:v>
                  </c:pt>
                  <c:pt idx="21">
                    <c:v>BASE</c:v>
                  </c:pt>
                  <c:pt idx="24">
                    <c:v>BASE</c:v>
                  </c:pt>
                  <c:pt idx="27">
                    <c:v>BASE</c:v>
                  </c:pt>
                  <c:pt idx="30">
                    <c:v>BASE</c:v>
                  </c:pt>
                </c:lvl>
                <c:lvl>
                  <c:pt idx="0">
                    <c:v>DENMARK</c:v>
                  </c:pt>
                  <c:pt idx="3">
                    <c:v>ESTONIA</c:v>
                  </c:pt>
                  <c:pt idx="6">
                    <c:v>FINLAND</c:v>
                  </c:pt>
                  <c:pt idx="9">
                    <c:v>GERMANY</c:v>
                  </c:pt>
                  <c:pt idx="12">
                    <c:v>LATVIA</c:v>
                  </c:pt>
                  <c:pt idx="15">
                    <c:v>LITHUANIA</c:v>
                  </c:pt>
                  <c:pt idx="18">
                    <c:v>NORWAY</c:v>
                  </c:pt>
                  <c:pt idx="21">
                    <c:v>SWEDEN</c:v>
                  </c:pt>
                  <c:pt idx="24">
                    <c:v>UNITED_KINGDOM</c:v>
                  </c:pt>
                  <c:pt idx="27">
                    <c:v>POLAND</c:v>
                  </c:pt>
                  <c:pt idx="30">
                    <c:v>NETHERLANDS</c:v>
                  </c:pt>
                </c:lvl>
              </c:multiLvlStrCache>
            </c:multiLvlStrRef>
          </c:cat>
          <c:val>
            <c:numRef>
              <c:f>'EL GEN - Annual'!$V$5:$V$38</c:f>
              <c:numCache>
                <c:formatCode>General</c:formatCode>
                <c:ptCount val="33"/>
                <c:pt idx="10">
                  <c:v>11.1579835441513</c:v>
                </c:pt>
                <c:pt idx="11">
                  <c:v>32.104738582400401</c:v>
                </c:pt>
                <c:pt idx="20">
                  <c:v>2.5469670354937439</c:v>
                </c:pt>
                <c:pt idx="25">
                  <c:v>42.756784282655303</c:v>
                </c:pt>
                <c:pt idx="26">
                  <c:v>57.242948194742901</c:v>
                </c:pt>
                <c:pt idx="31">
                  <c:v>4.2147784695785502</c:v>
                </c:pt>
                <c:pt idx="32">
                  <c:v>1.25094115902629</c:v>
                </c:pt>
              </c:numCache>
            </c:numRef>
          </c:val>
          <c:extLst>
            <c:ext xmlns:c16="http://schemas.microsoft.com/office/drawing/2014/chart" uri="{C3380CC4-5D6E-409C-BE32-E72D297353CC}">
              <c16:uniqueId val="{0000000A-9118-4545-A7DF-865C6255E0CB}"/>
            </c:ext>
          </c:extLst>
        </c:ser>
        <c:dLbls>
          <c:showLegendKey val="0"/>
          <c:showVal val="0"/>
          <c:showCatName val="0"/>
          <c:showSerName val="0"/>
          <c:showPercent val="0"/>
          <c:showBubbleSize val="0"/>
        </c:dLbls>
        <c:gapWidth val="50"/>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
        <c:idx val="722"/>
        <c:spPr>
          <a:solidFill>
            <a:schemeClr val="accent1"/>
          </a:solidFill>
          <a:ln w="25400">
            <a:noFill/>
          </a:ln>
          <a:effectLst/>
        </c:spPr>
        <c:marker>
          <c:symbol val="none"/>
        </c:marker>
      </c:pivotFmt>
      <c:pivotFmt>
        <c:idx val="723"/>
        <c:spPr>
          <a:solidFill>
            <a:schemeClr val="accent1"/>
          </a:solidFill>
          <a:ln w="25400">
            <a:noFill/>
          </a:ln>
          <a:effectLst/>
        </c:spPr>
        <c:marker>
          <c:symbol val="none"/>
        </c:marker>
      </c:pivotFmt>
      <c:pivotFmt>
        <c:idx val="724"/>
        <c:spPr>
          <a:solidFill>
            <a:schemeClr val="accent1"/>
          </a:solidFill>
          <a:ln w="25400">
            <a:noFill/>
          </a:ln>
          <a:effectLst/>
        </c:spPr>
        <c:marker>
          <c:symbol val="none"/>
        </c:marker>
      </c:pivotFmt>
      <c:pivotFmt>
        <c:idx val="725"/>
        <c:spPr>
          <a:solidFill>
            <a:schemeClr val="accent1"/>
          </a:solidFill>
          <a:ln w="25400">
            <a:noFill/>
          </a:ln>
          <a:effectLst/>
        </c:spPr>
        <c:marker>
          <c:symbol val="none"/>
        </c:marker>
      </c:pivotFmt>
      <c:pivotFmt>
        <c:idx val="726"/>
        <c:spPr>
          <a:solidFill>
            <a:schemeClr val="accent1"/>
          </a:solidFill>
          <a:ln w="25400">
            <a:noFill/>
          </a:ln>
          <a:effectLst/>
        </c:spPr>
        <c:marker>
          <c:symbol val="none"/>
        </c:marker>
      </c:pivotFmt>
      <c:pivotFmt>
        <c:idx val="727"/>
        <c:spPr>
          <a:solidFill>
            <a:schemeClr val="accent1"/>
          </a:solidFill>
          <a:ln w="25400">
            <a:noFill/>
          </a:ln>
          <a:effectLst/>
        </c:spPr>
        <c:marker>
          <c:symbol val="none"/>
        </c:marker>
      </c:pivotFmt>
      <c:pivotFmt>
        <c:idx val="728"/>
        <c:spPr>
          <a:solidFill>
            <a:schemeClr val="accent1"/>
          </a:solidFill>
          <a:ln w="25400">
            <a:noFill/>
          </a:ln>
          <a:effectLst/>
        </c:spPr>
        <c:marker>
          <c:symbol val="none"/>
        </c:marker>
      </c:pivotFmt>
      <c:pivotFmt>
        <c:idx val="729"/>
        <c:spPr>
          <a:solidFill>
            <a:schemeClr val="accent1"/>
          </a:solidFill>
          <a:ln w="25400">
            <a:noFill/>
          </a:ln>
          <a:effectLst/>
        </c:spPr>
        <c:marker>
          <c:symbol val="none"/>
        </c:marker>
      </c:pivotFmt>
      <c:pivotFmt>
        <c:idx val="730"/>
        <c:spPr>
          <a:solidFill>
            <a:schemeClr val="accent1"/>
          </a:solidFill>
          <a:ln w="25400">
            <a:noFill/>
          </a:ln>
          <a:effectLst/>
        </c:spPr>
        <c:marker>
          <c:symbol val="none"/>
        </c:marker>
      </c:pivotFmt>
      <c:pivotFmt>
        <c:idx val="731"/>
        <c:spPr>
          <a:solidFill>
            <a:schemeClr val="accent1"/>
          </a:solidFill>
          <a:ln w="25400">
            <a:noFill/>
          </a:ln>
          <a:effectLst/>
        </c:spPr>
        <c:marker>
          <c:symbol val="none"/>
        </c:marker>
      </c:pivotFmt>
      <c:pivotFmt>
        <c:idx val="732"/>
        <c:spPr>
          <a:solidFill>
            <a:schemeClr val="accent1"/>
          </a:solidFill>
          <a:ln w="25400">
            <a:noFill/>
          </a:ln>
          <a:effectLst/>
        </c:spPr>
        <c:marker>
          <c:symbol val="none"/>
        </c:marker>
      </c:pivotFmt>
      <c:pivotFmt>
        <c:idx val="733"/>
        <c:spPr>
          <a:solidFill>
            <a:schemeClr val="accent1"/>
          </a:solidFill>
          <a:ln w="25400">
            <a:noFill/>
          </a:ln>
          <a:effectLst/>
        </c:spPr>
        <c:marker>
          <c:symbol val="none"/>
        </c:marker>
      </c:pivotFmt>
      <c:pivotFmt>
        <c:idx val="734"/>
        <c:spPr>
          <a:solidFill>
            <a:schemeClr val="accent1"/>
          </a:solidFill>
          <a:ln w="25400">
            <a:noFill/>
          </a:ln>
          <a:effectLst/>
        </c:spPr>
        <c:marker>
          <c:symbol val="none"/>
        </c:marker>
      </c:pivotFmt>
      <c:pivotFmt>
        <c:idx val="735"/>
        <c:spPr>
          <a:solidFill>
            <a:schemeClr val="accent1"/>
          </a:solidFill>
          <a:ln w="25400">
            <a:noFill/>
          </a:ln>
          <a:effectLst/>
        </c:spPr>
        <c:marker>
          <c:symbol val="none"/>
        </c:marker>
      </c:pivotFmt>
      <c:pivotFmt>
        <c:idx val="736"/>
        <c:spPr>
          <a:solidFill>
            <a:schemeClr val="accent1"/>
          </a:solidFill>
          <a:ln w="25400">
            <a:noFill/>
          </a:ln>
          <a:effectLst/>
        </c:spPr>
        <c:marker>
          <c:symbol val="none"/>
        </c:marker>
      </c:pivotFmt>
      <c:pivotFmt>
        <c:idx val="737"/>
        <c:spPr>
          <a:solidFill>
            <a:schemeClr val="accent1"/>
          </a:solidFill>
          <a:ln w="25400">
            <a:noFill/>
          </a:ln>
          <a:effectLst/>
        </c:spPr>
        <c:marker>
          <c:symbol val="none"/>
        </c:marker>
      </c:pivotFmt>
      <c:pivotFmt>
        <c:idx val="738"/>
        <c:spPr>
          <a:solidFill>
            <a:schemeClr val="accent1"/>
          </a:solidFill>
          <a:ln w="25400">
            <a:noFill/>
          </a:ln>
          <a:effectLst/>
        </c:spPr>
        <c:marker>
          <c:symbol val="none"/>
        </c:marker>
      </c:pivotFmt>
      <c:pivotFmt>
        <c:idx val="739"/>
        <c:spPr>
          <a:solidFill>
            <a:schemeClr val="accent1"/>
          </a:solidFill>
          <a:ln w="25400">
            <a:noFill/>
          </a:ln>
          <a:effectLst/>
        </c:spPr>
        <c:marker>
          <c:symbol val="none"/>
        </c:marker>
      </c:pivotFmt>
      <c:pivotFmt>
        <c:idx val="740"/>
        <c:spPr>
          <a:solidFill>
            <a:schemeClr val="accent1"/>
          </a:solidFill>
          <a:ln w="25400">
            <a:noFill/>
          </a:ln>
          <a:effectLst/>
        </c:spPr>
        <c:marker>
          <c:symbol val="none"/>
        </c:marker>
      </c:pivotFmt>
      <c:pivotFmt>
        <c:idx val="741"/>
        <c:spPr>
          <a:solidFill>
            <a:schemeClr val="accent1"/>
          </a:solidFill>
          <a:ln w="25400">
            <a:noFill/>
          </a:ln>
          <a:effectLst/>
        </c:spPr>
        <c:marker>
          <c:symbol val="none"/>
        </c:marker>
      </c:pivotFmt>
      <c:pivotFmt>
        <c:idx val="742"/>
        <c:spPr>
          <a:solidFill>
            <a:schemeClr val="accent1"/>
          </a:solidFill>
          <a:ln w="25400">
            <a:noFill/>
          </a:ln>
          <a:effectLst/>
        </c:spPr>
        <c:marker>
          <c:symbol val="none"/>
        </c:marker>
      </c:pivotFmt>
      <c:pivotFmt>
        <c:idx val="743"/>
        <c:spPr>
          <a:solidFill>
            <a:schemeClr val="accent1"/>
          </a:solidFill>
          <a:ln w="25400">
            <a:noFill/>
          </a:ln>
          <a:effectLst/>
        </c:spPr>
        <c:marker>
          <c:symbol val="none"/>
        </c:marker>
      </c:pivotFmt>
      <c:pivotFmt>
        <c:idx val="744"/>
        <c:spPr>
          <a:solidFill>
            <a:schemeClr val="accent1"/>
          </a:solidFill>
          <a:ln w="25400">
            <a:noFill/>
          </a:ln>
          <a:effectLst/>
        </c:spPr>
        <c:marker>
          <c:symbol val="none"/>
        </c:marker>
      </c:pivotFmt>
      <c:pivotFmt>
        <c:idx val="745"/>
        <c:spPr>
          <a:solidFill>
            <a:schemeClr val="accent1"/>
          </a:solidFill>
          <a:ln w="25400">
            <a:noFill/>
          </a:ln>
          <a:effectLst/>
        </c:spPr>
        <c:marker>
          <c:symbol val="none"/>
        </c:marker>
      </c:pivotFmt>
      <c:pivotFmt>
        <c:idx val="746"/>
        <c:spPr>
          <a:solidFill>
            <a:schemeClr val="accent1"/>
          </a:solidFill>
          <a:ln w="25400">
            <a:noFill/>
          </a:ln>
          <a:effectLst/>
        </c:spPr>
        <c:marker>
          <c:symbol val="none"/>
        </c:marker>
      </c:pivotFmt>
      <c:pivotFmt>
        <c:idx val="747"/>
        <c:spPr>
          <a:solidFill>
            <a:schemeClr val="accent1"/>
          </a:solidFill>
          <a:ln w="25400">
            <a:noFill/>
          </a:ln>
          <a:effectLst/>
        </c:spPr>
        <c:marker>
          <c:symbol val="none"/>
        </c:marker>
      </c:pivotFmt>
      <c:pivotFmt>
        <c:idx val="748"/>
        <c:spPr>
          <a:solidFill>
            <a:schemeClr val="accent1"/>
          </a:solidFill>
          <a:ln w="25400">
            <a:noFill/>
          </a:ln>
          <a:effectLst/>
        </c:spPr>
        <c:marker>
          <c:symbol val="none"/>
        </c:marker>
      </c:pivotFmt>
      <c:pivotFmt>
        <c:idx val="749"/>
        <c:spPr>
          <a:solidFill>
            <a:schemeClr val="accent1"/>
          </a:solidFill>
          <a:ln w="25400">
            <a:noFill/>
          </a:ln>
          <a:effectLst/>
        </c:spPr>
        <c:marker>
          <c:symbol val="none"/>
        </c:marker>
      </c:pivotFmt>
      <c:pivotFmt>
        <c:idx val="750"/>
        <c:spPr>
          <a:solidFill>
            <a:schemeClr val="accent1"/>
          </a:solidFill>
          <a:ln w="25400">
            <a:noFill/>
          </a:ln>
          <a:effectLst/>
        </c:spPr>
        <c:marker>
          <c:symbol val="none"/>
        </c:marker>
      </c:pivotFmt>
      <c:pivotFmt>
        <c:idx val="751"/>
        <c:spPr>
          <a:solidFill>
            <a:schemeClr val="accent1"/>
          </a:solidFill>
          <a:ln w="25400">
            <a:noFill/>
          </a:ln>
          <a:effectLst/>
        </c:spPr>
        <c:marker>
          <c:symbol val="none"/>
        </c:marker>
      </c:pivotFmt>
      <c:pivotFmt>
        <c:idx val="752"/>
        <c:spPr>
          <a:solidFill>
            <a:schemeClr val="accent1"/>
          </a:solidFill>
          <a:ln w="25400">
            <a:noFill/>
          </a:ln>
          <a:effectLst/>
        </c:spPr>
        <c:marker>
          <c:symbol val="none"/>
        </c:marker>
      </c:pivotFmt>
      <c:pivotFmt>
        <c:idx val="753"/>
        <c:spPr>
          <a:solidFill>
            <a:schemeClr val="accent1"/>
          </a:solidFill>
          <a:ln w="25400">
            <a:noFill/>
          </a:ln>
          <a:effectLst/>
        </c:spPr>
        <c:marker>
          <c:symbol val="none"/>
        </c:marker>
      </c:pivotFmt>
      <c:pivotFmt>
        <c:idx val="754"/>
        <c:spPr>
          <a:solidFill>
            <a:schemeClr val="accent1"/>
          </a:solidFill>
          <a:ln w="25400">
            <a:noFill/>
          </a:ln>
          <a:effectLst/>
        </c:spPr>
        <c:marker>
          <c:symbol val="none"/>
        </c:marker>
      </c:pivotFmt>
      <c:pivotFmt>
        <c:idx val="755"/>
        <c:spPr>
          <a:solidFill>
            <a:schemeClr val="accent1"/>
          </a:solidFill>
          <a:ln w="25400">
            <a:noFill/>
          </a:ln>
          <a:effectLst/>
        </c:spPr>
        <c:marker>
          <c:symbol val="none"/>
        </c:marker>
      </c:pivotFmt>
      <c:pivotFmt>
        <c:idx val="756"/>
        <c:spPr>
          <a:solidFill>
            <a:schemeClr val="accent1"/>
          </a:solidFill>
          <a:ln w="25400">
            <a:noFill/>
          </a:ln>
          <a:effectLst/>
        </c:spPr>
        <c:marker>
          <c:symbol val="none"/>
        </c:marker>
      </c:pivotFmt>
      <c:pivotFmt>
        <c:idx val="757"/>
        <c:spPr>
          <a:solidFill>
            <a:schemeClr val="accent1"/>
          </a:solidFill>
          <a:ln w="25400">
            <a:noFill/>
          </a:ln>
          <a:effectLst/>
        </c:spPr>
        <c:marker>
          <c:symbol val="none"/>
        </c:marker>
      </c:pivotFmt>
      <c:pivotFmt>
        <c:idx val="758"/>
        <c:spPr>
          <a:solidFill>
            <a:schemeClr val="accent1"/>
          </a:solidFill>
          <a:ln w="25400">
            <a:noFill/>
          </a:ln>
          <a:effectLst/>
        </c:spPr>
        <c:marker>
          <c:symbol val="none"/>
        </c:marker>
      </c:pivotFmt>
      <c:pivotFmt>
        <c:idx val="759"/>
        <c:spPr>
          <a:solidFill>
            <a:schemeClr val="accent1"/>
          </a:solidFill>
          <a:ln w="25400">
            <a:noFill/>
          </a:ln>
          <a:effectLst/>
        </c:spPr>
        <c:marker>
          <c:symbol val="none"/>
        </c:marker>
      </c:pivotFmt>
      <c:pivotFmt>
        <c:idx val="760"/>
        <c:spPr>
          <a:solidFill>
            <a:schemeClr val="accent1"/>
          </a:solidFill>
          <a:ln w="25400">
            <a:noFill/>
          </a:ln>
          <a:effectLst/>
        </c:spPr>
        <c:marker>
          <c:symbol val="none"/>
        </c:marker>
      </c:pivotFmt>
      <c:pivotFmt>
        <c:idx val="761"/>
        <c:spPr>
          <a:solidFill>
            <a:schemeClr val="accent1"/>
          </a:solidFill>
          <a:ln w="25400">
            <a:noFill/>
          </a:ln>
          <a:effectLst/>
        </c:spPr>
        <c:marker>
          <c:symbol val="none"/>
        </c:marker>
      </c:pivotFmt>
      <c:pivotFmt>
        <c:idx val="762"/>
        <c:spPr>
          <a:solidFill>
            <a:schemeClr val="accent1"/>
          </a:solidFill>
          <a:ln w="25400">
            <a:noFill/>
          </a:ln>
          <a:effectLst/>
        </c:spPr>
        <c:marker>
          <c:symbol val="none"/>
        </c:marker>
      </c:pivotFmt>
      <c:pivotFmt>
        <c:idx val="763"/>
        <c:spPr>
          <a:solidFill>
            <a:schemeClr val="accent1"/>
          </a:solidFill>
          <a:ln w="25400">
            <a:noFill/>
          </a:ln>
          <a:effectLst/>
        </c:spPr>
        <c:marker>
          <c:symbol val="none"/>
        </c:marker>
      </c:pivotFmt>
      <c:pivotFmt>
        <c:idx val="764"/>
        <c:spPr>
          <a:solidFill>
            <a:schemeClr val="accent1"/>
          </a:solidFill>
          <a:ln w="25400">
            <a:noFill/>
          </a:ln>
          <a:effectLst/>
        </c:spPr>
        <c:marker>
          <c:symbol val="none"/>
        </c:marker>
      </c:pivotFmt>
      <c:pivotFmt>
        <c:idx val="765"/>
        <c:spPr>
          <a:solidFill>
            <a:schemeClr val="accent1"/>
          </a:solidFill>
          <a:ln w="25400">
            <a:noFill/>
          </a:ln>
          <a:effectLst/>
        </c:spPr>
        <c:marker>
          <c:symbol val="none"/>
        </c:marker>
      </c:pivotFmt>
      <c:pivotFmt>
        <c:idx val="766"/>
        <c:spPr>
          <a:solidFill>
            <a:schemeClr val="accent1"/>
          </a:solidFill>
          <a:ln w="25400">
            <a:noFill/>
          </a:ln>
          <a:effectLst/>
        </c:spPr>
        <c:marker>
          <c:symbol val="none"/>
        </c:marker>
      </c:pivotFmt>
      <c:pivotFmt>
        <c:idx val="767"/>
        <c:spPr>
          <a:solidFill>
            <a:schemeClr val="accent1"/>
          </a:solidFill>
          <a:ln w="25400">
            <a:noFill/>
          </a:ln>
          <a:effectLst/>
        </c:spPr>
        <c:marker>
          <c:symbol val="none"/>
        </c:marker>
      </c:pivotFmt>
      <c:pivotFmt>
        <c:idx val="768"/>
        <c:spPr>
          <a:solidFill>
            <a:schemeClr val="accent1"/>
          </a:solidFill>
          <a:ln w="25400">
            <a:noFill/>
          </a:ln>
          <a:effectLst/>
        </c:spPr>
        <c:marker>
          <c:symbol val="none"/>
        </c:marker>
      </c:pivotFmt>
      <c:pivotFmt>
        <c:idx val="769"/>
        <c:spPr>
          <a:solidFill>
            <a:schemeClr val="accent1"/>
          </a:solidFill>
          <a:ln w="25400">
            <a:noFill/>
          </a:ln>
          <a:effectLst/>
        </c:spPr>
        <c:marker>
          <c:symbol val="none"/>
        </c:marker>
      </c:pivotFmt>
      <c:pivotFmt>
        <c:idx val="770"/>
        <c:spPr>
          <a:solidFill>
            <a:schemeClr val="accent1"/>
          </a:solidFill>
          <a:ln w="25400">
            <a:noFill/>
          </a:ln>
          <a:effectLst/>
        </c:spPr>
        <c:marker>
          <c:symbol val="none"/>
        </c:marker>
      </c:pivotFmt>
      <c:pivotFmt>
        <c:idx val="771"/>
        <c:spPr>
          <a:solidFill>
            <a:schemeClr val="accent1"/>
          </a:solidFill>
          <a:ln w="25400">
            <a:noFill/>
          </a:ln>
          <a:effectLst/>
        </c:spPr>
        <c:marker>
          <c:symbol val="none"/>
        </c:marker>
      </c:pivotFmt>
      <c:pivotFmt>
        <c:idx val="772"/>
        <c:spPr>
          <a:solidFill>
            <a:schemeClr val="accent1"/>
          </a:solidFill>
          <a:ln w="25400">
            <a:noFill/>
          </a:ln>
          <a:effectLst/>
        </c:spPr>
        <c:marker>
          <c:symbol val="none"/>
        </c:marker>
      </c:pivotFmt>
      <c:pivotFmt>
        <c:idx val="773"/>
        <c:spPr>
          <a:solidFill>
            <a:schemeClr val="accent1"/>
          </a:solidFill>
          <a:ln w="25400">
            <a:noFill/>
          </a:ln>
          <a:effectLst/>
        </c:spPr>
        <c:marker>
          <c:symbol val="none"/>
        </c:marker>
      </c:pivotFmt>
      <c:pivotFmt>
        <c:idx val="774"/>
        <c:spPr>
          <a:solidFill>
            <a:schemeClr val="accent1"/>
          </a:solidFill>
          <a:ln w="25400">
            <a:noFill/>
          </a:ln>
          <a:effectLst/>
        </c:spPr>
        <c:marker>
          <c:symbol val="none"/>
        </c:marker>
      </c:pivotFmt>
      <c:pivotFmt>
        <c:idx val="775"/>
        <c:spPr>
          <a:solidFill>
            <a:schemeClr val="accent1"/>
          </a:solidFill>
          <a:ln w="25400">
            <a:noFill/>
          </a:ln>
          <a:effectLst/>
        </c:spPr>
        <c:marker>
          <c:symbol val="none"/>
        </c:marker>
      </c:pivotFmt>
      <c:pivotFmt>
        <c:idx val="776"/>
        <c:spPr>
          <a:solidFill>
            <a:schemeClr val="accent1"/>
          </a:solidFill>
          <a:ln w="25400">
            <a:noFill/>
          </a:ln>
          <a:effectLst/>
        </c:spPr>
        <c:marker>
          <c:symbol val="none"/>
        </c:marker>
      </c:pivotFmt>
      <c:pivotFmt>
        <c:idx val="777"/>
        <c:spPr>
          <a:solidFill>
            <a:schemeClr val="accent1"/>
          </a:solidFill>
          <a:ln w="25400">
            <a:noFill/>
          </a:ln>
          <a:effectLst/>
        </c:spPr>
        <c:marker>
          <c:symbol val="none"/>
        </c:marker>
      </c:pivotFmt>
      <c:pivotFmt>
        <c:idx val="778"/>
        <c:spPr>
          <a:solidFill>
            <a:schemeClr val="accent1"/>
          </a:solidFill>
          <a:ln w="25400">
            <a:noFill/>
          </a:ln>
          <a:effectLst/>
        </c:spPr>
        <c:marker>
          <c:symbol val="none"/>
        </c:marker>
      </c:pivotFmt>
      <c:pivotFmt>
        <c:idx val="779"/>
        <c:spPr>
          <a:solidFill>
            <a:schemeClr val="accent1"/>
          </a:solidFill>
          <a:ln w="25400">
            <a:noFill/>
          </a:ln>
          <a:effectLst/>
        </c:spPr>
        <c:marker>
          <c:symbol val="none"/>
        </c:marker>
      </c:pivotFmt>
      <c:pivotFmt>
        <c:idx val="780"/>
        <c:spPr>
          <a:solidFill>
            <a:schemeClr val="accent1"/>
          </a:solidFill>
          <a:ln w="25400">
            <a:noFill/>
          </a:ln>
          <a:effectLst/>
        </c:spPr>
        <c:marker>
          <c:symbol val="none"/>
        </c:marker>
      </c:pivotFmt>
      <c:pivotFmt>
        <c:idx val="781"/>
        <c:spPr>
          <a:solidFill>
            <a:schemeClr val="accent1"/>
          </a:solidFill>
          <a:ln w="25400">
            <a:noFill/>
          </a:ln>
          <a:effectLst/>
        </c:spPr>
        <c:marker>
          <c:symbol val="none"/>
        </c:marker>
      </c:pivotFmt>
      <c:pivotFmt>
        <c:idx val="782"/>
        <c:spPr>
          <a:solidFill>
            <a:schemeClr val="accent1"/>
          </a:solidFill>
          <a:ln w="25400">
            <a:noFill/>
          </a:ln>
          <a:effectLst/>
        </c:spPr>
        <c:marker>
          <c:symbol val="none"/>
        </c:marker>
      </c:pivotFmt>
      <c:pivotFmt>
        <c:idx val="783"/>
        <c:spPr>
          <a:solidFill>
            <a:schemeClr val="accent1"/>
          </a:solidFill>
          <a:ln w="25400">
            <a:noFill/>
          </a:ln>
          <a:effectLst/>
        </c:spPr>
        <c:marker>
          <c:symbol val="none"/>
        </c:marker>
      </c:pivotFmt>
      <c:pivotFmt>
        <c:idx val="784"/>
        <c:spPr>
          <a:solidFill>
            <a:schemeClr val="accent1"/>
          </a:solidFill>
          <a:ln w="25400">
            <a:noFill/>
          </a:ln>
          <a:effectLst/>
        </c:spPr>
        <c:marker>
          <c:symbol val="none"/>
        </c:marker>
      </c:pivotFmt>
      <c:pivotFmt>
        <c:idx val="785"/>
        <c:spPr>
          <a:solidFill>
            <a:schemeClr val="accent1"/>
          </a:solidFill>
          <a:ln w="25400">
            <a:noFill/>
          </a:ln>
          <a:effectLst/>
        </c:spPr>
        <c:marker>
          <c:symbol val="none"/>
        </c:marker>
      </c:pivotFmt>
      <c:pivotFmt>
        <c:idx val="786"/>
        <c:spPr>
          <a:solidFill>
            <a:schemeClr val="accent1"/>
          </a:solidFill>
          <a:ln w="25400">
            <a:noFill/>
          </a:ln>
          <a:effectLst/>
        </c:spPr>
        <c:marker>
          <c:symbol val="none"/>
        </c:marker>
      </c:pivotFmt>
      <c:pivotFmt>
        <c:idx val="787"/>
        <c:spPr>
          <a:solidFill>
            <a:schemeClr val="accent1"/>
          </a:solidFill>
          <a:ln w="25400">
            <a:noFill/>
          </a:ln>
          <a:effectLst/>
        </c:spPr>
        <c:marker>
          <c:symbol val="none"/>
        </c:marker>
      </c:pivotFmt>
      <c:pivotFmt>
        <c:idx val="788"/>
        <c:spPr>
          <a:solidFill>
            <a:schemeClr val="accent1"/>
          </a:solidFill>
          <a:ln w="25400">
            <a:noFill/>
          </a:ln>
          <a:effectLst/>
        </c:spPr>
        <c:marker>
          <c:symbol val="none"/>
        </c:marker>
      </c:pivotFmt>
      <c:pivotFmt>
        <c:idx val="789"/>
        <c:spPr>
          <a:solidFill>
            <a:schemeClr val="accent1"/>
          </a:solidFill>
          <a:ln w="25400">
            <a:noFill/>
          </a:ln>
          <a:effectLst/>
        </c:spPr>
        <c:marker>
          <c:symbol val="none"/>
        </c:marker>
      </c:pivotFmt>
      <c:pivotFmt>
        <c:idx val="790"/>
        <c:spPr>
          <a:solidFill>
            <a:schemeClr val="accent1"/>
          </a:solidFill>
          <a:ln w="25400">
            <a:noFill/>
          </a:ln>
          <a:effectLst/>
        </c:spPr>
        <c:marker>
          <c:symbol val="none"/>
        </c:marker>
      </c:pivotFmt>
      <c:pivotFmt>
        <c:idx val="791"/>
        <c:spPr>
          <a:solidFill>
            <a:schemeClr val="accent1"/>
          </a:solidFill>
          <a:ln w="25400">
            <a:noFill/>
          </a:ln>
          <a:effectLst/>
        </c:spPr>
        <c:marker>
          <c:symbol val="none"/>
        </c:marker>
      </c:pivotFmt>
      <c:pivotFmt>
        <c:idx val="792"/>
        <c:spPr>
          <a:solidFill>
            <a:schemeClr val="accent1"/>
          </a:solidFill>
          <a:ln w="25400">
            <a:noFill/>
          </a:ln>
          <a:effectLst/>
        </c:spPr>
        <c:marker>
          <c:symbol val="none"/>
        </c:marker>
      </c:pivotFmt>
      <c:pivotFmt>
        <c:idx val="793"/>
        <c:spPr>
          <a:solidFill>
            <a:schemeClr val="accent1"/>
          </a:solidFill>
          <a:ln w="25400">
            <a:noFill/>
          </a:ln>
          <a:effectLst/>
        </c:spPr>
        <c:marker>
          <c:symbol val="none"/>
        </c:marker>
      </c:pivotFmt>
      <c:pivotFmt>
        <c:idx val="794"/>
        <c:spPr>
          <a:solidFill>
            <a:schemeClr val="accent1"/>
          </a:solidFill>
          <a:ln w="25400">
            <a:noFill/>
          </a:ln>
          <a:effectLst/>
        </c:spPr>
        <c:marker>
          <c:symbol val="none"/>
        </c:marker>
      </c:pivotFmt>
      <c:pivotFmt>
        <c:idx val="795"/>
        <c:spPr>
          <a:solidFill>
            <a:schemeClr val="accent1"/>
          </a:solidFill>
          <a:ln w="25400">
            <a:noFill/>
          </a:ln>
          <a:effectLst/>
        </c:spPr>
        <c:marker>
          <c:symbol val="none"/>
        </c:marker>
      </c:pivotFmt>
      <c:pivotFmt>
        <c:idx val="796"/>
        <c:spPr>
          <a:solidFill>
            <a:schemeClr val="accent1"/>
          </a:solidFill>
          <a:ln w="25400">
            <a:noFill/>
          </a:ln>
          <a:effectLst/>
        </c:spPr>
        <c:marker>
          <c:symbol val="none"/>
        </c:marker>
      </c:pivotFmt>
      <c:pivotFmt>
        <c:idx val="797"/>
        <c:spPr>
          <a:solidFill>
            <a:schemeClr val="accent1"/>
          </a:solidFill>
          <a:ln w="25400">
            <a:noFill/>
          </a:ln>
          <a:effectLst/>
        </c:spPr>
        <c:marker>
          <c:symbol val="none"/>
        </c:marker>
      </c:pivotFmt>
      <c:pivotFmt>
        <c:idx val="798"/>
        <c:spPr>
          <a:solidFill>
            <a:schemeClr val="accent1"/>
          </a:solidFill>
          <a:ln w="25400">
            <a:noFill/>
          </a:ln>
          <a:effectLst/>
        </c:spPr>
        <c:marker>
          <c:symbol val="none"/>
        </c:marker>
      </c:pivotFmt>
      <c:pivotFmt>
        <c:idx val="799"/>
        <c:spPr>
          <a:solidFill>
            <a:schemeClr val="accent1"/>
          </a:solidFill>
          <a:ln w="25400">
            <a:noFill/>
          </a:ln>
          <a:effectLst/>
        </c:spPr>
        <c:marker>
          <c:symbol val="none"/>
        </c:marker>
      </c:pivotFmt>
      <c:pivotFmt>
        <c:idx val="800"/>
        <c:spPr>
          <a:solidFill>
            <a:schemeClr val="accent1"/>
          </a:solidFill>
          <a:ln w="25400">
            <a:noFill/>
          </a:ln>
          <a:effectLst/>
        </c:spPr>
        <c:marker>
          <c:symbol val="none"/>
        </c:marker>
      </c:pivotFmt>
      <c:pivotFmt>
        <c:idx val="801"/>
        <c:spPr>
          <a:solidFill>
            <a:schemeClr val="accent1"/>
          </a:solidFill>
          <a:ln w="25400">
            <a:noFill/>
          </a:ln>
          <a:effectLst/>
        </c:spPr>
        <c:marker>
          <c:symbol val="none"/>
        </c:marker>
      </c:pivotFmt>
      <c:pivotFmt>
        <c:idx val="802"/>
        <c:spPr>
          <a:solidFill>
            <a:schemeClr val="accent1"/>
          </a:solidFill>
          <a:ln w="25400">
            <a:noFill/>
          </a:ln>
          <a:effectLst/>
        </c:spPr>
        <c:marker>
          <c:symbol val="none"/>
        </c:marker>
      </c:pivotFmt>
      <c:pivotFmt>
        <c:idx val="803"/>
        <c:spPr>
          <a:solidFill>
            <a:schemeClr val="accent1"/>
          </a:solidFill>
          <a:ln w="25400">
            <a:noFill/>
          </a:ln>
          <a:effectLst/>
        </c:spPr>
        <c:marker>
          <c:symbol val="none"/>
        </c:marker>
      </c:pivotFmt>
      <c:pivotFmt>
        <c:idx val="804"/>
        <c:spPr>
          <a:solidFill>
            <a:schemeClr val="accent1"/>
          </a:solidFill>
          <a:ln w="25400">
            <a:noFill/>
          </a:ln>
          <a:effectLst/>
        </c:spPr>
        <c:marker>
          <c:symbol val="none"/>
        </c:marker>
      </c:pivotFmt>
      <c:pivotFmt>
        <c:idx val="805"/>
        <c:spPr>
          <a:solidFill>
            <a:schemeClr val="accent1"/>
          </a:solidFill>
          <a:ln w="25400">
            <a:noFill/>
          </a:ln>
          <a:effectLst/>
        </c:spPr>
        <c:marker>
          <c:symbol val="none"/>
        </c:marker>
      </c:pivotFmt>
      <c:pivotFmt>
        <c:idx val="806"/>
        <c:spPr>
          <a:solidFill>
            <a:schemeClr val="accent1"/>
          </a:solidFill>
          <a:ln w="25400">
            <a:noFill/>
          </a:ln>
          <a:effectLst/>
        </c:spPr>
        <c:marker>
          <c:symbol val="none"/>
        </c:marker>
      </c:pivotFmt>
      <c:pivotFmt>
        <c:idx val="807"/>
        <c:spPr>
          <a:solidFill>
            <a:schemeClr val="accent1"/>
          </a:solidFill>
          <a:ln w="25400">
            <a:noFill/>
          </a:ln>
          <a:effectLst/>
        </c:spPr>
        <c:marker>
          <c:symbol val="none"/>
        </c:marker>
      </c:pivotFmt>
      <c:pivotFmt>
        <c:idx val="808"/>
        <c:spPr>
          <a:solidFill>
            <a:schemeClr val="accent1"/>
          </a:solidFill>
          <a:ln w="25400">
            <a:noFill/>
          </a:ln>
          <a:effectLst/>
        </c:spPr>
        <c:marker>
          <c:symbol val="none"/>
        </c:marker>
      </c:pivotFmt>
      <c:pivotFmt>
        <c:idx val="809"/>
        <c:spPr>
          <a:solidFill>
            <a:schemeClr val="accent1"/>
          </a:solidFill>
          <a:ln w="25400">
            <a:noFill/>
          </a:ln>
          <a:effectLst/>
        </c:spPr>
        <c:marker>
          <c:symbol val="none"/>
        </c:marker>
      </c:pivotFmt>
      <c:pivotFmt>
        <c:idx val="810"/>
        <c:spPr>
          <a:solidFill>
            <a:schemeClr val="accent1"/>
          </a:solidFill>
          <a:ln w="25400">
            <a:noFill/>
          </a:ln>
          <a:effectLst/>
        </c:spPr>
        <c:marker>
          <c:symbol val="none"/>
        </c:marker>
      </c:pivotFmt>
      <c:pivotFmt>
        <c:idx val="811"/>
        <c:spPr>
          <a:solidFill>
            <a:schemeClr val="accent1"/>
          </a:solidFill>
          <a:ln w="25400">
            <a:noFill/>
          </a:ln>
          <a:effectLst/>
        </c:spPr>
        <c:marker>
          <c:symbol val="none"/>
        </c:marker>
      </c:pivotFmt>
      <c:pivotFmt>
        <c:idx val="812"/>
        <c:spPr>
          <a:solidFill>
            <a:schemeClr val="accent1"/>
          </a:solidFill>
          <a:ln w="25400">
            <a:noFill/>
          </a:ln>
          <a:effectLst/>
        </c:spPr>
        <c:marker>
          <c:symbol val="none"/>
        </c:marker>
      </c:pivotFmt>
      <c:pivotFmt>
        <c:idx val="813"/>
        <c:spPr>
          <a:solidFill>
            <a:schemeClr val="accent1"/>
          </a:solidFill>
          <a:ln w="25400">
            <a:noFill/>
          </a:ln>
          <a:effectLst/>
        </c:spPr>
        <c:marker>
          <c:symbol val="none"/>
        </c:marker>
      </c:pivotFmt>
      <c:pivotFmt>
        <c:idx val="814"/>
        <c:spPr>
          <a:solidFill>
            <a:schemeClr val="accent1"/>
          </a:solidFill>
          <a:ln w="25400">
            <a:noFill/>
          </a:ln>
          <a:effectLst/>
        </c:spPr>
        <c:marker>
          <c:symbol val="none"/>
        </c:marker>
      </c:pivotFmt>
      <c:pivotFmt>
        <c:idx val="815"/>
        <c:spPr>
          <a:solidFill>
            <a:schemeClr val="accent1"/>
          </a:solidFill>
          <a:ln w="25400">
            <a:noFill/>
          </a:ln>
          <a:effectLst/>
        </c:spPr>
        <c:marker>
          <c:symbol val="none"/>
        </c:marker>
      </c:pivotFmt>
      <c:pivotFmt>
        <c:idx val="816"/>
        <c:spPr>
          <a:solidFill>
            <a:schemeClr val="accent1"/>
          </a:solidFill>
          <a:ln>
            <a:noFill/>
          </a:ln>
          <a:effectLst/>
        </c:spPr>
        <c:marker>
          <c:symbol val="none"/>
        </c:marker>
      </c:pivotFmt>
      <c:pivotFmt>
        <c:idx val="817"/>
        <c:spPr>
          <a:solidFill>
            <a:schemeClr val="accent1"/>
          </a:solidFill>
          <a:ln w="25400">
            <a:noFill/>
          </a:ln>
          <a:effectLst/>
        </c:spPr>
        <c:marker>
          <c:symbol val="none"/>
        </c:marker>
      </c:pivotFmt>
      <c:pivotFmt>
        <c:idx val="818"/>
        <c:spPr>
          <a:solidFill>
            <a:schemeClr val="accent1"/>
          </a:solidFill>
          <a:ln w="25400">
            <a:noFill/>
          </a:ln>
          <a:effectLst/>
        </c:spPr>
        <c:marker>
          <c:symbol val="none"/>
        </c:marker>
      </c:pivotFmt>
      <c:pivotFmt>
        <c:idx val="819"/>
        <c:spPr>
          <a:solidFill>
            <a:schemeClr val="accent1"/>
          </a:solidFill>
          <a:ln w="25400">
            <a:noFill/>
          </a:ln>
          <a:effectLst/>
        </c:spPr>
        <c:marker>
          <c:symbol val="none"/>
        </c:marker>
      </c:pivotFmt>
      <c:pivotFmt>
        <c:idx val="820"/>
        <c:spPr>
          <a:solidFill>
            <a:schemeClr val="accent1"/>
          </a:solidFill>
          <a:ln w="25400">
            <a:noFill/>
          </a:ln>
          <a:effectLst/>
        </c:spPr>
        <c:marker>
          <c:symbol val="none"/>
        </c:marker>
      </c:pivotFmt>
      <c:pivotFmt>
        <c:idx val="821"/>
        <c:spPr>
          <a:solidFill>
            <a:schemeClr val="accent1"/>
          </a:solidFill>
          <a:ln w="25400">
            <a:noFill/>
          </a:ln>
          <a:effectLst/>
        </c:spPr>
        <c:marker>
          <c:symbol val="none"/>
        </c:marker>
      </c:pivotFmt>
      <c:pivotFmt>
        <c:idx val="822"/>
        <c:spPr>
          <a:solidFill>
            <a:schemeClr val="accent1"/>
          </a:solidFill>
          <a:ln w="25400">
            <a:noFill/>
          </a:ln>
          <a:effectLst/>
        </c:spPr>
        <c:marker>
          <c:symbol val="none"/>
        </c:marker>
      </c:pivotFmt>
      <c:pivotFmt>
        <c:idx val="823"/>
        <c:spPr>
          <a:solidFill>
            <a:schemeClr val="accent1"/>
          </a:solidFill>
          <a:ln w="25400">
            <a:noFill/>
          </a:ln>
          <a:effectLst/>
        </c:spPr>
        <c:marker>
          <c:symbol val="none"/>
        </c:marker>
      </c:pivotFmt>
      <c:pivotFmt>
        <c:idx val="824"/>
        <c:spPr>
          <a:solidFill>
            <a:schemeClr val="accent1"/>
          </a:solidFill>
          <a:ln w="25400">
            <a:noFill/>
          </a:ln>
          <a:effectLst/>
        </c:spPr>
        <c:marker>
          <c:symbol val="none"/>
        </c:marker>
      </c:pivotFmt>
      <c:pivotFmt>
        <c:idx val="825"/>
        <c:spPr>
          <a:solidFill>
            <a:schemeClr val="accent1"/>
          </a:solidFill>
          <a:ln w="25400">
            <a:noFill/>
          </a:ln>
          <a:effectLst/>
        </c:spPr>
        <c:marker>
          <c:symbol val="none"/>
        </c:marker>
      </c:pivotFmt>
      <c:pivotFmt>
        <c:idx val="826"/>
        <c:spPr>
          <a:solidFill>
            <a:schemeClr val="accent1"/>
          </a:solidFill>
          <a:ln w="25400">
            <a:noFill/>
          </a:ln>
          <a:effectLst/>
        </c:spPr>
        <c:marker>
          <c:symbol val="none"/>
        </c:marker>
      </c:pivotFmt>
      <c:pivotFmt>
        <c:idx val="827"/>
        <c:spPr>
          <a:solidFill>
            <a:schemeClr val="accent1"/>
          </a:solidFill>
          <a:ln w="25400">
            <a:noFill/>
          </a:ln>
          <a:effectLst/>
        </c:spPr>
        <c:marker>
          <c:symbol val="none"/>
        </c:marker>
      </c:pivotFmt>
      <c:pivotFmt>
        <c:idx val="828"/>
        <c:spPr>
          <a:solidFill>
            <a:schemeClr val="accent1"/>
          </a:solidFill>
          <a:ln w="25400">
            <a:noFill/>
          </a:ln>
          <a:effectLst/>
        </c:spPr>
        <c:marker>
          <c:symbol val="none"/>
        </c:marker>
      </c:pivotFmt>
      <c:pivotFmt>
        <c:idx val="829"/>
        <c:spPr>
          <a:solidFill>
            <a:schemeClr val="accent1"/>
          </a:solidFill>
          <a:ln w="25400">
            <a:noFill/>
          </a:ln>
          <a:effectLst/>
        </c:spPr>
        <c:marker>
          <c:symbol val="none"/>
        </c:marker>
      </c:pivotFmt>
      <c:pivotFmt>
        <c:idx val="830"/>
        <c:spPr>
          <a:solidFill>
            <a:schemeClr val="accent1"/>
          </a:solidFill>
          <a:ln w="25400">
            <a:noFill/>
          </a:ln>
          <a:effectLst/>
        </c:spPr>
        <c:marker>
          <c:symbol val="none"/>
        </c:marker>
      </c:pivotFmt>
      <c:pivotFmt>
        <c:idx val="831"/>
        <c:spPr>
          <a:solidFill>
            <a:schemeClr val="accent1"/>
          </a:solidFill>
          <a:ln w="25400">
            <a:noFill/>
          </a:ln>
          <a:effectLst/>
        </c:spPr>
        <c:marker>
          <c:symbol val="none"/>
        </c:marker>
      </c:pivotFmt>
      <c:pivotFmt>
        <c:idx val="832"/>
        <c:spPr>
          <a:solidFill>
            <a:schemeClr val="accent1"/>
          </a:solidFill>
          <a:ln w="25400">
            <a:noFill/>
          </a:ln>
          <a:effectLst/>
        </c:spPr>
        <c:marker>
          <c:symbol val="none"/>
        </c:marker>
      </c:pivotFmt>
      <c:pivotFmt>
        <c:idx val="833"/>
        <c:spPr>
          <a:solidFill>
            <a:schemeClr val="accent1"/>
          </a:solidFill>
          <a:ln w="25400">
            <a:noFill/>
          </a:ln>
          <a:effectLst/>
        </c:spPr>
        <c:marker>
          <c:symbol val="none"/>
        </c:marker>
      </c:pivotFmt>
      <c:pivotFmt>
        <c:idx val="834"/>
        <c:spPr>
          <a:solidFill>
            <a:schemeClr val="accent1"/>
          </a:solidFill>
          <a:ln w="25400">
            <a:noFill/>
          </a:ln>
          <a:effectLst/>
        </c:spPr>
        <c:marker>
          <c:symbol val="none"/>
        </c:marker>
      </c:pivotFmt>
      <c:pivotFmt>
        <c:idx val="835"/>
        <c:spPr>
          <a:solidFill>
            <a:schemeClr val="accent1"/>
          </a:solidFill>
          <a:ln w="25400">
            <a:noFill/>
          </a:ln>
          <a:effectLst/>
        </c:spPr>
        <c:marker>
          <c:symbol val="none"/>
        </c:marker>
      </c:pivotFmt>
      <c:pivotFmt>
        <c:idx val="836"/>
        <c:spPr>
          <a:solidFill>
            <a:schemeClr val="accent1"/>
          </a:solidFill>
          <a:ln w="25400">
            <a:noFill/>
          </a:ln>
          <a:effectLst/>
        </c:spPr>
        <c:marker>
          <c:symbol val="none"/>
        </c:marker>
      </c:pivotFmt>
      <c:pivotFmt>
        <c:idx val="837"/>
        <c:spPr>
          <a:solidFill>
            <a:schemeClr val="accent1"/>
          </a:solidFill>
          <a:ln w="25400">
            <a:noFill/>
          </a:ln>
          <a:effectLst/>
        </c:spPr>
        <c:marker>
          <c:symbol val="none"/>
        </c:marker>
      </c:pivotFmt>
      <c:pivotFmt>
        <c:idx val="838"/>
        <c:spPr>
          <a:solidFill>
            <a:schemeClr val="accent1"/>
          </a:solidFill>
          <a:ln w="25400">
            <a:noFill/>
          </a:ln>
          <a:effectLst/>
        </c:spPr>
        <c:marker>
          <c:symbol val="none"/>
        </c:marker>
      </c:pivotFmt>
      <c:pivotFmt>
        <c:idx val="839"/>
        <c:spPr>
          <a:solidFill>
            <a:schemeClr val="accent1"/>
          </a:solidFill>
          <a:ln w="25400">
            <a:noFill/>
          </a:ln>
          <a:effectLst/>
        </c:spPr>
        <c:marker>
          <c:symbol val="none"/>
        </c:marker>
      </c:pivotFmt>
      <c:pivotFmt>
        <c:idx val="840"/>
        <c:spPr>
          <a:solidFill>
            <a:schemeClr val="accent1"/>
          </a:solidFill>
          <a:ln w="25400">
            <a:noFill/>
          </a:ln>
          <a:effectLst/>
        </c:spPr>
        <c:marker>
          <c:symbol val="none"/>
        </c:marker>
      </c:pivotFmt>
      <c:pivotFmt>
        <c:idx val="841"/>
        <c:spPr>
          <a:solidFill>
            <a:schemeClr val="accent1"/>
          </a:solidFill>
          <a:ln w="25400">
            <a:noFill/>
          </a:ln>
          <a:effectLst/>
        </c:spPr>
        <c:marker>
          <c:symbol val="none"/>
        </c:marker>
      </c:pivotFmt>
      <c:pivotFmt>
        <c:idx val="842"/>
        <c:spPr>
          <a:solidFill>
            <a:schemeClr val="accent1"/>
          </a:solidFill>
          <a:ln w="25400">
            <a:noFill/>
          </a:ln>
          <a:effectLst/>
        </c:spPr>
        <c:marker>
          <c:symbol val="none"/>
        </c:marker>
      </c:pivotFmt>
      <c:pivotFmt>
        <c:idx val="843"/>
        <c:spPr>
          <a:solidFill>
            <a:schemeClr val="accent1"/>
          </a:solidFill>
          <a:ln w="25400">
            <a:noFill/>
          </a:ln>
          <a:effectLst/>
        </c:spPr>
        <c:marker>
          <c:symbol val="none"/>
        </c:marker>
      </c:pivotFmt>
      <c:pivotFmt>
        <c:idx val="844"/>
        <c:spPr>
          <a:solidFill>
            <a:schemeClr val="accent1"/>
          </a:solidFill>
          <a:ln w="25400">
            <a:noFill/>
          </a:ln>
          <a:effectLst/>
        </c:spPr>
        <c:marker>
          <c:symbol val="none"/>
        </c:marker>
      </c:pivotFmt>
      <c:pivotFmt>
        <c:idx val="845"/>
        <c:spPr>
          <a:solidFill>
            <a:schemeClr val="accent1"/>
          </a:solidFill>
          <a:ln w="25400">
            <a:noFill/>
          </a:ln>
          <a:effectLst/>
        </c:spPr>
        <c:marker>
          <c:symbol val="none"/>
        </c:marker>
      </c:pivotFmt>
      <c:pivotFmt>
        <c:idx val="846"/>
        <c:spPr>
          <a:solidFill>
            <a:schemeClr val="accent1"/>
          </a:solidFill>
          <a:ln w="25400">
            <a:noFill/>
          </a:ln>
          <a:effectLst/>
        </c:spPr>
        <c:marker>
          <c:symbol val="none"/>
        </c:marker>
      </c:pivotFmt>
      <c:pivotFmt>
        <c:idx val="847"/>
        <c:spPr>
          <a:solidFill>
            <a:schemeClr val="accent1"/>
          </a:solidFill>
          <a:ln w="25400">
            <a:noFill/>
          </a:ln>
          <a:effectLst/>
        </c:spPr>
        <c:marker>
          <c:symbol val="none"/>
        </c:marker>
      </c:pivotFmt>
      <c:pivotFmt>
        <c:idx val="848"/>
        <c:spPr>
          <a:solidFill>
            <a:schemeClr val="accent1"/>
          </a:solidFill>
          <a:ln w="25400">
            <a:noFill/>
          </a:ln>
          <a:effectLst/>
        </c:spPr>
        <c:marker>
          <c:symbol val="none"/>
        </c:marker>
      </c:pivotFmt>
      <c:pivotFmt>
        <c:idx val="849"/>
        <c:spPr>
          <a:solidFill>
            <a:schemeClr val="accent1"/>
          </a:solidFill>
          <a:ln w="25400">
            <a:noFill/>
          </a:ln>
          <a:effectLst/>
        </c:spPr>
        <c:marker>
          <c:symbol val="none"/>
        </c:marker>
      </c:pivotFmt>
      <c:pivotFmt>
        <c:idx val="850"/>
        <c:spPr>
          <a:solidFill>
            <a:schemeClr val="accent1"/>
          </a:solidFill>
          <a:ln w="25400">
            <a:noFill/>
          </a:ln>
          <a:effectLst/>
        </c:spPr>
        <c:marker>
          <c:symbol val="none"/>
        </c:marker>
      </c:pivotFmt>
      <c:pivotFmt>
        <c:idx val="851"/>
        <c:spPr>
          <a:solidFill>
            <a:schemeClr val="accent1"/>
          </a:solidFill>
          <a:ln w="25400">
            <a:noFill/>
          </a:ln>
          <a:effectLst/>
        </c:spPr>
        <c:marker>
          <c:symbol val="none"/>
        </c:marker>
      </c:pivotFmt>
      <c:pivotFmt>
        <c:idx val="852"/>
        <c:spPr>
          <a:solidFill>
            <a:schemeClr val="accent1"/>
          </a:solidFill>
          <a:ln w="25400">
            <a:noFill/>
          </a:ln>
          <a:effectLst/>
        </c:spPr>
        <c:marker>
          <c:symbol val="none"/>
        </c:marker>
      </c:pivotFmt>
      <c:pivotFmt>
        <c:idx val="853"/>
        <c:spPr>
          <a:solidFill>
            <a:schemeClr val="accent1"/>
          </a:solidFill>
          <a:ln w="25400">
            <a:noFill/>
          </a:ln>
          <a:effectLst/>
        </c:spPr>
        <c:marker>
          <c:symbol val="none"/>
        </c:marker>
      </c:pivotFmt>
      <c:pivotFmt>
        <c:idx val="854"/>
        <c:spPr>
          <a:solidFill>
            <a:schemeClr val="accent1"/>
          </a:solidFill>
          <a:ln w="25400">
            <a:noFill/>
          </a:ln>
          <a:effectLst/>
        </c:spPr>
        <c:marker>
          <c:symbol val="none"/>
        </c:marker>
      </c:pivotFmt>
      <c:pivotFmt>
        <c:idx val="855"/>
        <c:spPr>
          <a:solidFill>
            <a:schemeClr val="accent1"/>
          </a:solidFill>
          <a:ln w="25400">
            <a:noFill/>
          </a:ln>
          <a:effectLst/>
        </c:spPr>
        <c:marker>
          <c:symbol val="none"/>
        </c:marker>
      </c:pivotFmt>
      <c:pivotFmt>
        <c:idx val="856"/>
        <c:spPr>
          <a:solidFill>
            <a:schemeClr val="accent1"/>
          </a:solidFill>
          <a:ln w="25400">
            <a:noFill/>
          </a:ln>
          <a:effectLst/>
        </c:spPr>
        <c:marker>
          <c:symbol val="none"/>
        </c:marker>
      </c:pivotFmt>
      <c:pivotFmt>
        <c:idx val="857"/>
        <c:spPr>
          <a:solidFill>
            <a:schemeClr val="accent1"/>
          </a:solidFill>
          <a:ln w="25400">
            <a:noFill/>
          </a:ln>
          <a:effectLst/>
        </c:spPr>
        <c:marker>
          <c:symbol val="none"/>
        </c:marker>
      </c:pivotFmt>
      <c:pivotFmt>
        <c:idx val="858"/>
        <c:spPr>
          <a:solidFill>
            <a:schemeClr val="accent1"/>
          </a:solidFill>
          <a:ln w="25400">
            <a:noFill/>
          </a:ln>
          <a:effectLst/>
        </c:spPr>
        <c:marker>
          <c:symbol val="none"/>
        </c:marker>
      </c:pivotFmt>
      <c:pivotFmt>
        <c:idx val="859"/>
        <c:spPr>
          <a:solidFill>
            <a:schemeClr val="accent1"/>
          </a:solidFill>
          <a:ln w="25400">
            <a:noFill/>
          </a:ln>
          <a:effectLst/>
        </c:spPr>
        <c:marker>
          <c:symbol val="none"/>
        </c:marker>
      </c:pivotFmt>
      <c:pivotFmt>
        <c:idx val="860"/>
        <c:spPr>
          <a:solidFill>
            <a:schemeClr val="accent1"/>
          </a:solidFill>
          <a:ln w="25400">
            <a:noFill/>
          </a:ln>
          <a:effectLst/>
        </c:spPr>
        <c:marker>
          <c:symbol val="none"/>
        </c:marker>
      </c:pivotFmt>
      <c:pivotFmt>
        <c:idx val="861"/>
        <c:spPr>
          <a:solidFill>
            <a:schemeClr val="accent1"/>
          </a:solidFill>
          <a:ln w="25400">
            <a:noFill/>
          </a:ln>
          <a:effectLst/>
        </c:spPr>
        <c:marker>
          <c:symbol val="none"/>
        </c:marker>
      </c:pivotFmt>
      <c:pivotFmt>
        <c:idx val="862"/>
        <c:spPr>
          <a:solidFill>
            <a:schemeClr val="accent1"/>
          </a:solidFill>
          <a:ln w="25400">
            <a:noFill/>
          </a:ln>
          <a:effectLst/>
        </c:spPr>
        <c:marker>
          <c:symbol val="none"/>
        </c:marker>
      </c:pivotFmt>
      <c:pivotFmt>
        <c:idx val="863"/>
        <c:spPr>
          <a:solidFill>
            <a:schemeClr val="accent1"/>
          </a:solidFill>
          <a:ln w="25400">
            <a:noFill/>
          </a:ln>
          <a:effectLst/>
        </c:spPr>
        <c:marker>
          <c:symbol val="none"/>
        </c:marker>
      </c:pivotFmt>
      <c:pivotFmt>
        <c:idx val="864"/>
        <c:spPr>
          <a:solidFill>
            <a:schemeClr val="accent1"/>
          </a:solidFill>
          <a:ln>
            <a:noFill/>
          </a:ln>
          <a:effectLst/>
        </c:spPr>
        <c:marker>
          <c:symbol val="none"/>
        </c:marker>
      </c:pivotFmt>
      <c:pivotFmt>
        <c:idx val="865"/>
        <c:spPr>
          <a:solidFill>
            <a:schemeClr val="accent1"/>
          </a:solidFill>
          <a:ln w="25400">
            <a:noFill/>
          </a:ln>
          <a:effectLst/>
        </c:spPr>
        <c:marker>
          <c:symbol val="none"/>
        </c:marker>
      </c:pivotFmt>
      <c:pivotFmt>
        <c:idx val="866"/>
        <c:spPr>
          <a:solidFill>
            <a:schemeClr val="accent1"/>
          </a:solidFill>
          <a:ln>
            <a:noFill/>
          </a:ln>
          <a:effectLst/>
        </c:spPr>
        <c:marker>
          <c:symbol val="none"/>
        </c:marker>
      </c:pivotFmt>
      <c:pivotFmt>
        <c:idx val="867"/>
        <c:spPr>
          <a:solidFill>
            <a:schemeClr val="accent1"/>
          </a:solidFill>
          <a:ln>
            <a:noFill/>
          </a:ln>
          <a:effectLst/>
        </c:spPr>
        <c:marker>
          <c:symbol val="none"/>
        </c:marker>
      </c:pivotFmt>
      <c:pivotFmt>
        <c:idx val="868"/>
        <c:spPr>
          <a:solidFill>
            <a:schemeClr val="accent1"/>
          </a:solidFill>
          <a:ln w="25400">
            <a:noFill/>
          </a:ln>
          <a:effectLst/>
        </c:spPr>
        <c:marker>
          <c:symbol val="none"/>
        </c:marker>
      </c:pivotFmt>
      <c:pivotFmt>
        <c:idx val="869"/>
        <c:spPr>
          <a:solidFill>
            <a:schemeClr val="accent1"/>
          </a:solidFill>
          <a:ln w="25400">
            <a:noFill/>
          </a:ln>
          <a:effectLst/>
        </c:spPr>
        <c:marker>
          <c:symbol val="none"/>
        </c:marker>
      </c:pivotFmt>
      <c:pivotFmt>
        <c:idx val="870"/>
        <c:spPr>
          <a:solidFill>
            <a:schemeClr val="accent1"/>
          </a:solidFill>
          <a:ln w="25400">
            <a:noFill/>
          </a:ln>
          <a:effectLst/>
        </c:spPr>
        <c:marker>
          <c:symbol val="none"/>
        </c:marker>
      </c:pivotFmt>
      <c:pivotFmt>
        <c:idx val="871"/>
        <c:spPr>
          <a:solidFill>
            <a:schemeClr val="accent1"/>
          </a:solidFill>
          <a:ln w="25400">
            <a:noFill/>
          </a:ln>
          <a:effectLst/>
        </c:spPr>
        <c:marker>
          <c:symbol val="none"/>
        </c:marker>
      </c:pivotFmt>
      <c:pivotFmt>
        <c:idx val="872"/>
        <c:spPr>
          <a:solidFill>
            <a:schemeClr val="accent1"/>
          </a:solidFill>
          <a:ln w="25400">
            <a:noFill/>
          </a:ln>
          <a:effectLst/>
        </c:spPr>
        <c:marker>
          <c:symbol val="none"/>
        </c:marker>
      </c:pivotFmt>
      <c:pivotFmt>
        <c:idx val="873"/>
        <c:spPr>
          <a:solidFill>
            <a:schemeClr val="accent1"/>
          </a:solidFill>
          <a:ln w="25400">
            <a:noFill/>
          </a:ln>
          <a:effectLst/>
        </c:spPr>
        <c:marker>
          <c:symbol val="none"/>
        </c:marker>
      </c:pivotFmt>
      <c:pivotFmt>
        <c:idx val="874"/>
        <c:spPr>
          <a:solidFill>
            <a:schemeClr val="accent1"/>
          </a:solidFill>
          <a:ln w="25400">
            <a:noFill/>
          </a:ln>
          <a:effectLst/>
        </c:spPr>
        <c:marker>
          <c:symbol val="none"/>
        </c:marker>
      </c:pivotFmt>
      <c:pivotFmt>
        <c:idx val="875"/>
        <c:spPr>
          <a:solidFill>
            <a:schemeClr val="accent1"/>
          </a:solidFill>
          <a:ln w="25400">
            <a:noFill/>
          </a:ln>
          <a:effectLst/>
        </c:spPr>
        <c:marker>
          <c:symbol val="none"/>
        </c:marker>
      </c:pivotFmt>
      <c:pivotFmt>
        <c:idx val="876"/>
        <c:spPr>
          <a:solidFill>
            <a:schemeClr val="accent1"/>
          </a:solidFill>
          <a:ln w="25400">
            <a:noFill/>
          </a:ln>
          <a:effectLst/>
        </c:spPr>
        <c:marker>
          <c:symbol val="none"/>
        </c:marker>
      </c:pivotFmt>
      <c:pivotFmt>
        <c:idx val="877"/>
        <c:spPr>
          <a:solidFill>
            <a:schemeClr val="accent1"/>
          </a:solidFill>
          <a:ln w="25400">
            <a:noFill/>
          </a:ln>
          <a:effectLst/>
        </c:spPr>
        <c:marker>
          <c:symbol val="none"/>
        </c:marker>
      </c:pivotFmt>
      <c:pivotFmt>
        <c:idx val="878"/>
        <c:spPr>
          <a:solidFill>
            <a:schemeClr val="accent1"/>
          </a:solidFill>
          <a:ln w="25400">
            <a:noFill/>
          </a:ln>
          <a:effectLst/>
        </c:spPr>
        <c:marker>
          <c:symbol val="none"/>
        </c:marker>
      </c:pivotFmt>
      <c:pivotFmt>
        <c:idx val="879"/>
        <c:spPr>
          <a:solidFill>
            <a:schemeClr val="accent1"/>
          </a:solidFill>
          <a:ln w="25400">
            <a:noFill/>
          </a:ln>
          <a:effectLst/>
        </c:spPr>
        <c:marker>
          <c:symbol val="none"/>
        </c:marker>
      </c:pivotFmt>
      <c:pivotFmt>
        <c:idx val="880"/>
        <c:spPr>
          <a:solidFill>
            <a:schemeClr val="accent1"/>
          </a:solidFill>
          <a:ln w="25400">
            <a:noFill/>
          </a:ln>
          <a:effectLst/>
        </c:spPr>
        <c:marker>
          <c:symbol val="none"/>
        </c:marker>
      </c:pivotFmt>
      <c:pivotFmt>
        <c:idx val="881"/>
        <c:spPr>
          <a:solidFill>
            <a:schemeClr val="accent1"/>
          </a:solidFill>
          <a:ln w="25400">
            <a:noFill/>
          </a:ln>
          <a:effectLst/>
        </c:spPr>
        <c:marker>
          <c:symbol val="none"/>
        </c:marker>
      </c:pivotFmt>
      <c:pivotFmt>
        <c:idx val="882"/>
        <c:spPr>
          <a:solidFill>
            <a:schemeClr val="accent1"/>
          </a:solidFill>
          <a:ln w="25400">
            <a:noFill/>
          </a:ln>
          <a:effectLst/>
        </c:spPr>
        <c:marker>
          <c:symbol val="none"/>
        </c:marker>
      </c:pivotFmt>
      <c:pivotFmt>
        <c:idx val="883"/>
        <c:spPr>
          <a:solidFill>
            <a:schemeClr val="accent1"/>
          </a:solidFill>
          <a:ln w="25400">
            <a:noFill/>
          </a:ln>
          <a:effectLst/>
        </c:spPr>
        <c:marker>
          <c:symbol val="none"/>
        </c:marker>
      </c:pivotFmt>
      <c:pivotFmt>
        <c:idx val="884"/>
        <c:spPr>
          <a:solidFill>
            <a:schemeClr val="accent1"/>
          </a:solidFill>
          <a:ln w="25400">
            <a:noFill/>
          </a:ln>
          <a:effectLst/>
        </c:spPr>
        <c:marker>
          <c:symbol val="none"/>
        </c:marker>
      </c:pivotFmt>
      <c:pivotFmt>
        <c:idx val="885"/>
        <c:spPr>
          <a:solidFill>
            <a:schemeClr val="accent1"/>
          </a:solidFill>
          <a:ln w="25400">
            <a:noFill/>
          </a:ln>
          <a:effectLst/>
        </c:spPr>
        <c:marker>
          <c:symbol val="none"/>
        </c:marker>
      </c:pivotFmt>
      <c:pivotFmt>
        <c:idx val="886"/>
        <c:spPr>
          <a:solidFill>
            <a:schemeClr val="accent1"/>
          </a:solidFill>
          <a:ln w="25400">
            <a:noFill/>
          </a:ln>
          <a:effectLst/>
        </c:spPr>
        <c:marker>
          <c:symbol val="none"/>
        </c:marker>
      </c:pivotFmt>
      <c:pivotFmt>
        <c:idx val="887"/>
        <c:spPr>
          <a:solidFill>
            <a:schemeClr val="accent1"/>
          </a:solidFill>
          <a:ln w="25400">
            <a:noFill/>
          </a:ln>
          <a:effectLst/>
        </c:spPr>
        <c:marker>
          <c:symbol val="none"/>
        </c:marker>
      </c:pivotFmt>
      <c:pivotFmt>
        <c:idx val="888"/>
        <c:spPr>
          <a:solidFill>
            <a:schemeClr val="accent1"/>
          </a:solidFill>
          <a:ln w="25400">
            <a:noFill/>
          </a:ln>
          <a:effectLst/>
        </c:spPr>
        <c:marker>
          <c:symbol val="none"/>
        </c:marker>
      </c:pivotFmt>
      <c:pivotFmt>
        <c:idx val="889"/>
        <c:spPr>
          <a:solidFill>
            <a:schemeClr val="accent1"/>
          </a:solidFill>
          <a:ln w="25400">
            <a:noFill/>
          </a:ln>
          <a:effectLst/>
        </c:spPr>
        <c:marker>
          <c:symbol val="none"/>
        </c:marker>
      </c:pivotFmt>
      <c:pivotFmt>
        <c:idx val="890"/>
        <c:spPr>
          <a:solidFill>
            <a:schemeClr val="accent1"/>
          </a:solidFill>
          <a:ln w="25400">
            <a:noFill/>
          </a:ln>
          <a:effectLst/>
        </c:spPr>
        <c:marker>
          <c:symbol val="none"/>
        </c:marker>
      </c:pivotFmt>
      <c:pivotFmt>
        <c:idx val="891"/>
        <c:spPr>
          <a:solidFill>
            <a:schemeClr val="accent1"/>
          </a:solidFill>
          <a:ln w="25400">
            <a:noFill/>
          </a:ln>
          <a:effectLst/>
        </c:spPr>
        <c:marker>
          <c:symbol val="none"/>
        </c:marker>
      </c:pivotFmt>
      <c:pivotFmt>
        <c:idx val="892"/>
        <c:spPr>
          <a:solidFill>
            <a:schemeClr val="accent1"/>
          </a:solidFill>
          <a:ln w="25400">
            <a:noFill/>
          </a:ln>
          <a:effectLst/>
        </c:spPr>
        <c:marker>
          <c:symbol val="none"/>
        </c:marker>
      </c:pivotFmt>
      <c:pivotFmt>
        <c:idx val="893"/>
        <c:spPr>
          <a:solidFill>
            <a:schemeClr val="accent1"/>
          </a:solidFill>
          <a:ln w="25400">
            <a:noFill/>
          </a:ln>
          <a:effectLst/>
        </c:spPr>
        <c:marker>
          <c:symbol val="none"/>
        </c:marker>
      </c:pivotFmt>
      <c:pivotFmt>
        <c:idx val="894"/>
        <c:spPr>
          <a:solidFill>
            <a:schemeClr val="accent1"/>
          </a:solidFill>
          <a:ln w="25400">
            <a:noFill/>
          </a:ln>
          <a:effectLst/>
        </c:spPr>
        <c:marker>
          <c:symbol val="none"/>
        </c:marker>
      </c:pivotFmt>
      <c:pivotFmt>
        <c:idx val="895"/>
        <c:spPr>
          <a:solidFill>
            <a:schemeClr val="accent1"/>
          </a:solidFill>
          <a:ln w="25400">
            <a:noFill/>
          </a:ln>
          <a:effectLst/>
        </c:spPr>
        <c:marker>
          <c:symbol val="none"/>
        </c:marker>
      </c:pivotFmt>
      <c:pivotFmt>
        <c:idx val="896"/>
        <c:spPr>
          <a:solidFill>
            <a:schemeClr val="accent1"/>
          </a:solidFill>
          <a:ln w="25400">
            <a:noFill/>
          </a:ln>
          <a:effectLst/>
        </c:spPr>
        <c:marker>
          <c:symbol val="none"/>
        </c:marker>
      </c:pivotFmt>
      <c:pivotFmt>
        <c:idx val="897"/>
        <c:spPr>
          <a:solidFill>
            <a:schemeClr val="accent1"/>
          </a:solidFill>
          <a:ln w="25400">
            <a:noFill/>
          </a:ln>
          <a:effectLst/>
        </c:spPr>
        <c:marker>
          <c:symbol val="none"/>
        </c:marker>
      </c:pivotFmt>
      <c:pivotFmt>
        <c:idx val="898"/>
        <c:spPr>
          <a:solidFill>
            <a:schemeClr val="accent1"/>
          </a:solidFill>
          <a:ln w="25400">
            <a:noFill/>
          </a:ln>
          <a:effectLst/>
        </c:spPr>
        <c:marker>
          <c:symbol val="none"/>
        </c:marker>
      </c:pivotFmt>
      <c:pivotFmt>
        <c:idx val="899"/>
        <c:spPr>
          <a:solidFill>
            <a:schemeClr val="accent1"/>
          </a:solidFill>
          <a:ln w="25400">
            <a:noFill/>
          </a:ln>
          <a:effectLst/>
        </c:spPr>
        <c:marker>
          <c:symbol val="none"/>
        </c:marker>
      </c:pivotFmt>
      <c:pivotFmt>
        <c:idx val="900"/>
        <c:spPr>
          <a:solidFill>
            <a:schemeClr val="accent1"/>
          </a:solidFill>
          <a:ln w="25400">
            <a:noFill/>
          </a:ln>
          <a:effectLst/>
        </c:spPr>
        <c:marker>
          <c:symbol val="none"/>
        </c:marker>
      </c:pivotFmt>
      <c:pivotFmt>
        <c:idx val="901"/>
        <c:spPr>
          <a:solidFill>
            <a:schemeClr val="accent1"/>
          </a:solidFill>
          <a:ln w="25400">
            <a:noFill/>
          </a:ln>
          <a:effectLst/>
        </c:spPr>
        <c:marker>
          <c:symbol val="none"/>
        </c:marker>
      </c:pivotFmt>
      <c:pivotFmt>
        <c:idx val="902"/>
        <c:spPr>
          <a:solidFill>
            <a:schemeClr val="accent1"/>
          </a:solidFill>
          <a:ln w="25400">
            <a:noFill/>
          </a:ln>
          <a:effectLst/>
        </c:spPr>
        <c:marker>
          <c:symbol val="none"/>
        </c:marker>
      </c:pivotFmt>
      <c:pivotFmt>
        <c:idx val="903"/>
        <c:spPr>
          <a:solidFill>
            <a:schemeClr val="accent1"/>
          </a:solidFill>
          <a:ln w="25400">
            <a:noFill/>
          </a:ln>
          <a:effectLst/>
        </c:spPr>
        <c:marker>
          <c:symbol val="none"/>
        </c:marker>
      </c:pivotFmt>
      <c:pivotFmt>
        <c:idx val="904"/>
        <c:spPr>
          <a:solidFill>
            <a:schemeClr val="accent1"/>
          </a:solidFill>
          <a:ln w="25400">
            <a:noFill/>
          </a:ln>
          <a:effectLst/>
        </c:spPr>
        <c:marker>
          <c:symbol val="none"/>
        </c:marker>
      </c:pivotFmt>
      <c:pivotFmt>
        <c:idx val="905"/>
        <c:spPr>
          <a:solidFill>
            <a:schemeClr val="accent1"/>
          </a:solidFill>
          <a:ln w="25400">
            <a:noFill/>
          </a:ln>
          <a:effectLst/>
        </c:spPr>
        <c:marker>
          <c:symbol val="none"/>
        </c:marker>
      </c:pivotFmt>
      <c:pivotFmt>
        <c:idx val="906"/>
        <c:spPr>
          <a:solidFill>
            <a:schemeClr val="accent1"/>
          </a:solidFill>
          <a:ln w="25400">
            <a:noFill/>
          </a:ln>
          <a:effectLst/>
        </c:spPr>
        <c:marker>
          <c:symbol val="none"/>
        </c:marker>
      </c:pivotFmt>
      <c:pivotFmt>
        <c:idx val="907"/>
        <c:spPr>
          <a:solidFill>
            <a:schemeClr val="accent1"/>
          </a:solidFill>
          <a:ln w="25400">
            <a:noFill/>
          </a:ln>
          <a:effectLst/>
        </c:spPr>
        <c:marker>
          <c:symbol val="none"/>
        </c:marker>
      </c:pivotFmt>
      <c:pivotFmt>
        <c:idx val="908"/>
        <c:spPr>
          <a:solidFill>
            <a:schemeClr val="accent1"/>
          </a:solidFill>
          <a:ln w="25400">
            <a:noFill/>
          </a:ln>
          <a:effectLst/>
        </c:spPr>
        <c:marker>
          <c:symbol val="none"/>
        </c:marker>
      </c:pivotFmt>
      <c:pivotFmt>
        <c:idx val="909"/>
        <c:spPr>
          <a:solidFill>
            <a:schemeClr val="accent1"/>
          </a:solidFill>
          <a:ln w="25400">
            <a:noFill/>
          </a:ln>
          <a:effectLst/>
        </c:spPr>
        <c:marker>
          <c:symbol val="none"/>
        </c:marker>
      </c:pivotFmt>
      <c:pivotFmt>
        <c:idx val="910"/>
        <c:spPr>
          <a:solidFill>
            <a:schemeClr val="accent1"/>
          </a:solidFill>
          <a:ln w="25400">
            <a:noFill/>
          </a:ln>
          <a:effectLst/>
        </c:spPr>
        <c:marker>
          <c:symbol val="none"/>
        </c:marker>
      </c:pivotFmt>
      <c:pivotFmt>
        <c:idx val="911"/>
        <c:spPr>
          <a:solidFill>
            <a:schemeClr val="accent1"/>
          </a:solidFill>
          <a:ln w="25400">
            <a:noFill/>
          </a:ln>
          <a:effectLst/>
        </c:spPr>
        <c:marker>
          <c:symbol val="none"/>
        </c:marker>
      </c:pivotFmt>
      <c:pivotFmt>
        <c:idx val="912"/>
        <c:spPr>
          <a:solidFill>
            <a:schemeClr val="accent1"/>
          </a:solidFill>
          <a:ln w="25400">
            <a:noFill/>
          </a:ln>
          <a:effectLst/>
        </c:spPr>
        <c:marker>
          <c:symbol val="none"/>
        </c:marker>
      </c:pivotFmt>
      <c:pivotFmt>
        <c:idx val="913"/>
        <c:spPr>
          <a:solidFill>
            <a:schemeClr val="accent1"/>
          </a:solidFill>
          <a:ln w="25400">
            <a:noFill/>
          </a:ln>
          <a:effectLst/>
        </c:spPr>
        <c:marker>
          <c:symbol val="none"/>
        </c:marker>
      </c:pivotFmt>
      <c:pivotFmt>
        <c:idx val="914"/>
        <c:spPr>
          <a:solidFill>
            <a:schemeClr val="accent1"/>
          </a:solidFill>
          <a:ln w="25400">
            <a:noFill/>
          </a:ln>
          <a:effectLst/>
        </c:spPr>
        <c:marker>
          <c:symbol val="none"/>
        </c:marker>
      </c:pivotFmt>
      <c:pivotFmt>
        <c:idx val="915"/>
        <c:spPr>
          <a:solidFill>
            <a:schemeClr val="accent1"/>
          </a:solidFill>
          <a:ln w="25400">
            <a:noFill/>
          </a:ln>
          <a:effectLst/>
        </c:spPr>
        <c:marker>
          <c:symbol val="none"/>
        </c:marker>
      </c:pivotFmt>
      <c:pivotFmt>
        <c:idx val="916"/>
        <c:spPr>
          <a:solidFill>
            <a:schemeClr val="accent1"/>
          </a:solidFill>
          <a:ln w="25400">
            <a:noFill/>
          </a:ln>
          <a:effectLst/>
        </c:spPr>
        <c:marker>
          <c:symbol val="none"/>
        </c:marker>
      </c:pivotFmt>
      <c:pivotFmt>
        <c:idx val="917"/>
        <c:spPr>
          <a:solidFill>
            <a:schemeClr val="accent1"/>
          </a:solidFill>
          <a:ln w="25400">
            <a:noFill/>
          </a:ln>
          <a:effectLst/>
        </c:spPr>
        <c:marker>
          <c:symbol val="none"/>
        </c:marker>
      </c:pivotFmt>
      <c:pivotFmt>
        <c:idx val="918"/>
        <c:spPr>
          <a:solidFill>
            <a:schemeClr val="accent1"/>
          </a:solidFill>
          <a:ln w="25400">
            <a:noFill/>
          </a:ln>
          <a:effectLst/>
        </c:spPr>
        <c:marker>
          <c:symbol val="none"/>
        </c:marker>
      </c:pivotFmt>
      <c:pivotFmt>
        <c:idx val="919"/>
        <c:spPr>
          <a:solidFill>
            <a:schemeClr val="accent1"/>
          </a:solidFill>
          <a:ln w="25400">
            <a:noFill/>
          </a:ln>
          <a:effectLst/>
        </c:spPr>
        <c:marker>
          <c:symbol val="none"/>
        </c:marker>
      </c:pivotFmt>
      <c:pivotFmt>
        <c:idx val="920"/>
        <c:spPr>
          <a:solidFill>
            <a:schemeClr val="accent1"/>
          </a:solidFill>
          <a:ln w="25400">
            <a:noFill/>
          </a:ln>
          <a:effectLst/>
        </c:spPr>
        <c:marker>
          <c:symbol val="none"/>
        </c:marker>
      </c:pivotFmt>
      <c:pivotFmt>
        <c:idx val="921"/>
        <c:spPr>
          <a:solidFill>
            <a:schemeClr val="accent1"/>
          </a:solidFill>
          <a:ln w="25400">
            <a:noFill/>
          </a:ln>
          <a:effectLst/>
        </c:spPr>
        <c:marker>
          <c:symbol val="none"/>
        </c:marker>
      </c:pivotFmt>
      <c:pivotFmt>
        <c:idx val="922"/>
        <c:spPr>
          <a:solidFill>
            <a:schemeClr val="accent1"/>
          </a:solidFill>
          <a:ln w="25400">
            <a:noFill/>
          </a:ln>
          <a:effectLst/>
        </c:spPr>
        <c:marker>
          <c:symbol val="none"/>
        </c:marker>
      </c:pivotFmt>
      <c:pivotFmt>
        <c:idx val="923"/>
        <c:spPr>
          <a:solidFill>
            <a:schemeClr val="accent1"/>
          </a:solidFill>
          <a:ln w="25400">
            <a:noFill/>
          </a:ln>
          <a:effectLst/>
        </c:spPr>
        <c:marker>
          <c:symbol val="none"/>
        </c:marker>
      </c:pivotFmt>
      <c:pivotFmt>
        <c:idx val="924"/>
        <c:spPr>
          <a:solidFill>
            <a:schemeClr val="accent1"/>
          </a:solidFill>
          <a:ln w="25400">
            <a:noFill/>
          </a:ln>
          <a:effectLst/>
        </c:spPr>
        <c:marker>
          <c:symbol val="none"/>
        </c:marker>
      </c:pivotFmt>
      <c:pivotFmt>
        <c:idx val="925"/>
        <c:spPr>
          <a:solidFill>
            <a:schemeClr val="accent1"/>
          </a:solidFill>
          <a:ln w="25400">
            <a:noFill/>
          </a:ln>
          <a:effectLst/>
        </c:spPr>
        <c:marker>
          <c:symbol val="none"/>
        </c:marker>
      </c:pivotFmt>
      <c:pivotFmt>
        <c:idx val="926"/>
        <c:spPr>
          <a:solidFill>
            <a:schemeClr val="accent1"/>
          </a:solidFill>
          <a:ln w="25400">
            <a:noFill/>
          </a:ln>
          <a:effectLst/>
        </c:spPr>
        <c:marker>
          <c:symbol val="none"/>
        </c:marker>
      </c:pivotFmt>
      <c:pivotFmt>
        <c:idx val="927"/>
        <c:spPr>
          <a:solidFill>
            <a:schemeClr val="accent1"/>
          </a:solidFill>
          <a:ln w="25400">
            <a:noFill/>
          </a:ln>
          <a:effectLst/>
        </c:spPr>
        <c:marker>
          <c:symbol val="none"/>
        </c:marker>
      </c:pivotFmt>
      <c:pivotFmt>
        <c:idx val="928"/>
        <c:spPr>
          <a:solidFill>
            <a:schemeClr val="accent1"/>
          </a:solidFill>
          <a:ln w="25400">
            <a:noFill/>
          </a:ln>
          <a:effectLst/>
        </c:spPr>
        <c:marker>
          <c:symbol val="none"/>
        </c:marker>
      </c:pivotFmt>
      <c:pivotFmt>
        <c:idx val="929"/>
        <c:spPr>
          <a:solidFill>
            <a:schemeClr val="accent1"/>
          </a:solidFill>
          <a:ln w="25400">
            <a:noFill/>
          </a:ln>
          <a:effectLst/>
        </c:spPr>
        <c:marker>
          <c:symbol val="none"/>
        </c:marker>
      </c:pivotFmt>
      <c:pivotFmt>
        <c:idx val="930"/>
        <c:spPr>
          <a:solidFill>
            <a:schemeClr val="accent1"/>
          </a:solidFill>
          <a:ln w="25400">
            <a:noFill/>
          </a:ln>
          <a:effectLst/>
        </c:spPr>
        <c:marker>
          <c:symbol val="none"/>
        </c:marker>
      </c:pivotFmt>
      <c:pivotFmt>
        <c:idx val="931"/>
        <c:spPr>
          <a:solidFill>
            <a:schemeClr val="accent1"/>
          </a:solidFill>
          <a:ln w="25400">
            <a:noFill/>
          </a:ln>
          <a:effectLst/>
        </c:spPr>
        <c:marker>
          <c:symbol val="none"/>
        </c:marker>
      </c:pivotFmt>
      <c:pivotFmt>
        <c:idx val="932"/>
        <c:spPr>
          <a:solidFill>
            <a:schemeClr val="accent1"/>
          </a:solidFill>
          <a:ln w="25400">
            <a:noFill/>
          </a:ln>
          <a:effectLst/>
        </c:spPr>
        <c:marker>
          <c:symbol val="none"/>
        </c:marker>
      </c:pivotFmt>
      <c:pivotFmt>
        <c:idx val="933"/>
        <c:spPr>
          <a:solidFill>
            <a:schemeClr val="accent1"/>
          </a:solidFill>
          <a:ln w="25400">
            <a:noFill/>
          </a:ln>
          <a:effectLst/>
        </c:spPr>
        <c:marker>
          <c:symbol val="none"/>
        </c:marker>
      </c:pivotFmt>
      <c:pivotFmt>
        <c:idx val="934"/>
        <c:spPr>
          <a:solidFill>
            <a:schemeClr val="accent1"/>
          </a:solidFill>
          <a:ln w="25400">
            <a:noFill/>
          </a:ln>
          <a:effectLst/>
        </c:spPr>
        <c:marker>
          <c:symbol val="none"/>
        </c:marker>
      </c:pivotFmt>
      <c:pivotFmt>
        <c:idx val="935"/>
        <c:spPr>
          <a:solidFill>
            <a:schemeClr val="accent1"/>
          </a:solidFill>
          <a:ln w="25400">
            <a:noFill/>
          </a:ln>
          <a:effectLst/>
        </c:spPr>
        <c:marker>
          <c:symbol val="none"/>
        </c:marker>
      </c:pivotFmt>
      <c:pivotFmt>
        <c:idx val="936"/>
        <c:spPr>
          <a:solidFill>
            <a:schemeClr val="accent1"/>
          </a:solidFill>
          <a:ln w="25400">
            <a:noFill/>
          </a:ln>
          <a:effectLst/>
        </c:spPr>
        <c:marker>
          <c:symbol val="none"/>
        </c:marker>
      </c:pivotFmt>
      <c:pivotFmt>
        <c:idx val="937"/>
        <c:spPr>
          <a:solidFill>
            <a:schemeClr val="accent1"/>
          </a:solidFill>
          <a:ln w="25400">
            <a:noFill/>
          </a:ln>
          <a:effectLst/>
        </c:spPr>
        <c:marker>
          <c:symbol val="none"/>
        </c:marker>
      </c:pivotFmt>
      <c:pivotFmt>
        <c:idx val="938"/>
        <c:spPr>
          <a:solidFill>
            <a:schemeClr val="accent1"/>
          </a:solidFill>
          <a:ln w="25400">
            <a:noFill/>
          </a:ln>
          <a:effectLst/>
        </c:spPr>
        <c:marker>
          <c:symbol val="none"/>
        </c:marker>
      </c:pivotFmt>
      <c:pivotFmt>
        <c:idx val="939"/>
        <c:spPr>
          <a:solidFill>
            <a:schemeClr val="accent1"/>
          </a:solidFill>
          <a:ln w="25400">
            <a:noFill/>
          </a:ln>
          <a:effectLst/>
        </c:spPr>
        <c:marker>
          <c:symbol val="none"/>
        </c:marker>
      </c:pivotFmt>
      <c:pivotFmt>
        <c:idx val="940"/>
        <c:spPr>
          <a:solidFill>
            <a:schemeClr val="accent1"/>
          </a:solidFill>
          <a:ln w="25400">
            <a:noFill/>
          </a:ln>
          <a:effectLst/>
        </c:spPr>
        <c:marker>
          <c:symbol val="none"/>
        </c:marker>
      </c:pivotFmt>
      <c:pivotFmt>
        <c:idx val="941"/>
        <c:spPr>
          <a:solidFill>
            <a:schemeClr val="accent1"/>
          </a:solidFill>
          <a:ln w="25400">
            <a:noFill/>
          </a:ln>
          <a:effectLst/>
        </c:spPr>
        <c:marker>
          <c:symbol val="none"/>
        </c:marker>
      </c:pivotFmt>
      <c:pivotFmt>
        <c:idx val="942"/>
        <c:spPr>
          <a:solidFill>
            <a:schemeClr val="accent1"/>
          </a:solidFill>
          <a:ln w="25400">
            <a:noFill/>
          </a:ln>
          <a:effectLst/>
        </c:spPr>
        <c:marker>
          <c:symbol val="none"/>
        </c:marker>
      </c:pivotFmt>
      <c:pivotFmt>
        <c:idx val="943"/>
        <c:spPr>
          <a:solidFill>
            <a:schemeClr val="accent1"/>
          </a:solidFill>
          <a:ln w="25400">
            <a:noFill/>
          </a:ln>
          <a:effectLst/>
        </c:spPr>
        <c:marker>
          <c:symbol val="none"/>
        </c:marker>
      </c:pivotFmt>
      <c:pivotFmt>
        <c:idx val="944"/>
        <c:spPr>
          <a:solidFill>
            <a:schemeClr val="accent1"/>
          </a:solidFill>
          <a:ln w="25400">
            <a:noFill/>
          </a:ln>
          <a:effectLst/>
        </c:spPr>
        <c:marker>
          <c:symbol val="none"/>
        </c:marker>
      </c:pivotFmt>
      <c:pivotFmt>
        <c:idx val="945"/>
        <c:spPr>
          <a:solidFill>
            <a:schemeClr val="accent1"/>
          </a:solidFill>
          <a:ln w="25400">
            <a:noFill/>
          </a:ln>
          <a:effectLst/>
        </c:spPr>
        <c:marker>
          <c:symbol val="none"/>
        </c:marker>
      </c:pivotFmt>
      <c:pivotFmt>
        <c:idx val="946"/>
        <c:spPr>
          <a:solidFill>
            <a:schemeClr val="accent1"/>
          </a:solidFill>
          <a:ln w="25400">
            <a:noFill/>
          </a:ln>
          <a:effectLst/>
        </c:spPr>
        <c:marker>
          <c:symbol val="none"/>
        </c:marker>
      </c:pivotFmt>
      <c:pivotFmt>
        <c:idx val="947"/>
        <c:spPr>
          <a:solidFill>
            <a:schemeClr val="accent1"/>
          </a:solidFill>
          <a:ln w="25400">
            <a:noFill/>
          </a:ln>
          <a:effectLst/>
        </c:spPr>
        <c:marker>
          <c:symbol val="none"/>
        </c:marker>
      </c:pivotFmt>
      <c:pivotFmt>
        <c:idx val="948"/>
        <c:spPr>
          <a:solidFill>
            <a:schemeClr val="accent1"/>
          </a:solidFill>
          <a:ln w="25400">
            <a:noFill/>
          </a:ln>
          <a:effectLst/>
        </c:spPr>
        <c:marker>
          <c:symbol val="none"/>
        </c:marker>
      </c:pivotFmt>
      <c:pivotFmt>
        <c:idx val="949"/>
        <c:spPr>
          <a:solidFill>
            <a:schemeClr val="accent1"/>
          </a:solidFill>
          <a:ln w="25400">
            <a:noFill/>
          </a:ln>
          <a:effectLst/>
        </c:spPr>
        <c:marker>
          <c:symbol val="none"/>
        </c:marker>
      </c:pivotFmt>
      <c:pivotFmt>
        <c:idx val="950"/>
        <c:spPr>
          <a:solidFill>
            <a:schemeClr val="accent1"/>
          </a:solidFill>
          <a:ln w="25400">
            <a:noFill/>
          </a:ln>
          <a:effectLst/>
        </c:spPr>
        <c:marker>
          <c:symbol val="none"/>
        </c:marker>
      </c:pivotFmt>
      <c:pivotFmt>
        <c:idx val="951"/>
        <c:spPr>
          <a:solidFill>
            <a:schemeClr val="accent1"/>
          </a:solidFill>
          <a:ln w="25400">
            <a:noFill/>
          </a:ln>
          <a:effectLst/>
        </c:spPr>
        <c:marker>
          <c:symbol val="none"/>
        </c:marker>
      </c:pivotFmt>
      <c:pivotFmt>
        <c:idx val="952"/>
        <c:spPr>
          <a:solidFill>
            <a:schemeClr val="accent1"/>
          </a:solidFill>
          <a:ln w="25400">
            <a:noFill/>
          </a:ln>
          <a:effectLst/>
        </c:spPr>
        <c:marker>
          <c:symbol val="none"/>
        </c:marker>
      </c:pivotFmt>
      <c:pivotFmt>
        <c:idx val="953"/>
        <c:spPr>
          <a:solidFill>
            <a:schemeClr val="accent1"/>
          </a:solidFill>
          <a:ln w="25400">
            <a:noFill/>
          </a:ln>
          <a:effectLst/>
        </c:spPr>
        <c:marker>
          <c:symbol val="none"/>
        </c:marker>
      </c:pivotFmt>
      <c:pivotFmt>
        <c:idx val="954"/>
        <c:spPr>
          <a:solidFill>
            <a:schemeClr val="accent1"/>
          </a:solidFill>
          <a:ln w="25400">
            <a:noFill/>
          </a:ln>
          <a:effectLst/>
        </c:spPr>
        <c:marker>
          <c:symbol val="none"/>
        </c:marker>
      </c:pivotFmt>
      <c:pivotFmt>
        <c:idx val="955"/>
        <c:spPr>
          <a:solidFill>
            <a:schemeClr val="accent1"/>
          </a:solidFill>
          <a:ln w="25400">
            <a:noFill/>
          </a:ln>
          <a:effectLst/>
        </c:spPr>
        <c:marker>
          <c:symbol val="none"/>
        </c:marker>
      </c:pivotFmt>
      <c:pivotFmt>
        <c:idx val="956"/>
        <c:spPr>
          <a:solidFill>
            <a:schemeClr val="accent1"/>
          </a:solidFill>
          <a:ln w="25400">
            <a:noFill/>
          </a:ln>
          <a:effectLst/>
        </c:spPr>
        <c:marker>
          <c:symbol val="none"/>
        </c:marker>
      </c:pivotFmt>
      <c:pivotFmt>
        <c:idx val="957"/>
        <c:spPr>
          <a:solidFill>
            <a:schemeClr val="accent1"/>
          </a:solidFill>
          <a:ln w="25400">
            <a:noFill/>
          </a:ln>
          <a:effectLst/>
        </c:spPr>
        <c:marker>
          <c:symbol val="none"/>
        </c:marker>
      </c:pivotFmt>
      <c:pivotFmt>
        <c:idx val="958"/>
        <c:spPr>
          <a:solidFill>
            <a:schemeClr val="accent1"/>
          </a:solidFill>
          <a:ln w="25400">
            <a:noFill/>
          </a:ln>
          <a:effectLst/>
        </c:spPr>
        <c:marker>
          <c:symbol val="none"/>
        </c:marker>
      </c:pivotFmt>
      <c:pivotFmt>
        <c:idx val="959"/>
        <c:spPr>
          <a:solidFill>
            <a:schemeClr val="accent1"/>
          </a:solidFill>
          <a:ln w="25400">
            <a:noFill/>
          </a:ln>
          <a:effectLst/>
        </c:spPr>
        <c:marker>
          <c:symbol val="none"/>
        </c:marker>
      </c:pivotFmt>
      <c:pivotFmt>
        <c:idx val="960"/>
        <c:spPr>
          <a:solidFill>
            <a:schemeClr val="accent1"/>
          </a:solidFill>
          <a:ln w="25400">
            <a:noFill/>
          </a:ln>
          <a:effectLst/>
        </c:spPr>
        <c:marker>
          <c:symbol val="none"/>
        </c:marker>
      </c:pivotFmt>
      <c:pivotFmt>
        <c:idx val="961"/>
        <c:spPr>
          <a:solidFill>
            <a:schemeClr val="accent1"/>
          </a:solidFill>
          <a:ln w="25400">
            <a:noFill/>
          </a:ln>
          <a:effectLst/>
        </c:spPr>
        <c:marker>
          <c:symbol val="none"/>
        </c:marker>
      </c:pivotFmt>
      <c:pivotFmt>
        <c:idx val="962"/>
        <c:spPr>
          <a:solidFill>
            <a:schemeClr val="accent1"/>
          </a:solidFill>
          <a:ln w="25400">
            <a:noFill/>
          </a:ln>
          <a:effectLst/>
        </c:spPr>
        <c:marker>
          <c:symbol val="none"/>
        </c:marker>
      </c:pivotFmt>
      <c:pivotFmt>
        <c:idx val="963"/>
        <c:spPr>
          <a:solidFill>
            <a:schemeClr val="accent1"/>
          </a:solidFill>
          <a:ln w="25400">
            <a:noFill/>
          </a:ln>
          <a:effectLst/>
        </c:spPr>
        <c:marker>
          <c:symbol val="none"/>
        </c:marker>
      </c:pivotFmt>
      <c:pivotFmt>
        <c:idx val="964"/>
        <c:spPr>
          <a:solidFill>
            <a:schemeClr val="accent1"/>
          </a:solidFill>
          <a:ln w="25400">
            <a:noFill/>
          </a:ln>
          <a:effectLst/>
        </c:spPr>
        <c:marker>
          <c:symbol val="none"/>
        </c:marker>
      </c:pivotFmt>
      <c:pivotFmt>
        <c:idx val="965"/>
        <c:spPr>
          <a:solidFill>
            <a:schemeClr val="accent1"/>
          </a:solidFill>
          <a:ln w="25400">
            <a:noFill/>
          </a:ln>
          <a:effectLst/>
        </c:spPr>
        <c:marker>
          <c:symbol val="none"/>
        </c:marker>
      </c:pivotFmt>
      <c:pivotFmt>
        <c:idx val="966"/>
        <c:spPr>
          <a:solidFill>
            <a:schemeClr val="accent1"/>
          </a:solidFill>
          <a:ln w="25400">
            <a:noFill/>
          </a:ln>
          <a:effectLst/>
        </c:spPr>
        <c:marker>
          <c:symbol val="none"/>
        </c:marker>
      </c:pivotFmt>
      <c:pivotFmt>
        <c:idx val="967"/>
        <c:spPr>
          <a:solidFill>
            <a:schemeClr val="accent1"/>
          </a:solidFill>
          <a:ln w="25400">
            <a:noFill/>
          </a:ln>
          <a:effectLst/>
        </c:spPr>
        <c:marker>
          <c:symbol val="none"/>
        </c:marker>
      </c:pivotFmt>
      <c:pivotFmt>
        <c:idx val="968"/>
        <c:spPr>
          <a:solidFill>
            <a:schemeClr val="accent1"/>
          </a:solidFill>
          <a:ln w="25400">
            <a:noFill/>
          </a:ln>
          <a:effectLst/>
        </c:spPr>
        <c:marker>
          <c:symbol val="none"/>
        </c:marker>
      </c:pivotFmt>
      <c:pivotFmt>
        <c:idx val="969"/>
        <c:spPr>
          <a:solidFill>
            <a:schemeClr val="accent1"/>
          </a:solidFill>
          <a:ln w="25400">
            <a:noFill/>
          </a:ln>
          <a:effectLst/>
        </c:spPr>
        <c:marker>
          <c:symbol val="none"/>
        </c:marker>
      </c:pivotFmt>
      <c:pivotFmt>
        <c:idx val="970"/>
        <c:spPr>
          <a:solidFill>
            <a:schemeClr val="accent1"/>
          </a:solidFill>
          <a:ln w="25400">
            <a:noFill/>
          </a:ln>
          <a:effectLst/>
        </c:spPr>
        <c:marker>
          <c:symbol val="none"/>
        </c:marker>
      </c:pivotFmt>
      <c:pivotFmt>
        <c:idx val="971"/>
        <c:spPr>
          <a:solidFill>
            <a:schemeClr val="accent1"/>
          </a:solidFill>
          <a:ln w="25400">
            <a:noFill/>
          </a:ln>
          <a:effectLst/>
        </c:spPr>
        <c:marker>
          <c:symbol val="none"/>
        </c:marker>
      </c:pivotFmt>
      <c:pivotFmt>
        <c:idx val="972"/>
        <c:spPr>
          <a:solidFill>
            <a:schemeClr val="accent1"/>
          </a:solidFill>
          <a:ln w="25400">
            <a:noFill/>
          </a:ln>
          <a:effectLst/>
        </c:spPr>
        <c:marker>
          <c:symbol val="none"/>
        </c:marker>
      </c:pivotFmt>
      <c:pivotFmt>
        <c:idx val="973"/>
        <c:spPr>
          <a:solidFill>
            <a:schemeClr val="accent1"/>
          </a:solidFill>
          <a:ln w="25400">
            <a:noFill/>
          </a:ln>
          <a:effectLst/>
        </c:spPr>
        <c:marker>
          <c:symbol val="none"/>
        </c:marker>
      </c:pivotFmt>
      <c:pivotFmt>
        <c:idx val="974"/>
        <c:spPr>
          <a:solidFill>
            <a:schemeClr val="accent1"/>
          </a:solidFill>
          <a:ln w="25400">
            <a:noFill/>
          </a:ln>
          <a:effectLst/>
        </c:spPr>
        <c:marker>
          <c:symbol val="none"/>
        </c:marker>
      </c:pivotFmt>
      <c:pivotFmt>
        <c:idx val="975"/>
        <c:spPr>
          <a:solidFill>
            <a:schemeClr val="accent1"/>
          </a:solidFill>
          <a:ln w="25400">
            <a:noFill/>
          </a:ln>
          <a:effectLst/>
        </c:spPr>
        <c:marker>
          <c:symbol val="none"/>
        </c:marker>
      </c:pivotFmt>
      <c:pivotFmt>
        <c:idx val="976"/>
        <c:spPr>
          <a:solidFill>
            <a:schemeClr val="accent1"/>
          </a:solidFill>
          <a:ln w="25400">
            <a:noFill/>
          </a:ln>
          <a:effectLst/>
        </c:spPr>
        <c:marker>
          <c:symbol val="none"/>
        </c:marker>
      </c:pivotFmt>
      <c:pivotFmt>
        <c:idx val="977"/>
        <c:spPr>
          <a:solidFill>
            <a:schemeClr val="accent1"/>
          </a:solidFill>
          <a:ln w="25400">
            <a:noFill/>
          </a:ln>
          <a:effectLst/>
        </c:spPr>
        <c:marker>
          <c:symbol val="none"/>
        </c:marker>
      </c:pivotFmt>
      <c:pivotFmt>
        <c:idx val="978"/>
        <c:spPr>
          <a:solidFill>
            <a:schemeClr val="accent1"/>
          </a:solidFill>
          <a:ln w="25400">
            <a:noFill/>
          </a:ln>
          <a:effectLst/>
        </c:spPr>
        <c:marker>
          <c:symbol val="none"/>
        </c:marker>
      </c:pivotFmt>
      <c:pivotFmt>
        <c:idx val="979"/>
        <c:spPr>
          <a:solidFill>
            <a:schemeClr val="accent1"/>
          </a:solidFill>
          <a:ln w="25400">
            <a:noFill/>
          </a:ln>
          <a:effectLst/>
        </c:spPr>
        <c:marker>
          <c:symbol val="none"/>
        </c:marker>
      </c:pivotFmt>
      <c:pivotFmt>
        <c:idx val="980"/>
        <c:spPr>
          <a:solidFill>
            <a:schemeClr val="accent1"/>
          </a:solidFill>
          <a:ln w="25400">
            <a:noFill/>
          </a:ln>
          <a:effectLst/>
        </c:spPr>
        <c:marker>
          <c:symbol val="none"/>
        </c:marker>
      </c:pivotFmt>
      <c:pivotFmt>
        <c:idx val="981"/>
        <c:spPr>
          <a:solidFill>
            <a:schemeClr val="accent1"/>
          </a:solidFill>
          <a:ln w="25400">
            <a:noFill/>
          </a:ln>
          <a:effectLst/>
        </c:spPr>
        <c:marker>
          <c:symbol val="none"/>
        </c:marker>
      </c:pivotFmt>
      <c:pivotFmt>
        <c:idx val="982"/>
        <c:spPr>
          <a:solidFill>
            <a:schemeClr val="accent1"/>
          </a:solidFill>
          <a:ln w="25400">
            <a:noFill/>
          </a:ln>
          <a:effectLst/>
        </c:spPr>
        <c:marker>
          <c:symbol val="none"/>
        </c:marker>
      </c:pivotFmt>
      <c:pivotFmt>
        <c:idx val="983"/>
        <c:spPr>
          <a:solidFill>
            <a:schemeClr val="accent1"/>
          </a:solidFill>
          <a:ln w="25400">
            <a:noFill/>
          </a:ln>
          <a:effectLst/>
        </c:spPr>
        <c:marker>
          <c:symbol val="none"/>
        </c:marker>
      </c:pivotFmt>
      <c:pivotFmt>
        <c:idx val="984"/>
        <c:spPr>
          <a:solidFill>
            <a:schemeClr val="accent1"/>
          </a:solidFill>
          <a:ln w="25400">
            <a:noFill/>
          </a:ln>
          <a:effectLst/>
        </c:spPr>
        <c:marker>
          <c:symbol val="none"/>
        </c:marker>
      </c:pivotFmt>
      <c:pivotFmt>
        <c:idx val="985"/>
        <c:spPr>
          <a:solidFill>
            <a:schemeClr val="accent1"/>
          </a:solidFill>
          <a:ln w="25400">
            <a:noFill/>
          </a:ln>
          <a:effectLst/>
        </c:spPr>
        <c:marker>
          <c:symbol val="none"/>
        </c:marker>
      </c:pivotFmt>
      <c:pivotFmt>
        <c:idx val="986"/>
        <c:spPr>
          <a:solidFill>
            <a:schemeClr val="accent1"/>
          </a:solidFill>
          <a:ln w="25400">
            <a:noFill/>
          </a:ln>
          <a:effectLst/>
        </c:spPr>
        <c:marker>
          <c:symbol val="none"/>
        </c:marker>
      </c:pivotFmt>
      <c:pivotFmt>
        <c:idx val="987"/>
        <c:spPr>
          <a:solidFill>
            <a:schemeClr val="accent1"/>
          </a:solidFill>
          <a:ln w="25400">
            <a:noFill/>
          </a:ln>
          <a:effectLst/>
        </c:spPr>
        <c:marker>
          <c:symbol val="none"/>
        </c:marker>
      </c:pivotFmt>
      <c:pivotFmt>
        <c:idx val="988"/>
        <c:spPr>
          <a:solidFill>
            <a:schemeClr val="accent1"/>
          </a:solidFill>
          <a:ln w="25400">
            <a:noFill/>
          </a:ln>
          <a:effectLst/>
        </c:spPr>
        <c:marker>
          <c:symbol val="none"/>
        </c:marker>
      </c:pivotFmt>
      <c:pivotFmt>
        <c:idx val="989"/>
        <c:spPr>
          <a:solidFill>
            <a:schemeClr val="accent1"/>
          </a:solidFill>
          <a:ln w="25400">
            <a:noFill/>
          </a:ln>
          <a:effectLst/>
        </c:spPr>
        <c:marker>
          <c:symbol val="none"/>
        </c:marker>
      </c:pivotFmt>
      <c:pivotFmt>
        <c:idx val="990"/>
        <c:spPr>
          <a:solidFill>
            <a:schemeClr val="accent1"/>
          </a:solidFill>
          <a:ln w="25400">
            <a:noFill/>
          </a:ln>
          <a:effectLst/>
        </c:spPr>
        <c:marker>
          <c:symbol val="none"/>
        </c:marker>
      </c:pivotFmt>
      <c:pivotFmt>
        <c:idx val="991"/>
        <c:spPr>
          <a:solidFill>
            <a:schemeClr val="accent1"/>
          </a:solidFill>
          <a:ln w="25400">
            <a:noFill/>
          </a:ln>
          <a:effectLst/>
        </c:spPr>
        <c:marker>
          <c:symbol val="none"/>
        </c:marker>
      </c:pivotFmt>
      <c:pivotFmt>
        <c:idx val="992"/>
        <c:spPr>
          <a:solidFill>
            <a:schemeClr val="accent1"/>
          </a:solidFill>
          <a:ln w="25400">
            <a:noFill/>
          </a:ln>
          <a:effectLst/>
        </c:spPr>
        <c:marker>
          <c:symbol val="none"/>
        </c:marker>
      </c:pivotFmt>
      <c:pivotFmt>
        <c:idx val="993"/>
        <c:spPr>
          <a:solidFill>
            <a:schemeClr val="accent1"/>
          </a:solidFill>
          <a:ln w="25400">
            <a:noFill/>
          </a:ln>
          <a:effectLst/>
        </c:spPr>
        <c:marker>
          <c:symbol val="none"/>
        </c:marker>
      </c:pivotFmt>
      <c:pivotFmt>
        <c:idx val="994"/>
        <c:spPr>
          <a:solidFill>
            <a:schemeClr val="accent1"/>
          </a:solidFill>
          <a:ln w="25400">
            <a:noFill/>
          </a:ln>
          <a:effectLst/>
        </c:spPr>
        <c:marker>
          <c:symbol val="none"/>
        </c:marker>
      </c:pivotFmt>
      <c:pivotFmt>
        <c:idx val="995"/>
        <c:spPr>
          <a:solidFill>
            <a:schemeClr val="accent1"/>
          </a:solidFill>
          <a:ln w="25400">
            <a:noFill/>
          </a:ln>
          <a:effectLst/>
        </c:spPr>
        <c:marker>
          <c:symbol val="none"/>
        </c:marker>
      </c:pivotFmt>
      <c:pivotFmt>
        <c:idx val="996"/>
        <c:spPr>
          <a:solidFill>
            <a:schemeClr val="accent1"/>
          </a:solidFill>
          <a:ln w="25400">
            <a:noFill/>
          </a:ln>
          <a:effectLst/>
        </c:spPr>
        <c:marker>
          <c:symbol val="none"/>
        </c:marker>
      </c:pivotFmt>
      <c:pivotFmt>
        <c:idx val="997"/>
        <c:spPr>
          <a:solidFill>
            <a:schemeClr val="accent1"/>
          </a:solidFill>
          <a:ln w="25400">
            <a:noFill/>
          </a:ln>
          <a:effectLst/>
        </c:spPr>
        <c:marker>
          <c:symbol val="none"/>
        </c:marker>
      </c:pivotFmt>
      <c:pivotFmt>
        <c:idx val="998"/>
        <c:spPr>
          <a:solidFill>
            <a:schemeClr val="accent1"/>
          </a:solidFill>
          <a:ln w="25400">
            <a:noFill/>
          </a:ln>
          <a:effectLst/>
        </c:spPr>
        <c:marker>
          <c:symbol val="none"/>
        </c:marker>
      </c:pivotFmt>
      <c:pivotFmt>
        <c:idx val="999"/>
        <c:spPr>
          <a:solidFill>
            <a:schemeClr val="accent1"/>
          </a:solidFill>
          <a:ln w="25400">
            <a:noFill/>
          </a:ln>
          <a:effectLst/>
        </c:spPr>
        <c:marker>
          <c:symbol val="none"/>
        </c:marker>
      </c:pivotFmt>
      <c:pivotFmt>
        <c:idx val="1000"/>
        <c:spPr>
          <a:solidFill>
            <a:schemeClr val="accent1"/>
          </a:solidFill>
          <a:ln w="25400">
            <a:noFill/>
          </a:ln>
          <a:effectLst/>
        </c:spPr>
        <c:marker>
          <c:symbol val="none"/>
        </c:marker>
      </c:pivotFmt>
      <c:pivotFmt>
        <c:idx val="1001"/>
        <c:spPr>
          <a:solidFill>
            <a:schemeClr val="accent1"/>
          </a:solidFill>
          <a:ln w="25400">
            <a:noFill/>
          </a:ln>
          <a:effectLst/>
        </c:spPr>
        <c:marker>
          <c:symbol val="none"/>
        </c:marker>
      </c:pivotFmt>
      <c:pivotFmt>
        <c:idx val="1002"/>
        <c:spPr>
          <a:solidFill>
            <a:schemeClr val="accent1"/>
          </a:solidFill>
          <a:ln w="25400">
            <a:noFill/>
          </a:ln>
          <a:effectLst/>
        </c:spPr>
        <c:marker>
          <c:symbol val="none"/>
        </c:marker>
      </c:pivotFmt>
      <c:pivotFmt>
        <c:idx val="1003"/>
        <c:spPr>
          <a:solidFill>
            <a:schemeClr val="accent1"/>
          </a:solidFill>
          <a:ln w="25400">
            <a:noFill/>
          </a:ln>
          <a:effectLst/>
        </c:spPr>
        <c:marker>
          <c:symbol val="none"/>
        </c:marker>
      </c:pivotFmt>
      <c:pivotFmt>
        <c:idx val="1004"/>
        <c:spPr>
          <a:solidFill>
            <a:schemeClr val="accent1"/>
          </a:solidFill>
          <a:ln w="25400">
            <a:noFill/>
          </a:ln>
          <a:effectLst/>
        </c:spPr>
        <c:marker>
          <c:symbol val="none"/>
        </c:marker>
      </c:pivotFmt>
      <c:pivotFmt>
        <c:idx val="1005"/>
        <c:spPr>
          <a:solidFill>
            <a:schemeClr val="accent1"/>
          </a:solidFill>
          <a:ln w="25400">
            <a:noFill/>
          </a:ln>
          <a:effectLst/>
        </c:spPr>
        <c:marker>
          <c:symbol val="none"/>
        </c:marker>
      </c:pivotFmt>
      <c:pivotFmt>
        <c:idx val="1006"/>
        <c:spPr>
          <a:solidFill>
            <a:schemeClr val="accent1"/>
          </a:solidFill>
          <a:ln w="25400">
            <a:noFill/>
          </a:ln>
          <a:effectLst/>
        </c:spPr>
        <c:marker>
          <c:symbol val="none"/>
        </c:marker>
      </c:pivotFmt>
      <c:pivotFmt>
        <c:idx val="1007"/>
        <c:spPr>
          <a:solidFill>
            <a:schemeClr val="accent1"/>
          </a:solidFill>
          <a:ln w="25400">
            <a:noFill/>
          </a:ln>
          <a:effectLst/>
        </c:spPr>
        <c:marker>
          <c:symbol val="none"/>
        </c:marker>
      </c:pivotFmt>
      <c:pivotFmt>
        <c:idx val="1008"/>
        <c:spPr>
          <a:solidFill>
            <a:schemeClr val="accent1"/>
          </a:solidFill>
          <a:ln w="25400">
            <a:noFill/>
          </a:ln>
          <a:effectLst/>
        </c:spPr>
        <c:marker>
          <c:symbol val="none"/>
        </c:marker>
      </c:pivotFmt>
      <c:pivotFmt>
        <c:idx val="1009"/>
        <c:spPr>
          <a:solidFill>
            <a:schemeClr val="accent1"/>
          </a:solidFill>
          <a:ln w="25400">
            <a:noFill/>
          </a:ln>
          <a:effectLst/>
        </c:spPr>
        <c:marker>
          <c:symbol val="none"/>
        </c:marker>
      </c:pivotFmt>
      <c:pivotFmt>
        <c:idx val="1010"/>
        <c:spPr>
          <a:solidFill>
            <a:schemeClr val="accent1"/>
          </a:solidFill>
          <a:ln w="25400">
            <a:noFill/>
          </a:ln>
          <a:effectLst/>
        </c:spPr>
        <c:marker>
          <c:symbol val="none"/>
        </c:marker>
      </c:pivotFmt>
      <c:pivotFmt>
        <c:idx val="1011"/>
        <c:spPr>
          <a:solidFill>
            <a:schemeClr val="accent1"/>
          </a:solidFill>
          <a:ln w="25400">
            <a:noFill/>
          </a:ln>
          <a:effectLst/>
        </c:spPr>
        <c:marker>
          <c:symbol val="none"/>
        </c:marker>
      </c:pivotFmt>
      <c:pivotFmt>
        <c:idx val="1012"/>
        <c:spPr>
          <a:solidFill>
            <a:schemeClr val="accent1"/>
          </a:solidFill>
          <a:ln w="25400">
            <a:noFill/>
          </a:ln>
          <a:effectLst/>
        </c:spPr>
        <c:marker>
          <c:symbol val="none"/>
        </c:marker>
      </c:pivotFmt>
      <c:pivotFmt>
        <c:idx val="1013"/>
        <c:spPr>
          <a:solidFill>
            <a:schemeClr val="accent1"/>
          </a:solidFill>
          <a:ln w="25400">
            <a:noFill/>
          </a:ln>
          <a:effectLst/>
        </c:spPr>
        <c:marker>
          <c:symbol val="none"/>
        </c:marker>
      </c:pivotFmt>
      <c:pivotFmt>
        <c:idx val="1014"/>
        <c:spPr>
          <a:solidFill>
            <a:schemeClr val="accent1"/>
          </a:solidFill>
          <a:ln w="25400">
            <a:noFill/>
          </a:ln>
          <a:effectLst/>
        </c:spPr>
        <c:marker>
          <c:symbol val="none"/>
        </c:marker>
      </c:pivotFmt>
      <c:pivotFmt>
        <c:idx val="1015"/>
        <c:spPr>
          <a:solidFill>
            <a:schemeClr val="accent1"/>
          </a:solidFill>
          <a:ln w="25400">
            <a:noFill/>
          </a:ln>
          <a:effectLst/>
        </c:spPr>
        <c:marker>
          <c:symbol val="none"/>
        </c:marker>
      </c:pivotFmt>
      <c:pivotFmt>
        <c:idx val="1016"/>
        <c:spPr>
          <a:solidFill>
            <a:schemeClr val="accent1"/>
          </a:solidFill>
          <a:ln w="25400">
            <a:noFill/>
          </a:ln>
          <a:effectLst/>
        </c:spPr>
        <c:marker>
          <c:symbol val="none"/>
        </c:marker>
      </c:pivotFmt>
      <c:pivotFmt>
        <c:idx val="1017"/>
        <c:spPr>
          <a:solidFill>
            <a:schemeClr val="accent1"/>
          </a:solidFill>
          <a:ln w="25400">
            <a:noFill/>
          </a:ln>
          <a:effectLst/>
        </c:spPr>
        <c:marker>
          <c:symbol val="none"/>
        </c:marker>
      </c:pivotFmt>
      <c:pivotFmt>
        <c:idx val="1018"/>
        <c:spPr>
          <a:solidFill>
            <a:schemeClr val="accent1"/>
          </a:solidFill>
          <a:ln w="25400">
            <a:noFill/>
          </a:ln>
          <a:effectLst/>
        </c:spPr>
        <c:marker>
          <c:symbol val="none"/>
        </c:marker>
      </c:pivotFmt>
      <c:pivotFmt>
        <c:idx val="1019"/>
        <c:spPr>
          <a:solidFill>
            <a:schemeClr val="accent1"/>
          </a:solidFill>
          <a:ln w="25400">
            <a:noFill/>
          </a:ln>
          <a:effectLst/>
        </c:spPr>
        <c:marker>
          <c:symbol val="none"/>
        </c:marker>
      </c:pivotFmt>
      <c:pivotFmt>
        <c:idx val="1020"/>
        <c:spPr>
          <a:solidFill>
            <a:schemeClr val="accent1"/>
          </a:solidFill>
          <a:ln w="25400">
            <a:noFill/>
          </a:ln>
          <a:effectLst/>
        </c:spPr>
        <c:marker>
          <c:symbol val="none"/>
        </c:marker>
      </c:pivotFmt>
      <c:pivotFmt>
        <c:idx val="1021"/>
        <c:spPr>
          <a:solidFill>
            <a:schemeClr val="accent1"/>
          </a:solidFill>
          <a:ln w="25400">
            <a:noFill/>
          </a:ln>
          <a:effectLst/>
        </c:spPr>
        <c:marker>
          <c:symbol val="none"/>
        </c:marker>
      </c:pivotFmt>
      <c:pivotFmt>
        <c:idx val="1022"/>
        <c:spPr>
          <a:solidFill>
            <a:schemeClr val="accent1"/>
          </a:solidFill>
          <a:ln w="25400">
            <a:noFill/>
          </a:ln>
          <a:effectLst/>
        </c:spPr>
        <c:marker>
          <c:symbol val="none"/>
        </c:marker>
      </c:pivotFmt>
      <c:pivotFmt>
        <c:idx val="1023"/>
        <c:spPr>
          <a:solidFill>
            <a:schemeClr val="accent1"/>
          </a:solidFill>
          <a:ln w="25400">
            <a:noFill/>
          </a:ln>
          <a:effectLst/>
        </c:spPr>
        <c:marker>
          <c:symbol val="none"/>
        </c:marker>
      </c:pivotFmt>
      <c:pivotFmt>
        <c:idx val="1024"/>
        <c:spPr>
          <a:solidFill>
            <a:schemeClr val="accent1"/>
          </a:solidFill>
          <a:ln w="25400">
            <a:noFill/>
          </a:ln>
          <a:effectLst/>
        </c:spPr>
        <c:marker>
          <c:symbol val="none"/>
        </c:marker>
      </c:pivotFmt>
      <c:pivotFmt>
        <c:idx val="1025"/>
        <c:spPr>
          <a:solidFill>
            <a:schemeClr val="accent1"/>
          </a:solidFill>
          <a:ln w="25400">
            <a:noFill/>
          </a:ln>
          <a:effectLst/>
        </c:spPr>
        <c:marker>
          <c:symbol val="none"/>
        </c:marker>
      </c:pivotFmt>
      <c:pivotFmt>
        <c:idx val="1026"/>
        <c:spPr>
          <a:solidFill>
            <a:schemeClr val="accent1"/>
          </a:solidFill>
          <a:ln w="25400">
            <a:noFill/>
          </a:ln>
          <a:effectLst/>
        </c:spPr>
        <c:marker>
          <c:symbol val="none"/>
        </c:marker>
      </c:pivotFmt>
      <c:pivotFmt>
        <c:idx val="1027"/>
        <c:spPr>
          <a:solidFill>
            <a:schemeClr val="accent1"/>
          </a:solidFill>
          <a:ln w="25400">
            <a:noFill/>
          </a:ln>
          <a:effectLst/>
        </c:spPr>
        <c:marker>
          <c:symbol val="none"/>
        </c:marker>
      </c:pivotFmt>
      <c:pivotFmt>
        <c:idx val="1028"/>
        <c:spPr>
          <a:solidFill>
            <a:schemeClr val="accent1"/>
          </a:solidFill>
          <a:ln w="25400">
            <a:noFill/>
          </a:ln>
          <a:effectLst/>
        </c:spPr>
        <c:marker>
          <c:symbol val="none"/>
        </c:marker>
      </c:pivotFmt>
      <c:pivotFmt>
        <c:idx val="1029"/>
        <c:spPr>
          <a:solidFill>
            <a:schemeClr val="accent1"/>
          </a:solidFill>
          <a:ln w="25400">
            <a:noFill/>
          </a:ln>
          <a:effectLst/>
        </c:spPr>
        <c:marker>
          <c:symbol val="none"/>
        </c:marker>
      </c:pivotFmt>
      <c:pivotFmt>
        <c:idx val="1030"/>
        <c:spPr>
          <a:solidFill>
            <a:schemeClr val="accent1"/>
          </a:solidFill>
          <a:ln w="25400">
            <a:noFill/>
          </a:ln>
          <a:effectLst/>
        </c:spPr>
        <c:marker>
          <c:symbol val="none"/>
        </c:marker>
      </c:pivotFmt>
      <c:pivotFmt>
        <c:idx val="1031"/>
        <c:spPr>
          <a:solidFill>
            <a:schemeClr val="accent1"/>
          </a:solidFill>
          <a:ln w="25400">
            <a:noFill/>
          </a:ln>
          <a:effectLst/>
        </c:spPr>
        <c:marker>
          <c:symbol val="none"/>
        </c:marker>
      </c:pivotFmt>
      <c:pivotFmt>
        <c:idx val="1032"/>
        <c:spPr>
          <a:solidFill>
            <a:schemeClr val="accent1"/>
          </a:solidFill>
          <a:ln w="25400">
            <a:noFill/>
          </a:ln>
          <a:effectLst/>
        </c:spPr>
        <c:marker>
          <c:symbol val="none"/>
        </c:marker>
      </c:pivotFmt>
      <c:pivotFmt>
        <c:idx val="1033"/>
        <c:spPr>
          <a:solidFill>
            <a:schemeClr val="accent1"/>
          </a:solidFill>
          <a:ln w="25400">
            <a:noFill/>
          </a:ln>
          <a:effectLst/>
        </c:spPr>
        <c:marker>
          <c:symbol val="none"/>
        </c:marker>
      </c:pivotFmt>
      <c:pivotFmt>
        <c:idx val="1034"/>
        <c:spPr>
          <a:solidFill>
            <a:schemeClr val="accent1"/>
          </a:solidFill>
          <a:ln w="25400">
            <a:noFill/>
          </a:ln>
          <a:effectLst/>
        </c:spPr>
        <c:marker>
          <c:symbol val="none"/>
        </c:marker>
      </c:pivotFmt>
      <c:pivotFmt>
        <c:idx val="1035"/>
        <c:spPr>
          <a:solidFill>
            <a:schemeClr val="accent1"/>
          </a:solidFill>
          <a:ln w="25400">
            <a:noFill/>
          </a:ln>
          <a:effectLst/>
        </c:spPr>
        <c:marker>
          <c:symbol val="none"/>
        </c:marker>
      </c:pivotFmt>
      <c:pivotFmt>
        <c:idx val="1036"/>
        <c:spPr>
          <a:solidFill>
            <a:schemeClr val="accent1"/>
          </a:solidFill>
          <a:ln w="25400">
            <a:noFill/>
          </a:ln>
          <a:effectLst/>
        </c:spPr>
        <c:marker>
          <c:symbol val="none"/>
        </c:marker>
      </c:pivotFmt>
      <c:pivotFmt>
        <c:idx val="1037"/>
        <c:spPr>
          <a:solidFill>
            <a:schemeClr val="accent1"/>
          </a:solidFill>
          <a:ln w="25400">
            <a:noFill/>
          </a:ln>
          <a:effectLst/>
        </c:spPr>
        <c:marker>
          <c:symbol val="none"/>
        </c:marker>
      </c:pivotFmt>
      <c:pivotFmt>
        <c:idx val="1038"/>
        <c:spPr>
          <a:solidFill>
            <a:schemeClr val="accent1"/>
          </a:solidFill>
          <a:ln w="25400">
            <a:noFill/>
          </a:ln>
          <a:effectLst/>
        </c:spPr>
        <c:marker>
          <c:symbol val="none"/>
        </c:marker>
      </c:pivotFmt>
      <c:pivotFmt>
        <c:idx val="1039"/>
        <c:spPr>
          <a:solidFill>
            <a:schemeClr val="accent1"/>
          </a:solidFill>
          <a:ln w="25400">
            <a:noFill/>
          </a:ln>
          <a:effectLst/>
        </c:spPr>
        <c:marker>
          <c:symbol val="none"/>
        </c:marker>
      </c:pivotFmt>
      <c:pivotFmt>
        <c:idx val="1040"/>
        <c:spPr>
          <a:solidFill>
            <a:schemeClr val="accent1"/>
          </a:solidFill>
          <a:ln w="25400">
            <a:noFill/>
          </a:ln>
          <a:effectLst/>
        </c:spPr>
        <c:marker>
          <c:symbol val="none"/>
        </c:marker>
      </c:pivotFmt>
      <c:pivotFmt>
        <c:idx val="1041"/>
        <c:spPr>
          <a:solidFill>
            <a:schemeClr val="accent1"/>
          </a:solidFill>
          <a:ln w="25400">
            <a:noFill/>
          </a:ln>
          <a:effectLst/>
        </c:spPr>
        <c:marker>
          <c:symbol val="none"/>
        </c:marker>
      </c:pivotFmt>
      <c:pivotFmt>
        <c:idx val="1042"/>
        <c:spPr>
          <a:solidFill>
            <a:schemeClr val="accent1"/>
          </a:solidFill>
          <a:ln w="25400">
            <a:noFill/>
          </a:ln>
          <a:effectLst/>
        </c:spPr>
        <c:marker>
          <c:symbol val="none"/>
        </c:marker>
      </c:pivotFmt>
      <c:pivotFmt>
        <c:idx val="1043"/>
        <c:spPr>
          <a:solidFill>
            <a:schemeClr val="accent1"/>
          </a:solidFill>
          <a:ln w="25400">
            <a:noFill/>
          </a:ln>
          <a:effectLst/>
        </c:spPr>
        <c:marker>
          <c:symbol val="none"/>
        </c:marker>
      </c:pivotFmt>
      <c:pivotFmt>
        <c:idx val="1044"/>
        <c:spPr>
          <a:solidFill>
            <a:schemeClr val="accent1"/>
          </a:solidFill>
          <a:ln w="25400">
            <a:noFill/>
          </a:ln>
          <a:effectLst/>
        </c:spPr>
        <c:marker>
          <c:symbol val="none"/>
        </c:marker>
      </c:pivotFmt>
      <c:pivotFmt>
        <c:idx val="1045"/>
        <c:spPr>
          <a:solidFill>
            <a:schemeClr val="accent1"/>
          </a:solidFill>
          <a:ln w="25400">
            <a:noFill/>
          </a:ln>
          <a:effectLst/>
        </c:spPr>
        <c:marker>
          <c:symbol val="none"/>
        </c:marker>
      </c:pivotFmt>
      <c:pivotFmt>
        <c:idx val="1046"/>
        <c:spPr>
          <a:solidFill>
            <a:schemeClr val="accent1"/>
          </a:solidFill>
          <a:ln w="25400">
            <a:noFill/>
          </a:ln>
          <a:effectLst/>
        </c:spPr>
        <c:marker>
          <c:symbol val="none"/>
        </c:marker>
      </c:pivotFmt>
      <c:pivotFmt>
        <c:idx val="1047"/>
        <c:spPr>
          <a:solidFill>
            <a:schemeClr val="accent1"/>
          </a:solidFill>
          <a:ln w="25400">
            <a:noFill/>
          </a:ln>
          <a:effectLst/>
        </c:spPr>
        <c:marker>
          <c:symbol val="none"/>
        </c:marker>
      </c:pivotFmt>
      <c:pivotFmt>
        <c:idx val="1048"/>
        <c:spPr>
          <a:solidFill>
            <a:schemeClr val="accent1"/>
          </a:solidFill>
          <a:ln w="25400">
            <a:noFill/>
          </a:ln>
          <a:effectLst/>
        </c:spPr>
        <c:marker>
          <c:symbol val="none"/>
        </c:marker>
      </c:pivotFmt>
      <c:pivotFmt>
        <c:idx val="1049"/>
        <c:spPr>
          <a:solidFill>
            <a:schemeClr val="accent1"/>
          </a:solidFill>
          <a:ln w="25400">
            <a:noFill/>
          </a:ln>
          <a:effectLst/>
        </c:spPr>
        <c:marker>
          <c:symbol val="none"/>
        </c:marker>
      </c:pivotFmt>
      <c:pivotFmt>
        <c:idx val="1050"/>
        <c:spPr>
          <a:solidFill>
            <a:schemeClr val="accent1"/>
          </a:solidFill>
          <a:ln w="25400">
            <a:noFill/>
          </a:ln>
          <a:effectLst/>
        </c:spPr>
        <c:marker>
          <c:symbol val="none"/>
        </c:marker>
      </c:pivotFmt>
      <c:pivotFmt>
        <c:idx val="1051"/>
        <c:spPr>
          <a:solidFill>
            <a:schemeClr val="accent1"/>
          </a:solidFill>
          <a:ln w="25400">
            <a:noFill/>
          </a:ln>
          <a:effectLst/>
        </c:spPr>
        <c:marker>
          <c:symbol val="none"/>
        </c:marker>
      </c:pivotFmt>
      <c:pivotFmt>
        <c:idx val="1052"/>
        <c:spPr>
          <a:solidFill>
            <a:schemeClr val="accent1"/>
          </a:solidFill>
          <a:ln w="25400">
            <a:noFill/>
          </a:ln>
          <a:effectLst/>
        </c:spPr>
        <c:marker>
          <c:symbol val="none"/>
        </c:marker>
      </c:pivotFmt>
      <c:pivotFmt>
        <c:idx val="1053"/>
        <c:spPr>
          <a:solidFill>
            <a:schemeClr val="accent1"/>
          </a:solidFill>
          <a:ln w="25400">
            <a:noFill/>
          </a:ln>
          <a:effectLst/>
        </c:spPr>
        <c:marker>
          <c:symbol val="none"/>
        </c:marker>
      </c:pivotFmt>
      <c:pivotFmt>
        <c:idx val="1054"/>
        <c:spPr>
          <a:solidFill>
            <a:schemeClr val="accent1"/>
          </a:solidFill>
          <a:ln w="25400">
            <a:noFill/>
          </a:ln>
          <a:effectLst/>
        </c:spPr>
        <c:marker>
          <c:symbol val="none"/>
        </c:marker>
      </c:pivotFmt>
      <c:pivotFmt>
        <c:idx val="1055"/>
        <c:spPr>
          <a:solidFill>
            <a:schemeClr val="accent1"/>
          </a:solidFill>
          <a:ln w="25400">
            <a:noFill/>
          </a:ln>
          <a:effectLst/>
        </c:spPr>
        <c:marker>
          <c:symbol val="none"/>
        </c:marker>
      </c:pivotFmt>
      <c:pivotFmt>
        <c:idx val="1056"/>
        <c:spPr>
          <a:solidFill>
            <a:schemeClr val="accent1"/>
          </a:solidFill>
          <a:ln w="25400">
            <a:noFill/>
          </a:ln>
          <a:effectLst/>
        </c:spPr>
        <c:marker>
          <c:symbol val="none"/>
        </c:marker>
      </c:pivotFmt>
      <c:pivotFmt>
        <c:idx val="1057"/>
        <c:spPr>
          <a:solidFill>
            <a:schemeClr val="accent1"/>
          </a:solidFill>
          <a:ln w="25400">
            <a:noFill/>
          </a:ln>
          <a:effectLst/>
        </c:spPr>
        <c:marker>
          <c:symbol val="none"/>
        </c:marker>
      </c:pivotFmt>
      <c:pivotFmt>
        <c:idx val="1058"/>
        <c:spPr>
          <a:solidFill>
            <a:schemeClr val="accent1"/>
          </a:solidFill>
          <a:ln w="25400">
            <a:noFill/>
          </a:ln>
          <a:effectLst/>
        </c:spPr>
        <c:marker>
          <c:symbol val="none"/>
        </c:marker>
      </c:pivotFmt>
      <c:pivotFmt>
        <c:idx val="1059"/>
        <c:spPr>
          <a:solidFill>
            <a:schemeClr val="accent1"/>
          </a:solidFill>
          <a:ln w="25400">
            <a:noFill/>
          </a:ln>
          <a:effectLst/>
        </c:spPr>
        <c:marker>
          <c:symbol val="none"/>
        </c:marker>
      </c:pivotFmt>
      <c:pivotFmt>
        <c:idx val="1060"/>
        <c:spPr>
          <a:solidFill>
            <a:schemeClr val="accent1"/>
          </a:solidFill>
          <a:ln w="25400">
            <a:noFill/>
          </a:ln>
          <a:effectLst/>
        </c:spPr>
        <c:marker>
          <c:symbol val="none"/>
        </c:marker>
      </c:pivotFmt>
      <c:pivotFmt>
        <c:idx val="1061"/>
        <c:spPr>
          <a:solidFill>
            <a:schemeClr val="accent1"/>
          </a:solidFill>
          <a:ln w="25400">
            <a:noFill/>
          </a:ln>
          <a:effectLst/>
        </c:spPr>
        <c:marker>
          <c:symbol val="none"/>
        </c:marker>
      </c:pivotFmt>
      <c:pivotFmt>
        <c:idx val="1062"/>
        <c:spPr>
          <a:solidFill>
            <a:schemeClr val="accent1"/>
          </a:solidFill>
          <a:ln w="25400">
            <a:noFill/>
          </a:ln>
          <a:effectLst/>
        </c:spPr>
        <c:marker>
          <c:symbol val="none"/>
        </c:marker>
      </c:pivotFmt>
      <c:pivotFmt>
        <c:idx val="1063"/>
        <c:spPr>
          <a:solidFill>
            <a:schemeClr val="accent1"/>
          </a:solidFill>
          <a:ln w="25400">
            <a:noFill/>
          </a:ln>
          <a:effectLst/>
        </c:spPr>
        <c:marker>
          <c:symbol val="none"/>
        </c:marker>
      </c:pivotFmt>
      <c:pivotFmt>
        <c:idx val="1064"/>
        <c:spPr>
          <a:solidFill>
            <a:schemeClr val="accent1"/>
          </a:solidFill>
          <a:ln w="25400">
            <a:noFill/>
          </a:ln>
          <a:effectLst/>
        </c:spPr>
        <c:marker>
          <c:symbol val="none"/>
        </c:marker>
      </c:pivotFmt>
      <c:pivotFmt>
        <c:idx val="1065"/>
        <c:spPr>
          <a:solidFill>
            <a:schemeClr val="accent1"/>
          </a:solidFill>
          <a:ln w="25400">
            <a:noFill/>
          </a:ln>
          <a:effectLst/>
        </c:spPr>
        <c:marker>
          <c:symbol val="none"/>
        </c:marker>
      </c:pivotFmt>
      <c:pivotFmt>
        <c:idx val="1066"/>
        <c:spPr>
          <a:solidFill>
            <a:schemeClr val="accent1"/>
          </a:solidFill>
          <a:ln w="25400">
            <a:noFill/>
          </a:ln>
          <a:effectLst/>
        </c:spPr>
        <c:marker>
          <c:symbol val="none"/>
        </c:marker>
      </c:pivotFmt>
      <c:pivotFmt>
        <c:idx val="1067"/>
        <c:spPr>
          <a:solidFill>
            <a:schemeClr val="accent1"/>
          </a:solidFill>
          <a:ln>
            <a:noFill/>
          </a:ln>
          <a:effectLst/>
        </c:spPr>
        <c:marker>
          <c:symbol val="none"/>
        </c:marker>
      </c:pivotFmt>
      <c:pivotFmt>
        <c:idx val="1068"/>
        <c:spPr>
          <a:solidFill>
            <a:schemeClr val="accent1"/>
          </a:solidFill>
          <a:ln>
            <a:noFill/>
          </a:ln>
          <a:effectLst/>
        </c:spPr>
        <c:marker>
          <c:symbol val="none"/>
        </c:marker>
      </c:pivotFmt>
      <c:pivotFmt>
        <c:idx val="1069"/>
        <c:spPr>
          <a:solidFill>
            <a:schemeClr val="accent1"/>
          </a:solidFill>
          <a:ln w="25400">
            <a:noFill/>
          </a:ln>
          <a:effectLst/>
        </c:spPr>
        <c:marker>
          <c:symbol val="none"/>
        </c:marker>
      </c:pivotFmt>
      <c:pivotFmt>
        <c:idx val="1070"/>
        <c:spPr>
          <a:solidFill>
            <a:schemeClr val="accent1"/>
          </a:solidFill>
          <a:ln w="25400">
            <a:noFill/>
          </a:ln>
          <a:effectLst/>
        </c:spPr>
        <c:marker>
          <c:symbol val="none"/>
        </c:marker>
      </c:pivotFmt>
      <c:pivotFmt>
        <c:idx val="1071"/>
        <c:spPr>
          <a:solidFill>
            <a:schemeClr val="accent1"/>
          </a:solidFill>
          <a:ln>
            <a:noFill/>
          </a:ln>
          <a:effectLst/>
        </c:spPr>
        <c:marker>
          <c:symbol val="none"/>
        </c:marker>
      </c:pivotFmt>
      <c:pivotFmt>
        <c:idx val="1072"/>
        <c:spPr>
          <a:solidFill>
            <a:schemeClr val="accent1"/>
          </a:solidFill>
          <a:ln>
            <a:noFill/>
          </a:ln>
          <a:effectLst/>
        </c:spPr>
        <c:marker>
          <c:symbol val="none"/>
        </c:marker>
      </c:pivotFmt>
      <c:pivotFmt>
        <c:idx val="1073"/>
        <c:spPr>
          <a:solidFill>
            <a:schemeClr val="accent1"/>
          </a:solidFill>
          <a:ln w="25400">
            <a:noFill/>
          </a:ln>
          <a:effectLst/>
        </c:spPr>
        <c:marker>
          <c:symbol val="none"/>
        </c:marker>
      </c:pivotFmt>
      <c:pivotFmt>
        <c:idx val="1074"/>
        <c:spPr>
          <a:solidFill>
            <a:schemeClr val="accent1"/>
          </a:solidFill>
          <a:ln w="25400">
            <a:noFill/>
          </a:ln>
          <a:effectLst/>
        </c:spPr>
        <c:marker>
          <c:symbol val="none"/>
        </c:marker>
      </c:pivotFmt>
      <c:pivotFmt>
        <c:idx val="1075"/>
        <c:spPr>
          <a:solidFill>
            <a:schemeClr val="accent1"/>
          </a:solidFill>
          <a:ln>
            <a:noFill/>
          </a:ln>
          <a:effectLst/>
        </c:spPr>
        <c:marker>
          <c:symbol val="none"/>
        </c:marker>
      </c:pivotFmt>
      <c:pivotFmt>
        <c:idx val="1076"/>
        <c:spPr>
          <a:solidFill>
            <a:schemeClr val="accent1"/>
          </a:solidFill>
          <a:ln>
            <a:noFill/>
          </a:ln>
          <a:effectLst/>
        </c:spPr>
        <c:marker>
          <c:symbol val="none"/>
        </c:marker>
      </c:pivotFmt>
      <c:pivotFmt>
        <c:idx val="1077"/>
        <c:spPr>
          <a:solidFill>
            <a:schemeClr val="accent1"/>
          </a:solidFill>
          <a:ln>
            <a:noFill/>
          </a:ln>
          <a:effectLst/>
        </c:spPr>
        <c:marker>
          <c:symbol val="none"/>
        </c:marker>
      </c:pivotFmt>
      <c:pivotFmt>
        <c:idx val="1078"/>
        <c:spPr>
          <a:solidFill>
            <a:schemeClr val="accent1"/>
          </a:solidFill>
          <a:ln>
            <a:noFill/>
          </a:ln>
          <a:effectLst/>
        </c:spPr>
        <c:marker>
          <c:symbol val="none"/>
        </c:marker>
      </c:pivotFmt>
      <c:pivotFmt>
        <c:idx val="1079"/>
        <c:spPr>
          <a:solidFill>
            <a:schemeClr val="accent1"/>
          </a:solidFill>
          <a:ln w="25400">
            <a:noFill/>
          </a:ln>
          <a:effectLst/>
        </c:spPr>
        <c:marker>
          <c:symbol val="none"/>
        </c:marker>
      </c:pivotFmt>
      <c:pivotFmt>
        <c:idx val="1080"/>
        <c:spPr>
          <a:solidFill>
            <a:schemeClr val="accent1"/>
          </a:solidFill>
          <a:ln w="25400">
            <a:noFill/>
          </a:ln>
          <a:effectLst/>
        </c:spPr>
        <c:marker>
          <c:symbol val="none"/>
        </c:marker>
      </c:pivotFmt>
      <c:pivotFmt>
        <c:idx val="1081"/>
        <c:spPr>
          <a:solidFill>
            <a:schemeClr val="accent1"/>
          </a:solidFill>
          <a:ln>
            <a:noFill/>
          </a:ln>
          <a:effectLst/>
        </c:spPr>
        <c:marker>
          <c:symbol val="none"/>
        </c:marker>
      </c:pivotFmt>
      <c:pivotFmt>
        <c:idx val="1082"/>
        <c:spPr>
          <a:solidFill>
            <a:schemeClr val="accent1"/>
          </a:solidFill>
          <a:ln>
            <a:noFill/>
          </a:ln>
          <a:effectLst/>
        </c:spPr>
        <c:marker>
          <c:symbol val="none"/>
        </c:marker>
      </c:pivotFmt>
      <c:pivotFmt>
        <c:idx val="1083"/>
        <c:spPr>
          <a:solidFill>
            <a:schemeClr val="accent1"/>
          </a:solidFill>
          <a:ln>
            <a:noFill/>
          </a:ln>
          <a:effectLst/>
        </c:spPr>
        <c:marker>
          <c:symbol val="none"/>
        </c:marker>
      </c:pivotFmt>
      <c:pivotFmt>
        <c:idx val="1084"/>
        <c:spPr>
          <a:solidFill>
            <a:schemeClr val="accent1"/>
          </a:solidFill>
          <a:ln>
            <a:noFill/>
          </a:ln>
          <a:effectLst/>
        </c:spPr>
        <c:marker>
          <c:symbol val="none"/>
        </c:marker>
      </c:pivotFmt>
      <c:pivotFmt>
        <c:idx val="1085"/>
        <c:spPr>
          <a:solidFill>
            <a:schemeClr val="accent1"/>
          </a:solidFill>
          <a:ln>
            <a:noFill/>
          </a:ln>
          <a:effectLst/>
        </c:spPr>
        <c:marker>
          <c:symbol val="none"/>
        </c:marker>
      </c:pivotFmt>
      <c:pivotFmt>
        <c:idx val="1086"/>
        <c:spPr>
          <a:solidFill>
            <a:schemeClr val="accent1"/>
          </a:solidFill>
          <a:ln w="25400">
            <a:noFill/>
          </a:ln>
          <a:effectLst/>
        </c:spPr>
        <c:marker>
          <c:symbol val="none"/>
        </c:marker>
      </c:pivotFmt>
      <c:pivotFmt>
        <c:idx val="1087"/>
        <c:spPr>
          <a:solidFill>
            <a:schemeClr val="accent1"/>
          </a:solidFill>
          <a:ln w="25400">
            <a:noFill/>
          </a:ln>
          <a:effectLst/>
        </c:spPr>
        <c:marker>
          <c:symbol val="none"/>
        </c:marker>
      </c:pivotFmt>
      <c:pivotFmt>
        <c:idx val="1088"/>
        <c:spPr>
          <a:solidFill>
            <a:schemeClr val="accent1"/>
          </a:solidFill>
          <a:ln w="25400">
            <a:noFill/>
          </a:ln>
          <a:effectLst/>
        </c:spPr>
        <c:marker>
          <c:symbol val="none"/>
        </c:marker>
      </c:pivotFmt>
      <c:pivotFmt>
        <c:idx val="1089"/>
        <c:spPr>
          <a:solidFill>
            <a:schemeClr val="accent1"/>
          </a:solidFill>
          <a:ln w="25400">
            <a:noFill/>
          </a:ln>
          <a:effectLst/>
        </c:spPr>
        <c:marker>
          <c:symbol val="none"/>
        </c:marker>
      </c:pivotFmt>
      <c:pivotFmt>
        <c:idx val="1090"/>
        <c:spPr>
          <a:solidFill>
            <a:schemeClr val="accent1"/>
          </a:solidFill>
          <a:ln w="25400">
            <a:noFill/>
          </a:ln>
          <a:effectLst/>
        </c:spPr>
        <c:marker>
          <c:symbol val="none"/>
        </c:marker>
      </c:pivotFmt>
      <c:pivotFmt>
        <c:idx val="1091"/>
        <c:spPr>
          <a:solidFill>
            <a:schemeClr val="accent1"/>
          </a:solidFill>
          <a:ln w="25400">
            <a:noFill/>
          </a:ln>
          <a:effectLst/>
        </c:spPr>
        <c:marker>
          <c:symbol val="none"/>
        </c:marker>
      </c:pivotFmt>
      <c:pivotFmt>
        <c:idx val="1092"/>
        <c:spPr>
          <a:solidFill>
            <a:schemeClr val="accent1"/>
          </a:solidFill>
          <a:ln w="25400">
            <a:noFill/>
          </a:ln>
          <a:effectLst/>
        </c:spPr>
        <c:marker>
          <c:symbol val="none"/>
        </c:marker>
      </c:pivotFmt>
      <c:pivotFmt>
        <c:idx val="1093"/>
        <c:spPr>
          <a:solidFill>
            <a:schemeClr val="accent1"/>
          </a:solidFill>
          <a:ln w="25400">
            <a:noFill/>
          </a:ln>
          <a:effectLst/>
        </c:spPr>
        <c:marker>
          <c:symbol val="none"/>
        </c:marker>
      </c:pivotFmt>
      <c:pivotFmt>
        <c:idx val="1094"/>
        <c:spPr>
          <a:solidFill>
            <a:schemeClr val="accent1"/>
          </a:solidFill>
          <a:ln w="25400">
            <a:noFill/>
          </a:ln>
          <a:effectLst/>
        </c:spPr>
        <c:marker>
          <c:symbol val="none"/>
        </c:marker>
      </c:pivotFmt>
      <c:pivotFmt>
        <c:idx val="1095"/>
        <c:spPr>
          <a:solidFill>
            <a:schemeClr val="accent1"/>
          </a:solidFill>
          <a:ln w="25400">
            <a:noFill/>
          </a:ln>
          <a:effectLst/>
        </c:spPr>
        <c:marker>
          <c:symbol val="none"/>
        </c:marker>
      </c:pivotFmt>
      <c:pivotFmt>
        <c:idx val="1096"/>
        <c:spPr>
          <a:solidFill>
            <a:schemeClr val="accent1"/>
          </a:solidFill>
          <a:ln w="25400">
            <a:noFill/>
          </a:ln>
          <a:effectLst/>
        </c:spPr>
        <c:marker>
          <c:symbol val="none"/>
        </c:marker>
      </c:pivotFmt>
      <c:pivotFmt>
        <c:idx val="1097"/>
        <c:spPr>
          <a:solidFill>
            <a:schemeClr val="accent1"/>
          </a:solidFill>
          <a:ln w="25400">
            <a:noFill/>
          </a:ln>
          <a:effectLst/>
        </c:spPr>
        <c:marker>
          <c:symbol val="none"/>
        </c:marker>
      </c:pivotFmt>
      <c:pivotFmt>
        <c:idx val="1098"/>
        <c:spPr>
          <a:solidFill>
            <a:schemeClr val="accent1"/>
          </a:solidFill>
          <a:ln w="25400">
            <a:noFill/>
          </a:ln>
          <a:effectLst/>
        </c:spPr>
        <c:marker>
          <c:symbol val="none"/>
        </c:marker>
      </c:pivotFmt>
      <c:pivotFmt>
        <c:idx val="1099"/>
        <c:spPr>
          <a:solidFill>
            <a:schemeClr val="accent1"/>
          </a:solidFill>
          <a:ln w="25400">
            <a:noFill/>
          </a:ln>
          <a:effectLst/>
        </c:spPr>
        <c:marker>
          <c:symbol val="none"/>
        </c:marker>
      </c:pivotFmt>
      <c:pivotFmt>
        <c:idx val="1100"/>
        <c:spPr>
          <a:solidFill>
            <a:schemeClr val="accent1"/>
          </a:solidFill>
          <a:ln w="25400">
            <a:noFill/>
          </a:ln>
          <a:effectLst/>
        </c:spPr>
        <c:marker>
          <c:symbol val="none"/>
        </c:marker>
      </c:pivotFmt>
      <c:pivotFmt>
        <c:idx val="1101"/>
        <c:spPr>
          <a:solidFill>
            <a:schemeClr val="accent1"/>
          </a:solidFill>
          <a:ln w="25400">
            <a:noFill/>
          </a:ln>
          <a:effectLst/>
        </c:spPr>
        <c:marker>
          <c:symbol val="none"/>
        </c:marker>
      </c:pivotFmt>
      <c:pivotFmt>
        <c:idx val="1102"/>
        <c:spPr>
          <a:solidFill>
            <a:schemeClr val="accent1"/>
          </a:solidFill>
          <a:ln w="25400">
            <a:noFill/>
          </a:ln>
          <a:effectLst/>
        </c:spPr>
        <c:marker>
          <c:symbol val="none"/>
        </c:marker>
      </c:pivotFmt>
      <c:pivotFmt>
        <c:idx val="1103"/>
        <c:spPr>
          <a:solidFill>
            <a:schemeClr val="accent1"/>
          </a:solidFill>
          <a:ln>
            <a:noFill/>
          </a:ln>
          <a:effectLst/>
        </c:spPr>
        <c:marker>
          <c:symbol val="none"/>
        </c:marker>
      </c:pivotFmt>
      <c:pivotFmt>
        <c:idx val="1104"/>
        <c:spPr>
          <a:solidFill>
            <a:schemeClr val="accent1"/>
          </a:solidFill>
          <a:ln>
            <a:noFill/>
          </a:ln>
          <a:effectLst/>
        </c:spPr>
        <c:marker>
          <c:symbol val="none"/>
        </c:marker>
      </c:pivotFmt>
      <c:pivotFmt>
        <c:idx val="1105"/>
        <c:spPr>
          <a:solidFill>
            <a:schemeClr val="accent1"/>
          </a:solidFill>
          <a:ln>
            <a:noFill/>
          </a:ln>
          <a:effectLst/>
        </c:spPr>
        <c:marker>
          <c:symbol val="none"/>
        </c:marker>
      </c:pivotFmt>
      <c:pivotFmt>
        <c:idx val="1106"/>
        <c:spPr>
          <a:solidFill>
            <a:schemeClr val="accent1"/>
          </a:solidFill>
          <a:ln>
            <a:noFill/>
          </a:ln>
          <a:effectLst/>
        </c:spPr>
        <c:marker>
          <c:symbol val="none"/>
        </c:marker>
      </c:pivotFmt>
      <c:pivotFmt>
        <c:idx val="1107"/>
        <c:spPr>
          <a:solidFill>
            <a:schemeClr val="accent1"/>
          </a:solidFill>
          <a:ln w="25400">
            <a:noFill/>
          </a:ln>
          <a:effectLst/>
        </c:spPr>
        <c:marker>
          <c:symbol val="none"/>
        </c:marker>
      </c:pivotFmt>
      <c:pivotFmt>
        <c:idx val="1108"/>
        <c:spPr>
          <a:solidFill>
            <a:schemeClr val="accent1"/>
          </a:solidFill>
          <a:ln>
            <a:noFill/>
          </a:ln>
          <a:effectLst/>
        </c:spPr>
        <c:marker>
          <c:symbol val="none"/>
        </c:marker>
      </c:pivotFmt>
      <c:pivotFmt>
        <c:idx val="1109"/>
        <c:spPr>
          <a:solidFill>
            <a:schemeClr val="accent1"/>
          </a:solidFill>
          <a:ln w="25400">
            <a:noFill/>
          </a:ln>
          <a:effectLst/>
        </c:spPr>
        <c:marker>
          <c:symbol val="none"/>
        </c:marker>
      </c:pivotFmt>
      <c:pivotFmt>
        <c:idx val="1110"/>
        <c:spPr>
          <a:solidFill>
            <a:schemeClr val="accent1"/>
          </a:solidFill>
          <a:ln>
            <a:noFill/>
          </a:ln>
          <a:effectLst/>
        </c:spPr>
        <c:marker>
          <c:symbol val="none"/>
        </c:marker>
      </c:pivotFmt>
      <c:pivotFmt>
        <c:idx val="1111"/>
        <c:spPr>
          <a:solidFill>
            <a:schemeClr val="accent1"/>
          </a:solidFill>
          <a:ln w="25400">
            <a:noFill/>
          </a:ln>
          <a:effectLst/>
        </c:spPr>
        <c:marker>
          <c:symbol val="none"/>
        </c:marker>
      </c:pivotFmt>
      <c:pivotFmt>
        <c:idx val="1112"/>
        <c:spPr>
          <a:solidFill>
            <a:schemeClr val="accent1"/>
          </a:solidFill>
          <a:ln w="25400">
            <a:noFill/>
          </a:ln>
          <a:effectLst/>
        </c:spPr>
        <c:marker>
          <c:symbol val="none"/>
        </c:marker>
      </c:pivotFmt>
      <c:pivotFmt>
        <c:idx val="1113"/>
        <c:spPr>
          <a:solidFill>
            <a:schemeClr val="accent1"/>
          </a:solidFill>
          <a:ln w="25400">
            <a:noFill/>
          </a:ln>
          <a:effectLst/>
        </c:spPr>
        <c:marker>
          <c:symbol val="none"/>
        </c:marker>
      </c:pivotFmt>
      <c:pivotFmt>
        <c:idx val="1114"/>
        <c:spPr>
          <a:solidFill>
            <a:schemeClr val="accent1"/>
          </a:solidFill>
          <a:ln w="25400">
            <a:noFill/>
          </a:ln>
          <a:effectLst/>
        </c:spPr>
        <c:marker>
          <c:symbol val="none"/>
        </c:marker>
      </c:pivotFmt>
      <c:pivotFmt>
        <c:idx val="1115"/>
        <c:spPr>
          <a:solidFill>
            <a:schemeClr val="accent1"/>
          </a:solidFill>
          <a:ln w="25400">
            <a:noFill/>
          </a:ln>
          <a:effectLst/>
        </c:spPr>
        <c:marker>
          <c:symbol val="none"/>
        </c:marker>
      </c:pivotFmt>
      <c:pivotFmt>
        <c:idx val="1116"/>
        <c:spPr>
          <a:solidFill>
            <a:schemeClr val="accent1"/>
          </a:solidFill>
          <a:ln w="25400">
            <a:noFill/>
          </a:ln>
          <a:effectLst/>
        </c:spPr>
        <c:marker>
          <c:symbol val="none"/>
        </c:marker>
      </c:pivotFmt>
      <c:pivotFmt>
        <c:idx val="1117"/>
        <c:spPr>
          <a:solidFill>
            <a:schemeClr val="accent1"/>
          </a:solidFill>
          <a:ln w="25400">
            <a:noFill/>
          </a:ln>
          <a:effectLst/>
        </c:spPr>
        <c:marker>
          <c:symbol val="none"/>
        </c:marker>
      </c:pivotFmt>
      <c:pivotFmt>
        <c:idx val="1118"/>
        <c:spPr>
          <a:solidFill>
            <a:schemeClr val="accent1"/>
          </a:solidFill>
          <a:ln w="25400">
            <a:noFill/>
          </a:ln>
          <a:effectLst/>
        </c:spPr>
        <c:marker>
          <c:symbol val="none"/>
        </c:marker>
      </c:pivotFmt>
      <c:pivotFmt>
        <c:idx val="1119"/>
        <c:spPr>
          <a:solidFill>
            <a:schemeClr val="accent1"/>
          </a:solidFill>
          <a:ln w="25400">
            <a:noFill/>
          </a:ln>
          <a:effectLst/>
        </c:spPr>
        <c:marker>
          <c:symbol val="none"/>
        </c:marker>
      </c:pivotFmt>
      <c:pivotFmt>
        <c:idx val="1120"/>
        <c:spPr>
          <a:solidFill>
            <a:schemeClr val="accent1"/>
          </a:solidFill>
          <a:ln w="25400">
            <a:noFill/>
          </a:ln>
          <a:effectLst/>
        </c:spPr>
        <c:marker>
          <c:symbol val="none"/>
        </c:marker>
      </c:pivotFmt>
      <c:pivotFmt>
        <c:idx val="1121"/>
        <c:spPr>
          <a:solidFill>
            <a:schemeClr val="accent1"/>
          </a:solidFill>
          <a:ln w="25400">
            <a:noFill/>
          </a:ln>
          <a:effectLst/>
        </c:spPr>
        <c:marker>
          <c:symbol val="none"/>
        </c:marker>
      </c:pivotFmt>
      <c:pivotFmt>
        <c:idx val="1122"/>
        <c:spPr>
          <a:solidFill>
            <a:schemeClr val="accent1"/>
          </a:solidFill>
          <a:ln w="25400">
            <a:noFill/>
          </a:ln>
          <a:effectLst/>
        </c:spPr>
        <c:marker>
          <c:symbol val="none"/>
        </c:marker>
      </c:pivotFmt>
      <c:pivotFmt>
        <c:idx val="1123"/>
        <c:spPr>
          <a:solidFill>
            <a:schemeClr val="accent1"/>
          </a:solidFill>
          <a:ln w="25400">
            <a:noFill/>
          </a:ln>
          <a:effectLst/>
        </c:spPr>
        <c:marker>
          <c:symbol val="none"/>
        </c:marker>
      </c:pivotFmt>
      <c:pivotFmt>
        <c:idx val="1124"/>
        <c:spPr>
          <a:solidFill>
            <a:schemeClr val="accent1"/>
          </a:solidFill>
          <a:ln w="25400">
            <a:noFill/>
          </a:ln>
          <a:effectLst/>
        </c:spPr>
        <c:marker>
          <c:symbol val="none"/>
        </c:marker>
      </c:pivotFmt>
      <c:pivotFmt>
        <c:idx val="1125"/>
        <c:spPr>
          <a:solidFill>
            <a:schemeClr val="accent1"/>
          </a:solidFill>
          <a:ln w="25400">
            <a:noFill/>
          </a:ln>
          <a:effectLst/>
        </c:spPr>
        <c:marker>
          <c:symbol val="none"/>
        </c:marker>
      </c:pivotFmt>
      <c:pivotFmt>
        <c:idx val="1126"/>
        <c:spPr>
          <a:solidFill>
            <a:schemeClr val="accent1"/>
          </a:solidFill>
          <a:ln w="25400">
            <a:noFill/>
          </a:ln>
          <a:effectLst/>
        </c:spPr>
        <c:marker>
          <c:symbol val="none"/>
        </c:marker>
      </c:pivotFmt>
      <c:pivotFmt>
        <c:idx val="1127"/>
        <c:spPr>
          <a:solidFill>
            <a:schemeClr val="accent1"/>
          </a:solidFill>
          <a:ln w="25400">
            <a:noFill/>
          </a:ln>
          <a:effectLst/>
        </c:spPr>
        <c:marker>
          <c:symbol val="none"/>
        </c:marker>
      </c:pivotFmt>
      <c:pivotFmt>
        <c:idx val="1128"/>
        <c:spPr>
          <a:solidFill>
            <a:schemeClr val="accent1"/>
          </a:solidFill>
          <a:ln w="25400">
            <a:noFill/>
          </a:ln>
          <a:effectLst/>
        </c:spPr>
        <c:marker>
          <c:symbol val="none"/>
        </c:marker>
      </c:pivotFmt>
      <c:pivotFmt>
        <c:idx val="1129"/>
        <c:spPr>
          <a:solidFill>
            <a:schemeClr val="accent1"/>
          </a:solidFill>
          <a:ln w="25400">
            <a:noFill/>
          </a:ln>
          <a:effectLst/>
        </c:spPr>
        <c:marker>
          <c:symbol val="none"/>
        </c:marker>
      </c:pivotFmt>
      <c:pivotFmt>
        <c:idx val="1130"/>
        <c:spPr>
          <a:solidFill>
            <a:schemeClr val="accent1"/>
          </a:solidFill>
          <a:ln w="25400">
            <a:noFill/>
          </a:ln>
          <a:effectLst/>
        </c:spPr>
        <c:marker>
          <c:symbol val="none"/>
        </c:marker>
      </c:pivotFmt>
      <c:pivotFmt>
        <c:idx val="1131"/>
        <c:spPr>
          <a:solidFill>
            <a:schemeClr val="accent1"/>
          </a:solidFill>
          <a:ln w="25400">
            <a:noFill/>
          </a:ln>
          <a:effectLst/>
        </c:spPr>
        <c:marker>
          <c:symbol val="none"/>
        </c:marker>
      </c:pivotFmt>
      <c:pivotFmt>
        <c:idx val="1132"/>
        <c:spPr>
          <a:solidFill>
            <a:schemeClr val="accent1"/>
          </a:solidFill>
          <a:ln w="25400">
            <a:noFill/>
          </a:ln>
          <a:effectLst/>
        </c:spPr>
        <c:marker>
          <c:symbol val="none"/>
        </c:marker>
      </c:pivotFmt>
      <c:pivotFmt>
        <c:idx val="1133"/>
        <c:spPr>
          <a:solidFill>
            <a:schemeClr val="accent1"/>
          </a:solidFill>
          <a:ln w="25400">
            <a:noFill/>
          </a:ln>
          <a:effectLst/>
        </c:spPr>
        <c:marker>
          <c:symbol val="none"/>
        </c:marker>
      </c:pivotFmt>
      <c:pivotFmt>
        <c:idx val="1134"/>
        <c:spPr>
          <a:solidFill>
            <a:schemeClr val="accent1"/>
          </a:solidFill>
          <a:ln w="25400">
            <a:noFill/>
          </a:ln>
          <a:effectLst/>
        </c:spPr>
        <c:marker>
          <c:symbol val="none"/>
        </c:marker>
      </c:pivotFmt>
      <c:pivotFmt>
        <c:idx val="1135"/>
        <c:spPr>
          <a:solidFill>
            <a:schemeClr val="accent1"/>
          </a:solidFill>
          <a:ln w="25400">
            <a:noFill/>
          </a:ln>
          <a:effectLst/>
        </c:spPr>
        <c:marker>
          <c:symbol val="none"/>
        </c:marker>
      </c:pivotFmt>
      <c:pivotFmt>
        <c:idx val="1136"/>
        <c:spPr>
          <a:solidFill>
            <a:schemeClr val="accent1"/>
          </a:solidFill>
          <a:ln w="25400">
            <a:noFill/>
          </a:ln>
          <a:effectLst/>
        </c:spPr>
        <c:marker>
          <c:symbol val="none"/>
        </c:marker>
      </c:pivotFmt>
      <c:pivotFmt>
        <c:idx val="1137"/>
        <c:spPr>
          <a:solidFill>
            <a:schemeClr val="accent1"/>
          </a:solidFill>
          <a:ln w="25400">
            <a:noFill/>
          </a:ln>
          <a:effectLst/>
        </c:spPr>
        <c:marker>
          <c:symbol val="none"/>
        </c:marker>
      </c:pivotFmt>
      <c:pivotFmt>
        <c:idx val="1138"/>
        <c:spPr>
          <a:solidFill>
            <a:schemeClr val="accent1"/>
          </a:solidFill>
          <a:ln w="25400">
            <a:noFill/>
          </a:ln>
          <a:effectLst/>
        </c:spPr>
        <c:marker>
          <c:symbol val="none"/>
        </c:marker>
      </c:pivotFmt>
      <c:pivotFmt>
        <c:idx val="1139"/>
        <c:spPr>
          <a:solidFill>
            <a:schemeClr val="accent1"/>
          </a:solidFill>
          <a:ln w="25400">
            <a:noFill/>
          </a:ln>
          <a:effectLst/>
        </c:spPr>
        <c:marker>
          <c:symbol val="none"/>
        </c:marker>
      </c:pivotFmt>
      <c:pivotFmt>
        <c:idx val="1140"/>
        <c:spPr>
          <a:solidFill>
            <a:schemeClr val="accent1"/>
          </a:solidFill>
          <a:ln w="25400">
            <a:noFill/>
          </a:ln>
          <a:effectLst/>
        </c:spPr>
        <c:marker>
          <c:symbol val="none"/>
        </c:marker>
      </c:pivotFmt>
      <c:pivotFmt>
        <c:idx val="1141"/>
        <c:spPr>
          <a:solidFill>
            <a:schemeClr val="accent1"/>
          </a:solidFill>
          <a:ln w="25400">
            <a:noFill/>
          </a:ln>
          <a:effectLst/>
        </c:spPr>
        <c:marker>
          <c:symbol val="none"/>
        </c:marker>
      </c:pivotFmt>
      <c:pivotFmt>
        <c:idx val="1142"/>
        <c:spPr>
          <a:solidFill>
            <a:schemeClr val="accent1"/>
          </a:solidFill>
          <a:ln w="25400">
            <a:noFill/>
          </a:ln>
          <a:effectLst/>
        </c:spPr>
        <c:marker>
          <c:symbol val="none"/>
        </c:marker>
      </c:pivotFmt>
      <c:pivotFmt>
        <c:idx val="1143"/>
        <c:spPr>
          <a:solidFill>
            <a:schemeClr val="accent1"/>
          </a:solidFill>
          <a:ln w="25400">
            <a:noFill/>
          </a:ln>
          <a:effectLst/>
        </c:spPr>
        <c:marker>
          <c:symbol val="none"/>
        </c:marker>
      </c:pivotFmt>
      <c:pivotFmt>
        <c:idx val="1144"/>
        <c:spPr>
          <a:solidFill>
            <a:schemeClr val="accent1"/>
          </a:solidFill>
          <a:ln w="25400">
            <a:noFill/>
          </a:ln>
          <a:effectLst/>
        </c:spPr>
        <c:marker>
          <c:symbol val="none"/>
        </c:marker>
      </c:pivotFmt>
      <c:pivotFmt>
        <c:idx val="1145"/>
        <c:spPr>
          <a:solidFill>
            <a:schemeClr val="accent1"/>
          </a:solidFill>
          <a:ln w="25400">
            <a:noFill/>
          </a:ln>
          <a:effectLst/>
        </c:spPr>
        <c:marker>
          <c:symbol val="none"/>
        </c:marker>
      </c:pivotFmt>
      <c:pivotFmt>
        <c:idx val="1146"/>
        <c:spPr>
          <a:solidFill>
            <a:schemeClr val="accent1"/>
          </a:solidFill>
          <a:ln w="25400">
            <a:noFill/>
          </a:ln>
          <a:effectLst/>
        </c:spPr>
        <c:marker>
          <c:symbol val="none"/>
        </c:marker>
      </c:pivotFmt>
      <c:pivotFmt>
        <c:idx val="1147"/>
        <c:spPr>
          <a:solidFill>
            <a:schemeClr val="accent1"/>
          </a:solidFill>
          <a:ln w="25400">
            <a:noFill/>
          </a:ln>
          <a:effectLst/>
        </c:spPr>
        <c:marker>
          <c:symbol val="none"/>
        </c:marker>
      </c:pivotFmt>
      <c:pivotFmt>
        <c:idx val="1148"/>
        <c:spPr>
          <a:solidFill>
            <a:schemeClr val="accent1"/>
          </a:solidFill>
          <a:ln w="25400">
            <a:noFill/>
          </a:ln>
          <a:effectLst/>
        </c:spPr>
        <c:marker>
          <c:symbol val="none"/>
        </c:marker>
      </c:pivotFmt>
      <c:pivotFmt>
        <c:idx val="1149"/>
        <c:spPr>
          <a:solidFill>
            <a:schemeClr val="accent1"/>
          </a:solidFill>
          <a:ln w="25400">
            <a:noFill/>
          </a:ln>
          <a:effectLst/>
        </c:spPr>
        <c:marker>
          <c:symbol val="none"/>
        </c:marker>
      </c:pivotFmt>
      <c:pivotFmt>
        <c:idx val="1150"/>
        <c:spPr>
          <a:solidFill>
            <a:schemeClr val="accent1"/>
          </a:solidFill>
          <a:ln w="25400">
            <a:noFill/>
          </a:ln>
          <a:effectLst/>
        </c:spPr>
        <c:marker>
          <c:symbol val="none"/>
        </c:marker>
      </c:pivotFmt>
      <c:pivotFmt>
        <c:idx val="1151"/>
        <c:spPr>
          <a:solidFill>
            <a:schemeClr val="accent1"/>
          </a:solidFill>
          <a:ln w="25400">
            <a:noFill/>
          </a:ln>
          <a:effectLst/>
        </c:spPr>
        <c:marker>
          <c:symbol val="none"/>
        </c:marker>
      </c:pivotFmt>
      <c:pivotFmt>
        <c:idx val="1152"/>
        <c:spPr>
          <a:solidFill>
            <a:schemeClr val="accent1"/>
          </a:solidFill>
          <a:ln w="25400">
            <a:noFill/>
          </a:ln>
          <a:effectLst/>
        </c:spPr>
        <c:marker>
          <c:symbol val="none"/>
        </c:marker>
      </c:pivotFmt>
      <c:pivotFmt>
        <c:idx val="1153"/>
        <c:spPr>
          <a:solidFill>
            <a:schemeClr val="accent1"/>
          </a:solidFill>
          <a:ln>
            <a:noFill/>
          </a:ln>
          <a:effectLst/>
        </c:spPr>
        <c:marker>
          <c:symbol val="none"/>
        </c:marker>
      </c:pivotFmt>
      <c:pivotFmt>
        <c:idx val="1154"/>
        <c:spPr>
          <a:solidFill>
            <a:schemeClr val="accent1"/>
          </a:solidFill>
          <a:ln>
            <a:noFill/>
          </a:ln>
          <a:effectLst/>
        </c:spPr>
        <c:marker>
          <c:symbol val="none"/>
        </c:marker>
      </c:pivotFmt>
      <c:pivotFmt>
        <c:idx val="1155"/>
        <c:spPr>
          <a:solidFill>
            <a:schemeClr val="accent1"/>
          </a:solidFill>
          <a:ln>
            <a:noFill/>
          </a:ln>
          <a:effectLst/>
        </c:spPr>
        <c:marker>
          <c:symbol val="none"/>
        </c:marker>
      </c:pivotFmt>
      <c:pivotFmt>
        <c:idx val="1156"/>
        <c:spPr>
          <a:solidFill>
            <a:schemeClr val="accent1"/>
          </a:solidFill>
          <a:ln w="25400">
            <a:noFill/>
          </a:ln>
          <a:effectLst/>
        </c:spPr>
        <c:marker>
          <c:symbol val="none"/>
        </c:marker>
      </c:pivotFmt>
      <c:pivotFmt>
        <c:idx val="1157"/>
        <c:spPr>
          <a:solidFill>
            <a:schemeClr val="accent1"/>
          </a:solidFill>
          <a:ln w="25400">
            <a:noFill/>
          </a:ln>
          <a:effectLst/>
        </c:spPr>
        <c:marker>
          <c:symbol val="none"/>
        </c:marker>
      </c:pivotFmt>
      <c:pivotFmt>
        <c:idx val="1158"/>
        <c:spPr>
          <a:solidFill>
            <a:schemeClr val="accent1"/>
          </a:solidFill>
          <a:ln w="25400">
            <a:noFill/>
          </a:ln>
          <a:effectLst/>
        </c:spPr>
        <c:marker>
          <c:symbol val="none"/>
        </c:marker>
      </c:pivotFmt>
      <c:pivotFmt>
        <c:idx val="1159"/>
        <c:spPr>
          <a:solidFill>
            <a:schemeClr val="accent1"/>
          </a:solidFill>
          <a:ln>
            <a:noFill/>
          </a:ln>
          <a:effectLst/>
        </c:spPr>
        <c:marker>
          <c:symbol val="none"/>
        </c:marker>
      </c:pivotFmt>
    </c:pivotFmts>
    <c:plotArea>
      <c:layout/>
      <c:areaChart>
        <c:grouping val="stacked"/>
        <c:varyColors val="0"/>
        <c:ser>
          <c:idx val="0"/>
          <c:order val="0"/>
          <c:tx>
            <c:strRef>
              <c:f>'EL GEN - Time'!$E$5:$E$6</c:f>
              <c:strCache>
                <c:ptCount val="1"/>
                <c:pt idx="0">
                  <c:v>MUNIWASTE</c:v>
                </c:pt>
              </c:strCache>
            </c:strRef>
          </c:tx>
          <c:spPr>
            <a:solidFill>
              <a:schemeClr val="accent1"/>
            </a:solidFill>
            <a:ln>
              <a:noFill/>
            </a:ln>
            <a:effectLst/>
          </c:spPr>
          <c:cat>
            <c:multiLvlStrRef>
              <c:f>'EL GEN - Time'!$B$7:$D$25</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multiLvlStrCache>
            </c:multiLvlStrRef>
          </c:cat>
          <c:val>
            <c:numRef>
              <c:f>'EL GEN - Time'!$E$7:$E$25</c:f>
              <c:numCache>
                <c:formatCode>General</c:formatCode>
                <c:ptCount val="18"/>
                <c:pt idx="0">
                  <c:v>806</c:v>
                </c:pt>
                <c:pt idx="1">
                  <c:v>806</c:v>
                </c:pt>
                <c:pt idx="2">
                  <c:v>806</c:v>
                </c:pt>
                <c:pt idx="3">
                  <c:v>806</c:v>
                </c:pt>
                <c:pt idx="4">
                  <c:v>806</c:v>
                </c:pt>
                <c:pt idx="5">
                  <c:v>806</c:v>
                </c:pt>
                <c:pt idx="6">
                  <c:v>322.39999999999998</c:v>
                </c:pt>
                <c:pt idx="7">
                  <c:v>322.39999999999998</c:v>
                </c:pt>
                <c:pt idx="8">
                  <c:v>322.39999999999998</c:v>
                </c:pt>
                <c:pt idx="9">
                  <c:v>322.39999999999998</c:v>
                </c:pt>
                <c:pt idx="10">
                  <c:v>322.39999999999998</c:v>
                </c:pt>
                <c:pt idx="11">
                  <c:v>322.39999999999998</c:v>
                </c:pt>
              </c:numCache>
            </c:numRef>
          </c:val>
          <c:extLst>
            <c:ext xmlns:c16="http://schemas.microsoft.com/office/drawing/2014/chart" uri="{C3380CC4-5D6E-409C-BE32-E72D297353CC}">
              <c16:uniqueId val="{00000000-422C-4272-A169-BD2915ED7009}"/>
            </c:ext>
          </c:extLst>
        </c:ser>
        <c:ser>
          <c:idx val="1"/>
          <c:order val="1"/>
          <c:tx>
            <c:strRef>
              <c:f>'EL GEN - Time'!$F$5:$F$6</c:f>
              <c:strCache>
                <c:ptCount val="1"/>
                <c:pt idx="0">
                  <c:v>WATER</c:v>
                </c:pt>
              </c:strCache>
            </c:strRef>
          </c:tx>
          <c:spPr>
            <a:solidFill>
              <a:schemeClr val="accent2"/>
            </a:solidFill>
            <a:ln>
              <a:noFill/>
            </a:ln>
            <a:effectLst/>
          </c:spPr>
          <c:cat>
            <c:multiLvlStrRef>
              <c:f>'EL GEN - Time'!$B$7:$D$25</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multiLvlStrCache>
            </c:multiLvlStrRef>
          </c:cat>
          <c:val>
            <c:numRef>
              <c:f>'EL GEN - Time'!$F$7:$F$25</c:f>
              <c:numCache>
                <c:formatCode>General</c:formatCode>
                <c:ptCount val="18"/>
                <c:pt idx="0">
                  <c:v>813.06694282543003</c:v>
                </c:pt>
                <c:pt idx="1">
                  <c:v>813.06694282543003</c:v>
                </c:pt>
                <c:pt idx="2">
                  <c:v>816.35594282543002</c:v>
                </c:pt>
                <c:pt idx="3">
                  <c:v>392.885933824517</c:v>
                </c:pt>
                <c:pt idx="4">
                  <c:v>392.885933824517</c:v>
                </c:pt>
                <c:pt idx="5">
                  <c:v>392.885933824517</c:v>
                </c:pt>
                <c:pt idx="6">
                  <c:v>813.06694282543003</c:v>
                </c:pt>
                <c:pt idx="7">
                  <c:v>813.06694282543003</c:v>
                </c:pt>
                <c:pt idx="8">
                  <c:v>816.35594282543002</c:v>
                </c:pt>
                <c:pt idx="9">
                  <c:v>392.885933824517</c:v>
                </c:pt>
                <c:pt idx="10">
                  <c:v>392.885933824517</c:v>
                </c:pt>
                <c:pt idx="11">
                  <c:v>392.885933824517</c:v>
                </c:pt>
                <c:pt idx="12">
                  <c:v>813.06694282543003</c:v>
                </c:pt>
                <c:pt idx="13">
                  <c:v>813.06694282543003</c:v>
                </c:pt>
                <c:pt idx="14">
                  <c:v>816.35594282543002</c:v>
                </c:pt>
                <c:pt idx="15">
                  <c:v>392.885933824517</c:v>
                </c:pt>
                <c:pt idx="16">
                  <c:v>392.885933824517</c:v>
                </c:pt>
                <c:pt idx="17">
                  <c:v>392.885933824517</c:v>
                </c:pt>
              </c:numCache>
            </c:numRef>
          </c:val>
          <c:extLst>
            <c:ext xmlns:c16="http://schemas.microsoft.com/office/drawing/2014/chart" uri="{C3380CC4-5D6E-409C-BE32-E72D297353CC}">
              <c16:uniqueId val="{0000003C-F6FA-4DDF-B4BA-6C4680A4B592}"/>
            </c:ext>
          </c:extLst>
        </c:ser>
        <c:ser>
          <c:idx val="2"/>
          <c:order val="2"/>
          <c:tx>
            <c:strRef>
              <c:f>'EL GEN - Time'!$G$5:$G$6</c:f>
              <c:strCache>
                <c:ptCount val="1"/>
                <c:pt idx="0">
                  <c:v>WIND</c:v>
                </c:pt>
              </c:strCache>
            </c:strRef>
          </c:tx>
          <c:spPr>
            <a:solidFill>
              <a:schemeClr val="accent3"/>
            </a:solidFill>
            <a:ln>
              <a:noFill/>
            </a:ln>
            <a:effectLst/>
          </c:spPr>
          <c:cat>
            <c:multiLvlStrRef>
              <c:f>'EL GEN - Time'!$B$7:$D$25</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multiLvlStrCache>
            </c:multiLvlStrRef>
          </c:cat>
          <c:val>
            <c:numRef>
              <c:f>'EL GEN - Time'!$G$7:$G$25</c:f>
              <c:numCache>
                <c:formatCode>General</c:formatCode>
                <c:ptCount val="18"/>
                <c:pt idx="0">
                  <c:v>9816.0556402065995</c:v>
                </c:pt>
                <c:pt idx="1">
                  <c:v>7002.7943330133439</c:v>
                </c:pt>
                <c:pt idx="2">
                  <c:v>3622.8329063855322</c:v>
                </c:pt>
                <c:pt idx="3">
                  <c:v>28183.211296881778</c:v>
                </c:pt>
                <c:pt idx="4">
                  <c:v>23285.303121768491</c:v>
                </c:pt>
                <c:pt idx="5">
                  <c:v>21524.484893525081</c:v>
                </c:pt>
                <c:pt idx="6">
                  <c:v>9753.01080531566</c:v>
                </c:pt>
                <c:pt idx="7">
                  <c:v>6957.8180178128077</c:v>
                </c:pt>
                <c:pt idx="8">
                  <c:v>3599.5648126835194</c:v>
                </c:pt>
                <c:pt idx="9">
                  <c:v>28002.201126602144</c:v>
                </c:pt>
                <c:pt idx="10">
                  <c:v>23135.750374259183</c:v>
                </c:pt>
                <c:pt idx="11">
                  <c:v>21386.241219491065</c:v>
                </c:pt>
                <c:pt idx="12">
                  <c:v>8765.3083920244426</c:v>
                </c:pt>
                <c:pt idx="13">
                  <c:v>6253.1890796710422</c:v>
                </c:pt>
                <c:pt idx="14">
                  <c:v>3235.0313446853147</c:v>
                </c:pt>
                <c:pt idx="15">
                  <c:v>25166.375125554714</c:v>
                </c:pt>
                <c:pt idx="16">
                  <c:v>20792.757329946653</c:v>
                </c:pt>
                <c:pt idx="17">
                  <c:v>19220.423659624681</c:v>
                </c:pt>
              </c:numCache>
            </c:numRef>
          </c:val>
          <c:extLst>
            <c:ext xmlns:c16="http://schemas.microsoft.com/office/drawing/2014/chart" uri="{C3380CC4-5D6E-409C-BE32-E72D297353CC}">
              <c16:uniqueId val="{0000003D-F6FA-4DDF-B4BA-6C4680A4B592}"/>
            </c:ext>
          </c:extLst>
        </c:ser>
        <c:ser>
          <c:idx val="3"/>
          <c:order val="3"/>
          <c:tx>
            <c:strRef>
              <c:f>'EL GEN - Time'!$H$5:$H$6</c:f>
              <c:strCache>
                <c:ptCount val="1"/>
                <c:pt idx="0">
                  <c:v>SUN</c:v>
                </c:pt>
              </c:strCache>
            </c:strRef>
          </c:tx>
          <c:spPr>
            <a:solidFill>
              <a:schemeClr val="accent4"/>
            </a:solidFill>
            <a:ln>
              <a:noFill/>
            </a:ln>
            <a:effectLst/>
          </c:spPr>
          <c:cat>
            <c:multiLvlStrRef>
              <c:f>'EL GEN - Time'!$B$7:$D$25</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multiLvlStrCache>
            </c:multiLvlStrRef>
          </c:cat>
          <c:val>
            <c:numRef>
              <c:f>'EL GEN - Time'!$H$7:$H$25</c:f>
              <c:numCache>
                <c:formatCode>General</c:formatCode>
                <c:ptCount val="18"/>
                <c:pt idx="1">
                  <c:v>123.9861932672752</c:v>
                </c:pt>
                <c:pt idx="2">
                  <c:v>197.25076201612021</c:v>
                </c:pt>
                <c:pt idx="4">
                  <c:v>1369.4838619976308</c:v>
                </c:pt>
                <c:pt idx="5">
                  <c:v>5494.8426561633296</c:v>
                </c:pt>
                <c:pt idx="7">
                  <c:v>119.8982358837458</c:v>
                </c:pt>
                <c:pt idx="8">
                  <c:v>190.7471934514142</c:v>
                </c:pt>
                <c:pt idx="10">
                  <c:v>1324.330514534101</c:v>
                </c:pt>
                <c:pt idx="11">
                  <c:v>5313.6718175750902</c:v>
                </c:pt>
                <c:pt idx="13">
                  <c:v>473.79758034320997</c:v>
                </c:pt>
                <c:pt idx="14">
                  <c:v>753.76887781874598</c:v>
                </c:pt>
                <c:pt idx="16">
                  <c:v>5233.30963742728</c:v>
                </c:pt>
                <c:pt idx="17">
                  <c:v>20997.847310665002</c:v>
                </c:pt>
              </c:numCache>
            </c:numRef>
          </c:val>
          <c:extLst>
            <c:ext xmlns:c16="http://schemas.microsoft.com/office/drawing/2014/chart" uri="{C3380CC4-5D6E-409C-BE32-E72D297353CC}">
              <c16:uniqueId val="{0000003E-F6FA-4DDF-B4BA-6C4680A4B592}"/>
            </c:ext>
          </c:extLst>
        </c:ser>
        <c:ser>
          <c:idx val="4"/>
          <c:order val="4"/>
          <c:tx>
            <c:strRef>
              <c:f>'EL GEN - Time'!$I$5:$I$6</c:f>
              <c:strCache>
                <c:ptCount val="1"/>
                <c:pt idx="0">
                  <c:v>NATGAS</c:v>
                </c:pt>
              </c:strCache>
            </c:strRef>
          </c:tx>
          <c:spPr>
            <a:solidFill>
              <a:schemeClr val="accent5"/>
            </a:solidFill>
            <a:ln>
              <a:noFill/>
            </a:ln>
            <a:effectLst/>
          </c:spPr>
          <c:cat>
            <c:multiLvlStrRef>
              <c:f>'EL GEN - Time'!$B$7:$D$25</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multiLvlStrCache>
            </c:multiLvlStrRef>
          </c:cat>
          <c:val>
            <c:numRef>
              <c:f>'EL GEN - Time'!$I$7:$I$25</c:f>
              <c:numCache>
                <c:formatCode>General</c:formatCode>
                <c:ptCount val="18"/>
                <c:pt idx="0">
                  <c:v>15778.763652253519</c:v>
                </c:pt>
                <c:pt idx="1">
                  <c:v>18113.363652253531</c:v>
                </c:pt>
                <c:pt idx="2">
                  <c:v>19768.463652253529</c:v>
                </c:pt>
                <c:pt idx="6">
                  <c:v>3222.2814525717799</c:v>
                </c:pt>
                <c:pt idx="7">
                  <c:v>3494.0814525717801</c:v>
                </c:pt>
                <c:pt idx="8">
                  <c:v>3571.09497978832</c:v>
                </c:pt>
              </c:numCache>
            </c:numRef>
          </c:val>
          <c:extLst>
            <c:ext xmlns:c16="http://schemas.microsoft.com/office/drawing/2014/chart" uri="{C3380CC4-5D6E-409C-BE32-E72D297353CC}">
              <c16:uniqueId val="{00000000-927C-4190-B8A4-BFF811EBA7E6}"/>
            </c:ext>
          </c:extLst>
        </c:ser>
        <c:ser>
          <c:idx val="5"/>
          <c:order val="5"/>
          <c:tx>
            <c:strRef>
              <c:f>'EL GEN - Time'!$J$5:$J$6</c:f>
              <c:strCache>
                <c:ptCount val="1"/>
                <c:pt idx="0">
                  <c:v>COAL</c:v>
                </c:pt>
              </c:strCache>
            </c:strRef>
          </c:tx>
          <c:spPr>
            <a:solidFill>
              <a:schemeClr val="accent6"/>
            </a:solidFill>
            <a:ln>
              <a:noFill/>
            </a:ln>
            <a:effectLst/>
          </c:spPr>
          <c:cat>
            <c:multiLvlStrRef>
              <c:f>'EL GEN - Time'!$B$7:$D$25</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multiLvlStrCache>
            </c:multiLvlStrRef>
          </c:cat>
          <c:val>
            <c:numRef>
              <c:f>'EL GEN - Time'!$J$7:$J$25</c:f>
              <c:numCache>
                <c:formatCode>General</c:formatCode>
                <c:ptCount val="18"/>
                <c:pt idx="0">
                  <c:v>10844.833510528901</c:v>
                </c:pt>
                <c:pt idx="1">
                  <c:v>10844.833510528901</c:v>
                </c:pt>
                <c:pt idx="2">
                  <c:v>10844.833510528901</c:v>
                </c:pt>
              </c:numCache>
            </c:numRef>
          </c:val>
          <c:extLst>
            <c:ext xmlns:c16="http://schemas.microsoft.com/office/drawing/2014/chart" uri="{C3380CC4-5D6E-409C-BE32-E72D297353CC}">
              <c16:uniqueId val="{00000001-927C-4190-B8A4-BFF811EBA7E6}"/>
            </c:ext>
          </c:extLst>
        </c:ser>
        <c:ser>
          <c:idx val="6"/>
          <c:order val="6"/>
          <c:tx>
            <c:strRef>
              <c:f>'EL GEN - Time'!$K$5:$K$6</c:f>
              <c:strCache>
                <c:ptCount val="1"/>
                <c:pt idx="0">
                  <c:v>ELECTRIC</c:v>
                </c:pt>
              </c:strCache>
            </c:strRef>
          </c:tx>
          <c:spPr>
            <a:solidFill>
              <a:schemeClr val="accent1">
                <a:lumMod val="60000"/>
              </a:schemeClr>
            </a:solidFill>
            <a:ln w="25400">
              <a:noFill/>
            </a:ln>
            <a:effectLst/>
          </c:spPr>
          <c:cat>
            <c:multiLvlStrRef>
              <c:f>'EL GEN - Time'!$B$7:$D$25</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multiLvlStrCache>
            </c:multiLvlStrRef>
          </c:cat>
          <c:val>
            <c:numRef>
              <c:f>'EL GEN - Time'!$K$7:$K$25</c:f>
              <c:numCache>
                <c:formatCode>General</c:formatCode>
                <c:ptCount val="18"/>
                <c:pt idx="1">
                  <c:v>1661.3162492966701</c:v>
                </c:pt>
                <c:pt idx="2">
                  <c:v>9270.3426273743407</c:v>
                </c:pt>
                <c:pt idx="4">
                  <c:v>4443.5714913158599</c:v>
                </c:pt>
                <c:pt idx="5">
                  <c:v>6488.0873853551502</c:v>
                </c:pt>
                <c:pt idx="7">
                  <c:v>2279.1428634665899</c:v>
                </c:pt>
                <c:pt idx="8">
                  <c:v>11507.0093438642</c:v>
                </c:pt>
                <c:pt idx="9">
                  <c:v>16601.739618339099</c:v>
                </c:pt>
                <c:pt idx="10">
                  <c:v>21268.760368275158</c:v>
                </c:pt>
                <c:pt idx="11">
                  <c:v>23704.11814364776</c:v>
                </c:pt>
                <c:pt idx="13">
                  <c:v>2437.9753408412498</c:v>
                </c:pt>
                <c:pt idx="14">
                  <c:v>10983.497480575201</c:v>
                </c:pt>
                <c:pt idx="15">
                  <c:v>21168.069735191999</c:v>
                </c:pt>
                <c:pt idx="16">
                  <c:v>28440.43478670649</c:v>
                </c:pt>
                <c:pt idx="17">
                  <c:v>21168.069735191999</c:v>
                </c:pt>
              </c:numCache>
            </c:numRef>
          </c:val>
          <c:extLst>
            <c:ext xmlns:c16="http://schemas.microsoft.com/office/drawing/2014/chart" uri="{C3380CC4-5D6E-409C-BE32-E72D297353CC}">
              <c16:uniqueId val="{00000002-927C-4190-B8A4-BFF811EBA7E6}"/>
            </c:ext>
          </c:extLst>
        </c:ser>
        <c:ser>
          <c:idx val="7"/>
          <c:order val="7"/>
          <c:tx>
            <c:strRef>
              <c:f>'EL GEN - Time'!$L$5:$L$6</c:f>
              <c:strCache>
                <c:ptCount val="1"/>
                <c:pt idx="0">
                  <c:v>NUCLEAR</c:v>
                </c:pt>
              </c:strCache>
            </c:strRef>
          </c:tx>
          <c:spPr>
            <a:solidFill>
              <a:schemeClr val="accent2">
                <a:lumMod val="60000"/>
              </a:schemeClr>
            </a:solidFill>
            <a:ln w="25400">
              <a:noFill/>
            </a:ln>
            <a:effectLst/>
          </c:spPr>
          <c:cat>
            <c:multiLvlStrRef>
              <c:f>'EL GEN - Time'!$B$7:$D$25</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multiLvlStrCache>
            </c:multiLvlStrRef>
          </c:cat>
          <c:val>
            <c:numRef>
              <c:f>'EL GEN - Time'!$L$7:$L$25</c:f>
              <c:numCache>
                <c:formatCode>General</c:formatCode>
                <c:ptCount val="18"/>
                <c:pt idx="0">
                  <c:v>7139.34257818479</c:v>
                </c:pt>
                <c:pt idx="1">
                  <c:v>7139.34257818479</c:v>
                </c:pt>
                <c:pt idx="2">
                  <c:v>7139.34257818479</c:v>
                </c:pt>
                <c:pt idx="3">
                  <c:v>7305.9989184888</c:v>
                </c:pt>
                <c:pt idx="4">
                  <c:v>7305.9989184888</c:v>
                </c:pt>
                <c:pt idx="5">
                  <c:v>7305.9989184888</c:v>
                </c:pt>
                <c:pt idx="6">
                  <c:v>8184.8865198895501</c:v>
                </c:pt>
                <c:pt idx="7">
                  <c:v>8184.8865198895501</c:v>
                </c:pt>
                <c:pt idx="8">
                  <c:v>8184.8865198895501</c:v>
                </c:pt>
                <c:pt idx="9">
                  <c:v>8375.9493829291405</c:v>
                </c:pt>
                <c:pt idx="10">
                  <c:v>8375.9493829291405</c:v>
                </c:pt>
                <c:pt idx="11">
                  <c:v>8375.9493829291405</c:v>
                </c:pt>
                <c:pt idx="12">
                  <c:v>8885.9217298448493</c:v>
                </c:pt>
                <c:pt idx="13">
                  <c:v>8885.9217298448493</c:v>
                </c:pt>
                <c:pt idx="14">
                  <c:v>8885.9217298448493</c:v>
                </c:pt>
                <c:pt idx="15">
                  <c:v>9093.3491196228497</c:v>
                </c:pt>
                <c:pt idx="16">
                  <c:v>9093.3491196228497</c:v>
                </c:pt>
                <c:pt idx="17">
                  <c:v>9093.3491196228497</c:v>
                </c:pt>
              </c:numCache>
            </c:numRef>
          </c:val>
          <c:extLst>
            <c:ext xmlns:c16="http://schemas.microsoft.com/office/drawing/2014/chart" uri="{C3380CC4-5D6E-409C-BE32-E72D297353CC}">
              <c16:uniqueId val="{00000003-927C-4190-B8A4-BFF811EBA7E6}"/>
            </c:ext>
          </c:extLst>
        </c:ser>
        <c:ser>
          <c:idx val="8"/>
          <c:order val="8"/>
          <c:tx>
            <c:strRef>
              <c:f>'EL GEN - Time'!$M$5:$M$6</c:f>
              <c:strCache>
                <c:ptCount val="1"/>
                <c:pt idx="0">
                  <c:v>HYDROGEN</c:v>
                </c:pt>
              </c:strCache>
            </c:strRef>
          </c:tx>
          <c:spPr>
            <a:solidFill>
              <a:schemeClr val="accent3">
                <a:lumMod val="60000"/>
              </a:schemeClr>
            </a:solidFill>
            <a:ln w="25400">
              <a:noFill/>
            </a:ln>
            <a:effectLst/>
          </c:spPr>
          <c:cat>
            <c:multiLvlStrRef>
              <c:f>'EL GEN - Time'!$B$7:$D$25</c:f>
              <c:multiLvlStrCache>
                <c:ptCount val="18"/>
                <c:lvl>
                  <c:pt idx="0">
                    <c:v>T001</c:v>
                  </c:pt>
                  <c:pt idx="1">
                    <c:v>T008</c:v>
                  </c:pt>
                  <c:pt idx="2">
                    <c:v>T017</c:v>
                  </c:pt>
                  <c:pt idx="3">
                    <c:v>T001</c:v>
                  </c:pt>
                  <c:pt idx="4">
                    <c:v>T008</c:v>
                  </c:pt>
                  <c:pt idx="5">
                    <c:v>T017</c:v>
                  </c:pt>
                  <c:pt idx="6">
                    <c:v>T001</c:v>
                  </c:pt>
                  <c:pt idx="7">
                    <c:v>T008</c:v>
                  </c:pt>
                  <c:pt idx="8">
                    <c:v>T017</c:v>
                  </c:pt>
                  <c:pt idx="9">
                    <c:v>T001</c:v>
                  </c:pt>
                  <c:pt idx="10">
                    <c:v>T008</c:v>
                  </c:pt>
                  <c:pt idx="11">
                    <c:v>T017</c:v>
                  </c:pt>
                  <c:pt idx="12">
                    <c:v>T001</c:v>
                  </c:pt>
                  <c:pt idx="13">
                    <c:v>T008</c:v>
                  </c:pt>
                  <c:pt idx="14">
                    <c:v>T017</c:v>
                  </c:pt>
                  <c:pt idx="15">
                    <c:v>T001</c:v>
                  </c:pt>
                  <c:pt idx="16">
                    <c:v>T008</c:v>
                  </c:pt>
                  <c:pt idx="17">
                    <c:v>T017</c:v>
                  </c:pt>
                </c:lvl>
                <c:lvl>
                  <c:pt idx="0">
                    <c:v>S03</c:v>
                  </c:pt>
                  <c:pt idx="3">
                    <c:v>S20</c:v>
                  </c:pt>
                  <c:pt idx="6">
                    <c:v>S03</c:v>
                  </c:pt>
                  <c:pt idx="9">
                    <c:v>S20</c:v>
                  </c:pt>
                  <c:pt idx="12">
                    <c:v>S03</c:v>
                  </c:pt>
                  <c:pt idx="15">
                    <c:v>S20</c:v>
                  </c:pt>
                </c:lvl>
                <c:lvl>
                  <c:pt idx="0">
                    <c:v>2020</c:v>
                  </c:pt>
                  <c:pt idx="6">
                    <c:v>2030</c:v>
                  </c:pt>
                  <c:pt idx="12">
                    <c:v>2050</c:v>
                  </c:pt>
                </c:lvl>
              </c:multiLvlStrCache>
            </c:multiLvlStrRef>
          </c:cat>
          <c:val>
            <c:numRef>
              <c:f>'EL GEN - Time'!$M$7:$M$25</c:f>
              <c:numCache>
                <c:formatCode>General</c:formatCode>
                <c:ptCount val="18"/>
                <c:pt idx="6">
                  <c:v>9761.8228955833893</c:v>
                </c:pt>
                <c:pt idx="7">
                  <c:v>9761.8228955833893</c:v>
                </c:pt>
                <c:pt idx="8">
                  <c:v>9761.8228955833893</c:v>
                </c:pt>
                <c:pt idx="12">
                  <c:v>13069.1662545075</c:v>
                </c:pt>
                <c:pt idx="13">
                  <c:v>13069.1662545075</c:v>
                </c:pt>
                <c:pt idx="14">
                  <c:v>13069.1662545075</c:v>
                </c:pt>
              </c:numCache>
            </c:numRef>
          </c:val>
          <c:extLst>
            <c:ext xmlns:c16="http://schemas.microsoft.com/office/drawing/2014/chart" uri="{C3380CC4-5D6E-409C-BE32-E72D297353CC}">
              <c16:uniqueId val="{00000004-927C-4190-B8A4-BFF811EBA7E6}"/>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s>
    <c:plotArea>
      <c:layout/>
      <c:barChart>
        <c:barDir val="col"/>
        <c:grouping val="stacked"/>
        <c:varyColors val="0"/>
        <c:ser>
          <c:idx val="0"/>
          <c:order val="0"/>
          <c:tx>
            <c:strRef>
              <c:f>'HE GEN - Annual'!$D$2:$D$3</c:f>
              <c:strCache>
                <c:ptCount val="1"/>
                <c:pt idx="0">
                  <c:v>SUN</c:v>
                </c:pt>
              </c:strCache>
            </c:strRef>
          </c:tx>
          <c:spPr>
            <a:solidFill>
              <a:schemeClr val="accent1"/>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SWEDEN</c:v>
                  </c:pt>
                  <c:pt idx="6">
                    <c:v>LITHUANIA</c:v>
                  </c:pt>
                  <c:pt idx="7">
                    <c:v>POLAND</c:v>
                  </c:pt>
                  <c:pt idx="8">
                    <c:v>NETHERLANDS</c:v>
                  </c:pt>
                  <c:pt idx="9">
                    <c:v>UNITED_KINGDOM</c:v>
                  </c:pt>
                </c:lvl>
              </c:multiLvlStrCache>
            </c:multiLvlStrRef>
          </c:cat>
          <c:val>
            <c:numRef>
              <c:f>'HE GEN - Annual'!$D$4:$D$14</c:f>
              <c:numCache>
                <c:formatCode>General</c:formatCode>
                <c:ptCount val="10"/>
                <c:pt idx="0">
                  <c:v>0.92637121999999994</c:v>
                </c:pt>
                <c:pt idx="3">
                  <c:v>8.1814134291259997</c:v>
                </c:pt>
              </c:numCache>
            </c:numRef>
          </c:val>
          <c:extLst>
            <c:ext xmlns:c16="http://schemas.microsoft.com/office/drawing/2014/chart" uri="{C3380CC4-5D6E-409C-BE32-E72D297353CC}">
              <c16:uniqueId val="{00000000-C23E-490F-98BC-81548CC429A8}"/>
            </c:ext>
          </c:extLst>
        </c:ser>
        <c:ser>
          <c:idx val="1"/>
          <c:order val="1"/>
          <c:tx>
            <c:strRef>
              <c:f>'HE GEN - Annual'!$E$2:$E$3</c:f>
              <c:strCache>
                <c:ptCount val="1"/>
                <c:pt idx="0">
                  <c:v>HEAT</c:v>
                </c:pt>
              </c:strCache>
            </c:strRef>
          </c:tx>
          <c:spPr>
            <a:solidFill>
              <a:schemeClr val="accent2"/>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SWEDEN</c:v>
                  </c:pt>
                  <c:pt idx="6">
                    <c:v>LITHUANIA</c:v>
                  </c:pt>
                  <c:pt idx="7">
                    <c:v>POLAND</c:v>
                  </c:pt>
                  <c:pt idx="8">
                    <c:v>NETHERLANDS</c:v>
                  </c:pt>
                  <c:pt idx="9">
                    <c:v>UNITED_KINGDOM</c:v>
                  </c:pt>
                </c:lvl>
              </c:multiLvlStrCache>
            </c:multiLvlStrRef>
          </c:cat>
          <c:val>
            <c:numRef>
              <c:f>'HE GEN - Annual'!$E$4:$E$14</c:f>
              <c:numCache>
                <c:formatCode>General</c:formatCode>
                <c:ptCount val="10"/>
                <c:pt idx="0">
                  <c:v>31.963704275860145</c:v>
                </c:pt>
                <c:pt idx="1">
                  <c:v>2.7235982048479697</c:v>
                </c:pt>
                <c:pt idx="2">
                  <c:v>24.184771369658208</c:v>
                </c:pt>
                <c:pt idx="3">
                  <c:v>110.66647625035283</c:v>
                </c:pt>
                <c:pt idx="4">
                  <c:v>11.801427039090797</c:v>
                </c:pt>
                <c:pt idx="5">
                  <c:v>49.24675147496481</c:v>
                </c:pt>
                <c:pt idx="6">
                  <c:v>1.3140000000000001</c:v>
                </c:pt>
                <c:pt idx="7">
                  <c:v>35.900786617022874</c:v>
                </c:pt>
              </c:numCache>
            </c:numRef>
          </c:val>
          <c:extLst>
            <c:ext xmlns:c16="http://schemas.microsoft.com/office/drawing/2014/chart" uri="{C3380CC4-5D6E-409C-BE32-E72D297353CC}">
              <c16:uniqueId val="{00000000-BDA2-4E05-ABBA-5CC62DDE2FC3}"/>
            </c:ext>
          </c:extLst>
        </c:ser>
        <c:ser>
          <c:idx val="2"/>
          <c:order val="2"/>
          <c:tx>
            <c:strRef>
              <c:f>'HE GEN - Annual'!$F$2:$F$3</c:f>
              <c:strCache>
                <c:ptCount val="1"/>
                <c:pt idx="0">
                  <c:v>WOODCHIPS</c:v>
                </c:pt>
              </c:strCache>
            </c:strRef>
          </c:tx>
          <c:spPr>
            <a:solidFill>
              <a:schemeClr val="accent3"/>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SWEDEN</c:v>
                  </c:pt>
                  <c:pt idx="6">
                    <c:v>LITHUANIA</c:v>
                  </c:pt>
                  <c:pt idx="7">
                    <c:v>POLAND</c:v>
                  </c:pt>
                  <c:pt idx="8">
                    <c:v>NETHERLANDS</c:v>
                  </c:pt>
                  <c:pt idx="9">
                    <c:v>UNITED_KINGDOM</c:v>
                  </c:pt>
                </c:lvl>
              </c:multiLvlStrCache>
            </c:multiLvlStrRef>
          </c:cat>
          <c:val>
            <c:numRef>
              <c:f>'HE GEN - Annual'!$F$4:$F$14</c:f>
              <c:numCache>
                <c:formatCode>General</c:formatCode>
                <c:ptCount val="10"/>
                <c:pt idx="0">
                  <c:v>2.4496286922407515</c:v>
                </c:pt>
                <c:pt idx="1">
                  <c:v>0.22278349673202699</c:v>
                </c:pt>
                <c:pt idx="2">
                  <c:v>4.9285813624362715</c:v>
                </c:pt>
                <c:pt idx="3">
                  <c:v>10.64332744910943</c:v>
                </c:pt>
                <c:pt idx="4">
                  <c:v>0.44369526143790899</c:v>
                </c:pt>
                <c:pt idx="5">
                  <c:v>6.7163204071045381</c:v>
                </c:pt>
                <c:pt idx="7">
                  <c:v>4.9252555147058903</c:v>
                </c:pt>
              </c:numCache>
            </c:numRef>
          </c:val>
          <c:extLst>
            <c:ext xmlns:c16="http://schemas.microsoft.com/office/drawing/2014/chart" uri="{C3380CC4-5D6E-409C-BE32-E72D297353CC}">
              <c16:uniqueId val="{00000001-BDA2-4E05-ABBA-5CC62DDE2FC3}"/>
            </c:ext>
          </c:extLst>
        </c:ser>
        <c:ser>
          <c:idx val="3"/>
          <c:order val="3"/>
          <c:tx>
            <c:strRef>
              <c:f>'HE GEN - Annual'!$G$2:$G$3</c:f>
              <c:strCache>
                <c:ptCount val="1"/>
                <c:pt idx="0">
                  <c:v>COAL</c:v>
                </c:pt>
              </c:strCache>
            </c:strRef>
          </c:tx>
          <c:spPr>
            <a:solidFill>
              <a:schemeClr val="accent4"/>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SWEDEN</c:v>
                  </c:pt>
                  <c:pt idx="6">
                    <c:v>LITHUANIA</c:v>
                  </c:pt>
                  <c:pt idx="7">
                    <c:v>POLAND</c:v>
                  </c:pt>
                  <c:pt idx="8">
                    <c:v>NETHERLANDS</c:v>
                  </c:pt>
                  <c:pt idx="9">
                    <c:v>UNITED_KINGDOM</c:v>
                  </c:pt>
                </c:lvl>
              </c:multiLvlStrCache>
            </c:multiLvlStrRef>
          </c:cat>
          <c:val>
            <c:numRef>
              <c:f>'HE GEN - Annual'!$G$4:$G$14</c:f>
              <c:numCache>
                <c:formatCode>General</c:formatCode>
                <c:ptCount val="10"/>
                <c:pt idx="0">
                  <c:v>11.468548105510624</c:v>
                </c:pt>
                <c:pt idx="2">
                  <c:v>7.3028386377624308</c:v>
                </c:pt>
                <c:pt idx="3">
                  <c:v>50.631110885844521</c:v>
                </c:pt>
                <c:pt idx="5">
                  <c:v>4.2320860504201701</c:v>
                </c:pt>
                <c:pt idx="7">
                  <c:v>49.298866518559841</c:v>
                </c:pt>
              </c:numCache>
            </c:numRef>
          </c:val>
          <c:extLst>
            <c:ext xmlns:c16="http://schemas.microsoft.com/office/drawing/2014/chart" uri="{C3380CC4-5D6E-409C-BE32-E72D297353CC}">
              <c16:uniqueId val="{00000002-BDA2-4E05-ABBA-5CC62DDE2FC3}"/>
            </c:ext>
          </c:extLst>
        </c:ser>
        <c:ser>
          <c:idx val="4"/>
          <c:order val="4"/>
          <c:tx>
            <c:strRef>
              <c:f>'HE GEN - Annual'!$H$2:$H$3</c:f>
              <c:strCache>
                <c:ptCount val="1"/>
                <c:pt idx="0">
                  <c:v>MUNIWASTE</c:v>
                </c:pt>
              </c:strCache>
            </c:strRef>
          </c:tx>
          <c:spPr>
            <a:solidFill>
              <a:schemeClr val="accent5"/>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SWEDEN</c:v>
                  </c:pt>
                  <c:pt idx="6">
                    <c:v>LITHUANIA</c:v>
                  </c:pt>
                  <c:pt idx="7">
                    <c:v>POLAND</c:v>
                  </c:pt>
                  <c:pt idx="8">
                    <c:v>NETHERLANDS</c:v>
                  </c:pt>
                  <c:pt idx="9">
                    <c:v>UNITED_KINGDOM</c:v>
                  </c:pt>
                </c:lvl>
              </c:multiLvlStrCache>
            </c:multiLvlStrRef>
          </c:cat>
          <c:val>
            <c:numRef>
              <c:f>'HE GEN - Annual'!$H$4:$H$14</c:f>
              <c:numCache>
                <c:formatCode>General</c:formatCode>
                <c:ptCount val="10"/>
                <c:pt idx="0">
                  <c:v>41.657701664708043</c:v>
                </c:pt>
                <c:pt idx="1">
                  <c:v>0.59567999999999999</c:v>
                </c:pt>
                <c:pt idx="2">
                  <c:v>131.17214377236056</c:v>
                </c:pt>
                <c:pt idx="3">
                  <c:v>201.76933241015206</c:v>
                </c:pt>
                <c:pt idx="4">
                  <c:v>14.68933653045714</c:v>
                </c:pt>
                <c:pt idx="5">
                  <c:v>157.92824097728368</c:v>
                </c:pt>
                <c:pt idx="6">
                  <c:v>5.1683680917195378</c:v>
                </c:pt>
                <c:pt idx="7">
                  <c:v>175.33961585226177</c:v>
                </c:pt>
              </c:numCache>
            </c:numRef>
          </c:val>
          <c:extLst>
            <c:ext xmlns:c16="http://schemas.microsoft.com/office/drawing/2014/chart" uri="{C3380CC4-5D6E-409C-BE32-E72D297353CC}">
              <c16:uniqueId val="{00000003-BDA2-4E05-ABBA-5CC62DDE2FC3}"/>
            </c:ext>
          </c:extLst>
        </c:ser>
        <c:ser>
          <c:idx val="5"/>
          <c:order val="5"/>
          <c:tx>
            <c:strRef>
              <c:f>'HE GEN - Annual'!$I$2:$I$3</c:f>
              <c:strCache>
                <c:ptCount val="1"/>
                <c:pt idx="0">
                  <c:v>WASTEHEAT</c:v>
                </c:pt>
              </c:strCache>
            </c:strRef>
          </c:tx>
          <c:spPr>
            <a:solidFill>
              <a:schemeClr val="accent6"/>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SWEDEN</c:v>
                  </c:pt>
                  <c:pt idx="6">
                    <c:v>LITHUANIA</c:v>
                  </c:pt>
                  <c:pt idx="7">
                    <c:v>POLAND</c:v>
                  </c:pt>
                  <c:pt idx="8">
                    <c:v>NETHERLANDS</c:v>
                  </c:pt>
                  <c:pt idx="9">
                    <c:v>UNITED_KINGDOM</c:v>
                  </c:pt>
                </c:lvl>
              </c:multiLvlStrCache>
            </c:multiLvlStrRef>
          </c:cat>
          <c:val>
            <c:numRef>
              <c:f>'HE GEN - Annual'!$I$4:$I$14</c:f>
              <c:numCache>
                <c:formatCode>General</c:formatCode>
                <c:ptCount val="10"/>
                <c:pt idx="0">
                  <c:v>2.4743496000000005</c:v>
                </c:pt>
                <c:pt idx="2">
                  <c:v>1.8607980769230688</c:v>
                </c:pt>
                <c:pt idx="4">
                  <c:v>1.835404648235891</c:v>
                </c:pt>
                <c:pt idx="5">
                  <c:v>1.6957505163724069</c:v>
                </c:pt>
              </c:numCache>
            </c:numRef>
          </c:val>
          <c:extLst>
            <c:ext xmlns:c16="http://schemas.microsoft.com/office/drawing/2014/chart" uri="{C3380CC4-5D6E-409C-BE32-E72D297353CC}">
              <c16:uniqueId val="{00000000-3574-469B-8ABC-40A66D5C8235}"/>
            </c:ext>
          </c:extLst>
        </c:ser>
        <c:ser>
          <c:idx val="6"/>
          <c:order val="6"/>
          <c:tx>
            <c:strRef>
              <c:f>'HE GEN - Annual'!$J$2:$J$3</c:f>
              <c:strCache>
                <c:ptCount val="1"/>
                <c:pt idx="0">
                  <c:v>ELECTRIC</c:v>
                </c:pt>
              </c:strCache>
            </c:strRef>
          </c:tx>
          <c:spPr>
            <a:solidFill>
              <a:schemeClr val="accent1">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SWEDEN</c:v>
                  </c:pt>
                  <c:pt idx="6">
                    <c:v>LITHUANIA</c:v>
                  </c:pt>
                  <c:pt idx="7">
                    <c:v>POLAND</c:v>
                  </c:pt>
                  <c:pt idx="8">
                    <c:v>NETHERLANDS</c:v>
                  </c:pt>
                  <c:pt idx="9">
                    <c:v>UNITED_KINGDOM</c:v>
                  </c:pt>
                </c:lvl>
              </c:multiLvlStrCache>
            </c:multiLvlStrRef>
          </c:cat>
          <c:val>
            <c:numRef>
              <c:f>'HE GEN - Annual'!$J$4:$J$14</c:f>
              <c:numCache>
                <c:formatCode>General</c:formatCode>
                <c:ptCount val="10"/>
                <c:pt idx="0">
                  <c:v>39.227543299702468</c:v>
                </c:pt>
                <c:pt idx="1">
                  <c:v>8.7764444269102349</c:v>
                </c:pt>
                <c:pt idx="2">
                  <c:v>44.239876732107376</c:v>
                </c:pt>
                <c:pt idx="3">
                  <c:v>32.780488738336608</c:v>
                </c:pt>
                <c:pt idx="4">
                  <c:v>18.134243857913049</c:v>
                </c:pt>
                <c:pt idx="5">
                  <c:v>81.104635267358887</c:v>
                </c:pt>
                <c:pt idx="8">
                  <c:v>1.6418097066279591</c:v>
                </c:pt>
                <c:pt idx="9">
                  <c:v>29.5413866015118</c:v>
                </c:pt>
              </c:numCache>
            </c:numRef>
          </c:val>
          <c:extLst>
            <c:ext xmlns:c16="http://schemas.microsoft.com/office/drawing/2014/chart" uri="{C3380CC4-5D6E-409C-BE32-E72D297353CC}">
              <c16:uniqueId val="{00000001-3574-469B-8ABC-40A66D5C8235}"/>
            </c:ext>
          </c:extLst>
        </c:ser>
        <c:ser>
          <c:idx val="7"/>
          <c:order val="7"/>
          <c:tx>
            <c:strRef>
              <c:f>'HE GEN - Annual'!$K$2:$K$3</c:f>
              <c:strCache>
                <c:ptCount val="1"/>
                <c:pt idx="0">
                  <c:v>WOODWASTE</c:v>
                </c:pt>
              </c:strCache>
            </c:strRef>
          </c:tx>
          <c:spPr>
            <a:solidFill>
              <a:schemeClr val="accent2">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SWEDEN</c:v>
                  </c:pt>
                  <c:pt idx="6">
                    <c:v>LITHUANIA</c:v>
                  </c:pt>
                  <c:pt idx="7">
                    <c:v>POLAND</c:v>
                  </c:pt>
                  <c:pt idx="8">
                    <c:v>NETHERLANDS</c:v>
                  </c:pt>
                  <c:pt idx="9">
                    <c:v>UNITED_KINGDOM</c:v>
                  </c:pt>
                </c:lvl>
              </c:multiLvlStrCache>
            </c:multiLvlStrRef>
          </c:cat>
          <c:val>
            <c:numRef>
              <c:f>'HE GEN - Annual'!$K$4:$K$14</c:f>
              <c:numCache>
                <c:formatCode>General</c:formatCode>
                <c:ptCount val="10"/>
                <c:pt idx="0">
                  <c:v>1.0612389600000001</c:v>
                </c:pt>
                <c:pt idx="1">
                  <c:v>1.2769922813485788</c:v>
                </c:pt>
                <c:pt idx="2">
                  <c:v>22.258950984615385</c:v>
                </c:pt>
                <c:pt idx="4">
                  <c:v>0.98900399999999999</c:v>
                </c:pt>
                <c:pt idx="5">
                  <c:v>7.2776077993653008</c:v>
                </c:pt>
                <c:pt idx="6">
                  <c:v>0.36423157894736902</c:v>
                </c:pt>
              </c:numCache>
            </c:numRef>
          </c:val>
          <c:extLst>
            <c:ext xmlns:c16="http://schemas.microsoft.com/office/drawing/2014/chart" uri="{C3380CC4-5D6E-409C-BE32-E72D297353CC}">
              <c16:uniqueId val="{00000002-3574-469B-8ABC-40A66D5C8235}"/>
            </c:ext>
          </c:extLst>
        </c:ser>
        <c:ser>
          <c:idx val="8"/>
          <c:order val="8"/>
          <c:tx>
            <c:strRef>
              <c:f>'HE GEN - Annual'!$L$2:$L$3</c:f>
              <c:strCache>
                <c:ptCount val="1"/>
                <c:pt idx="0">
                  <c:v>PEAT</c:v>
                </c:pt>
              </c:strCache>
            </c:strRef>
          </c:tx>
          <c:spPr>
            <a:solidFill>
              <a:schemeClr val="accent3">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SWEDEN</c:v>
                  </c:pt>
                  <c:pt idx="6">
                    <c:v>LITHUANIA</c:v>
                  </c:pt>
                  <c:pt idx="7">
                    <c:v>POLAND</c:v>
                  </c:pt>
                  <c:pt idx="8">
                    <c:v>NETHERLANDS</c:v>
                  </c:pt>
                  <c:pt idx="9">
                    <c:v>UNITED_KINGDOM</c:v>
                  </c:pt>
                </c:lvl>
              </c:multiLvlStrCache>
            </c:multiLvlStrRef>
          </c:cat>
          <c:val>
            <c:numRef>
              <c:f>'HE GEN - Annual'!$L$4:$L$14</c:f>
              <c:numCache>
                <c:formatCode>General</c:formatCode>
                <c:ptCount val="10"/>
                <c:pt idx="2">
                  <c:v>20.07993044913918</c:v>
                </c:pt>
                <c:pt idx="5">
                  <c:v>1.7169599999999998</c:v>
                </c:pt>
              </c:numCache>
            </c:numRef>
          </c:val>
          <c:extLst>
            <c:ext xmlns:c16="http://schemas.microsoft.com/office/drawing/2014/chart" uri="{C3380CC4-5D6E-409C-BE32-E72D297353CC}">
              <c16:uniqueId val="{00000003-3574-469B-8ABC-40A66D5C8235}"/>
            </c:ext>
          </c:extLst>
        </c:ser>
        <c:ser>
          <c:idx val="9"/>
          <c:order val="9"/>
          <c:tx>
            <c:strRef>
              <c:f>'HE GEN - Annual'!$M$2:$M$3</c:f>
              <c:strCache>
                <c:ptCount val="1"/>
                <c:pt idx="0">
                  <c:v>OTHERGAS</c:v>
                </c:pt>
              </c:strCache>
            </c:strRef>
          </c:tx>
          <c:spPr>
            <a:solidFill>
              <a:schemeClr val="accent4">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SWEDEN</c:v>
                  </c:pt>
                  <c:pt idx="6">
                    <c:v>LITHUANIA</c:v>
                  </c:pt>
                  <c:pt idx="7">
                    <c:v>POLAND</c:v>
                  </c:pt>
                  <c:pt idx="8">
                    <c:v>NETHERLANDS</c:v>
                  </c:pt>
                  <c:pt idx="9">
                    <c:v>UNITED_KINGDOM</c:v>
                  </c:pt>
                </c:lvl>
              </c:multiLvlStrCache>
            </c:multiLvlStrRef>
          </c:cat>
          <c:val>
            <c:numRef>
              <c:f>'HE GEN - Annual'!$M$4:$M$14</c:f>
              <c:numCache>
                <c:formatCode>General</c:formatCode>
                <c:ptCount val="10"/>
                <c:pt idx="2">
                  <c:v>1.350360952380953</c:v>
                </c:pt>
                <c:pt idx="5">
                  <c:v>1.992318537168015</c:v>
                </c:pt>
              </c:numCache>
            </c:numRef>
          </c:val>
          <c:extLst>
            <c:ext xmlns:c16="http://schemas.microsoft.com/office/drawing/2014/chart" uri="{C3380CC4-5D6E-409C-BE32-E72D297353CC}">
              <c16:uniqueId val="{00000004-3574-469B-8ABC-40A66D5C8235}"/>
            </c:ext>
          </c:extLst>
        </c:ser>
        <c:ser>
          <c:idx val="10"/>
          <c:order val="10"/>
          <c:tx>
            <c:strRef>
              <c:f>'HE GEN - Annual'!$N$2:$N$3</c:f>
              <c:strCache>
                <c:ptCount val="1"/>
                <c:pt idx="0">
                  <c:v>LIGNITE</c:v>
                </c:pt>
              </c:strCache>
            </c:strRef>
          </c:tx>
          <c:spPr>
            <a:solidFill>
              <a:schemeClr val="accent5">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SWEDEN</c:v>
                  </c:pt>
                  <c:pt idx="6">
                    <c:v>LITHUANIA</c:v>
                  </c:pt>
                  <c:pt idx="7">
                    <c:v>POLAND</c:v>
                  </c:pt>
                  <c:pt idx="8">
                    <c:v>NETHERLANDS</c:v>
                  </c:pt>
                  <c:pt idx="9">
                    <c:v>UNITED_KINGDOM</c:v>
                  </c:pt>
                </c:lvl>
              </c:multiLvlStrCache>
            </c:multiLvlStrRef>
          </c:cat>
          <c:val>
            <c:numRef>
              <c:f>'HE GEN - Annual'!$N$4:$N$14</c:f>
              <c:numCache>
                <c:formatCode>General</c:formatCode>
                <c:ptCount val="10"/>
                <c:pt idx="3">
                  <c:v>67.698257376819072</c:v>
                </c:pt>
                <c:pt idx="7">
                  <c:v>15.812336598401579</c:v>
                </c:pt>
              </c:numCache>
            </c:numRef>
          </c:val>
          <c:extLst>
            <c:ext xmlns:c16="http://schemas.microsoft.com/office/drawing/2014/chart" uri="{C3380CC4-5D6E-409C-BE32-E72D297353CC}">
              <c16:uniqueId val="{00000005-3574-469B-8ABC-40A66D5C8235}"/>
            </c:ext>
          </c:extLst>
        </c:ser>
        <c:ser>
          <c:idx val="11"/>
          <c:order val="11"/>
          <c:tx>
            <c:strRef>
              <c:f>'HE GEN - Annual'!$O$2:$O$3</c:f>
              <c:strCache>
                <c:ptCount val="1"/>
                <c:pt idx="0">
                  <c:v>LNG</c:v>
                </c:pt>
              </c:strCache>
            </c:strRef>
          </c:tx>
          <c:spPr>
            <a:solidFill>
              <a:schemeClr val="accent6">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SWEDEN</c:v>
                  </c:pt>
                  <c:pt idx="6">
                    <c:v>LITHUANIA</c:v>
                  </c:pt>
                  <c:pt idx="7">
                    <c:v>POLAND</c:v>
                  </c:pt>
                  <c:pt idx="8">
                    <c:v>NETHERLANDS</c:v>
                  </c:pt>
                  <c:pt idx="9">
                    <c:v>UNITED_KINGDOM</c:v>
                  </c:pt>
                </c:lvl>
              </c:multiLvlStrCache>
            </c:multiLvlStrRef>
          </c:cat>
          <c:val>
            <c:numRef>
              <c:f>'HE GEN - Annual'!$O$4:$O$14</c:f>
              <c:numCache>
                <c:formatCode>General</c:formatCode>
                <c:ptCount val="10"/>
                <c:pt idx="4">
                  <c:v>2.0580959078529091</c:v>
                </c:pt>
                <c:pt idx="5">
                  <c:v>2.6280000000000001E-2</c:v>
                </c:pt>
              </c:numCache>
            </c:numRef>
          </c:val>
          <c:extLst>
            <c:ext xmlns:c16="http://schemas.microsoft.com/office/drawing/2014/chart" uri="{C3380CC4-5D6E-409C-BE32-E72D297353CC}">
              <c16:uniqueId val="{00000006-3574-469B-8ABC-40A66D5C8235}"/>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w="25400">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w="25400">
            <a:noFill/>
          </a:ln>
          <a:effectLst/>
        </c:spPr>
        <c:marker>
          <c:symbol val="none"/>
        </c:marker>
      </c:pivotFmt>
      <c:pivotFmt>
        <c:idx val="192"/>
        <c:spPr>
          <a:solidFill>
            <a:schemeClr val="accent1"/>
          </a:solidFill>
          <a:ln w="25400">
            <a:noFill/>
          </a:ln>
          <a:effectLst/>
        </c:spPr>
        <c:marker>
          <c:symbol val="none"/>
        </c:marker>
      </c:pivotFmt>
      <c:pivotFmt>
        <c:idx val="193"/>
        <c:spPr>
          <a:solidFill>
            <a:schemeClr val="accent1"/>
          </a:solidFill>
          <a:ln w="25400">
            <a:noFill/>
          </a:ln>
          <a:effectLst/>
        </c:spPr>
        <c:marker>
          <c:symbol val="none"/>
        </c:marker>
      </c:pivotFmt>
      <c:pivotFmt>
        <c:idx val="194"/>
        <c:spPr>
          <a:solidFill>
            <a:schemeClr val="accent1"/>
          </a:solidFill>
          <a:ln w="25400">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a:noFill/>
          </a:ln>
          <a:effectLst/>
        </c:spPr>
        <c:marker>
          <c:symbol val="none"/>
        </c:marker>
      </c:pivotFmt>
      <c:pivotFmt>
        <c:idx val="364"/>
        <c:spPr>
          <a:solidFill>
            <a:schemeClr val="accent1"/>
          </a:solidFill>
          <a:ln>
            <a:noFill/>
          </a:ln>
          <a:effectLst/>
        </c:spPr>
        <c:marker>
          <c:symbol val="none"/>
        </c:marker>
      </c:pivotFmt>
      <c:pivotFmt>
        <c:idx val="365"/>
        <c:spPr>
          <a:solidFill>
            <a:schemeClr val="accent1"/>
          </a:solidFill>
          <a:ln>
            <a:noFill/>
          </a:ln>
          <a:effectLst/>
        </c:spPr>
        <c:marker>
          <c:symbol val="none"/>
        </c:marker>
      </c:pivotFmt>
      <c:pivotFmt>
        <c:idx val="366"/>
        <c:spPr>
          <a:solidFill>
            <a:schemeClr val="accent1"/>
          </a:solidFill>
          <a:ln>
            <a:noFill/>
          </a:ln>
          <a:effectLst/>
        </c:spPr>
        <c:marker>
          <c:symbol val="none"/>
        </c:marker>
      </c:pivotFmt>
      <c:pivotFmt>
        <c:idx val="367"/>
        <c:spPr>
          <a:solidFill>
            <a:schemeClr val="accent1"/>
          </a:solidFill>
          <a:ln>
            <a:noFill/>
          </a:ln>
          <a:effectLst/>
        </c:spPr>
        <c:marker>
          <c:symbol val="none"/>
        </c:marker>
      </c:pivotFmt>
      <c:pivotFmt>
        <c:idx val="368"/>
        <c:spPr>
          <a:solidFill>
            <a:schemeClr val="accent1"/>
          </a:solidFill>
          <a:ln>
            <a:noFill/>
          </a:ln>
          <a:effectLst/>
        </c:spPr>
        <c:marker>
          <c:symbol val="none"/>
        </c:marker>
      </c:pivotFmt>
      <c:pivotFmt>
        <c:idx val="369"/>
        <c:spPr>
          <a:solidFill>
            <a:schemeClr val="accent1"/>
          </a:solidFill>
          <a:ln>
            <a:noFill/>
          </a:ln>
          <a:effectLst/>
        </c:spPr>
        <c:marker>
          <c:symbol val="none"/>
        </c:marker>
      </c:pivotFmt>
      <c:pivotFmt>
        <c:idx val="370"/>
        <c:spPr>
          <a:solidFill>
            <a:schemeClr val="accent1"/>
          </a:solidFill>
          <a:ln>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a:noFill/>
          </a:ln>
          <a:effectLst/>
        </c:spPr>
        <c:marker>
          <c:symbol val="none"/>
        </c:marker>
      </c:pivotFmt>
    </c:pivotFmts>
    <c:plotArea>
      <c:layout/>
      <c:areaChart>
        <c:grouping val="stacked"/>
        <c:varyColors val="0"/>
        <c:ser>
          <c:idx val="0"/>
          <c:order val="0"/>
          <c:tx>
            <c:strRef>
              <c:f>'HE GEN - Time'!$E$3:$E$4</c:f>
              <c:strCache>
                <c:ptCount val="1"/>
                <c:pt idx="0">
                  <c:v>WOODCHIPS</c:v>
                </c:pt>
              </c:strCache>
            </c:strRef>
          </c:tx>
          <c:spPr>
            <a:solidFill>
              <a:schemeClr val="accent1"/>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Time'!$E$5:$E$11</c:f>
              <c:numCache>
                <c:formatCode>General</c:formatCode>
                <c:ptCount val="6"/>
                <c:pt idx="0">
                  <c:v>462.93528191970319</c:v>
                </c:pt>
                <c:pt idx="1">
                  <c:v>462.93528191970319</c:v>
                </c:pt>
                <c:pt idx="2">
                  <c:v>462.93528191970319</c:v>
                </c:pt>
                <c:pt idx="3">
                  <c:v>97.313813346352603</c:v>
                </c:pt>
                <c:pt idx="4">
                  <c:v>94.394398945961996</c:v>
                </c:pt>
                <c:pt idx="5">
                  <c:v>97.313813346352603</c:v>
                </c:pt>
              </c:numCache>
            </c:numRef>
          </c:val>
          <c:extLst>
            <c:ext xmlns:c16="http://schemas.microsoft.com/office/drawing/2014/chart" uri="{C3380CC4-5D6E-409C-BE32-E72D297353CC}">
              <c16:uniqueId val="{00000000-177D-44E0-A469-C45A999AF873}"/>
            </c:ext>
          </c:extLst>
        </c:ser>
        <c:ser>
          <c:idx val="1"/>
          <c:order val="1"/>
          <c:tx>
            <c:strRef>
              <c:f>'HE GEN - Time'!$F$3:$F$4</c:f>
              <c:strCache>
                <c:ptCount val="1"/>
                <c:pt idx="0">
                  <c:v>SUN</c:v>
                </c:pt>
              </c:strCache>
            </c:strRef>
          </c:tx>
          <c:spPr>
            <a:solidFill>
              <a:schemeClr val="accent2"/>
            </a:solidFill>
            <a:ln>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Time'!$F$5:$F$11</c:f>
              <c:numCache>
                <c:formatCode>General</c:formatCode>
                <c:ptCount val="6"/>
                <c:pt idx="4">
                  <c:v>199.81030842047457</c:v>
                </c:pt>
                <c:pt idx="5">
                  <c:v>434.69052719596385</c:v>
                </c:pt>
              </c:numCache>
            </c:numRef>
          </c:val>
          <c:extLst>
            <c:ext xmlns:c16="http://schemas.microsoft.com/office/drawing/2014/chart" uri="{C3380CC4-5D6E-409C-BE32-E72D297353CC}">
              <c16:uniqueId val="{00000004-86FE-48BB-9357-97F421BE4E71}"/>
            </c:ext>
          </c:extLst>
        </c:ser>
        <c:ser>
          <c:idx val="2"/>
          <c:order val="2"/>
          <c:tx>
            <c:strRef>
              <c:f>'HE GEN - Time'!$G$3:$G$4</c:f>
              <c:strCache>
                <c:ptCount val="1"/>
                <c:pt idx="0">
                  <c:v>HEAT</c:v>
                </c:pt>
              </c:strCache>
            </c:strRef>
          </c:tx>
          <c:spPr>
            <a:solidFill>
              <a:schemeClr val="accent3"/>
            </a:solidFill>
            <a:ln>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Time'!$G$5:$G$11</c:f>
              <c:numCache>
                <c:formatCode>General</c:formatCode>
                <c:ptCount val="6"/>
                <c:pt idx="0">
                  <c:v>3836.1752303597023</c:v>
                </c:pt>
                <c:pt idx="1">
                  <c:v>8710.0112544317853</c:v>
                </c:pt>
                <c:pt idx="2">
                  <c:v>8049.6186774598218</c:v>
                </c:pt>
                <c:pt idx="3">
                  <c:v>329.05181901637553</c:v>
                </c:pt>
                <c:pt idx="4">
                  <c:v>583.09274855230387</c:v>
                </c:pt>
                <c:pt idx="5">
                  <c:v>384.99840433077838</c:v>
                </c:pt>
              </c:numCache>
            </c:numRef>
          </c:val>
          <c:extLst>
            <c:ext xmlns:c16="http://schemas.microsoft.com/office/drawing/2014/chart" uri="{C3380CC4-5D6E-409C-BE32-E72D297353CC}">
              <c16:uniqueId val="{00000005-86FE-48BB-9357-97F421BE4E71}"/>
            </c:ext>
          </c:extLst>
        </c:ser>
        <c:ser>
          <c:idx val="3"/>
          <c:order val="3"/>
          <c:tx>
            <c:strRef>
              <c:f>'HE GEN - Time'!$H$3:$H$4</c:f>
              <c:strCache>
                <c:ptCount val="1"/>
                <c:pt idx="0">
                  <c:v>COAL</c:v>
                </c:pt>
              </c:strCache>
            </c:strRef>
          </c:tx>
          <c:spPr>
            <a:solidFill>
              <a:schemeClr val="accent4"/>
            </a:solidFill>
            <a:ln>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Time'!$H$5:$H$11</c:f>
              <c:numCache>
                <c:formatCode>General</c:formatCode>
                <c:ptCount val="6"/>
                <c:pt idx="0">
                  <c:v>3015.9880944791748</c:v>
                </c:pt>
                <c:pt idx="1">
                  <c:v>2452.9399544796624</c:v>
                </c:pt>
                <c:pt idx="2">
                  <c:v>2386.2418863224098</c:v>
                </c:pt>
              </c:numCache>
            </c:numRef>
          </c:val>
          <c:extLst>
            <c:ext xmlns:c16="http://schemas.microsoft.com/office/drawing/2014/chart" uri="{C3380CC4-5D6E-409C-BE32-E72D297353CC}">
              <c16:uniqueId val="{00000006-86FE-48BB-9357-97F421BE4E71}"/>
            </c:ext>
          </c:extLst>
        </c:ser>
        <c:ser>
          <c:idx val="4"/>
          <c:order val="4"/>
          <c:tx>
            <c:strRef>
              <c:f>'HE GEN - Time'!$I$3:$I$4</c:f>
              <c:strCache>
                <c:ptCount val="1"/>
                <c:pt idx="0">
                  <c:v>MUNIWASTE</c:v>
                </c:pt>
              </c:strCache>
            </c:strRef>
          </c:tx>
          <c:spPr>
            <a:solidFill>
              <a:schemeClr val="accent5"/>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Time'!$I$5:$I$11</c:f>
              <c:numCache>
                <c:formatCode>General</c:formatCode>
                <c:ptCount val="6"/>
                <c:pt idx="0">
                  <c:v>4953.1791540919048</c:v>
                </c:pt>
                <c:pt idx="1">
                  <c:v>4953.1791540919048</c:v>
                </c:pt>
                <c:pt idx="2">
                  <c:v>4953.1791540919048</c:v>
                </c:pt>
                <c:pt idx="3">
                  <c:v>4553.0286844910979</c:v>
                </c:pt>
                <c:pt idx="4">
                  <c:v>4562.4711152123282</c:v>
                </c:pt>
                <c:pt idx="5">
                  <c:v>4557.6351111085669</c:v>
                </c:pt>
              </c:numCache>
            </c:numRef>
          </c:val>
          <c:extLst>
            <c:ext xmlns:c16="http://schemas.microsoft.com/office/drawing/2014/chart" uri="{C3380CC4-5D6E-409C-BE32-E72D297353CC}">
              <c16:uniqueId val="{00000000-FB24-4C4B-A924-ADF8AC8A682A}"/>
            </c:ext>
          </c:extLst>
        </c:ser>
        <c:ser>
          <c:idx val="5"/>
          <c:order val="5"/>
          <c:tx>
            <c:strRef>
              <c:f>'HE GEN - Time'!$J$3:$J$4</c:f>
              <c:strCache>
                <c:ptCount val="1"/>
                <c:pt idx="0">
                  <c:v>WASTEHEAT</c:v>
                </c:pt>
              </c:strCache>
            </c:strRef>
          </c:tx>
          <c:spPr>
            <a:solidFill>
              <a:schemeClr val="accent6"/>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Time'!$J$5:$J$11</c:f>
              <c:numCache>
                <c:formatCode>General</c:formatCode>
                <c:ptCount val="6"/>
                <c:pt idx="0">
                  <c:v>282.45999999999998</c:v>
                </c:pt>
                <c:pt idx="1">
                  <c:v>282.45999999999998</c:v>
                </c:pt>
                <c:pt idx="2">
                  <c:v>282.45999999999998</c:v>
                </c:pt>
                <c:pt idx="3">
                  <c:v>282.45999999999998</c:v>
                </c:pt>
                <c:pt idx="4">
                  <c:v>282.45999999999998</c:v>
                </c:pt>
                <c:pt idx="5">
                  <c:v>282.45999999999998</c:v>
                </c:pt>
              </c:numCache>
            </c:numRef>
          </c:val>
          <c:extLst>
            <c:ext xmlns:c16="http://schemas.microsoft.com/office/drawing/2014/chart" uri="{C3380CC4-5D6E-409C-BE32-E72D297353CC}">
              <c16:uniqueId val="{00000001-FB24-4C4B-A924-ADF8AC8A682A}"/>
            </c:ext>
          </c:extLst>
        </c:ser>
        <c:ser>
          <c:idx val="6"/>
          <c:order val="6"/>
          <c:tx>
            <c:strRef>
              <c:f>'HE GEN - Time'!$K$3:$K$4</c:f>
              <c:strCache>
                <c:ptCount val="1"/>
                <c:pt idx="0">
                  <c:v>ELECTRIC</c:v>
                </c:pt>
              </c:strCache>
            </c:strRef>
          </c:tx>
          <c:spPr>
            <a:solidFill>
              <a:schemeClr val="accent1">
                <a:lumMod val="60000"/>
              </a:schemeClr>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Time'!$K$5:$K$11</c:f>
              <c:numCache>
                <c:formatCode>General</c:formatCode>
                <c:ptCount val="6"/>
                <c:pt idx="0">
                  <c:v>2055.6931504803529</c:v>
                </c:pt>
                <c:pt idx="1">
                  <c:v>829.00476498977196</c:v>
                </c:pt>
                <c:pt idx="2">
                  <c:v>1146.8237861787593</c:v>
                </c:pt>
                <c:pt idx="3">
                  <c:v>7480.7034434220232</c:v>
                </c:pt>
                <c:pt idx="4">
                  <c:v>7608.3186445328392</c:v>
                </c:pt>
                <c:pt idx="5">
                  <c:v>7747.6365526582185</c:v>
                </c:pt>
              </c:numCache>
            </c:numRef>
          </c:val>
          <c:extLst>
            <c:ext xmlns:c16="http://schemas.microsoft.com/office/drawing/2014/chart" uri="{C3380CC4-5D6E-409C-BE32-E72D297353CC}">
              <c16:uniqueId val="{00000002-FB24-4C4B-A924-ADF8AC8A682A}"/>
            </c:ext>
          </c:extLst>
        </c:ser>
        <c:ser>
          <c:idx val="7"/>
          <c:order val="7"/>
          <c:tx>
            <c:strRef>
              <c:f>'HE GEN - Time'!$L$3:$L$4</c:f>
              <c:strCache>
                <c:ptCount val="1"/>
                <c:pt idx="0">
                  <c:v>WOODWASTE</c:v>
                </c:pt>
              </c:strCache>
            </c:strRef>
          </c:tx>
          <c:spPr>
            <a:solidFill>
              <a:schemeClr val="accent2">
                <a:lumMod val="60000"/>
              </a:schemeClr>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Time'!$L$5:$L$11</c:f>
              <c:numCache>
                <c:formatCode>General</c:formatCode>
                <c:ptCount val="6"/>
                <c:pt idx="0">
                  <c:v>121.14600000000002</c:v>
                </c:pt>
                <c:pt idx="1">
                  <c:v>121.14600000000002</c:v>
                </c:pt>
                <c:pt idx="2">
                  <c:v>121.14600000000002</c:v>
                </c:pt>
                <c:pt idx="3">
                  <c:v>121.14600000000002</c:v>
                </c:pt>
                <c:pt idx="4">
                  <c:v>121.14600000000002</c:v>
                </c:pt>
                <c:pt idx="5">
                  <c:v>121.14600000000002</c:v>
                </c:pt>
              </c:numCache>
            </c:numRef>
          </c:val>
          <c:extLst>
            <c:ext xmlns:c16="http://schemas.microsoft.com/office/drawing/2014/chart" uri="{C3380CC4-5D6E-409C-BE32-E72D297353CC}">
              <c16:uniqueId val="{00000003-FB24-4C4B-A924-ADF8AC8A682A}"/>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w="25400">
            <a:noFill/>
          </a:ln>
          <a:effectLst/>
        </c:spPr>
        <c:marker>
          <c:symbol val="none"/>
        </c:marker>
      </c:pivotFmt>
    </c:pivotFmts>
    <c:plotArea>
      <c:layout/>
      <c:areaChart>
        <c:grouping val="stacked"/>
        <c:varyColors val="0"/>
        <c:ser>
          <c:idx val="0"/>
          <c:order val="0"/>
          <c:tx>
            <c:strRef>
              <c:f>'Fuel CON - Time'!$E$4:$E$5</c:f>
              <c:strCache>
                <c:ptCount val="1"/>
                <c:pt idx="0">
                  <c:v>MUNIWASTE</c:v>
                </c:pt>
              </c:strCache>
            </c:strRef>
          </c:tx>
          <c:spPr>
            <a:solidFill>
              <a:schemeClr val="accent1"/>
            </a:solidFill>
            <a:ln>
              <a:noFill/>
            </a:ln>
            <a:effectLst/>
          </c:spPr>
          <c:cat>
            <c:multiLvlStrRef>
              <c:f>'Fuel CON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'Fuel CON - Time'!$E$6:$E$12</c:f>
              <c:numCache>
                <c:formatCode>General</c:formatCode>
                <c:ptCount val="6"/>
                <c:pt idx="0">
                  <c:v>32837184.736232579</c:v>
                </c:pt>
                <c:pt idx="1">
                  <c:v>32837184.736232579</c:v>
                </c:pt>
                <c:pt idx="2">
                  <c:v>32837184.736232579</c:v>
                </c:pt>
                <c:pt idx="3">
                  <c:v>30157535.974277008</c:v>
                </c:pt>
                <c:pt idx="4">
                  <c:v>30221317.296544809</c:v>
                </c:pt>
                <c:pt idx="5">
                  <c:v>30193058.296032492</c:v>
                </c:pt>
              </c:numCache>
            </c:numRef>
          </c:val>
          <c:extLst>
            <c:ext xmlns:c16="http://schemas.microsoft.com/office/drawing/2014/chart" uri="{C3380CC4-5D6E-409C-BE32-E72D297353CC}">
              <c16:uniqueId val="{00000000-C276-4130-A710-9D626C89CFEA}"/>
            </c:ext>
          </c:extLst>
        </c:ser>
        <c:ser>
          <c:idx val="1"/>
          <c:order val="1"/>
          <c:tx>
            <c:strRef>
              <c:f>'Fuel CON - Time'!$F$4:$F$5</c:f>
              <c:strCache>
                <c:ptCount val="1"/>
                <c:pt idx="0">
                  <c:v>WOODCHIPS</c:v>
                </c:pt>
              </c:strCache>
            </c:strRef>
          </c:tx>
          <c:spPr>
            <a:solidFill>
              <a:schemeClr val="accent2"/>
            </a:solidFill>
            <a:ln w="25400">
              <a:noFill/>
            </a:ln>
            <a:effectLst/>
          </c:spPr>
          <c:cat>
            <c:multiLvlStrRef>
              <c:f>'Fuel CON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'Fuel CON - Time'!$F$6:$F$12</c:f>
              <c:numCache>
                <c:formatCode>General</c:formatCode>
                <c:ptCount val="6"/>
                <c:pt idx="0">
                  <c:v>2888606.291250532</c:v>
                </c:pt>
                <c:pt idx="1">
                  <c:v>2936961.4912505317</c:v>
                </c:pt>
                <c:pt idx="2">
                  <c:v>2888606.291250532</c:v>
                </c:pt>
                <c:pt idx="3">
                  <c:v>599667.85173263995</c:v>
                </c:pt>
                <c:pt idx="4">
                  <c:v>581677.81618066097</c:v>
                </c:pt>
                <c:pt idx="5">
                  <c:v>599667.85173263995</c:v>
                </c:pt>
              </c:numCache>
            </c:numRef>
          </c:val>
          <c:extLst>
            <c:ext xmlns:c16="http://schemas.microsoft.com/office/drawing/2014/chart" uri="{C3380CC4-5D6E-409C-BE32-E72D297353CC}">
              <c16:uniqueId val="{00000000-180B-41D5-8F2D-B22894925220}"/>
            </c:ext>
          </c:extLst>
        </c:ser>
        <c:dLbls>
          <c:showLegendKey val="0"/>
          <c:showVal val="0"/>
          <c:showCatName val="0"/>
          <c:showSerName val="0"/>
          <c:showPercent val="0"/>
          <c:showBubbleSize val="0"/>
        </c:dLbls>
        <c:axId val="269918288"/>
        <c:axId val="269918680"/>
      </c:area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s>
    <c:plotArea>
      <c:layout/>
      <c:barChart>
        <c:barDir val="col"/>
        <c:grouping val="stacked"/>
        <c:varyColors val="0"/>
        <c:ser>
          <c:idx val="0"/>
          <c:order val="0"/>
          <c:tx>
            <c:strRef>
              <c:f>'Fuel CON - Annual'!$C$4:$C$5</c:f>
              <c:strCache>
                <c:ptCount val="1"/>
                <c:pt idx="0">
                  <c:v>MUNIWASTE</c:v>
                </c:pt>
              </c:strCache>
            </c:strRef>
          </c:tx>
          <c:spPr>
            <a:solidFill>
              <a:schemeClr val="accent1"/>
            </a:solidFill>
            <a:ln>
              <a:noFill/>
            </a:ln>
            <a:effectLst/>
          </c:spPr>
          <c:invertIfNegative val="0"/>
          <c:cat>
            <c:multiLvlStrRef>
              <c:f>'Fuel CON - Annual'!$B$6:$B$26</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LITHUANIA</c:v>
                  </c:pt>
                  <c:pt idx="5">
                    <c:v>NORWAY</c:v>
                  </c:pt>
                  <c:pt idx="6">
                    <c:v>SWEDEN</c:v>
                  </c:pt>
                  <c:pt idx="7">
                    <c:v>UNITED_KINGDOM</c:v>
                  </c:pt>
                  <c:pt idx="8">
                    <c:v>POLAND</c:v>
                  </c:pt>
                  <c:pt idx="9">
                    <c:v>NETHERLANDS</c:v>
                  </c:pt>
                </c:lvl>
              </c:multiLvlStrCache>
            </c:multiLvlStrRef>
          </c:cat>
          <c:val>
            <c:numRef>
              <c:f>'Fuel CON - Annual'!$C$6:$C$26</c:f>
              <c:numCache>
                <c:formatCode>General</c:formatCode>
                <c:ptCount val="10"/>
                <c:pt idx="0">
                  <c:v>189.08346577555187</c:v>
                </c:pt>
                <c:pt idx="1">
                  <c:v>3.5740799999999999</c:v>
                </c:pt>
                <c:pt idx="2">
                  <c:v>596.55140771272784</c:v>
                </c:pt>
                <c:pt idx="3">
                  <c:v>885.2310463302324</c:v>
                </c:pt>
                <c:pt idx="4">
                  <c:v>25.729079251846098</c:v>
                </c:pt>
                <c:pt idx="5">
                  <c:v>68.961958869209099</c:v>
                </c:pt>
                <c:pt idx="6">
                  <c:v>726.59898389811383</c:v>
                </c:pt>
                <c:pt idx="7">
                  <c:v>88.963055999999995</c:v>
                </c:pt>
                <c:pt idx="8">
                  <c:v>776.47942958412295</c:v>
                </c:pt>
                <c:pt idx="9">
                  <c:v>75.497184000000004</c:v>
                </c:pt>
              </c:numCache>
            </c:numRef>
          </c:val>
          <c:extLst>
            <c:ext xmlns:c16="http://schemas.microsoft.com/office/drawing/2014/chart" uri="{C3380CC4-5D6E-409C-BE32-E72D297353CC}">
              <c16:uniqueId val="{00000000-9575-4B09-8D6E-5D253FEFC951}"/>
            </c:ext>
          </c:extLst>
        </c:ser>
        <c:ser>
          <c:idx val="1"/>
          <c:order val="1"/>
          <c:tx>
            <c:strRef>
              <c:f>'Fuel CON - Annual'!$D$4:$D$5</c:f>
              <c:strCache>
                <c:ptCount val="1"/>
                <c:pt idx="0">
                  <c:v>NATGAS</c:v>
                </c:pt>
              </c:strCache>
            </c:strRef>
          </c:tx>
          <c:spPr>
            <a:solidFill>
              <a:schemeClr val="accent2"/>
            </a:solidFill>
            <a:ln>
              <a:noFill/>
            </a:ln>
            <a:effectLst/>
          </c:spPr>
          <c:invertIfNegative val="0"/>
          <c:cat>
            <c:multiLvlStrRef>
              <c:f>'Fuel CON - Annual'!$B$6:$B$26</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LITHUANIA</c:v>
                  </c:pt>
                  <c:pt idx="5">
                    <c:v>NORWAY</c:v>
                  </c:pt>
                  <c:pt idx="6">
                    <c:v>SWEDEN</c:v>
                  </c:pt>
                  <c:pt idx="7">
                    <c:v>UNITED_KINGDOM</c:v>
                  </c:pt>
                  <c:pt idx="8">
                    <c:v>POLAND</c:v>
                  </c:pt>
                  <c:pt idx="9">
                    <c:v>NETHERLANDS</c:v>
                  </c:pt>
                </c:lvl>
              </c:multiLvlStrCache>
            </c:multiLvlStrRef>
          </c:cat>
          <c:val>
            <c:numRef>
              <c:f>'Fuel CON - Annual'!$D$6:$D$26</c:f>
              <c:numCache>
                <c:formatCode>General</c:formatCode>
                <c:ptCount val="10"/>
                <c:pt idx="7">
                  <c:v>630.68175002149644</c:v>
                </c:pt>
              </c:numCache>
            </c:numRef>
          </c:val>
          <c:extLst>
            <c:ext xmlns:c16="http://schemas.microsoft.com/office/drawing/2014/chart" uri="{C3380CC4-5D6E-409C-BE32-E72D297353CC}">
              <c16:uniqueId val="{00000000-70B5-4E78-9C7E-A9AC835220C3}"/>
            </c:ext>
          </c:extLst>
        </c:ser>
        <c:ser>
          <c:idx val="2"/>
          <c:order val="2"/>
          <c:tx>
            <c:strRef>
              <c:f>'Fuel CON - Annual'!$E$4:$E$5</c:f>
              <c:strCache>
                <c:ptCount val="1"/>
                <c:pt idx="0">
                  <c:v>WOODCHIPS</c:v>
                </c:pt>
              </c:strCache>
            </c:strRef>
          </c:tx>
          <c:spPr>
            <a:solidFill>
              <a:schemeClr val="accent3"/>
            </a:solidFill>
            <a:ln>
              <a:noFill/>
            </a:ln>
            <a:effectLst/>
          </c:spPr>
          <c:invertIfNegative val="0"/>
          <c:cat>
            <c:multiLvlStrRef>
              <c:f>'Fuel CON - Annual'!$B$6:$B$26</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LITHUANIA</c:v>
                  </c:pt>
                  <c:pt idx="5">
                    <c:v>NORWAY</c:v>
                  </c:pt>
                  <c:pt idx="6">
                    <c:v>SWEDEN</c:v>
                  </c:pt>
                  <c:pt idx="7">
                    <c:v>UNITED_KINGDOM</c:v>
                  </c:pt>
                  <c:pt idx="8">
                    <c:v>POLAND</c:v>
                  </c:pt>
                  <c:pt idx="9">
                    <c:v>NETHERLANDS</c:v>
                  </c:pt>
                </c:lvl>
              </c:multiLvlStrCache>
            </c:multiLvlStrRef>
          </c:cat>
          <c:val>
            <c:numRef>
              <c:f>'Fuel CON - Annual'!$E$6:$E$26</c:f>
              <c:numCache>
                <c:formatCode>General</c:formatCode>
                <c:ptCount val="10"/>
                <c:pt idx="0">
                  <c:v>10.495187593397539</c:v>
                </c:pt>
                <c:pt idx="1">
                  <c:v>0.94030000000000002</c:v>
                </c:pt>
                <c:pt idx="2">
                  <c:v>25.736430742857149</c:v>
                </c:pt>
                <c:pt idx="3">
                  <c:v>44.922182061068696</c:v>
                </c:pt>
                <c:pt idx="5">
                  <c:v>1.8727</c:v>
                </c:pt>
                <c:pt idx="6">
                  <c:v>39.309942064408816</c:v>
                </c:pt>
                <c:pt idx="8">
                  <c:v>20.787975000000003</c:v>
                </c:pt>
              </c:numCache>
            </c:numRef>
          </c:val>
          <c:extLst>
            <c:ext xmlns:c16="http://schemas.microsoft.com/office/drawing/2014/chart" uri="{C3380CC4-5D6E-409C-BE32-E72D297353CC}">
              <c16:uniqueId val="{00000000-AB11-469F-950C-E373453BBB8F}"/>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Annual'!$C$3:$C$4</c:f>
              <c:strCache>
                <c:ptCount val="1"/>
                <c:pt idx="0">
                  <c:v>BASE</c:v>
                </c:pt>
              </c:strCache>
            </c:strRef>
          </c:tx>
          <c:spPr>
            <a:solidFill>
              <a:schemeClr val="accent1"/>
            </a:solidFill>
            <a:ln>
              <a:noFill/>
            </a:ln>
            <a:effectLst/>
          </c:spPr>
          <c:invertIfNegative val="0"/>
          <c:cat>
            <c:strRef>
              <c:f>'Emissions - Annual'!$B$5:$B$16</c:f>
              <c:strCache>
                <c:ptCount val="11"/>
                <c:pt idx="0">
                  <c:v>DENMARK</c:v>
                </c:pt>
                <c:pt idx="1">
                  <c:v>ESTONIA</c:v>
                </c:pt>
                <c:pt idx="2">
                  <c:v>FINLAND</c:v>
                </c:pt>
                <c:pt idx="3">
                  <c:v>GERMANY</c:v>
                </c:pt>
                <c:pt idx="4">
                  <c:v>LATVIA</c:v>
                </c:pt>
                <c:pt idx="5">
                  <c:v>LITHUANIA</c:v>
                </c:pt>
                <c:pt idx="6">
                  <c:v>NORWAY</c:v>
                </c:pt>
                <c:pt idx="7">
                  <c:v>SWEDEN</c:v>
                </c:pt>
                <c:pt idx="8">
                  <c:v>UNITED_KINGDOM</c:v>
                </c:pt>
                <c:pt idx="9">
                  <c:v>POLAND</c:v>
                </c:pt>
                <c:pt idx="10">
                  <c:v>NETHERLANDS</c:v>
                </c:pt>
              </c:strCache>
            </c:strRef>
          </c:cat>
          <c:val>
            <c:numRef>
              <c:f>'Emissions - Annual'!$C$5:$C$16</c:f>
              <c:numCache>
                <c:formatCode>General</c:formatCode>
                <c:ptCount val="11"/>
                <c:pt idx="0">
                  <c:v>11.161377655369929</c:v>
                </c:pt>
                <c:pt idx="1">
                  <c:v>0.641426833983471</c:v>
                </c:pt>
                <c:pt idx="2">
                  <c:v>16.427881499297403</c:v>
                </c:pt>
                <c:pt idx="3">
                  <c:v>163.58772544088325</c:v>
                </c:pt>
                <c:pt idx="6">
                  <c:v>0.46183672172219231</c:v>
                </c:pt>
                <c:pt idx="7">
                  <c:v>3.6476070866543444</c:v>
                </c:pt>
                <c:pt idx="8">
                  <c:v>81.600464094818221</c:v>
                </c:pt>
                <c:pt idx="9">
                  <c:v>114.27135396856593</c:v>
                </c:pt>
                <c:pt idx="10">
                  <c:v>21.803524434231399</c:v>
                </c:pt>
              </c:numCache>
            </c:numRef>
          </c:val>
          <c:extLst>
            <c:ext xmlns:c16="http://schemas.microsoft.com/office/drawing/2014/chart" uri="{C3380CC4-5D6E-409C-BE32-E72D297353CC}">
              <c16:uniqueId val="{00000000-B01C-43E7-8CB0-60BD8D630285}"/>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Annual'!$C$3:$C$4</c:f>
              <c:strCache>
                <c:ptCount val="1"/>
                <c:pt idx="0">
                  <c:v>BASE</c:v>
                </c:pt>
              </c:strCache>
            </c:strRef>
          </c:tx>
          <c:spPr>
            <a:solidFill>
              <a:schemeClr val="accent1"/>
            </a:solidFill>
            <a:ln>
              <a:noFill/>
            </a:ln>
            <a:effectLst/>
          </c:spPr>
          <c:invertIfNegative val="0"/>
          <c:cat>
            <c:strRef>
              <c:f>'Emissions - Annual'!$B$5:$B$16</c:f>
              <c:strCache>
                <c:ptCount val="11"/>
                <c:pt idx="0">
                  <c:v>DENMARK</c:v>
                </c:pt>
                <c:pt idx="1">
                  <c:v>ESTONIA</c:v>
                </c:pt>
                <c:pt idx="2">
                  <c:v>FINLAND</c:v>
                </c:pt>
                <c:pt idx="3">
                  <c:v>GERMANY</c:v>
                </c:pt>
                <c:pt idx="4">
                  <c:v>LATVIA</c:v>
                </c:pt>
                <c:pt idx="5">
                  <c:v>LITHUANIA</c:v>
                </c:pt>
                <c:pt idx="6">
                  <c:v>NORWAY</c:v>
                </c:pt>
                <c:pt idx="7">
                  <c:v>SWEDEN</c:v>
                </c:pt>
                <c:pt idx="8">
                  <c:v>UNITED_KINGDOM</c:v>
                </c:pt>
                <c:pt idx="9">
                  <c:v>POLAND</c:v>
                </c:pt>
                <c:pt idx="10">
                  <c:v>NETHERLANDS</c:v>
                </c:pt>
              </c:strCache>
            </c:strRef>
          </c:cat>
          <c:val>
            <c:numRef>
              <c:f>'Emissions - Annual'!$C$5:$C$16</c:f>
              <c:numCache>
                <c:formatCode>General</c:formatCode>
                <c:ptCount val="11"/>
                <c:pt idx="0">
                  <c:v>11.161377655369929</c:v>
                </c:pt>
                <c:pt idx="1">
                  <c:v>0.641426833983471</c:v>
                </c:pt>
                <c:pt idx="2">
                  <c:v>16.427881499297403</c:v>
                </c:pt>
                <c:pt idx="3">
                  <c:v>163.58772544088325</c:v>
                </c:pt>
                <c:pt idx="6">
                  <c:v>0.46183672172219231</c:v>
                </c:pt>
                <c:pt idx="7">
                  <c:v>3.6476070866543444</c:v>
                </c:pt>
                <c:pt idx="8">
                  <c:v>81.600464094818221</c:v>
                </c:pt>
                <c:pt idx="9">
                  <c:v>114.27135396856593</c:v>
                </c:pt>
                <c:pt idx="10">
                  <c:v>21.803524434231399</c:v>
                </c:pt>
              </c:numCache>
            </c:numRef>
          </c:val>
          <c:extLst>
            <c:ext xmlns:c16="http://schemas.microsoft.com/office/drawing/2014/chart" uri="{C3380CC4-5D6E-409C-BE32-E72D297353CC}">
              <c16:uniqueId val="{00000000-C02D-4A8F-9D50-CFA785BE7091}"/>
            </c:ext>
          </c:extLst>
        </c:ser>
        <c:dLbls>
          <c:showLegendKey val="0"/>
          <c:showVal val="0"/>
          <c:showCatName val="0"/>
          <c:showSerName val="0"/>
          <c:showPercent val="0"/>
          <c:showBubbleSize val="0"/>
        </c:dLbls>
        <c:gapWidth val="219"/>
        <c:overlap val="-27"/>
        <c:axId val="317443600"/>
        <c:axId val="317444432"/>
      </c:barChart>
      <c:catAx>
        <c:axId val="31744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7444432"/>
        <c:crosses val="autoZero"/>
        <c:auto val="1"/>
        <c:lblAlgn val="ctr"/>
        <c:lblOffset val="100"/>
        <c:noMultiLvlLbl val="0"/>
      </c:catAx>
      <c:valAx>
        <c:axId val="31744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7443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ln w="28575" cap="rnd">
            <a:solidFill>
              <a:schemeClr val="accent1"/>
            </a:solidFill>
            <a:round/>
          </a:ln>
          <a:effectLst/>
        </c:spPr>
        <c:marker>
          <c:symbol val="none"/>
        </c:marker>
      </c:pivotFmt>
      <c:pivotFmt>
        <c:idx val="41"/>
        <c:spPr>
          <a:ln w="28575" cap="rnd">
            <a:solidFill>
              <a:schemeClr val="accent1"/>
            </a:solidFill>
            <a:round/>
          </a:ln>
          <a:effectLst/>
        </c:spPr>
        <c:marker>
          <c:symbol val="none"/>
        </c:marker>
      </c:pivotFmt>
      <c:pivotFmt>
        <c:idx val="42"/>
        <c:spPr>
          <a:ln w="28575" cap="rnd">
            <a:solidFill>
              <a:schemeClr val="accent1"/>
            </a:solidFill>
            <a:round/>
          </a:ln>
          <a:effectLst/>
        </c:spPr>
        <c:marker>
          <c:symbol val="none"/>
        </c:marker>
      </c:pivotFmt>
      <c:pivotFmt>
        <c:idx val="43"/>
        <c:spPr>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ln w="28575" cap="rnd">
            <a:solidFill>
              <a:schemeClr val="accent1"/>
            </a:solidFill>
            <a:round/>
          </a:ln>
          <a:effectLst/>
        </c:spPr>
        <c:marker>
          <c:symbol val="none"/>
        </c:marker>
      </c:pivotFmt>
      <c:pivotFmt>
        <c:idx val="46"/>
        <c:spPr>
          <a:ln w="28575" cap="rnd">
            <a:solidFill>
              <a:schemeClr val="accent1"/>
            </a:solidFill>
            <a:round/>
          </a:ln>
          <a:effectLst/>
        </c:spPr>
        <c:marker>
          <c:symbol val="none"/>
        </c:marker>
      </c:pivotFmt>
      <c:pivotFmt>
        <c:idx val="47"/>
        <c:spPr>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ln w="28575" cap="rnd">
            <a:solidFill>
              <a:schemeClr val="accent1"/>
            </a:solidFill>
            <a:round/>
          </a:ln>
          <a:effectLst/>
        </c:spPr>
        <c:marker>
          <c:symbol val="none"/>
        </c:marker>
      </c:pivotFmt>
      <c:pivotFmt>
        <c:idx val="52"/>
        <c:spPr>
          <a:ln w="28575" cap="rnd">
            <a:solidFill>
              <a:schemeClr val="accent1"/>
            </a:solidFill>
            <a:round/>
          </a:ln>
          <a:effectLst/>
        </c:spPr>
        <c:marker>
          <c:symbol val="none"/>
        </c:marker>
      </c:pivotFmt>
      <c:pivotFmt>
        <c:idx val="53"/>
        <c:spPr>
          <a:ln w="28575" cap="rnd">
            <a:solidFill>
              <a:schemeClr val="accent1"/>
            </a:solidFill>
            <a:round/>
          </a:ln>
          <a:effectLst/>
        </c:spPr>
        <c:marker>
          <c:symbol val="none"/>
        </c:marker>
      </c:pivotFmt>
    </c:pivotFmts>
    <c:plotArea>
      <c:layout/>
      <c:lineChart>
        <c:grouping val="standard"/>
        <c:varyColors val="0"/>
        <c:ser>
          <c:idx val="0"/>
          <c:order val="0"/>
          <c:tx>
            <c:strRef>
              <c:f>'HE STO - Time'!$F$5:$F$6</c:f>
              <c:strCache>
                <c:ptCount val="1"/>
                <c:pt idx="0">
                  <c:v>DENMARK</c:v>
                </c:pt>
              </c:strCache>
            </c:strRef>
          </c:tx>
          <c:spPr>
            <a:ln w="28575" cap="rnd">
              <a:solidFill>
                <a:schemeClr val="accent1"/>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Time'!$F$7:$F$13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D811-4CDC-A13F-8250ED7B7CC8}"/>
            </c:ext>
          </c:extLst>
        </c:ser>
        <c:ser>
          <c:idx val="1"/>
          <c:order val="1"/>
          <c:tx>
            <c:strRef>
              <c:f>'HE STO - Time'!$G$5:$G$6</c:f>
              <c:strCache>
                <c:ptCount val="1"/>
                <c:pt idx="0">
                  <c:v>ESTONIA</c:v>
                </c:pt>
              </c:strCache>
            </c:strRef>
          </c:tx>
          <c:spPr>
            <a:ln w="28575" cap="rnd">
              <a:solidFill>
                <a:schemeClr val="accent2"/>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Time'!$G$7:$G$13</c:f>
              <c:numCache>
                <c:formatCode>General</c:formatCode>
                <c:ptCount val="6"/>
                <c:pt idx="0">
                  <c:v>0</c:v>
                </c:pt>
                <c:pt idx="1">
                  <c:v>520.15277603296795</c:v>
                </c:pt>
                <c:pt idx="2">
                  <c:v>758.79649123285401</c:v>
                </c:pt>
                <c:pt idx="3">
                  <c:v>140.16230733805199</c:v>
                </c:pt>
                <c:pt idx="4">
                  <c:v>0</c:v>
                </c:pt>
                <c:pt idx="5">
                  <c:v>280.32461467606799</c:v>
                </c:pt>
              </c:numCache>
            </c:numRef>
          </c:val>
          <c:smooth val="0"/>
          <c:extLst>
            <c:ext xmlns:c16="http://schemas.microsoft.com/office/drawing/2014/chart" uri="{C3380CC4-5D6E-409C-BE32-E72D297353CC}">
              <c16:uniqueId val="{00000000-2B40-456E-A8C1-3B9A7B46073C}"/>
            </c:ext>
          </c:extLst>
        </c:ser>
        <c:ser>
          <c:idx val="2"/>
          <c:order val="2"/>
          <c:tx>
            <c:strRef>
              <c:f>'HE STO - Time'!$H$5:$H$6</c:f>
              <c:strCache>
                <c:ptCount val="1"/>
                <c:pt idx="0">
                  <c:v>FINLAND</c:v>
                </c:pt>
              </c:strCache>
            </c:strRef>
          </c:tx>
          <c:spPr>
            <a:ln w="28575" cap="rnd">
              <a:solidFill>
                <a:schemeClr val="accent3"/>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Time'!$H$7:$H$13</c:f>
              <c:numCache>
                <c:formatCode>General</c:formatCode>
                <c:ptCount val="6"/>
                <c:pt idx="0">
                  <c:v>656</c:v>
                </c:pt>
                <c:pt idx="1">
                  <c:v>5851</c:v>
                </c:pt>
                <c:pt idx="2">
                  <c:v>990</c:v>
                </c:pt>
                <c:pt idx="3">
                  <c:v>1341.0406722360799</c:v>
                </c:pt>
                <c:pt idx="4">
                  <c:v>2480</c:v>
                </c:pt>
                <c:pt idx="5">
                  <c:v>0</c:v>
                </c:pt>
              </c:numCache>
            </c:numRef>
          </c:val>
          <c:smooth val="0"/>
          <c:extLst>
            <c:ext xmlns:c16="http://schemas.microsoft.com/office/drawing/2014/chart" uri="{C3380CC4-5D6E-409C-BE32-E72D297353CC}">
              <c16:uniqueId val="{00000001-2B40-456E-A8C1-3B9A7B46073C}"/>
            </c:ext>
          </c:extLst>
        </c:ser>
        <c:ser>
          <c:idx val="3"/>
          <c:order val="3"/>
          <c:tx>
            <c:strRef>
              <c:f>'HE STO - Time'!$I$5:$I$6</c:f>
              <c:strCache>
                <c:ptCount val="1"/>
                <c:pt idx="0">
                  <c:v>GERMANY</c:v>
                </c:pt>
              </c:strCache>
            </c:strRef>
          </c:tx>
          <c:spPr>
            <a:ln w="28575" cap="rnd">
              <a:solidFill>
                <a:schemeClr val="accent4"/>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Time'!$I$7:$I$13</c:f>
              <c:numCache>
                <c:formatCode>General</c:formatCode>
                <c:ptCount val="6"/>
                <c:pt idx="0">
                  <c:v>0</c:v>
                </c:pt>
                <c:pt idx="1">
                  <c:v>23068.32092735872</c:v>
                </c:pt>
                <c:pt idx="2">
                  <c:v>22155.255595975999</c:v>
                </c:pt>
                <c:pt idx="3">
                  <c:v>0</c:v>
                </c:pt>
                <c:pt idx="4">
                  <c:v>23068.32092735872</c:v>
                </c:pt>
                <c:pt idx="5">
                  <c:v>0</c:v>
                </c:pt>
              </c:numCache>
            </c:numRef>
          </c:val>
          <c:smooth val="0"/>
          <c:extLst>
            <c:ext xmlns:c16="http://schemas.microsoft.com/office/drawing/2014/chart" uri="{C3380CC4-5D6E-409C-BE32-E72D297353CC}">
              <c16:uniqueId val="{00000002-2B40-456E-A8C1-3B9A7B46073C}"/>
            </c:ext>
          </c:extLst>
        </c:ser>
        <c:ser>
          <c:idx val="4"/>
          <c:order val="4"/>
          <c:tx>
            <c:strRef>
              <c:f>'HE STO - Time'!$J$5:$J$6</c:f>
              <c:strCache>
                <c:ptCount val="1"/>
                <c:pt idx="0">
                  <c:v>LATVIA</c:v>
                </c:pt>
              </c:strCache>
            </c:strRef>
          </c:tx>
          <c:spPr>
            <a:ln w="28575" cap="rnd">
              <a:solidFill>
                <a:schemeClr val="accent5"/>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Time'!$J$7:$J$13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2B40-456E-A8C1-3B9A7B46073C}"/>
            </c:ext>
          </c:extLst>
        </c:ser>
        <c:ser>
          <c:idx val="5"/>
          <c:order val="5"/>
          <c:tx>
            <c:strRef>
              <c:f>'HE STO - Time'!$K$5:$K$6</c:f>
              <c:strCache>
                <c:ptCount val="1"/>
                <c:pt idx="0">
                  <c:v>LITHUANIA</c:v>
                </c:pt>
              </c:strCache>
            </c:strRef>
          </c:tx>
          <c:spPr>
            <a:ln w="28575" cap="rnd">
              <a:solidFill>
                <a:schemeClr val="accent6"/>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Time'!$K$7:$K$13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2B40-456E-A8C1-3B9A7B46073C}"/>
            </c:ext>
          </c:extLst>
        </c:ser>
        <c:ser>
          <c:idx val="6"/>
          <c:order val="6"/>
          <c:tx>
            <c:strRef>
              <c:f>'HE STO - Time'!$L$5:$L$6</c:f>
              <c:strCache>
                <c:ptCount val="1"/>
                <c:pt idx="0">
                  <c:v>NORWAY</c:v>
                </c:pt>
              </c:strCache>
            </c:strRef>
          </c:tx>
          <c:spPr>
            <a:ln w="28575" cap="rnd">
              <a:solidFill>
                <a:schemeClr val="accent1">
                  <a:lumMod val="60000"/>
                </a:schemeClr>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Time'!$L$7:$L$13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5-2B40-456E-A8C1-3B9A7B46073C}"/>
            </c:ext>
          </c:extLst>
        </c:ser>
        <c:ser>
          <c:idx val="7"/>
          <c:order val="7"/>
          <c:tx>
            <c:strRef>
              <c:f>'HE STO - Time'!$M$5:$M$6</c:f>
              <c:strCache>
                <c:ptCount val="1"/>
                <c:pt idx="0">
                  <c:v>SWEDEN</c:v>
                </c:pt>
              </c:strCache>
            </c:strRef>
          </c:tx>
          <c:spPr>
            <a:ln w="28575" cap="rnd">
              <a:solidFill>
                <a:schemeClr val="accent2">
                  <a:lumMod val="60000"/>
                </a:schemeClr>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Time'!$M$7:$M$13</c:f>
              <c:numCache>
                <c:formatCode>General</c:formatCode>
                <c:ptCount val="6"/>
                <c:pt idx="0">
                  <c:v>5958.6607015975505</c:v>
                </c:pt>
                <c:pt idx="1">
                  <c:v>61696.610845057134</c:v>
                </c:pt>
                <c:pt idx="2">
                  <c:v>714.52615175880305</c:v>
                </c:pt>
                <c:pt idx="3">
                  <c:v>6330.5190846035121</c:v>
                </c:pt>
                <c:pt idx="4">
                  <c:v>24606.11057768275</c:v>
                </c:pt>
                <c:pt idx="5">
                  <c:v>0</c:v>
                </c:pt>
              </c:numCache>
            </c:numRef>
          </c:val>
          <c:smooth val="0"/>
          <c:extLst>
            <c:ext xmlns:c16="http://schemas.microsoft.com/office/drawing/2014/chart" uri="{C3380CC4-5D6E-409C-BE32-E72D297353CC}">
              <c16:uniqueId val="{00000006-2B40-456E-A8C1-3B9A7B46073C}"/>
            </c:ext>
          </c:extLst>
        </c:ser>
        <c:ser>
          <c:idx val="8"/>
          <c:order val="8"/>
          <c:tx>
            <c:strRef>
              <c:f>'HE STO - Time'!$N$5:$N$6</c:f>
              <c:strCache>
                <c:ptCount val="1"/>
                <c:pt idx="0">
                  <c:v>POLAND</c:v>
                </c:pt>
              </c:strCache>
            </c:strRef>
          </c:tx>
          <c:spPr>
            <a:ln w="28575" cap="rnd">
              <a:solidFill>
                <a:schemeClr val="accent3">
                  <a:lumMod val="60000"/>
                </a:schemeClr>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Time'!$N$7:$N$13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2B40-456E-A8C1-3B9A7B46073C}"/>
            </c:ext>
          </c:extLst>
        </c:ser>
        <c:dLbls>
          <c:showLegendKey val="0"/>
          <c:showVal val="0"/>
          <c:showCatName val="0"/>
          <c:showSerName val="0"/>
          <c:showPercent val="0"/>
          <c:showBubbleSize val="0"/>
        </c:dLbls>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8"/>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9"/>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'HY STO - Time'!$D$4:$D$5</c:f>
              <c:strCache>
                <c:ptCount val="1"/>
                <c:pt idx="0">
                  <c:v>FINLAND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'HY STO - Time'!$C$6:$C$9</c:f>
              <c:multiLvlStrCache>
                <c:ptCount val="2"/>
                <c:lvl>
                  <c:pt idx="0">
                    <c:v>S03</c:v>
                  </c:pt>
                  <c:pt idx="1">
                    <c:v>S20</c:v>
                  </c:pt>
                </c:lvl>
                <c:lvl>
                  <c:pt idx="0">
                    <c:v>BASE</c:v>
                  </c:pt>
                </c:lvl>
              </c:multiLvlStrCache>
            </c:multiLvlStrRef>
          </c:cat>
          <c:val>
            <c:numRef>
              <c:f>'HY STO - Time'!$D$6:$D$9</c:f>
              <c:numCache>
                <c:formatCode>General</c:formatCode>
                <c:ptCount val="2"/>
                <c:pt idx="0">
                  <c:v>12538045.7197452</c:v>
                </c:pt>
                <c:pt idx="1">
                  <c:v>2703308.7993630539</c:v>
                </c:pt>
              </c:numCache>
            </c:numRef>
          </c:val>
          <c:smooth val="0"/>
          <c:extLst>
            <c:ext xmlns:c16="http://schemas.microsoft.com/office/drawing/2014/chart" uri="{C3380CC4-5D6E-409C-BE32-E72D297353CC}">
              <c16:uniqueId val="{00000000-269F-445E-9F47-AB6ED554BEF4}"/>
            </c:ext>
          </c:extLst>
        </c:ser>
        <c:ser>
          <c:idx val="1"/>
          <c:order val="1"/>
          <c:tx>
            <c:strRef>
              <c:f>'HY STO - Time'!$E$4:$E$5</c:f>
              <c:strCache>
                <c:ptCount val="1"/>
                <c:pt idx="0">
                  <c:v>SWEDEN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'HY STO - Time'!$C$6:$C$9</c:f>
              <c:multiLvlStrCache>
                <c:ptCount val="2"/>
                <c:lvl>
                  <c:pt idx="0">
                    <c:v>S03</c:v>
                  </c:pt>
                  <c:pt idx="1">
                    <c:v>S20</c:v>
                  </c:pt>
                </c:lvl>
                <c:lvl>
                  <c:pt idx="0">
                    <c:v>BASE</c:v>
                  </c:pt>
                </c:lvl>
              </c:multiLvlStrCache>
            </c:multiLvlStrRef>
          </c:cat>
          <c:val>
            <c:numRef>
              <c:f>'HY STO - Time'!$E$6:$E$9</c:f>
              <c:numCache>
                <c:formatCode>General</c:formatCode>
                <c:ptCount val="2"/>
                <c:pt idx="0">
                  <c:v>71247966.909941226</c:v>
                </c:pt>
                <c:pt idx="1">
                  <c:v>25265694</c:v>
                </c:pt>
              </c:numCache>
            </c:numRef>
          </c:val>
          <c:smooth val="0"/>
          <c:extLst>
            <c:ext xmlns:c16="http://schemas.microsoft.com/office/drawing/2014/chart" uri="{C3380CC4-5D6E-409C-BE32-E72D297353CC}">
              <c16:uniqueId val="{00000001-269F-445E-9F47-AB6ED554BEF4}"/>
            </c:ext>
          </c:extLst>
        </c:ser>
        <c:ser>
          <c:idx val="2"/>
          <c:order val="2"/>
          <c:tx>
            <c:strRef>
              <c:f>'HY STO - Time'!$F$4:$F$5</c:f>
              <c:strCache>
                <c:ptCount val="1"/>
                <c:pt idx="0">
                  <c:v>GERMANY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'HY STO - Time'!$C$6:$C$9</c:f>
              <c:multiLvlStrCache>
                <c:ptCount val="2"/>
                <c:lvl>
                  <c:pt idx="0">
                    <c:v>S03</c:v>
                  </c:pt>
                  <c:pt idx="1">
                    <c:v>S20</c:v>
                  </c:pt>
                </c:lvl>
                <c:lvl>
                  <c:pt idx="0">
                    <c:v>BASE</c:v>
                  </c:pt>
                </c:lvl>
              </c:multiLvlStrCache>
            </c:multiLvlStrRef>
          </c:cat>
          <c:val>
            <c:numRef>
              <c:f>'HY STO - Time'!$F$6:$F$9</c:f>
              <c:numCache>
                <c:formatCode>General</c:formatCode>
                <c:ptCount val="2"/>
                <c:pt idx="0">
                  <c:v>2529.5127623056078</c:v>
                </c:pt>
                <c:pt idx="1">
                  <c:v>133.13225064766351</c:v>
                </c:pt>
              </c:numCache>
            </c:numRef>
          </c:val>
          <c:smooth val="0"/>
          <c:extLst>
            <c:ext xmlns:c16="http://schemas.microsoft.com/office/drawing/2014/chart" uri="{C3380CC4-5D6E-409C-BE32-E72D297353CC}">
              <c16:uniqueId val="{00000002-269F-445E-9F47-AB6ED554BEF4}"/>
            </c:ext>
          </c:extLst>
        </c:ser>
        <c:ser>
          <c:idx val="3"/>
          <c:order val="3"/>
          <c:tx>
            <c:strRef>
              <c:f>'HY STO - Time'!$G$4:$G$5</c:f>
              <c:strCache>
                <c:ptCount val="1"/>
                <c:pt idx="0">
                  <c:v>NORWAY</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'HY STO - Time'!$C$6:$C$9</c:f>
              <c:multiLvlStrCache>
                <c:ptCount val="2"/>
                <c:lvl>
                  <c:pt idx="0">
                    <c:v>S03</c:v>
                  </c:pt>
                  <c:pt idx="1">
                    <c:v>S20</c:v>
                  </c:pt>
                </c:lvl>
                <c:lvl>
                  <c:pt idx="0">
                    <c:v>BASE</c:v>
                  </c:pt>
                </c:lvl>
              </c:multiLvlStrCache>
            </c:multiLvlStrRef>
          </c:cat>
          <c:val>
            <c:numRef>
              <c:f>'HY STO - Time'!$G$6:$G$9</c:f>
              <c:numCache>
                <c:formatCode>General</c:formatCode>
                <c:ptCount val="2"/>
                <c:pt idx="0">
                  <c:v>182334765.59199429</c:v>
                </c:pt>
                <c:pt idx="1">
                  <c:v>55574229</c:v>
                </c:pt>
              </c:numCache>
            </c:numRef>
          </c:val>
          <c:smooth val="0"/>
          <c:extLst>
            <c:ext xmlns:c16="http://schemas.microsoft.com/office/drawing/2014/chart" uri="{C3380CC4-5D6E-409C-BE32-E72D297353CC}">
              <c16:uniqueId val="{00000003-269F-445E-9F47-AB6ED554BEF4}"/>
            </c:ext>
          </c:extLst>
        </c:ser>
        <c:ser>
          <c:idx val="4"/>
          <c:order val="4"/>
          <c:tx>
            <c:strRef>
              <c:f>'HY STO - Time'!$H$4:$H$5</c:f>
              <c:strCache>
                <c:ptCount val="1"/>
                <c:pt idx="0">
                  <c:v>LATVIA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'HY STO - Time'!$C$6:$C$9</c:f>
              <c:multiLvlStrCache>
                <c:ptCount val="2"/>
                <c:lvl>
                  <c:pt idx="0">
                    <c:v>S03</c:v>
                  </c:pt>
                  <c:pt idx="1">
                    <c:v>S20</c:v>
                  </c:pt>
                </c:lvl>
                <c:lvl>
                  <c:pt idx="0">
                    <c:v>BASE</c:v>
                  </c:pt>
                </c:lvl>
              </c:multiLvlStrCache>
            </c:multiLvlStrRef>
          </c:cat>
          <c:val>
            <c:numRef>
              <c:f>'HY STO - Time'!$H$6:$H$9</c:f>
              <c:numCache>
                <c:formatCode>General</c:formatCode>
                <c:ptCount val="2"/>
                <c:pt idx="0">
                  <c:v>537.54425137300802</c:v>
                </c:pt>
                <c:pt idx="1">
                  <c:v>133.22787431349599</c:v>
                </c:pt>
              </c:numCache>
            </c:numRef>
          </c:val>
          <c:smooth val="0"/>
          <c:extLst>
            <c:ext xmlns:c16="http://schemas.microsoft.com/office/drawing/2014/chart" uri="{C3380CC4-5D6E-409C-BE32-E72D297353CC}">
              <c16:uniqueId val="{00000000-1E3C-4527-9950-7EDF8DFC93D1}"/>
            </c:ext>
          </c:extLst>
        </c:ser>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Trans Cap!PivotTable2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s>
    <c:plotArea>
      <c:layout/>
      <c:barChart>
        <c:barDir val="col"/>
        <c:grouping val="clustered"/>
        <c:varyColors val="0"/>
        <c:ser>
          <c:idx val="0"/>
          <c:order val="0"/>
          <c:tx>
            <c:strRef>
              <c:f>'El Trans Cap'!$C$48:$C$49</c:f>
              <c:strCache>
                <c:ptCount val="1"/>
                <c:pt idx="0">
                  <c:v>NL</c:v>
                </c:pt>
              </c:strCache>
            </c:strRef>
          </c:tx>
          <c:spPr>
            <a:solidFill>
              <a:schemeClr val="accent1"/>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Cap'!$C$50:$C$71</c:f>
              <c:numCache>
                <c:formatCode>General</c:formatCode>
                <c:ptCount val="22"/>
                <c:pt idx="0">
                  <c:v>2100</c:v>
                </c:pt>
                <c:pt idx="8">
                  <c:v>3500</c:v>
                </c:pt>
                <c:pt idx="17">
                  <c:v>3000</c:v>
                </c:pt>
                <c:pt idx="20">
                  <c:v>3979.23913845467</c:v>
                </c:pt>
                <c:pt idx="21">
                  <c:v>17700</c:v>
                </c:pt>
              </c:numCache>
            </c:numRef>
          </c:val>
          <c:extLst>
            <c:ext xmlns:c16="http://schemas.microsoft.com/office/drawing/2014/chart" uri="{C3380CC4-5D6E-409C-BE32-E72D297353CC}">
              <c16:uniqueId val="{00000000-2598-4FA1-9971-B74F85683843}"/>
            </c:ext>
          </c:extLst>
        </c:ser>
        <c:ser>
          <c:idx val="1"/>
          <c:order val="1"/>
          <c:tx>
            <c:strRef>
              <c:f>'El Trans Cap'!$D$48:$D$49</c:f>
              <c:strCache>
                <c:ptCount val="1"/>
                <c:pt idx="0">
                  <c:v>UK</c:v>
                </c:pt>
              </c:strCache>
            </c:strRef>
          </c:tx>
          <c:spPr>
            <a:solidFill>
              <a:schemeClr val="accent2"/>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Cap'!$D$50:$D$71</c:f>
              <c:numCache>
                <c:formatCode>General</c:formatCode>
                <c:ptCount val="22"/>
                <c:pt idx="0">
                  <c:v>8426.9138843866203</c:v>
                </c:pt>
                <c:pt idx="6">
                  <c:v>3000</c:v>
                </c:pt>
                <c:pt idx="8">
                  <c:v>14384.33596291</c:v>
                </c:pt>
              </c:numCache>
            </c:numRef>
          </c:val>
          <c:extLst>
            <c:ext xmlns:c16="http://schemas.microsoft.com/office/drawing/2014/chart" uri="{C3380CC4-5D6E-409C-BE32-E72D297353CC}">
              <c16:uniqueId val="{00000001-2598-4FA1-9971-B74F85683843}"/>
            </c:ext>
          </c:extLst>
        </c:ser>
        <c:ser>
          <c:idx val="2"/>
          <c:order val="2"/>
          <c:tx>
            <c:strRef>
              <c:f>'El Trans Cap'!$E$48:$E$49</c:f>
              <c:strCache>
                <c:ptCount val="1"/>
                <c:pt idx="0">
                  <c:v>PL</c:v>
                </c:pt>
              </c:strCache>
            </c:strRef>
          </c:tx>
          <c:spPr>
            <a:solidFill>
              <a:schemeClr val="accent3"/>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Cap'!$E$50:$E$71</c:f>
              <c:numCache>
                <c:formatCode>General</c:formatCode>
                <c:ptCount val="22"/>
                <c:pt idx="4">
                  <c:v>47397.493766327098</c:v>
                </c:pt>
                <c:pt idx="16">
                  <c:v>0</c:v>
                </c:pt>
                <c:pt idx="18">
                  <c:v>32775.253042392098</c:v>
                </c:pt>
              </c:numCache>
            </c:numRef>
          </c:val>
          <c:extLst>
            <c:ext xmlns:c16="http://schemas.microsoft.com/office/drawing/2014/chart" uri="{C3380CC4-5D6E-409C-BE32-E72D297353CC}">
              <c16:uniqueId val="{00000002-2598-4FA1-9971-B74F85683843}"/>
            </c:ext>
          </c:extLst>
        </c:ser>
        <c:ser>
          <c:idx val="3"/>
          <c:order val="3"/>
          <c:tx>
            <c:strRef>
              <c:f>'El Trans Cap'!$F$48:$F$49</c:f>
              <c:strCache>
                <c:ptCount val="1"/>
                <c:pt idx="0">
                  <c:v>DK2</c:v>
                </c:pt>
              </c:strCache>
            </c:strRef>
          </c:tx>
          <c:spPr>
            <a:solidFill>
              <a:schemeClr val="accent4"/>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Cap'!$F$50:$F$71</c:f>
              <c:numCache>
                <c:formatCode>General</c:formatCode>
                <c:ptCount val="22"/>
                <c:pt idx="0">
                  <c:v>1800</c:v>
                </c:pt>
                <c:pt idx="16">
                  <c:v>3900</c:v>
                </c:pt>
                <c:pt idx="18">
                  <c:v>3000</c:v>
                </c:pt>
                <c:pt idx="19">
                  <c:v>0</c:v>
                </c:pt>
              </c:numCache>
            </c:numRef>
          </c:val>
          <c:extLst>
            <c:ext xmlns:c16="http://schemas.microsoft.com/office/drawing/2014/chart" uri="{C3380CC4-5D6E-409C-BE32-E72D297353CC}">
              <c16:uniqueId val="{00000003-2598-4FA1-9971-B74F85683843}"/>
            </c:ext>
          </c:extLst>
        </c:ser>
        <c:ser>
          <c:idx val="4"/>
          <c:order val="4"/>
          <c:tx>
            <c:strRef>
              <c:f>'El Trans Cap'!$G$48:$G$49</c:f>
              <c:strCache>
                <c:ptCount val="1"/>
                <c:pt idx="0">
                  <c:v>SE4</c:v>
                </c:pt>
              </c:strCache>
            </c:strRef>
          </c:tx>
          <c:spPr>
            <a:solidFill>
              <a:schemeClr val="accent5"/>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Cap'!$G$50:$G$71</c:f>
              <c:numCache>
                <c:formatCode>General</c:formatCode>
                <c:ptCount val="22"/>
                <c:pt idx="1">
                  <c:v>5100</c:v>
                </c:pt>
                <c:pt idx="4">
                  <c:v>5022.6718336930298</c:v>
                </c:pt>
                <c:pt idx="12">
                  <c:v>0</c:v>
                </c:pt>
                <c:pt idx="15">
                  <c:v>19500</c:v>
                </c:pt>
                <c:pt idx="19">
                  <c:v>6498.4870813548196</c:v>
                </c:pt>
              </c:numCache>
            </c:numRef>
          </c:val>
          <c:extLst>
            <c:ext xmlns:c16="http://schemas.microsoft.com/office/drawing/2014/chart" uri="{C3380CC4-5D6E-409C-BE32-E72D297353CC}">
              <c16:uniqueId val="{00000004-2598-4FA1-9971-B74F85683843}"/>
            </c:ext>
          </c:extLst>
        </c:ser>
        <c:ser>
          <c:idx val="5"/>
          <c:order val="5"/>
          <c:tx>
            <c:strRef>
              <c:f>'El Trans Cap'!$H$48:$H$49</c:f>
              <c:strCache>
                <c:ptCount val="1"/>
                <c:pt idx="0">
                  <c:v>DK1</c:v>
                </c:pt>
              </c:strCache>
            </c:strRef>
          </c:tx>
          <c:spPr>
            <a:solidFill>
              <a:schemeClr val="accent6"/>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Cap'!$H$50:$H$71</c:f>
              <c:numCache>
                <c:formatCode>General</c:formatCode>
                <c:ptCount val="22"/>
                <c:pt idx="1">
                  <c:v>1800</c:v>
                </c:pt>
                <c:pt idx="6">
                  <c:v>2100</c:v>
                </c:pt>
                <c:pt idx="8">
                  <c:v>5100</c:v>
                </c:pt>
                <c:pt idx="15">
                  <c:v>7182.9619749375797</c:v>
                </c:pt>
                <c:pt idx="17">
                  <c:v>8426.9138843866203</c:v>
                </c:pt>
                <c:pt idx="19">
                  <c:v>8500</c:v>
                </c:pt>
              </c:numCache>
            </c:numRef>
          </c:val>
          <c:extLst>
            <c:ext xmlns:c16="http://schemas.microsoft.com/office/drawing/2014/chart" uri="{C3380CC4-5D6E-409C-BE32-E72D297353CC}">
              <c16:uniqueId val="{00000005-2598-4FA1-9971-B74F85683843}"/>
            </c:ext>
          </c:extLst>
        </c:ser>
        <c:ser>
          <c:idx val="6"/>
          <c:order val="6"/>
          <c:tx>
            <c:strRef>
              <c:f>'El Trans Cap'!$I$48:$I$49</c:f>
              <c:strCache>
                <c:ptCount val="1"/>
                <c:pt idx="0">
                  <c:v>NO2</c:v>
                </c:pt>
              </c:strCache>
            </c:strRef>
          </c:tx>
          <c:spPr>
            <a:solidFill>
              <a:schemeClr val="accent1">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Cap'!$I$50:$I$71</c:f>
              <c:numCache>
                <c:formatCode>General</c:formatCode>
                <c:ptCount val="22"/>
                <c:pt idx="0">
                  <c:v>5100</c:v>
                </c:pt>
                <c:pt idx="6">
                  <c:v>3500</c:v>
                </c:pt>
                <c:pt idx="7">
                  <c:v>5700</c:v>
                </c:pt>
                <c:pt idx="11">
                  <c:v>12140.666158272799</c:v>
                </c:pt>
                <c:pt idx="17">
                  <c:v>14384.33596291</c:v>
                </c:pt>
                <c:pt idx="19">
                  <c:v>4200</c:v>
                </c:pt>
              </c:numCache>
            </c:numRef>
          </c:val>
          <c:extLst>
            <c:ext xmlns:c16="http://schemas.microsoft.com/office/drawing/2014/chart" uri="{C3380CC4-5D6E-409C-BE32-E72D297353CC}">
              <c16:uniqueId val="{00000006-2598-4FA1-9971-B74F85683843}"/>
            </c:ext>
          </c:extLst>
        </c:ser>
        <c:ser>
          <c:idx val="7"/>
          <c:order val="7"/>
          <c:tx>
            <c:strRef>
              <c:f>'El Trans Cap'!$J$48:$J$49</c:f>
              <c:strCache>
                <c:ptCount val="1"/>
                <c:pt idx="0">
                  <c:v>SE3</c:v>
                </c:pt>
              </c:strCache>
            </c:strRef>
          </c:tx>
          <c:spPr>
            <a:solidFill>
              <a:schemeClr val="accent2">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Cap'!$J$50:$J$71</c:f>
              <c:numCache>
                <c:formatCode>General</c:formatCode>
                <c:ptCount val="22"/>
                <c:pt idx="0">
                  <c:v>7362.9619749375797</c:v>
                </c:pt>
                <c:pt idx="2">
                  <c:v>13794.9293851482</c:v>
                </c:pt>
                <c:pt idx="3">
                  <c:v>4050</c:v>
                </c:pt>
                <c:pt idx="5">
                  <c:v>782.95619078540904</c:v>
                </c:pt>
                <c:pt idx="7">
                  <c:v>10035</c:v>
                </c:pt>
                <c:pt idx="14">
                  <c:v>21900</c:v>
                </c:pt>
                <c:pt idx="16">
                  <c:v>9600</c:v>
                </c:pt>
              </c:numCache>
            </c:numRef>
          </c:val>
          <c:extLst>
            <c:ext xmlns:c16="http://schemas.microsoft.com/office/drawing/2014/chart" uri="{C3380CC4-5D6E-409C-BE32-E72D297353CC}">
              <c16:uniqueId val="{00000007-2598-4FA1-9971-B74F85683843}"/>
            </c:ext>
          </c:extLst>
        </c:ser>
        <c:ser>
          <c:idx val="8"/>
          <c:order val="8"/>
          <c:tx>
            <c:strRef>
              <c:f>'El Trans Cap'!$K$48:$K$49</c:f>
              <c:strCache>
                <c:ptCount val="1"/>
                <c:pt idx="0">
                  <c:v>FIN</c:v>
                </c:pt>
              </c:strCache>
            </c:strRef>
          </c:tx>
          <c:spPr>
            <a:solidFill>
              <a:schemeClr val="accent3">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Cap'!$K$50:$K$71</c:f>
              <c:numCache>
                <c:formatCode>General</c:formatCode>
                <c:ptCount val="22"/>
                <c:pt idx="2">
                  <c:v>6108.9320948945897</c:v>
                </c:pt>
                <c:pt idx="10">
                  <c:v>1200</c:v>
                </c:pt>
                <c:pt idx="13">
                  <c:v>3900</c:v>
                </c:pt>
                <c:pt idx="15">
                  <c:v>4050</c:v>
                </c:pt>
              </c:numCache>
            </c:numRef>
          </c:val>
          <c:extLst>
            <c:ext xmlns:c16="http://schemas.microsoft.com/office/drawing/2014/chart" uri="{C3380CC4-5D6E-409C-BE32-E72D297353CC}">
              <c16:uniqueId val="{00000008-2598-4FA1-9971-B74F85683843}"/>
            </c:ext>
          </c:extLst>
        </c:ser>
        <c:ser>
          <c:idx val="9"/>
          <c:order val="9"/>
          <c:tx>
            <c:strRef>
              <c:f>'El Trans Cap'!$L$48:$L$49</c:f>
              <c:strCache>
                <c:ptCount val="1"/>
                <c:pt idx="0">
                  <c:v>LV</c:v>
                </c:pt>
              </c:strCache>
            </c:strRef>
          </c:tx>
          <c:spPr>
            <a:solidFill>
              <a:schemeClr val="accent4">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Cap'!$L$50:$L$71</c:f>
              <c:numCache>
                <c:formatCode>General</c:formatCode>
                <c:ptCount val="22"/>
                <c:pt idx="2">
                  <c:v>2400</c:v>
                </c:pt>
                <c:pt idx="4">
                  <c:v>2100</c:v>
                </c:pt>
                <c:pt idx="15">
                  <c:v>782.95619078540904</c:v>
                </c:pt>
              </c:numCache>
            </c:numRef>
          </c:val>
          <c:extLst>
            <c:ext xmlns:c16="http://schemas.microsoft.com/office/drawing/2014/chart" uri="{C3380CC4-5D6E-409C-BE32-E72D297353CC}">
              <c16:uniqueId val="{00000009-2598-4FA1-9971-B74F85683843}"/>
            </c:ext>
          </c:extLst>
        </c:ser>
        <c:ser>
          <c:idx val="10"/>
          <c:order val="10"/>
          <c:tx>
            <c:strRef>
              <c:f>'El Trans Cap'!$M$48:$M$49</c:f>
              <c:strCache>
                <c:ptCount val="1"/>
                <c:pt idx="0">
                  <c:v>EE</c:v>
                </c:pt>
              </c:strCache>
            </c:strRef>
          </c:tx>
          <c:spPr>
            <a:solidFill>
              <a:schemeClr val="accent5">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Cap'!$M$50:$M$71</c:f>
              <c:numCache>
                <c:formatCode>General</c:formatCode>
                <c:ptCount val="22"/>
                <c:pt idx="3">
                  <c:v>6108.9320948945897</c:v>
                </c:pt>
                <c:pt idx="5">
                  <c:v>2400</c:v>
                </c:pt>
                <c:pt idx="15">
                  <c:v>13794.9293851482</c:v>
                </c:pt>
              </c:numCache>
            </c:numRef>
          </c:val>
          <c:extLst>
            <c:ext xmlns:c16="http://schemas.microsoft.com/office/drawing/2014/chart" uri="{C3380CC4-5D6E-409C-BE32-E72D297353CC}">
              <c16:uniqueId val="{0000000A-2598-4FA1-9971-B74F85683843}"/>
            </c:ext>
          </c:extLst>
        </c:ser>
        <c:ser>
          <c:idx val="11"/>
          <c:order val="11"/>
          <c:tx>
            <c:strRef>
              <c:f>'El Trans Cap'!$N$48:$N$49</c:f>
              <c:strCache>
                <c:ptCount val="1"/>
                <c:pt idx="0">
                  <c:v>NO4</c:v>
                </c:pt>
              </c:strCache>
            </c:strRef>
          </c:tx>
          <c:spPr>
            <a:solidFill>
              <a:schemeClr val="accent6">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Cap'!$N$50:$N$71</c:f>
              <c:numCache>
                <c:formatCode>General</c:formatCode>
                <c:ptCount val="22"/>
                <c:pt idx="3">
                  <c:v>1500</c:v>
                </c:pt>
                <c:pt idx="9">
                  <c:v>600</c:v>
                </c:pt>
                <c:pt idx="13">
                  <c:v>1800</c:v>
                </c:pt>
                <c:pt idx="14">
                  <c:v>900</c:v>
                </c:pt>
              </c:numCache>
            </c:numRef>
          </c:val>
          <c:extLst>
            <c:ext xmlns:c16="http://schemas.microsoft.com/office/drawing/2014/chart" uri="{C3380CC4-5D6E-409C-BE32-E72D297353CC}">
              <c16:uniqueId val="{0000000B-2598-4FA1-9971-B74F85683843}"/>
            </c:ext>
          </c:extLst>
        </c:ser>
        <c:ser>
          <c:idx val="12"/>
          <c:order val="12"/>
          <c:tx>
            <c:strRef>
              <c:f>'El Trans Cap'!$O$48:$O$49</c:f>
              <c:strCache>
                <c:ptCount val="1"/>
                <c:pt idx="0">
                  <c:v>SE1</c:v>
                </c:pt>
              </c:strCache>
            </c:strRef>
          </c:tx>
          <c:spPr>
            <a:solidFill>
              <a:schemeClr val="accent1">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Cap'!$O$50:$O$71</c:f>
              <c:numCache>
                <c:formatCode>General</c:formatCode>
                <c:ptCount val="22"/>
                <c:pt idx="3">
                  <c:v>3900</c:v>
                </c:pt>
                <c:pt idx="10">
                  <c:v>0</c:v>
                </c:pt>
                <c:pt idx="14">
                  <c:v>9900</c:v>
                </c:pt>
              </c:numCache>
            </c:numRef>
          </c:val>
          <c:extLst>
            <c:ext xmlns:c16="http://schemas.microsoft.com/office/drawing/2014/chart" uri="{C3380CC4-5D6E-409C-BE32-E72D297353CC}">
              <c16:uniqueId val="{0000000C-2598-4FA1-9971-B74F85683843}"/>
            </c:ext>
          </c:extLst>
        </c:ser>
        <c:ser>
          <c:idx val="13"/>
          <c:order val="13"/>
          <c:tx>
            <c:strRef>
              <c:f>'El Trans Cap'!$P$48:$P$49</c:f>
              <c:strCache>
                <c:ptCount val="1"/>
                <c:pt idx="0">
                  <c:v>LT</c:v>
                </c:pt>
              </c:strCache>
            </c:strRef>
          </c:tx>
          <c:spPr>
            <a:solidFill>
              <a:schemeClr val="accent2">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Cap'!$P$50:$P$71</c:f>
              <c:numCache>
                <c:formatCode>General</c:formatCode>
                <c:ptCount val="22"/>
                <c:pt idx="5">
                  <c:v>3600</c:v>
                </c:pt>
                <c:pt idx="12">
                  <c:v>47397.493766327098</c:v>
                </c:pt>
                <c:pt idx="16">
                  <c:v>5022.6718336930298</c:v>
                </c:pt>
              </c:numCache>
            </c:numRef>
          </c:val>
          <c:extLst>
            <c:ext xmlns:c16="http://schemas.microsoft.com/office/drawing/2014/chart" uri="{C3380CC4-5D6E-409C-BE32-E72D297353CC}">
              <c16:uniqueId val="{0000000D-2598-4FA1-9971-B74F85683843}"/>
            </c:ext>
          </c:extLst>
        </c:ser>
        <c:ser>
          <c:idx val="14"/>
          <c:order val="14"/>
          <c:tx>
            <c:strRef>
              <c:f>'El Trans Cap'!$Q$48:$Q$49</c:f>
              <c:strCache>
                <c:ptCount val="1"/>
                <c:pt idx="0">
                  <c:v>NO3</c:v>
                </c:pt>
              </c:strCache>
            </c:strRef>
          </c:tx>
          <c:spPr>
            <a:solidFill>
              <a:schemeClr val="accent3">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Cap'!$Q$50:$Q$71</c:f>
              <c:numCache>
                <c:formatCode>General</c:formatCode>
                <c:ptCount val="22"/>
                <c:pt idx="7">
                  <c:v>5237.3802231897398</c:v>
                </c:pt>
                <c:pt idx="10">
                  <c:v>3000</c:v>
                </c:pt>
                <c:pt idx="11">
                  <c:v>521.56920696847396</c:v>
                </c:pt>
                <c:pt idx="14">
                  <c:v>3000</c:v>
                </c:pt>
              </c:numCache>
            </c:numRef>
          </c:val>
          <c:extLst>
            <c:ext xmlns:c16="http://schemas.microsoft.com/office/drawing/2014/chart" uri="{C3380CC4-5D6E-409C-BE32-E72D297353CC}">
              <c16:uniqueId val="{0000000E-2598-4FA1-9971-B74F85683843}"/>
            </c:ext>
          </c:extLst>
        </c:ser>
        <c:ser>
          <c:idx val="15"/>
          <c:order val="15"/>
          <c:tx>
            <c:strRef>
              <c:f>'El Trans Cap'!$R$48:$R$49</c:f>
              <c:strCache>
                <c:ptCount val="1"/>
                <c:pt idx="0">
                  <c:v>NO5</c:v>
                </c:pt>
              </c:strCache>
            </c:strRef>
          </c:tx>
          <c:spPr>
            <a:solidFill>
              <a:schemeClr val="accent4">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Cap'!$R$50:$R$71</c:f>
              <c:numCache>
                <c:formatCode>General</c:formatCode>
                <c:ptCount val="22"/>
                <c:pt idx="7">
                  <c:v>900</c:v>
                </c:pt>
                <c:pt idx="8">
                  <c:v>11840.666158272799</c:v>
                </c:pt>
                <c:pt idx="9">
                  <c:v>521.56920696847396</c:v>
                </c:pt>
              </c:numCache>
            </c:numRef>
          </c:val>
          <c:extLst>
            <c:ext xmlns:c16="http://schemas.microsoft.com/office/drawing/2014/chart" uri="{C3380CC4-5D6E-409C-BE32-E72D297353CC}">
              <c16:uniqueId val="{0000000F-2598-4FA1-9971-B74F85683843}"/>
            </c:ext>
          </c:extLst>
        </c:ser>
        <c:ser>
          <c:idx val="16"/>
          <c:order val="16"/>
          <c:tx>
            <c:strRef>
              <c:f>'El Trans Cap'!$S$48:$S$49</c:f>
              <c:strCache>
                <c:ptCount val="1"/>
                <c:pt idx="0">
                  <c:v>NO1</c:v>
                </c:pt>
              </c:strCache>
            </c:strRef>
          </c:tx>
          <c:spPr>
            <a:solidFill>
              <a:schemeClr val="accent5">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Cap'!$S$50:$S$71</c:f>
              <c:numCache>
                <c:formatCode>General</c:formatCode>
                <c:ptCount val="22"/>
                <c:pt idx="8">
                  <c:v>7800</c:v>
                </c:pt>
                <c:pt idx="9">
                  <c:v>4337.3802231897398</c:v>
                </c:pt>
                <c:pt idx="11">
                  <c:v>11100</c:v>
                </c:pt>
                <c:pt idx="15">
                  <c:v>9885</c:v>
                </c:pt>
              </c:numCache>
            </c:numRef>
          </c:val>
          <c:extLst>
            <c:ext xmlns:c16="http://schemas.microsoft.com/office/drawing/2014/chart" uri="{C3380CC4-5D6E-409C-BE32-E72D297353CC}">
              <c16:uniqueId val="{00000010-2598-4FA1-9971-B74F85683843}"/>
            </c:ext>
          </c:extLst>
        </c:ser>
        <c:ser>
          <c:idx val="17"/>
          <c:order val="17"/>
          <c:tx>
            <c:strRef>
              <c:f>'El Trans Cap'!$T$48:$T$49</c:f>
              <c:strCache>
                <c:ptCount val="1"/>
                <c:pt idx="0">
                  <c:v>SE2</c:v>
                </c:pt>
              </c:strCache>
            </c:strRef>
          </c:tx>
          <c:spPr>
            <a:solidFill>
              <a:schemeClr val="accent6">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Cap'!$T$50:$T$71</c:f>
              <c:numCache>
                <c:formatCode>General</c:formatCode>
                <c:ptCount val="22"/>
                <c:pt idx="9">
                  <c:v>1800</c:v>
                </c:pt>
                <c:pt idx="10">
                  <c:v>750</c:v>
                </c:pt>
                <c:pt idx="13">
                  <c:v>9900</c:v>
                </c:pt>
                <c:pt idx="15">
                  <c:v>21900</c:v>
                </c:pt>
              </c:numCache>
            </c:numRef>
          </c:val>
          <c:extLst>
            <c:ext xmlns:c16="http://schemas.microsoft.com/office/drawing/2014/chart" uri="{C3380CC4-5D6E-409C-BE32-E72D297353CC}">
              <c16:uniqueId val="{00000011-2598-4FA1-9971-B74F85683843}"/>
            </c:ext>
          </c:extLst>
        </c:ser>
        <c:ser>
          <c:idx val="18"/>
          <c:order val="18"/>
          <c:tx>
            <c:strRef>
              <c:f>'El Trans Cap'!$U$48:$U$49</c:f>
              <c:strCache>
                <c:ptCount val="1"/>
                <c:pt idx="0">
                  <c:v>DE4-N</c:v>
                </c:pt>
              </c:strCache>
            </c:strRef>
          </c:tx>
          <c:spPr>
            <a:solidFill>
              <a:schemeClr val="accent1">
                <a:lumMod val="8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Cap'!$U$50:$U$71</c:f>
              <c:numCache>
                <c:formatCode>General</c:formatCode>
                <c:ptCount val="22"/>
                <c:pt idx="0">
                  <c:v>8500</c:v>
                </c:pt>
                <c:pt idx="1">
                  <c:v>0</c:v>
                </c:pt>
                <c:pt idx="8">
                  <c:v>4200</c:v>
                </c:pt>
                <c:pt idx="16">
                  <c:v>6528.4870813548196</c:v>
                </c:pt>
                <c:pt idx="18">
                  <c:v>9030</c:v>
                </c:pt>
                <c:pt idx="21">
                  <c:v>25902</c:v>
                </c:pt>
              </c:numCache>
            </c:numRef>
          </c:val>
          <c:extLst>
            <c:ext xmlns:c16="http://schemas.microsoft.com/office/drawing/2014/chart" uri="{C3380CC4-5D6E-409C-BE32-E72D297353CC}">
              <c16:uniqueId val="{00000012-2598-4FA1-9971-B74F85683843}"/>
            </c:ext>
          </c:extLst>
        </c:ser>
        <c:ser>
          <c:idx val="19"/>
          <c:order val="19"/>
          <c:tx>
            <c:strRef>
              <c:f>'El Trans Cap'!$V$48:$V$49</c:f>
              <c:strCache>
                <c:ptCount val="1"/>
                <c:pt idx="0">
                  <c:v>DE4-S</c:v>
                </c:pt>
              </c:strCache>
            </c:strRef>
          </c:tx>
          <c:spPr>
            <a:solidFill>
              <a:schemeClr val="accent2">
                <a:lumMod val="8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Cap'!$V$50:$V$71</c:f>
              <c:numCache>
                <c:formatCode>General</c:formatCode>
                <c:ptCount val="22"/>
                <c:pt idx="6">
                  <c:v>3979.23913845467</c:v>
                </c:pt>
                <c:pt idx="18">
                  <c:v>23382.405106272301</c:v>
                </c:pt>
                <c:pt idx="21">
                  <c:v>43248</c:v>
                </c:pt>
              </c:numCache>
            </c:numRef>
          </c:val>
          <c:extLst>
            <c:ext xmlns:c16="http://schemas.microsoft.com/office/drawing/2014/chart" uri="{C3380CC4-5D6E-409C-BE32-E72D297353CC}">
              <c16:uniqueId val="{00000013-2598-4FA1-9971-B74F85683843}"/>
            </c:ext>
          </c:extLst>
        </c:ser>
        <c:ser>
          <c:idx val="20"/>
          <c:order val="20"/>
          <c:tx>
            <c:strRef>
              <c:f>'El Trans Cap'!$W$48:$W$49</c:f>
              <c:strCache>
                <c:ptCount val="1"/>
                <c:pt idx="0">
                  <c:v>DE4-W</c:v>
                </c:pt>
              </c:strCache>
            </c:strRef>
          </c:tx>
          <c:spPr>
            <a:solidFill>
              <a:schemeClr val="accent3">
                <a:lumMod val="8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Cap'!$W$50:$W$71</c:f>
              <c:numCache>
                <c:formatCode>General</c:formatCode>
                <c:ptCount val="22"/>
                <c:pt idx="6">
                  <c:v>15300</c:v>
                </c:pt>
                <c:pt idx="18">
                  <c:v>18060</c:v>
                </c:pt>
                <c:pt idx="19">
                  <c:v>25902</c:v>
                </c:pt>
                <c:pt idx="20">
                  <c:v>43248</c:v>
                </c:pt>
              </c:numCache>
            </c:numRef>
          </c:val>
          <c:extLst>
            <c:ext xmlns:c16="http://schemas.microsoft.com/office/drawing/2014/chart" uri="{C3380CC4-5D6E-409C-BE32-E72D297353CC}">
              <c16:uniqueId val="{00000014-2598-4FA1-9971-B74F85683843}"/>
            </c:ext>
          </c:extLst>
        </c:ser>
        <c:ser>
          <c:idx val="21"/>
          <c:order val="21"/>
          <c:tx>
            <c:strRef>
              <c:f>'El Trans Cap'!$X$48:$X$49</c:f>
              <c:strCache>
                <c:ptCount val="1"/>
                <c:pt idx="0">
                  <c:v>DE4-E</c:v>
                </c:pt>
              </c:strCache>
            </c:strRef>
          </c:tx>
          <c:spPr>
            <a:solidFill>
              <a:schemeClr val="accent4">
                <a:lumMod val="8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Cap'!$X$50:$X$71</c:f>
              <c:numCache>
                <c:formatCode>General</c:formatCode>
                <c:ptCount val="22"/>
                <c:pt idx="1">
                  <c:v>2955</c:v>
                </c:pt>
                <c:pt idx="12">
                  <c:v>32775.253042392098</c:v>
                </c:pt>
                <c:pt idx="19">
                  <c:v>9030</c:v>
                </c:pt>
                <c:pt idx="20">
                  <c:v>23382.405106272301</c:v>
                </c:pt>
                <c:pt idx="21">
                  <c:v>18060</c:v>
                </c:pt>
              </c:numCache>
            </c:numRef>
          </c:val>
          <c:extLst>
            <c:ext xmlns:c16="http://schemas.microsoft.com/office/drawing/2014/chart" uri="{C3380CC4-5D6E-409C-BE32-E72D297353CC}">
              <c16:uniqueId val="{00000015-2598-4FA1-9971-B74F85683843}"/>
            </c:ext>
          </c:extLst>
        </c:ser>
        <c:dLbls>
          <c:showLegendKey val="0"/>
          <c:showVal val="0"/>
          <c:showCatName val="0"/>
          <c:showSerName val="0"/>
          <c:showPercent val="0"/>
          <c:showBubbleSize val="0"/>
        </c:dLbls>
        <c:gapWidth val="219"/>
        <c:overlap val="-27"/>
        <c:axId val="1043725743"/>
        <c:axId val="1043734895"/>
      </c:barChart>
      <c:catAx>
        <c:axId val="104372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043734895"/>
        <c:crosses val="autoZero"/>
        <c:auto val="1"/>
        <c:lblAlgn val="ctr"/>
        <c:lblOffset val="100"/>
        <c:noMultiLvlLbl val="0"/>
      </c:catAx>
      <c:valAx>
        <c:axId val="1043734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043725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Trans Cap!PivotTable1</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s>
    <c:plotArea>
      <c:layout/>
      <c:barChart>
        <c:barDir val="col"/>
        <c:grouping val="clustered"/>
        <c:varyColors val="0"/>
        <c:ser>
          <c:idx val="0"/>
          <c:order val="0"/>
          <c:tx>
            <c:strRef>
              <c:f>'El Trans Cap'!$C$4:$C$5</c:f>
              <c:strCache>
                <c:ptCount val="1"/>
                <c:pt idx="0">
                  <c:v>LT</c:v>
                </c:pt>
              </c:strCache>
            </c:strRef>
          </c:tx>
          <c:spPr>
            <a:solidFill>
              <a:schemeClr val="accent1"/>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Cap'!$C$6:$C$22</c:f>
              <c:numCache>
                <c:formatCode>General</c:formatCode>
                <c:ptCount val="17"/>
                <c:pt idx="0">
                  <c:v>44397.493766327098</c:v>
                </c:pt>
                <c:pt idx="8">
                  <c:v>2922.6718336930298</c:v>
                </c:pt>
              </c:numCache>
            </c:numRef>
          </c:val>
          <c:extLst>
            <c:ext xmlns:c16="http://schemas.microsoft.com/office/drawing/2014/chart" uri="{C3380CC4-5D6E-409C-BE32-E72D297353CC}">
              <c16:uniqueId val="{00000000-027F-4E75-84C7-DF4A87EFE45B}"/>
            </c:ext>
          </c:extLst>
        </c:ser>
        <c:ser>
          <c:idx val="1"/>
          <c:order val="1"/>
          <c:tx>
            <c:strRef>
              <c:f>'El Trans Cap'!$D$4:$D$5</c:f>
              <c:strCache>
                <c:ptCount val="1"/>
                <c:pt idx="0">
                  <c:v>PL</c:v>
                </c:pt>
              </c:strCache>
            </c:strRef>
          </c:tx>
          <c:spPr>
            <a:solidFill>
              <a:schemeClr val="accent2"/>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Cap'!$D$6:$D$22</c:f>
              <c:numCache>
                <c:formatCode>General</c:formatCode>
                <c:ptCount val="17"/>
                <c:pt idx="3">
                  <c:v>44397.493766327098</c:v>
                </c:pt>
                <c:pt idx="11">
                  <c:v>26775.253042392102</c:v>
                </c:pt>
              </c:numCache>
            </c:numRef>
          </c:val>
          <c:extLst>
            <c:ext xmlns:c16="http://schemas.microsoft.com/office/drawing/2014/chart" uri="{C3380CC4-5D6E-409C-BE32-E72D297353CC}">
              <c16:uniqueId val="{00000001-027F-4E75-84C7-DF4A87EFE45B}"/>
            </c:ext>
          </c:extLst>
        </c:ser>
        <c:ser>
          <c:idx val="2"/>
          <c:order val="2"/>
          <c:tx>
            <c:strRef>
              <c:f>'El Trans Cap'!$E$4:$E$5</c:f>
              <c:strCache>
                <c:ptCount val="1"/>
                <c:pt idx="0">
                  <c:v>NO2</c:v>
                </c:pt>
              </c:strCache>
            </c:strRef>
          </c:tx>
          <c:spPr>
            <a:solidFill>
              <a:schemeClr val="accent3"/>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Cap'!$E$6:$E$22</c:f>
              <c:numCache>
                <c:formatCode>General</c:formatCode>
                <c:ptCount val="17"/>
                <c:pt idx="2">
                  <c:v>11584.33596291</c:v>
                </c:pt>
                <c:pt idx="7">
                  <c:v>10340.666158272799</c:v>
                </c:pt>
              </c:numCache>
            </c:numRef>
          </c:val>
          <c:extLst>
            <c:ext xmlns:c16="http://schemas.microsoft.com/office/drawing/2014/chart" uri="{C3380CC4-5D6E-409C-BE32-E72D297353CC}">
              <c16:uniqueId val="{00000002-027F-4E75-84C7-DF4A87EFE45B}"/>
            </c:ext>
          </c:extLst>
        </c:ser>
        <c:ser>
          <c:idx val="3"/>
          <c:order val="3"/>
          <c:tx>
            <c:strRef>
              <c:f>'El Trans Cap'!$F$4:$F$5</c:f>
              <c:strCache>
                <c:ptCount val="1"/>
                <c:pt idx="0">
                  <c:v>SE4</c:v>
                </c:pt>
              </c:strCache>
            </c:strRef>
          </c:tx>
          <c:spPr>
            <a:solidFill>
              <a:schemeClr val="accent4"/>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Cap'!$F$6:$F$22</c:f>
              <c:numCache>
                <c:formatCode>General</c:formatCode>
                <c:ptCount val="17"/>
                <c:pt idx="3">
                  <c:v>2922.6718336930298</c:v>
                </c:pt>
                <c:pt idx="12">
                  <c:v>4698.4870813548196</c:v>
                </c:pt>
              </c:numCache>
            </c:numRef>
          </c:val>
          <c:extLst>
            <c:ext xmlns:c16="http://schemas.microsoft.com/office/drawing/2014/chart" uri="{C3380CC4-5D6E-409C-BE32-E72D297353CC}">
              <c16:uniqueId val="{00000003-027F-4E75-84C7-DF4A87EFE45B}"/>
            </c:ext>
          </c:extLst>
        </c:ser>
        <c:ser>
          <c:idx val="4"/>
          <c:order val="4"/>
          <c:tx>
            <c:strRef>
              <c:f>'El Trans Cap'!$G$4:$G$5</c:f>
              <c:strCache>
                <c:ptCount val="1"/>
                <c:pt idx="0">
                  <c:v>UK</c:v>
                </c:pt>
              </c:strCache>
            </c:strRef>
          </c:tx>
          <c:spPr>
            <a:solidFill>
              <a:schemeClr val="accent5"/>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Cap'!$G$6:$G$22</c:f>
              <c:numCache>
                <c:formatCode>General</c:formatCode>
                <c:ptCount val="17"/>
                <c:pt idx="1">
                  <c:v>5626.9138843866203</c:v>
                </c:pt>
                <c:pt idx="6">
                  <c:v>11584.33596291</c:v>
                </c:pt>
              </c:numCache>
            </c:numRef>
          </c:val>
          <c:extLst>
            <c:ext xmlns:c16="http://schemas.microsoft.com/office/drawing/2014/chart" uri="{C3380CC4-5D6E-409C-BE32-E72D297353CC}">
              <c16:uniqueId val="{00000004-027F-4E75-84C7-DF4A87EFE45B}"/>
            </c:ext>
          </c:extLst>
        </c:ser>
        <c:ser>
          <c:idx val="5"/>
          <c:order val="5"/>
          <c:tx>
            <c:strRef>
              <c:f>'El Trans Cap'!$H$4:$H$5</c:f>
              <c:strCache>
                <c:ptCount val="1"/>
                <c:pt idx="0">
                  <c:v>DK1</c:v>
                </c:pt>
              </c:strCache>
            </c:strRef>
          </c:tx>
          <c:spPr>
            <a:solidFill>
              <a:schemeClr val="accent6"/>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Cap'!$H$6:$H$22</c:f>
              <c:numCache>
                <c:formatCode>General</c:formatCode>
                <c:ptCount val="17"/>
                <c:pt idx="2">
                  <c:v>5626.9138843866203</c:v>
                </c:pt>
                <c:pt idx="14">
                  <c:v>5142.9619749375797</c:v>
                </c:pt>
              </c:numCache>
            </c:numRef>
          </c:val>
          <c:extLst>
            <c:ext xmlns:c16="http://schemas.microsoft.com/office/drawing/2014/chart" uri="{C3380CC4-5D6E-409C-BE32-E72D297353CC}">
              <c16:uniqueId val="{00000005-027F-4E75-84C7-DF4A87EFE45B}"/>
            </c:ext>
          </c:extLst>
        </c:ser>
        <c:ser>
          <c:idx val="6"/>
          <c:order val="6"/>
          <c:tx>
            <c:strRef>
              <c:f>'El Trans Cap'!$I$4:$I$5</c:f>
              <c:strCache>
                <c:ptCount val="1"/>
                <c:pt idx="0">
                  <c:v>NL</c:v>
                </c:pt>
              </c:strCache>
            </c:strRef>
          </c:tx>
          <c:spPr>
            <a:solidFill>
              <a:schemeClr val="accent1">
                <a:lumMod val="60000"/>
              </a:schemeClr>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Cap'!$I$6:$I$22</c:f>
              <c:numCache>
                <c:formatCode>General</c:formatCode>
                <c:ptCount val="17"/>
                <c:pt idx="13">
                  <c:v>3979.23913845467</c:v>
                </c:pt>
              </c:numCache>
            </c:numRef>
          </c:val>
          <c:extLst>
            <c:ext xmlns:c16="http://schemas.microsoft.com/office/drawing/2014/chart" uri="{C3380CC4-5D6E-409C-BE32-E72D297353CC}">
              <c16:uniqueId val="{00000006-027F-4E75-84C7-DF4A87EFE45B}"/>
            </c:ext>
          </c:extLst>
        </c:ser>
        <c:ser>
          <c:idx val="7"/>
          <c:order val="7"/>
          <c:tx>
            <c:strRef>
              <c:f>'El Trans Cap'!$J$4:$J$5</c:f>
              <c:strCache>
                <c:ptCount val="1"/>
                <c:pt idx="0">
                  <c:v>NO5</c:v>
                </c:pt>
              </c:strCache>
            </c:strRef>
          </c:tx>
          <c:spPr>
            <a:solidFill>
              <a:schemeClr val="accent2">
                <a:lumMod val="60000"/>
              </a:schemeClr>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Cap'!$J$6:$J$22</c:f>
              <c:numCache>
                <c:formatCode>General</c:formatCode>
                <c:ptCount val="17"/>
                <c:pt idx="6">
                  <c:v>10340.666158272799</c:v>
                </c:pt>
                <c:pt idx="10">
                  <c:v>521.56920696847396</c:v>
                </c:pt>
              </c:numCache>
            </c:numRef>
          </c:val>
          <c:extLst>
            <c:ext xmlns:c16="http://schemas.microsoft.com/office/drawing/2014/chart" uri="{C3380CC4-5D6E-409C-BE32-E72D297353CC}">
              <c16:uniqueId val="{00000007-027F-4E75-84C7-DF4A87EFE45B}"/>
            </c:ext>
          </c:extLst>
        </c:ser>
        <c:ser>
          <c:idx val="8"/>
          <c:order val="8"/>
          <c:tx>
            <c:strRef>
              <c:f>'El Trans Cap'!$K$4:$K$5</c:f>
              <c:strCache>
                <c:ptCount val="1"/>
                <c:pt idx="0">
                  <c:v>FIN</c:v>
                </c:pt>
              </c:strCache>
            </c:strRef>
          </c:tx>
          <c:spPr>
            <a:solidFill>
              <a:schemeClr val="accent3">
                <a:lumMod val="60000"/>
              </a:schemeClr>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Cap'!$K$6:$K$22</c:f>
              <c:numCache>
                <c:formatCode>General</c:formatCode>
                <c:ptCount val="17"/>
                <c:pt idx="15">
                  <c:v>3406.7249376840623</c:v>
                </c:pt>
              </c:numCache>
            </c:numRef>
          </c:val>
          <c:extLst>
            <c:ext xmlns:c16="http://schemas.microsoft.com/office/drawing/2014/chart" uri="{C3380CC4-5D6E-409C-BE32-E72D297353CC}">
              <c16:uniqueId val="{00000008-027F-4E75-84C7-DF4A87EFE45B}"/>
            </c:ext>
          </c:extLst>
        </c:ser>
        <c:ser>
          <c:idx val="9"/>
          <c:order val="9"/>
          <c:tx>
            <c:strRef>
              <c:f>'El Trans Cap'!$L$4:$L$5</c:f>
              <c:strCache>
                <c:ptCount val="1"/>
                <c:pt idx="0">
                  <c:v>NO3</c:v>
                </c:pt>
              </c:strCache>
            </c:strRef>
          </c:tx>
          <c:spPr>
            <a:solidFill>
              <a:schemeClr val="accent4">
                <a:lumMod val="60000"/>
              </a:schemeClr>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Cap'!$L$6:$L$22</c:f>
              <c:numCache>
                <c:formatCode>General</c:formatCode>
                <c:ptCount val="17"/>
                <c:pt idx="7">
                  <c:v>521.56920696847396</c:v>
                </c:pt>
                <c:pt idx="9">
                  <c:v>2837.3802231897398</c:v>
                </c:pt>
              </c:numCache>
            </c:numRef>
          </c:val>
          <c:extLst>
            <c:ext xmlns:c16="http://schemas.microsoft.com/office/drawing/2014/chart" uri="{C3380CC4-5D6E-409C-BE32-E72D297353CC}">
              <c16:uniqueId val="{00000009-027F-4E75-84C7-DF4A87EFE45B}"/>
            </c:ext>
          </c:extLst>
        </c:ser>
        <c:ser>
          <c:idx val="10"/>
          <c:order val="10"/>
          <c:tx>
            <c:strRef>
              <c:f>'El Trans Cap'!$M$4:$M$5</c:f>
              <c:strCache>
                <c:ptCount val="1"/>
                <c:pt idx="0">
                  <c:v>NO1</c:v>
                </c:pt>
              </c:strCache>
            </c:strRef>
          </c:tx>
          <c:spPr>
            <a:solidFill>
              <a:schemeClr val="accent5">
                <a:lumMod val="60000"/>
              </a:schemeClr>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Cap'!$M$6:$M$22</c:f>
              <c:numCache>
                <c:formatCode>General</c:formatCode>
                <c:ptCount val="17"/>
                <c:pt idx="10">
                  <c:v>2837.3802231897398</c:v>
                </c:pt>
              </c:numCache>
            </c:numRef>
          </c:val>
          <c:extLst>
            <c:ext xmlns:c16="http://schemas.microsoft.com/office/drawing/2014/chart" uri="{C3380CC4-5D6E-409C-BE32-E72D297353CC}">
              <c16:uniqueId val="{0000000A-027F-4E75-84C7-DF4A87EFE45B}"/>
            </c:ext>
          </c:extLst>
        </c:ser>
        <c:ser>
          <c:idx val="11"/>
          <c:order val="11"/>
          <c:tx>
            <c:strRef>
              <c:f>'El Trans Cap'!$N$4:$N$5</c:f>
              <c:strCache>
                <c:ptCount val="1"/>
                <c:pt idx="0">
                  <c:v>SE3</c:v>
                </c:pt>
              </c:strCache>
            </c:strRef>
          </c:tx>
          <c:spPr>
            <a:solidFill>
              <a:schemeClr val="accent6">
                <a:lumMod val="60000"/>
              </a:schemeClr>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Cap'!$N$6:$N$22</c:f>
              <c:numCache>
                <c:formatCode>General</c:formatCode>
                <c:ptCount val="17"/>
                <c:pt idx="1">
                  <c:v>5142.9619749375797</c:v>
                </c:pt>
                <c:pt idx="15">
                  <c:v>13794.9293851482</c:v>
                </c:pt>
                <c:pt idx="16">
                  <c:v>782.95619078540904</c:v>
                </c:pt>
              </c:numCache>
            </c:numRef>
          </c:val>
          <c:extLst>
            <c:ext xmlns:c16="http://schemas.microsoft.com/office/drawing/2014/chart" uri="{C3380CC4-5D6E-409C-BE32-E72D297353CC}">
              <c16:uniqueId val="{0000000B-027F-4E75-84C7-DF4A87EFE45B}"/>
            </c:ext>
          </c:extLst>
        </c:ser>
        <c:ser>
          <c:idx val="12"/>
          <c:order val="12"/>
          <c:tx>
            <c:strRef>
              <c:f>'El Trans Cap'!$O$4:$O$5</c:f>
              <c:strCache>
                <c:ptCount val="1"/>
                <c:pt idx="0">
                  <c:v>EE</c:v>
                </c:pt>
              </c:strCache>
            </c:strRef>
          </c:tx>
          <c:spPr>
            <a:solidFill>
              <a:schemeClr val="accent1">
                <a:lumMod val="80000"/>
                <a:lumOff val="20000"/>
              </a:schemeClr>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Cap'!$O$6:$O$22</c:f>
              <c:numCache>
                <c:formatCode>General</c:formatCode>
                <c:ptCount val="17"/>
                <c:pt idx="5">
                  <c:v>3406.7249376840623</c:v>
                </c:pt>
                <c:pt idx="14">
                  <c:v>13794.9293851482</c:v>
                </c:pt>
              </c:numCache>
            </c:numRef>
          </c:val>
          <c:extLst>
            <c:ext xmlns:c16="http://schemas.microsoft.com/office/drawing/2014/chart" uri="{C3380CC4-5D6E-409C-BE32-E72D297353CC}">
              <c16:uniqueId val="{0000000C-027F-4E75-84C7-DF4A87EFE45B}"/>
            </c:ext>
          </c:extLst>
        </c:ser>
        <c:ser>
          <c:idx val="13"/>
          <c:order val="13"/>
          <c:tx>
            <c:strRef>
              <c:f>'El Trans Cap'!$P$4:$P$5</c:f>
              <c:strCache>
                <c:ptCount val="1"/>
                <c:pt idx="0">
                  <c:v>DE4-S</c:v>
                </c:pt>
              </c:strCache>
            </c:strRef>
          </c:tx>
          <c:spPr>
            <a:solidFill>
              <a:schemeClr val="accent2">
                <a:lumMod val="80000"/>
                <a:lumOff val="20000"/>
              </a:schemeClr>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Cap'!$P$6:$P$22</c:f>
              <c:numCache>
                <c:formatCode>General</c:formatCode>
                <c:ptCount val="17"/>
                <c:pt idx="4">
                  <c:v>3979.23913845467</c:v>
                </c:pt>
                <c:pt idx="11">
                  <c:v>14352.405106272299</c:v>
                </c:pt>
              </c:numCache>
            </c:numRef>
          </c:val>
          <c:extLst>
            <c:ext xmlns:c16="http://schemas.microsoft.com/office/drawing/2014/chart" uri="{C3380CC4-5D6E-409C-BE32-E72D297353CC}">
              <c16:uniqueId val="{0000000D-027F-4E75-84C7-DF4A87EFE45B}"/>
            </c:ext>
          </c:extLst>
        </c:ser>
        <c:ser>
          <c:idx val="14"/>
          <c:order val="14"/>
          <c:tx>
            <c:strRef>
              <c:f>'El Trans Cap'!$Q$4:$Q$5</c:f>
              <c:strCache>
                <c:ptCount val="1"/>
                <c:pt idx="0">
                  <c:v>DE4-E</c:v>
                </c:pt>
              </c:strCache>
            </c:strRef>
          </c:tx>
          <c:spPr>
            <a:solidFill>
              <a:schemeClr val="accent3">
                <a:lumMod val="80000"/>
                <a:lumOff val="20000"/>
              </a:schemeClr>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Cap'!$Q$6:$Q$22</c:f>
              <c:numCache>
                <c:formatCode>General</c:formatCode>
                <c:ptCount val="17"/>
                <c:pt idx="0">
                  <c:v>26775.253042392102</c:v>
                </c:pt>
                <c:pt idx="13">
                  <c:v>14352.405106272299</c:v>
                </c:pt>
              </c:numCache>
            </c:numRef>
          </c:val>
          <c:extLst>
            <c:ext xmlns:c16="http://schemas.microsoft.com/office/drawing/2014/chart" uri="{C3380CC4-5D6E-409C-BE32-E72D297353CC}">
              <c16:uniqueId val="{00000000-E93C-4883-B913-FC1857FAC20A}"/>
            </c:ext>
          </c:extLst>
        </c:ser>
        <c:ser>
          <c:idx val="15"/>
          <c:order val="15"/>
          <c:tx>
            <c:strRef>
              <c:f>'El Trans Cap'!$R$4:$R$5</c:f>
              <c:strCache>
                <c:ptCount val="1"/>
                <c:pt idx="0">
                  <c:v>LV</c:v>
                </c:pt>
              </c:strCache>
            </c:strRef>
          </c:tx>
          <c:spPr>
            <a:solidFill>
              <a:schemeClr val="accent4">
                <a:lumMod val="80000"/>
                <a:lumOff val="20000"/>
              </a:schemeClr>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Cap'!$R$6:$R$22</c:f>
              <c:numCache>
                <c:formatCode>General</c:formatCode>
                <c:ptCount val="17"/>
                <c:pt idx="14">
                  <c:v>782.95619078540904</c:v>
                </c:pt>
              </c:numCache>
            </c:numRef>
          </c:val>
          <c:extLst>
            <c:ext xmlns:c16="http://schemas.microsoft.com/office/drawing/2014/chart" uri="{C3380CC4-5D6E-409C-BE32-E72D297353CC}">
              <c16:uniqueId val="{00000001-E93C-4883-B913-FC1857FAC20A}"/>
            </c:ext>
          </c:extLst>
        </c:ser>
        <c:ser>
          <c:idx val="16"/>
          <c:order val="16"/>
          <c:tx>
            <c:strRef>
              <c:f>'El Trans Cap'!$S$4:$S$5</c:f>
              <c:strCache>
                <c:ptCount val="1"/>
                <c:pt idx="0">
                  <c:v>DE4-N</c:v>
                </c:pt>
              </c:strCache>
            </c:strRef>
          </c:tx>
          <c:spPr>
            <a:solidFill>
              <a:schemeClr val="accent5">
                <a:lumMod val="80000"/>
                <a:lumOff val="20000"/>
              </a:schemeClr>
            </a:solidFill>
            <a:ln>
              <a:noFill/>
            </a:ln>
            <a:effectLst/>
          </c:spPr>
          <c:invertIfNegative val="0"/>
          <c:cat>
            <c:strRef>
              <c:f>'El Trans Cap'!$B$6:$B$22</c:f>
              <c:strCache>
                <c:ptCount val="17"/>
                <c:pt idx="0">
                  <c:v>PL</c:v>
                </c:pt>
                <c:pt idx="1">
                  <c:v>DK1</c:v>
                </c:pt>
                <c:pt idx="2">
                  <c:v>UK</c:v>
                </c:pt>
                <c:pt idx="3">
                  <c:v>LT</c:v>
                </c:pt>
                <c:pt idx="4">
                  <c:v>NL</c:v>
                </c:pt>
                <c:pt idx="5">
                  <c:v>FIN</c:v>
                </c:pt>
                <c:pt idx="6">
                  <c:v>NO2</c:v>
                </c:pt>
                <c:pt idx="7">
                  <c:v>NO5</c:v>
                </c:pt>
                <c:pt idx="8">
                  <c:v>SE4</c:v>
                </c:pt>
                <c:pt idx="9">
                  <c:v>NO1</c:v>
                </c:pt>
                <c:pt idx="10">
                  <c:v>NO3</c:v>
                </c:pt>
                <c:pt idx="11">
                  <c:v>DE4-E</c:v>
                </c:pt>
                <c:pt idx="12">
                  <c:v>DE4-N</c:v>
                </c:pt>
                <c:pt idx="13">
                  <c:v>DE4-S</c:v>
                </c:pt>
                <c:pt idx="14">
                  <c:v>SE3</c:v>
                </c:pt>
                <c:pt idx="15">
                  <c:v>EE</c:v>
                </c:pt>
                <c:pt idx="16">
                  <c:v>LV</c:v>
                </c:pt>
              </c:strCache>
            </c:strRef>
          </c:cat>
          <c:val>
            <c:numRef>
              <c:f>'El Trans Cap'!$S$6:$S$22</c:f>
              <c:numCache>
                <c:formatCode>General</c:formatCode>
                <c:ptCount val="17"/>
                <c:pt idx="8">
                  <c:v>4698.4870813548196</c:v>
                </c:pt>
              </c:numCache>
            </c:numRef>
          </c:val>
          <c:extLst>
            <c:ext xmlns:c16="http://schemas.microsoft.com/office/drawing/2014/chart" uri="{C3380CC4-5D6E-409C-BE32-E72D297353CC}">
              <c16:uniqueId val="{00000002-E93C-4883-B913-FC1857FAC20A}"/>
            </c:ext>
          </c:extLst>
        </c:ser>
        <c:dLbls>
          <c:showLegendKey val="0"/>
          <c:showVal val="0"/>
          <c:showCatName val="0"/>
          <c:showSerName val="0"/>
          <c:showPercent val="0"/>
          <c:showBubbleSize val="0"/>
        </c:dLbls>
        <c:gapWidth val="219"/>
        <c:overlap val="-27"/>
        <c:axId val="732344527"/>
        <c:axId val="732361583"/>
      </c:barChart>
      <c:catAx>
        <c:axId val="73234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732361583"/>
        <c:crosses val="autoZero"/>
        <c:auto val="1"/>
        <c:lblAlgn val="ctr"/>
        <c:lblOffset val="100"/>
        <c:noMultiLvlLbl val="0"/>
      </c:catAx>
      <c:valAx>
        <c:axId val="732361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73234452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ln w="28575" cap="rnd">
            <a:solidFill>
              <a:schemeClr val="accent1"/>
            </a:solidFill>
            <a:round/>
          </a:ln>
          <a:effectLst/>
        </c:spPr>
        <c:marker>
          <c:symbol val="none"/>
        </c:marker>
      </c:pivotFmt>
      <c:pivotFmt>
        <c:idx val="46"/>
        <c:spPr>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ln w="28575" cap="rnd">
            <a:solidFill>
              <a:schemeClr val="accent1"/>
            </a:solidFill>
            <a:round/>
          </a:ln>
          <a:effectLst/>
        </c:spPr>
        <c:marker>
          <c:symbol val="none"/>
        </c:marker>
      </c:pivotFmt>
      <c:pivotFmt>
        <c:idx val="51"/>
        <c:spPr>
          <a:ln w="28575" cap="rnd">
            <a:solidFill>
              <a:schemeClr val="accent1"/>
            </a:solidFill>
            <a:round/>
          </a:ln>
          <a:effectLst/>
        </c:spPr>
        <c:marker>
          <c:symbol val="none"/>
        </c:marker>
      </c:pivotFmt>
      <c:pivotFmt>
        <c:idx val="52"/>
        <c:spPr>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ln w="28575" cap="rnd">
            <a:solidFill>
              <a:schemeClr val="accent1"/>
            </a:solidFill>
            <a:round/>
          </a:ln>
          <a:effectLst/>
        </c:spPr>
        <c:marker>
          <c:symbol val="none"/>
        </c:marker>
      </c:pivotFmt>
      <c:pivotFmt>
        <c:idx val="55"/>
        <c:spPr>
          <a:ln w="28575" cap="rnd">
            <a:solidFill>
              <a:schemeClr val="accent1"/>
            </a:solidFill>
            <a:round/>
          </a:ln>
          <a:effectLst/>
        </c:spPr>
        <c:marker>
          <c:symbol val="none"/>
        </c:marker>
      </c:pivotFmt>
      <c:pivotFmt>
        <c:idx val="56"/>
        <c:spPr>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ln w="28575" cap="rnd">
            <a:solidFill>
              <a:schemeClr val="accent1"/>
            </a:solidFill>
            <a:round/>
          </a:ln>
          <a:effectLst/>
        </c:spPr>
        <c:marker>
          <c:symbol val="none"/>
        </c:marker>
      </c:pivotFmt>
      <c:pivotFmt>
        <c:idx val="68"/>
        <c:spPr>
          <a:ln w="28575" cap="rnd">
            <a:solidFill>
              <a:schemeClr val="accent1"/>
            </a:solidFill>
            <a:round/>
          </a:ln>
          <a:effectLst/>
        </c:spPr>
        <c:marker>
          <c:symbol val="none"/>
        </c:marker>
      </c:pivotFmt>
      <c:pivotFmt>
        <c:idx val="69"/>
        <c:spPr>
          <a:ln w="28575" cap="rnd">
            <a:solidFill>
              <a:schemeClr val="accent1"/>
            </a:solidFill>
            <a:round/>
          </a:ln>
          <a:effectLst/>
        </c:spPr>
        <c:marker>
          <c:symbol val="none"/>
        </c:marker>
      </c:pivotFmt>
      <c:pivotFmt>
        <c:idx val="70"/>
        <c:spPr>
          <a:ln w="28575" cap="rnd">
            <a:solidFill>
              <a:schemeClr val="accent1"/>
            </a:solidFill>
            <a:round/>
          </a:ln>
          <a:effectLst/>
        </c:spPr>
        <c:marker>
          <c:symbol val="none"/>
        </c:marker>
      </c:pivotFmt>
    </c:pivotFmts>
    <c:plotArea>
      <c:layout/>
      <c:lineChart>
        <c:grouping val="standard"/>
        <c:varyColors val="0"/>
        <c:ser>
          <c:idx val="0"/>
          <c:order val="0"/>
          <c:tx>
            <c:strRef>
              <c:f>'EL DEM - Time'!$E$3:$E$5</c:f>
              <c:strCache>
                <c:ptCount val="1"/>
                <c:pt idx="0">
                  <c:v>DENMARK - RESE</c:v>
                </c:pt>
              </c:strCache>
            </c:strRef>
          </c:tx>
          <c:spPr>
            <a:ln w="28575" cap="rnd">
              <a:solidFill>
                <a:schemeClr val="accent1"/>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Time'!$E$6:$E$12</c:f>
              <c:numCache>
                <c:formatCode>General</c:formatCode>
                <c:ptCount val="6"/>
                <c:pt idx="0">
                  <c:v>8194.8939748907687</c:v>
                </c:pt>
                <c:pt idx="1">
                  <c:v>12950.62526131722</c:v>
                </c:pt>
                <c:pt idx="2">
                  <c:v>13627.685591332109</c:v>
                </c:pt>
                <c:pt idx="3">
                  <c:v>6989.7899999746987</c:v>
                </c:pt>
                <c:pt idx="4">
                  <c:v>10948.215485673751</c:v>
                </c:pt>
                <c:pt idx="5">
                  <c:v>10929.48900187998</c:v>
                </c:pt>
              </c:numCache>
            </c:numRef>
          </c:val>
          <c:smooth val="0"/>
          <c:extLst>
            <c:ext xmlns:c16="http://schemas.microsoft.com/office/drawing/2014/chart" uri="{C3380CC4-5D6E-409C-BE32-E72D297353CC}">
              <c16:uniqueId val="{00000000-A847-44AA-82B9-3A455AABD4F5}"/>
            </c:ext>
          </c:extLst>
        </c:ser>
        <c:ser>
          <c:idx val="1"/>
          <c:order val="1"/>
          <c:tx>
            <c:strRef>
              <c:f>'EL DEM - Time'!$F$3:$F$5</c:f>
              <c:strCache>
                <c:ptCount val="1"/>
                <c:pt idx="0">
                  <c:v>ESTONIA - RESE</c:v>
                </c:pt>
              </c:strCache>
            </c:strRef>
          </c:tx>
          <c:spPr>
            <a:ln w="28575" cap="rnd">
              <a:solidFill>
                <a:schemeClr val="accent2"/>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Time'!$F$6:$F$12</c:f>
              <c:numCache>
                <c:formatCode>General</c:formatCode>
                <c:ptCount val="6"/>
                <c:pt idx="0">
                  <c:v>3516.1726758427199</c:v>
                </c:pt>
                <c:pt idx="1">
                  <c:v>3524.0830755634197</c:v>
                </c:pt>
                <c:pt idx="2">
                  <c:v>4461.4654424641103</c:v>
                </c:pt>
                <c:pt idx="3">
                  <c:v>2539.2383103386178</c:v>
                </c:pt>
                <c:pt idx="4">
                  <c:v>2835.8782998641582</c:v>
                </c:pt>
                <c:pt idx="5">
                  <c:v>2986.17589455709</c:v>
                </c:pt>
              </c:numCache>
            </c:numRef>
          </c:val>
          <c:smooth val="0"/>
          <c:extLst>
            <c:ext xmlns:c16="http://schemas.microsoft.com/office/drawing/2014/chart" uri="{C3380CC4-5D6E-409C-BE32-E72D297353CC}">
              <c16:uniqueId val="{0000000C-2CDA-4037-9E7E-795264F1209C}"/>
            </c:ext>
          </c:extLst>
        </c:ser>
        <c:ser>
          <c:idx val="2"/>
          <c:order val="2"/>
          <c:tx>
            <c:strRef>
              <c:f>'EL DEM - Time'!$G$3:$G$5</c:f>
              <c:strCache>
                <c:ptCount val="1"/>
                <c:pt idx="0">
                  <c:v>FINLAND - RESE</c:v>
                </c:pt>
              </c:strCache>
            </c:strRef>
          </c:tx>
          <c:spPr>
            <a:ln w="28575" cap="rnd">
              <a:solidFill>
                <a:schemeClr val="accent3"/>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Time'!$G$6:$G$12</c:f>
              <c:numCache>
                <c:formatCode>General</c:formatCode>
                <c:ptCount val="6"/>
                <c:pt idx="0">
                  <c:v>29182.03737969714</c:v>
                </c:pt>
                <c:pt idx="1">
                  <c:v>35633.678692131602</c:v>
                </c:pt>
                <c:pt idx="2">
                  <c:v>34999.045590521702</c:v>
                </c:pt>
                <c:pt idx="3">
                  <c:v>21258.823242132632</c:v>
                </c:pt>
                <c:pt idx="4">
                  <c:v>25487.86303713909</c:v>
                </c:pt>
                <c:pt idx="5">
                  <c:v>24545.613017281801</c:v>
                </c:pt>
              </c:numCache>
            </c:numRef>
          </c:val>
          <c:smooth val="0"/>
          <c:extLst>
            <c:ext xmlns:c16="http://schemas.microsoft.com/office/drawing/2014/chart" uri="{C3380CC4-5D6E-409C-BE32-E72D297353CC}">
              <c16:uniqueId val="{0000000D-2CDA-4037-9E7E-795264F1209C}"/>
            </c:ext>
          </c:extLst>
        </c:ser>
        <c:ser>
          <c:idx val="3"/>
          <c:order val="3"/>
          <c:tx>
            <c:strRef>
              <c:f>'EL DEM - Time'!$H$3:$H$5</c:f>
              <c:strCache>
                <c:ptCount val="1"/>
                <c:pt idx="0">
                  <c:v>GERMANY - RESE</c:v>
                </c:pt>
              </c:strCache>
            </c:strRef>
          </c:tx>
          <c:spPr>
            <a:ln w="28575" cap="rnd">
              <a:solidFill>
                <a:schemeClr val="accent4"/>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Time'!$H$6:$H$12</c:f>
              <c:numCache>
                <c:formatCode>General</c:formatCode>
                <c:ptCount val="6"/>
                <c:pt idx="0">
                  <c:v>150450.1909935273</c:v>
                </c:pt>
                <c:pt idx="1">
                  <c:v>209080.61439931262</c:v>
                </c:pt>
                <c:pt idx="2">
                  <c:v>211116.65482626593</c:v>
                </c:pt>
                <c:pt idx="3">
                  <c:v>128748.13662783803</c:v>
                </c:pt>
                <c:pt idx="4">
                  <c:v>186772.14675831184</c:v>
                </c:pt>
                <c:pt idx="5">
                  <c:v>192804.85913446973</c:v>
                </c:pt>
              </c:numCache>
            </c:numRef>
          </c:val>
          <c:smooth val="0"/>
          <c:extLst>
            <c:ext xmlns:c16="http://schemas.microsoft.com/office/drawing/2014/chart" uri="{C3380CC4-5D6E-409C-BE32-E72D297353CC}">
              <c16:uniqueId val="{0000000E-2CDA-4037-9E7E-795264F1209C}"/>
            </c:ext>
          </c:extLst>
        </c:ser>
        <c:ser>
          <c:idx val="4"/>
          <c:order val="4"/>
          <c:tx>
            <c:strRef>
              <c:f>'EL DEM - Time'!$I$3:$I$5</c:f>
              <c:strCache>
                <c:ptCount val="1"/>
                <c:pt idx="0">
                  <c:v>LATVIA - RESE</c:v>
                </c:pt>
              </c:strCache>
            </c:strRef>
          </c:tx>
          <c:spPr>
            <a:ln w="28575" cap="rnd">
              <a:solidFill>
                <a:schemeClr val="accent5"/>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Time'!$I$6:$I$12</c:f>
              <c:numCache>
                <c:formatCode>General</c:formatCode>
                <c:ptCount val="6"/>
                <c:pt idx="0">
                  <c:v>2027.223324281849</c:v>
                </c:pt>
                <c:pt idx="1">
                  <c:v>3468.7320444373304</c:v>
                </c:pt>
                <c:pt idx="2">
                  <c:v>3917.7799076008696</c:v>
                </c:pt>
                <c:pt idx="3">
                  <c:v>1809.2073327459188</c:v>
                </c:pt>
                <c:pt idx="4">
                  <c:v>2990.3984510674472</c:v>
                </c:pt>
                <c:pt idx="5">
                  <c:v>2876.5095002650951</c:v>
                </c:pt>
              </c:numCache>
            </c:numRef>
          </c:val>
          <c:smooth val="0"/>
          <c:extLst>
            <c:ext xmlns:c16="http://schemas.microsoft.com/office/drawing/2014/chart" uri="{C3380CC4-5D6E-409C-BE32-E72D297353CC}">
              <c16:uniqueId val="{0000000F-2CDA-4037-9E7E-795264F1209C}"/>
            </c:ext>
          </c:extLst>
        </c:ser>
        <c:ser>
          <c:idx val="5"/>
          <c:order val="5"/>
          <c:tx>
            <c:strRef>
              <c:f>'EL DEM - Time'!$J$3:$J$5</c:f>
              <c:strCache>
                <c:ptCount val="1"/>
                <c:pt idx="0">
                  <c:v>LITHUANIA - RESE</c:v>
                </c:pt>
              </c:strCache>
            </c:strRef>
          </c:tx>
          <c:spPr>
            <a:ln w="28575" cap="rnd">
              <a:solidFill>
                <a:schemeClr val="accent6"/>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Time'!$J$6:$J$12</c:f>
              <c:numCache>
                <c:formatCode>General</c:formatCode>
                <c:ptCount val="6"/>
                <c:pt idx="0">
                  <c:v>3728.76320616153</c:v>
                </c:pt>
                <c:pt idx="1">
                  <c:v>4084.6468827599101</c:v>
                </c:pt>
                <c:pt idx="2">
                  <c:v>5322.2243527327</c:v>
                </c:pt>
                <c:pt idx="3">
                  <c:v>3324.7871408336182</c:v>
                </c:pt>
                <c:pt idx="4">
                  <c:v>4232.1302081970898</c:v>
                </c:pt>
                <c:pt idx="5">
                  <c:v>4491.8291073364398</c:v>
                </c:pt>
              </c:numCache>
            </c:numRef>
          </c:val>
          <c:smooth val="0"/>
          <c:extLst>
            <c:ext xmlns:c16="http://schemas.microsoft.com/office/drawing/2014/chart" uri="{C3380CC4-5D6E-409C-BE32-E72D297353CC}">
              <c16:uniqueId val="{00000010-2CDA-4037-9E7E-795264F1209C}"/>
            </c:ext>
          </c:extLst>
        </c:ser>
        <c:ser>
          <c:idx val="6"/>
          <c:order val="6"/>
          <c:tx>
            <c:strRef>
              <c:f>'EL DEM - Time'!$K$3:$K$5</c:f>
              <c:strCache>
                <c:ptCount val="1"/>
                <c:pt idx="0">
                  <c:v>NORWAY - RESE</c:v>
                </c:pt>
              </c:strCache>
            </c:strRef>
          </c:tx>
          <c:spPr>
            <a:ln w="28575" cap="rnd">
              <a:solidFill>
                <a:schemeClr val="accent1">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Time'!$K$6:$K$12</c:f>
              <c:numCache>
                <c:formatCode>General</c:formatCode>
                <c:ptCount val="6"/>
                <c:pt idx="0">
                  <c:v>42024.492292774106</c:v>
                </c:pt>
                <c:pt idx="1">
                  <c:v>51813.274296511809</c:v>
                </c:pt>
                <c:pt idx="2">
                  <c:v>52927.254704103325</c:v>
                </c:pt>
                <c:pt idx="3">
                  <c:v>32696.442649816021</c:v>
                </c:pt>
                <c:pt idx="4">
                  <c:v>39546.200037043644</c:v>
                </c:pt>
                <c:pt idx="5">
                  <c:v>37611.031225230567</c:v>
                </c:pt>
              </c:numCache>
            </c:numRef>
          </c:val>
          <c:smooth val="0"/>
          <c:extLst>
            <c:ext xmlns:c16="http://schemas.microsoft.com/office/drawing/2014/chart" uri="{C3380CC4-5D6E-409C-BE32-E72D297353CC}">
              <c16:uniqueId val="{00000011-2CDA-4037-9E7E-795264F1209C}"/>
            </c:ext>
          </c:extLst>
        </c:ser>
        <c:ser>
          <c:idx val="7"/>
          <c:order val="7"/>
          <c:tx>
            <c:strRef>
              <c:f>'EL DEM - Time'!$L$3:$L$5</c:f>
              <c:strCache>
                <c:ptCount val="1"/>
                <c:pt idx="0">
                  <c:v>SWEDEN - RESE</c:v>
                </c:pt>
              </c:strCache>
            </c:strRef>
          </c:tx>
          <c:spPr>
            <a:ln w="28575" cap="rnd">
              <a:solidFill>
                <a:schemeClr val="accent2">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Time'!$L$6:$L$12</c:f>
              <c:numCache>
                <c:formatCode>General</c:formatCode>
                <c:ptCount val="6"/>
                <c:pt idx="0">
                  <c:v>42043.062255855795</c:v>
                </c:pt>
                <c:pt idx="1">
                  <c:v>54535.674942452904</c:v>
                </c:pt>
                <c:pt idx="2">
                  <c:v>55800.831918070813</c:v>
                </c:pt>
                <c:pt idx="3">
                  <c:v>32000.635647523741</c:v>
                </c:pt>
                <c:pt idx="4">
                  <c:v>41790.759854013828</c:v>
                </c:pt>
                <c:pt idx="5">
                  <c:v>41465.253190302057</c:v>
                </c:pt>
              </c:numCache>
            </c:numRef>
          </c:val>
          <c:smooth val="0"/>
          <c:extLst>
            <c:ext xmlns:c16="http://schemas.microsoft.com/office/drawing/2014/chart" uri="{C3380CC4-5D6E-409C-BE32-E72D297353CC}">
              <c16:uniqueId val="{00000012-2CDA-4037-9E7E-795264F1209C}"/>
            </c:ext>
          </c:extLst>
        </c:ser>
        <c:ser>
          <c:idx val="8"/>
          <c:order val="8"/>
          <c:tx>
            <c:strRef>
              <c:f>'EL DEM - Time'!$M$3:$M$5</c:f>
              <c:strCache>
                <c:ptCount val="1"/>
                <c:pt idx="0">
                  <c:v>UNITED_KINGDOM - RESE</c:v>
                </c:pt>
              </c:strCache>
            </c:strRef>
          </c:tx>
          <c:spPr>
            <a:ln w="28575" cap="rnd">
              <a:solidFill>
                <a:schemeClr val="accent3">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Time'!$M$6:$M$12</c:f>
              <c:numCache>
                <c:formatCode>General</c:formatCode>
                <c:ptCount val="6"/>
                <c:pt idx="0">
                  <c:v>97045.991030435704</c:v>
                </c:pt>
                <c:pt idx="1">
                  <c:v>135623.50214698</c:v>
                </c:pt>
                <c:pt idx="2">
                  <c:v>151369.21157659829</c:v>
                </c:pt>
                <c:pt idx="3">
                  <c:v>71385.430878076906</c:v>
                </c:pt>
                <c:pt idx="4">
                  <c:v>107667.65778812081</c:v>
                </c:pt>
                <c:pt idx="5">
                  <c:v>120336.55069353069</c:v>
                </c:pt>
              </c:numCache>
            </c:numRef>
          </c:val>
          <c:smooth val="0"/>
          <c:extLst>
            <c:ext xmlns:c16="http://schemas.microsoft.com/office/drawing/2014/chart" uri="{C3380CC4-5D6E-409C-BE32-E72D297353CC}">
              <c16:uniqueId val="{00000013-2CDA-4037-9E7E-795264F1209C}"/>
            </c:ext>
          </c:extLst>
        </c:ser>
        <c:ser>
          <c:idx val="9"/>
          <c:order val="9"/>
          <c:tx>
            <c:strRef>
              <c:f>'EL DEM - Time'!$N$3:$N$5</c:f>
              <c:strCache>
                <c:ptCount val="1"/>
                <c:pt idx="0">
                  <c:v>POLAND - RESE</c:v>
                </c:pt>
              </c:strCache>
            </c:strRef>
          </c:tx>
          <c:spPr>
            <a:ln w="28575" cap="rnd">
              <a:solidFill>
                <a:schemeClr val="accent4">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Time'!$N$6:$N$12</c:f>
              <c:numCache>
                <c:formatCode>General</c:formatCode>
                <c:ptCount val="6"/>
                <c:pt idx="0">
                  <c:v>49284.245423206303</c:v>
                </c:pt>
                <c:pt idx="1">
                  <c:v>69307.271385126907</c:v>
                </c:pt>
                <c:pt idx="2">
                  <c:v>79613.240630232991</c:v>
                </c:pt>
                <c:pt idx="3">
                  <c:v>43945.366694500502</c:v>
                </c:pt>
                <c:pt idx="4">
                  <c:v>62377.139107753901</c:v>
                </c:pt>
                <c:pt idx="5">
                  <c:v>62796.516211234499</c:v>
                </c:pt>
              </c:numCache>
            </c:numRef>
          </c:val>
          <c:smooth val="0"/>
          <c:extLst>
            <c:ext xmlns:c16="http://schemas.microsoft.com/office/drawing/2014/chart" uri="{C3380CC4-5D6E-409C-BE32-E72D297353CC}">
              <c16:uniqueId val="{00000000-BBC0-4B29-A9B3-616A6732DFA2}"/>
            </c:ext>
          </c:extLst>
        </c:ser>
        <c:ser>
          <c:idx val="10"/>
          <c:order val="10"/>
          <c:tx>
            <c:strRef>
              <c:f>'EL DEM - Time'!$O$3:$O$5</c:f>
              <c:strCache>
                <c:ptCount val="1"/>
                <c:pt idx="0">
                  <c:v>NETHERLANDS - RESE</c:v>
                </c:pt>
              </c:strCache>
            </c:strRef>
          </c:tx>
          <c:spPr>
            <a:ln w="28575" cap="rnd">
              <a:solidFill>
                <a:schemeClr val="accent5">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Time'!$O$6:$O$12</c:f>
              <c:numCache>
                <c:formatCode>General</c:formatCode>
                <c:ptCount val="6"/>
                <c:pt idx="0">
                  <c:v>30393.672018356701</c:v>
                </c:pt>
                <c:pt idx="1">
                  <c:v>42569.924793653394</c:v>
                </c:pt>
                <c:pt idx="2">
                  <c:v>47268.946454386198</c:v>
                </c:pt>
                <c:pt idx="3">
                  <c:v>28760.678675265182</c:v>
                </c:pt>
                <c:pt idx="4">
                  <c:v>36686.301282922796</c:v>
                </c:pt>
                <c:pt idx="5">
                  <c:v>42597.191843909102</c:v>
                </c:pt>
              </c:numCache>
            </c:numRef>
          </c:val>
          <c:smooth val="0"/>
          <c:extLst>
            <c:ext xmlns:c16="http://schemas.microsoft.com/office/drawing/2014/chart" uri="{C3380CC4-5D6E-409C-BE32-E72D297353CC}">
              <c16:uniqueId val="{00000001-BBC0-4B29-A9B3-616A6732DFA2}"/>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clustered"/>
        <c:varyColors val="0"/>
        <c:ser>
          <c:idx val="0"/>
          <c:order val="0"/>
          <c:tx>
            <c:strRef>
              <c:f>'EL DEM - Annual'!$D$4:$D$5</c:f>
              <c:strCache>
                <c:ptCount val="1"/>
                <c:pt idx="0">
                  <c:v>2050</c:v>
                </c:pt>
              </c:strCache>
            </c:strRef>
          </c:tx>
          <c:spPr>
            <a:solidFill>
              <a:schemeClr val="accent1"/>
            </a:solidFill>
            <a:ln>
              <a:noFill/>
            </a:ln>
            <a:effectLst/>
          </c:spPr>
          <c:invertIfNegative val="0"/>
          <c:cat>
            <c:strRef>
              <c:f>'EL DEM - Annual'!$C$6:$C$17</c:f>
              <c:strCache>
                <c:ptCount val="11"/>
                <c:pt idx="0">
                  <c:v>DENMARK</c:v>
                </c:pt>
                <c:pt idx="1">
                  <c:v>ESTONIA</c:v>
                </c:pt>
                <c:pt idx="2">
                  <c:v>FINLAND</c:v>
                </c:pt>
                <c:pt idx="3">
                  <c:v>GERMANY</c:v>
                </c:pt>
                <c:pt idx="4">
                  <c:v>LATVIA</c:v>
                </c:pt>
                <c:pt idx="5">
                  <c:v>LITHUANIA</c:v>
                </c:pt>
                <c:pt idx="6">
                  <c:v>NORWAY</c:v>
                </c:pt>
                <c:pt idx="7">
                  <c:v>SWEDEN</c:v>
                </c:pt>
                <c:pt idx="8">
                  <c:v>UNITED_KINGDOM</c:v>
                </c:pt>
                <c:pt idx="9">
                  <c:v>POLAND</c:v>
                </c:pt>
                <c:pt idx="10">
                  <c:v>NETHERLANDS</c:v>
                </c:pt>
              </c:strCache>
            </c:strRef>
          </c:cat>
          <c:val>
            <c:numRef>
              <c:f>'EL DEM - Annual'!$D$6:$D$17</c:f>
              <c:numCache>
                <c:formatCode>General</c:formatCode>
                <c:ptCount val="11"/>
                <c:pt idx="0">
                  <c:v>30.971806999999998</c:v>
                </c:pt>
                <c:pt idx="1">
                  <c:v>9.9999999999999893</c:v>
                </c:pt>
                <c:pt idx="2">
                  <c:v>83.272103000000001</c:v>
                </c:pt>
                <c:pt idx="3">
                  <c:v>525.1</c:v>
                </c:pt>
                <c:pt idx="4">
                  <c:v>8.4820909090909105</c:v>
                </c:pt>
                <c:pt idx="5">
                  <c:v>12.944033888888899</c:v>
                </c:pt>
                <c:pt idx="6">
                  <c:v>124.887765</c:v>
                </c:pt>
                <c:pt idx="7">
                  <c:v>130.24962600000001</c:v>
                </c:pt>
                <c:pt idx="8">
                  <c:v>338.65120252807901</c:v>
                </c:pt>
                <c:pt idx="9">
                  <c:v>185.18916300000001</c:v>
                </c:pt>
                <c:pt idx="10">
                  <c:v>111.094668</c:v>
                </c:pt>
              </c:numCache>
            </c:numRef>
          </c:val>
          <c:extLst>
            <c:ext xmlns:c16="http://schemas.microsoft.com/office/drawing/2014/chart" uri="{C3380CC4-5D6E-409C-BE32-E72D297353CC}">
              <c16:uniqueId val="{00000000-61C2-4C88-B3A0-5995242AC754}"/>
            </c:ext>
          </c:extLst>
        </c:ser>
        <c:ser>
          <c:idx val="1"/>
          <c:order val="1"/>
          <c:tx>
            <c:strRef>
              <c:f>'EL DEM - Annual'!$E$4:$E$5</c:f>
              <c:strCache>
                <c:ptCount val="1"/>
                <c:pt idx="0">
                  <c:v>2020</c:v>
                </c:pt>
              </c:strCache>
            </c:strRef>
          </c:tx>
          <c:spPr>
            <a:solidFill>
              <a:schemeClr val="accent2"/>
            </a:solidFill>
            <a:ln>
              <a:noFill/>
            </a:ln>
            <a:effectLst/>
          </c:spPr>
          <c:invertIfNegative val="0"/>
          <c:cat>
            <c:strRef>
              <c:f>'EL DEM - Annual'!$C$6:$C$17</c:f>
              <c:strCache>
                <c:ptCount val="11"/>
                <c:pt idx="0">
                  <c:v>DENMARK</c:v>
                </c:pt>
                <c:pt idx="1">
                  <c:v>ESTONIA</c:v>
                </c:pt>
                <c:pt idx="2">
                  <c:v>FINLAND</c:v>
                </c:pt>
                <c:pt idx="3">
                  <c:v>GERMANY</c:v>
                </c:pt>
                <c:pt idx="4">
                  <c:v>LATVIA</c:v>
                </c:pt>
                <c:pt idx="5">
                  <c:v>LITHUANIA</c:v>
                </c:pt>
                <c:pt idx="6">
                  <c:v>NORWAY</c:v>
                </c:pt>
                <c:pt idx="7">
                  <c:v>SWEDEN</c:v>
                </c:pt>
                <c:pt idx="8">
                  <c:v>UNITED_KINGDOM</c:v>
                </c:pt>
                <c:pt idx="9">
                  <c:v>POLAND</c:v>
                </c:pt>
                <c:pt idx="10">
                  <c:v>NETHERLANDS</c:v>
                </c:pt>
              </c:strCache>
            </c:strRef>
          </c:cat>
          <c:val>
            <c:numRef>
              <c:f>'EL DEM - Annual'!$E$6:$E$17</c:f>
              <c:numCache>
                <c:formatCode>General</c:formatCode>
                <c:ptCount val="11"/>
                <c:pt idx="0">
                  <c:v>30.971806999999998</c:v>
                </c:pt>
                <c:pt idx="1">
                  <c:v>9</c:v>
                </c:pt>
                <c:pt idx="2">
                  <c:v>83.272103000000001</c:v>
                </c:pt>
                <c:pt idx="3">
                  <c:v>525.1</c:v>
                </c:pt>
                <c:pt idx="4">
                  <c:v>7.9870000000000001</c:v>
                </c:pt>
                <c:pt idx="5">
                  <c:v>10.881128333333301</c:v>
                </c:pt>
                <c:pt idx="6">
                  <c:v>124.887765</c:v>
                </c:pt>
                <c:pt idx="7">
                  <c:v>130.24962600000001</c:v>
                </c:pt>
                <c:pt idx="8">
                  <c:v>320.50297734990602</c:v>
                </c:pt>
                <c:pt idx="9">
                  <c:v>165.91439199999999</c:v>
                </c:pt>
                <c:pt idx="10">
                  <c:v>111.094668</c:v>
                </c:pt>
              </c:numCache>
            </c:numRef>
          </c:val>
          <c:extLst>
            <c:ext xmlns:c16="http://schemas.microsoft.com/office/drawing/2014/chart" uri="{C3380CC4-5D6E-409C-BE32-E72D297353CC}">
              <c16:uniqueId val="{00000000-B285-45B5-8A08-1F658B74E501}"/>
            </c:ext>
          </c:extLst>
        </c:ser>
        <c:ser>
          <c:idx val="2"/>
          <c:order val="2"/>
          <c:tx>
            <c:strRef>
              <c:f>'EL DEM - Annual'!$F$4:$F$5</c:f>
              <c:strCache>
                <c:ptCount val="1"/>
                <c:pt idx="0">
                  <c:v>2030</c:v>
                </c:pt>
              </c:strCache>
            </c:strRef>
          </c:tx>
          <c:spPr>
            <a:solidFill>
              <a:schemeClr val="accent3"/>
            </a:solidFill>
            <a:ln>
              <a:noFill/>
            </a:ln>
            <a:effectLst/>
          </c:spPr>
          <c:invertIfNegative val="0"/>
          <c:cat>
            <c:strRef>
              <c:f>'EL DEM - Annual'!$C$6:$C$17</c:f>
              <c:strCache>
                <c:ptCount val="11"/>
                <c:pt idx="0">
                  <c:v>DENMARK</c:v>
                </c:pt>
                <c:pt idx="1">
                  <c:v>ESTONIA</c:v>
                </c:pt>
                <c:pt idx="2">
                  <c:v>FINLAND</c:v>
                </c:pt>
                <c:pt idx="3">
                  <c:v>GERMANY</c:v>
                </c:pt>
                <c:pt idx="4">
                  <c:v>LATVIA</c:v>
                </c:pt>
                <c:pt idx="5">
                  <c:v>LITHUANIA</c:v>
                </c:pt>
                <c:pt idx="6">
                  <c:v>NORWAY</c:v>
                </c:pt>
                <c:pt idx="7">
                  <c:v>SWEDEN</c:v>
                </c:pt>
                <c:pt idx="8">
                  <c:v>UNITED_KINGDOM</c:v>
                </c:pt>
                <c:pt idx="9">
                  <c:v>POLAND</c:v>
                </c:pt>
                <c:pt idx="10">
                  <c:v>NETHERLANDS</c:v>
                </c:pt>
              </c:strCache>
            </c:strRef>
          </c:cat>
          <c:val>
            <c:numRef>
              <c:f>'EL DEM - Annual'!$F$6:$F$17</c:f>
              <c:numCache>
                <c:formatCode>General</c:formatCode>
                <c:ptCount val="11"/>
                <c:pt idx="0">
                  <c:v>30.971806999999998</c:v>
                </c:pt>
                <c:pt idx="1">
                  <c:v>9.9999999999999893</c:v>
                </c:pt>
                <c:pt idx="2">
                  <c:v>83.272103000000001</c:v>
                </c:pt>
                <c:pt idx="3">
                  <c:v>525.1</c:v>
                </c:pt>
                <c:pt idx="4">
                  <c:v>8.4820909090909105</c:v>
                </c:pt>
                <c:pt idx="5">
                  <c:v>12.944033888888899</c:v>
                </c:pt>
                <c:pt idx="6">
                  <c:v>124.887765</c:v>
                </c:pt>
                <c:pt idx="7">
                  <c:v>130.24962600000001</c:v>
                </c:pt>
                <c:pt idx="8">
                  <c:v>338.65120252807901</c:v>
                </c:pt>
                <c:pt idx="9">
                  <c:v>185.18916300000001</c:v>
                </c:pt>
                <c:pt idx="10">
                  <c:v>111.094668</c:v>
                </c:pt>
              </c:numCache>
            </c:numRef>
          </c:val>
          <c:extLst>
            <c:ext xmlns:c16="http://schemas.microsoft.com/office/drawing/2014/chart" uri="{C3380CC4-5D6E-409C-BE32-E72D297353CC}">
              <c16:uniqueId val="{00000001-B285-45B5-8A08-1F658B74E501}"/>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s>
    <c:plotArea>
      <c:layout/>
      <c:barChart>
        <c:barDir val="col"/>
        <c:grouping val="stacked"/>
        <c:varyColors val="0"/>
        <c:ser>
          <c:idx val="0"/>
          <c:order val="0"/>
          <c:tx>
            <c:v>GNR_HS_HEAT_WTR-TANK_LS_E-95_Y-2010</c:v>
          </c:tx>
          <c:spPr>
            <a:solidFill>
              <a:schemeClr val="accent1"/>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9092.0654100034262</c:v>
              </c:pt>
              <c:pt idx="1">
                <c:v>4538.1188945637596</c:v>
              </c:pt>
              <c:pt idx="2">
                <c:v>4538.1188945637596</c:v>
              </c:pt>
              <c:pt idx="3">
                <c:v>4538.1188945637596</c:v>
              </c:pt>
              <c:pt idx="4">
                <c:v>4538.1188945637596</c:v>
              </c:pt>
              <c:pt idx="5">
                <c:v>4538.1188945637596</c:v>
              </c:pt>
              <c:pt idx="6">
                <c:v>4538.1188945637596</c:v>
              </c:pt>
              <c:pt idx="7">
                <c:v>4538.1188945637596</c:v>
              </c:pt>
              <c:pt idx="8">
                <c:v>4538.1188945637596</c:v>
              </c:pt>
            </c:numLit>
          </c:val>
          <c:extLst>
            <c:ext xmlns:c16="http://schemas.microsoft.com/office/drawing/2014/chart" uri="{C3380CC4-5D6E-409C-BE32-E72D297353CC}">
              <c16:uniqueId val="{00000000-AB16-497C-86D7-0A47737DD7AC}"/>
            </c:ext>
          </c:extLst>
        </c:ser>
        <c:ser>
          <c:idx val="1"/>
          <c:order val="1"/>
          <c:tx>
            <c:v>GNR_WT_WIND_ON_LS_Y-2030</c:v>
          </c:tx>
          <c:spPr>
            <a:solidFill>
              <a:schemeClr val="accent2"/>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3502.8833284230996</c:v>
              </c:pt>
              <c:pt idx="3">
                <c:v>0</c:v>
              </c:pt>
              <c:pt idx="4">
                <c:v>6248.3969999999999</c:v>
              </c:pt>
              <c:pt idx="5">
                <c:v>6537.4947429098593</c:v>
              </c:pt>
              <c:pt idx="6">
                <c:v>6248.3969999999999</c:v>
              </c:pt>
              <c:pt idx="7">
                <c:v>7405.9270000000106</c:v>
              </c:pt>
              <c:pt idx="8">
                <c:v>7405.9270000000106</c:v>
              </c:pt>
            </c:numLit>
          </c:val>
          <c:extLst>
            <c:ext xmlns:c16="http://schemas.microsoft.com/office/drawing/2014/chart" uri="{C3380CC4-5D6E-409C-BE32-E72D297353CC}">
              <c16:uniqueId val="{00000001-AB16-497C-86D7-0A47737DD7AC}"/>
            </c:ext>
          </c:extLst>
        </c:ser>
        <c:ser>
          <c:idx val="2"/>
          <c:order val="2"/>
          <c:tx>
            <c:v>GNR_PV_SUN_LS-4-MW_Y-2030</c:v>
          </c:tx>
          <c:spPr>
            <a:solidFill>
              <a:schemeClr val="accent3"/>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5406.8152795792103</c:v>
              </c:pt>
              <c:pt idx="5">
                <c:v>5406.8152795792103</c:v>
              </c:pt>
              <c:pt idx="6">
                <c:v>5406.8152795792103</c:v>
              </c:pt>
              <c:pt idx="7">
                <c:v>6062.2770323710802</c:v>
              </c:pt>
              <c:pt idx="8">
                <c:v>6062.2770323710802</c:v>
              </c:pt>
            </c:numLit>
          </c:val>
          <c:extLst>
            <c:ext xmlns:c16="http://schemas.microsoft.com/office/drawing/2014/chart" uri="{C3380CC4-5D6E-409C-BE32-E72D297353CC}">
              <c16:uniqueId val="{00000000-7B67-4EEF-87FC-01B70FD32E35}"/>
            </c:ext>
          </c:extLst>
        </c:ser>
        <c:ser>
          <c:idx val="3"/>
          <c:order val="3"/>
          <c:tx>
            <c:v>GNR_HS_HEAT_PIT_L-DEC_E-91_Y-2020</c:v>
          </c:tx>
          <c:spPr>
            <a:solidFill>
              <a:schemeClr val="accent4"/>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156688.14121914966</c:v>
              </c:pt>
              <c:pt idx="1">
                <c:v>304783.37407149345</c:v>
              </c:pt>
              <c:pt idx="2">
                <c:v>304783.37407149345</c:v>
              </c:pt>
              <c:pt idx="3">
                <c:v>304783.37407149345</c:v>
              </c:pt>
              <c:pt idx="4">
                <c:v>304783.37407149345</c:v>
              </c:pt>
              <c:pt idx="5">
                <c:v>304783.37407149345</c:v>
              </c:pt>
              <c:pt idx="6">
                <c:v>304783.37407149345</c:v>
              </c:pt>
              <c:pt idx="7">
                <c:v>304783.37407149345</c:v>
              </c:pt>
              <c:pt idx="8">
                <c:v>304783.37407149345</c:v>
              </c:pt>
            </c:numLit>
          </c:val>
          <c:extLst>
            <c:ext xmlns:c16="http://schemas.microsoft.com/office/drawing/2014/chart" uri="{C3380CC4-5D6E-409C-BE32-E72D297353CC}">
              <c16:uniqueId val="{00000001-7B67-4EEF-87FC-01B70FD32E35}"/>
            </c:ext>
          </c:extLst>
        </c:ser>
        <c:ser>
          <c:idx val="4"/>
          <c:order val="4"/>
          <c:tx>
            <c:v>GNR_ES_ELEC_BAT-LITHIO_E-95_Y-16-29</c:v>
          </c:tx>
          <c:spPr>
            <a:solidFill>
              <a:schemeClr val="accent5"/>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24.7684295280669</c:v>
              </c:pt>
              <c:pt idx="1">
                <c:v>130.45019012032901</c:v>
              </c:pt>
              <c:pt idx="2">
                <c:v>130.45019012032901</c:v>
              </c:pt>
              <c:pt idx="3">
                <c:v>130.45019012032901</c:v>
              </c:pt>
              <c:pt idx="4">
                <c:v>130.45019012032901</c:v>
              </c:pt>
              <c:pt idx="5">
                <c:v>130.45019012032901</c:v>
              </c:pt>
              <c:pt idx="6">
                <c:v>130.45019012032901</c:v>
              </c:pt>
              <c:pt idx="7">
                <c:v>130.45019012032901</c:v>
              </c:pt>
              <c:pt idx="8">
                <c:v>130.45019012032901</c:v>
              </c:pt>
            </c:numLit>
          </c:val>
          <c:extLst>
            <c:ext xmlns:c16="http://schemas.microsoft.com/office/drawing/2014/chart" uri="{C3380CC4-5D6E-409C-BE32-E72D297353CC}">
              <c16:uniqueId val="{00000002-7B67-4EEF-87FC-01B70FD32E35}"/>
            </c:ext>
          </c:extLst>
        </c:ser>
        <c:ser>
          <c:idx val="5"/>
          <c:order val="5"/>
          <c:tx>
            <c:v>GNR_HS_HEAT_PIT_L-CEN_E-90_Y-2020</c:v>
          </c:tx>
          <c:spPr>
            <a:solidFill>
              <a:schemeClr val="accent6"/>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32859.835082634003</c:v>
              </c:pt>
              <c:pt idx="1">
                <c:v>283550.54786100099</c:v>
              </c:pt>
              <c:pt idx="2">
                <c:v>283550.54786100099</c:v>
              </c:pt>
              <c:pt idx="3">
                <c:v>283550.54786100099</c:v>
              </c:pt>
              <c:pt idx="4">
                <c:v>283550.54786100099</c:v>
              </c:pt>
              <c:pt idx="5">
                <c:v>283550.54786100099</c:v>
              </c:pt>
              <c:pt idx="6">
                <c:v>283550.54786100099</c:v>
              </c:pt>
              <c:pt idx="7">
                <c:v>283550.54786100099</c:v>
              </c:pt>
              <c:pt idx="8">
                <c:v>283550.54786100099</c:v>
              </c:pt>
            </c:numLit>
          </c:val>
          <c:extLst>
            <c:ext xmlns:c16="http://schemas.microsoft.com/office/drawing/2014/chart" uri="{C3380CC4-5D6E-409C-BE32-E72D297353CC}">
              <c16:uniqueId val="{00000003-7B67-4EEF-87FC-01B70FD32E35}"/>
            </c:ext>
          </c:extLst>
        </c:ser>
        <c:ser>
          <c:idx val="6"/>
          <c:order val="6"/>
          <c:tx>
            <c:v>GNR_ES_ELEC_BAT-LITHIO_E-97_Y-30-50</c:v>
          </c:tx>
          <c:spPr>
            <a:solidFill>
              <a:schemeClr val="accent1">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879.41757646308304</c:v>
              </c:pt>
              <c:pt idx="3">
                <c:v>0</c:v>
              </c:pt>
              <c:pt idx="4">
                <c:v>1187.72732659762</c:v>
              </c:pt>
              <c:pt idx="5">
                <c:v>1187.72732659762</c:v>
              </c:pt>
              <c:pt idx="6">
                <c:v>1187.72732659762</c:v>
              </c:pt>
              <c:pt idx="7">
                <c:v>1190.332871349199</c:v>
              </c:pt>
              <c:pt idx="8">
                <c:v>1190.332871349199</c:v>
              </c:pt>
            </c:numLit>
          </c:val>
          <c:extLst>
            <c:ext xmlns:c16="http://schemas.microsoft.com/office/drawing/2014/chart" uri="{C3380CC4-5D6E-409C-BE32-E72D297353CC}">
              <c16:uniqueId val="{00000000-AD31-45B3-AA74-2F8C6ECA3478}"/>
            </c:ext>
          </c:extLst>
        </c:ser>
        <c:ser>
          <c:idx val="7"/>
          <c:order val="7"/>
          <c:tx>
            <c:v>GNR_HS_HEAT_PIT_L-DEC_E-91_Y-2030</c:v>
          </c:tx>
          <c:spPr>
            <a:solidFill>
              <a:schemeClr val="accent2">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161972.63809249998</c:v>
              </c:pt>
              <c:pt idx="5">
                <c:v>173767.11177491461</c:v>
              </c:pt>
              <c:pt idx="6">
                <c:v>161972.63809249998</c:v>
              </c:pt>
              <c:pt idx="7">
                <c:v>183691.99563926502</c:v>
              </c:pt>
              <c:pt idx="8">
                <c:v>183691.99563926502</c:v>
              </c:pt>
            </c:numLit>
          </c:val>
          <c:extLst>
            <c:ext xmlns:c16="http://schemas.microsoft.com/office/drawing/2014/chart" uri="{C3380CC4-5D6E-409C-BE32-E72D297353CC}">
              <c16:uniqueId val="{00000001-AD31-45B3-AA74-2F8C6ECA3478}"/>
            </c:ext>
          </c:extLst>
        </c:ser>
        <c:ser>
          <c:idx val="8"/>
          <c:order val="8"/>
          <c:tx>
            <c:v>GNR_WT_WIND_ON_LS_Y-2050</c:v>
          </c:tx>
          <c:spPr>
            <a:solidFill>
              <a:schemeClr val="accent3">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0</c:v>
              </c:pt>
              <c:pt idx="5">
                <c:v>0</c:v>
              </c:pt>
              <c:pt idx="6">
                <c:v>0</c:v>
              </c:pt>
              <c:pt idx="7">
                <c:v>0</c:v>
              </c:pt>
              <c:pt idx="8">
                <c:v>1511.508578843263</c:v>
              </c:pt>
            </c:numLit>
          </c:val>
          <c:extLst>
            <c:ext xmlns:c16="http://schemas.microsoft.com/office/drawing/2014/chart" uri="{C3380CC4-5D6E-409C-BE32-E72D297353CC}">
              <c16:uniqueId val="{00000002-AD31-45B3-AA74-2F8C6ECA3478}"/>
            </c:ext>
          </c:extLst>
        </c:ser>
        <c:ser>
          <c:idx val="9"/>
          <c:order val="9"/>
          <c:tx>
            <c:v>GNR_BO_ELEC_E-99_LS-10-MW-FEED_Y-2020</c:v>
          </c:tx>
          <c:spPr>
            <a:solidFill>
              <a:schemeClr val="accent4">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886.30455196789399</c:v>
              </c:pt>
              <c:pt idx="1">
                <c:v>620.95540114622804</c:v>
              </c:pt>
              <c:pt idx="2">
                <c:v>620.95540114622804</c:v>
              </c:pt>
              <c:pt idx="3">
                <c:v>620.95540114622804</c:v>
              </c:pt>
              <c:pt idx="4">
                <c:v>620.95540114622804</c:v>
              </c:pt>
              <c:pt idx="5">
                <c:v>620.95540114622804</c:v>
              </c:pt>
              <c:pt idx="6">
                <c:v>620.95540114622804</c:v>
              </c:pt>
              <c:pt idx="7">
                <c:v>620.95540114622804</c:v>
              </c:pt>
              <c:pt idx="8">
                <c:v>620.95540114622804</c:v>
              </c:pt>
            </c:numLit>
          </c:val>
          <c:extLst>
            <c:ext xmlns:c16="http://schemas.microsoft.com/office/drawing/2014/chart" uri="{C3380CC4-5D6E-409C-BE32-E72D297353CC}">
              <c16:uniqueId val="{00000003-AD31-45B3-AA74-2F8C6ECA3478}"/>
            </c:ext>
          </c:extLst>
        </c:ser>
        <c:ser>
          <c:idx val="10"/>
          <c:order val="10"/>
          <c:tx>
            <c:v>GNR_HP_ELEC_AIR-WTR_COP-310_LS_Y-2020</c:v>
          </c:tx>
          <c:spPr>
            <a:solidFill>
              <a:schemeClr val="accent5">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707.50585447516573</c:v>
              </c:pt>
              <c:pt idx="1">
                <c:v>2538.9827458141172</c:v>
              </c:pt>
              <c:pt idx="2">
                <c:v>2538.9827458141172</c:v>
              </c:pt>
              <c:pt idx="3">
                <c:v>2538.9827458141172</c:v>
              </c:pt>
              <c:pt idx="4">
                <c:v>2538.9827458141172</c:v>
              </c:pt>
              <c:pt idx="5">
                <c:v>2538.9827458141172</c:v>
              </c:pt>
              <c:pt idx="6">
                <c:v>2538.9827458141172</c:v>
              </c:pt>
              <c:pt idx="7">
                <c:v>2538.9827458141172</c:v>
              </c:pt>
              <c:pt idx="8">
                <c:v>2538.9827458141172</c:v>
              </c:pt>
            </c:numLit>
          </c:val>
          <c:extLst>
            <c:ext xmlns:c16="http://schemas.microsoft.com/office/drawing/2014/chart" uri="{C3380CC4-5D6E-409C-BE32-E72D297353CC}">
              <c16:uniqueId val="{00000004-AD31-45B3-AA74-2F8C6ECA3478}"/>
            </c:ext>
          </c:extLst>
        </c:ser>
        <c:ser>
          <c:idx val="11"/>
          <c:order val="11"/>
          <c:tx>
            <c:v>GNR_BO_ELEC_E-99_MS-1-MW-FEED_Y-2020</c:v>
          </c:tx>
          <c:spPr>
            <a:solidFill>
              <a:schemeClr val="accent6">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425.48261149650801</c:v>
              </c:pt>
              <c:pt idx="1">
                <c:v>0</c:v>
              </c:pt>
              <c:pt idx="2">
                <c:v>0</c:v>
              </c:pt>
              <c:pt idx="3">
                <c:v>0</c:v>
              </c:pt>
              <c:pt idx="4">
                <c:v>0</c:v>
              </c:pt>
              <c:pt idx="5">
                <c:v>0</c:v>
              </c:pt>
              <c:pt idx="6">
                <c:v>0</c:v>
              </c:pt>
              <c:pt idx="7">
                <c:v>0</c:v>
              </c:pt>
              <c:pt idx="8">
                <c:v>0</c:v>
              </c:pt>
            </c:numLit>
          </c:val>
          <c:extLst>
            <c:ext xmlns:c16="http://schemas.microsoft.com/office/drawing/2014/chart" uri="{C3380CC4-5D6E-409C-BE32-E72D297353CC}">
              <c16:uniqueId val="{00000005-AD31-45B3-AA74-2F8C6ECA3478}"/>
            </c:ext>
          </c:extLst>
        </c:ser>
        <c:ser>
          <c:idx val="12"/>
          <c:order val="12"/>
          <c:tx>
            <c:v>GNR_HP_ELEC_AIR-WTR_COP-330_LS_Y-2030</c:v>
          </c:tx>
          <c:spPr>
            <a:solidFill>
              <a:schemeClr val="accent1">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123.5729359819446</c:v>
              </c:pt>
              <c:pt idx="3">
                <c:v>0</c:v>
              </c:pt>
              <c:pt idx="4">
                <c:v>1662.7531921343007</c:v>
              </c:pt>
              <c:pt idx="5">
                <c:v>1662.7531921343007</c:v>
              </c:pt>
              <c:pt idx="6">
                <c:v>1662.7531921343007</c:v>
              </c:pt>
              <c:pt idx="7">
                <c:v>1900.652333223748</c:v>
              </c:pt>
              <c:pt idx="8">
                <c:v>1900.652333223748</c:v>
              </c:pt>
            </c:numLit>
          </c:val>
          <c:extLst>
            <c:ext xmlns:c16="http://schemas.microsoft.com/office/drawing/2014/chart" uri="{C3380CC4-5D6E-409C-BE32-E72D297353CC}">
              <c16:uniqueId val="{00000006-AD31-45B3-AA74-2F8C6ECA3478}"/>
            </c:ext>
          </c:extLst>
        </c:ser>
        <c:ser>
          <c:idx val="13"/>
          <c:order val="13"/>
          <c:tx>
            <c:v>GNR_HS_HEAT_PIT_L-CEN_E-90_Y-2030</c:v>
          </c:tx>
          <c:spPr>
            <a:solidFill>
              <a:schemeClr val="accent2">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84061.551183566495</c:v>
              </c:pt>
              <c:pt idx="5">
                <c:v>84061.551183566495</c:v>
              </c:pt>
              <c:pt idx="6">
                <c:v>84061.551183566495</c:v>
              </c:pt>
              <c:pt idx="7">
                <c:v>104493.5451105422</c:v>
              </c:pt>
              <c:pt idx="8">
                <c:v>104493.5451105422</c:v>
              </c:pt>
            </c:numLit>
          </c:val>
          <c:extLst>
            <c:ext xmlns:c16="http://schemas.microsoft.com/office/drawing/2014/chart" uri="{C3380CC4-5D6E-409C-BE32-E72D297353CC}">
              <c16:uniqueId val="{00000007-AD31-45B3-AA74-2F8C6ECA3478}"/>
            </c:ext>
          </c:extLst>
        </c:ser>
        <c:ser>
          <c:idx val="14"/>
          <c:order val="14"/>
          <c:tx>
            <c:v>GNR_GT_NGAS_BP_E-43_LS-40-MW_Y-2030</c:v>
          </c:tx>
          <c:spPr>
            <a:solidFill>
              <a:schemeClr val="accent3">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1595.3829918927149</c:v>
              </c:pt>
              <c:pt idx="3">
                <c:v>0</c:v>
              </c:pt>
              <c:pt idx="4">
                <c:v>0</c:v>
              </c:pt>
              <c:pt idx="5">
                <c:v>98.689413185313001</c:v>
              </c:pt>
              <c:pt idx="6">
                <c:v>0</c:v>
              </c:pt>
              <c:pt idx="7">
                <c:v>0</c:v>
              </c:pt>
              <c:pt idx="8">
                <c:v>0</c:v>
              </c:pt>
            </c:numLit>
          </c:val>
          <c:extLst>
            <c:ext xmlns:c16="http://schemas.microsoft.com/office/drawing/2014/chart" uri="{C3380CC4-5D6E-409C-BE32-E72D297353CC}">
              <c16:uniqueId val="{00000008-AD31-45B3-AA74-2F8C6ECA3478}"/>
            </c:ext>
          </c:extLst>
        </c:ser>
        <c:ser>
          <c:idx val="15"/>
          <c:order val="15"/>
          <c:tx>
            <c:v>GNR_ST_WOODCHI_BP_E-29_LS-600-MW-FEED_Y-2030</c:v>
          </c:tx>
          <c:spPr>
            <a:solidFill>
              <a:schemeClr val="accent4">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98.802981381140597</c:v>
              </c:pt>
              <c:pt idx="3">
                <c:v>0</c:v>
              </c:pt>
              <c:pt idx="4">
                <c:v>157.94896778385731</c:v>
              </c:pt>
              <c:pt idx="5">
                <c:v>157.94896778385731</c:v>
              </c:pt>
              <c:pt idx="6">
                <c:v>157.94896778385731</c:v>
              </c:pt>
              <c:pt idx="7">
                <c:v>157.94896778385731</c:v>
              </c:pt>
              <c:pt idx="8">
                <c:v>157.94896778385731</c:v>
              </c:pt>
            </c:numLit>
          </c:val>
          <c:extLst>
            <c:ext xmlns:c16="http://schemas.microsoft.com/office/drawing/2014/chart" uri="{C3380CC4-5D6E-409C-BE32-E72D297353CC}">
              <c16:uniqueId val="{00000009-AD31-45B3-AA74-2F8C6ECA3478}"/>
            </c:ext>
          </c:extLst>
        </c:ser>
        <c:ser>
          <c:idx val="16"/>
          <c:order val="16"/>
          <c:tx>
            <c:v>GNR_ENG_NGAS_BP_E-48_Y-2030</c:v>
          </c:tx>
          <c:spPr>
            <a:solidFill>
              <a:schemeClr val="accent5">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276.77880416483788</c:v>
              </c:pt>
              <c:pt idx="3">
                <c:v>0</c:v>
              </c:pt>
              <c:pt idx="4">
                <c:v>0</c:v>
              </c:pt>
              <c:pt idx="5">
                <c:v>0</c:v>
              </c:pt>
              <c:pt idx="6">
                <c:v>0</c:v>
              </c:pt>
              <c:pt idx="7">
                <c:v>0</c:v>
              </c:pt>
              <c:pt idx="8">
                <c:v>0</c:v>
              </c:pt>
            </c:numLit>
          </c:val>
          <c:extLst>
            <c:ext xmlns:c16="http://schemas.microsoft.com/office/drawing/2014/chart" uri="{C3380CC4-5D6E-409C-BE32-E72D297353CC}">
              <c16:uniqueId val="{00000000-F019-4D15-BC70-B4A6CE3E15BD}"/>
            </c:ext>
          </c:extLst>
        </c:ser>
        <c:ser>
          <c:idx val="17"/>
          <c:order val="17"/>
          <c:tx>
            <c:v>GNR_CC_NGAS_EXT_E-61_LS-100-MW_Y-2030</c:v>
          </c:tx>
          <c:spPr>
            <a:solidFill>
              <a:schemeClr val="accent6">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917.89976531170998</c:v>
              </c:pt>
              <c:pt idx="5">
                <c:v>1653.615838883635</c:v>
              </c:pt>
              <c:pt idx="6">
                <c:v>917.89976531170998</c:v>
              </c:pt>
              <c:pt idx="7">
                <c:v>1942.2910155319751</c:v>
              </c:pt>
              <c:pt idx="8">
                <c:v>1942.2910155319751</c:v>
              </c:pt>
            </c:numLit>
          </c:val>
          <c:extLst>
            <c:ext xmlns:c16="http://schemas.microsoft.com/office/drawing/2014/chart" uri="{C3380CC4-5D6E-409C-BE32-E72D297353CC}">
              <c16:uniqueId val="{00000001-F019-4D15-BC70-B4A6CE3E15BD}"/>
            </c:ext>
          </c:extLst>
        </c:ser>
        <c:ser>
          <c:idx val="18"/>
          <c:order val="18"/>
          <c:tx>
            <c:v>GNR_WT_WIND_ON_LS_Y-2020</c:v>
          </c:tx>
          <c:spPr>
            <a:solidFill>
              <a:schemeClr val="accent1">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891.01908878247525</c:v>
              </c:pt>
              <c:pt idx="2">
                <c:v>891.01908878247525</c:v>
              </c:pt>
              <c:pt idx="3">
                <c:v>891.01908878247525</c:v>
              </c:pt>
              <c:pt idx="4">
                <c:v>891.01908878247525</c:v>
              </c:pt>
              <c:pt idx="5">
                <c:v>891.01908878247525</c:v>
              </c:pt>
              <c:pt idx="6">
                <c:v>891.01908878247525</c:v>
              </c:pt>
              <c:pt idx="7">
                <c:v>891.01908878247525</c:v>
              </c:pt>
              <c:pt idx="8">
                <c:v>891.01908878247525</c:v>
              </c:pt>
            </c:numLit>
          </c:val>
          <c:extLst>
            <c:ext xmlns:c16="http://schemas.microsoft.com/office/drawing/2014/chart" uri="{C3380CC4-5D6E-409C-BE32-E72D297353CC}">
              <c16:uniqueId val="{00000002-F019-4D15-BC70-B4A6CE3E15BD}"/>
            </c:ext>
          </c:extLst>
        </c:ser>
        <c:ser>
          <c:idx val="19"/>
          <c:order val="19"/>
          <c:tx>
            <c:v>GNR_BO_ELEC_E-99_LS-10-MW-FEED_Y-2030</c:v>
          </c:tx>
          <c:spPr>
            <a:solidFill>
              <a:schemeClr val="accent2">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218.394165835297</c:v>
              </c:pt>
              <c:pt idx="3">
                <c:v>0</c:v>
              </c:pt>
              <c:pt idx="4">
                <c:v>1402.1589999678047</c:v>
              </c:pt>
              <c:pt idx="5">
                <c:v>1402.1589999678047</c:v>
              </c:pt>
              <c:pt idx="6">
                <c:v>1402.1589999678047</c:v>
              </c:pt>
              <c:pt idx="7">
                <c:v>1571.0088301447747</c:v>
              </c:pt>
              <c:pt idx="8">
                <c:v>1571.0088301447747</c:v>
              </c:pt>
            </c:numLit>
          </c:val>
          <c:extLst>
            <c:ext xmlns:c16="http://schemas.microsoft.com/office/drawing/2014/chart" uri="{C3380CC4-5D6E-409C-BE32-E72D297353CC}">
              <c16:uniqueId val="{00000003-F019-4D15-BC70-B4A6CE3E15BD}"/>
            </c:ext>
          </c:extLst>
        </c:ser>
        <c:ser>
          <c:idx val="20"/>
          <c:order val="20"/>
          <c:tx>
            <c:v>GNR_PV_SUN_LS-4-MW_Y-2020</c:v>
          </c:tx>
          <c:spPr>
            <a:solidFill>
              <a:schemeClr val="accent3">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516.66053498192298</c:v>
              </c:pt>
              <c:pt idx="2">
                <c:v>516.66053498192298</c:v>
              </c:pt>
              <c:pt idx="3">
                <c:v>516.66053498192298</c:v>
              </c:pt>
              <c:pt idx="4">
                <c:v>516.66053498192298</c:v>
              </c:pt>
              <c:pt idx="5">
                <c:v>516.66053498192298</c:v>
              </c:pt>
              <c:pt idx="6">
                <c:v>516.66053498192298</c:v>
              </c:pt>
              <c:pt idx="7">
                <c:v>516.66053498192298</c:v>
              </c:pt>
              <c:pt idx="8">
                <c:v>516.66053498192298</c:v>
              </c:pt>
            </c:numLit>
          </c:val>
          <c:extLst>
            <c:ext xmlns:c16="http://schemas.microsoft.com/office/drawing/2014/chart" uri="{C3380CC4-5D6E-409C-BE32-E72D297353CC}">
              <c16:uniqueId val="{00000004-F019-4D15-BC70-B4A6CE3E15BD}"/>
            </c:ext>
          </c:extLst>
        </c:ser>
        <c:ser>
          <c:idx val="21"/>
          <c:order val="21"/>
          <c:tx>
            <c:v>GNR_BO_ELEC_E-99_MS-1-MW-FEED_Y-2030</c:v>
          </c:tx>
          <c:spPr>
            <a:solidFill>
              <a:schemeClr val="accent4">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55.271100449144697</c:v>
              </c:pt>
              <c:pt idx="5">
                <c:v>55.271100449144697</c:v>
              </c:pt>
              <c:pt idx="6">
                <c:v>55.271100449144697</c:v>
              </c:pt>
              <c:pt idx="7">
                <c:v>93.372350150060797</c:v>
              </c:pt>
              <c:pt idx="8">
                <c:v>93.372350150060797</c:v>
              </c:pt>
            </c:numLit>
          </c:val>
          <c:extLst>
            <c:ext xmlns:c16="http://schemas.microsoft.com/office/drawing/2014/chart" uri="{C3380CC4-5D6E-409C-BE32-E72D297353CC}">
              <c16:uniqueId val="{00000000-6F40-46CA-B9C7-A2F6E6DC87C1}"/>
            </c:ext>
          </c:extLst>
        </c:ser>
        <c:ser>
          <c:idx val="22"/>
          <c:order val="22"/>
          <c:tx>
            <c:v>GNR_WT_WIND_OFF_L-NS_Y-2030</c:v>
          </c:tx>
          <c:spPr>
            <a:solidFill>
              <a:schemeClr val="accent5">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310.71150917731097</c:v>
              </c:pt>
              <c:pt idx="5">
                <c:v>310.71150917731097</c:v>
              </c:pt>
              <c:pt idx="6">
                <c:v>310.71150917731097</c:v>
              </c:pt>
              <c:pt idx="7">
                <c:v>524.95153073032304</c:v>
              </c:pt>
              <c:pt idx="8">
                <c:v>524.95153073032304</c:v>
              </c:pt>
            </c:numLit>
          </c:val>
          <c:extLst>
            <c:ext xmlns:c16="http://schemas.microsoft.com/office/drawing/2014/chart" uri="{C3380CC4-5D6E-409C-BE32-E72D297353CC}">
              <c16:uniqueId val="{00000001-6F40-46CA-B9C7-A2F6E6DC87C1}"/>
            </c:ext>
          </c:extLst>
        </c:ser>
        <c:ser>
          <c:idx val="23"/>
          <c:order val="23"/>
          <c:tx>
            <c:v>GNR_HS_HEAT_PIT_L-DEC_E-91_Y-2050</c:v>
          </c:tx>
          <c:spPr>
            <a:solidFill>
              <a:schemeClr val="accent6">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0</c:v>
              </c:pt>
              <c:pt idx="5">
                <c:v>0</c:v>
              </c:pt>
              <c:pt idx="6">
                <c:v>0</c:v>
              </c:pt>
              <c:pt idx="7">
                <c:v>0</c:v>
              </c:pt>
              <c:pt idx="8">
                <c:v>943.35980977155896</c:v>
              </c:pt>
            </c:numLit>
          </c:val>
          <c:extLst>
            <c:ext xmlns:c16="http://schemas.microsoft.com/office/drawing/2014/chart" uri="{C3380CC4-5D6E-409C-BE32-E72D297353CC}">
              <c16:uniqueId val="{00000002-6F40-46CA-B9C7-A2F6E6DC87C1}"/>
            </c:ext>
          </c:extLst>
        </c:ser>
        <c:dLbls>
          <c:showLegendKey val="0"/>
          <c:showVal val="0"/>
          <c:showCatName val="0"/>
          <c:showSerName val="0"/>
          <c:showPercent val="0"/>
          <c:showBubbleSize val="0"/>
        </c:dLbls>
        <c:gapWidth val="150"/>
        <c:overlap val="100"/>
        <c:axId val="2080468400"/>
        <c:axId val="2080469232"/>
      </c:barChart>
      <c:catAx>
        <c:axId val="208046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9232"/>
        <c:crosses val="autoZero"/>
        <c:auto val="1"/>
        <c:lblAlgn val="ctr"/>
        <c:lblOffset val="100"/>
        <c:noMultiLvlLbl val="0"/>
      </c:catAx>
      <c:valAx>
        <c:axId val="2080469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8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tool.xlsm]GEN INVEST!PivotTable3</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s>
    <c:plotArea>
      <c:layout>
        <c:manualLayout>
          <c:layoutTarget val="inner"/>
          <c:xMode val="edge"/>
          <c:yMode val="edge"/>
          <c:x val="8.2079605162027794E-2"/>
          <c:y val="0.12396292790204502"/>
          <c:w val="0.75684944049009073"/>
          <c:h val="0.60549250331739057"/>
        </c:manualLayout>
      </c:layout>
      <c:barChart>
        <c:barDir val="col"/>
        <c:grouping val="stacked"/>
        <c:varyColors val="0"/>
        <c:ser>
          <c:idx val="0"/>
          <c:order val="0"/>
          <c:tx>
            <c:strRef>
              <c:f>'GEN INVEST'!$D$2:$D$3</c:f>
              <c:strCache>
                <c:ptCount val="1"/>
                <c:pt idx="0">
                  <c:v>SUN</c:v>
                </c:pt>
              </c:strCache>
            </c:strRef>
          </c:tx>
          <c:spPr>
            <a:solidFill>
              <a:schemeClr val="accent1"/>
            </a:solidFill>
            <a:ln>
              <a:noFill/>
            </a:ln>
            <a:effectLst/>
          </c:spPr>
          <c:invertIfNegative val="0"/>
          <c:cat>
            <c:multiLvlStrRef>
              <c:f>'GEN INVEST'!$B$4:$C$15</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UNITED_KINGDOM</c:v>
                  </c:pt>
                  <c:pt idx="7">
                    <c:v>NORWAY</c:v>
                  </c:pt>
                  <c:pt idx="8">
                    <c:v>SWEDEN</c:v>
                  </c:pt>
                  <c:pt idx="9">
                    <c:v>POLAND</c:v>
                  </c:pt>
                  <c:pt idx="10">
                    <c:v>NETHERLANDS</c:v>
                  </c:pt>
                </c:lvl>
              </c:multiLvlStrCache>
            </c:multiLvlStrRef>
          </c:cat>
          <c:val>
            <c:numRef>
              <c:f>'GEN INVEST'!$D$4:$D$15</c:f>
              <c:numCache>
                <c:formatCode>General</c:formatCode>
                <c:ptCount val="11"/>
                <c:pt idx="1">
                  <c:v>87105.540003572474</c:v>
                </c:pt>
                <c:pt idx="3">
                  <c:v>4983.5608393789198</c:v>
                </c:pt>
                <c:pt idx="4">
                  <c:v>7643.5314786729596</c:v>
                </c:pt>
                <c:pt idx="5">
                  <c:v>202782.55954238353</c:v>
                </c:pt>
                <c:pt idx="6">
                  <c:v>40797.038383437786</c:v>
                </c:pt>
                <c:pt idx="10">
                  <c:v>3849.70794362983</c:v>
                </c:pt>
              </c:numCache>
            </c:numRef>
          </c:val>
          <c:extLst>
            <c:ext xmlns:c16="http://schemas.microsoft.com/office/drawing/2014/chart" uri="{C3380CC4-5D6E-409C-BE32-E72D297353CC}">
              <c16:uniqueId val="{00000000-D2F8-48B9-B2D8-13F315638C1F}"/>
            </c:ext>
          </c:extLst>
        </c:ser>
        <c:ser>
          <c:idx val="1"/>
          <c:order val="1"/>
          <c:tx>
            <c:strRef>
              <c:f>'GEN INVEST'!$E$2:$E$3</c:f>
              <c:strCache>
                <c:ptCount val="1"/>
                <c:pt idx="0">
                  <c:v>MUNIWASTE</c:v>
                </c:pt>
              </c:strCache>
            </c:strRef>
          </c:tx>
          <c:spPr>
            <a:solidFill>
              <a:schemeClr val="accent2"/>
            </a:solidFill>
            <a:ln>
              <a:noFill/>
            </a:ln>
            <a:effectLst/>
          </c:spPr>
          <c:invertIfNegative val="0"/>
          <c:cat>
            <c:multiLvlStrRef>
              <c:f>'GEN INVEST'!$B$4:$C$15</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UNITED_KINGDOM</c:v>
                  </c:pt>
                  <c:pt idx="7">
                    <c:v>NORWAY</c:v>
                  </c:pt>
                  <c:pt idx="8">
                    <c:v>SWEDEN</c:v>
                  </c:pt>
                  <c:pt idx="9">
                    <c:v>POLAND</c:v>
                  </c:pt>
                  <c:pt idx="10">
                    <c:v>NETHERLANDS</c:v>
                  </c:pt>
                </c:lvl>
              </c:multiLvlStrCache>
            </c:multiLvlStrRef>
          </c:cat>
          <c:val>
            <c:numRef>
              <c:f>'GEN INVEST'!$E$4:$E$15</c:f>
              <c:numCache>
                <c:formatCode>General</c:formatCode>
                <c:ptCount val="11"/>
                <c:pt idx="0">
                  <c:v>753.89715720880997</c:v>
                </c:pt>
                <c:pt idx="2">
                  <c:v>3731.0993909941417</c:v>
                </c:pt>
                <c:pt idx="3">
                  <c:v>3726.6246539588606</c:v>
                </c:pt>
                <c:pt idx="7">
                  <c:v>413.87176502971602</c:v>
                </c:pt>
                <c:pt idx="8">
                  <c:v>4514.0251434652519</c:v>
                </c:pt>
                <c:pt idx="9">
                  <c:v>3319.9541670912399</c:v>
                </c:pt>
              </c:numCache>
            </c:numRef>
          </c:val>
          <c:extLst>
            <c:ext xmlns:c16="http://schemas.microsoft.com/office/drawing/2014/chart" uri="{C3380CC4-5D6E-409C-BE32-E72D297353CC}">
              <c16:uniqueId val="{00000003-443B-4741-BC3F-C404BF8AE43B}"/>
            </c:ext>
          </c:extLst>
        </c:ser>
        <c:ser>
          <c:idx val="2"/>
          <c:order val="2"/>
          <c:tx>
            <c:strRef>
              <c:f>'GEN INVEST'!$F$2:$F$3</c:f>
              <c:strCache>
                <c:ptCount val="1"/>
                <c:pt idx="0">
                  <c:v>WOODCHIPS</c:v>
                </c:pt>
              </c:strCache>
            </c:strRef>
          </c:tx>
          <c:spPr>
            <a:solidFill>
              <a:schemeClr val="accent3"/>
            </a:solidFill>
            <a:ln>
              <a:noFill/>
            </a:ln>
            <a:effectLst/>
          </c:spPr>
          <c:invertIfNegative val="0"/>
          <c:cat>
            <c:multiLvlStrRef>
              <c:f>'GEN INVEST'!$B$4:$C$15</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UNITED_KINGDOM</c:v>
                  </c:pt>
                  <c:pt idx="7">
                    <c:v>NORWAY</c:v>
                  </c:pt>
                  <c:pt idx="8">
                    <c:v>SWEDEN</c:v>
                  </c:pt>
                  <c:pt idx="9">
                    <c:v>POLAND</c:v>
                  </c:pt>
                  <c:pt idx="10">
                    <c:v>NETHERLANDS</c:v>
                  </c:pt>
                </c:lvl>
              </c:multiLvlStrCache>
            </c:multiLvlStrRef>
          </c:cat>
          <c:val>
            <c:numRef>
              <c:f>'GEN INVEST'!$F$4:$F$15</c:f>
              <c:numCache>
                <c:formatCode>General</c:formatCode>
                <c:ptCount val="11"/>
                <c:pt idx="0">
                  <c:v>74.7839979263495</c:v>
                </c:pt>
                <c:pt idx="1">
                  <c:v>8.6468480466768298</c:v>
                </c:pt>
                <c:pt idx="2">
                  <c:v>71.487478561734093</c:v>
                </c:pt>
                <c:pt idx="3">
                  <c:v>357.659899651822</c:v>
                </c:pt>
                <c:pt idx="7">
                  <c:v>17.2210489599189</c:v>
                </c:pt>
                <c:pt idx="9">
                  <c:v>127.441923515982</c:v>
                </c:pt>
              </c:numCache>
            </c:numRef>
          </c:val>
          <c:extLst>
            <c:ext xmlns:c16="http://schemas.microsoft.com/office/drawing/2014/chart" uri="{C3380CC4-5D6E-409C-BE32-E72D297353CC}">
              <c16:uniqueId val="{0000000F-FC26-4F7E-9E4A-E0ABE90BEA69}"/>
            </c:ext>
          </c:extLst>
        </c:ser>
        <c:dLbls>
          <c:showLegendKey val="0"/>
          <c:showVal val="0"/>
          <c:showCatName val="0"/>
          <c:showSerName val="0"/>
          <c:showPercent val="0"/>
          <c:showBubbleSize val="0"/>
        </c:dLbls>
        <c:gapWidth val="150"/>
        <c:overlap val="100"/>
        <c:axId val="863958735"/>
        <c:axId val="863959151"/>
      </c:barChart>
      <c:catAx>
        <c:axId val="863958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863959151"/>
        <c:crosses val="autoZero"/>
        <c:auto val="1"/>
        <c:lblAlgn val="ctr"/>
        <c:lblOffset val="100"/>
        <c:noMultiLvlLbl val="0"/>
      </c:catAx>
      <c:valAx>
        <c:axId val="863959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863958735"/>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s>
    <c:plotArea>
      <c:layout/>
      <c:barChart>
        <c:barDir val="col"/>
        <c:grouping val="stacked"/>
        <c:varyColors val="0"/>
        <c:ser>
          <c:idx val="0"/>
          <c:order val="0"/>
          <c:tx>
            <c:strRef>
              <c:f>'EL GEN CAP'!$D$3:$D$5</c:f>
              <c:strCache>
                <c:ptCount val="1"/>
                <c:pt idx="0">
                  <c:v>Endogenous - SUN</c:v>
                </c:pt>
              </c:strCache>
            </c:strRef>
          </c:tx>
          <c:spPr>
            <a:solidFill>
              <a:schemeClr val="accent1"/>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CAP'!$D$6:$D$17</c:f>
              <c:numCache>
                <c:formatCode>General</c:formatCode>
                <c:ptCount val="11"/>
                <c:pt idx="1">
                  <c:v>164.51560059763989</c:v>
                </c:pt>
                <c:pt idx="4">
                  <c:v>12.78533108650376</c:v>
                </c:pt>
                <c:pt idx="5">
                  <c:v>415.83907780597019</c:v>
                </c:pt>
                <c:pt idx="9">
                  <c:v>53.703610446613055</c:v>
                </c:pt>
                <c:pt idx="10">
                  <c:v>15.398831774519319</c:v>
                </c:pt>
              </c:numCache>
            </c:numRef>
          </c:val>
          <c:extLst>
            <c:ext xmlns:c16="http://schemas.microsoft.com/office/drawing/2014/chart" uri="{C3380CC4-5D6E-409C-BE32-E72D297353CC}">
              <c16:uniqueId val="{00000000-C939-4995-8C3F-7C3B4F0807CF}"/>
            </c:ext>
          </c:extLst>
        </c:ser>
        <c:ser>
          <c:idx val="1"/>
          <c:order val="1"/>
          <c:tx>
            <c:strRef>
              <c:f>'EL GEN CAP'!$E$3:$E$5</c:f>
              <c:strCache>
                <c:ptCount val="1"/>
                <c:pt idx="0">
                  <c:v>Endogenous - WIND</c:v>
                </c:pt>
              </c:strCache>
            </c:strRef>
          </c:tx>
          <c:spPr>
            <a:solidFill>
              <a:schemeClr val="accent2"/>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CAP'!$E$6:$E$17</c:f>
              <c:numCache>
                <c:formatCode>General</c:formatCode>
                <c:ptCount val="11"/>
                <c:pt idx="0">
                  <c:v>29.20127590959704</c:v>
                </c:pt>
                <c:pt idx="1">
                  <c:v>16.57941526248975</c:v>
                </c:pt>
                <c:pt idx="3">
                  <c:v>294.9389236186737</c:v>
                </c:pt>
                <c:pt idx="4">
                  <c:v>10.59141252613434</c:v>
                </c:pt>
                <c:pt idx="6">
                  <c:v>64.553089492814308</c:v>
                </c:pt>
                <c:pt idx="7">
                  <c:v>74.567149480193109</c:v>
                </c:pt>
                <c:pt idx="8">
                  <c:v>5.6172892058970918</c:v>
                </c:pt>
                <c:pt idx="9">
                  <c:v>129.06397999999999</c:v>
                </c:pt>
                <c:pt idx="10">
                  <c:v>31.459779999999995</c:v>
                </c:pt>
              </c:numCache>
            </c:numRef>
          </c:val>
          <c:extLst>
            <c:ext xmlns:c16="http://schemas.microsoft.com/office/drawing/2014/chart" uri="{C3380CC4-5D6E-409C-BE32-E72D297353CC}">
              <c16:uniqueId val="{00000001-DA84-4F54-A5F4-C5EFA093D50B}"/>
            </c:ext>
          </c:extLst>
        </c:ser>
        <c:ser>
          <c:idx val="2"/>
          <c:order val="2"/>
          <c:tx>
            <c:strRef>
              <c:f>'EL GEN CAP'!$F$3:$F$5</c:f>
              <c:strCache>
                <c:ptCount val="1"/>
                <c:pt idx="0">
                  <c:v>Endogenous - MUNIWASTE</c:v>
                </c:pt>
              </c:strCache>
            </c:strRef>
          </c:tx>
          <c:spPr>
            <a:solidFill>
              <a:schemeClr val="accent3"/>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CAP'!$F$6:$F$17</c:f>
              <c:numCache>
                <c:formatCode>General</c:formatCode>
                <c:ptCount val="11"/>
                <c:pt idx="0">
                  <c:v>1.2705849058634391</c:v>
                </c:pt>
                <c:pt idx="2">
                  <c:v>4.9968189538924026</c:v>
                </c:pt>
                <c:pt idx="3">
                  <c:v>5.8273572534152587</c:v>
                </c:pt>
                <c:pt idx="6">
                  <c:v>0.62080764754457407</c:v>
                </c:pt>
                <c:pt idx="7">
                  <c:v>5.6333813648034701</c:v>
                </c:pt>
                <c:pt idx="8">
                  <c:v>6.1033455666895904</c:v>
                </c:pt>
              </c:numCache>
            </c:numRef>
          </c:val>
          <c:extLst>
            <c:ext xmlns:c16="http://schemas.microsoft.com/office/drawing/2014/chart" uri="{C3380CC4-5D6E-409C-BE32-E72D297353CC}">
              <c16:uniqueId val="{00000002-DA84-4F54-A5F4-C5EFA093D50B}"/>
            </c:ext>
          </c:extLst>
        </c:ser>
        <c:ser>
          <c:idx val="3"/>
          <c:order val="3"/>
          <c:tx>
            <c:strRef>
              <c:f>'EL GEN CAP'!$G$3:$G$5</c:f>
              <c:strCache>
                <c:ptCount val="1"/>
                <c:pt idx="0">
                  <c:v>Endogenous - WOODCHIPS</c:v>
                </c:pt>
              </c:strCache>
            </c:strRef>
          </c:tx>
          <c:spPr>
            <a:solidFill>
              <a:schemeClr val="accent4"/>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CAP'!$G$6:$G$17</c:f>
              <c:numCache>
                <c:formatCode>General</c:formatCode>
                <c:ptCount val="11"/>
                <c:pt idx="0">
                  <c:v>0.14956799585269898</c:v>
                </c:pt>
                <c:pt idx="1">
                  <c:v>8.6468480466768294E-3</c:v>
                </c:pt>
                <c:pt idx="2">
                  <c:v>7.1487478561734097E-2</c:v>
                </c:pt>
                <c:pt idx="3">
                  <c:v>0.71531979930364398</c:v>
                </c:pt>
                <c:pt idx="6">
                  <c:v>1.7221048959918901E-2</c:v>
                </c:pt>
                <c:pt idx="7">
                  <c:v>0.25488384703196398</c:v>
                </c:pt>
              </c:numCache>
            </c:numRef>
          </c:val>
          <c:extLst>
            <c:ext xmlns:c16="http://schemas.microsoft.com/office/drawing/2014/chart" uri="{C3380CC4-5D6E-409C-BE32-E72D297353CC}">
              <c16:uniqueId val="{00000002-F9AF-42E5-8772-8AF74974D16A}"/>
            </c:ext>
          </c:extLst>
        </c:ser>
        <c:ser>
          <c:idx val="4"/>
          <c:order val="4"/>
          <c:tx>
            <c:strRef>
              <c:f>'EL GEN CAP'!$H$3:$H$5</c:f>
              <c:strCache>
                <c:ptCount val="1"/>
                <c:pt idx="0">
                  <c:v>Endogenous - ELECTRIC</c:v>
                </c:pt>
              </c:strCache>
            </c:strRef>
          </c:tx>
          <c:spPr>
            <a:solidFill>
              <a:schemeClr val="accent5"/>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CAP'!$H$6:$H$17</c:f>
              <c:numCache>
                <c:formatCode>General</c:formatCode>
                <c:ptCount val="11"/>
                <c:pt idx="1">
                  <c:v>28.187714180146124</c:v>
                </c:pt>
                <c:pt idx="3">
                  <c:v>7.1869330446536974</c:v>
                </c:pt>
                <c:pt idx="4">
                  <c:v>2.2114681858452392</c:v>
                </c:pt>
                <c:pt idx="5">
                  <c:v>68.167826125783151</c:v>
                </c:pt>
                <c:pt idx="6">
                  <c:v>0.1035685031903628</c:v>
                </c:pt>
                <c:pt idx="7">
                  <c:v>3.0384073151299202</c:v>
                </c:pt>
                <c:pt idx="9">
                  <c:v>24.178798975289354</c:v>
                </c:pt>
                <c:pt idx="10">
                  <c:v>5.6098611223305994</c:v>
                </c:pt>
              </c:numCache>
            </c:numRef>
          </c:val>
          <c:extLst>
            <c:ext xmlns:c16="http://schemas.microsoft.com/office/drawing/2014/chart" uri="{C3380CC4-5D6E-409C-BE32-E72D297353CC}">
              <c16:uniqueId val="{00000003-F9AF-42E5-8772-8AF74974D16A}"/>
            </c:ext>
          </c:extLst>
        </c:ser>
        <c:ser>
          <c:idx val="5"/>
          <c:order val="5"/>
          <c:tx>
            <c:strRef>
              <c:f>'EL GEN CAP'!$I$3:$I$5</c:f>
              <c:strCache>
                <c:ptCount val="1"/>
                <c:pt idx="0">
                  <c:v>Exogenous - SUN</c:v>
                </c:pt>
              </c:strCache>
            </c:strRef>
          </c:tx>
          <c:spPr>
            <a:solidFill>
              <a:schemeClr val="accent6"/>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CAP'!$I$6:$I$17</c:f>
              <c:numCache>
                <c:formatCode>General</c:formatCode>
                <c:ptCount val="11"/>
                <c:pt idx="0">
                  <c:v>1.5668625119994779</c:v>
                </c:pt>
                <c:pt idx="3">
                  <c:v>84.589359999999999</c:v>
                </c:pt>
                <c:pt idx="5">
                  <c:v>0.24</c:v>
                </c:pt>
                <c:pt idx="7">
                  <c:v>2E-3</c:v>
                </c:pt>
                <c:pt idx="9">
                  <c:v>10.18112</c:v>
                </c:pt>
                <c:pt idx="10">
                  <c:v>1.4744000000000002</c:v>
                </c:pt>
              </c:numCache>
            </c:numRef>
          </c:val>
          <c:extLst>
            <c:ext xmlns:c16="http://schemas.microsoft.com/office/drawing/2014/chart" uri="{C3380CC4-5D6E-409C-BE32-E72D297353CC}">
              <c16:uniqueId val="{00000004-F9AF-42E5-8772-8AF74974D16A}"/>
            </c:ext>
          </c:extLst>
        </c:ser>
        <c:ser>
          <c:idx val="6"/>
          <c:order val="6"/>
          <c:tx>
            <c:strRef>
              <c:f>'EL GEN CAP'!$J$3:$J$5</c:f>
              <c:strCache>
                <c:ptCount val="1"/>
                <c:pt idx="0">
                  <c:v>Exogenous - WATER</c:v>
                </c:pt>
              </c:strCache>
            </c:strRef>
          </c:tx>
          <c:spPr>
            <a:solidFill>
              <a:schemeClr val="accent1">
                <a:lumMod val="6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CAP'!$J$6:$J$17</c:f>
              <c:numCache>
                <c:formatCode>General</c:formatCode>
                <c:ptCount val="11"/>
                <c:pt idx="0">
                  <c:v>6.9800000000000001E-3</c:v>
                </c:pt>
                <c:pt idx="1">
                  <c:v>8.0000000000000002E-3</c:v>
                </c:pt>
                <c:pt idx="2">
                  <c:v>10.198600000000004</c:v>
                </c:pt>
                <c:pt idx="3">
                  <c:v>26.902739999999998</c:v>
                </c:pt>
                <c:pt idx="4">
                  <c:v>4.8479999999999999</c:v>
                </c:pt>
                <c:pt idx="5">
                  <c:v>3.255740425531914</c:v>
                </c:pt>
                <c:pt idx="6">
                  <c:v>97.345360100000107</c:v>
                </c:pt>
                <c:pt idx="7">
                  <c:v>1.9299787234042554</c:v>
                </c:pt>
                <c:pt idx="8">
                  <c:v>48.891100000000101</c:v>
                </c:pt>
                <c:pt idx="9">
                  <c:v>5.3067446808510645</c:v>
                </c:pt>
                <c:pt idx="10">
                  <c:v>0.11399999999999999</c:v>
                </c:pt>
              </c:numCache>
            </c:numRef>
          </c:val>
          <c:extLst>
            <c:ext xmlns:c16="http://schemas.microsoft.com/office/drawing/2014/chart" uri="{C3380CC4-5D6E-409C-BE32-E72D297353CC}">
              <c16:uniqueId val="{00000005-F9AF-42E5-8772-8AF74974D16A}"/>
            </c:ext>
          </c:extLst>
        </c:ser>
        <c:ser>
          <c:idx val="7"/>
          <c:order val="7"/>
          <c:tx>
            <c:strRef>
              <c:f>'EL GEN CAP'!$K$3:$K$5</c:f>
              <c:strCache>
                <c:ptCount val="1"/>
                <c:pt idx="0">
                  <c:v>Exogenous - WIND</c:v>
                </c:pt>
              </c:strCache>
            </c:strRef>
          </c:tx>
          <c:spPr>
            <a:solidFill>
              <a:schemeClr val="accent2">
                <a:lumMod val="6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CAP'!$K$6:$K$17</c:f>
              <c:numCache>
                <c:formatCode>General</c:formatCode>
                <c:ptCount val="11"/>
                <c:pt idx="0">
                  <c:v>9.6118300000001078</c:v>
                </c:pt>
                <c:pt idx="1">
                  <c:v>0.66400000000000003</c:v>
                </c:pt>
                <c:pt idx="2">
                  <c:v>6.3598049999999997</c:v>
                </c:pt>
                <c:pt idx="3">
                  <c:v>109.25676999999999</c:v>
                </c:pt>
                <c:pt idx="4">
                  <c:v>9.4E-2</c:v>
                </c:pt>
                <c:pt idx="5">
                  <c:v>0.745</c:v>
                </c:pt>
                <c:pt idx="6">
                  <c:v>5.9409999999999998</c:v>
                </c:pt>
                <c:pt idx="7">
                  <c:v>12.901</c:v>
                </c:pt>
                <c:pt idx="8">
                  <c:v>20.450744999999998</c:v>
                </c:pt>
                <c:pt idx="9">
                  <c:v>24.591439999999999</c:v>
                </c:pt>
                <c:pt idx="10">
                  <c:v>6.4272200000000002</c:v>
                </c:pt>
              </c:numCache>
            </c:numRef>
          </c:val>
          <c:extLst>
            <c:ext xmlns:c16="http://schemas.microsoft.com/office/drawing/2014/chart" uri="{C3380CC4-5D6E-409C-BE32-E72D297353CC}">
              <c16:uniqueId val="{00000000-1F8E-4AD9-A0B1-D6496B3EB0AF}"/>
            </c:ext>
          </c:extLst>
        </c:ser>
        <c:ser>
          <c:idx val="8"/>
          <c:order val="8"/>
          <c:tx>
            <c:strRef>
              <c:f>'EL GEN CAP'!$L$3:$L$5</c:f>
              <c:strCache>
                <c:ptCount val="1"/>
                <c:pt idx="0">
                  <c:v>Exogenous - MUNIWASTE</c:v>
                </c:pt>
              </c:strCache>
            </c:strRef>
          </c:tx>
          <c:spPr>
            <a:solidFill>
              <a:schemeClr val="accent3">
                <a:lumMod val="6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CAP'!$L$6:$L$17</c:f>
              <c:numCache>
                <c:formatCode>General</c:formatCode>
                <c:ptCount val="11"/>
                <c:pt idx="0">
                  <c:v>0.33098000000000005</c:v>
                </c:pt>
                <c:pt idx="1">
                  <c:v>3.4000000000000002E-2</c:v>
                </c:pt>
                <c:pt idx="2">
                  <c:v>0.28760000000000002</c:v>
                </c:pt>
                <c:pt idx="3">
                  <c:v>2.2197</c:v>
                </c:pt>
                <c:pt idx="5">
                  <c:v>0.23199999999999998</c:v>
                </c:pt>
                <c:pt idx="6">
                  <c:v>6.6175000000000025E-2</c:v>
                </c:pt>
                <c:pt idx="7">
                  <c:v>4.7600000000000003E-2</c:v>
                </c:pt>
                <c:pt idx="8">
                  <c:v>0.62416808336500018</c:v>
                </c:pt>
                <c:pt idx="9">
                  <c:v>1.1284000000000001</c:v>
                </c:pt>
                <c:pt idx="10">
                  <c:v>0.95760000000000001</c:v>
                </c:pt>
              </c:numCache>
            </c:numRef>
          </c:val>
          <c:extLst>
            <c:ext xmlns:c16="http://schemas.microsoft.com/office/drawing/2014/chart" uri="{C3380CC4-5D6E-409C-BE32-E72D297353CC}">
              <c16:uniqueId val="{00000001-1F8E-4AD9-A0B1-D6496B3EB0AF}"/>
            </c:ext>
          </c:extLst>
        </c:ser>
        <c:ser>
          <c:idx val="9"/>
          <c:order val="9"/>
          <c:tx>
            <c:strRef>
              <c:f>'EL GEN CAP'!$M$3:$M$5</c:f>
              <c:strCache>
                <c:ptCount val="1"/>
                <c:pt idx="0">
                  <c:v>Exogenous - NATGAS</c:v>
                </c:pt>
              </c:strCache>
            </c:strRef>
          </c:tx>
          <c:spPr>
            <a:solidFill>
              <a:schemeClr val="accent4">
                <a:lumMod val="6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CAP'!$M$6:$M$17</c:f>
              <c:numCache>
                <c:formatCode>General</c:formatCode>
                <c:ptCount val="11"/>
                <c:pt idx="0">
                  <c:v>1.8278699999999997</c:v>
                </c:pt>
                <c:pt idx="1">
                  <c:v>0.15720000000000003</c:v>
                </c:pt>
                <c:pt idx="2">
                  <c:v>2.5580999999999996</c:v>
                </c:pt>
                <c:pt idx="3">
                  <c:v>38.651899999999991</c:v>
                </c:pt>
                <c:pt idx="4">
                  <c:v>2.5060699999999998</c:v>
                </c:pt>
                <c:pt idx="5">
                  <c:v>2.9104000000000001</c:v>
                </c:pt>
                <c:pt idx="6">
                  <c:v>0.43</c:v>
                </c:pt>
                <c:pt idx="7">
                  <c:v>0.86080000000000001</c:v>
                </c:pt>
                <c:pt idx="8">
                  <c:v>1.6018615269700001</c:v>
                </c:pt>
                <c:pt idx="9">
                  <c:v>49.893200000000014</c:v>
                </c:pt>
                <c:pt idx="10">
                  <c:v>29.356600000000011</c:v>
                </c:pt>
              </c:numCache>
            </c:numRef>
          </c:val>
          <c:extLst>
            <c:ext xmlns:c16="http://schemas.microsoft.com/office/drawing/2014/chart" uri="{C3380CC4-5D6E-409C-BE32-E72D297353CC}">
              <c16:uniqueId val="{00000002-1F8E-4AD9-A0B1-D6496B3EB0AF}"/>
            </c:ext>
          </c:extLst>
        </c:ser>
        <c:ser>
          <c:idx val="10"/>
          <c:order val="10"/>
          <c:tx>
            <c:strRef>
              <c:f>'EL GEN CAP'!$N$3:$N$5</c:f>
              <c:strCache>
                <c:ptCount val="1"/>
                <c:pt idx="0">
                  <c:v>Exogenous - WOODCHIPS</c:v>
                </c:pt>
              </c:strCache>
            </c:strRef>
          </c:tx>
          <c:spPr>
            <a:solidFill>
              <a:schemeClr val="accent5">
                <a:lumMod val="6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CAP'!$N$6:$N$17</c:f>
              <c:numCache>
                <c:formatCode>General</c:formatCode>
                <c:ptCount val="11"/>
                <c:pt idx="0">
                  <c:v>0.37485999999999997</c:v>
                </c:pt>
                <c:pt idx="2">
                  <c:v>1.3857999999999999</c:v>
                </c:pt>
                <c:pt idx="8">
                  <c:v>4.0385314340769991</c:v>
                </c:pt>
              </c:numCache>
            </c:numRef>
          </c:val>
          <c:extLst>
            <c:ext xmlns:c16="http://schemas.microsoft.com/office/drawing/2014/chart" uri="{C3380CC4-5D6E-409C-BE32-E72D297353CC}">
              <c16:uniqueId val="{00000003-1F8E-4AD9-A0B1-D6496B3EB0AF}"/>
            </c:ext>
          </c:extLst>
        </c:ser>
        <c:ser>
          <c:idx val="11"/>
          <c:order val="11"/>
          <c:tx>
            <c:strRef>
              <c:f>'EL GEN CAP'!$O$3:$O$5</c:f>
              <c:strCache>
                <c:ptCount val="1"/>
                <c:pt idx="0">
                  <c:v>Exogenous - BIOGAS</c:v>
                </c:pt>
              </c:strCache>
            </c:strRef>
          </c:tx>
          <c:spPr>
            <a:solidFill>
              <a:schemeClr val="accent6">
                <a:lumMod val="6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CAP'!$O$6:$O$17</c:f>
              <c:numCache>
                <c:formatCode>General</c:formatCode>
                <c:ptCount val="11"/>
                <c:pt idx="0">
                  <c:v>0.18933800000000001</c:v>
                </c:pt>
                <c:pt idx="1">
                  <c:v>7.1999999999999998E-3</c:v>
                </c:pt>
                <c:pt idx="2">
                  <c:v>9.4800000000000009E-2</c:v>
                </c:pt>
                <c:pt idx="3">
                  <c:v>14.184469999999999</c:v>
                </c:pt>
                <c:pt idx="4">
                  <c:v>0.17199999999999999</c:v>
                </c:pt>
                <c:pt idx="5">
                  <c:v>7.8E-2</c:v>
                </c:pt>
                <c:pt idx="7">
                  <c:v>0.50960000000000005</c:v>
                </c:pt>
                <c:pt idx="8">
                  <c:v>1.0296E-2</c:v>
                </c:pt>
                <c:pt idx="9">
                  <c:v>5.0820000000000007</c:v>
                </c:pt>
              </c:numCache>
            </c:numRef>
          </c:val>
          <c:extLst>
            <c:ext xmlns:c16="http://schemas.microsoft.com/office/drawing/2014/chart" uri="{C3380CC4-5D6E-409C-BE32-E72D297353CC}">
              <c16:uniqueId val="{00000004-1F8E-4AD9-A0B1-D6496B3EB0AF}"/>
            </c:ext>
          </c:extLst>
        </c:ser>
        <c:ser>
          <c:idx val="12"/>
          <c:order val="12"/>
          <c:tx>
            <c:strRef>
              <c:f>'EL GEN CAP'!$P$3:$P$5</c:f>
              <c:strCache>
                <c:ptCount val="1"/>
                <c:pt idx="0">
                  <c:v>Exogenous - COAL</c:v>
                </c:pt>
              </c:strCache>
            </c:strRef>
          </c:tx>
          <c:spPr>
            <a:solidFill>
              <a:schemeClr val="accent1">
                <a:lumMod val="80000"/>
                <a:lumOff val="2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CAP'!$P$6:$P$17</c:f>
              <c:numCache>
                <c:formatCode>General</c:formatCode>
                <c:ptCount val="11"/>
                <c:pt idx="0">
                  <c:v>3.45</c:v>
                </c:pt>
                <c:pt idx="2">
                  <c:v>1.4512</c:v>
                </c:pt>
                <c:pt idx="3">
                  <c:v>40.249600000000001</c:v>
                </c:pt>
                <c:pt idx="7">
                  <c:v>24.926999999999996</c:v>
                </c:pt>
                <c:pt idx="8">
                  <c:v>0.39463999999999999</c:v>
                </c:pt>
                <c:pt idx="9">
                  <c:v>16.272199999999998</c:v>
                </c:pt>
                <c:pt idx="10">
                  <c:v>6.8250000000000002</c:v>
                </c:pt>
              </c:numCache>
            </c:numRef>
          </c:val>
          <c:extLst>
            <c:ext xmlns:c16="http://schemas.microsoft.com/office/drawing/2014/chart" uri="{C3380CC4-5D6E-409C-BE32-E72D297353CC}">
              <c16:uniqueId val="{00000005-1F8E-4AD9-A0B1-D6496B3EB0AF}"/>
            </c:ext>
          </c:extLst>
        </c:ser>
        <c:ser>
          <c:idx val="13"/>
          <c:order val="13"/>
          <c:tx>
            <c:strRef>
              <c:f>'EL GEN CAP'!$Q$3:$Q$5</c:f>
              <c:strCache>
                <c:ptCount val="1"/>
                <c:pt idx="0">
                  <c:v>Exogenous - LIGHTOIL</c:v>
                </c:pt>
              </c:strCache>
            </c:strRef>
          </c:tx>
          <c:spPr>
            <a:solidFill>
              <a:schemeClr val="accent2">
                <a:lumMod val="80000"/>
                <a:lumOff val="2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CAP'!$Q$6:$Q$17</c:f>
              <c:numCache>
                <c:formatCode>General</c:formatCode>
                <c:ptCount val="11"/>
                <c:pt idx="0">
                  <c:v>0.98464200000000002</c:v>
                </c:pt>
                <c:pt idx="2">
                  <c:v>1.3753000000000002</c:v>
                </c:pt>
                <c:pt idx="8">
                  <c:v>1.4127000000000001</c:v>
                </c:pt>
              </c:numCache>
            </c:numRef>
          </c:val>
          <c:extLst>
            <c:ext xmlns:c16="http://schemas.microsoft.com/office/drawing/2014/chart" uri="{C3380CC4-5D6E-409C-BE32-E72D297353CC}">
              <c16:uniqueId val="{00000006-1F8E-4AD9-A0B1-D6496B3EB0AF}"/>
            </c:ext>
          </c:extLst>
        </c:ser>
        <c:ser>
          <c:idx val="14"/>
          <c:order val="14"/>
          <c:tx>
            <c:strRef>
              <c:f>'EL GEN CAP'!$R$3:$R$5</c:f>
              <c:strCache>
                <c:ptCount val="1"/>
                <c:pt idx="0">
                  <c:v>Exogenous - STRAW</c:v>
                </c:pt>
              </c:strCache>
            </c:strRef>
          </c:tx>
          <c:spPr>
            <a:solidFill>
              <a:schemeClr val="accent3">
                <a:lumMod val="80000"/>
                <a:lumOff val="2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CAP'!$R$6:$R$17</c:f>
              <c:numCache>
                <c:formatCode>General</c:formatCode>
                <c:ptCount val="11"/>
                <c:pt idx="0">
                  <c:v>9.0779999999999986E-2</c:v>
                </c:pt>
                <c:pt idx="7">
                  <c:v>0.41880000000000006</c:v>
                </c:pt>
              </c:numCache>
            </c:numRef>
          </c:val>
          <c:extLst>
            <c:ext xmlns:c16="http://schemas.microsoft.com/office/drawing/2014/chart" uri="{C3380CC4-5D6E-409C-BE32-E72D297353CC}">
              <c16:uniqueId val="{00000007-1F8E-4AD9-A0B1-D6496B3EB0AF}"/>
            </c:ext>
          </c:extLst>
        </c:ser>
        <c:ser>
          <c:idx val="15"/>
          <c:order val="15"/>
          <c:tx>
            <c:strRef>
              <c:f>'EL GEN CAP'!$S$3:$S$5</c:f>
              <c:strCache>
                <c:ptCount val="1"/>
                <c:pt idx="0">
                  <c:v>Exogenous - FUELOIL</c:v>
                </c:pt>
              </c:strCache>
            </c:strRef>
          </c:tx>
          <c:spPr>
            <a:solidFill>
              <a:schemeClr val="accent4">
                <a:lumMod val="80000"/>
                <a:lumOff val="2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CAP'!$S$6:$S$17</c:f>
              <c:numCache>
                <c:formatCode>General</c:formatCode>
                <c:ptCount val="11"/>
                <c:pt idx="0">
                  <c:v>5.0179999999999995E-2</c:v>
                </c:pt>
                <c:pt idx="2">
                  <c:v>0.20130000000000001</c:v>
                </c:pt>
                <c:pt idx="3">
                  <c:v>3.6916000000000002</c:v>
                </c:pt>
                <c:pt idx="5">
                  <c:v>0.32</c:v>
                </c:pt>
                <c:pt idx="7">
                  <c:v>0.30800000000000011</c:v>
                </c:pt>
                <c:pt idx="8">
                  <c:v>1.6113999999999999</c:v>
                </c:pt>
                <c:pt idx="9">
                  <c:v>0.155</c:v>
                </c:pt>
              </c:numCache>
            </c:numRef>
          </c:val>
          <c:extLst>
            <c:ext xmlns:c16="http://schemas.microsoft.com/office/drawing/2014/chart" uri="{C3380CC4-5D6E-409C-BE32-E72D297353CC}">
              <c16:uniqueId val="{00000008-1F8E-4AD9-A0B1-D6496B3EB0AF}"/>
            </c:ext>
          </c:extLst>
        </c:ser>
        <c:ser>
          <c:idx val="16"/>
          <c:order val="16"/>
          <c:tx>
            <c:strRef>
              <c:f>'EL GEN CAP'!$T$3:$T$5</c:f>
              <c:strCache>
                <c:ptCount val="1"/>
                <c:pt idx="0">
                  <c:v>Exogenous - WOODPELLETS</c:v>
                </c:pt>
              </c:strCache>
            </c:strRef>
          </c:tx>
          <c:spPr>
            <a:solidFill>
              <a:schemeClr val="accent5">
                <a:lumMod val="80000"/>
                <a:lumOff val="2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CAP'!$T$6:$T$17</c:f>
              <c:numCache>
                <c:formatCode>General</c:formatCode>
                <c:ptCount val="11"/>
                <c:pt idx="0">
                  <c:v>0.63390999999999997</c:v>
                </c:pt>
                <c:pt idx="8">
                  <c:v>0.16332836836</c:v>
                </c:pt>
              </c:numCache>
            </c:numRef>
          </c:val>
          <c:extLst>
            <c:ext xmlns:c16="http://schemas.microsoft.com/office/drawing/2014/chart" uri="{C3380CC4-5D6E-409C-BE32-E72D297353CC}">
              <c16:uniqueId val="{00000009-1F8E-4AD9-A0B1-D6496B3EB0AF}"/>
            </c:ext>
          </c:extLst>
        </c:ser>
        <c:ser>
          <c:idx val="17"/>
          <c:order val="17"/>
          <c:tx>
            <c:strRef>
              <c:f>'EL GEN CAP'!$U$3:$U$5</c:f>
              <c:strCache>
                <c:ptCount val="1"/>
                <c:pt idx="0">
                  <c:v>Exogenous - RETORTGAS</c:v>
                </c:pt>
              </c:strCache>
            </c:strRef>
          </c:tx>
          <c:spPr>
            <a:solidFill>
              <a:schemeClr val="accent6">
                <a:lumMod val="80000"/>
                <a:lumOff val="2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CAP'!$U$6:$U$17</c:f>
              <c:numCache>
                <c:formatCode>General</c:formatCode>
                <c:ptCount val="11"/>
                <c:pt idx="1">
                  <c:v>0.39</c:v>
                </c:pt>
              </c:numCache>
            </c:numRef>
          </c:val>
          <c:extLst>
            <c:ext xmlns:c16="http://schemas.microsoft.com/office/drawing/2014/chart" uri="{C3380CC4-5D6E-409C-BE32-E72D297353CC}">
              <c16:uniqueId val="{0000000A-1F8E-4AD9-A0B1-D6496B3EB0AF}"/>
            </c:ext>
          </c:extLst>
        </c:ser>
        <c:ser>
          <c:idx val="18"/>
          <c:order val="18"/>
          <c:tx>
            <c:strRef>
              <c:f>'EL GEN CAP'!$V$3:$V$5</c:f>
              <c:strCache>
                <c:ptCount val="1"/>
                <c:pt idx="0">
                  <c:v>Exogenous - WOOD</c:v>
                </c:pt>
              </c:strCache>
            </c:strRef>
          </c:tx>
          <c:spPr>
            <a:solidFill>
              <a:schemeClr val="accent1">
                <a:lumMod val="8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CAP'!$V$6:$V$17</c:f>
              <c:numCache>
                <c:formatCode>General</c:formatCode>
                <c:ptCount val="11"/>
                <c:pt idx="1">
                  <c:v>0.32660000000000006</c:v>
                </c:pt>
                <c:pt idx="4">
                  <c:v>0.16200000000000001</c:v>
                </c:pt>
                <c:pt idx="5">
                  <c:v>9.4100000000000003E-2</c:v>
                </c:pt>
                <c:pt idx="7">
                  <c:v>2.5299999999999998</c:v>
                </c:pt>
                <c:pt idx="10">
                  <c:v>0.56000000000000005</c:v>
                </c:pt>
              </c:numCache>
            </c:numRef>
          </c:val>
          <c:extLst>
            <c:ext xmlns:c16="http://schemas.microsoft.com/office/drawing/2014/chart" uri="{C3380CC4-5D6E-409C-BE32-E72D297353CC}">
              <c16:uniqueId val="{0000000B-1F8E-4AD9-A0B1-D6496B3EB0AF}"/>
            </c:ext>
          </c:extLst>
        </c:ser>
        <c:ser>
          <c:idx val="19"/>
          <c:order val="19"/>
          <c:tx>
            <c:strRef>
              <c:f>'EL GEN CAP'!$W$3:$W$5</c:f>
              <c:strCache>
                <c:ptCount val="1"/>
                <c:pt idx="0">
                  <c:v>Exogenous - WOODWASTE</c:v>
                </c:pt>
              </c:strCache>
            </c:strRef>
          </c:tx>
          <c:spPr>
            <a:solidFill>
              <a:schemeClr val="accent2">
                <a:lumMod val="8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CAP'!$W$6:$W$17</c:f>
              <c:numCache>
                <c:formatCode>General</c:formatCode>
                <c:ptCount val="11"/>
                <c:pt idx="1">
                  <c:v>4.5999999999999999E-2</c:v>
                </c:pt>
                <c:pt idx="2">
                  <c:v>2.9163999999999999</c:v>
                </c:pt>
                <c:pt idx="5">
                  <c:v>1.5800000000000002E-2</c:v>
                </c:pt>
                <c:pt idx="8">
                  <c:v>0.49402913626200007</c:v>
                </c:pt>
              </c:numCache>
            </c:numRef>
          </c:val>
          <c:extLst>
            <c:ext xmlns:c16="http://schemas.microsoft.com/office/drawing/2014/chart" uri="{C3380CC4-5D6E-409C-BE32-E72D297353CC}">
              <c16:uniqueId val="{0000000C-1F8E-4AD9-A0B1-D6496B3EB0AF}"/>
            </c:ext>
          </c:extLst>
        </c:ser>
        <c:ser>
          <c:idx val="20"/>
          <c:order val="20"/>
          <c:tx>
            <c:strRef>
              <c:f>'EL GEN CAP'!$X$3:$X$5</c:f>
              <c:strCache>
                <c:ptCount val="1"/>
                <c:pt idx="0">
                  <c:v>Exogenous - SHALE</c:v>
                </c:pt>
              </c:strCache>
            </c:strRef>
          </c:tx>
          <c:spPr>
            <a:solidFill>
              <a:schemeClr val="accent3">
                <a:lumMod val="8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CAP'!$X$6:$X$17</c:f>
              <c:numCache>
                <c:formatCode>General</c:formatCode>
                <c:ptCount val="11"/>
                <c:pt idx="1">
                  <c:v>3.6030000000000006</c:v>
                </c:pt>
              </c:numCache>
            </c:numRef>
          </c:val>
          <c:extLst>
            <c:ext xmlns:c16="http://schemas.microsoft.com/office/drawing/2014/chart" uri="{C3380CC4-5D6E-409C-BE32-E72D297353CC}">
              <c16:uniqueId val="{0000000D-1F8E-4AD9-A0B1-D6496B3EB0AF}"/>
            </c:ext>
          </c:extLst>
        </c:ser>
        <c:ser>
          <c:idx val="21"/>
          <c:order val="21"/>
          <c:tx>
            <c:strRef>
              <c:f>'EL GEN CAP'!$Y$3:$Y$5</c:f>
              <c:strCache>
                <c:ptCount val="1"/>
                <c:pt idx="0">
                  <c:v>Exogenous - PEAT</c:v>
                </c:pt>
              </c:strCache>
            </c:strRef>
          </c:tx>
          <c:spPr>
            <a:solidFill>
              <a:schemeClr val="accent4">
                <a:lumMod val="8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CAP'!$Y$6:$Y$17</c:f>
              <c:numCache>
                <c:formatCode>General</c:formatCode>
                <c:ptCount val="11"/>
                <c:pt idx="2">
                  <c:v>2.54</c:v>
                </c:pt>
                <c:pt idx="8">
                  <c:v>0.19530000000000003</c:v>
                </c:pt>
              </c:numCache>
            </c:numRef>
          </c:val>
          <c:extLst>
            <c:ext xmlns:c16="http://schemas.microsoft.com/office/drawing/2014/chart" uri="{C3380CC4-5D6E-409C-BE32-E72D297353CC}">
              <c16:uniqueId val="{0000000E-1F8E-4AD9-A0B1-D6496B3EB0AF}"/>
            </c:ext>
          </c:extLst>
        </c:ser>
        <c:ser>
          <c:idx val="22"/>
          <c:order val="22"/>
          <c:tx>
            <c:strRef>
              <c:f>'EL GEN CAP'!$Z$3:$Z$5</c:f>
              <c:strCache>
                <c:ptCount val="1"/>
                <c:pt idx="0">
                  <c:v>Exogenous - OTHERGAS</c:v>
                </c:pt>
              </c:strCache>
            </c:strRef>
          </c:tx>
          <c:spPr>
            <a:solidFill>
              <a:schemeClr val="accent5">
                <a:lumMod val="8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CAP'!$Z$6:$Z$17</c:f>
              <c:numCache>
                <c:formatCode>General</c:formatCode>
                <c:ptCount val="11"/>
                <c:pt idx="2">
                  <c:v>0.28820000000000001</c:v>
                </c:pt>
                <c:pt idx="8">
                  <c:v>9.7000000000000003E-2</c:v>
                </c:pt>
              </c:numCache>
            </c:numRef>
          </c:val>
          <c:extLst>
            <c:ext xmlns:c16="http://schemas.microsoft.com/office/drawing/2014/chart" uri="{C3380CC4-5D6E-409C-BE32-E72D297353CC}">
              <c16:uniqueId val="{0000000F-1F8E-4AD9-A0B1-D6496B3EB0AF}"/>
            </c:ext>
          </c:extLst>
        </c:ser>
        <c:ser>
          <c:idx val="23"/>
          <c:order val="23"/>
          <c:tx>
            <c:strRef>
              <c:f>'EL GEN CAP'!$AA$3:$AA$5</c:f>
              <c:strCache>
                <c:ptCount val="1"/>
                <c:pt idx="0">
                  <c:v>Exogenous - NUCLEAR</c:v>
                </c:pt>
              </c:strCache>
            </c:strRef>
          </c:tx>
          <c:spPr>
            <a:solidFill>
              <a:schemeClr val="accent6">
                <a:lumMod val="8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CAP'!$AA$6:$AA$17</c:f>
              <c:numCache>
                <c:formatCode>General</c:formatCode>
                <c:ptCount val="11"/>
                <c:pt idx="2">
                  <c:v>12.231000000000002</c:v>
                </c:pt>
                <c:pt idx="3">
                  <c:v>8.1140000000000008</c:v>
                </c:pt>
                <c:pt idx="7">
                  <c:v>5.5519999999999996</c:v>
                </c:pt>
                <c:pt idx="8">
                  <c:v>14.26</c:v>
                </c:pt>
                <c:pt idx="9">
                  <c:v>30.217999999999996</c:v>
                </c:pt>
                <c:pt idx="10">
                  <c:v>1.03</c:v>
                </c:pt>
              </c:numCache>
            </c:numRef>
          </c:val>
          <c:extLst>
            <c:ext xmlns:c16="http://schemas.microsoft.com/office/drawing/2014/chart" uri="{C3380CC4-5D6E-409C-BE32-E72D297353CC}">
              <c16:uniqueId val="{00000010-1F8E-4AD9-A0B1-D6496B3EB0AF}"/>
            </c:ext>
          </c:extLst>
        </c:ser>
        <c:ser>
          <c:idx val="24"/>
          <c:order val="24"/>
          <c:tx>
            <c:strRef>
              <c:f>'EL GEN CAP'!$AB$3:$AB$5</c:f>
              <c:strCache>
                <c:ptCount val="1"/>
                <c:pt idx="0">
                  <c:v>Exogenous - ELECTRIC</c:v>
                </c:pt>
              </c:strCache>
            </c:strRef>
          </c:tx>
          <c:spPr>
            <a:solidFill>
              <a:schemeClr val="accent1">
                <a:lumMod val="60000"/>
                <a:lumOff val="4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CAP'!$AB$6:$AB$17</c:f>
              <c:numCache>
                <c:formatCode>General</c:formatCode>
                <c:ptCount val="11"/>
                <c:pt idx="3">
                  <c:v>17.54354</c:v>
                </c:pt>
              </c:numCache>
            </c:numRef>
          </c:val>
          <c:extLst>
            <c:ext xmlns:c16="http://schemas.microsoft.com/office/drawing/2014/chart" uri="{C3380CC4-5D6E-409C-BE32-E72D297353CC}">
              <c16:uniqueId val="{00000011-1F8E-4AD9-A0B1-D6496B3EB0AF}"/>
            </c:ext>
          </c:extLst>
        </c:ser>
        <c:ser>
          <c:idx val="25"/>
          <c:order val="25"/>
          <c:tx>
            <c:strRef>
              <c:f>'EL GEN CAP'!$AC$3:$AC$5</c:f>
              <c:strCache>
                <c:ptCount val="1"/>
                <c:pt idx="0">
                  <c:v>Exogenous - LIGNITE</c:v>
                </c:pt>
              </c:strCache>
            </c:strRef>
          </c:tx>
          <c:spPr>
            <a:solidFill>
              <a:schemeClr val="accent2">
                <a:lumMod val="60000"/>
                <a:lumOff val="4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CAP'!$AC$6:$AC$17</c:f>
              <c:numCache>
                <c:formatCode>General</c:formatCode>
                <c:ptCount val="11"/>
                <c:pt idx="3">
                  <c:v>30.665100000000002</c:v>
                </c:pt>
                <c:pt idx="7">
                  <c:v>7.4409999999999989</c:v>
                </c:pt>
              </c:numCache>
            </c:numRef>
          </c:val>
          <c:extLst>
            <c:ext xmlns:c16="http://schemas.microsoft.com/office/drawing/2014/chart" uri="{C3380CC4-5D6E-409C-BE32-E72D297353CC}">
              <c16:uniqueId val="{00000012-1F8E-4AD9-A0B1-D6496B3EB0AF}"/>
            </c:ext>
          </c:extLst>
        </c:ser>
        <c:ser>
          <c:idx val="26"/>
          <c:order val="26"/>
          <c:tx>
            <c:strRef>
              <c:f>'EL GEN CAP'!$AD$3:$AD$5</c:f>
              <c:strCache>
                <c:ptCount val="1"/>
                <c:pt idx="0">
                  <c:v>Exogenous - WASTEHEAT</c:v>
                </c:pt>
              </c:strCache>
            </c:strRef>
          </c:tx>
          <c:spPr>
            <a:solidFill>
              <a:schemeClr val="accent3">
                <a:lumMod val="60000"/>
                <a:lumOff val="4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CAP'!$AD$6:$AD$17</c:f>
              <c:numCache>
                <c:formatCode>General</c:formatCode>
                <c:ptCount val="11"/>
                <c:pt idx="3">
                  <c:v>8.9760000000000006E-2</c:v>
                </c:pt>
              </c:numCache>
            </c:numRef>
          </c:val>
          <c:extLst>
            <c:ext xmlns:c16="http://schemas.microsoft.com/office/drawing/2014/chart" uri="{C3380CC4-5D6E-409C-BE32-E72D297353CC}">
              <c16:uniqueId val="{00000013-1F8E-4AD9-A0B1-D6496B3EB0AF}"/>
            </c:ext>
          </c:extLst>
        </c:ser>
        <c:ser>
          <c:idx val="27"/>
          <c:order val="27"/>
          <c:tx>
            <c:strRef>
              <c:f>'EL GEN CAP'!$AE$3:$AE$5</c:f>
              <c:strCache>
                <c:ptCount val="1"/>
                <c:pt idx="0">
                  <c:v>Exogenous - HEAT</c:v>
                </c:pt>
              </c:strCache>
            </c:strRef>
          </c:tx>
          <c:spPr>
            <a:solidFill>
              <a:schemeClr val="accent4">
                <a:lumMod val="60000"/>
                <a:lumOff val="4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CAP'!$AE$6:$AE$17</c:f>
              <c:numCache>
                <c:formatCode>General</c:formatCode>
                <c:ptCount val="11"/>
                <c:pt idx="5">
                  <c:v>0.11099999999999999</c:v>
                </c:pt>
              </c:numCache>
            </c:numRef>
          </c:val>
          <c:extLst>
            <c:ext xmlns:c16="http://schemas.microsoft.com/office/drawing/2014/chart" uri="{C3380CC4-5D6E-409C-BE32-E72D297353CC}">
              <c16:uniqueId val="{00000014-1F8E-4AD9-A0B1-D6496B3EB0AF}"/>
            </c:ext>
          </c:extLst>
        </c:ser>
        <c:ser>
          <c:idx val="28"/>
          <c:order val="28"/>
          <c:tx>
            <c:strRef>
              <c:f>'EL GEN CAP'!$AF$3:$AF$5</c:f>
              <c:strCache>
                <c:ptCount val="1"/>
                <c:pt idx="0">
                  <c:v>Exogenous - BIOOIL</c:v>
                </c:pt>
              </c:strCache>
            </c:strRef>
          </c:tx>
          <c:spPr>
            <a:solidFill>
              <a:schemeClr val="accent5">
                <a:lumMod val="60000"/>
                <a:lumOff val="4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CAP'!$AF$6:$AF$17</c:f>
              <c:numCache>
                <c:formatCode>General</c:formatCode>
                <c:ptCount val="11"/>
                <c:pt idx="8">
                  <c:v>0.222</c:v>
                </c:pt>
              </c:numCache>
            </c:numRef>
          </c:val>
          <c:extLst>
            <c:ext xmlns:c16="http://schemas.microsoft.com/office/drawing/2014/chart" uri="{C3380CC4-5D6E-409C-BE32-E72D297353CC}">
              <c16:uniqueId val="{00000015-1F8E-4AD9-A0B1-D6496B3EB0AF}"/>
            </c:ext>
          </c:extLst>
        </c:ser>
        <c:dLbls>
          <c:showLegendKey val="0"/>
          <c:showVal val="0"/>
          <c:showCatName val="0"/>
          <c:showSerName val="0"/>
          <c:showPercent val="0"/>
          <c:showBubbleSize val="0"/>
        </c:dLbls>
        <c:gapWidth val="150"/>
        <c:overlap val="100"/>
        <c:axId val="1815674944"/>
        <c:axId val="1815675360"/>
      </c:barChart>
      <c:catAx>
        <c:axId val="181567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5360"/>
        <c:crosses val="autoZero"/>
        <c:auto val="1"/>
        <c:lblAlgn val="ctr"/>
        <c:lblOffset val="100"/>
        <c:noMultiLvlLbl val="0"/>
      </c:catAx>
      <c:valAx>
        <c:axId val="181567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49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s>
    <c:plotArea>
      <c:layout/>
      <c:barChart>
        <c:barDir val="col"/>
        <c:grouping val="stacked"/>
        <c:varyColors val="0"/>
        <c:ser>
          <c:idx val="0"/>
          <c:order val="0"/>
          <c:tx>
            <c:strRef>
              <c:f>'EL GEN CAP'!$D$3:$D$5</c:f>
              <c:strCache>
                <c:ptCount val="1"/>
                <c:pt idx="0">
                  <c:v>Endogenous - SUN</c:v>
                </c:pt>
              </c:strCache>
            </c:strRef>
          </c:tx>
          <c:spPr>
            <a:solidFill>
              <a:schemeClr val="accent1"/>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CAP'!$D$6:$D$17</c:f>
              <c:numCache>
                <c:formatCode>General</c:formatCode>
                <c:ptCount val="11"/>
                <c:pt idx="1">
                  <c:v>164.51560059763989</c:v>
                </c:pt>
                <c:pt idx="4">
                  <c:v>12.78533108650376</c:v>
                </c:pt>
                <c:pt idx="5">
                  <c:v>415.83907780597019</c:v>
                </c:pt>
                <c:pt idx="9">
                  <c:v>53.703610446613055</c:v>
                </c:pt>
                <c:pt idx="10">
                  <c:v>15.398831774519319</c:v>
                </c:pt>
              </c:numCache>
            </c:numRef>
          </c:val>
          <c:extLst>
            <c:ext xmlns:c16="http://schemas.microsoft.com/office/drawing/2014/chart" uri="{C3380CC4-5D6E-409C-BE32-E72D297353CC}">
              <c16:uniqueId val="{00000000-C939-4995-8C3F-7C3B4F0807CF}"/>
            </c:ext>
          </c:extLst>
        </c:ser>
        <c:ser>
          <c:idx val="1"/>
          <c:order val="1"/>
          <c:tx>
            <c:strRef>
              <c:f>'EL GEN CAP'!$E$3:$E$5</c:f>
              <c:strCache>
                <c:ptCount val="1"/>
                <c:pt idx="0">
                  <c:v>Endogenous - WIND</c:v>
                </c:pt>
              </c:strCache>
            </c:strRef>
          </c:tx>
          <c:spPr>
            <a:solidFill>
              <a:schemeClr val="accent2"/>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CAP'!$E$6:$E$17</c:f>
              <c:numCache>
                <c:formatCode>General</c:formatCode>
                <c:ptCount val="11"/>
                <c:pt idx="0">
                  <c:v>29.20127590959704</c:v>
                </c:pt>
                <c:pt idx="1">
                  <c:v>16.57941526248975</c:v>
                </c:pt>
                <c:pt idx="3">
                  <c:v>294.9389236186737</c:v>
                </c:pt>
                <c:pt idx="4">
                  <c:v>10.59141252613434</c:v>
                </c:pt>
                <c:pt idx="6">
                  <c:v>64.553089492814308</c:v>
                </c:pt>
                <c:pt idx="7">
                  <c:v>74.567149480193109</c:v>
                </c:pt>
                <c:pt idx="8">
                  <c:v>5.6172892058970918</c:v>
                </c:pt>
                <c:pt idx="9">
                  <c:v>129.06397999999999</c:v>
                </c:pt>
                <c:pt idx="10">
                  <c:v>31.459779999999995</c:v>
                </c:pt>
              </c:numCache>
            </c:numRef>
          </c:val>
          <c:extLst>
            <c:ext xmlns:c16="http://schemas.microsoft.com/office/drawing/2014/chart" uri="{C3380CC4-5D6E-409C-BE32-E72D297353CC}">
              <c16:uniqueId val="{00000001-DA84-4F54-A5F4-C5EFA093D50B}"/>
            </c:ext>
          </c:extLst>
        </c:ser>
        <c:ser>
          <c:idx val="2"/>
          <c:order val="2"/>
          <c:tx>
            <c:strRef>
              <c:f>'EL GEN CAP'!$F$3:$F$5</c:f>
              <c:strCache>
                <c:ptCount val="1"/>
                <c:pt idx="0">
                  <c:v>Endogenous - MUNIWASTE</c:v>
                </c:pt>
              </c:strCache>
            </c:strRef>
          </c:tx>
          <c:spPr>
            <a:solidFill>
              <a:schemeClr val="accent3"/>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CAP'!$F$6:$F$17</c:f>
              <c:numCache>
                <c:formatCode>General</c:formatCode>
                <c:ptCount val="11"/>
                <c:pt idx="0">
                  <c:v>1.2705849058634391</c:v>
                </c:pt>
                <c:pt idx="2">
                  <c:v>4.9968189538924026</c:v>
                </c:pt>
                <c:pt idx="3">
                  <c:v>5.8273572534152587</c:v>
                </c:pt>
                <c:pt idx="6">
                  <c:v>0.62080764754457407</c:v>
                </c:pt>
                <c:pt idx="7">
                  <c:v>5.6333813648034701</c:v>
                </c:pt>
                <c:pt idx="8">
                  <c:v>6.1033455666895904</c:v>
                </c:pt>
              </c:numCache>
            </c:numRef>
          </c:val>
          <c:extLst>
            <c:ext xmlns:c16="http://schemas.microsoft.com/office/drawing/2014/chart" uri="{C3380CC4-5D6E-409C-BE32-E72D297353CC}">
              <c16:uniqueId val="{00000002-DA84-4F54-A5F4-C5EFA093D50B}"/>
            </c:ext>
          </c:extLst>
        </c:ser>
        <c:ser>
          <c:idx val="3"/>
          <c:order val="3"/>
          <c:tx>
            <c:strRef>
              <c:f>'EL GEN CAP'!$G$3:$G$5</c:f>
              <c:strCache>
                <c:ptCount val="1"/>
                <c:pt idx="0">
                  <c:v>Endogenous - WOODCHIPS</c:v>
                </c:pt>
              </c:strCache>
            </c:strRef>
          </c:tx>
          <c:spPr>
            <a:solidFill>
              <a:schemeClr val="accent4"/>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CAP'!$G$6:$G$17</c:f>
              <c:numCache>
                <c:formatCode>General</c:formatCode>
                <c:ptCount val="11"/>
                <c:pt idx="0">
                  <c:v>0.14956799585269898</c:v>
                </c:pt>
                <c:pt idx="1">
                  <c:v>8.6468480466768294E-3</c:v>
                </c:pt>
                <c:pt idx="2">
                  <c:v>7.1487478561734097E-2</c:v>
                </c:pt>
                <c:pt idx="3">
                  <c:v>0.71531979930364398</c:v>
                </c:pt>
                <c:pt idx="6">
                  <c:v>1.7221048959918901E-2</c:v>
                </c:pt>
                <c:pt idx="7">
                  <c:v>0.25488384703196398</c:v>
                </c:pt>
              </c:numCache>
            </c:numRef>
          </c:val>
          <c:extLst>
            <c:ext xmlns:c16="http://schemas.microsoft.com/office/drawing/2014/chart" uri="{C3380CC4-5D6E-409C-BE32-E72D297353CC}">
              <c16:uniqueId val="{00000002-F9AF-42E5-8772-8AF74974D16A}"/>
            </c:ext>
          </c:extLst>
        </c:ser>
        <c:ser>
          <c:idx val="4"/>
          <c:order val="4"/>
          <c:tx>
            <c:strRef>
              <c:f>'EL GEN CAP'!$H$3:$H$5</c:f>
              <c:strCache>
                <c:ptCount val="1"/>
                <c:pt idx="0">
                  <c:v>Endogenous - ELECTRIC</c:v>
                </c:pt>
              </c:strCache>
            </c:strRef>
          </c:tx>
          <c:spPr>
            <a:solidFill>
              <a:schemeClr val="accent5"/>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CAP'!$H$6:$H$17</c:f>
              <c:numCache>
                <c:formatCode>General</c:formatCode>
                <c:ptCount val="11"/>
                <c:pt idx="1">
                  <c:v>28.187714180146124</c:v>
                </c:pt>
                <c:pt idx="3">
                  <c:v>7.1869330446536974</c:v>
                </c:pt>
                <c:pt idx="4">
                  <c:v>2.2114681858452392</c:v>
                </c:pt>
                <c:pt idx="5">
                  <c:v>68.167826125783151</c:v>
                </c:pt>
                <c:pt idx="6">
                  <c:v>0.1035685031903628</c:v>
                </c:pt>
                <c:pt idx="7">
                  <c:v>3.0384073151299202</c:v>
                </c:pt>
                <c:pt idx="9">
                  <c:v>24.178798975289354</c:v>
                </c:pt>
                <c:pt idx="10">
                  <c:v>5.6098611223305994</c:v>
                </c:pt>
              </c:numCache>
            </c:numRef>
          </c:val>
          <c:extLst>
            <c:ext xmlns:c16="http://schemas.microsoft.com/office/drawing/2014/chart" uri="{C3380CC4-5D6E-409C-BE32-E72D297353CC}">
              <c16:uniqueId val="{00000003-F9AF-42E5-8772-8AF74974D16A}"/>
            </c:ext>
          </c:extLst>
        </c:ser>
        <c:ser>
          <c:idx val="5"/>
          <c:order val="5"/>
          <c:tx>
            <c:strRef>
              <c:f>'EL GEN CAP'!$I$3:$I$5</c:f>
              <c:strCache>
                <c:ptCount val="1"/>
                <c:pt idx="0">
                  <c:v>Exogenous - SUN</c:v>
                </c:pt>
              </c:strCache>
            </c:strRef>
          </c:tx>
          <c:spPr>
            <a:solidFill>
              <a:schemeClr val="accent6"/>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CAP'!$I$6:$I$17</c:f>
              <c:numCache>
                <c:formatCode>General</c:formatCode>
                <c:ptCount val="11"/>
                <c:pt idx="0">
                  <c:v>1.5668625119994779</c:v>
                </c:pt>
                <c:pt idx="3">
                  <c:v>84.589359999999999</c:v>
                </c:pt>
                <c:pt idx="5">
                  <c:v>0.24</c:v>
                </c:pt>
                <c:pt idx="7">
                  <c:v>2E-3</c:v>
                </c:pt>
                <c:pt idx="9">
                  <c:v>10.18112</c:v>
                </c:pt>
                <c:pt idx="10">
                  <c:v>1.4744000000000002</c:v>
                </c:pt>
              </c:numCache>
            </c:numRef>
          </c:val>
          <c:extLst>
            <c:ext xmlns:c16="http://schemas.microsoft.com/office/drawing/2014/chart" uri="{C3380CC4-5D6E-409C-BE32-E72D297353CC}">
              <c16:uniqueId val="{00000004-F9AF-42E5-8772-8AF74974D16A}"/>
            </c:ext>
          </c:extLst>
        </c:ser>
        <c:ser>
          <c:idx val="6"/>
          <c:order val="6"/>
          <c:tx>
            <c:strRef>
              <c:f>'EL GEN CAP'!$J$3:$J$5</c:f>
              <c:strCache>
                <c:ptCount val="1"/>
                <c:pt idx="0">
                  <c:v>Exogenous - WATER</c:v>
                </c:pt>
              </c:strCache>
            </c:strRef>
          </c:tx>
          <c:spPr>
            <a:solidFill>
              <a:schemeClr val="accent1">
                <a:lumMod val="6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CAP'!$J$6:$J$17</c:f>
              <c:numCache>
                <c:formatCode>General</c:formatCode>
                <c:ptCount val="11"/>
                <c:pt idx="0">
                  <c:v>6.9800000000000001E-3</c:v>
                </c:pt>
                <c:pt idx="1">
                  <c:v>8.0000000000000002E-3</c:v>
                </c:pt>
                <c:pt idx="2">
                  <c:v>10.198600000000004</c:v>
                </c:pt>
                <c:pt idx="3">
                  <c:v>26.902739999999998</c:v>
                </c:pt>
                <c:pt idx="4">
                  <c:v>4.8479999999999999</c:v>
                </c:pt>
                <c:pt idx="5">
                  <c:v>3.255740425531914</c:v>
                </c:pt>
                <c:pt idx="6">
                  <c:v>97.345360100000107</c:v>
                </c:pt>
                <c:pt idx="7">
                  <c:v>1.9299787234042554</c:v>
                </c:pt>
                <c:pt idx="8">
                  <c:v>48.891100000000101</c:v>
                </c:pt>
                <c:pt idx="9">
                  <c:v>5.3067446808510645</c:v>
                </c:pt>
                <c:pt idx="10">
                  <c:v>0.11399999999999999</c:v>
                </c:pt>
              </c:numCache>
            </c:numRef>
          </c:val>
          <c:extLst>
            <c:ext xmlns:c16="http://schemas.microsoft.com/office/drawing/2014/chart" uri="{C3380CC4-5D6E-409C-BE32-E72D297353CC}">
              <c16:uniqueId val="{00000005-F9AF-42E5-8772-8AF74974D16A}"/>
            </c:ext>
          </c:extLst>
        </c:ser>
        <c:ser>
          <c:idx val="7"/>
          <c:order val="7"/>
          <c:tx>
            <c:strRef>
              <c:f>'EL GEN CAP'!$K$3:$K$5</c:f>
              <c:strCache>
                <c:ptCount val="1"/>
                <c:pt idx="0">
                  <c:v>Exogenous - WIND</c:v>
                </c:pt>
              </c:strCache>
            </c:strRef>
          </c:tx>
          <c:spPr>
            <a:solidFill>
              <a:schemeClr val="accent2">
                <a:lumMod val="6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CAP'!$K$6:$K$17</c:f>
              <c:numCache>
                <c:formatCode>General</c:formatCode>
                <c:ptCount val="11"/>
                <c:pt idx="0">
                  <c:v>9.6118300000001078</c:v>
                </c:pt>
                <c:pt idx="1">
                  <c:v>0.66400000000000003</c:v>
                </c:pt>
                <c:pt idx="2">
                  <c:v>6.3598049999999997</c:v>
                </c:pt>
                <c:pt idx="3">
                  <c:v>109.25676999999999</c:v>
                </c:pt>
                <c:pt idx="4">
                  <c:v>9.4E-2</c:v>
                </c:pt>
                <c:pt idx="5">
                  <c:v>0.745</c:v>
                </c:pt>
                <c:pt idx="6">
                  <c:v>5.9409999999999998</c:v>
                </c:pt>
                <c:pt idx="7">
                  <c:v>12.901</c:v>
                </c:pt>
                <c:pt idx="8">
                  <c:v>20.450744999999998</c:v>
                </c:pt>
                <c:pt idx="9">
                  <c:v>24.591439999999999</c:v>
                </c:pt>
                <c:pt idx="10">
                  <c:v>6.4272200000000002</c:v>
                </c:pt>
              </c:numCache>
            </c:numRef>
          </c:val>
          <c:extLst>
            <c:ext xmlns:c16="http://schemas.microsoft.com/office/drawing/2014/chart" uri="{C3380CC4-5D6E-409C-BE32-E72D297353CC}">
              <c16:uniqueId val="{00000000-1DF6-4B27-BEC8-4245D70FE5C6}"/>
            </c:ext>
          </c:extLst>
        </c:ser>
        <c:ser>
          <c:idx val="8"/>
          <c:order val="8"/>
          <c:tx>
            <c:strRef>
              <c:f>'EL GEN CAP'!$L$3:$L$5</c:f>
              <c:strCache>
                <c:ptCount val="1"/>
                <c:pt idx="0">
                  <c:v>Exogenous - MUNIWASTE</c:v>
                </c:pt>
              </c:strCache>
            </c:strRef>
          </c:tx>
          <c:spPr>
            <a:solidFill>
              <a:schemeClr val="accent3">
                <a:lumMod val="6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CAP'!$L$6:$L$17</c:f>
              <c:numCache>
                <c:formatCode>General</c:formatCode>
                <c:ptCount val="11"/>
                <c:pt idx="0">
                  <c:v>0.33098000000000005</c:v>
                </c:pt>
                <c:pt idx="1">
                  <c:v>3.4000000000000002E-2</c:v>
                </c:pt>
                <c:pt idx="2">
                  <c:v>0.28760000000000002</c:v>
                </c:pt>
                <c:pt idx="3">
                  <c:v>2.2197</c:v>
                </c:pt>
                <c:pt idx="5">
                  <c:v>0.23199999999999998</c:v>
                </c:pt>
                <c:pt idx="6">
                  <c:v>6.6175000000000025E-2</c:v>
                </c:pt>
                <c:pt idx="7">
                  <c:v>4.7600000000000003E-2</c:v>
                </c:pt>
                <c:pt idx="8">
                  <c:v>0.62416808336500018</c:v>
                </c:pt>
                <c:pt idx="9">
                  <c:v>1.1284000000000001</c:v>
                </c:pt>
                <c:pt idx="10">
                  <c:v>0.95760000000000001</c:v>
                </c:pt>
              </c:numCache>
            </c:numRef>
          </c:val>
          <c:extLst>
            <c:ext xmlns:c16="http://schemas.microsoft.com/office/drawing/2014/chart" uri="{C3380CC4-5D6E-409C-BE32-E72D297353CC}">
              <c16:uniqueId val="{00000001-1DF6-4B27-BEC8-4245D70FE5C6}"/>
            </c:ext>
          </c:extLst>
        </c:ser>
        <c:ser>
          <c:idx val="9"/>
          <c:order val="9"/>
          <c:tx>
            <c:strRef>
              <c:f>'EL GEN CAP'!$M$3:$M$5</c:f>
              <c:strCache>
                <c:ptCount val="1"/>
                <c:pt idx="0">
                  <c:v>Exogenous - NATGAS</c:v>
                </c:pt>
              </c:strCache>
            </c:strRef>
          </c:tx>
          <c:spPr>
            <a:solidFill>
              <a:schemeClr val="accent4">
                <a:lumMod val="6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CAP'!$M$6:$M$17</c:f>
              <c:numCache>
                <c:formatCode>General</c:formatCode>
                <c:ptCount val="11"/>
                <c:pt idx="0">
                  <c:v>1.8278699999999997</c:v>
                </c:pt>
                <c:pt idx="1">
                  <c:v>0.15720000000000003</c:v>
                </c:pt>
                <c:pt idx="2">
                  <c:v>2.5580999999999996</c:v>
                </c:pt>
                <c:pt idx="3">
                  <c:v>38.651899999999991</c:v>
                </c:pt>
                <c:pt idx="4">
                  <c:v>2.5060699999999998</c:v>
                </c:pt>
                <c:pt idx="5">
                  <c:v>2.9104000000000001</c:v>
                </c:pt>
                <c:pt idx="6">
                  <c:v>0.43</c:v>
                </c:pt>
                <c:pt idx="7">
                  <c:v>0.86080000000000001</c:v>
                </c:pt>
                <c:pt idx="8">
                  <c:v>1.6018615269700001</c:v>
                </c:pt>
                <c:pt idx="9">
                  <c:v>49.893200000000014</c:v>
                </c:pt>
                <c:pt idx="10">
                  <c:v>29.356600000000011</c:v>
                </c:pt>
              </c:numCache>
            </c:numRef>
          </c:val>
          <c:extLst>
            <c:ext xmlns:c16="http://schemas.microsoft.com/office/drawing/2014/chart" uri="{C3380CC4-5D6E-409C-BE32-E72D297353CC}">
              <c16:uniqueId val="{00000002-1DF6-4B27-BEC8-4245D70FE5C6}"/>
            </c:ext>
          </c:extLst>
        </c:ser>
        <c:ser>
          <c:idx val="10"/>
          <c:order val="10"/>
          <c:tx>
            <c:strRef>
              <c:f>'EL GEN CAP'!$N$3:$N$5</c:f>
              <c:strCache>
                <c:ptCount val="1"/>
                <c:pt idx="0">
                  <c:v>Exogenous - WOODCHIPS</c:v>
                </c:pt>
              </c:strCache>
            </c:strRef>
          </c:tx>
          <c:spPr>
            <a:solidFill>
              <a:schemeClr val="accent5">
                <a:lumMod val="6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CAP'!$N$6:$N$17</c:f>
              <c:numCache>
                <c:formatCode>General</c:formatCode>
                <c:ptCount val="11"/>
                <c:pt idx="0">
                  <c:v>0.37485999999999997</c:v>
                </c:pt>
                <c:pt idx="2">
                  <c:v>1.3857999999999999</c:v>
                </c:pt>
                <c:pt idx="8">
                  <c:v>4.0385314340769991</c:v>
                </c:pt>
              </c:numCache>
            </c:numRef>
          </c:val>
          <c:extLst>
            <c:ext xmlns:c16="http://schemas.microsoft.com/office/drawing/2014/chart" uri="{C3380CC4-5D6E-409C-BE32-E72D297353CC}">
              <c16:uniqueId val="{00000003-1DF6-4B27-BEC8-4245D70FE5C6}"/>
            </c:ext>
          </c:extLst>
        </c:ser>
        <c:ser>
          <c:idx val="11"/>
          <c:order val="11"/>
          <c:tx>
            <c:strRef>
              <c:f>'EL GEN CAP'!$O$3:$O$5</c:f>
              <c:strCache>
                <c:ptCount val="1"/>
                <c:pt idx="0">
                  <c:v>Exogenous - BIOGAS</c:v>
                </c:pt>
              </c:strCache>
            </c:strRef>
          </c:tx>
          <c:spPr>
            <a:solidFill>
              <a:schemeClr val="accent6">
                <a:lumMod val="6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CAP'!$O$6:$O$17</c:f>
              <c:numCache>
                <c:formatCode>General</c:formatCode>
                <c:ptCount val="11"/>
                <c:pt idx="0">
                  <c:v>0.18933800000000001</c:v>
                </c:pt>
                <c:pt idx="1">
                  <c:v>7.1999999999999998E-3</c:v>
                </c:pt>
                <c:pt idx="2">
                  <c:v>9.4800000000000009E-2</c:v>
                </c:pt>
                <c:pt idx="3">
                  <c:v>14.184469999999999</c:v>
                </c:pt>
                <c:pt idx="4">
                  <c:v>0.17199999999999999</c:v>
                </c:pt>
                <c:pt idx="5">
                  <c:v>7.8E-2</c:v>
                </c:pt>
                <c:pt idx="7">
                  <c:v>0.50960000000000005</c:v>
                </c:pt>
                <c:pt idx="8">
                  <c:v>1.0296E-2</c:v>
                </c:pt>
                <c:pt idx="9">
                  <c:v>5.0820000000000007</c:v>
                </c:pt>
              </c:numCache>
            </c:numRef>
          </c:val>
          <c:extLst>
            <c:ext xmlns:c16="http://schemas.microsoft.com/office/drawing/2014/chart" uri="{C3380CC4-5D6E-409C-BE32-E72D297353CC}">
              <c16:uniqueId val="{00000004-1DF6-4B27-BEC8-4245D70FE5C6}"/>
            </c:ext>
          </c:extLst>
        </c:ser>
        <c:ser>
          <c:idx val="12"/>
          <c:order val="12"/>
          <c:tx>
            <c:strRef>
              <c:f>'EL GEN CAP'!$P$3:$P$5</c:f>
              <c:strCache>
                <c:ptCount val="1"/>
                <c:pt idx="0">
                  <c:v>Exogenous - COAL</c:v>
                </c:pt>
              </c:strCache>
            </c:strRef>
          </c:tx>
          <c:spPr>
            <a:solidFill>
              <a:schemeClr val="accent1">
                <a:lumMod val="80000"/>
                <a:lumOff val="2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CAP'!$P$6:$P$17</c:f>
              <c:numCache>
                <c:formatCode>General</c:formatCode>
                <c:ptCount val="11"/>
                <c:pt idx="0">
                  <c:v>3.45</c:v>
                </c:pt>
                <c:pt idx="2">
                  <c:v>1.4512</c:v>
                </c:pt>
                <c:pt idx="3">
                  <c:v>40.249600000000001</c:v>
                </c:pt>
                <c:pt idx="7">
                  <c:v>24.926999999999996</c:v>
                </c:pt>
                <c:pt idx="8">
                  <c:v>0.39463999999999999</c:v>
                </c:pt>
                <c:pt idx="9">
                  <c:v>16.272199999999998</c:v>
                </c:pt>
                <c:pt idx="10">
                  <c:v>6.8250000000000002</c:v>
                </c:pt>
              </c:numCache>
            </c:numRef>
          </c:val>
          <c:extLst>
            <c:ext xmlns:c16="http://schemas.microsoft.com/office/drawing/2014/chart" uri="{C3380CC4-5D6E-409C-BE32-E72D297353CC}">
              <c16:uniqueId val="{00000005-1DF6-4B27-BEC8-4245D70FE5C6}"/>
            </c:ext>
          </c:extLst>
        </c:ser>
        <c:ser>
          <c:idx val="13"/>
          <c:order val="13"/>
          <c:tx>
            <c:strRef>
              <c:f>'EL GEN CAP'!$Q$3:$Q$5</c:f>
              <c:strCache>
                <c:ptCount val="1"/>
                <c:pt idx="0">
                  <c:v>Exogenous - LIGHTOIL</c:v>
                </c:pt>
              </c:strCache>
            </c:strRef>
          </c:tx>
          <c:spPr>
            <a:solidFill>
              <a:schemeClr val="accent2">
                <a:lumMod val="80000"/>
                <a:lumOff val="2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CAP'!$Q$6:$Q$17</c:f>
              <c:numCache>
                <c:formatCode>General</c:formatCode>
                <c:ptCount val="11"/>
                <c:pt idx="0">
                  <c:v>0.98464200000000002</c:v>
                </c:pt>
                <c:pt idx="2">
                  <c:v>1.3753000000000002</c:v>
                </c:pt>
                <c:pt idx="8">
                  <c:v>1.4127000000000001</c:v>
                </c:pt>
              </c:numCache>
            </c:numRef>
          </c:val>
          <c:extLst>
            <c:ext xmlns:c16="http://schemas.microsoft.com/office/drawing/2014/chart" uri="{C3380CC4-5D6E-409C-BE32-E72D297353CC}">
              <c16:uniqueId val="{00000006-1DF6-4B27-BEC8-4245D70FE5C6}"/>
            </c:ext>
          </c:extLst>
        </c:ser>
        <c:ser>
          <c:idx val="14"/>
          <c:order val="14"/>
          <c:tx>
            <c:strRef>
              <c:f>'EL GEN CAP'!$R$3:$R$5</c:f>
              <c:strCache>
                <c:ptCount val="1"/>
                <c:pt idx="0">
                  <c:v>Exogenous - STRAW</c:v>
                </c:pt>
              </c:strCache>
            </c:strRef>
          </c:tx>
          <c:spPr>
            <a:solidFill>
              <a:schemeClr val="accent3">
                <a:lumMod val="80000"/>
                <a:lumOff val="2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CAP'!$R$6:$R$17</c:f>
              <c:numCache>
                <c:formatCode>General</c:formatCode>
                <c:ptCount val="11"/>
                <c:pt idx="0">
                  <c:v>9.0779999999999986E-2</c:v>
                </c:pt>
                <c:pt idx="7">
                  <c:v>0.41880000000000006</c:v>
                </c:pt>
              </c:numCache>
            </c:numRef>
          </c:val>
          <c:extLst>
            <c:ext xmlns:c16="http://schemas.microsoft.com/office/drawing/2014/chart" uri="{C3380CC4-5D6E-409C-BE32-E72D297353CC}">
              <c16:uniqueId val="{00000007-1DF6-4B27-BEC8-4245D70FE5C6}"/>
            </c:ext>
          </c:extLst>
        </c:ser>
        <c:ser>
          <c:idx val="15"/>
          <c:order val="15"/>
          <c:tx>
            <c:strRef>
              <c:f>'EL GEN CAP'!$S$3:$S$5</c:f>
              <c:strCache>
                <c:ptCount val="1"/>
                <c:pt idx="0">
                  <c:v>Exogenous - FUELOIL</c:v>
                </c:pt>
              </c:strCache>
            </c:strRef>
          </c:tx>
          <c:spPr>
            <a:solidFill>
              <a:schemeClr val="accent4">
                <a:lumMod val="80000"/>
                <a:lumOff val="2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CAP'!$S$6:$S$17</c:f>
              <c:numCache>
                <c:formatCode>General</c:formatCode>
                <c:ptCount val="11"/>
                <c:pt idx="0">
                  <c:v>5.0179999999999995E-2</c:v>
                </c:pt>
                <c:pt idx="2">
                  <c:v>0.20130000000000001</c:v>
                </c:pt>
                <c:pt idx="3">
                  <c:v>3.6916000000000002</c:v>
                </c:pt>
                <c:pt idx="5">
                  <c:v>0.32</c:v>
                </c:pt>
                <c:pt idx="7">
                  <c:v>0.30800000000000011</c:v>
                </c:pt>
                <c:pt idx="8">
                  <c:v>1.6113999999999999</c:v>
                </c:pt>
                <c:pt idx="9">
                  <c:v>0.155</c:v>
                </c:pt>
              </c:numCache>
            </c:numRef>
          </c:val>
          <c:extLst>
            <c:ext xmlns:c16="http://schemas.microsoft.com/office/drawing/2014/chart" uri="{C3380CC4-5D6E-409C-BE32-E72D297353CC}">
              <c16:uniqueId val="{00000008-1DF6-4B27-BEC8-4245D70FE5C6}"/>
            </c:ext>
          </c:extLst>
        </c:ser>
        <c:ser>
          <c:idx val="16"/>
          <c:order val="16"/>
          <c:tx>
            <c:strRef>
              <c:f>'EL GEN CAP'!$T$3:$T$5</c:f>
              <c:strCache>
                <c:ptCount val="1"/>
                <c:pt idx="0">
                  <c:v>Exogenous - WOODPELLETS</c:v>
                </c:pt>
              </c:strCache>
            </c:strRef>
          </c:tx>
          <c:spPr>
            <a:solidFill>
              <a:schemeClr val="accent5">
                <a:lumMod val="80000"/>
                <a:lumOff val="2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CAP'!$T$6:$T$17</c:f>
              <c:numCache>
                <c:formatCode>General</c:formatCode>
                <c:ptCount val="11"/>
                <c:pt idx="0">
                  <c:v>0.63390999999999997</c:v>
                </c:pt>
                <c:pt idx="8">
                  <c:v>0.16332836836</c:v>
                </c:pt>
              </c:numCache>
            </c:numRef>
          </c:val>
          <c:extLst>
            <c:ext xmlns:c16="http://schemas.microsoft.com/office/drawing/2014/chart" uri="{C3380CC4-5D6E-409C-BE32-E72D297353CC}">
              <c16:uniqueId val="{00000009-1DF6-4B27-BEC8-4245D70FE5C6}"/>
            </c:ext>
          </c:extLst>
        </c:ser>
        <c:ser>
          <c:idx val="17"/>
          <c:order val="17"/>
          <c:tx>
            <c:strRef>
              <c:f>'EL GEN CAP'!$U$3:$U$5</c:f>
              <c:strCache>
                <c:ptCount val="1"/>
                <c:pt idx="0">
                  <c:v>Exogenous - RETORTGAS</c:v>
                </c:pt>
              </c:strCache>
            </c:strRef>
          </c:tx>
          <c:spPr>
            <a:solidFill>
              <a:schemeClr val="accent6">
                <a:lumMod val="80000"/>
                <a:lumOff val="2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CAP'!$U$6:$U$17</c:f>
              <c:numCache>
                <c:formatCode>General</c:formatCode>
                <c:ptCount val="11"/>
                <c:pt idx="1">
                  <c:v>0.39</c:v>
                </c:pt>
              </c:numCache>
            </c:numRef>
          </c:val>
          <c:extLst>
            <c:ext xmlns:c16="http://schemas.microsoft.com/office/drawing/2014/chart" uri="{C3380CC4-5D6E-409C-BE32-E72D297353CC}">
              <c16:uniqueId val="{0000000A-1DF6-4B27-BEC8-4245D70FE5C6}"/>
            </c:ext>
          </c:extLst>
        </c:ser>
        <c:ser>
          <c:idx val="18"/>
          <c:order val="18"/>
          <c:tx>
            <c:strRef>
              <c:f>'EL GEN CAP'!$V$3:$V$5</c:f>
              <c:strCache>
                <c:ptCount val="1"/>
                <c:pt idx="0">
                  <c:v>Exogenous - WOOD</c:v>
                </c:pt>
              </c:strCache>
            </c:strRef>
          </c:tx>
          <c:spPr>
            <a:solidFill>
              <a:schemeClr val="accent1">
                <a:lumMod val="8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CAP'!$V$6:$V$17</c:f>
              <c:numCache>
                <c:formatCode>General</c:formatCode>
                <c:ptCount val="11"/>
                <c:pt idx="1">
                  <c:v>0.32660000000000006</c:v>
                </c:pt>
                <c:pt idx="4">
                  <c:v>0.16200000000000001</c:v>
                </c:pt>
                <c:pt idx="5">
                  <c:v>9.4100000000000003E-2</c:v>
                </c:pt>
                <c:pt idx="7">
                  <c:v>2.5299999999999998</c:v>
                </c:pt>
                <c:pt idx="10">
                  <c:v>0.56000000000000005</c:v>
                </c:pt>
              </c:numCache>
            </c:numRef>
          </c:val>
          <c:extLst>
            <c:ext xmlns:c16="http://schemas.microsoft.com/office/drawing/2014/chart" uri="{C3380CC4-5D6E-409C-BE32-E72D297353CC}">
              <c16:uniqueId val="{0000000B-1DF6-4B27-BEC8-4245D70FE5C6}"/>
            </c:ext>
          </c:extLst>
        </c:ser>
        <c:ser>
          <c:idx val="19"/>
          <c:order val="19"/>
          <c:tx>
            <c:strRef>
              <c:f>'EL GEN CAP'!$W$3:$W$5</c:f>
              <c:strCache>
                <c:ptCount val="1"/>
                <c:pt idx="0">
                  <c:v>Exogenous - WOODWASTE</c:v>
                </c:pt>
              </c:strCache>
            </c:strRef>
          </c:tx>
          <c:spPr>
            <a:solidFill>
              <a:schemeClr val="accent2">
                <a:lumMod val="8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CAP'!$W$6:$W$17</c:f>
              <c:numCache>
                <c:formatCode>General</c:formatCode>
                <c:ptCount val="11"/>
                <c:pt idx="1">
                  <c:v>4.5999999999999999E-2</c:v>
                </c:pt>
                <c:pt idx="2">
                  <c:v>2.9163999999999999</c:v>
                </c:pt>
                <c:pt idx="5">
                  <c:v>1.5800000000000002E-2</c:v>
                </c:pt>
                <c:pt idx="8">
                  <c:v>0.49402913626200007</c:v>
                </c:pt>
              </c:numCache>
            </c:numRef>
          </c:val>
          <c:extLst>
            <c:ext xmlns:c16="http://schemas.microsoft.com/office/drawing/2014/chart" uri="{C3380CC4-5D6E-409C-BE32-E72D297353CC}">
              <c16:uniqueId val="{0000000C-1DF6-4B27-BEC8-4245D70FE5C6}"/>
            </c:ext>
          </c:extLst>
        </c:ser>
        <c:ser>
          <c:idx val="20"/>
          <c:order val="20"/>
          <c:tx>
            <c:strRef>
              <c:f>'EL GEN CAP'!$X$3:$X$5</c:f>
              <c:strCache>
                <c:ptCount val="1"/>
                <c:pt idx="0">
                  <c:v>Exogenous - SHALE</c:v>
                </c:pt>
              </c:strCache>
            </c:strRef>
          </c:tx>
          <c:spPr>
            <a:solidFill>
              <a:schemeClr val="accent3">
                <a:lumMod val="8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CAP'!$X$6:$X$17</c:f>
              <c:numCache>
                <c:formatCode>General</c:formatCode>
                <c:ptCount val="11"/>
                <c:pt idx="1">
                  <c:v>3.6030000000000006</c:v>
                </c:pt>
              </c:numCache>
            </c:numRef>
          </c:val>
          <c:extLst>
            <c:ext xmlns:c16="http://schemas.microsoft.com/office/drawing/2014/chart" uri="{C3380CC4-5D6E-409C-BE32-E72D297353CC}">
              <c16:uniqueId val="{0000000D-1DF6-4B27-BEC8-4245D70FE5C6}"/>
            </c:ext>
          </c:extLst>
        </c:ser>
        <c:ser>
          <c:idx val="21"/>
          <c:order val="21"/>
          <c:tx>
            <c:strRef>
              <c:f>'EL GEN CAP'!$Y$3:$Y$5</c:f>
              <c:strCache>
                <c:ptCount val="1"/>
                <c:pt idx="0">
                  <c:v>Exogenous - PEAT</c:v>
                </c:pt>
              </c:strCache>
            </c:strRef>
          </c:tx>
          <c:spPr>
            <a:solidFill>
              <a:schemeClr val="accent4">
                <a:lumMod val="8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CAP'!$Y$6:$Y$17</c:f>
              <c:numCache>
                <c:formatCode>General</c:formatCode>
                <c:ptCount val="11"/>
                <c:pt idx="2">
                  <c:v>2.54</c:v>
                </c:pt>
                <c:pt idx="8">
                  <c:v>0.19530000000000003</c:v>
                </c:pt>
              </c:numCache>
            </c:numRef>
          </c:val>
          <c:extLst>
            <c:ext xmlns:c16="http://schemas.microsoft.com/office/drawing/2014/chart" uri="{C3380CC4-5D6E-409C-BE32-E72D297353CC}">
              <c16:uniqueId val="{0000000E-1DF6-4B27-BEC8-4245D70FE5C6}"/>
            </c:ext>
          </c:extLst>
        </c:ser>
        <c:ser>
          <c:idx val="22"/>
          <c:order val="22"/>
          <c:tx>
            <c:strRef>
              <c:f>'EL GEN CAP'!$Z$3:$Z$5</c:f>
              <c:strCache>
                <c:ptCount val="1"/>
                <c:pt idx="0">
                  <c:v>Exogenous - OTHERGAS</c:v>
                </c:pt>
              </c:strCache>
            </c:strRef>
          </c:tx>
          <c:spPr>
            <a:solidFill>
              <a:schemeClr val="accent5">
                <a:lumMod val="8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CAP'!$Z$6:$Z$17</c:f>
              <c:numCache>
                <c:formatCode>General</c:formatCode>
                <c:ptCount val="11"/>
                <c:pt idx="2">
                  <c:v>0.28820000000000001</c:v>
                </c:pt>
                <c:pt idx="8">
                  <c:v>9.7000000000000003E-2</c:v>
                </c:pt>
              </c:numCache>
            </c:numRef>
          </c:val>
          <c:extLst>
            <c:ext xmlns:c16="http://schemas.microsoft.com/office/drawing/2014/chart" uri="{C3380CC4-5D6E-409C-BE32-E72D297353CC}">
              <c16:uniqueId val="{0000000F-1DF6-4B27-BEC8-4245D70FE5C6}"/>
            </c:ext>
          </c:extLst>
        </c:ser>
        <c:ser>
          <c:idx val="23"/>
          <c:order val="23"/>
          <c:tx>
            <c:strRef>
              <c:f>'EL GEN CAP'!$AA$3:$AA$5</c:f>
              <c:strCache>
                <c:ptCount val="1"/>
                <c:pt idx="0">
                  <c:v>Exogenous - NUCLEAR</c:v>
                </c:pt>
              </c:strCache>
            </c:strRef>
          </c:tx>
          <c:spPr>
            <a:solidFill>
              <a:schemeClr val="accent6">
                <a:lumMod val="8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CAP'!$AA$6:$AA$17</c:f>
              <c:numCache>
                <c:formatCode>General</c:formatCode>
                <c:ptCount val="11"/>
                <c:pt idx="2">
                  <c:v>12.231000000000002</c:v>
                </c:pt>
                <c:pt idx="3">
                  <c:v>8.1140000000000008</c:v>
                </c:pt>
                <c:pt idx="7">
                  <c:v>5.5519999999999996</c:v>
                </c:pt>
                <c:pt idx="8">
                  <c:v>14.26</c:v>
                </c:pt>
                <c:pt idx="9">
                  <c:v>30.217999999999996</c:v>
                </c:pt>
                <c:pt idx="10">
                  <c:v>1.03</c:v>
                </c:pt>
              </c:numCache>
            </c:numRef>
          </c:val>
          <c:extLst>
            <c:ext xmlns:c16="http://schemas.microsoft.com/office/drawing/2014/chart" uri="{C3380CC4-5D6E-409C-BE32-E72D297353CC}">
              <c16:uniqueId val="{00000010-1DF6-4B27-BEC8-4245D70FE5C6}"/>
            </c:ext>
          </c:extLst>
        </c:ser>
        <c:ser>
          <c:idx val="24"/>
          <c:order val="24"/>
          <c:tx>
            <c:strRef>
              <c:f>'EL GEN CAP'!$AB$3:$AB$5</c:f>
              <c:strCache>
                <c:ptCount val="1"/>
                <c:pt idx="0">
                  <c:v>Exogenous - ELECTRIC</c:v>
                </c:pt>
              </c:strCache>
            </c:strRef>
          </c:tx>
          <c:spPr>
            <a:solidFill>
              <a:schemeClr val="accent1">
                <a:lumMod val="60000"/>
                <a:lumOff val="4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CAP'!$AB$6:$AB$17</c:f>
              <c:numCache>
                <c:formatCode>General</c:formatCode>
                <c:ptCount val="11"/>
                <c:pt idx="3">
                  <c:v>17.54354</c:v>
                </c:pt>
              </c:numCache>
            </c:numRef>
          </c:val>
          <c:extLst>
            <c:ext xmlns:c16="http://schemas.microsoft.com/office/drawing/2014/chart" uri="{C3380CC4-5D6E-409C-BE32-E72D297353CC}">
              <c16:uniqueId val="{00000011-1DF6-4B27-BEC8-4245D70FE5C6}"/>
            </c:ext>
          </c:extLst>
        </c:ser>
        <c:ser>
          <c:idx val="25"/>
          <c:order val="25"/>
          <c:tx>
            <c:strRef>
              <c:f>'EL GEN CAP'!$AC$3:$AC$5</c:f>
              <c:strCache>
                <c:ptCount val="1"/>
                <c:pt idx="0">
                  <c:v>Exogenous - LIGNITE</c:v>
                </c:pt>
              </c:strCache>
            </c:strRef>
          </c:tx>
          <c:spPr>
            <a:solidFill>
              <a:schemeClr val="accent2">
                <a:lumMod val="60000"/>
                <a:lumOff val="4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CAP'!$AC$6:$AC$17</c:f>
              <c:numCache>
                <c:formatCode>General</c:formatCode>
                <c:ptCount val="11"/>
                <c:pt idx="3">
                  <c:v>30.665100000000002</c:v>
                </c:pt>
                <c:pt idx="7">
                  <c:v>7.4409999999999989</c:v>
                </c:pt>
              </c:numCache>
            </c:numRef>
          </c:val>
          <c:extLst>
            <c:ext xmlns:c16="http://schemas.microsoft.com/office/drawing/2014/chart" uri="{C3380CC4-5D6E-409C-BE32-E72D297353CC}">
              <c16:uniqueId val="{00000012-1DF6-4B27-BEC8-4245D70FE5C6}"/>
            </c:ext>
          </c:extLst>
        </c:ser>
        <c:ser>
          <c:idx val="26"/>
          <c:order val="26"/>
          <c:tx>
            <c:strRef>
              <c:f>'EL GEN CAP'!$AD$3:$AD$5</c:f>
              <c:strCache>
                <c:ptCount val="1"/>
                <c:pt idx="0">
                  <c:v>Exogenous - WASTEHEAT</c:v>
                </c:pt>
              </c:strCache>
            </c:strRef>
          </c:tx>
          <c:spPr>
            <a:solidFill>
              <a:schemeClr val="accent3">
                <a:lumMod val="60000"/>
                <a:lumOff val="4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CAP'!$AD$6:$AD$17</c:f>
              <c:numCache>
                <c:formatCode>General</c:formatCode>
                <c:ptCount val="11"/>
                <c:pt idx="3">
                  <c:v>8.9760000000000006E-2</c:v>
                </c:pt>
              </c:numCache>
            </c:numRef>
          </c:val>
          <c:extLst>
            <c:ext xmlns:c16="http://schemas.microsoft.com/office/drawing/2014/chart" uri="{C3380CC4-5D6E-409C-BE32-E72D297353CC}">
              <c16:uniqueId val="{00000013-1DF6-4B27-BEC8-4245D70FE5C6}"/>
            </c:ext>
          </c:extLst>
        </c:ser>
        <c:ser>
          <c:idx val="27"/>
          <c:order val="27"/>
          <c:tx>
            <c:strRef>
              <c:f>'EL GEN CAP'!$AE$3:$AE$5</c:f>
              <c:strCache>
                <c:ptCount val="1"/>
                <c:pt idx="0">
                  <c:v>Exogenous - HEAT</c:v>
                </c:pt>
              </c:strCache>
            </c:strRef>
          </c:tx>
          <c:spPr>
            <a:solidFill>
              <a:schemeClr val="accent4">
                <a:lumMod val="60000"/>
                <a:lumOff val="4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CAP'!$AE$6:$AE$17</c:f>
              <c:numCache>
                <c:formatCode>General</c:formatCode>
                <c:ptCount val="11"/>
                <c:pt idx="5">
                  <c:v>0.11099999999999999</c:v>
                </c:pt>
              </c:numCache>
            </c:numRef>
          </c:val>
          <c:extLst>
            <c:ext xmlns:c16="http://schemas.microsoft.com/office/drawing/2014/chart" uri="{C3380CC4-5D6E-409C-BE32-E72D297353CC}">
              <c16:uniqueId val="{00000014-1DF6-4B27-BEC8-4245D70FE5C6}"/>
            </c:ext>
          </c:extLst>
        </c:ser>
        <c:ser>
          <c:idx val="28"/>
          <c:order val="28"/>
          <c:tx>
            <c:strRef>
              <c:f>'EL GEN CAP'!$AF$3:$AF$5</c:f>
              <c:strCache>
                <c:ptCount val="1"/>
                <c:pt idx="0">
                  <c:v>Exogenous - BIOOIL</c:v>
                </c:pt>
              </c:strCache>
            </c:strRef>
          </c:tx>
          <c:spPr>
            <a:solidFill>
              <a:schemeClr val="accent5">
                <a:lumMod val="60000"/>
                <a:lumOff val="40000"/>
              </a:schemeClr>
            </a:solidFill>
            <a:ln>
              <a:noFill/>
            </a:ln>
            <a:effectLst/>
          </c:spPr>
          <c:invertIfNegative val="0"/>
          <c:cat>
            <c:multiLvlStrRef>
              <c:f>'EL GEN CAP'!$B$6:$C$17</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CAP'!$AF$6:$AF$17</c:f>
              <c:numCache>
                <c:formatCode>General</c:formatCode>
                <c:ptCount val="11"/>
                <c:pt idx="8">
                  <c:v>0.222</c:v>
                </c:pt>
              </c:numCache>
            </c:numRef>
          </c:val>
          <c:extLst>
            <c:ext xmlns:c16="http://schemas.microsoft.com/office/drawing/2014/chart" uri="{C3380CC4-5D6E-409C-BE32-E72D297353CC}">
              <c16:uniqueId val="{00000015-1DF6-4B27-BEC8-4245D70FE5C6}"/>
            </c:ext>
          </c:extLst>
        </c:ser>
        <c:dLbls>
          <c:showLegendKey val="0"/>
          <c:showVal val="0"/>
          <c:showCatName val="0"/>
          <c:showSerName val="0"/>
          <c:showPercent val="0"/>
          <c:showBubbleSize val="0"/>
        </c:dLbls>
        <c:gapWidth val="150"/>
        <c:overlap val="100"/>
        <c:axId val="1815674944"/>
        <c:axId val="1815675360"/>
      </c:barChart>
      <c:catAx>
        <c:axId val="181567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5360"/>
        <c:crosses val="autoZero"/>
        <c:auto val="1"/>
        <c:lblAlgn val="ctr"/>
        <c:lblOffset val="100"/>
        <c:noMultiLvlLbl val="0"/>
      </c:catAx>
      <c:valAx>
        <c:axId val="181567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49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CAP!PivotTable1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s>
    <c:plotArea>
      <c:layout/>
      <c:barChart>
        <c:barDir val="col"/>
        <c:grouping val="stacked"/>
        <c:varyColors val="0"/>
        <c:ser>
          <c:idx val="0"/>
          <c:order val="0"/>
          <c:tx>
            <c:strRef>
              <c:f>'HE GEN CAP'!$D$2:$D$3</c:f>
              <c:strCache>
                <c:ptCount val="1"/>
                <c:pt idx="0">
                  <c:v>NATGAS</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CAP'!$D$4:$D$13</c:f>
              <c:numCache>
                <c:formatCode>General</c:formatCode>
                <c:ptCount val="9"/>
                <c:pt idx="0">
                  <c:v>7.4949526341140169</c:v>
                </c:pt>
                <c:pt idx="1">
                  <c:v>6.4132112359550568</c:v>
                </c:pt>
                <c:pt idx="2">
                  <c:v>9.784358939978409</c:v>
                </c:pt>
                <c:pt idx="3">
                  <c:v>24.848986984126995</c:v>
                </c:pt>
                <c:pt idx="4">
                  <c:v>9.7572951766026268</c:v>
                </c:pt>
                <c:pt idx="5">
                  <c:v>6.8040051875762124</c:v>
                </c:pt>
                <c:pt idx="6">
                  <c:v>1.7465315789473679</c:v>
                </c:pt>
                <c:pt idx="7">
                  <c:v>2.976776908488826</c:v>
                </c:pt>
                <c:pt idx="8">
                  <c:v>26.665999999999997</c:v>
                </c:pt>
              </c:numCache>
            </c:numRef>
          </c:val>
          <c:extLst>
            <c:ext xmlns:c16="http://schemas.microsoft.com/office/drawing/2014/chart" uri="{C3380CC4-5D6E-409C-BE32-E72D297353CC}">
              <c16:uniqueId val="{00000001-51BA-47E1-8982-4F6993660764}"/>
            </c:ext>
          </c:extLst>
        </c:ser>
        <c:ser>
          <c:idx val="1"/>
          <c:order val="1"/>
          <c:tx>
            <c:strRef>
              <c:f>'HE GEN CAP'!$E$2:$E$3</c:f>
              <c:strCache>
                <c:ptCount val="1"/>
                <c:pt idx="0">
                  <c:v>HEAT</c:v>
                </c:pt>
              </c:strCache>
            </c:strRef>
          </c:tx>
          <c:spPr>
            <a:solidFill>
              <a:schemeClr val="accent2"/>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CAP'!$E$4:$E$13</c:f>
              <c:numCache>
                <c:formatCode>General</c:formatCode>
                <c:ptCount val="9"/>
                <c:pt idx="0">
                  <c:v>2400.3817748874885</c:v>
                </c:pt>
                <c:pt idx="1">
                  <c:v>153.72212110460598</c:v>
                </c:pt>
                <c:pt idx="2">
                  <c:v>1595.0034075763783</c:v>
                </c:pt>
                <c:pt idx="3">
                  <c:v>5316.1021673398227</c:v>
                </c:pt>
                <c:pt idx="5">
                  <c:v>0.15000000000000002</c:v>
                </c:pt>
                <c:pt idx="6">
                  <c:v>890.07586321356303</c:v>
                </c:pt>
                <c:pt idx="7">
                  <c:v>3279.3488783000485</c:v>
                </c:pt>
                <c:pt idx="8">
                  <c:v>2427.0371445399933</c:v>
                </c:pt>
              </c:numCache>
            </c:numRef>
          </c:val>
          <c:extLst>
            <c:ext xmlns:c16="http://schemas.microsoft.com/office/drawing/2014/chart" uri="{C3380CC4-5D6E-409C-BE32-E72D297353CC}">
              <c16:uniqueId val="{00000002-51BA-47E1-8982-4F6993660764}"/>
            </c:ext>
          </c:extLst>
        </c:ser>
        <c:ser>
          <c:idx val="2"/>
          <c:order val="2"/>
          <c:tx>
            <c:strRef>
              <c:f>'HE GEN CAP'!$F$2:$F$3</c:f>
              <c:strCache>
                <c:ptCount val="1"/>
                <c:pt idx="0">
                  <c:v>SUN</c:v>
                </c:pt>
              </c:strCache>
            </c:strRef>
          </c:tx>
          <c:spPr>
            <a:solidFill>
              <a:schemeClr val="accent3"/>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CAP'!$F$4:$F$13</c:f>
              <c:numCache>
                <c:formatCode>General</c:formatCode>
                <c:ptCount val="9"/>
                <c:pt idx="3">
                  <c:v>8.9169326803048801</c:v>
                </c:pt>
              </c:numCache>
            </c:numRef>
          </c:val>
          <c:extLst>
            <c:ext xmlns:c16="http://schemas.microsoft.com/office/drawing/2014/chart" uri="{C3380CC4-5D6E-409C-BE32-E72D297353CC}">
              <c16:uniqueId val="{00000000-8EE4-4E11-BEA6-CA1C6981C5AC}"/>
            </c:ext>
          </c:extLst>
        </c:ser>
        <c:ser>
          <c:idx val="3"/>
          <c:order val="3"/>
          <c:tx>
            <c:strRef>
              <c:f>'HE GEN CAP'!$G$2:$G$3</c:f>
              <c:strCache>
                <c:ptCount val="1"/>
                <c:pt idx="0">
                  <c:v>WOODCHIPS</c:v>
                </c:pt>
              </c:strCache>
            </c:strRef>
          </c:tx>
          <c:spPr>
            <a:solidFill>
              <a:schemeClr val="accent4"/>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CAP'!$G$4:$G$13</c:f>
              <c:numCache>
                <c:formatCode>General</c:formatCode>
                <c:ptCount val="9"/>
                <c:pt idx="0">
                  <c:v>2.7156088904258406</c:v>
                </c:pt>
                <c:pt idx="1">
                  <c:v>2.5431906019637698E-2</c:v>
                </c:pt>
                <c:pt idx="2">
                  <c:v>6.18025490893507</c:v>
                </c:pt>
                <c:pt idx="3">
                  <c:v>2.1038817626577799</c:v>
                </c:pt>
                <c:pt idx="6">
                  <c:v>0.21945014399976129</c:v>
                </c:pt>
                <c:pt idx="7">
                  <c:v>17.252621997199995</c:v>
                </c:pt>
                <c:pt idx="8">
                  <c:v>0.74965837362342402</c:v>
                </c:pt>
              </c:numCache>
            </c:numRef>
          </c:val>
          <c:extLst>
            <c:ext xmlns:c16="http://schemas.microsoft.com/office/drawing/2014/chart" uri="{C3380CC4-5D6E-409C-BE32-E72D297353CC}">
              <c16:uniqueId val="{00000001-8EE4-4E11-BEA6-CA1C6981C5AC}"/>
            </c:ext>
          </c:extLst>
        </c:ser>
        <c:ser>
          <c:idx val="4"/>
          <c:order val="4"/>
          <c:tx>
            <c:strRef>
              <c:f>'HE GEN CAP'!$H$2:$H$3</c:f>
              <c:strCache>
                <c:ptCount val="1"/>
                <c:pt idx="0">
                  <c:v>BIOGAS</c:v>
                </c:pt>
              </c:strCache>
            </c:strRef>
          </c:tx>
          <c:spPr>
            <a:solidFill>
              <a:schemeClr val="accent5"/>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CAP'!$H$4:$H$13</c:f>
              <c:numCache>
                <c:formatCode>General</c:formatCode>
                <c:ptCount val="9"/>
                <c:pt idx="0">
                  <c:v>0.26579141463414646</c:v>
                </c:pt>
                <c:pt idx="1">
                  <c:v>8.6746987951807162E-3</c:v>
                </c:pt>
                <c:pt idx="2">
                  <c:v>0.24919999999999998</c:v>
                </c:pt>
                <c:pt idx="3">
                  <c:v>8.7957113588850149</c:v>
                </c:pt>
                <c:pt idx="4">
                  <c:v>0.337254901960784</c:v>
                </c:pt>
                <c:pt idx="5">
                  <c:v>3.0000000000000001E-3</c:v>
                </c:pt>
                <c:pt idx="6">
                  <c:v>1.4500000000000002E-2</c:v>
                </c:pt>
                <c:pt idx="7">
                  <c:v>0.12578299999999998</c:v>
                </c:pt>
              </c:numCache>
            </c:numRef>
          </c:val>
          <c:extLst>
            <c:ext xmlns:c16="http://schemas.microsoft.com/office/drawing/2014/chart" uri="{C3380CC4-5D6E-409C-BE32-E72D297353CC}">
              <c16:uniqueId val="{00000002-8EE4-4E11-BEA6-CA1C6981C5AC}"/>
            </c:ext>
          </c:extLst>
        </c:ser>
        <c:ser>
          <c:idx val="5"/>
          <c:order val="5"/>
          <c:tx>
            <c:strRef>
              <c:f>'HE GEN CAP'!$I$2:$I$3</c:f>
              <c:strCache>
                <c:ptCount val="1"/>
                <c:pt idx="0">
                  <c:v>BIOOIL</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CAP'!$I$4:$I$13</c:f>
              <c:numCache>
                <c:formatCode>General</c:formatCode>
                <c:ptCount val="9"/>
                <c:pt idx="0">
                  <c:v>0.77520000000000011</c:v>
                </c:pt>
                <c:pt idx="6">
                  <c:v>0.17369999999999999</c:v>
                </c:pt>
                <c:pt idx="7">
                  <c:v>5.8669720563380281</c:v>
                </c:pt>
              </c:numCache>
            </c:numRef>
          </c:val>
          <c:extLst>
            <c:ext xmlns:c16="http://schemas.microsoft.com/office/drawing/2014/chart" uri="{C3380CC4-5D6E-409C-BE32-E72D297353CC}">
              <c16:uniqueId val="{00000000-6414-44E1-A1DA-F832805D1AD9}"/>
            </c:ext>
          </c:extLst>
        </c:ser>
        <c:ser>
          <c:idx val="6"/>
          <c:order val="6"/>
          <c:tx>
            <c:strRef>
              <c:f>'HE GEN CAP'!$J$2:$J$3</c:f>
              <c:strCache>
                <c:ptCount val="1"/>
                <c:pt idx="0">
                  <c:v>COAL</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CAP'!$J$4:$J$13</c:f>
              <c:numCache>
                <c:formatCode>General</c:formatCode>
                <c:ptCount val="9"/>
                <c:pt idx="0">
                  <c:v>3.8913333333333333</c:v>
                </c:pt>
                <c:pt idx="2">
                  <c:v>1.681589743589744</c:v>
                </c:pt>
                <c:pt idx="3">
                  <c:v>34.676316666666679</c:v>
                </c:pt>
                <c:pt idx="4">
                  <c:v>0.14250000000000002</c:v>
                </c:pt>
                <c:pt idx="6">
                  <c:v>5.7600000000000005E-2</c:v>
                </c:pt>
                <c:pt idx="7">
                  <c:v>0.99740056022408896</c:v>
                </c:pt>
                <c:pt idx="8">
                  <c:v>182.79178308734319</c:v>
                </c:pt>
              </c:numCache>
            </c:numRef>
          </c:val>
          <c:extLst>
            <c:ext xmlns:c16="http://schemas.microsoft.com/office/drawing/2014/chart" uri="{C3380CC4-5D6E-409C-BE32-E72D297353CC}">
              <c16:uniqueId val="{00000001-6414-44E1-A1DA-F832805D1AD9}"/>
            </c:ext>
          </c:extLst>
        </c:ser>
        <c:ser>
          <c:idx val="7"/>
          <c:order val="7"/>
          <c:tx>
            <c:strRef>
              <c:f>'HE GEN CAP'!$K$2:$K$3</c:f>
              <c:strCache>
                <c:ptCount val="1"/>
                <c:pt idx="0">
                  <c:v>ELECTRIC</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CAP'!$K$4:$K$13</c:f>
              <c:numCache>
                <c:formatCode>General</c:formatCode>
                <c:ptCount val="9"/>
                <c:pt idx="0">
                  <c:v>10.290302512946331</c:v>
                </c:pt>
                <c:pt idx="1">
                  <c:v>1.438705637113737</c:v>
                </c:pt>
                <c:pt idx="2">
                  <c:v>8.8921408276455409</c:v>
                </c:pt>
                <c:pt idx="3">
                  <c:v>57.814899999999987</c:v>
                </c:pt>
                <c:pt idx="6">
                  <c:v>4.6233166869132214</c:v>
                </c:pt>
                <c:pt idx="7">
                  <c:v>19.485269082386889</c:v>
                </c:pt>
              </c:numCache>
            </c:numRef>
          </c:val>
          <c:extLst>
            <c:ext xmlns:c16="http://schemas.microsoft.com/office/drawing/2014/chart" uri="{C3380CC4-5D6E-409C-BE32-E72D297353CC}">
              <c16:uniqueId val="{00000002-6414-44E1-A1DA-F832805D1AD9}"/>
            </c:ext>
          </c:extLst>
        </c:ser>
        <c:ser>
          <c:idx val="8"/>
          <c:order val="8"/>
          <c:tx>
            <c:strRef>
              <c:f>'HE GEN CAP'!$L$2:$L$3</c:f>
              <c:strCache>
                <c:ptCount val="1"/>
                <c:pt idx="0">
                  <c:v>LIGHTOIL</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CAP'!$L$4:$L$13</c:f>
              <c:numCache>
                <c:formatCode>General</c:formatCode>
                <c:ptCount val="9"/>
                <c:pt idx="0">
                  <c:v>3.9570455555555553</c:v>
                </c:pt>
                <c:pt idx="2">
                  <c:v>3.2326000000000006</c:v>
                </c:pt>
                <c:pt idx="7">
                  <c:v>9.6234699999999957</c:v>
                </c:pt>
              </c:numCache>
            </c:numRef>
          </c:val>
          <c:extLst>
            <c:ext xmlns:c16="http://schemas.microsoft.com/office/drawing/2014/chart" uri="{C3380CC4-5D6E-409C-BE32-E72D297353CC}">
              <c16:uniqueId val="{00000003-6414-44E1-A1DA-F832805D1AD9}"/>
            </c:ext>
          </c:extLst>
        </c:ser>
        <c:ser>
          <c:idx val="9"/>
          <c:order val="9"/>
          <c:tx>
            <c:strRef>
              <c:f>'HE GEN CAP'!$M$2:$M$3</c:f>
              <c:strCache>
                <c:ptCount val="1"/>
                <c:pt idx="0">
                  <c:v>MUNIWASTE</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CAP'!$M$4:$M$13</c:f>
              <c:numCache>
                <c:formatCode>General</c:formatCode>
                <c:ptCount val="9"/>
                <c:pt idx="0">
                  <c:v>5.4934233790938922</c:v>
                </c:pt>
                <c:pt idx="1">
                  <c:v>6.8000000000000005E-2</c:v>
                </c:pt>
                <c:pt idx="2">
                  <c:v>17.839396512974691</c:v>
                </c:pt>
                <c:pt idx="3">
                  <c:v>29.433138849413769</c:v>
                </c:pt>
                <c:pt idx="5">
                  <c:v>0.58999635750223045</c:v>
                </c:pt>
                <c:pt idx="6">
                  <c:v>2.5345338251485781</c:v>
                </c:pt>
                <c:pt idx="7">
                  <c:v>23.013743788127304</c:v>
                </c:pt>
                <c:pt idx="8">
                  <c:v>22.277937882678287</c:v>
                </c:pt>
              </c:numCache>
            </c:numRef>
          </c:val>
          <c:extLst>
            <c:ext xmlns:c16="http://schemas.microsoft.com/office/drawing/2014/chart" uri="{C3380CC4-5D6E-409C-BE32-E72D297353CC}">
              <c16:uniqueId val="{00000004-6414-44E1-A1DA-F832805D1AD9}"/>
            </c:ext>
          </c:extLst>
        </c:ser>
        <c:ser>
          <c:idx val="10"/>
          <c:order val="10"/>
          <c:tx>
            <c:strRef>
              <c:f>'HE GEN CAP'!$N$2:$N$3</c:f>
              <c:strCache>
                <c:ptCount val="1"/>
                <c:pt idx="0">
                  <c:v>STRAW</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CAP'!$N$4:$N$13</c:f>
              <c:numCache>
                <c:formatCode>General</c:formatCode>
                <c:ptCount val="9"/>
                <c:pt idx="0">
                  <c:v>0.91433760306240508</c:v>
                </c:pt>
                <c:pt idx="7">
                  <c:v>4.1105250000000003E-2</c:v>
                </c:pt>
                <c:pt idx="8">
                  <c:v>10.394</c:v>
                </c:pt>
              </c:numCache>
            </c:numRef>
          </c:val>
          <c:extLst>
            <c:ext xmlns:c16="http://schemas.microsoft.com/office/drawing/2014/chart" uri="{C3380CC4-5D6E-409C-BE32-E72D297353CC}">
              <c16:uniqueId val="{00000005-6414-44E1-A1DA-F832805D1AD9}"/>
            </c:ext>
          </c:extLst>
        </c:ser>
        <c:ser>
          <c:idx val="11"/>
          <c:order val="11"/>
          <c:tx>
            <c:strRef>
              <c:f>'HE GEN CAP'!$O$2:$O$3</c:f>
              <c:strCache>
                <c:ptCount val="1"/>
                <c:pt idx="0">
                  <c:v>WASTEHEAT</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CAP'!$O$4:$O$13</c:f>
              <c:numCache>
                <c:formatCode>General</c:formatCode>
                <c:ptCount val="9"/>
                <c:pt idx="0">
                  <c:v>0.28246000000000004</c:v>
                </c:pt>
                <c:pt idx="2">
                  <c:v>1.8557000000000003</c:v>
                </c:pt>
                <c:pt idx="6">
                  <c:v>0.25319999999999998</c:v>
                </c:pt>
                <c:pt idx="7">
                  <c:v>1.6911046245467383</c:v>
                </c:pt>
              </c:numCache>
            </c:numRef>
          </c:val>
          <c:extLst>
            <c:ext xmlns:c16="http://schemas.microsoft.com/office/drawing/2014/chart" uri="{C3380CC4-5D6E-409C-BE32-E72D297353CC}">
              <c16:uniqueId val="{00000006-6414-44E1-A1DA-F832805D1AD9}"/>
            </c:ext>
          </c:extLst>
        </c:ser>
        <c:ser>
          <c:idx val="12"/>
          <c:order val="12"/>
          <c:tx>
            <c:strRef>
              <c:f>'HE GEN CAP'!$P$2:$P$3</c:f>
              <c:strCache>
                <c:ptCount val="1"/>
                <c:pt idx="0">
                  <c:v>WOODPELLETS</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CAP'!$P$4:$P$13</c:f>
              <c:numCache>
                <c:formatCode>General</c:formatCode>
                <c:ptCount val="9"/>
                <c:pt idx="0">
                  <c:v>1.1415091111111104</c:v>
                </c:pt>
                <c:pt idx="2">
                  <c:v>1.0147975</c:v>
                </c:pt>
                <c:pt idx="6">
                  <c:v>0.14899999999999999</c:v>
                </c:pt>
                <c:pt idx="7">
                  <c:v>2.7181915700533326</c:v>
                </c:pt>
              </c:numCache>
            </c:numRef>
          </c:val>
          <c:extLst>
            <c:ext xmlns:c16="http://schemas.microsoft.com/office/drawing/2014/chart" uri="{C3380CC4-5D6E-409C-BE32-E72D297353CC}">
              <c16:uniqueId val="{00000007-6414-44E1-A1DA-F832805D1AD9}"/>
            </c:ext>
          </c:extLst>
        </c:ser>
        <c:ser>
          <c:idx val="13"/>
          <c:order val="13"/>
          <c:tx>
            <c:strRef>
              <c:f>'HE GEN CAP'!$Q$2:$Q$3</c:f>
              <c:strCache>
                <c:ptCount val="1"/>
                <c:pt idx="0">
                  <c:v>FUELOIL</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CAP'!$Q$4:$Q$13</c:f>
              <c:numCache>
                <c:formatCode>General</c:formatCode>
                <c:ptCount val="9"/>
                <c:pt idx="0">
                  <c:v>0.2196785714285715</c:v>
                </c:pt>
                <c:pt idx="1">
                  <c:v>1.58877</c:v>
                </c:pt>
                <c:pt idx="2">
                  <c:v>6.6137833333333313</c:v>
                </c:pt>
                <c:pt idx="3">
                  <c:v>6.3039180952380933</c:v>
                </c:pt>
                <c:pt idx="4">
                  <c:v>4.8899999999999999E-2</c:v>
                </c:pt>
                <c:pt idx="5">
                  <c:v>0.86799904520104998</c:v>
                </c:pt>
                <c:pt idx="6">
                  <c:v>1.0319999999999998</c:v>
                </c:pt>
                <c:pt idx="7">
                  <c:v>10.739501566484515</c:v>
                </c:pt>
                <c:pt idx="8">
                  <c:v>6.4400000000000013</c:v>
                </c:pt>
              </c:numCache>
            </c:numRef>
          </c:val>
          <c:extLst>
            <c:ext xmlns:c16="http://schemas.microsoft.com/office/drawing/2014/chart" uri="{C3380CC4-5D6E-409C-BE32-E72D297353CC}">
              <c16:uniqueId val="{00000008-6414-44E1-A1DA-F832805D1AD9}"/>
            </c:ext>
          </c:extLst>
        </c:ser>
        <c:ser>
          <c:idx val="14"/>
          <c:order val="14"/>
          <c:tx>
            <c:strRef>
              <c:f>'HE GEN CAP'!$R$2:$R$3</c:f>
              <c:strCache>
                <c:ptCount val="1"/>
                <c:pt idx="0">
                  <c:v>WOODWASTE</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CAP'!$R$4:$R$13</c:f>
              <c:numCache>
                <c:formatCode>General</c:formatCode>
                <c:ptCount val="9"/>
                <c:pt idx="0">
                  <c:v>0.12114600000000002</c:v>
                </c:pt>
                <c:pt idx="1">
                  <c:v>0.25263157894736843</c:v>
                </c:pt>
                <c:pt idx="2">
                  <c:v>10.152161274509803</c:v>
                </c:pt>
                <c:pt idx="5">
                  <c:v>4.1578947368421104E-2</c:v>
                </c:pt>
                <c:pt idx="6">
                  <c:v>0.16610000000000003</c:v>
                </c:pt>
                <c:pt idx="7">
                  <c:v>2.0608975805431822</c:v>
                </c:pt>
              </c:numCache>
            </c:numRef>
          </c:val>
          <c:extLst>
            <c:ext xmlns:c16="http://schemas.microsoft.com/office/drawing/2014/chart" uri="{C3380CC4-5D6E-409C-BE32-E72D297353CC}">
              <c16:uniqueId val="{00000009-6414-44E1-A1DA-F832805D1AD9}"/>
            </c:ext>
          </c:extLst>
        </c:ser>
        <c:ser>
          <c:idx val="15"/>
          <c:order val="15"/>
          <c:tx>
            <c:strRef>
              <c:f>'HE GEN CAP'!$S$2:$S$3</c:f>
              <c:strCache>
                <c:ptCount val="1"/>
                <c:pt idx="0">
                  <c:v>RETORTGAS</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CAP'!$S$4:$S$13</c:f>
              <c:numCache>
                <c:formatCode>General</c:formatCode>
                <c:ptCount val="9"/>
                <c:pt idx="1">
                  <c:v>0.22983870967741948</c:v>
                </c:pt>
              </c:numCache>
            </c:numRef>
          </c:val>
          <c:extLst>
            <c:ext xmlns:c16="http://schemas.microsoft.com/office/drawing/2014/chart" uri="{C3380CC4-5D6E-409C-BE32-E72D297353CC}">
              <c16:uniqueId val="{0000000A-6414-44E1-A1DA-F832805D1AD9}"/>
            </c:ext>
          </c:extLst>
        </c:ser>
        <c:ser>
          <c:idx val="16"/>
          <c:order val="16"/>
          <c:tx>
            <c:strRef>
              <c:f>'HE GEN CAP'!$T$2:$T$3</c:f>
              <c:strCache>
                <c:ptCount val="1"/>
                <c:pt idx="0">
                  <c:v>WOOD</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CAP'!$T$4:$T$13</c:f>
              <c:numCache>
                <c:formatCode>General</c:formatCode>
                <c:ptCount val="9"/>
                <c:pt idx="1">
                  <c:v>4.5940005106482111</c:v>
                </c:pt>
                <c:pt idx="4">
                  <c:v>5.8620070588235285</c:v>
                </c:pt>
                <c:pt idx="5">
                  <c:v>1.8788060124075052</c:v>
                </c:pt>
                <c:pt idx="8">
                  <c:v>12.292307692307689</c:v>
                </c:pt>
              </c:numCache>
            </c:numRef>
          </c:val>
          <c:extLst>
            <c:ext xmlns:c16="http://schemas.microsoft.com/office/drawing/2014/chart" uri="{C3380CC4-5D6E-409C-BE32-E72D297353CC}">
              <c16:uniqueId val="{0000000B-6414-44E1-A1DA-F832805D1AD9}"/>
            </c:ext>
          </c:extLst>
        </c:ser>
        <c:ser>
          <c:idx val="17"/>
          <c:order val="17"/>
          <c:tx>
            <c:strRef>
              <c:f>'HE GEN CAP'!$U$2:$U$3</c:f>
              <c:strCache>
                <c:ptCount val="1"/>
                <c:pt idx="0">
                  <c:v>SHALE</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CAP'!$U$4:$U$13</c:f>
              <c:numCache>
                <c:formatCode>General</c:formatCode>
                <c:ptCount val="9"/>
                <c:pt idx="1">
                  <c:v>0.46571428571428597</c:v>
                </c:pt>
              </c:numCache>
            </c:numRef>
          </c:val>
          <c:extLst>
            <c:ext xmlns:c16="http://schemas.microsoft.com/office/drawing/2014/chart" uri="{C3380CC4-5D6E-409C-BE32-E72D297353CC}">
              <c16:uniqueId val="{0000000C-6414-44E1-A1DA-F832805D1AD9}"/>
            </c:ext>
          </c:extLst>
        </c:ser>
        <c:ser>
          <c:idx val="18"/>
          <c:order val="18"/>
          <c:tx>
            <c:strRef>
              <c:f>'HE GEN CAP'!$V$2:$V$3</c:f>
              <c:strCache>
                <c:ptCount val="1"/>
                <c:pt idx="0">
                  <c:v>PEAT</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CAP'!$V$4:$V$13</c:f>
              <c:numCache>
                <c:formatCode>General</c:formatCode>
                <c:ptCount val="9"/>
                <c:pt idx="2">
                  <c:v>5.4312415089876991</c:v>
                </c:pt>
                <c:pt idx="7">
                  <c:v>0.5945290000000002</c:v>
                </c:pt>
              </c:numCache>
            </c:numRef>
          </c:val>
          <c:extLst>
            <c:ext xmlns:c16="http://schemas.microsoft.com/office/drawing/2014/chart" uri="{C3380CC4-5D6E-409C-BE32-E72D297353CC}">
              <c16:uniqueId val="{0000000D-6414-44E1-A1DA-F832805D1AD9}"/>
            </c:ext>
          </c:extLst>
        </c:ser>
        <c:ser>
          <c:idx val="19"/>
          <c:order val="19"/>
          <c:tx>
            <c:strRef>
              <c:f>'HE GEN CAP'!$W$2:$W$3</c:f>
              <c:strCache>
                <c:ptCount val="1"/>
                <c:pt idx="0">
                  <c:v>OTHERGAS</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CAP'!$W$4:$W$13</c:f>
              <c:numCache>
                <c:formatCode>General</c:formatCode>
                <c:ptCount val="9"/>
                <c:pt idx="2">
                  <c:v>0.1914603174603175</c:v>
                </c:pt>
                <c:pt idx="6">
                  <c:v>2.5000000000000001E-2</c:v>
                </c:pt>
                <c:pt idx="7">
                  <c:v>0.36071828571428599</c:v>
                </c:pt>
              </c:numCache>
            </c:numRef>
          </c:val>
          <c:extLst>
            <c:ext xmlns:c16="http://schemas.microsoft.com/office/drawing/2014/chart" uri="{C3380CC4-5D6E-409C-BE32-E72D297353CC}">
              <c16:uniqueId val="{0000000E-6414-44E1-A1DA-F832805D1AD9}"/>
            </c:ext>
          </c:extLst>
        </c:ser>
        <c:ser>
          <c:idx val="20"/>
          <c:order val="20"/>
          <c:tx>
            <c:strRef>
              <c:f>'HE GEN CAP'!$X$2:$X$3</c:f>
              <c:strCache>
                <c:ptCount val="1"/>
                <c:pt idx="0">
                  <c:v>LIGNITE</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CAP'!$X$4:$X$13</c:f>
              <c:numCache>
                <c:formatCode>General</c:formatCode>
                <c:ptCount val="9"/>
                <c:pt idx="3">
                  <c:v>24.08546666666663</c:v>
                </c:pt>
                <c:pt idx="8">
                  <c:v>1.9712787212787259</c:v>
                </c:pt>
              </c:numCache>
            </c:numRef>
          </c:val>
          <c:extLst>
            <c:ext xmlns:c16="http://schemas.microsoft.com/office/drawing/2014/chart" uri="{C3380CC4-5D6E-409C-BE32-E72D297353CC}">
              <c16:uniqueId val="{0000000F-6414-44E1-A1DA-F832805D1AD9}"/>
            </c:ext>
          </c:extLst>
        </c:ser>
        <c:ser>
          <c:idx val="21"/>
          <c:order val="21"/>
          <c:tx>
            <c:strRef>
              <c:f>'HE GEN CAP'!$Y$2:$Y$3</c:f>
              <c:strCache>
                <c:ptCount val="1"/>
                <c:pt idx="0">
                  <c:v>LNG</c:v>
                </c:pt>
              </c:strCache>
            </c:strRef>
          </c:tx>
          <c:spPr>
            <a:solidFill>
              <a:schemeClr val="accent1"/>
            </a:solidFill>
            <a:ln>
              <a:noFill/>
            </a:ln>
            <a:effectLst/>
          </c:spPr>
          <c:invertIfNegative val="0"/>
          <c:cat>
            <c:multiLvlStrRef>
              <c:f>'HE GEN CAP'!$B$4:$C$13</c:f>
              <c:multiLvlStrCache>
                <c:ptCount val="9"/>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CAP'!$Y$4:$Y$13</c:f>
              <c:numCache>
                <c:formatCode>General</c:formatCode>
                <c:ptCount val="9"/>
                <c:pt idx="6">
                  <c:v>0.45889999999999997</c:v>
                </c:pt>
                <c:pt idx="7">
                  <c:v>3.0000000000000001E-3</c:v>
                </c:pt>
              </c:numCache>
            </c:numRef>
          </c:val>
          <c:extLst>
            <c:ext xmlns:c16="http://schemas.microsoft.com/office/drawing/2014/chart" uri="{C3380CC4-5D6E-409C-BE32-E72D297353CC}">
              <c16:uniqueId val="{00000010-6414-44E1-A1DA-F832805D1AD9}"/>
            </c:ext>
          </c:extLst>
        </c:ser>
        <c:dLbls>
          <c:showLegendKey val="0"/>
          <c:showVal val="0"/>
          <c:showCatName val="0"/>
          <c:showSerName val="0"/>
          <c:showPercent val="0"/>
          <c:showBubbleSize val="0"/>
        </c:dLbls>
        <c:gapWidth val="219"/>
        <c:overlap val="100"/>
        <c:axId val="1770374464"/>
        <c:axId val="1770372800"/>
      </c:barChart>
      <c:catAx>
        <c:axId val="177037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2800"/>
        <c:crosses val="autoZero"/>
        <c:auto val="1"/>
        <c:lblAlgn val="ctr"/>
        <c:lblOffset val="100"/>
        <c:noMultiLvlLbl val="0"/>
      </c:catAx>
      <c:valAx>
        <c:axId val="1770372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4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tool.xlsm]Economy!PivotTable1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s>
    <c:plotArea>
      <c:layout/>
      <c:barChart>
        <c:barDir val="col"/>
        <c:grouping val="clustered"/>
        <c:varyColors val="0"/>
        <c:ser>
          <c:idx val="0"/>
          <c:order val="0"/>
          <c:tx>
            <c:strRef>
              <c:f>Economy!$C$3:$C$5</c:f>
              <c:strCache>
                <c:ptCount val="1"/>
                <c:pt idx="0">
                  <c:v>BASE - SUN</c:v>
                </c:pt>
              </c:strCache>
            </c:strRef>
          </c:tx>
          <c:spPr>
            <a:solidFill>
              <a:schemeClr val="accent1"/>
            </a:solidFill>
            <a:ln>
              <a:noFill/>
            </a:ln>
            <a:effectLst/>
          </c:spPr>
          <c:invertIfNegative val="0"/>
          <c:cat>
            <c:strRef>
              <c:f>Economy!$B$6:$B$17</c:f>
              <c:strCache>
                <c:ptCount val="11"/>
                <c:pt idx="0">
                  <c:v>DENMARK</c:v>
                </c:pt>
                <c:pt idx="1">
                  <c:v>ESTONIA</c:v>
                </c:pt>
                <c:pt idx="2">
                  <c:v>FINLAND</c:v>
                </c:pt>
                <c:pt idx="3">
                  <c:v>GERMANY</c:v>
                </c:pt>
                <c:pt idx="4">
                  <c:v>LATVIA</c:v>
                </c:pt>
                <c:pt idx="5">
                  <c:v>LITHUANIA</c:v>
                </c:pt>
                <c:pt idx="6">
                  <c:v>NORWAY</c:v>
                </c:pt>
                <c:pt idx="7">
                  <c:v>SWEDEN</c:v>
                </c:pt>
                <c:pt idx="8">
                  <c:v>UNITED_KINGDOM</c:v>
                </c:pt>
                <c:pt idx="9">
                  <c:v>POLAND</c:v>
                </c:pt>
                <c:pt idx="10">
                  <c:v>NETHERLANDS</c:v>
                </c:pt>
              </c:strCache>
            </c:strRef>
          </c:cat>
          <c:val>
            <c:numRef>
              <c:f>Economy!$C$6:$C$17</c:f>
              <c:numCache>
                <c:formatCode>General</c:formatCode>
                <c:ptCount val="11"/>
                <c:pt idx="1">
                  <c:v>3370.4421847992071</c:v>
                </c:pt>
                <c:pt idx="3">
                  <c:v>93.64782075248759</c:v>
                </c:pt>
                <c:pt idx="4">
                  <c:v>229.10277735854399</c:v>
                </c:pt>
                <c:pt idx="5">
                  <c:v>9083.0258308323791</c:v>
                </c:pt>
                <c:pt idx="8">
                  <c:v>231.606204746722</c:v>
                </c:pt>
                <c:pt idx="10">
                  <c:v>207.247030856013</c:v>
                </c:pt>
              </c:numCache>
            </c:numRef>
          </c:val>
          <c:extLst>
            <c:ext xmlns:c16="http://schemas.microsoft.com/office/drawing/2014/chart" uri="{C3380CC4-5D6E-409C-BE32-E72D297353CC}">
              <c16:uniqueId val="{00000000-570A-49C8-A580-F3881FC7DD75}"/>
            </c:ext>
          </c:extLst>
        </c:ser>
        <c:ser>
          <c:idx val="1"/>
          <c:order val="1"/>
          <c:tx>
            <c:strRef>
              <c:f>Economy!$D$3:$D$5</c:f>
              <c:strCache>
                <c:ptCount val="1"/>
                <c:pt idx="0">
                  <c:v>BASE - HEAT</c:v>
                </c:pt>
              </c:strCache>
            </c:strRef>
          </c:tx>
          <c:spPr>
            <a:solidFill>
              <a:schemeClr val="accent2"/>
            </a:solidFill>
            <a:ln>
              <a:noFill/>
            </a:ln>
            <a:effectLst/>
          </c:spPr>
          <c:invertIfNegative val="0"/>
          <c:cat>
            <c:strRef>
              <c:f>Economy!$B$6:$B$17</c:f>
              <c:strCache>
                <c:ptCount val="11"/>
                <c:pt idx="0">
                  <c:v>DENMARK</c:v>
                </c:pt>
                <c:pt idx="1">
                  <c:v>ESTONIA</c:v>
                </c:pt>
                <c:pt idx="2">
                  <c:v>FINLAND</c:v>
                </c:pt>
                <c:pt idx="3">
                  <c:v>GERMANY</c:v>
                </c:pt>
                <c:pt idx="4">
                  <c:v>LATVIA</c:v>
                </c:pt>
                <c:pt idx="5">
                  <c:v>LITHUANIA</c:v>
                </c:pt>
                <c:pt idx="6">
                  <c:v>NORWAY</c:v>
                </c:pt>
                <c:pt idx="7">
                  <c:v>SWEDEN</c:v>
                </c:pt>
                <c:pt idx="8">
                  <c:v>UNITED_KINGDOM</c:v>
                </c:pt>
                <c:pt idx="9">
                  <c:v>POLAND</c:v>
                </c:pt>
                <c:pt idx="10">
                  <c:v>NETHERLANDS</c:v>
                </c:pt>
              </c:strCache>
            </c:strRef>
          </c:cat>
          <c:val>
            <c:numRef>
              <c:f>Economy!$D$6:$D$17</c:f>
              <c:numCache>
                <c:formatCode>General</c:formatCode>
                <c:ptCount val="11"/>
                <c:pt idx="0">
                  <c:v>47.611792549458606</c:v>
                </c:pt>
                <c:pt idx="1">
                  <c:v>4.6844073885573732</c:v>
                </c:pt>
                <c:pt idx="2">
                  <c:v>28.216180340931906</c:v>
                </c:pt>
                <c:pt idx="3">
                  <c:v>207.81171796882236</c:v>
                </c:pt>
                <c:pt idx="6">
                  <c:v>14.758132688654868</c:v>
                </c:pt>
                <c:pt idx="7">
                  <c:v>57.126189594299184</c:v>
                </c:pt>
                <c:pt idx="9">
                  <c:v>78.3802395242854</c:v>
                </c:pt>
              </c:numCache>
            </c:numRef>
          </c:val>
          <c:extLst>
            <c:ext xmlns:c16="http://schemas.microsoft.com/office/drawing/2014/chart" uri="{C3380CC4-5D6E-409C-BE32-E72D297353CC}">
              <c16:uniqueId val="{00000000-583E-41B9-926C-7984E904301D}"/>
            </c:ext>
          </c:extLst>
        </c:ser>
        <c:ser>
          <c:idx val="2"/>
          <c:order val="2"/>
          <c:tx>
            <c:strRef>
              <c:f>Economy!$E$3:$E$5</c:f>
              <c:strCache>
                <c:ptCount val="1"/>
                <c:pt idx="0">
                  <c:v>BASE - MUNIWASTE</c:v>
                </c:pt>
              </c:strCache>
            </c:strRef>
          </c:tx>
          <c:spPr>
            <a:solidFill>
              <a:schemeClr val="accent3"/>
            </a:solidFill>
            <a:ln>
              <a:noFill/>
            </a:ln>
            <a:effectLst/>
          </c:spPr>
          <c:invertIfNegative val="0"/>
          <c:cat>
            <c:strRef>
              <c:f>Economy!$B$6:$B$17</c:f>
              <c:strCache>
                <c:ptCount val="11"/>
                <c:pt idx="0">
                  <c:v>DENMARK</c:v>
                </c:pt>
                <c:pt idx="1">
                  <c:v>ESTONIA</c:v>
                </c:pt>
                <c:pt idx="2">
                  <c:v>FINLAND</c:v>
                </c:pt>
                <c:pt idx="3">
                  <c:v>GERMANY</c:v>
                </c:pt>
                <c:pt idx="4">
                  <c:v>LATVIA</c:v>
                </c:pt>
                <c:pt idx="5">
                  <c:v>LITHUANIA</c:v>
                </c:pt>
                <c:pt idx="6">
                  <c:v>NORWAY</c:v>
                </c:pt>
                <c:pt idx="7">
                  <c:v>SWEDEN</c:v>
                </c:pt>
                <c:pt idx="8">
                  <c:v>UNITED_KINGDOM</c:v>
                </c:pt>
                <c:pt idx="9">
                  <c:v>POLAND</c:v>
                </c:pt>
                <c:pt idx="10">
                  <c:v>NETHERLANDS</c:v>
                </c:pt>
              </c:strCache>
            </c:strRef>
          </c:cat>
          <c:val>
            <c:numRef>
              <c:f>Economy!$E$6:$E$17</c:f>
              <c:numCache>
                <c:formatCode>General</c:formatCode>
                <c:ptCount val="11"/>
                <c:pt idx="0">
                  <c:v>340.0076438309145</c:v>
                </c:pt>
                <c:pt idx="2">
                  <c:v>851.45622049082385</c:v>
                </c:pt>
                <c:pt idx="3">
                  <c:v>1366.2668638619857</c:v>
                </c:pt>
                <c:pt idx="6">
                  <c:v>141.491103885033</c:v>
                </c:pt>
                <c:pt idx="7">
                  <c:v>1080.1265249728704</c:v>
                </c:pt>
                <c:pt idx="9">
                  <c:v>1502.1991201537901</c:v>
                </c:pt>
              </c:numCache>
            </c:numRef>
          </c:val>
          <c:extLst>
            <c:ext xmlns:c16="http://schemas.microsoft.com/office/drawing/2014/chart" uri="{C3380CC4-5D6E-409C-BE32-E72D297353CC}">
              <c16:uniqueId val="{00000001-583E-41B9-926C-7984E904301D}"/>
            </c:ext>
          </c:extLst>
        </c:ser>
        <c:ser>
          <c:idx val="3"/>
          <c:order val="3"/>
          <c:tx>
            <c:strRef>
              <c:f>Economy!$F$3:$F$5</c:f>
              <c:strCache>
                <c:ptCount val="1"/>
                <c:pt idx="0">
                  <c:v>BASE - WIND</c:v>
                </c:pt>
              </c:strCache>
            </c:strRef>
          </c:tx>
          <c:spPr>
            <a:solidFill>
              <a:schemeClr val="accent4"/>
            </a:solidFill>
            <a:ln>
              <a:noFill/>
            </a:ln>
            <a:effectLst/>
          </c:spPr>
          <c:invertIfNegative val="0"/>
          <c:cat>
            <c:strRef>
              <c:f>Economy!$B$6:$B$17</c:f>
              <c:strCache>
                <c:ptCount val="11"/>
                <c:pt idx="0">
                  <c:v>DENMARK</c:v>
                </c:pt>
                <c:pt idx="1">
                  <c:v>ESTONIA</c:v>
                </c:pt>
                <c:pt idx="2">
                  <c:v>FINLAND</c:v>
                </c:pt>
                <c:pt idx="3">
                  <c:v>GERMANY</c:v>
                </c:pt>
                <c:pt idx="4">
                  <c:v>LATVIA</c:v>
                </c:pt>
                <c:pt idx="5">
                  <c:v>LITHUANIA</c:v>
                </c:pt>
                <c:pt idx="6">
                  <c:v>NORWAY</c:v>
                </c:pt>
                <c:pt idx="7">
                  <c:v>SWEDEN</c:v>
                </c:pt>
                <c:pt idx="8">
                  <c:v>UNITED_KINGDOM</c:v>
                </c:pt>
                <c:pt idx="9">
                  <c:v>POLAND</c:v>
                </c:pt>
                <c:pt idx="10">
                  <c:v>NETHERLANDS</c:v>
                </c:pt>
              </c:strCache>
            </c:strRef>
          </c:cat>
          <c:val>
            <c:numRef>
              <c:f>Economy!$F$6:$F$17</c:f>
              <c:numCache>
                <c:formatCode>General</c:formatCode>
                <c:ptCount val="11"/>
                <c:pt idx="0">
                  <c:v>669.64867730622063</c:v>
                </c:pt>
                <c:pt idx="1">
                  <c:v>475.49043975094401</c:v>
                </c:pt>
                <c:pt idx="3">
                  <c:v>13394.084911376045</c:v>
                </c:pt>
                <c:pt idx="4">
                  <c:v>303.75711808300503</c:v>
                </c:pt>
                <c:pt idx="6">
                  <c:v>3526.063460745414</c:v>
                </c:pt>
                <c:pt idx="8">
                  <c:v>2626.608469040495</c:v>
                </c:pt>
                <c:pt idx="9">
                  <c:v>2138.55350963607</c:v>
                </c:pt>
                <c:pt idx="10">
                  <c:v>616.8869406445782</c:v>
                </c:pt>
              </c:numCache>
            </c:numRef>
          </c:val>
          <c:extLst>
            <c:ext xmlns:c16="http://schemas.microsoft.com/office/drawing/2014/chart" uri="{C3380CC4-5D6E-409C-BE32-E72D297353CC}">
              <c16:uniqueId val="{00000002-583E-41B9-926C-7984E904301D}"/>
            </c:ext>
          </c:extLst>
        </c:ser>
        <c:ser>
          <c:idx val="4"/>
          <c:order val="4"/>
          <c:tx>
            <c:strRef>
              <c:f>Economy!$G$3:$G$5</c:f>
              <c:strCache>
                <c:ptCount val="1"/>
                <c:pt idx="0">
                  <c:v>BASE - WOODCHIPS</c:v>
                </c:pt>
              </c:strCache>
            </c:strRef>
          </c:tx>
          <c:spPr>
            <a:solidFill>
              <a:schemeClr val="accent5"/>
            </a:solidFill>
            <a:ln>
              <a:noFill/>
            </a:ln>
            <a:effectLst/>
          </c:spPr>
          <c:invertIfNegative val="0"/>
          <c:cat>
            <c:strRef>
              <c:f>Economy!$B$6:$B$17</c:f>
              <c:strCache>
                <c:ptCount val="11"/>
                <c:pt idx="0">
                  <c:v>DENMARK</c:v>
                </c:pt>
                <c:pt idx="1">
                  <c:v>ESTONIA</c:v>
                </c:pt>
                <c:pt idx="2">
                  <c:v>FINLAND</c:v>
                </c:pt>
                <c:pt idx="3">
                  <c:v>GERMANY</c:v>
                </c:pt>
                <c:pt idx="4">
                  <c:v>LATVIA</c:v>
                </c:pt>
                <c:pt idx="5">
                  <c:v>LITHUANIA</c:v>
                </c:pt>
                <c:pt idx="6">
                  <c:v>NORWAY</c:v>
                </c:pt>
                <c:pt idx="7">
                  <c:v>SWEDEN</c:v>
                </c:pt>
                <c:pt idx="8">
                  <c:v>UNITED_KINGDOM</c:v>
                </c:pt>
                <c:pt idx="9">
                  <c:v>POLAND</c:v>
                </c:pt>
                <c:pt idx="10">
                  <c:v>NETHERLANDS</c:v>
                </c:pt>
              </c:strCache>
            </c:strRef>
          </c:cat>
          <c:val>
            <c:numRef>
              <c:f>Economy!$G$6:$G$17</c:f>
              <c:numCache>
                <c:formatCode>General</c:formatCode>
                <c:ptCount val="11"/>
                <c:pt idx="0">
                  <c:v>20.49030312351362</c:v>
                </c:pt>
                <c:pt idx="3">
                  <c:v>97.996362352929907</c:v>
                </c:pt>
                <c:pt idx="9">
                  <c:v>34.918214001581603</c:v>
                </c:pt>
              </c:numCache>
            </c:numRef>
          </c:val>
          <c:extLst>
            <c:ext xmlns:c16="http://schemas.microsoft.com/office/drawing/2014/chart" uri="{C3380CC4-5D6E-409C-BE32-E72D297353CC}">
              <c16:uniqueId val="{00000003-583E-41B9-926C-7984E904301D}"/>
            </c:ext>
          </c:extLst>
        </c:ser>
        <c:ser>
          <c:idx val="5"/>
          <c:order val="5"/>
          <c:tx>
            <c:strRef>
              <c:f>Economy!$H$3:$H$5</c:f>
              <c:strCache>
                <c:ptCount val="1"/>
                <c:pt idx="0">
                  <c:v>BASE - ELECTRIC</c:v>
                </c:pt>
              </c:strCache>
            </c:strRef>
          </c:tx>
          <c:spPr>
            <a:solidFill>
              <a:schemeClr val="accent6"/>
            </a:solidFill>
            <a:ln>
              <a:noFill/>
            </a:ln>
            <a:effectLst/>
          </c:spPr>
          <c:invertIfNegative val="0"/>
          <c:cat>
            <c:strRef>
              <c:f>Economy!$B$6:$B$17</c:f>
              <c:strCache>
                <c:ptCount val="11"/>
                <c:pt idx="0">
                  <c:v>DENMARK</c:v>
                </c:pt>
                <c:pt idx="1">
                  <c:v>ESTONIA</c:v>
                </c:pt>
                <c:pt idx="2">
                  <c:v>FINLAND</c:v>
                </c:pt>
                <c:pt idx="3">
                  <c:v>GERMANY</c:v>
                </c:pt>
                <c:pt idx="4">
                  <c:v>LATVIA</c:v>
                </c:pt>
                <c:pt idx="5">
                  <c:v>LITHUANIA</c:v>
                </c:pt>
                <c:pt idx="6">
                  <c:v>NORWAY</c:v>
                </c:pt>
                <c:pt idx="7">
                  <c:v>SWEDEN</c:v>
                </c:pt>
                <c:pt idx="8">
                  <c:v>UNITED_KINGDOM</c:v>
                </c:pt>
                <c:pt idx="9">
                  <c:v>POLAND</c:v>
                </c:pt>
                <c:pt idx="10">
                  <c:v>NETHERLANDS</c:v>
                </c:pt>
              </c:strCache>
            </c:strRef>
          </c:cat>
          <c:val>
            <c:numRef>
              <c:f>Economy!$H$6:$H$17</c:f>
              <c:numCache>
                <c:formatCode>General</c:formatCode>
                <c:ptCount val="11"/>
                <c:pt idx="0">
                  <c:v>189.1658554792856</c:v>
                </c:pt>
                <c:pt idx="1">
                  <c:v>110.46582039966036</c:v>
                </c:pt>
                <c:pt idx="2">
                  <c:v>168.76265184168489</c:v>
                </c:pt>
                <c:pt idx="3">
                  <c:v>283.38918489125189</c:v>
                </c:pt>
                <c:pt idx="4">
                  <c:v>3.9661479676173101</c:v>
                </c:pt>
                <c:pt idx="5">
                  <c:v>243.48558536026698</c:v>
                </c:pt>
                <c:pt idx="6">
                  <c:v>60.212320607343571</c:v>
                </c:pt>
                <c:pt idx="7">
                  <c:v>276.37287094026578</c:v>
                </c:pt>
                <c:pt idx="8">
                  <c:v>1055.88052761317</c:v>
                </c:pt>
                <c:pt idx="9">
                  <c:v>32.234682997082501</c:v>
                </c:pt>
                <c:pt idx="10">
                  <c:v>117.37297224767599</c:v>
                </c:pt>
              </c:numCache>
            </c:numRef>
          </c:val>
          <c:extLst>
            <c:ext xmlns:c16="http://schemas.microsoft.com/office/drawing/2014/chart" uri="{C3380CC4-5D6E-409C-BE32-E72D297353CC}">
              <c16:uniqueId val="{00000004-583E-41B9-926C-7984E904301D}"/>
            </c:ext>
          </c:extLst>
        </c:ser>
        <c:ser>
          <c:idx val="6"/>
          <c:order val="6"/>
          <c:tx>
            <c:strRef>
              <c:f>Economy!$I$3:$I$5</c:f>
              <c:strCache>
                <c:ptCount val="1"/>
                <c:pt idx="0">
                  <c:v>BASE - HYDROGEN</c:v>
                </c:pt>
              </c:strCache>
            </c:strRef>
          </c:tx>
          <c:spPr>
            <a:solidFill>
              <a:schemeClr val="accent1">
                <a:lumMod val="60000"/>
              </a:schemeClr>
            </a:solidFill>
            <a:ln>
              <a:noFill/>
            </a:ln>
            <a:effectLst/>
          </c:spPr>
          <c:invertIfNegative val="0"/>
          <c:cat>
            <c:strRef>
              <c:f>Economy!$B$6:$B$17</c:f>
              <c:strCache>
                <c:ptCount val="11"/>
                <c:pt idx="0">
                  <c:v>DENMARK</c:v>
                </c:pt>
                <c:pt idx="1">
                  <c:v>ESTONIA</c:v>
                </c:pt>
                <c:pt idx="2">
                  <c:v>FINLAND</c:v>
                </c:pt>
                <c:pt idx="3">
                  <c:v>GERMANY</c:v>
                </c:pt>
                <c:pt idx="4">
                  <c:v>LATVIA</c:v>
                </c:pt>
                <c:pt idx="5">
                  <c:v>LITHUANIA</c:v>
                </c:pt>
                <c:pt idx="6">
                  <c:v>NORWAY</c:v>
                </c:pt>
                <c:pt idx="7">
                  <c:v>SWEDEN</c:v>
                </c:pt>
                <c:pt idx="8">
                  <c:v>UNITED_KINGDOM</c:v>
                </c:pt>
                <c:pt idx="9">
                  <c:v>POLAND</c:v>
                </c:pt>
                <c:pt idx="10">
                  <c:v>NETHERLANDS</c:v>
                </c:pt>
              </c:strCache>
            </c:strRef>
          </c:cat>
          <c:val>
            <c:numRef>
              <c:f>Economy!$I$6:$I$17</c:f>
              <c:numCache>
                <c:formatCode>General</c:formatCode>
                <c:ptCount val="11"/>
                <c:pt idx="3">
                  <c:v>182.22736362454449</c:v>
                </c:pt>
                <c:pt idx="8">
                  <c:v>698.28531706122658</c:v>
                </c:pt>
                <c:pt idx="10">
                  <c:v>68.833939908020511</c:v>
                </c:pt>
              </c:numCache>
            </c:numRef>
          </c:val>
          <c:extLst>
            <c:ext xmlns:c16="http://schemas.microsoft.com/office/drawing/2014/chart" uri="{C3380CC4-5D6E-409C-BE32-E72D297353CC}">
              <c16:uniqueId val="{00000005-583E-41B9-926C-7984E904301D}"/>
            </c:ext>
          </c:extLst>
        </c:ser>
        <c:dLbls>
          <c:showLegendKey val="0"/>
          <c:showVal val="0"/>
          <c:showCatName val="0"/>
          <c:showSerName val="0"/>
          <c:showPercent val="0"/>
          <c:showBubbleSize val="0"/>
        </c:dLbls>
        <c:gapWidth val="219"/>
        <c:overlap val="-27"/>
        <c:axId val="311924800"/>
        <c:axId val="311923136"/>
      </c:barChart>
      <c:catAx>
        <c:axId val="31192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1923136"/>
        <c:crosses val="autoZero"/>
        <c:auto val="1"/>
        <c:lblAlgn val="ctr"/>
        <c:lblOffset val="100"/>
        <c:noMultiLvlLbl val="0"/>
      </c:catAx>
      <c:valAx>
        <c:axId val="31192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19248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2"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B27" lockText="1" noThreeD="1"/>
</file>

<file path=xl/ctrlProps/ctrlProp19.xml><?xml version="1.0" encoding="utf-8"?>
<formControlPr xmlns="http://schemas.microsoft.com/office/spreadsheetml/2009/9/main" objectType="Radio"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2</xdr:col>
          <xdr:colOff>0</xdr:colOff>
          <xdr:row>12</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171450</xdr:rowOff>
        </xdr:from>
        <xdr:to>
          <xdr:col>2</xdr:col>
          <xdr:colOff>123825</xdr:colOff>
          <xdr:row>27</xdr:row>
          <xdr:rowOff>28575</xdr:rowOff>
        </xdr:to>
        <xdr:sp macro="" textlink="">
          <xdr:nvSpPr>
            <xdr:cNvPr id="2945" name="Check Box 897" hidden="1">
              <a:extLst>
                <a:ext uri="{63B3BB69-23CF-44E3-9099-C40C66FF867C}">
                  <a14:compatExt spid="_x0000_s2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1</xdr:col>
          <xdr:colOff>0</xdr:colOff>
          <xdr:row>13</xdr:row>
          <xdr:rowOff>0</xdr:rowOff>
        </xdr:from>
        <xdr:ext cx="190500" cy="190500"/>
        <xdr:sp macro="" textlink="">
          <xdr:nvSpPr>
            <xdr:cNvPr id="2979" name="Option Button 931" hidden="1">
              <a:extLst>
                <a:ext uri="{63B3BB69-23CF-44E3-9099-C40C66FF867C}">
                  <a14:compatExt spid="_x0000_s2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980" name="Check Box 932" hidden="1">
              <a:extLst>
                <a:ext uri="{63B3BB69-23CF-44E3-9099-C40C66FF867C}">
                  <a14:compatExt spid="_x0000_s298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76200</xdr:colOff>
          <xdr:row>16</xdr:row>
          <xdr:rowOff>19050</xdr:rowOff>
        </xdr:to>
        <xdr:sp macro="" textlink="">
          <xdr:nvSpPr>
            <xdr:cNvPr id="2981" name="Check Box 933" hidden="1">
              <a:extLst>
                <a:ext uri="{63B3BB69-23CF-44E3-9099-C40C66FF867C}">
                  <a14:compatExt spid="_x0000_s298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76200</xdr:colOff>
          <xdr:row>17</xdr:row>
          <xdr:rowOff>19050</xdr:rowOff>
        </xdr:to>
        <xdr:sp macro="" textlink="">
          <xdr:nvSpPr>
            <xdr:cNvPr id="2982" name="Check Box 934" hidden="1">
              <a:extLst>
                <a:ext uri="{63B3BB69-23CF-44E3-9099-C40C66FF867C}">
                  <a14:compatExt spid="_x0000_s298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76200</xdr:colOff>
          <xdr:row>18</xdr:row>
          <xdr:rowOff>19050</xdr:rowOff>
        </xdr:to>
        <xdr:sp macro="" textlink="">
          <xdr:nvSpPr>
            <xdr:cNvPr id="2983" name="Check Box 935" hidden="1">
              <a:extLst>
                <a:ext uri="{63B3BB69-23CF-44E3-9099-C40C66FF867C}">
                  <a14:compatExt spid="_x0000_s298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76200</xdr:colOff>
          <xdr:row>19</xdr:row>
          <xdr:rowOff>19050</xdr:rowOff>
        </xdr:to>
        <xdr:sp macro="" textlink="">
          <xdr:nvSpPr>
            <xdr:cNvPr id="2984" name="Check Box 936" hidden="1">
              <a:extLst>
                <a:ext uri="{63B3BB69-23CF-44E3-9099-C40C66FF867C}">
                  <a14:compatExt spid="_x0000_s29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76200</xdr:colOff>
          <xdr:row>20</xdr:row>
          <xdr:rowOff>19050</xdr:rowOff>
        </xdr:to>
        <xdr:sp macro="" textlink="">
          <xdr:nvSpPr>
            <xdr:cNvPr id="2985" name="Check Box 937" hidden="1">
              <a:extLst>
                <a:ext uri="{63B3BB69-23CF-44E3-9099-C40C66FF867C}">
                  <a14:compatExt spid="_x0000_s298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76200</xdr:colOff>
          <xdr:row>21</xdr:row>
          <xdr:rowOff>19050</xdr:rowOff>
        </xdr:to>
        <xdr:sp macro="" textlink="">
          <xdr:nvSpPr>
            <xdr:cNvPr id="2986" name="Check Box 938" hidden="1">
              <a:extLst>
                <a:ext uri="{63B3BB69-23CF-44E3-9099-C40C66FF867C}">
                  <a14:compatExt spid="_x0000_s298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76200</xdr:colOff>
          <xdr:row>22</xdr:row>
          <xdr:rowOff>19050</xdr:rowOff>
        </xdr:to>
        <xdr:sp macro="" textlink="">
          <xdr:nvSpPr>
            <xdr:cNvPr id="2987" name="Check Box 939" hidden="1">
              <a:extLst>
                <a:ext uri="{63B3BB69-23CF-44E3-9099-C40C66FF867C}">
                  <a14:compatExt spid="_x0000_s298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76200</xdr:colOff>
          <xdr:row>23</xdr:row>
          <xdr:rowOff>19050</xdr:rowOff>
        </xdr:to>
        <xdr:sp macro="" textlink="">
          <xdr:nvSpPr>
            <xdr:cNvPr id="2988" name="Check Box 940" hidden="1">
              <a:extLst>
                <a:ext uri="{63B3BB69-23CF-44E3-9099-C40C66FF867C}">
                  <a14:compatExt spid="_x0000_s298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76200</xdr:colOff>
          <xdr:row>24</xdr:row>
          <xdr:rowOff>19050</xdr:rowOff>
        </xdr:to>
        <xdr:sp macro="" textlink="">
          <xdr:nvSpPr>
            <xdr:cNvPr id="2989" name="Check Box 941" hidden="1">
              <a:extLst>
                <a:ext uri="{63B3BB69-23CF-44E3-9099-C40C66FF867C}">
                  <a14:compatExt spid="_x0000_s29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76200</xdr:colOff>
          <xdr:row>25</xdr:row>
          <xdr:rowOff>19050</xdr:rowOff>
        </xdr:to>
        <xdr:sp macro="" textlink="">
          <xdr:nvSpPr>
            <xdr:cNvPr id="2990" name="Check Box 942" hidden="1">
              <a:extLst>
                <a:ext uri="{63B3BB69-23CF-44E3-9099-C40C66FF867C}">
                  <a14:compatExt spid="_x0000_s299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47065</xdr:colOff>
      <xdr:row>5</xdr:row>
      <xdr:rowOff>165846</xdr:rowOff>
    </xdr:from>
    <xdr:to>
      <xdr:col>11</xdr:col>
      <xdr:colOff>750794</xdr:colOff>
      <xdr:row>31</xdr:row>
      <xdr:rowOff>112059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209549</xdr:colOff>
      <xdr:row>5</xdr:row>
      <xdr:rowOff>180974</xdr:rowOff>
    </xdr:from>
    <xdr:to>
      <xdr:col>9</xdr:col>
      <xdr:colOff>590550</xdr:colOff>
      <xdr:row>26</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165829</xdr:colOff>
      <xdr:row>0</xdr:row>
      <xdr:rowOff>168505</xdr:rowOff>
    </xdr:from>
    <xdr:to>
      <xdr:col>10</xdr:col>
      <xdr:colOff>33618</xdr:colOff>
      <xdr:row>25</xdr:row>
      <xdr:rowOff>56029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123266</xdr:colOff>
      <xdr:row>6</xdr:row>
      <xdr:rowOff>33617</xdr:rowOff>
    </xdr:from>
    <xdr:to>
      <xdr:col>11</xdr:col>
      <xdr:colOff>145676</xdr:colOff>
      <xdr:row>25</xdr:row>
      <xdr:rowOff>100853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1000125</xdr:colOff>
      <xdr:row>4</xdr:row>
      <xdr:rowOff>166686</xdr:rowOff>
    </xdr:from>
    <xdr:to>
      <xdr:col>11</xdr:col>
      <xdr:colOff>228600</xdr:colOff>
      <xdr:row>29</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426946</xdr:colOff>
      <xdr:row>5</xdr:row>
      <xdr:rowOff>22413</xdr:rowOff>
    </xdr:from>
    <xdr:to>
      <xdr:col>9</xdr:col>
      <xdr:colOff>268941</xdr:colOff>
      <xdr:row>25</xdr:row>
      <xdr:rowOff>44823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1209675</xdr:colOff>
      <xdr:row>6</xdr:row>
      <xdr:rowOff>14287</xdr:rowOff>
    </xdr:from>
    <xdr:to>
      <xdr:col>7</xdr:col>
      <xdr:colOff>295275</xdr:colOff>
      <xdr:row>20</xdr:row>
      <xdr:rowOff>90487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1099704</xdr:colOff>
      <xdr:row>3</xdr:row>
      <xdr:rowOff>180109</xdr:rowOff>
    </xdr:from>
    <xdr:to>
      <xdr:col>12</xdr:col>
      <xdr:colOff>779318</xdr:colOff>
      <xdr:row>32</xdr:row>
      <xdr:rowOff>121227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1276350</xdr:colOff>
      <xdr:row>23</xdr:row>
      <xdr:rowOff>180975</xdr:rowOff>
    </xdr:from>
    <xdr:to>
      <xdr:col>7</xdr:col>
      <xdr:colOff>9525</xdr:colOff>
      <xdr:row>44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152400</xdr:colOff>
      <xdr:row>0</xdr:row>
      <xdr:rowOff>114300</xdr:rowOff>
    </xdr:from>
    <xdr:to>
      <xdr:col>6</xdr:col>
      <xdr:colOff>476250</xdr:colOff>
      <xdr:row>22</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114299</xdr:colOff>
      <xdr:row>1</xdr:row>
      <xdr:rowOff>114300</xdr:rowOff>
    </xdr:from>
    <xdr:to>
      <xdr:col>11</xdr:col>
      <xdr:colOff>304798</xdr:colOff>
      <xdr:row>20</xdr:row>
      <xdr:rowOff>123824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114299</xdr:colOff>
      <xdr:row>48</xdr:row>
      <xdr:rowOff>76199</xdr:rowOff>
    </xdr:from>
    <xdr:to>
      <xdr:col>23</xdr:col>
      <xdr:colOff>9524</xdr:colOff>
      <xdr:row>65</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504825</xdr:colOff>
      <xdr:row>3</xdr:row>
      <xdr:rowOff>57150</xdr:rowOff>
    </xdr:from>
    <xdr:to>
      <xdr:col>7</xdr:col>
      <xdr:colOff>238125</xdr:colOff>
      <xdr:row>17</xdr:row>
      <xdr:rowOff>47625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433387</xdr:colOff>
      <xdr:row>17</xdr:row>
      <xdr:rowOff>38100</xdr:rowOff>
    </xdr:from>
    <xdr:to>
      <xdr:col>10</xdr:col>
      <xdr:colOff>523875</xdr:colOff>
      <xdr:row>40</xdr:row>
      <xdr:rowOff>28575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2</xdr:col>
      <xdr:colOff>461962</xdr:colOff>
      <xdr:row>17</xdr:row>
      <xdr:rowOff>57150</xdr:rowOff>
    </xdr:from>
    <xdr:to>
      <xdr:col>8</xdr:col>
      <xdr:colOff>1090612</xdr:colOff>
      <xdr:row>31</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0</xdr:row>
      <xdr:rowOff>0</xdr:rowOff>
    </xdr:from>
    <xdr:to>
      <xdr:col>5</xdr:col>
      <xdr:colOff>1299883</xdr:colOff>
      <xdr:row>0</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324969</xdr:colOff>
      <xdr:row>7</xdr:row>
      <xdr:rowOff>56030</xdr:rowOff>
    </xdr:from>
    <xdr:to>
      <xdr:col>9</xdr:col>
      <xdr:colOff>490255</xdr:colOff>
      <xdr:row>29</xdr:row>
      <xdr:rowOff>123264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426182</xdr:colOff>
      <xdr:row>7</xdr:row>
      <xdr:rowOff>81643</xdr:rowOff>
    </xdr:from>
    <xdr:to>
      <xdr:col>12</xdr:col>
      <xdr:colOff>421822</xdr:colOff>
      <xdr:row>28</xdr:row>
      <xdr:rowOff>140153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276503</xdr:colOff>
      <xdr:row>7</xdr:row>
      <xdr:rowOff>149679</xdr:rowOff>
    </xdr:from>
    <xdr:to>
      <xdr:col>12</xdr:col>
      <xdr:colOff>272143</xdr:colOff>
      <xdr:row>29</xdr:row>
      <xdr:rowOff>17689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519112</xdr:colOff>
      <xdr:row>2</xdr:row>
      <xdr:rowOff>47625</xdr:rowOff>
    </xdr:from>
    <xdr:to>
      <xdr:col>8</xdr:col>
      <xdr:colOff>952500</xdr:colOff>
      <xdr:row>19</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0</xdr:col>
      <xdr:colOff>352425</xdr:colOff>
      <xdr:row>2</xdr:row>
      <xdr:rowOff>114300</xdr:rowOff>
    </xdr:from>
    <xdr:to>
      <xdr:col>5</xdr:col>
      <xdr:colOff>1790700</xdr:colOff>
      <xdr:row>20</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20.xml"/></Relationships>
</file>

<file path=xl/pivotCache/_rels/pivotCacheDefinition21.xml.rels><?xml version="1.0" encoding="UTF-8" standalone="yes"?>
<Relationships xmlns="http://schemas.openxmlformats.org/package/2006/relationships"><Relationship Id="rId1" Type="http://schemas.openxmlformats.org/officeDocument/2006/relationships/pivotCacheRecords" Target="pivotCacheRecords21.xml"/></Relationships>
</file>

<file path=xl/pivotCache/_rels/pivotCacheDefinition22.xml.rels><?xml version="1.0" encoding="UTF-8" standalone="yes"?>
<Relationships xmlns="http://schemas.openxmlformats.org/package/2006/relationships"><Relationship Id="rId1" Type="http://schemas.openxmlformats.org/officeDocument/2006/relationships/pivotCacheRecords" Target="pivotCacheRecords22.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285.496010879629" missingItemsLimit="0" createdVersion="5" refreshedVersion="6" minRefreshableVersion="3" recordCount="1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1">
        <s v="NORWAY"/>
        <s v="DENMARK"/>
        <s v="FINLAND"/>
        <s v="GERMANY"/>
        <s v="NETHERLANDS"/>
        <s v="SWEDEN"/>
        <s v="UNITED_KINGDOM"/>
        <s v="ESTONIA"/>
        <s v="LATVIA"/>
        <s v="LITHUANIA"/>
        <s v="POLAND"/>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285.49601678241" missingItemsLimit="0" createdVersion="5" refreshedVersion="6" minRefreshableVersion="3" recordCount="396">
  <cacheSource type="external" connectionId="11"/>
  <cacheFields count="8">
    <cacheField name="Case1"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Season" numFmtId="0" sqlType="-10">
      <sharedItems count="2">
        <s v="S03"/>
        <s v="S20"/>
      </sharedItems>
    </cacheField>
    <cacheField name="Term" numFmtId="0" sqlType="-10">
      <sharedItems count="3">
        <s v="T001"/>
        <s v="T008"/>
        <s v="T017"/>
      </sharedItems>
    </cacheField>
    <cacheField name="OMONEY/MWh" numFmtId="0" sqlType="8">
      <sharedItems containsSemiMixedTypes="0" containsString="0" containsNumber="1" minValue="2.3986339999999999" maxValue="99.98800671013819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285.496022453706" missingItemsLimit="0" createdVersion="5" refreshedVersion="6" minRefreshableVersion="3" recordCount="906">
  <cacheSource type="external" connectionId="19"/>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7">
        <s v="DENMARK"/>
        <s v="ESTONIA"/>
        <s v="FINLAND"/>
        <s v="GERMANY"/>
        <s v="NORWAY"/>
        <s v="POLAND"/>
        <s v="SWEDEN"/>
      </sharedItems>
    </cacheField>
    <cacheField name="Region" numFmtId="0" sqlType="-10">
      <sharedItems count="18">
        <s v="DK1"/>
        <s v="DK2"/>
        <s v="EE"/>
        <s v="FIN"/>
        <s v="DE4-E"/>
        <s v="DE4-N"/>
        <s v="DE4-S"/>
        <s v="DE4-W"/>
        <s v="NO1"/>
        <s v="NO2"/>
        <s v="NO3"/>
        <s v="NO4"/>
        <s v="NO5"/>
        <s v="PL"/>
        <s v="SE1"/>
        <s v="SE2"/>
        <s v="SE3"/>
        <s v="SE4"/>
      </sharedItems>
    </cacheField>
    <cacheField name="Area" numFmtId="0" sqlType="-10">
      <sharedItems/>
    </cacheField>
    <cacheField name="Season" numFmtId="0" sqlType="-10">
      <sharedItems count="2">
        <s v="S03"/>
        <s v="S20"/>
      </sharedItems>
    </cacheField>
    <cacheField name="Term" numFmtId="0" sqlType="-10">
      <sharedItems count="3">
        <s v="T001"/>
        <s v="T008"/>
        <s v="T017"/>
      </sharedItems>
    </cacheField>
    <cacheField name="OMONEY/GJ" numFmtId="0" sqlType="8">
      <sharedItems containsSemiMixedTypes="0" containsString="0" containsNumber="1" minValue="-1.52220905560926" maxValue="6.6944015234843501"/>
    </cacheField>
    <cacheField name="OMONEY/MWh" numFmtId="0" sqlType="8">
      <sharedItems containsSemiMixedTypes="0" containsString="0" containsNumber="1" minValue="-5.4799526001933199" maxValue="24.0998454845437"/>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285.496028472226" missingItemsLimit="0" createdVersion="5" refreshedVersion="6" minRefreshableVersion="3" recordCount="1071">
  <cacheSource type="external" connectionId="8"/>
  <cacheFields count="11">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8">
        <s v="COAL"/>
        <s v="MUNIWASTE"/>
        <s v="ELECTRIC"/>
        <s v="SUN"/>
        <s v="WATER"/>
        <s v="WIND"/>
        <s v="RETORTGAS"/>
        <s v="WOODWASTE"/>
        <s v="PEAT"/>
        <s v="OTHERGAS"/>
        <s v="NUCLEAR"/>
        <s v="LIGNITE"/>
        <s v="WASTEHEAT"/>
        <s v="HEAT"/>
        <s v="WOOD"/>
        <s v="NATGAS"/>
        <s v="WOODCHIPS"/>
        <s v="HYDROGEN"/>
      </sharedItems>
    </cacheField>
    <cacheField name="Technology Type" numFmtId="0" sqlType="-10">
      <sharedItems containsBlank="1" count="11">
        <s v="Extraction"/>
        <s v="Backpressure"/>
        <s v="Electricity to heat"/>
        <s v="Solar PV"/>
        <s v="Hydro ROR"/>
        <s v="Wind"/>
        <s v="Condensing"/>
        <s v="Hydro reservoir"/>
        <s v="EL storage"/>
        <s v="EL storage S"/>
        <m/>
      </sharedItems>
    </cacheField>
    <cacheField name="Technology" numFmtId="0" sqlType="-10">
      <sharedItems/>
    </cacheField>
    <cacheField name="TWh" numFmtId="0" sqlType="8">
      <sharedItems containsSemiMixedTypes="0" containsString="0" containsNumber="1" minValue="-25.0854866928033" maxValue="210.97322422565699"/>
    </cacheField>
    <cacheField name="PJ" numFmtId="0" sqlType="8">
      <sharedItems containsSemiMixedTypes="0" containsString="0" containsNumber="1" minValue="-90.307752094091796" maxValue="759.50360721236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285.496035185184" missingItemsLimit="0" createdVersion="5" refreshedVersion="6" minRefreshableVersion="3" recordCount="4829">
  <cacheSource type="external" connectionId="9"/>
  <cacheFields count="14">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8">
        <s v="COAL"/>
        <s v="MUNIWASTE"/>
        <s v="ELECTRIC"/>
        <s v="SUN"/>
        <s v="WATER"/>
        <s v="WIND"/>
        <s v="RETORTGAS"/>
        <s v="WOODWASTE"/>
        <s v="PEAT"/>
        <s v="OTHERGAS"/>
        <s v="NUCLEAR"/>
        <s v="LIGNITE"/>
        <s v="WASTEHEAT"/>
        <s v="HEAT"/>
        <s v="WOOD"/>
        <s v="NATGAS"/>
        <s v="WOODCHIPS"/>
        <s v="HYDROGEN"/>
      </sharedItems>
    </cacheField>
    <cacheField name="Technology Type" numFmtId="0" sqlType="-10">
      <sharedItems containsBlank="1" count="11">
        <s v="Extraction"/>
        <s v="Backpressure"/>
        <s v="Electricity to heat"/>
        <s v="Solar PV"/>
        <s v="Hydro ROR"/>
        <s v="Wind"/>
        <s v="Condensing"/>
        <s v="Hydro reservoir"/>
        <s v="EL storage"/>
        <s v="EL storage S"/>
        <m/>
      </sharedItems>
    </cacheField>
    <cacheField name="Technology" numFmtId="0" sqlType="-10">
      <sharedItems/>
    </cacheField>
    <cacheField name="Season" numFmtId="0" sqlType="-10">
      <sharedItems count="2">
        <s v="S03"/>
        <s v="S20"/>
      </sharedItems>
    </cacheField>
    <cacheField name="Term" numFmtId="0" sqlType="-10">
      <sharedItems count="3">
        <s v="T001"/>
        <s v="T008"/>
        <s v="T017"/>
      </sharedItems>
    </cacheField>
    <cacheField name="MW" numFmtId="0" sqlType="8">
      <sharedItems containsSemiMixedTypes="0" containsString="0" containsNumber="1" minValue="-9007.2766329564693" maxValue="135053.30537926001"/>
    </cacheField>
    <cacheField name="MWh" numFmtId="0" sqlType="8">
      <sharedItems containsSemiMixedTypes="0" containsString="0" containsNumber="1" minValue="-13150623.8841164" maxValue="197177825.853719"/>
    </cacheField>
    <cacheField name="GJ" numFmtId="0" sqlType="8">
      <sharedItems containsSemiMixedTypes="0" containsString="0" containsNumber="1" minValue="-47342245.9828192" maxValue="709840173.0733890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285.496045138891" missingItemsLimit="0" createdVersion="5" refreshedVersion="6" minRefreshableVersion="3" recordCount="840">
  <cacheSource type="external" connectionId="16"/>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0">
        <s v="DENMARK"/>
        <s v="ESTONIA"/>
        <s v="FINLAND"/>
        <s v="GERMANY"/>
        <s v="LITHUANIA"/>
        <s v="NORWAY"/>
        <s v="POLAND"/>
        <s v="SWEDEN"/>
        <s v="NETHERLANDS"/>
        <s v="UNITED_KINGDOM"/>
      </sharedItems>
    </cacheField>
    <cacheField name="Region" numFmtId="0" sqlType="-10">
      <sharedItems count="21">
        <s v="DK1"/>
        <s v="DK2"/>
        <s v="EE"/>
        <s v="FIN"/>
        <s v="DE4-E"/>
        <s v="DE4-N"/>
        <s v="DE4-S"/>
        <s v="DE4-W"/>
        <s v="LT"/>
        <s v="NO1"/>
        <s v="NO2"/>
        <s v="NO3"/>
        <s v="NO4"/>
        <s v="NO5"/>
        <s v="PL"/>
        <s v="SE1"/>
        <s v="SE2"/>
        <s v="SE3"/>
        <s v="SE4"/>
        <s v="NL"/>
        <s v="UK"/>
      </sharedItems>
    </cacheField>
    <cacheField name="Area" numFmtId="0" sqlType="-10">
      <sharedItems/>
    </cacheField>
    <cacheField name="Fuel" numFmtId="0" sqlType="-10">
      <sharedItems count="12">
        <s v="COAL"/>
        <s v="HEAT"/>
        <s v="MUNIWASTE"/>
        <s v="SUN"/>
        <s v="WASTEHEAT"/>
        <s v="ELECTRIC"/>
        <s v="WOODWASTE"/>
        <s v="PEAT"/>
        <s v="OTHERGAS"/>
        <s v="LIGNITE"/>
        <s v="LNG"/>
        <s v="WOODCHIPS"/>
      </sharedItems>
    </cacheField>
    <cacheField name="Technology" numFmtId="0" sqlType="-10">
      <sharedItems/>
    </cacheField>
    <cacheField name="TWh" numFmtId="0" sqlType="8">
      <sharedItems containsSemiMixedTypes="0" containsString="0" containsNumber="1" minValue="3.5096153846153703E-5" maxValue="67.552074173197298"/>
    </cacheField>
    <cacheField name="PJ" numFmtId="0" sqlType="8">
      <sharedItems containsSemiMixedTypes="0" containsString="0" containsNumber="1" minValue="1.2634615384615299E-4" maxValue="243.1874670235100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285.496052662034" missingItemsLimit="0" createdVersion="5" refreshedVersion="6" minRefreshableVersion="3" recordCount="3569">
  <cacheSource type="external" connectionId="17"/>
  <cacheFields count="13">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0">
        <s v="DENMARK"/>
        <s v="ESTONIA"/>
        <s v="FINLAND"/>
        <s v="GERMANY"/>
        <s v="LITHUANIA"/>
        <s v="NORWAY"/>
        <s v="POLAND"/>
        <s v="SWEDEN"/>
        <s v="NETHERLANDS"/>
        <s v="UNITED_KINGDOM"/>
      </sharedItems>
    </cacheField>
    <cacheField name="Region" numFmtId="0" sqlType="-10">
      <sharedItems count="21">
        <s v="DK1"/>
        <s v="DK2"/>
        <s v="EE"/>
        <s v="FIN"/>
        <s v="DE4-E"/>
        <s v="DE4-N"/>
        <s v="DE4-S"/>
        <s v="DE4-W"/>
        <s v="LT"/>
        <s v="NO1"/>
        <s v="NO2"/>
        <s v="NO3"/>
        <s v="NO4"/>
        <s v="NO5"/>
        <s v="PL"/>
        <s v="SE1"/>
        <s v="SE2"/>
        <s v="SE3"/>
        <s v="SE4"/>
        <s v="NL"/>
        <s v="UK"/>
      </sharedItems>
    </cacheField>
    <cacheField name="Area" numFmtId="0" sqlType="-10">
      <sharedItems/>
    </cacheField>
    <cacheField name="Fuel" numFmtId="0" sqlType="-10">
      <sharedItems count="12">
        <s v="COAL"/>
        <s v="HEAT"/>
        <s v="MUNIWASTE"/>
        <s v="SUN"/>
        <s v="WASTEHEAT"/>
        <s v="ELECTRIC"/>
        <s v="WOODWASTE"/>
        <s v="PEAT"/>
        <s v="OTHERGAS"/>
        <s v="LIGNITE"/>
        <s v="LNG"/>
        <s v="WOODCHIPS"/>
      </sharedItems>
    </cacheField>
    <cacheField name="Technology" numFmtId="0" sqlType="-10">
      <sharedItems/>
    </cacheField>
    <cacheField name="Season" numFmtId="0" sqlType="-10">
      <sharedItems count="2">
        <s v="S03"/>
        <s v="S20"/>
      </sharedItems>
    </cacheField>
    <cacheField name="Term" numFmtId="0" sqlType="-10">
      <sharedItems count="3">
        <s v="T001"/>
        <s v="T008"/>
        <s v="T017"/>
      </sharedItems>
    </cacheField>
    <cacheField name="MW" numFmtId="0" sqlType="8">
      <sharedItems containsSemiMixedTypes="0" containsString="0" containsNumber="1" minValue="4.0064102564102396E-3" maxValue="10195.338216148801"/>
    </cacheField>
    <cacheField name="MWh" numFmtId="0" sqlType="8">
      <sharedItems containsSemiMixedTypes="0" containsString="0" containsNumber="1" minValue="5.8493589743589496" maxValue="14885193.7955772"/>
    </cacheField>
    <cacheField name="GJ" numFmtId="0" sqlType="8">
      <sharedItems containsSemiMixedTypes="0" containsString="0" containsNumber="1" minValue="21.0576923076922" maxValue="53586697.66407799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285.496060069447" missingItemsLimit="0" createdVersion="5" refreshedVersion="6" minRefreshableVersion="3" recordCount="6152">
  <cacheSource type="external" connectionId="15"/>
  <cacheFields count="13">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9">
        <s v="COAL"/>
        <s v="HEAT"/>
        <s v="MUNIWASTE"/>
        <s v="SUN"/>
        <s v="WASTEHEAT"/>
        <s v="ELECTRIC"/>
        <s v="WATER"/>
        <s v="WIND"/>
        <s v="WOODWASTE"/>
        <s v="RETORTGAS"/>
        <s v="PEAT"/>
        <s v="OTHERGAS"/>
        <s v="NUCLEAR"/>
        <s v="LIGNITE"/>
        <s v="WOOD"/>
        <s v="LNG"/>
        <s v="NATGAS"/>
        <s v="WOODCHIPS"/>
        <s v="HYDROGEN"/>
      </sharedItems>
    </cacheField>
    <cacheField name="Technology" numFmtId="0" sqlType="-10">
      <sharedItems/>
    </cacheField>
    <cacheField name="Season" numFmtId="0" sqlType="-10">
      <sharedItems count="2">
        <s v="S03"/>
        <s v="S20"/>
      </sharedItems>
    </cacheField>
    <cacheField name="Term" numFmtId="0" sqlType="-10">
      <sharedItems count="3">
        <s v="T001"/>
        <s v="T008"/>
        <s v="T017"/>
      </sharedItems>
    </cacheField>
    <cacheField name="MJ/s" numFmtId="0" sqlType="8">
      <sharedItems containsSemiMixedTypes="0" containsString="0" containsNumber="1" minValue="4.0064102564102396E-3" maxValue="135053.30537926001"/>
    </cacheField>
    <cacheField name="MWh" numFmtId="0" sqlType="8">
      <sharedItems containsSemiMixedTypes="0" containsString="0" containsNumber="1" minValue="5.8493589743589496" maxValue="197177825.853719"/>
    </cacheField>
    <cacheField name="GJ" numFmtId="0" sqlType="8">
      <sharedItems containsSemiMixedTypes="0" containsString="0" containsNumber="1" minValue="21.0576923076922" maxValue="709840173.0733890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285.496066666667" missingItemsLimit="0" createdVersion="5" refreshedVersion="6" minRefreshableVersion="3" recordCount="1425">
  <cacheSource type="external" connectionId="14"/>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9">
        <s v="COAL"/>
        <s v="HEAT"/>
        <s v="MUNIWASTE"/>
        <s v="SUN"/>
        <s v="WASTEHEAT"/>
        <s v="ELECTRIC"/>
        <s v="WATER"/>
        <s v="WIND"/>
        <s v="WOODWASTE"/>
        <s v="RETORTGAS"/>
        <s v="PEAT"/>
        <s v="OTHERGAS"/>
        <s v="NUCLEAR"/>
        <s v="LIGNITE"/>
        <s v="WOOD"/>
        <s v="LNG"/>
        <s v="NATGAS"/>
        <s v="WOODCHIPS"/>
        <s v="HYDROGEN"/>
      </sharedItems>
    </cacheField>
    <cacheField name="Technology" numFmtId="0" sqlType="-10">
      <sharedItems/>
    </cacheField>
    <cacheField name="TWh" numFmtId="0" sqlType="8">
      <sharedItems containsSemiMixedTypes="0" containsString="0" containsNumber="1" minValue="3.5096153846153703E-5" maxValue="238.63395854748001"/>
    </cacheField>
    <cacheField name="PJ" numFmtId="0" sqlType="8">
      <sharedItems containsSemiMixedTypes="0" containsString="0" containsNumber="1" minValue="1.2634615384615299E-4" maxValue="859.0822507709300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285.496074537034" missingItemsLimit="0" createdVersion="5" refreshedVersion="6" minRefreshableVersion="3" recordCount="1425">
  <cacheSource type="external" connectionId="12"/>
  <cacheFields count="14">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9">
        <s v="COAL"/>
        <s v="HEAT"/>
        <s v="MUNIWASTE"/>
        <s v="SUN"/>
        <s v="WASTEHEAT"/>
        <s v="ELECTRIC"/>
        <s v="WATER"/>
        <s v="WIND"/>
        <s v="WOODWASTE"/>
        <s v="RETORTGAS"/>
        <s v="PEAT"/>
        <s v="OTHERGAS"/>
        <s v="NUCLEAR"/>
        <s v="LIGNITE"/>
        <s v="WOOD"/>
        <s v="LNG"/>
        <s v="NATGAS"/>
        <s v="WOODCHIPS"/>
        <s v="HYDROGEN"/>
      </sharedItems>
    </cacheField>
    <cacheField name="Technology" numFmtId="0" sqlType="-10">
      <sharedItems/>
    </cacheField>
    <cacheField name="CO2 kilotons" numFmtId="0" sqlType="8">
      <sharedItems containsString="0" containsBlank="1" containsNumber="1" minValue="0.91614987574467999" maxValue="46219.217918612303"/>
    </cacheField>
    <cacheField name="CO2 megatons" numFmtId="0" sqlType="8">
      <sharedItems containsString="0" containsBlank="1" containsNumber="1" minValue="9.1614987574468001E-4" maxValue="46.219217918612301"/>
    </cacheField>
    <cacheField name="SO2 tons" numFmtId="0" sqlType="8">
      <sharedItems containsString="0" containsBlank="1" containsNumber="1" minValue="6.6430000000000102E-4" maxValue="479930.0357376"/>
    </cacheField>
    <cacheField name="SO2 kilotons" numFmtId="0" sqlType="8">
      <sharedItems containsString="0" containsBlank="1" containsNumber="1" minValue="6.6430000000000099E-7" maxValue="479.93003573760001"/>
    </cacheField>
    <cacheField name="N2O tons" numFmtId="0" sqlType="8">
      <sharedItems containsString="0" containsBlank="1" containsNumber="1" minValue="4.2515200000000004E-6" maxValue="1.4657257268058901"/>
    </cacheField>
    <cacheField name="N2O kilotons" numFmtId="0" sqlType="8">
      <sharedItems containsString="0" containsBlank="1" containsNumber="1" minValue="4.2515199999999998E-9" maxValue="1.46572572680589E-3"/>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285.496080555553" missingItemsLimit="0" createdVersion="5" refreshedVersion="6" minRefreshableVersion="3" recordCount="1188">
  <cacheSource type="external" connectionId="20"/>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Season" numFmtId="0" sqlType="-10">
      <sharedItems count="2">
        <s v="S03"/>
        <s v="S20"/>
      </sharedItems>
    </cacheField>
    <cacheField name="Term" numFmtId="0" sqlType="-10">
      <sharedItems count="3">
        <s v="T001"/>
        <s v="T008"/>
        <s v="T017"/>
      </sharedItems>
    </cacheField>
    <cacheField name="MWh" numFmtId="0" sqlType="8">
      <sharedItems containsSemiMixedTypes="0" containsString="0" containsNumber="1" minValue="0" maxValue="22155.255595975999"/>
    </cacheField>
    <cacheField name="GJ" numFmtId="0" sqlType="8">
      <sharedItems containsSemiMixedTypes="0" containsString="0" containsNumber="1" minValue="0" maxValue="79758.920145513694"/>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285.496087731481" missingItemsLimit="0" createdVersion="5" refreshedVersion="6" minRefreshableVersion="3" recordCount="78">
  <cacheSource type="external" connectionId="24"/>
  <cacheFields count="8">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5">
        <s v="FINLAND"/>
        <s v="GERMANY"/>
        <s v="SWEDEN"/>
        <s v="LATVIA"/>
        <s v="NORWAY"/>
      </sharedItems>
    </cacheField>
    <cacheField name="Region" numFmtId="0" sqlType="-10">
      <sharedItems count="12">
        <s v="FIN"/>
        <s v="DE4-S"/>
        <s v="SE1"/>
        <s v="SE2"/>
        <s v="SE3"/>
        <s v="SE4"/>
        <s v="LV"/>
        <s v="NO1"/>
        <s v="NO2"/>
        <s v="NO3"/>
        <s v="NO4"/>
        <s v="NO5"/>
      </sharedItems>
    </cacheField>
    <cacheField name="Area" numFmtId="0" sqlType="-10">
      <sharedItems count="13">
        <s v="FinA"/>
        <s v="DE4-S_A"/>
        <s v="SE1A"/>
        <s v="SE2A"/>
        <s v="SE3A"/>
        <s v="SE4A"/>
        <s v="LV_Other_DH"/>
        <s v="LV_RigaR"/>
        <s v="NO1_A1"/>
        <s v="NO2_A1"/>
        <s v="NO3_A1"/>
        <s v="NO4_A1"/>
        <s v="NO5_A1"/>
      </sharedItems>
    </cacheField>
    <cacheField name="Week" numFmtId="0" sqlType="-10">
      <sharedItems count="2">
        <s v="S03"/>
        <s v="S20"/>
      </sharedItems>
    </cacheField>
    <cacheField name="MWh" numFmtId="0" sqlType="8">
      <sharedItems containsSemiMixedTypes="0" containsString="0" containsNumber="1" minValue="0" maxValue="25721850" count="27">
        <n v="4179348.5732483999"/>
        <n v="901102.933121018"/>
        <n v="843.17092076853601"/>
        <n v="44.377416882554499"/>
        <n v="11574797"/>
        <n v="4723483"/>
        <n v="10238305"/>
        <n v="2954259"/>
        <n v="1850820"/>
        <n v="713160"/>
        <n v="62844.909941223203"/>
        <n v="30996.000000000098"/>
        <n v="0"/>
        <n v="133.22787431349599"/>
        <n v="3784698"/>
        <n v="1458324"/>
        <n v="25498515.5919943"/>
        <n v="7428574.9999999898"/>
        <n v="5114895"/>
        <n v="1475901"/>
        <n v="14854489"/>
        <n v="6061871.0000000102"/>
        <n v="11376768"/>
        <n v="2100072"/>
        <n v="96678.000000000204"/>
        <n v="268.77212568650401"/>
        <n v="25721850"/>
      </sharedItems>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285.496094560185" missingItemsLimit="0" createdVersion="5" refreshedVersion="6" minRefreshableVersion="3" recordCount="1536">
  <cacheSource type="external" connectionId="5"/>
  <cacheFields count="8">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Source" numFmtId="0" sqlType="-10">
      <sharedItems count="22">
        <s v="DE4-E"/>
        <s v="DE4-N"/>
        <s v="DE4-S"/>
        <s v="DE4-W"/>
        <s v="DK1"/>
        <s v="DK2"/>
        <s v="EE"/>
        <s v="FIN"/>
        <s v="LT"/>
        <s v="LV"/>
        <s v="NL"/>
        <s v="NO1"/>
        <s v="NO2"/>
        <s v="NO3"/>
        <s v="NO4"/>
        <s v="NO5"/>
        <s v="PL"/>
        <s v="SE1"/>
        <s v="SE2"/>
        <s v="SE3"/>
        <s v="SE4"/>
        <s v="UK"/>
      </sharedItems>
    </cacheField>
    <cacheField name="Destination" numFmtId="0" sqlType="-10">
      <sharedItems count="22">
        <s v="DE4-N"/>
        <s v="DE4-S"/>
        <s v="DE4-W"/>
        <s v="DK2"/>
        <s v="PL"/>
        <s v="DE4-E"/>
        <s v="DK1"/>
        <s v="NO2"/>
        <s v="SE4"/>
        <s v="NL"/>
        <s v="SE3"/>
        <s v="FIN"/>
        <s v="LV"/>
        <s v="EE"/>
        <s v="SE1"/>
        <s v="LT"/>
        <s v="UK"/>
        <s v="NO3"/>
        <s v="NO5"/>
        <s v="NO1"/>
        <s v="NO4"/>
        <s v="SE2"/>
      </sharedItems>
    </cacheField>
    <cacheField name="Season" numFmtId="0" sqlType="-10">
      <sharedItems count="2">
        <s v="S03"/>
        <s v="S20"/>
      </sharedItems>
    </cacheField>
    <cacheField name="Term" numFmtId="0" sqlType="-10">
      <sharedItems count="3">
        <s v="T001"/>
        <s v="T008"/>
        <s v="T017"/>
      </sharedItems>
    </cacheField>
    <cacheField name="GW" numFmtId="0" sqlType="8">
      <sharedItems containsSemiMixedTypes="0" containsString="0" containsNumber="1" minValue="-40.857744389694403" maxValue="40.857744389694403"/>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285.496108449071" missingItemsLimit="0" createdVersion="6" refreshedVersion="6" minRefreshableVersion="3" recordCount="258">
  <cacheSource type="external" connectionId="4"/>
  <cacheFields count="9">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_Export" numFmtId="0" sqlType="-10">
      <sharedItems count="11">
        <s v="DENMARK"/>
        <s v="ESTONIA"/>
        <s v="FINLAND"/>
        <s v="GERMANY"/>
        <s v="LATVIA"/>
        <s v="LITHUANIA"/>
        <s v="NETHERLANDS"/>
        <s v="NORWAY"/>
        <s v="POLAND"/>
        <s v="SWEDEN"/>
        <s v="UNITED_KINGDOM"/>
      </sharedItems>
    </cacheField>
    <cacheField name="Region_Export" numFmtId="0" sqlType="-10">
      <sharedItems count="22">
        <s v="DK1"/>
        <s v="DK2"/>
        <s v="EE"/>
        <s v="FIN"/>
        <s v="DE4-E"/>
        <s v="DE4-N"/>
        <s v="DE4-S"/>
        <s v="DE4-W"/>
        <s v="LV"/>
        <s v="LT"/>
        <s v="NL"/>
        <s v="NO1"/>
        <s v="NO2"/>
        <s v="NO3"/>
        <s v="NO4"/>
        <s v="NO5"/>
        <s v="PL"/>
        <s v="SE1"/>
        <s v="SE2"/>
        <s v="SE3"/>
        <s v="SE4"/>
        <s v="UK"/>
      </sharedItems>
    </cacheField>
    <cacheField name="Country_Import" numFmtId="0" sqlType="-10">
      <sharedItems count="11">
        <s v="DENMARK"/>
        <s v="GERMANY"/>
        <s v="NETHERLANDS"/>
        <s v="NORWAY"/>
        <s v="SWEDEN"/>
        <s v="FINLAND"/>
        <s v="LATVIA"/>
        <s v="ESTONIA"/>
        <s v="POLAND"/>
        <s v="LITHUANIA"/>
        <s v="UNITED_KINGDOM"/>
      </sharedItems>
    </cacheField>
    <cacheField name="Region_Import" numFmtId="0" sqlType="-10">
      <sharedItems count="22">
        <s v="DK2"/>
        <s v="DE4-N"/>
        <s v="NL"/>
        <s v="NO2"/>
        <s v="SE3"/>
        <s v="DK1"/>
        <s v="DE4-E"/>
        <s v="SE4"/>
        <s v="FIN"/>
        <s v="LV"/>
        <s v="EE"/>
        <s v="NO4"/>
        <s v="SE1"/>
        <s v="DE4-S"/>
        <s v="DE4-W"/>
        <s v="PL"/>
        <s v="LT"/>
        <s v="UK"/>
        <s v="NO3"/>
        <s v="NO5"/>
        <s v="NO1"/>
        <s v="SE2"/>
      </sharedItems>
    </cacheField>
    <cacheField name="GWh" numFmtId="0" sqlType="8">
      <sharedItems containsSemiMixedTypes="0" containsString="0" containsNumber="1" minValue="0" maxValue="181382.676490276"/>
    </cacheField>
    <cacheField name="M€" numFmtId="0" sqlType="8">
      <sharedItems containsSemiMixedTypes="0" containsString="0" containsNumber="1" minValue="0" maxValue="2373.5018640132598"/>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285.496118981479" missingItemsLimit="0" createdVersion="6" refreshedVersion="6" minRefreshableVersion="3" recordCount="318">
  <cacheSource type="external" connectionId="22"/>
  <cacheFields count="7">
    <cacheField name="Case" numFmtId="0" sqlType="-10">
      <sharedItems count="1">
        <s v="BASE"/>
      </sharedItems>
    </cacheField>
    <cacheField name="BaseYear" numFmtId="0" sqlType="-10">
      <sharedItems count="3">
        <s v="2020"/>
        <s v="2030"/>
        <s v="2050"/>
      </sharedItems>
    </cacheField>
    <cacheField name="ModelYear" numFmtId="0" sqlType="-10">
      <sharedItems count="3">
        <s v="2020"/>
        <s v="2030"/>
        <s v="2050"/>
      </sharedItems>
    </cacheField>
    <cacheField name="Export Region" numFmtId="0" sqlType="-10">
      <sharedItems count="22">
        <s v="DE4-E"/>
        <s v="DE4-N"/>
        <s v="DE4-S"/>
        <s v="DE4-W"/>
        <s v="DK1"/>
        <s v="DK2"/>
        <s v="EE"/>
        <s v="FIN"/>
        <s v="LT"/>
        <s v="LV"/>
        <s v="NL"/>
        <s v="NO1"/>
        <s v="NO2"/>
        <s v="NO3"/>
        <s v="NO4"/>
        <s v="NO5"/>
        <s v="PL"/>
        <s v="SE1"/>
        <s v="SE2"/>
        <s v="SE3"/>
        <s v="SE4"/>
        <s v="UK"/>
      </sharedItems>
    </cacheField>
    <cacheField name="Import Region" numFmtId="0" sqlType="-10">
      <sharedItems count="22">
        <s v="DE4-N"/>
        <s v="DE4-S"/>
        <s v="DE4-W"/>
        <s v="DK2"/>
        <s v="PL"/>
        <s v="DE4-E"/>
        <s v="DK1"/>
        <s v="NO2"/>
        <s v="SE4"/>
        <s v="NL"/>
        <s v="SE3"/>
        <s v="FIN"/>
        <s v="LV"/>
        <s v="EE"/>
        <s v="NO4"/>
        <s v="SE1"/>
        <s v="LT"/>
        <s v="UK"/>
        <s v="NO3"/>
        <s v="NO5"/>
        <s v="NO1"/>
        <s v="SE2"/>
      </sharedItems>
    </cacheField>
    <cacheField name="Capacity Type" numFmtId="0" sqlType="-10">
      <sharedItems count="2">
        <s v="Exogenous"/>
        <s v="Endogenous"/>
      </sharedItems>
    </cacheField>
    <cacheField name="MW" numFmtId="0" sqlType="8">
      <sharedItems containsSemiMixedTypes="0" containsString="0" containsNumber="1" minValue="0" maxValue="44397.493766327098"/>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285.496128240738" missingItemsLimit="0" createdVersion="6" refreshedVersion="6" minRefreshableVersion="3" recordCount="32">
  <cacheSource type="external" connectionId="23"/>
  <cacheFields count="9">
    <cacheField name="Case" numFmtId="0" sqlType="-10">
      <sharedItems count="1">
        <s v="BASE"/>
      </sharedItems>
    </cacheField>
    <cacheField name="BaseYear" numFmtId="0" sqlType="-10">
      <sharedItems count="1">
        <s v="2030"/>
      </sharedItems>
    </cacheField>
    <cacheField name="ModelYear" numFmtId="0" sqlType="-10">
      <sharedItems count="2">
        <s v="2030"/>
        <s v="2050"/>
      </sharedItems>
    </cacheField>
    <cacheField name="Export Country" numFmtId="0" sqlType="-10">
      <sharedItems count="11">
        <s v="DENMARK"/>
        <s v="FINLAND"/>
        <s v="GERMANY"/>
        <s v="NETHERLANDS"/>
        <s v="NORWAY"/>
        <s v="SWEDEN"/>
        <s v="UNITED_KINGDOM"/>
        <s v="ESTONIA"/>
        <s v="LATVIA"/>
        <s v="LITHUANIA"/>
        <s v="POLAND"/>
      </sharedItems>
    </cacheField>
    <cacheField name="Import Country" numFmtId="0" sqlType="-10">
      <sharedItems count="11">
        <s v="SWEDEN"/>
        <s v="UNITED_KINGDOM"/>
        <s v="ESTONIA"/>
        <s v="GERMANY"/>
        <s v="POLAND"/>
        <s v="NETHERLANDS"/>
        <s v="NORWAY"/>
        <s v="DENMARK"/>
        <s v="LATVIA"/>
        <s v="LITHUANIA"/>
        <s v="FINLAND"/>
      </sharedItems>
    </cacheField>
    <cacheField name="Export Region" numFmtId="0" sqlType="-10">
      <sharedItems count="17">
        <s v="DK1"/>
        <s v="FIN"/>
        <s v="DE4-E"/>
        <s v="DE4-N"/>
        <s v="DE4-S"/>
        <s v="NL"/>
        <s v="NO1"/>
        <s v="NO2"/>
        <s v="NO3"/>
        <s v="NO5"/>
        <s v="SE3"/>
        <s v="SE4"/>
        <s v="UK"/>
        <s v="EE"/>
        <s v="LV"/>
        <s v="LT"/>
        <s v="PL"/>
      </sharedItems>
    </cacheField>
    <cacheField name="Import Region" numFmtId="0" sqlType="-10">
      <sharedItems count="17">
        <s v="SE3"/>
        <s v="UK"/>
        <s v="EE"/>
        <s v="DE4-S"/>
        <s v="PL"/>
        <s v="SE4"/>
        <s v="DE4-E"/>
        <s v="NL"/>
        <s v="NO3"/>
        <s v="NO5"/>
        <s v="NO1"/>
        <s v="NO2"/>
        <s v="DK1"/>
        <s v="LV"/>
        <s v="DE4-N"/>
        <s v="LT"/>
        <s v="FIN"/>
      </sharedItems>
    </cacheField>
    <cacheField name="Capacity Type" numFmtId="0" sqlType="-10">
      <sharedItems containsString="0" containsBlank="1" count="1">
        <m/>
      </sharedItems>
    </cacheField>
    <cacheField name="MW" numFmtId="0" sqlType="8">
      <sharedItems containsSemiMixedTypes="0" containsString="0" containsNumber="1" minValue="297.79284278947199" maxValue="44397.493766327098" count="16">
        <n v="5142.9619749375797"/>
        <n v="5626.9138843866203"/>
        <n v="3108.9320948945901"/>
        <n v="14352.405106272299"/>
        <n v="26775.253042392102"/>
        <n v="4698.4870813548196"/>
        <n v="3979.23913845467"/>
        <n v="2837.3802231897398"/>
        <n v="10340.666158272799"/>
        <n v="11584.33596291"/>
        <n v="521.56920696847396"/>
        <n v="13794.9293851482"/>
        <n v="782.95619078540904"/>
        <n v="2922.6718336930298"/>
        <n v="44397.493766327098"/>
        <n v="297.79284278947199"/>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285.496134259258" missingItemsLimit="0" createdVersion="5" refreshedVersion="6" minRefreshableVersion="3" recordCount="396">
  <cacheSource type="external" connectionId="7"/>
  <cacheFields count="9">
    <cacheField name="Case" numFmtId="0" sqlType="-10">
      <sharedItems count="1">
        <s v="BASE"/>
      </sharedItems>
    </cacheField>
    <cacheField name="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Season" numFmtId="0" sqlType="-10">
      <sharedItems count="2">
        <s v="S03"/>
        <s v="S20"/>
      </sharedItems>
    </cacheField>
    <cacheField name="Term" numFmtId="0" sqlType="-10">
      <sharedItems count="3">
        <s v="T001"/>
        <s v="T008"/>
        <s v="T017"/>
      </sharedItems>
    </cacheField>
    <cacheField name="MW" numFmtId="0" sqlType="8">
      <sharedItems containsSemiMixedTypes="0" containsString="0" containsNumber="1" minValue="579.13645421444096" maxValue="51374.112056333899"/>
    </cacheField>
    <cacheField name="MWh" numFmtId="0" sqlType="8">
      <sharedItems containsSemiMixedTypes="0" containsString="0" containsNumber="1" minValue="845539.22315308498" maxValue="75006203.602247506"/>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285.496140277777" missingItemsLimit="0" createdVersion="5" refreshedVersion="6" minRefreshableVersion="3" recordCount="66">
  <cacheSource type="external" connectionId="6"/>
  <cacheFields count="7">
    <cacheField name="Case" numFmtId="0" sqlType="-10">
      <sharedItems count="1">
        <s v="BASE"/>
      </sharedItems>
    </cacheField>
    <cacheField name="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TWh" numFmtId="0" sqlType="8">
      <sharedItems containsSemiMixedTypes="0" containsString="0" containsNumber="1" minValue="7.9870000000000001" maxValue="338.65120252807901" count="27">
        <n v="18.366678"/>
        <n v="12.605129"/>
        <n v="9"/>
        <n v="83.272103000000001"/>
        <n v="75.089299999999994"/>
        <n v="23.104399999999998"/>
        <n v="203.21369999999999"/>
        <n v="223.6926"/>
        <n v="7.9870000000000001"/>
        <n v="10.881128333333301"/>
        <n v="111.094668"/>
        <n v="34.480893999999999"/>
        <n v="33.131326999999999"/>
        <n v="23.994347999999999"/>
        <n v="17.984932000000001"/>
        <n v="15.296264000000001"/>
        <n v="165.91439199999999"/>
        <n v="9.0839719999999993"/>
        <n v="15.680241000000001"/>
        <n v="82.414223000000007"/>
        <n v="23.071190000000001"/>
        <n v="320.50297734990602"/>
        <n v="9.9999999999999893"/>
        <n v="8.4820909090909105"/>
        <n v="12.944033888888899"/>
        <n v="185.18916300000001"/>
        <n v="338.65120252807901"/>
      </sharedItems>
    </cacheField>
    <cacheField name="GWh" numFmtId="0" sqlType="8">
      <sharedItems containsSemiMixedTypes="0" containsString="0" containsNumber="1" minValue="7987" maxValue="338651.20252807898" count="27">
        <n v="18366.678"/>
        <n v="12605.129000000001"/>
        <n v="9000"/>
        <n v="83272.103000000003"/>
        <n v="75089.3"/>
        <n v="23104.400000000001"/>
        <n v="203213.7"/>
        <n v="223692.6"/>
        <n v="7987"/>
        <n v="10881.128333333299"/>
        <n v="111094.66800000001"/>
        <n v="34480.894"/>
        <n v="33131.326999999997"/>
        <n v="23994.348000000002"/>
        <n v="17984.932000000001"/>
        <n v="15296.263999999999"/>
        <n v="165914.39199999999"/>
        <n v="9083.9719999999998"/>
        <n v="15680.241"/>
        <n v="82414.222999999998"/>
        <n v="23071.19"/>
        <n v="320502.977349906"/>
        <n v="9999.9999999999909"/>
        <n v="8482.0909090909099"/>
        <n v="12944.0338888889"/>
        <n v="185189.163"/>
        <n v="338651.20252807898"/>
      </sharedItems>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r:id="rId1" refreshedBy="Hardi Koduvere" refreshedDate="43285.496146064812" missingItemsLimit="0" createdVersion="6" refreshedVersion="6" minRefreshableVersion="3" recordCount="467">
  <cacheSource type="external" connectionId="2"/>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7">
        <s v="HEAT"/>
        <s v="ELECTRIC"/>
        <s v="WIND"/>
        <s v="MUNIWASTE"/>
        <s v="SUN"/>
        <s v="WOODCHIPS"/>
        <s v="HYDROGEN"/>
      </sharedItems>
    </cacheField>
    <cacheField name="Technology Type" numFmtId="0" sqlType="-10">
      <sharedItems containsBlank="1" count="9">
        <s v="HE storage S"/>
        <s v="Electricity to heat"/>
        <s v="Wind"/>
        <s v="Backpressure"/>
        <s v="Solar PV"/>
        <s v="HE storage"/>
        <s v="EL storage"/>
        <s v="Solar heat"/>
        <m/>
      </sharedItems>
    </cacheField>
    <cacheField name="Technology" numFmtId="0" sqlType="-10">
      <sharedItems/>
    </cacheField>
    <cacheField name="MW" numFmtId="0" sqlType="8">
      <sharedItems containsSemiMixedTypes="0" containsString="0" containsNumber="1" minValue="7.1180555555555594E-2" maxValue="2740819.5052984199"/>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r:id="rId1" refreshedBy="Hardi Koduvere" refreshedDate="43285.496153935186" missingItemsLimit="0" createdVersion="6" refreshedVersion="6" minRefreshableVersion="3" recordCount="1747">
  <cacheSource type="external" connectionId="10"/>
  <cacheFields count="12">
    <cacheField name="Case" numFmtId="0" sqlType="-10">
      <sharedItems count="1">
        <s v="BASE"/>
      </sharedItems>
    </cacheField>
    <cacheField name="BaseYear" numFmtId="0" sqlType="-10">
      <sharedItems count="3">
        <s v="2020"/>
        <s v="2030"/>
        <s v="205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4">
        <s v="BIOGAS"/>
        <s v="COAL"/>
        <s v="LIGHTOIL"/>
        <s v="MUNIWASTE"/>
        <s v="NATGAS"/>
        <s v="STRAW"/>
        <s v="WOODCHIPS"/>
        <s v="FUELOIL"/>
        <s v="SUN"/>
        <s v="WATER"/>
        <s v="WIND"/>
        <s v="WOODPELLETS"/>
        <s v="RETORTGAS"/>
        <s v="WOOD"/>
        <s v="WOODWASTE"/>
        <s v="SHALE"/>
        <s v="PEAT"/>
        <s v="OTHERGAS"/>
        <s v="NUCLEAR"/>
        <s v="ELECTRIC"/>
        <s v="LIGNITE"/>
        <s v="WASTEHEAT"/>
        <s v="HEAT"/>
        <s v="BIOOIL"/>
      </sharedItems>
    </cacheField>
    <cacheField name="Technology Type" numFmtId="0" sqlType="-10">
      <sharedItems count="9">
        <s v="Backpressure"/>
        <s v="Extraction"/>
        <s v="Condensing"/>
        <s v="Solar PV"/>
        <s v="Hydro ROR"/>
        <s v="Wind"/>
        <s v="Hydro reservoir"/>
        <s v="EL storage"/>
        <s v="EL storage S"/>
      </sharedItems>
    </cacheField>
    <cacheField name="Capacity Type" numFmtId="0" sqlType="-10">
      <sharedItems count="2">
        <s v="Exogenous"/>
        <s v="Endogenous"/>
      </sharedItems>
    </cacheField>
    <cacheField name="Technology" numFmtId="0" sqlType="-10">
      <sharedItems/>
    </cacheField>
    <cacheField name="MW" numFmtId="0" sqlType="8">
      <sharedItems containsSemiMixedTypes="0" containsString="0" containsNumber="1" minValue="0.01" maxValue="197645.58018178199"/>
    </cacheField>
    <cacheField name="GW" numFmtId="0" sqlType="8">
      <sharedItems containsSemiMixedTypes="0" containsString="0" containsNumber="1" minValue="1.0000000000000001E-5" maxValue="197.64558018178201"/>
    </cacheField>
  </cacheFields>
  <extLst>
    <ext xmlns:x14="http://schemas.microsoft.com/office/spreadsheetml/2009/9/main" uri="{725AE2AE-9491-48be-B2B4-4EB974FC3084}">
      <x14:pivotCacheDefinition/>
    </ext>
  </extLst>
</pivotCacheDefinition>
</file>

<file path=xl/pivotCache/pivotCacheDefinition21.xml><?xml version="1.0" encoding="utf-8"?>
<pivotCacheDefinition xmlns="http://schemas.openxmlformats.org/spreadsheetml/2006/main" xmlns:r="http://schemas.openxmlformats.org/officeDocument/2006/relationships" r:id="rId1" refreshedBy="Hardi Koduvere" refreshedDate="43285.496161226853" missingItemsLimit="0" createdVersion="6" refreshedVersion="6" minRefreshableVersion="3" recordCount="2422">
  <cacheSource type="external" connectionId="18"/>
  <cacheFields count="12">
    <cacheField name="Case" numFmtId="0" sqlType="-10">
      <sharedItems count="1">
        <s v="BASE"/>
      </sharedItems>
    </cacheField>
    <cacheField name="ModelYear" numFmtId="0" sqlType="-10">
      <sharedItems count="3">
        <s v="2020"/>
        <s v="2030"/>
        <s v="2050"/>
      </sharedItems>
    </cacheField>
    <cacheField name="BaseYear" numFmtId="0" sqlType="-10">
      <sharedItems count="3">
        <s v="2020"/>
        <s v="2030"/>
        <s v="2050"/>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22">
        <s v="BIOGAS"/>
        <s v="BIOOIL"/>
        <s v="COAL"/>
        <s v="ELECTRIC"/>
        <s v="HEAT"/>
        <s v="LIGHTOIL"/>
        <s v="MUNIWASTE"/>
        <s v="NATGAS"/>
        <s v="STRAW"/>
        <s v="WASTEHEAT"/>
        <s v="WOODCHIPS"/>
        <s v="WOODPELLETS"/>
        <s v="FUELOIL"/>
        <s v="WOODWASTE"/>
        <s v="RETORTGAS"/>
        <s v="WOOD"/>
        <s v="SHALE"/>
        <s v="PEAT"/>
        <s v="OTHERGAS"/>
        <s v="LIGNITE"/>
        <s v="SUN"/>
        <s v="LNG"/>
      </sharedItems>
    </cacheField>
    <cacheField name="Technology Type" numFmtId="0" sqlType="-10">
      <sharedItems count="7">
        <s v="Backpressure"/>
        <s v="Heat-Only"/>
        <s v="Extraction"/>
        <s v="Electricity to heat"/>
        <s v="HE storage"/>
        <s v="HE storage S"/>
        <s v="Solar heat"/>
      </sharedItems>
    </cacheField>
    <cacheField name="Capacity Type" numFmtId="0" sqlType="-10">
      <sharedItems count="2">
        <s v="Exogenous"/>
        <s v="Endogenous"/>
      </sharedItems>
    </cacheField>
    <cacheField name="Technology" numFmtId="0" sqlType="-10">
      <sharedItems/>
    </cacheField>
    <cacheField name="MW" numFmtId="0" sqlType="8">
      <sharedItems containsString="0" containsBlank="1" containsNumber="1" minValue="0.01" maxValue="830614.33733305603"/>
    </cacheField>
    <cacheField name="GW" numFmtId="0" sqlType="8">
      <sharedItems containsString="0" containsBlank="1" containsNumber="1" minValue="1.0000000000000001E-5" maxValue="830.61433733305603"/>
    </cacheField>
  </cacheFields>
  <extLst>
    <ext xmlns:x14="http://schemas.microsoft.com/office/spreadsheetml/2009/9/main" uri="{725AE2AE-9491-48be-B2B4-4EB974FC3084}">
      <x14:pivotCacheDefinition/>
    </ext>
  </extLst>
</pivotCacheDefinition>
</file>

<file path=xl/pivotCache/pivotCacheDefinition22.xml><?xml version="1.0" encoding="utf-8"?>
<pivotCacheDefinition xmlns="http://schemas.openxmlformats.org/spreadsheetml/2006/main" xmlns:r="http://schemas.openxmlformats.org/officeDocument/2006/relationships" r:id="rId1" refreshedBy="Hardi Koduvere" refreshedDate="43285.49616909722" missingItemsLimit="0" createdVersion="6" refreshedVersion="6" minRefreshableVersion="3" recordCount="5683">
  <cacheSource type="external" connectionId="3"/>
  <cacheFields count="10">
    <cacheField name="Case" numFmtId="0" sqlType="-10">
      <sharedItems count="1">
        <s v="BASE"/>
      </sharedItems>
    </cacheField>
    <cacheField name="BaseYear" numFmtId="0" sqlType="-10">
      <sharedItems count="3">
        <s v="2020"/>
        <s v="2030"/>
        <s v="205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ontainsBlank="1"/>
    </cacheField>
    <cacheField name="Fuel" numFmtId="0" sqlType="-10">
      <sharedItems containsBlank="1" count="27">
        <m/>
        <s v="COAL"/>
        <s v="MUNIWASTE"/>
        <s v="ELECTRIC"/>
        <s v="SUN"/>
        <s v="WATER"/>
        <s v="WIND"/>
        <s v="RETORTGAS"/>
        <s v="WOODWASTE"/>
        <s v="PEAT"/>
        <s v="OTHERGAS"/>
        <s v="NUCLEAR"/>
        <s v="LIGNITE"/>
        <s v="WASTEHEAT"/>
        <s v="HEAT"/>
        <s v="WOOD"/>
        <s v="NATGAS"/>
        <s v="WOODCHIPS"/>
        <s v="HYDROGEN"/>
        <s v="LNG"/>
        <s v="BIOGAS"/>
        <s v="LIGHTOIL"/>
        <s v="STRAW"/>
        <s v="FUELOIL"/>
        <s v="WOODPELLETS"/>
        <s v="SHALE"/>
        <s v="BIOOIL"/>
      </sharedItems>
    </cacheField>
    <cacheField name="Technology" numFmtId="0" sqlType="-10">
      <sharedItems containsBlank="1"/>
    </cacheField>
    <cacheField name="Category" numFmtId="0" sqlType="-10">
      <sharedItems count="12">
        <s v="Consumer price €/MWh"/>
        <s v="Consumer costs M€"/>
        <s v="Producer price €/MWh"/>
        <s v="Producer revenue M€"/>
        <s v="Utilization hours - Electricity"/>
        <s v="Generation investment cost M€"/>
        <s v="Fuel costs M€"/>
        <s v="CO2 Emission costs M€"/>
        <s v="Power plant fixed O&amp;M cost M€"/>
        <s v="Power plant variable O&amp;M cost M€"/>
        <s v="Transmission investment cost M€"/>
        <s v="Transmission cost M€"/>
      </sharedItems>
    </cacheField>
    <cacheField name="Value" numFmtId="0" sqlType="8">
      <sharedItems containsSemiMixedTypes="0" containsString="0" containsNumber="1" minValue="-161.53112560607801" maxValue="16842.8001587282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1">
  <r>
    <x v="0"/>
    <x v="0"/>
    <x v="0"/>
  </r>
  <r>
    <x v="0"/>
    <x v="0"/>
    <x v="1"/>
  </r>
  <r>
    <x v="0"/>
    <x v="0"/>
    <x v="2"/>
  </r>
  <r>
    <x v="0"/>
    <x v="0"/>
    <x v="3"/>
  </r>
  <r>
    <x v="0"/>
    <x v="0"/>
    <x v="4"/>
  </r>
  <r>
    <x v="0"/>
    <x v="0"/>
    <x v="5"/>
  </r>
  <r>
    <x v="0"/>
    <x v="0"/>
    <x v="6"/>
  </r>
  <r>
    <x v="0"/>
    <x v="0"/>
    <x v="7"/>
  </r>
  <r>
    <x v="0"/>
    <x v="0"/>
    <x v="8"/>
  </r>
  <r>
    <x v="0"/>
    <x v="0"/>
    <x v="9"/>
  </r>
  <r>
    <x v="0"/>
    <x v="0"/>
    <x v="10"/>
  </r>
</pivotCacheRecords>
</file>

<file path=xl/pivotCache/pivotCacheRecords2.xml><?xml version="1.0" encoding="utf-8"?>
<pivotCacheRecords xmlns="http://schemas.openxmlformats.org/spreadsheetml/2006/main" xmlns:r="http://schemas.openxmlformats.org/officeDocument/2006/relationships" count="396">
  <r>
    <x v="0"/>
    <x v="0"/>
    <x v="0"/>
    <x v="0"/>
    <x v="0"/>
    <x v="0"/>
    <x v="0"/>
    <n v="19.311586978704501"/>
  </r>
  <r>
    <x v="0"/>
    <x v="0"/>
    <x v="0"/>
    <x v="0"/>
    <x v="0"/>
    <x v="0"/>
    <x v="1"/>
    <n v="25.3094380323313"/>
  </r>
  <r>
    <x v="0"/>
    <x v="0"/>
    <x v="0"/>
    <x v="0"/>
    <x v="0"/>
    <x v="0"/>
    <x v="2"/>
    <n v="23.288741863797402"/>
  </r>
  <r>
    <x v="0"/>
    <x v="0"/>
    <x v="0"/>
    <x v="0"/>
    <x v="0"/>
    <x v="1"/>
    <x v="0"/>
    <n v="10.5259048183731"/>
  </r>
  <r>
    <x v="0"/>
    <x v="0"/>
    <x v="0"/>
    <x v="0"/>
    <x v="0"/>
    <x v="1"/>
    <x v="1"/>
    <n v="9.5866136827337094"/>
  </r>
  <r>
    <x v="0"/>
    <x v="0"/>
    <x v="0"/>
    <x v="0"/>
    <x v="0"/>
    <x v="1"/>
    <x v="2"/>
    <n v="9.7568350581058105"/>
  </r>
  <r>
    <x v="0"/>
    <x v="0"/>
    <x v="0"/>
    <x v="0"/>
    <x v="1"/>
    <x v="0"/>
    <x v="0"/>
    <n v="20.158339434973399"/>
  </r>
  <r>
    <x v="0"/>
    <x v="0"/>
    <x v="0"/>
    <x v="0"/>
    <x v="1"/>
    <x v="0"/>
    <x v="1"/>
    <n v="25.3766639496842"/>
  </r>
  <r>
    <x v="0"/>
    <x v="0"/>
    <x v="0"/>
    <x v="0"/>
    <x v="1"/>
    <x v="0"/>
    <x v="2"/>
    <n v="24.309858104172701"/>
  </r>
  <r>
    <x v="0"/>
    <x v="0"/>
    <x v="0"/>
    <x v="0"/>
    <x v="1"/>
    <x v="1"/>
    <x v="0"/>
    <n v="11.097509306869799"/>
  </r>
  <r>
    <x v="0"/>
    <x v="0"/>
    <x v="0"/>
    <x v="0"/>
    <x v="1"/>
    <x v="1"/>
    <x v="1"/>
    <n v="10.184694423910001"/>
  </r>
  <r>
    <x v="0"/>
    <x v="0"/>
    <x v="0"/>
    <x v="0"/>
    <x v="1"/>
    <x v="1"/>
    <x v="2"/>
    <n v="10.184694423910001"/>
  </r>
  <r>
    <x v="0"/>
    <x v="0"/>
    <x v="0"/>
    <x v="1"/>
    <x v="2"/>
    <x v="0"/>
    <x v="0"/>
    <n v="18.500398125598899"/>
  </r>
  <r>
    <x v="0"/>
    <x v="0"/>
    <x v="0"/>
    <x v="1"/>
    <x v="2"/>
    <x v="0"/>
    <x v="1"/>
    <n v="23.227890978704501"/>
  </r>
  <r>
    <x v="0"/>
    <x v="0"/>
    <x v="0"/>
    <x v="1"/>
    <x v="2"/>
    <x v="0"/>
    <x v="2"/>
    <n v="15.1740356792191"/>
  </r>
  <r>
    <x v="0"/>
    <x v="0"/>
    <x v="0"/>
    <x v="1"/>
    <x v="2"/>
    <x v="1"/>
    <x v="0"/>
    <n v="17.0597010750412"/>
  </r>
  <r>
    <x v="0"/>
    <x v="0"/>
    <x v="0"/>
    <x v="1"/>
    <x v="2"/>
    <x v="1"/>
    <x v="1"/>
    <n v="16.133410835369599"/>
  </r>
  <r>
    <x v="0"/>
    <x v="0"/>
    <x v="0"/>
    <x v="1"/>
    <x v="2"/>
    <x v="1"/>
    <x v="2"/>
    <n v="12.273062067750701"/>
  </r>
  <r>
    <x v="0"/>
    <x v="0"/>
    <x v="0"/>
    <x v="2"/>
    <x v="3"/>
    <x v="0"/>
    <x v="0"/>
    <n v="19.311586978704501"/>
  </r>
  <r>
    <x v="0"/>
    <x v="0"/>
    <x v="0"/>
    <x v="2"/>
    <x v="3"/>
    <x v="0"/>
    <x v="1"/>
    <n v="24.3107418637974"/>
  </r>
  <r>
    <x v="0"/>
    <x v="0"/>
    <x v="0"/>
    <x v="2"/>
    <x v="3"/>
    <x v="0"/>
    <x v="2"/>
    <n v="23.288741863797402"/>
  </r>
  <r>
    <x v="0"/>
    <x v="0"/>
    <x v="0"/>
    <x v="2"/>
    <x v="3"/>
    <x v="1"/>
    <x v="0"/>
    <n v="11.7574912609051"/>
  </r>
  <r>
    <x v="0"/>
    <x v="0"/>
    <x v="0"/>
    <x v="2"/>
    <x v="3"/>
    <x v="1"/>
    <x v="1"/>
    <n v="14.823491260905101"/>
  </r>
  <r>
    <x v="0"/>
    <x v="0"/>
    <x v="0"/>
    <x v="2"/>
    <x v="3"/>
    <x v="1"/>
    <x v="2"/>
    <n v="11.7574912609051"/>
  </r>
  <r>
    <x v="0"/>
    <x v="0"/>
    <x v="0"/>
    <x v="3"/>
    <x v="4"/>
    <x v="0"/>
    <x v="0"/>
    <n v="19.311586978704501"/>
  </r>
  <r>
    <x v="0"/>
    <x v="0"/>
    <x v="0"/>
    <x v="3"/>
    <x v="4"/>
    <x v="0"/>
    <x v="1"/>
    <n v="25.3094380323313"/>
  </r>
  <r>
    <x v="0"/>
    <x v="0"/>
    <x v="0"/>
    <x v="3"/>
    <x v="4"/>
    <x v="0"/>
    <x v="2"/>
    <n v="23.265346330414101"/>
  </r>
  <r>
    <x v="0"/>
    <x v="0"/>
    <x v="0"/>
    <x v="3"/>
    <x v="4"/>
    <x v="1"/>
    <x v="0"/>
    <n v="17.0597010750412"/>
  </r>
  <r>
    <x v="0"/>
    <x v="0"/>
    <x v="0"/>
    <x v="3"/>
    <x v="4"/>
    <x v="1"/>
    <x v="1"/>
    <n v="10.007010316005999"/>
  </r>
  <r>
    <x v="0"/>
    <x v="0"/>
    <x v="0"/>
    <x v="3"/>
    <x v="4"/>
    <x v="1"/>
    <x v="2"/>
    <n v="9.7568350581058105"/>
  </r>
  <r>
    <x v="0"/>
    <x v="0"/>
    <x v="0"/>
    <x v="3"/>
    <x v="5"/>
    <x v="0"/>
    <x v="0"/>
    <n v="19.311586978704501"/>
  </r>
  <r>
    <x v="0"/>
    <x v="0"/>
    <x v="0"/>
    <x v="3"/>
    <x v="5"/>
    <x v="0"/>
    <x v="1"/>
    <n v="25.3094380323313"/>
  </r>
  <r>
    <x v="0"/>
    <x v="0"/>
    <x v="0"/>
    <x v="3"/>
    <x v="5"/>
    <x v="0"/>
    <x v="2"/>
    <n v="22.310512505517899"/>
  </r>
  <r>
    <x v="0"/>
    <x v="0"/>
    <x v="0"/>
    <x v="3"/>
    <x v="5"/>
    <x v="1"/>
    <x v="0"/>
    <n v="16.343091429889402"/>
  </r>
  <r>
    <x v="0"/>
    <x v="0"/>
    <x v="0"/>
    <x v="3"/>
    <x v="5"/>
    <x v="1"/>
    <x v="1"/>
    <n v="10.007010316005999"/>
  </r>
  <r>
    <x v="0"/>
    <x v="0"/>
    <x v="0"/>
    <x v="3"/>
    <x v="5"/>
    <x v="1"/>
    <x v="2"/>
    <n v="9.7568325031058105"/>
  </r>
  <r>
    <x v="0"/>
    <x v="0"/>
    <x v="0"/>
    <x v="3"/>
    <x v="6"/>
    <x v="0"/>
    <x v="0"/>
    <n v="21.042214650285398"/>
  </r>
  <r>
    <x v="0"/>
    <x v="0"/>
    <x v="0"/>
    <x v="3"/>
    <x v="6"/>
    <x v="0"/>
    <x v="1"/>
    <n v="27.57750155806"/>
  </r>
  <r>
    <x v="0"/>
    <x v="0"/>
    <x v="0"/>
    <x v="3"/>
    <x v="6"/>
    <x v="0"/>
    <x v="2"/>
    <n v="24.309858104172701"/>
  </r>
  <r>
    <x v="0"/>
    <x v="0"/>
    <x v="0"/>
    <x v="3"/>
    <x v="6"/>
    <x v="1"/>
    <x v="0"/>
    <n v="17.807727844510602"/>
  </r>
  <r>
    <x v="0"/>
    <x v="0"/>
    <x v="0"/>
    <x v="3"/>
    <x v="6"/>
    <x v="1"/>
    <x v="1"/>
    <n v="10.9039038615657"/>
  </r>
  <r>
    <x v="0"/>
    <x v="0"/>
    <x v="0"/>
    <x v="3"/>
    <x v="6"/>
    <x v="1"/>
    <x v="2"/>
    <n v="10.631308932041099"/>
  </r>
  <r>
    <x v="0"/>
    <x v="0"/>
    <x v="0"/>
    <x v="3"/>
    <x v="7"/>
    <x v="0"/>
    <x v="0"/>
    <n v="20.158339434973399"/>
  </r>
  <r>
    <x v="0"/>
    <x v="0"/>
    <x v="0"/>
    <x v="3"/>
    <x v="7"/>
    <x v="0"/>
    <x v="1"/>
    <n v="26.4191442926214"/>
  </r>
  <r>
    <x v="0"/>
    <x v="0"/>
    <x v="0"/>
    <x v="3"/>
    <x v="7"/>
    <x v="0"/>
    <x v="2"/>
    <n v="23.288741863797402"/>
  </r>
  <r>
    <x v="0"/>
    <x v="0"/>
    <x v="0"/>
    <x v="3"/>
    <x v="7"/>
    <x v="1"/>
    <x v="0"/>
    <n v="17.0597010750412"/>
  </r>
  <r>
    <x v="0"/>
    <x v="0"/>
    <x v="0"/>
    <x v="3"/>
    <x v="7"/>
    <x v="1"/>
    <x v="1"/>
    <n v="10.445837699379901"/>
  </r>
  <r>
    <x v="0"/>
    <x v="0"/>
    <x v="0"/>
    <x v="3"/>
    <x v="7"/>
    <x v="1"/>
    <x v="2"/>
    <n v="10.184691756895401"/>
  </r>
  <r>
    <x v="0"/>
    <x v="0"/>
    <x v="0"/>
    <x v="4"/>
    <x v="8"/>
    <x v="0"/>
    <x v="0"/>
    <n v="19.311586978704501"/>
  </r>
  <r>
    <x v="0"/>
    <x v="0"/>
    <x v="0"/>
    <x v="4"/>
    <x v="8"/>
    <x v="0"/>
    <x v="1"/>
    <n v="24.2463394349734"/>
  </r>
  <r>
    <x v="0"/>
    <x v="0"/>
    <x v="0"/>
    <x v="4"/>
    <x v="8"/>
    <x v="0"/>
    <x v="2"/>
    <n v="14.7423247841635"/>
  </r>
  <r>
    <x v="0"/>
    <x v="0"/>
    <x v="0"/>
    <x v="4"/>
    <x v="8"/>
    <x v="1"/>
    <x v="0"/>
    <n v="17.807727844510602"/>
  </r>
  <r>
    <x v="0"/>
    <x v="0"/>
    <x v="0"/>
    <x v="4"/>
    <x v="8"/>
    <x v="1"/>
    <x v="1"/>
    <n v="16.840827803099799"/>
  </r>
  <r>
    <x v="0"/>
    <x v="0"/>
    <x v="0"/>
    <x v="4"/>
    <x v="8"/>
    <x v="1"/>
    <x v="2"/>
    <n v="21.8329416629341"/>
  </r>
  <r>
    <x v="0"/>
    <x v="0"/>
    <x v="0"/>
    <x v="5"/>
    <x v="9"/>
    <x v="0"/>
    <x v="0"/>
    <n v="20.158339434973399"/>
  </r>
  <r>
    <x v="0"/>
    <x v="0"/>
    <x v="0"/>
    <x v="5"/>
    <x v="9"/>
    <x v="0"/>
    <x v="1"/>
    <n v="25.3094380323313"/>
  </r>
  <r>
    <x v="0"/>
    <x v="0"/>
    <x v="0"/>
    <x v="5"/>
    <x v="9"/>
    <x v="0"/>
    <x v="2"/>
    <n v="15.1667830680333"/>
  </r>
  <r>
    <x v="0"/>
    <x v="0"/>
    <x v="0"/>
    <x v="5"/>
    <x v="9"/>
    <x v="1"/>
    <x v="0"/>
    <n v="17.0597010750412"/>
  </r>
  <r>
    <x v="0"/>
    <x v="0"/>
    <x v="0"/>
    <x v="5"/>
    <x v="9"/>
    <x v="1"/>
    <x v="1"/>
    <n v="16.133410835369599"/>
  </r>
  <r>
    <x v="0"/>
    <x v="0"/>
    <x v="0"/>
    <x v="5"/>
    <x v="9"/>
    <x v="1"/>
    <x v="2"/>
    <n v="22.790233677384201"/>
  </r>
  <r>
    <x v="0"/>
    <x v="0"/>
    <x v="0"/>
    <x v="6"/>
    <x v="10"/>
    <x v="0"/>
    <x v="0"/>
    <n v="21.042214650285398"/>
  </r>
  <r>
    <x v="0"/>
    <x v="0"/>
    <x v="0"/>
    <x v="6"/>
    <x v="10"/>
    <x v="0"/>
    <x v="1"/>
    <n v="44.224862175469703"/>
  </r>
  <r>
    <x v="0"/>
    <x v="0"/>
    <x v="0"/>
    <x v="6"/>
    <x v="10"/>
    <x v="0"/>
    <x v="2"/>
    <n v="46.552486500494403"/>
  </r>
  <r>
    <x v="0"/>
    <x v="0"/>
    <x v="0"/>
    <x v="6"/>
    <x v="10"/>
    <x v="1"/>
    <x v="0"/>
    <n v="18.539428133478498"/>
  </r>
  <r>
    <x v="0"/>
    <x v="0"/>
    <x v="0"/>
    <x v="6"/>
    <x v="10"/>
    <x v="1"/>
    <x v="1"/>
    <n v="19.5151875089248"/>
  </r>
  <r>
    <x v="0"/>
    <x v="0"/>
    <x v="0"/>
    <x v="6"/>
    <x v="10"/>
    <x v="1"/>
    <x v="2"/>
    <n v="19.027307821201699"/>
  </r>
  <r>
    <x v="0"/>
    <x v="0"/>
    <x v="0"/>
    <x v="7"/>
    <x v="11"/>
    <x v="0"/>
    <x v="0"/>
    <n v="21.042214650285398"/>
  </r>
  <r>
    <x v="0"/>
    <x v="0"/>
    <x v="0"/>
    <x v="7"/>
    <x v="11"/>
    <x v="0"/>
    <x v="1"/>
    <n v="25.3094380323313"/>
  </r>
  <r>
    <x v="0"/>
    <x v="0"/>
    <x v="0"/>
    <x v="7"/>
    <x v="11"/>
    <x v="0"/>
    <x v="2"/>
    <n v="24.2426321868199"/>
  </r>
  <r>
    <x v="0"/>
    <x v="0"/>
    <x v="0"/>
    <x v="7"/>
    <x v="11"/>
    <x v="1"/>
    <x v="0"/>
    <n v="9.7568350581058105"/>
  </r>
  <r>
    <x v="0"/>
    <x v="0"/>
    <x v="0"/>
    <x v="7"/>
    <x v="11"/>
    <x v="1"/>
    <x v="1"/>
    <n v="9.7568350581058105"/>
  </r>
  <r>
    <x v="0"/>
    <x v="0"/>
    <x v="0"/>
    <x v="7"/>
    <x v="11"/>
    <x v="1"/>
    <x v="2"/>
    <n v="9.7568350581058105"/>
  </r>
  <r>
    <x v="0"/>
    <x v="0"/>
    <x v="0"/>
    <x v="7"/>
    <x v="12"/>
    <x v="0"/>
    <x v="0"/>
    <n v="20.158339434973399"/>
  </r>
  <r>
    <x v="0"/>
    <x v="0"/>
    <x v="0"/>
    <x v="7"/>
    <x v="12"/>
    <x v="0"/>
    <x v="1"/>
    <n v="24.2463394349734"/>
  </r>
  <r>
    <x v="0"/>
    <x v="0"/>
    <x v="0"/>
    <x v="7"/>
    <x v="12"/>
    <x v="0"/>
    <x v="2"/>
    <n v="23.224339434973398"/>
  </r>
  <r>
    <x v="0"/>
    <x v="0"/>
    <x v="0"/>
    <x v="7"/>
    <x v="12"/>
    <x v="1"/>
    <x v="0"/>
    <n v="10.0837146160014"/>
  </r>
  <r>
    <x v="0"/>
    <x v="0"/>
    <x v="0"/>
    <x v="7"/>
    <x v="12"/>
    <x v="1"/>
    <x v="1"/>
    <n v="9.5866136827337094"/>
  </r>
  <r>
    <x v="0"/>
    <x v="0"/>
    <x v="0"/>
    <x v="7"/>
    <x v="12"/>
    <x v="1"/>
    <x v="2"/>
    <n v="9.3469457856653708"/>
  </r>
  <r>
    <x v="0"/>
    <x v="0"/>
    <x v="0"/>
    <x v="7"/>
    <x v="13"/>
    <x v="0"/>
    <x v="0"/>
    <n v="18.500398125598899"/>
  </r>
  <r>
    <x v="0"/>
    <x v="0"/>
    <x v="0"/>
    <x v="7"/>
    <x v="13"/>
    <x v="0"/>
    <x v="1"/>
    <n v="21.243706660006499"/>
  </r>
  <r>
    <x v="0"/>
    <x v="0"/>
    <x v="0"/>
    <x v="7"/>
    <x v="13"/>
    <x v="0"/>
    <x v="2"/>
    <n v="22.310512505517899"/>
  </r>
  <r>
    <x v="0"/>
    <x v="0"/>
    <x v="0"/>
    <x v="7"/>
    <x v="13"/>
    <x v="1"/>
    <x v="0"/>
    <n v="2.5038999999999998"/>
  </r>
  <r>
    <x v="0"/>
    <x v="0"/>
    <x v="0"/>
    <x v="7"/>
    <x v="13"/>
    <x v="1"/>
    <x v="1"/>
    <n v="2.5038999999999998"/>
  </r>
  <r>
    <x v="0"/>
    <x v="0"/>
    <x v="0"/>
    <x v="7"/>
    <x v="13"/>
    <x v="1"/>
    <x v="2"/>
    <n v="2.5038999999999998"/>
  </r>
  <r>
    <x v="0"/>
    <x v="0"/>
    <x v="0"/>
    <x v="7"/>
    <x v="14"/>
    <x v="0"/>
    <x v="0"/>
    <n v="18.3073687802862"/>
  </r>
  <r>
    <x v="0"/>
    <x v="0"/>
    <x v="0"/>
    <x v="7"/>
    <x v="14"/>
    <x v="0"/>
    <x v="1"/>
    <n v="20.351368780286201"/>
  </r>
  <r>
    <x v="0"/>
    <x v="0"/>
    <x v="0"/>
    <x v="7"/>
    <x v="14"/>
    <x v="0"/>
    <x v="2"/>
    <n v="21.373368780286199"/>
  </r>
  <r>
    <x v="0"/>
    <x v="0"/>
    <x v="0"/>
    <x v="7"/>
    <x v="14"/>
    <x v="1"/>
    <x v="0"/>
    <n v="2.3986339999999999"/>
  </r>
  <r>
    <x v="0"/>
    <x v="0"/>
    <x v="0"/>
    <x v="7"/>
    <x v="14"/>
    <x v="1"/>
    <x v="1"/>
    <n v="2.3986339999999999"/>
  </r>
  <r>
    <x v="0"/>
    <x v="0"/>
    <x v="0"/>
    <x v="7"/>
    <x v="14"/>
    <x v="1"/>
    <x v="2"/>
    <n v="2.3986339999999999"/>
  </r>
  <r>
    <x v="0"/>
    <x v="0"/>
    <x v="0"/>
    <x v="7"/>
    <x v="15"/>
    <x v="0"/>
    <x v="0"/>
    <n v="20.158339434973399"/>
  </r>
  <r>
    <x v="0"/>
    <x v="0"/>
    <x v="0"/>
    <x v="7"/>
    <x v="15"/>
    <x v="0"/>
    <x v="1"/>
    <n v="24.2463394349734"/>
  </r>
  <r>
    <x v="0"/>
    <x v="0"/>
    <x v="0"/>
    <x v="7"/>
    <x v="15"/>
    <x v="0"/>
    <x v="2"/>
    <n v="23.224339434973398"/>
  </r>
  <r>
    <x v="0"/>
    <x v="0"/>
    <x v="0"/>
    <x v="7"/>
    <x v="15"/>
    <x v="1"/>
    <x v="0"/>
    <n v="9.3469457856653602"/>
  </r>
  <r>
    <x v="0"/>
    <x v="0"/>
    <x v="0"/>
    <x v="7"/>
    <x v="15"/>
    <x v="1"/>
    <x v="1"/>
    <n v="9.3469457856653602"/>
  </r>
  <r>
    <x v="0"/>
    <x v="0"/>
    <x v="0"/>
    <x v="7"/>
    <x v="15"/>
    <x v="1"/>
    <x v="2"/>
    <n v="9.3469457856653602"/>
  </r>
  <r>
    <x v="0"/>
    <x v="0"/>
    <x v="0"/>
    <x v="8"/>
    <x v="16"/>
    <x v="0"/>
    <x v="0"/>
    <n v="18.7020449388956"/>
  </r>
  <r>
    <x v="0"/>
    <x v="0"/>
    <x v="0"/>
    <x v="8"/>
    <x v="16"/>
    <x v="0"/>
    <x v="1"/>
    <n v="24.2463394349734"/>
  </r>
  <r>
    <x v="0"/>
    <x v="0"/>
    <x v="0"/>
    <x v="8"/>
    <x v="16"/>
    <x v="0"/>
    <x v="2"/>
    <n v="22.288099584536699"/>
  </r>
  <r>
    <x v="0"/>
    <x v="0"/>
    <x v="0"/>
    <x v="8"/>
    <x v="16"/>
    <x v="1"/>
    <x v="0"/>
    <n v="16.343091429889402"/>
  </r>
  <r>
    <x v="0"/>
    <x v="0"/>
    <x v="0"/>
    <x v="8"/>
    <x v="16"/>
    <x v="1"/>
    <x v="1"/>
    <n v="6.2995083991622298"/>
  </r>
  <r>
    <x v="0"/>
    <x v="0"/>
    <x v="0"/>
    <x v="8"/>
    <x v="16"/>
    <x v="1"/>
    <x v="2"/>
    <n v="23.789494652801899"/>
  </r>
  <r>
    <x v="0"/>
    <x v="0"/>
    <x v="0"/>
    <x v="9"/>
    <x v="17"/>
    <x v="0"/>
    <x v="0"/>
    <n v="18.500398125598899"/>
  </r>
  <r>
    <x v="0"/>
    <x v="0"/>
    <x v="0"/>
    <x v="9"/>
    <x v="17"/>
    <x v="0"/>
    <x v="1"/>
    <n v="23.289588505517901"/>
  </r>
  <r>
    <x v="0"/>
    <x v="0"/>
    <x v="0"/>
    <x v="9"/>
    <x v="17"/>
    <x v="0"/>
    <x v="2"/>
    <n v="22.310512505517899"/>
  </r>
  <r>
    <x v="0"/>
    <x v="0"/>
    <x v="0"/>
    <x v="9"/>
    <x v="17"/>
    <x v="1"/>
    <x v="0"/>
    <n v="5.7552088008740903"/>
  </r>
  <r>
    <x v="0"/>
    <x v="0"/>
    <x v="0"/>
    <x v="9"/>
    <x v="17"/>
    <x v="1"/>
    <x v="1"/>
    <n v="5.7552088008740903"/>
  </r>
  <r>
    <x v="0"/>
    <x v="0"/>
    <x v="0"/>
    <x v="9"/>
    <x v="17"/>
    <x v="1"/>
    <x v="2"/>
    <n v="5.7552088008740903"/>
  </r>
  <r>
    <x v="0"/>
    <x v="0"/>
    <x v="0"/>
    <x v="9"/>
    <x v="18"/>
    <x v="0"/>
    <x v="0"/>
    <n v="19.311586978704501"/>
  </r>
  <r>
    <x v="0"/>
    <x v="0"/>
    <x v="0"/>
    <x v="9"/>
    <x v="18"/>
    <x v="0"/>
    <x v="1"/>
    <n v="24.3107418637974"/>
  </r>
  <r>
    <x v="0"/>
    <x v="0"/>
    <x v="0"/>
    <x v="9"/>
    <x v="18"/>
    <x v="0"/>
    <x v="2"/>
    <n v="23.288741863797402"/>
  </r>
  <r>
    <x v="0"/>
    <x v="0"/>
    <x v="0"/>
    <x v="9"/>
    <x v="18"/>
    <x v="1"/>
    <x v="0"/>
    <n v="6.0076315249207601"/>
  </r>
  <r>
    <x v="0"/>
    <x v="0"/>
    <x v="0"/>
    <x v="9"/>
    <x v="18"/>
    <x v="1"/>
    <x v="1"/>
    <n v="6.0076315249207601"/>
  </r>
  <r>
    <x v="0"/>
    <x v="0"/>
    <x v="0"/>
    <x v="9"/>
    <x v="18"/>
    <x v="1"/>
    <x v="2"/>
    <n v="6.0076315249207699"/>
  </r>
  <r>
    <x v="0"/>
    <x v="0"/>
    <x v="0"/>
    <x v="9"/>
    <x v="19"/>
    <x v="0"/>
    <x v="0"/>
    <n v="20.158339434973399"/>
  </r>
  <r>
    <x v="0"/>
    <x v="0"/>
    <x v="0"/>
    <x v="9"/>
    <x v="19"/>
    <x v="0"/>
    <x v="1"/>
    <n v="25.3766639496842"/>
  </r>
  <r>
    <x v="0"/>
    <x v="0"/>
    <x v="0"/>
    <x v="9"/>
    <x v="19"/>
    <x v="0"/>
    <x v="2"/>
    <n v="24.309858104172701"/>
  </r>
  <r>
    <x v="0"/>
    <x v="0"/>
    <x v="0"/>
    <x v="9"/>
    <x v="19"/>
    <x v="1"/>
    <x v="0"/>
    <n v="10.184694423910001"/>
  </r>
  <r>
    <x v="0"/>
    <x v="0"/>
    <x v="0"/>
    <x v="9"/>
    <x v="19"/>
    <x v="1"/>
    <x v="1"/>
    <n v="10.184694423910001"/>
  </r>
  <r>
    <x v="0"/>
    <x v="0"/>
    <x v="0"/>
    <x v="9"/>
    <x v="19"/>
    <x v="1"/>
    <x v="2"/>
    <n v="10.184694423910001"/>
  </r>
  <r>
    <x v="0"/>
    <x v="0"/>
    <x v="0"/>
    <x v="9"/>
    <x v="20"/>
    <x v="0"/>
    <x v="0"/>
    <n v="21.042214650285398"/>
  </r>
  <r>
    <x v="0"/>
    <x v="0"/>
    <x v="0"/>
    <x v="9"/>
    <x v="20"/>
    <x v="0"/>
    <x v="1"/>
    <n v="26.489317484012702"/>
  </r>
  <r>
    <x v="0"/>
    <x v="0"/>
    <x v="0"/>
    <x v="9"/>
    <x v="20"/>
    <x v="0"/>
    <x v="2"/>
    <n v="25.3757414448567"/>
  </r>
  <r>
    <x v="0"/>
    <x v="0"/>
    <x v="0"/>
    <x v="9"/>
    <x v="20"/>
    <x v="1"/>
    <x v="0"/>
    <n v="10.6313117159812"/>
  </r>
  <r>
    <x v="0"/>
    <x v="0"/>
    <x v="0"/>
    <x v="9"/>
    <x v="20"/>
    <x v="1"/>
    <x v="1"/>
    <n v="10.6313117159812"/>
  </r>
  <r>
    <x v="0"/>
    <x v="0"/>
    <x v="0"/>
    <x v="9"/>
    <x v="20"/>
    <x v="1"/>
    <x v="2"/>
    <n v="10.6313117159812"/>
  </r>
  <r>
    <x v="0"/>
    <x v="0"/>
    <x v="0"/>
    <x v="10"/>
    <x v="21"/>
    <x v="0"/>
    <x v="0"/>
    <n v="21.964840135997299"/>
  </r>
  <r>
    <x v="0"/>
    <x v="0"/>
    <x v="0"/>
    <x v="10"/>
    <x v="21"/>
    <x v="0"/>
    <x v="1"/>
    <n v="48.593516388825101"/>
  </r>
  <r>
    <x v="0"/>
    <x v="0"/>
    <x v="0"/>
    <x v="10"/>
    <x v="21"/>
    <x v="0"/>
    <x v="2"/>
    <n v="48.593516388825101"/>
  </r>
  <r>
    <x v="0"/>
    <x v="0"/>
    <x v="0"/>
    <x v="10"/>
    <x v="21"/>
    <x v="1"/>
    <x v="0"/>
    <n v="17.760669951872401"/>
  </r>
  <r>
    <x v="0"/>
    <x v="0"/>
    <x v="0"/>
    <x v="10"/>
    <x v="21"/>
    <x v="1"/>
    <x v="1"/>
    <n v="19.861597099375398"/>
  </r>
  <r>
    <x v="0"/>
    <x v="0"/>
    <x v="0"/>
    <x v="10"/>
    <x v="21"/>
    <x v="1"/>
    <x v="2"/>
    <n v="19.861597099375398"/>
  </r>
  <r>
    <x v="0"/>
    <x v="1"/>
    <x v="1"/>
    <x v="0"/>
    <x v="0"/>
    <x v="0"/>
    <x v="0"/>
    <n v="59.248590671383099"/>
  </r>
  <r>
    <x v="0"/>
    <x v="1"/>
    <x v="1"/>
    <x v="0"/>
    <x v="0"/>
    <x v="0"/>
    <x v="1"/>
    <n v="62.913040575556501"/>
  </r>
  <r>
    <x v="0"/>
    <x v="1"/>
    <x v="1"/>
    <x v="0"/>
    <x v="0"/>
    <x v="0"/>
    <x v="2"/>
    <n v="59.248590671383099"/>
  </r>
  <r>
    <x v="0"/>
    <x v="1"/>
    <x v="1"/>
    <x v="0"/>
    <x v="0"/>
    <x v="1"/>
    <x v="0"/>
    <n v="12.209481244375"/>
  </r>
  <r>
    <x v="0"/>
    <x v="1"/>
    <x v="1"/>
    <x v="0"/>
    <x v="0"/>
    <x v="1"/>
    <x v="1"/>
    <n v="12.5094234895237"/>
  </r>
  <r>
    <x v="0"/>
    <x v="1"/>
    <x v="1"/>
    <x v="0"/>
    <x v="0"/>
    <x v="1"/>
    <x v="2"/>
    <n v="12.009046549942701"/>
  </r>
  <r>
    <x v="0"/>
    <x v="1"/>
    <x v="1"/>
    <x v="0"/>
    <x v="1"/>
    <x v="0"/>
    <x v="0"/>
    <n v="52.092128275955297"/>
  </r>
  <r>
    <x v="0"/>
    <x v="1"/>
    <x v="1"/>
    <x v="0"/>
    <x v="1"/>
    <x v="0"/>
    <x v="1"/>
    <n v="56.043697794094903"/>
  </r>
  <r>
    <x v="0"/>
    <x v="1"/>
    <x v="1"/>
    <x v="0"/>
    <x v="1"/>
    <x v="0"/>
    <x v="2"/>
    <n v="52.092128275955297"/>
  </r>
  <r>
    <x v="0"/>
    <x v="1"/>
    <x v="1"/>
    <x v="0"/>
    <x v="1"/>
    <x v="1"/>
    <x v="0"/>
    <n v="11.6965808321113"/>
  </r>
  <r>
    <x v="0"/>
    <x v="1"/>
    <x v="1"/>
    <x v="0"/>
    <x v="1"/>
    <x v="1"/>
    <x v="1"/>
    <n v="10.305112670769701"/>
  </r>
  <r>
    <x v="0"/>
    <x v="1"/>
    <x v="1"/>
    <x v="0"/>
    <x v="1"/>
    <x v="1"/>
    <x v="2"/>
    <n v="10.757009259676099"/>
  </r>
  <r>
    <x v="0"/>
    <x v="1"/>
    <x v="2"/>
    <x v="0"/>
    <x v="0"/>
    <x v="0"/>
    <x v="0"/>
    <n v="71.946076712327098"/>
  </r>
  <r>
    <x v="0"/>
    <x v="1"/>
    <x v="2"/>
    <x v="0"/>
    <x v="0"/>
    <x v="0"/>
    <x v="1"/>
    <n v="81.757872945110904"/>
  </r>
  <r>
    <x v="0"/>
    <x v="1"/>
    <x v="2"/>
    <x v="0"/>
    <x v="0"/>
    <x v="0"/>
    <x v="2"/>
    <n v="75.034232397996803"/>
  </r>
  <r>
    <x v="0"/>
    <x v="1"/>
    <x v="2"/>
    <x v="0"/>
    <x v="0"/>
    <x v="1"/>
    <x v="0"/>
    <n v="27.969168805396301"/>
  </r>
  <r>
    <x v="0"/>
    <x v="1"/>
    <x v="2"/>
    <x v="0"/>
    <x v="0"/>
    <x v="1"/>
    <x v="1"/>
    <n v="26.021181478390901"/>
  </r>
  <r>
    <x v="0"/>
    <x v="1"/>
    <x v="2"/>
    <x v="0"/>
    <x v="0"/>
    <x v="1"/>
    <x v="2"/>
    <n v="28.319619980411701"/>
  </r>
  <r>
    <x v="0"/>
    <x v="1"/>
    <x v="2"/>
    <x v="0"/>
    <x v="1"/>
    <x v="0"/>
    <x v="0"/>
    <n v="68.924239290409403"/>
  </r>
  <r>
    <x v="0"/>
    <x v="1"/>
    <x v="2"/>
    <x v="0"/>
    <x v="1"/>
    <x v="0"/>
    <x v="1"/>
    <n v="78.323940081416296"/>
  </r>
  <r>
    <x v="0"/>
    <x v="1"/>
    <x v="2"/>
    <x v="0"/>
    <x v="1"/>
    <x v="0"/>
    <x v="2"/>
    <n v="71.062402655571304"/>
  </r>
  <r>
    <x v="0"/>
    <x v="1"/>
    <x v="2"/>
    <x v="0"/>
    <x v="1"/>
    <x v="1"/>
    <x v="0"/>
    <n v="26.794361515569602"/>
  </r>
  <r>
    <x v="0"/>
    <x v="1"/>
    <x v="2"/>
    <x v="0"/>
    <x v="1"/>
    <x v="1"/>
    <x v="1"/>
    <n v="23.852970468451598"/>
  </r>
  <r>
    <x v="0"/>
    <x v="1"/>
    <x v="2"/>
    <x v="0"/>
    <x v="1"/>
    <x v="1"/>
    <x v="2"/>
    <n v="25.9905276041025"/>
  </r>
  <r>
    <x v="0"/>
    <x v="1"/>
    <x v="1"/>
    <x v="1"/>
    <x v="2"/>
    <x v="0"/>
    <x v="0"/>
    <n v="33.404058463632701"/>
  </r>
  <r>
    <x v="0"/>
    <x v="1"/>
    <x v="1"/>
    <x v="1"/>
    <x v="2"/>
    <x v="0"/>
    <x v="1"/>
    <n v="33.404058463632801"/>
  </r>
  <r>
    <x v="0"/>
    <x v="1"/>
    <x v="1"/>
    <x v="1"/>
    <x v="2"/>
    <x v="0"/>
    <x v="2"/>
    <n v="26.465449760112499"/>
  </r>
  <r>
    <x v="0"/>
    <x v="1"/>
    <x v="1"/>
    <x v="1"/>
    <x v="2"/>
    <x v="1"/>
    <x v="0"/>
    <n v="12.209481244375"/>
  </r>
  <r>
    <x v="0"/>
    <x v="1"/>
    <x v="1"/>
    <x v="1"/>
    <x v="2"/>
    <x v="1"/>
    <x v="1"/>
    <n v="12.5094234895237"/>
  </r>
  <r>
    <x v="0"/>
    <x v="1"/>
    <x v="1"/>
    <x v="1"/>
    <x v="2"/>
    <x v="1"/>
    <x v="2"/>
    <n v="12.009046549942701"/>
  </r>
  <r>
    <x v="0"/>
    <x v="1"/>
    <x v="2"/>
    <x v="1"/>
    <x v="2"/>
    <x v="0"/>
    <x v="0"/>
    <n v="54.470504777874602"/>
  </r>
  <r>
    <x v="0"/>
    <x v="1"/>
    <x v="2"/>
    <x v="1"/>
    <x v="2"/>
    <x v="0"/>
    <x v="1"/>
    <n v="54.470504777874602"/>
  </r>
  <r>
    <x v="0"/>
    <x v="1"/>
    <x v="2"/>
    <x v="1"/>
    <x v="2"/>
    <x v="0"/>
    <x v="2"/>
    <n v="41.631496904588502"/>
  </r>
  <r>
    <x v="0"/>
    <x v="1"/>
    <x v="2"/>
    <x v="1"/>
    <x v="2"/>
    <x v="1"/>
    <x v="0"/>
    <n v="27.969168805396301"/>
  </r>
  <r>
    <x v="0"/>
    <x v="1"/>
    <x v="2"/>
    <x v="1"/>
    <x v="2"/>
    <x v="1"/>
    <x v="1"/>
    <n v="28.353020586982002"/>
  </r>
  <r>
    <x v="0"/>
    <x v="1"/>
    <x v="2"/>
    <x v="1"/>
    <x v="2"/>
    <x v="1"/>
    <x v="2"/>
    <n v="28.319619980411701"/>
  </r>
  <r>
    <x v="0"/>
    <x v="1"/>
    <x v="1"/>
    <x v="2"/>
    <x v="3"/>
    <x v="0"/>
    <x v="0"/>
    <n v="34.868643698990297"/>
  </r>
  <r>
    <x v="0"/>
    <x v="1"/>
    <x v="1"/>
    <x v="2"/>
    <x v="3"/>
    <x v="0"/>
    <x v="1"/>
    <n v="38.852715383290501"/>
  </r>
  <r>
    <x v="0"/>
    <x v="1"/>
    <x v="1"/>
    <x v="2"/>
    <x v="3"/>
    <x v="0"/>
    <x v="2"/>
    <n v="38.310820106260103"/>
  </r>
  <r>
    <x v="0"/>
    <x v="1"/>
    <x v="1"/>
    <x v="2"/>
    <x v="3"/>
    <x v="1"/>
    <x v="0"/>
    <n v="12.7448678960073"/>
  </r>
  <r>
    <x v="0"/>
    <x v="1"/>
    <x v="1"/>
    <x v="2"/>
    <x v="3"/>
    <x v="1"/>
    <x v="1"/>
    <n v="13.057960009941199"/>
  </r>
  <r>
    <x v="0"/>
    <x v="1"/>
    <x v="1"/>
    <x v="2"/>
    <x v="3"/>
    <x v="1"/>
    <x v="2"/>
    <n v="12.5356458767669"/>
  </r>
  <r>
    <x v="0"/>
    <x v="1"/>
    <x v="2"/>
    <x v="2"/>
    <x v="3"/>
    <x v="0"/>
    <x v="0"/>
    <n v="64.895535620739295"/>
  </r>
  <r>
    <x v="0"/>
    <x v="1"/>
    <x v="2"/>
    <x v="2"/>
    <x v="3"/>
    <x v="0"/>
    <x v="1"/>
    <n v="71.881227100748305"/>
  </r>
  <r>
    <x v="0"/>
    <x v="1"/>
    <x v="2"/>
    <x v="2"/>
    <x v="3"/>
    <x v="0"/>
    <x v="2"/>
    <n v="69.837227100748294"/>
  </r>
  <r>
    <x v="0"/>
    <x v="1"/>
    <x v="2"/>
    <x v="2"/>
    <x v="3"/>
    <x v="1"/>
    <x v="0"/>
    <n v="26.794361515569602"/>
  </r>
  <r>
    <x v="0"/>
    <x v="1"/>
    <x v="2"/>
    <x v="2"/>
    <x v="3"/>
    <x v="1"/>
    <x v="1"/>
    <n v="28.353020586982002"/>
  </r>
  <r>
    <x v="0"/>
    <x v="1"/>
    <x v="2"/>
    <x v="2"/>
    <x v="3"/>
    <x v="1"/>
    <x v="2"/>
    <n v="28.319619980411701"/>
  </r>
  <r>
    <x v="0"/>
    <x v="1"/>
    <x v="1"/>
    <x v="3"/>
    <x v="4"/>
    <x v="0"/>
    <x v="0"/>
    <n v="54.3760234613313"/>
  </r>
  <r>
    <x v="0"/>
    <x v="1"/>
    <x v="1"/>
    <x v="3"/>
    <x v="4"/>
    <x v="0"/>
    <x v="1"/>
    <n v="57.739123663184998"/>
  </r>
  <r>
    <x v="0"/>
    <x v="1"/>
    <x v="1"/>
    <x v="3"/>
    <x v="4"/>
    <x v="0"/>
    <x v="2"/>
    <n v="54.3760234613313"/>
  </r>
  <r>
    <x v="0"/>
    <x v="1"/>
    <x v="1"/>
    <x v="3"/>
    <x v="4"/>
    <x v="1"/>
    <x v="0"/>
    <n v="11.6965808321113"/>
  </r>
  <r>
    <x v="0"/>
    <x v="1"/>
    <x v="1"/>
    <x v="3"/>
    <x v="4"/>
    <x v="1"/>
    <x v="1"/>
    <n v="10.305112670769701"/>
  </r>
  <r>
    <x v="0"/>
    <x v="1"/>
    <x v="1"/>
    <x v="3"/>
    <x v="4"/>
    <x v="1"/>
    <x v="2"/>
    <n v="10.305112670769701"/>
  </r>
  <r>
    <x v="0"/>
    <x v="1"/>
    <x v="1"/>
    <x v="3"/>
    <x v="5"/>
    <x v="0"/>
    <x v="0"/>
    <n v="56.760047663184999"/>
  </r>
  <r>
    <x v="0"/>
    <x v="1"/>
    <x v="1"/>
    <x v="3"/>
    <x v="5"/>
    <x v="0"/>
    <x v="1"/>
    <n v="60.270590671383097"/>
  </r>
  <r>
    <x v="0"/>
    <x v="1"/>
    <x v="1"/>
    <x v="3"/>
    <x v="5"/>
    <x v="0"/>
    <x v="2"/>
    <n v="56.760047663184999"/>
  </r>
  <r>
    <x v="0"/>
    <x v="1"/>
    <x v="1"/>
    <x v="3"/>
    <x v="5"/>
    <x v="1"/>
    <x v="0"/>
    <n v="11.6965808321113"/>
  </r>
  <r>
    <x v="0"/>
    <x v="1"/>
    <x v="1"/>
    <x v="3"/>
    <x v="5"/>
    <x v="1"/>
    <x v="1"/>
    <n v="8.0385753196088707"/>
  </r>
  <r>
    <x v="0"/>
    <x v="1"/>
    <x v="1"/>
    <x v="3"/>
    <x v="5"/>
    <x v="1"/>
    <x v="2"/>
    <n v="5.2705475150832601"/>
  </r>
  <r>
    <x v="0"/>
    <x v="1"/>
    <x v="1"/>
    <x v="3"/>
    <x v="6"/>
    <x v="0"/>
    <x v="0"/>
    <n v="61.846234730044998"/>
  </r>
  <r>
    <x v="0"/>
    <x v="1"/>
    <x v="1"/>
    <x v="3"/>
    <x v="6"/>
    <x v="0"/>
    <x v="1"/>
    <n v="65.671339014150803"/>
  </r>
  <r>
    <x v="0"/>
    <x v="1"/>
    <x v="1"/>
    <x v="3"/>
    <x v="6"/>
    <x v="0"/>
    <x v="2"/>
    <n v="61.846234730044998"/>
  </r>
  <r>
    <x v="0"/>
    <x v="1"/>
    <x v="1"/>
    <x v="3"/>
    <x v="6"/>
    <x v="1"/>
    <x v="0"/>
    <n v="11.868941966566901"/>
  </r>
  <r>
    <x v="0"/>
    <x v="1"/>
    <x v="1"/>
    <x v="3"/>
    <x v="6"/>
    <x v="1"/>
    <x v="1"/>
    <n v="10.757009259676099"/>
  </r>
  <r>
    <x v="0"/>
    <x v="1"/>
    <x v="1"/>
    <x v="3"/>
    <x v="6"/>
    <x v="1"/>
    <x v="2"/>
    <n v="10.757009259676099"/>
  </r>
  <r>
    <x v="0"/>
    <x v="1"/>
    <x v="1"/>
    <x v="3"/>
    <x v="7"/>
    <x v="0"/>
    <x v="0"/>
    <n v="59.248590671383099"/>
  </r>
  <r>
    <x v="0"/>
    <x v="1"/>
    <x v="1"/>
    <x v="3"/>
    <x v="7"/>
    <x v="0"/>
    <x v="1"/>
    <n v="62.913040575556501"/>
  </r>
  <r>
    <x v="0"/>
    <x v="1"/>
    <x v="1"/>
    <x v="3"/>
    <x v="7"/>
    <x v="0"/>
    <x v="2"/>
    <n v="59.248590671383099"/>
  </r>
  <r>
    <x v="0"/>
    <x v="1"/>
    <x v="1"/>
    <x v="3"/>
    <x v="7"/>
    <x v="1"/>
    <x v="0"/>
    <n v="11.370344203971101"/>
  </r>
  <r>
    <x v="0"/>
    <x v="1"/>
    <x v="1"/>
    <x v="3"/>
    <x v="7"/>
    <x v="1"/>
    <x v="1"/>
    <n v="7.7008529561853001"/>
  </r>
  <r>
    <x v="0"/>
    <x v="1"/>
    <x v="1"/>
    <x v="3"/>
    <x v="7"/>
    <x v="1"/>
    <x v="2"/>
    <n v="5.0490823194497603"/>
  </r>
  <r>
    <x v="0"/>
    <x v="1"/>
    <x v="2"/>
    <x v="3"/>
    <x v="4"/>
    <x v="0"/>
    <x v="0"/>
    <n v="57.1307352901417"/>
  </r>
  <r>
    <x v="0"/>
    <x v="1"/>
    <x v="2"/>
    <x v="3"/>
    <x v="4"/>
    <x v="0"/>
    <x v="1"/>
    <n v="67.455436107807699"/>
  </r>
  <r>
    <x v="0"/>
    <x v="1"/>
    <x v="2"/>
    <x v="3"/>
    <x v="4"/>
    <x v="0"/>
    <x v="2"/>
    <n v="68.077679544037395"/>
  </r>
  <r>
    <x v="0"/>
    <x v="1"/>
    <x v="2"/>
    <x v="3"/>
    <x v="4"/>
    <x v="1"/>
    <x v="0"/>
    <n v="27.969168805396301"/>
  </r>
  <r>
    <x v="0"/>
    <x v="1"/>
    <x v="2"/>
    <x v="3"/>
    <x v="4"/>
    <x v="1"/>
    <x v="1"/>
    <n v="24.898823244730199"/>
  </r>
  <r>
    <x v="0"/>
    <x v="1"/>
    <x v="2"/>
    <x v="3"/>
    <x v="4"/>
    <x v="1"/>
    <x v="2"/>
    <n v="24.898823244730199"/>
  </r>
  <r>
    <x v="0"/>
    <x v="1"/>
    <x v="2"/>
    <x v="3"/>
    <x v="5"/>
    <x v="0"/>
    <x v="0"/>
    <n v="68.924239290409403"/>
  </r>
  <r>
    <x v="0"/>
    <x v="1"/>
    <x v="2"/>
    <x v="3"/>
    <x v="5"/>
    <x v="0"/>
    <x v="1"/>
    <n v="75.334197416149394"/>
  </r>
  <r>
    <x v="0"/>
    <x v="1"/>
    <x v="2"/>
    <x v="3"/>
    <x v="5"/>
    <x v="0"/>
    <x v="2"/>
    <n v="71.882692437280895"/>
  </r>
  <r>
    <x v="0"/>
    <x v="1"/>
    <x v="2"/>
    <x v="3"/>
    <x v="5"/>
    <x v="1"/>
    <x v="0"/>
    <n v="26.794361515569602"/>
  </r>
  <r>
    <x v="0"/>
    <x v="1"/>
    <x v="2"/>
    <x v="3"/>
    <x v="5"/>
    <x v="1"/>
    <x v="1"/>
    <n v="19.171853385299801"/>
  </r>
  <r>
    <x v="0"/>
    <x v="1"/>
    <x v="2"/>
    <x v="3"/>
    <x v="5"/>
    <x v="1"/>
    <x v="2"/>
    <n v="19.542184905323001"/>
  </r>
  <r>
    <x v="0"/>
    <x v="1"/>
    <x v="2"/>
    <x v="3"/>
    <x v="6"/>
    <x v="0"/>
    <x v="0"/>
    <n v="75.071923162452904"/>
  </r>
  <r>
    <x v="0"/>
    <x v="1"/>
    <x v="2"/>
    <x v="3"/>
    <x v="6"/>
    <x v="0"/>
    <x v="1"/>
    <n v="81.491709279981805"/>
  </r>
  <r>
    <x v="0"/>
    <x v="1"/>
    <x v="2"/>
    <x v="3"/>
    <x v="6"/>
    <x v="0"/>
    <x v="2"/>
    <n v="81.491709279981805"/>
  </r>
  <r>
    <x v="0"/>
    <x v="1"/>
    <x v="2"/>
    <x v="3"/>
    <x v="6"/>
    <x v="1"/>
    <x v="0"/>
    <n v="29.195481216488801"/>
  </r>
  <r>
    <x v="0"/>
    <x v="1"/>
    <x v="2"/>
    <x v="3"/>
    <x v="6"/>
    <x v="1"/>
    <x v="1"/>
    <n v="25.9905276041025"/>
  </r>
  <r>
    <x v="0"/>
    <x v="1"/>
    <x v="2"/>
    <x v="3"/>
    <x v="6"/>
    <x v="1"/>
    <x v="2"/>
    <n v="25.9905276041025"/>
  </r>
  <r>
    <x v="0"/>
    <x v="1"/>
    <x v="2"/>
    <x v="3"/>
    <x v="7"/>
    <x v="0"/>
    <x v="0"/>
    <n v="71.918800189629906"/>
  </r>
  <r>
    <x v="0"/>
    <x v="1"/>
    <x v="2"/>
    <x v="3"/>
    <x v="7"/>
    <x v="0"/>
    <x v="1"/>
    <n v="76.313387360375401"/>
  </r>
  <r>
    <x v="0"/>
    <x v="1"/>
    <x v="2"/>
    <x v="3"/>
    <x v="7"/>
    <x v="0"/>
    <x v="2"/>
    <n v="71.918800189629906"/>
  </r>
  <r>
    <x v="0"/>
    <x v="1"/>
    <x v="2"/>
    <x v="3"/>
    <x v="7"/>
    <x v="1"/>
    <x v="0"/>
    <n v="27.969168805396301"/>
  </r>
  <r>
    <x v="0"/>
    <x v="1"/>
    <x v="2"/>
    <x v="3"/>
    <x v="7"/>
    <x v="1"/>
    <x v="1"/>
    <n v="18.366533343117201"/>
  </r>
  <r>
    <x v="0"/>
    <x v="1"/>
    <x v="2"/>
    <x v="3"/>
    <x v="7"/>
    <x v="1"/>
    <x v="2"/>
    <n v="18.366533343117201"/>
  </r>
  <r>
    <x v="0"/>
    <x v="1"/>
    <x v="1"/>
    <x v="4"/>
    <x v="8"/>
    <x v="0"/>
    <x v="0"/>
    <n v="33.390317758891499"/>
  </r>
  <r>
    <x v="0"/>
    <x v="1"/>
    <x v="1"/>
    <x v="4"/>
    <x v="8"/>
    <x v="0"/>
    <x v="1"/>
    <n v="33.417432749580897"/>
  </r>
  <r>
    <x v="0"/>
    <x v="1"/>
    <x v="1"/>
    <x v="4"/>
    <x v="8"/>
    <x v="0"/>
    <x v="2"/>
    <n v="26.465816178905602"/>
  </r>
  <r>
    <x v="0"/>
    <x v="1"/>
    <x v="1"/>
    <x v="4"/>
    <x v="8"/>
    <x v="1"/>
    <x v="0"/>
    <n v="12.209481244375"/>
  </r>
  <r>
    <x v="0"/>
    <x v="1"/>
    <x v="1"/>
    <x v="4"/>
    <x v="8"/>
    <x v="1"/>
    <x v="1"/>
    <n v="11.9839255029637"/>
  </r>
  <r>
    <x v="0"/>
    <x v="1"/>
    <x v="1"/>
    <x v="4"/>
    <x v="8"/>
    <x v="1"/>
    <x v="2"/>
    <n v="11.721106261823399"/>
  </r>
  <r>
    <x v="0"/>
    <x v="1"/>
    <x v="2"/>
    <x v="4"/>
    <x v="8"/>
    <x v="0"/>
    <x v="0"/>
    <n v="54.470504777874602"/>
  </r>
  <r>
    <x v="0"/>
    <x v="1"/>
    <x v="2"/>
    <x v="4"/>
    <x v="8"/>
    <x v="0"/>
    <x v="1"/>
    <n v="54.470504777874602"/>
  </r>
  <r>
    <x v="0"/>
    <x v="1"/>
    <x v="2"/>
    <x v="4"/>
    <x v="8"/>
    <x v="0"/>
    <x v="2"/>
    <n v="41.631496904588502"/>
  </r>
  <r>
    <x v="0"/>
    <x v="1"/>
    <x v="2"/>
    <x v="4"/>
    <x v="8"/>
    <x v="1"/>
    <x v="0"/>
    <n v="27.969168805396301"/>
  </r>
  <r>
    <x v="0"/>
    <x v="1"/>
    <x v="2"/>
    <x v="4"/>
    <x v="8"/>
    <x v="1"/>
    <x v="1"/>
    <n v="28.353020586982002"/>
  </r>
  <r>
    <x v="0"/>
    <x v="1"/>
    <x v="2"/>
    <x v="4"/>
    <x v="8"/>
    <x v="1"/>
    <x v="2"/>
    <n v="28.319619980411701"/>
  </r>
  <r>
    <x v="0"/>
    <x v="1"/>
    <x v="1"/>
    <x v="5"/>
    <x v="9"/>
    <x v="0"/>
    <x v="0"/>
    <n v="34.854300583394"/>
  </r>
  <r>
    <x v="0"/>
    <x v="1"/>
    <x v="1"/>
    <x v="5"/>
    <x v="9"/>
    <x v="0"/>
    <x v="1"/>
    <n v="34.854300583394"/>
  </r>
  <r>
    <x v="0"/>
    <x v="1"/>
    <x v="1"/>
    <x v="5"/>
    <x v="9"/>
    <x v="0"/>
    <x v="2"/>
    <n v="27.857682195083299"/>
  </r>
  <r>
    <x v="0"/>
    <x v="1"/>
    <x v="1"/>
    <x v="5"/>
    <x v="9"/>
    <x v="1"/>
    <x v="0"/>
    <n v="11.6965808321113"/>
  </r>
  <r>
    <x v="0"/>
    <x v="1"/>
    <x v="1"/>
    <x v="5"/>
    <x v="9"/>
    <x v="1"/>
    <x v="1"/>
    <n v="11.228717598826799"/>
  </r>
  <r>
    <x v="0"/>
    <x v="1"/>
    <x v="1"/>
    <x v="5"/>
    <x v="9"/>
    <x v="1"/>
    <x v="2"/>
    <n v="11.228717598826799"/>
  </r>
  <r>
    <x v="0"/>
    <x v="1"/>
    <x v="2"/>
    <x v="5"/>
    <x v="9"/>
    <x v="0"/>
    <x v="0"/>
    <n v="52.432332035221599"/>
  </r>
  <r>
    <x v="0"/>
    <x v="1"/>
    <x v="2"/>
    <x v="5"/>
    <x v="9"/>
    <x v="0"/>
    <x v="1"/>
    <n v="52.432332035221698"/>
  </r>
  <r>
    <x v="0"/>
    <x v="1"/>
    <x v="2"/>
    <x v="5"/>
    <x v="9"/>
    <x v="0"/>
    <x v="2"/>
    <n v="39.654469344215102"/>
  </r>
  <r>
    <x v="0"/>
    <x v="1"/>
    <x v="2"/>
    <x v="5"/>
    <x v="9"/>
    <x v="1"/>
    <x v="0"/>
    <n v="27.969168805396301"/>
  </r>
  <r>
    <x v="0"/>
    <x v="1"/>
    <x v="2"/>
    <x v="5"/>
    <x v="9"/>
    <x v="1"/>
    <x v="1"/>
    <n v="27.130093741234401"/>
  </r>
  <r>
    <x v="0"/>
    <x v="1"/>
    <x v="2"/>
    <x v="5"/>
    <x v="9"/>
    <x v="1"/>
    <x v="2"/>
    <n v="27.130093741234401"/>
  </r>
  <r>
    <x v="0"/>
    <x v="1"/>
    <x v="1"/>
    <x v="6"/>
    <x v="10"/>
    <x v="0"/>
    <x v="0"/>
    <n v="64.557762974994802"/>
  </r>
  <r>
    <x v="0"/>
    <x v="1"/>
    <x v="1"/>
    <x v="6"/>
    <x v="10"/>
    <x v="0"/>
    <x v="1"/>
    <n v="68.550564941702305"/>
  </r>
  <r>
    <x v="0"/>
    <x v="1"/>
    <x v="1"/>
    <x v="6"/>
    <x v="10"/>
    <x v="0"/>
    <x v="2"/>
    <n v="74.719969519325204"/>
  </r>
  <r>
    <x v="0"/>
    <x v="1"/>
    <x v="1"/>
    <x v="6"/>
    <x v="10"/>
    <x v="1"/>
    <x v="0"/>
    <n v="12.9922937873036"/>
  </r>
  <r>
    <x v="0"/>
    <x v="1"/>
    <x v="1"/>
    <x v="6"/>
    <x v="10"/>
    <x v="1"/>
    <x v="1"/>
    <n v="13.5336393617746"/>
  </r>
  <r>
    <x v="0"/>
    <x v="1"/>
    <x v="1"/>
    <x v="6"/>
    <x v="10"/>
    <x v="1"/>
    <x v="2"/>
    <n v="12.9922937873036"/>
  </r>
  <r>
    <x v="0"/>
    <x v="1"/>
    <x v="2"/>
    <x v="6"/>
    <x v="10"/>
    <x v="0"/>
    <x v="0"/>
    <n v="80.564373366686993"/>
  </r>
  <r>
    <x v="0"/>
    <x v="1"/>
    <x v="2"/>
    <x v="6"/>
    <x v="10"/>
    <x v="0"/>
    <x v="1"/>
    <n v="94.607490821275107"/>
  </r>
  <r>
    <x v="0"/>
    <x v="1"/>
    <x v="2"/>
    <x v="6"/>
    <x v="10"/>
    <x v="0"/>
    <x v="2"/>
    <n v="94.607490821275107"/>
  </r>
  <r>
    <x v="0"/>
    <x v="1"/>
    <x v="2"/>
    <x v="6"/>
    <x v="10"/>
    <x v="1"/>
    <x v="0"/>
    <n v="31.5203795119427"/>
  </r>
  <r>
    <x v="0"/>
    <x v="1"/>
    <x v="2"/>
    <x v="6"/>
    <x v="10"/>
    <x v="1"/>
    <x v="1"/>
    <n v="31.5203795119427"/>
  </r>
  <r>
    <x v="0"/>
    <x v="1"/>
    <x v="2"/>
    <x v="6"/>
    <x v="10"/>
    <x v="1"/>
    <x v="2"/>
    <n v="32.495236610250203"/>
  </r>
  <r>
    <x v="0"/>
    <x v="1"/>
    <x v="1"/>
    <x v="7"/>
    <x v="11"/>
    <x v="0"/>
    <x v="0"/>
    <n v="46.621992285291903"/>
  </r>
  <r>
    <x v="0"/>
    <x v="1"/>
    <x v="1"/>
    <x v="7"/>
    <x v="11"/>
    <x v="0"/>
    <x v="1"/>
    <n v="52.175057906091403"/>
  </r>
  <r>
    <x v="0"/>
    <x v="1"/>
    <x v="1"/>
    <x v="7"/>
    <x v="11"/>
    <x v="0"/>
    <x v="2"/>
    <n v="53.197057906091402"/>
  </r>
  <r>
    <x v="0"/>
    <x v="1"/>
    <x v="1"/>
    <x v="7"/>
    <x v="11"/>
    <x v="1"/>
    <x v="0"/>
    <n v="9.4434234895236706"/>
  </r>
  <r>
    <x v="0"/>
    <x v="1"/>
    <x v="1"/>
    <x v="7"/>
    <x v="11"/>
    <x v="1"/>
    <x v="1"/>
    <n v="12.5094234895237"/>
  </r>
  <r>
    <x v="0"/>
    <x v="1"/>
    <x v="1"/>
    <x v="7"/>
    <x v="11"/>
    <x v="1"/>
    <x v="2"/>
    <n v="10.465423489523699"/>
  </r>
  <r>
    <x v="0"/>
    <x v="1"/>
    <x v="1"/>
    <x v="7"/>
    <x v="12"/>
    <x v="0"/>
    <x v="0"/>
    <n v="58.2265906713831"/>
  </r>
  <r>
    <x v="0"/>
    <x v="1"/>
    <x v="1"/>
    <x v="7"/>
    <x v="12"/>
    <x v="0"/>
    <x v="1"/>
    <n v="60.270590671383097"/>
  </r>
  <r>
    <x v="0"/>
    <x v="1"/>
    <x v="1"/>
    <x v="7"/>
    <x v="12"/>
    <x v="0"/>
    <x v="2"/>
    <n v="59.248590671383099"/>
  </r>
  <r>
    <x v="0"/>
    <x v="1"/>
    <x v="1"/>
    <x v="7"/>
    <x v="12"/>
    <x v="1"/>
    <x v="0"/>
    <n v="11.6965808321113"/>
  </r>
  <r>
    <x v="0"/>
    <x v="1"/>
    <x v="1"/>
    <x v="7"/>
    <x v="12"/>
    <x v="1"/>
    <x v="1"/>
    <n v="13.057960009941199"/>
  </r>
  <r>
    <x v="0"/>
    <x v="1"/>
    <x v="1"/>
    <x v="7"/>
    <x v="12"/>
    <x v="1"/>
    <x v="2"/>
    <n v="11.504564394845101"/>
  </r>
  <r>
    <x v="0"/>
    <x v="1"/>
    <x v="1"/>
    <x v="7"/>
    <x v="13"/>
    <x v="0"/>
    <x v="0"/>
    <n v="41.896616666579199"/>
  </r>
  <r>
    <x v="0"/>
    <x v="1"/>
    <x v="1"/>
    <x v="7"/>
    <x v="13"/>
    <x v="0"/>
    <x v="1"/>
    <n v="45.009961439755401"/>
  </r>
  <r>
    <x v="0"/>
    <x v="1"/>
    <x v="1"/>
    <x v="7"/>
    <x v="13"/>
    <x v="0"/>
    <x v="2"/>
    <n v="49.097961439755402"/>
  </r>
  <r>
    <x v="0"/>
    <x v="1"/>
    <x v="1"/>
    <x v="7"/>
    <x v="13"/>
    <x v="1"/>
    <x v="0"/>
    <n v="8.3685947663083002"/>
  </r>
  <r>
    <x v="0"/>
    <x v="1"/>
    <x v="1"/>
    <x v="7"/>
    <x v="13"/>
    <x v="1"/>
    <x v="1"/>
    <n v="10.998215297701901"/>
  </r>
  <r>
    <x v="0"/>
    <x v="1"/>
    <x v="1"/>
    <x v="7"/>
    <x v="13"/>
    <x v="1"/>
    <x v="2"/>
    <n v="7.10316119196382"/>
  </r>
  <r>
    <x v="0"/>
    <x v="1"/>
    <x v="1"/>
    <x v="7"/>
    <x v="14"/>
    <x v="0"/>
    <x v="0"/>
    <n v="36.924524328037599"/>
  </r>
  <r>
    <x v="0"/>
    <x v="1"/>
    <x v="1"/>
    <x v="7"/>
    <x v="14"/>
    <x v="0"/>
    <x v="1"/>
    <n v="39.289896106260002"/>
  </r>
  <r>
    <x v="0"/>
    <x v="1"/>
    <x v="1"/>
    <x v="7"/>
    <x v="14"/>
    <x v="0"/>
    <x v="2"/>
    <n v="39.990524328037601"/>
  </r>
  <r>
    <x v="0"/>
    <x v="1"/>
    <x v="1"/>
    <x v="7"/>
    <x v="14"/>
    <x v="1"/>
    <x v="0"/>
    <n v="8.0170115861233509"/>
  </r>
  <r>
    <x v="0"/>
    <x v="1"/>
    <x v="1"/>
    <x v="7"/>
    <x v="14"/>
    <x v="1"/>
    <x v="1"/>
    <n v="10.061011586123399"/>
  </r>
  <r>
    <x v="0"/>
    <x v="1"/>
    <x v="1"/>
    <x v="7"/>
    <x v="14"/>
    <x v="1"/>
    <x v="2"/>
    <n v="7.6613487046078204"/>
  </r>
  <r>
    <x v="0"/>
    <x v="1"/>
    <x v="1"/>
    <x v="7"/>
    <x v="15"/>
    <x v="0"/>
    <x v="0"/>
    <n v="51.290958128693802"/>
  </r>
  <r>
    <x v="0"/>
    <x v="1"/>
    <x v="1"/>
    <x v="7"/>
    <x v="15"/>
    <x v="0"/>
    <x v="1"/>
    <n v="54.356958128693798"/>
  </r>
  <r>
    <x v="0"/>
    <x v="1"/>
    <x v="1"/>
    <x v="7"/>
    <x v="15"/>
    <x v="0"/>
    <x v="2"/>
    <n v="53.334958128693799"/>
  </r>
  <r>
    <x v="0"/>
    <x v="1"/>
    <x v="1"/>
    <x v="7"/>
    <x v="15"/>
    <x v="1"/>
    <x v="0"/>
    <n v="7.3994234895236604"/>
  </r>
  <r>
    <x v="0"/>
    <x v="1"/>
    <x v="1"/>
    <x v="7"/>
    <x v="15"/>
    <x v="1"/>
    <x v="1"/>
    <n v="12.5094234895237"/>
  </r>
  <r>
    <x v="0"/>
    <x v="1"/>
    <x v="1"/>
    <x v="7"/>
    <x v="15"/>
    <x v="1"/>
    <x v="2"/>
    <n v="6.3774234895236601"/>
  </r>
  <r>
    <x v="0"/>
    <x v="1"/>
    <x v="2"/>
    <x v="7"/>
    <x v="11"/>
    <x v="0"/>
    <x v="0"/>
    <n v="70.710700930020494"/>
  </r>
  <r>
    <x v="0"/>
    <x v="1"/>
    <x v="2"/>
    <x v="7"/>
    <x v="11"/>
    <x v="0"/>
    <x v="1"/>
    <n v="75.034232397996803"/>
  </r>
  <r>
    <x v="0"/>
    <x v="1"/>
    <x v="2"/>
    <x v="7"/>
    <x v="11"/>
    <x v="0"/>
    <x v="2"/>
    <n v="75.034232397996803"/>
  </r>
  <r>
    <x v="0"/>
    <x v="1"/>
    <x v="2"/>
    <x v="7"/>
    <x v="11"/>
    <x v="1"/>
    <x v="0"/>
    <n v="23.8596417728528"/>
  </r>
  <r>
    <x v="0"/>
    <x v="1"/>
    <x v="2"/>
    <x v="7"/>
    <x v="11"/>
    <x v="1"/>
    <x v="1"/>
    <n v="27.947641772852801"/>
  </r>
  <r>
    <x v="0"/>
    <x v="1"/>
    <x v="2"/>
    <x v="7"/>
    <x v="11"/>
    <x v="1"/>
    <x v="2"/>
    <n v="25.9905276041025"/>
  </r>
  <r>
    <x v="0"/>
    <x v="1"/>
    <x v="2"/>
    <x v="7"/>
    <x v="12"/>
    <x v="0"/>
    <x v="0"/>
    <n v="74.235940081416302"/>
  </r>
  <r>
    <x v="0"/>
    <x v="1"/>
    <x v="2"/>
    <x v="7"/>
    <x v="12"/>
    <x v="0"/>
    <x v="1"/>
    <n v="78.323940081416296"/>
  </r>
  <r>
    <x v="0"/>
    <x v="1"/>
    <x v="2"/>
    <x v="7"/>
    <x v="12"/>
    <x v="0"/>
    <x v="2"/>
    <n v="77.301940081416305"/>
  </r>
  <r>
    <x v="0"/>
    <x v="1"/>
    <x v="2"/>
    <x v="7"/>
    <x v="12"/>
    <x v="1"/>
    <x v="0"/>
    <n v="27.969168805396301"/>
  </r>
  <r>
    <x v="0"/>
    <x v="1"/>
    <x v="2"/>
    <x v="7"/>
    <x v="12"/>
    <x v="1"/>
    <x v="1"/>
    <n v="29.173010410075999"/>
  </r>
  <r>
    <x v="0"/>
    <x v="1"/>
    <x v="2"/>
    <x v="7"/>
    <x v="12"/>
    <x v="1"/>
    <x v="2"/>
    <n v="27.969168805396301"/>
  </r>
  <r>
    <x v="0"/>
    <x v="1"/>
    <x v="2"/>
    <x v="7"/>
    <x v="13"/>
    <x v="0"/>
    <x v="0"/>
    <n v="62.169820924668301"/>
  </r>
  <r>
    <x v="0"/>
    <x v="1"/>
    <x v="2"/>
    <x v="7"/>
    <x v="13"/>
    <x v="0"/>
    <x v="1"/>
    <n v="67.027988665107401"/>
  </r>
  <r>
    <x v="0"/>
    <x v="1"/>
    <x v="2"/>
    <x v="7"/>
    <x v="13"/>
    <x v="0"/>
    <x v="2"/>
    <n v="69.162759002785293"/>
  </r>
  <r>
    <x v="0"/>
    <x v="1"/>
    <x v="2"/>
    <x v="7"/>
    <x v="13"/>
    <x v="1"/>
    <x v="0"/>
    <n v="16.9050398786848"/>
  </r>
  <r>
    <x v="0"/>
    <x v="1"/>
    <x v="2"/>
    <x v="7"/>
    <x v="13"/>
    <x v="1"/>
    <x v="1"/>
    <n v="19.482750952858499"/>
  </r>
  <r>
    <x v="0"/>
    <x v="1"/>
    <x v="2"/>
    <x v="7"/>
    <x v="13"/>
    <x v="1"/>
    <x v="2"/>
    <n v="14.861039878684799"/>
  </r>
  <r>
    <x v="0"/>
    <x v="1"/>
    <x v="2"/>
    <x v="7"/>
    <x v="14"/>
    <x v="0"/>
    <x v="0"/>
    <n v="62.169820924668301"/>
  </r>
  <r>
    <x v="0"/>
    <x v="1"/>
    <x v="2"/>
    <x v="7"/>
    <x v="14"/>
    <x v="0"/>
    <x v="1"/>
    <n v="64.213820924668298"/>
  </r>
  <r>
    <x v="0"/>
    <x v="1"/>
    <x v="2"/>
    <x v="7"/>
    <x v="14"/>
    <x v="0"/>
    <x v="2"/>
    <n v="66.257820924668295"/>
  </r>
  <r>
    <x v="0"/>
    <x v="1"/>
    <x v="2"/>
    <x v="7"/>
    <x v="14"/>
    <x v="1"/>
    <x v="0"/>
    <n v="16.194926003780001"/>
  </r>
  <r>
    <x v="0"/>
    <x v="1"/>
    <x v="2"/>
    <x v="7"/>
    <x v="14"/>
    <x v="1"/>
    <x v="1"/>
    <n v="17.216926003779999"/>
  </r>
  <r>
    <x v="0"/>
    <x v="1"/>
    <x v="2"/>
    <x v="7"/>
    <x v="14"/>
    <x v="1"/>
    <x v="2"/>
    <n v="14.3060027702903"/>
  </r>
  <r>
    <x v="0"/>
    <x v="1"/>
    <x v="2"/>
    <x v="7"/>
    <x v="15"/>
    <x v="0"/>
    <x v="0"/>
    <n v="70.890986017165005"/>
  </r>
  <r>
    <x v="0"/>
    <x v="1"/>
    <x v="2"/>
    <x v="7"/>
    <x v="15"/>
    <x v="0"/>
    <x v="1"/>
    <n v="73.956986017165093"/>
  </r>
  <r>
    <x v="0"/>
    <x v="1"/>
    <x v="2"/>
    <x v="7"/>
    <x v="15"/>
    <x v="0"/>
    <x v="2"/>
    <n v="72.934986017165002"/>
  </r>
  <r>
    <x v="0"/>
    <x v="1"/>
    <x v="2"/>
    <x v="7"/>
    <x v="15"/>
    <x v="1"/>
    <x v="0"/>
    <n v="17.6462860946605"/>
  </r>
  <r>
    <x v="0"/>
    <x v="1"/>
    <x v="2"/>
    <x v="7"/>
    <x v="15"/>
    <x v="1"/>
    <x v="1"/>
    <n v="27.947641772852801"/>
  </r>
  <r>
    <x v="0"/>
    <x v="1"/>
    <x v="2"/>
    <x v="7"/>
    <x v="15"/>
    <x v="1"/>
    <x v="2"/>
    <n v="17.6462860946605"/>
  </r>
  <r>
    <x v="0"/>
    <x v="1"/>
    <x v="1"/>
    <x v="8"/>
    <x v="16"/>
    <x v="0"/>
    <x v="0"/>
    <n v="36.382466370974903"/>
  </r>
  <r>
    <x v="0"/>
    <x v="1"/>
    <x v="1"/>
    <x v="8"/>
    <x v="16"/>
    <x v="0"/>
    <x v="1"/>
    <n v="37.8984024697656"/>
  </r>
  <r>
    <x v="0"/>
    <x v="1"/>
    <x v="1"/>
    <x v="8"/>
    <x v="16"/>
    <x v="0"/>
    <x v="2"/>
    <n v="45.406693284630002"/>
  </r>
  <r>
    <x v="0"/>
    <x v="1"/>
    <x v="1"/>
    <x v="8"/>
    <x v="16"/>
    <x v="1"/>
    <x v="0"/>
    <n v="12.209481244375"/>
  </r>
  <r>
    <x v="0"/>
    <x v="1"/>
    <x v="1"/>
    <x v="8"/>
    <x v="16"/>
    <x v="1"/>
    <x v="1"/>
    <n v="10.757009259676099"/>
  </r>
  <r>
    <x v="0"/>
    <x v="1"/>
    <x v="1"/>
    <x v="8"/>
    <x v="16"/>
    <x v="1"/>
    <x v="2"/>
    <n v="10.757009259676099"/>
  </r>
  <r>
    <x v="0"/>
    <x v="1"/>
    <x v="2"/>
    <x v="8"/>
    <x v="16"/>
    <x v="0"/>
    <x v="0"/>
    <n v="54.731142207955799"/>
  </r>
  <r>
    <x v="0"/>
    <x v="1"/>
    <x v="2"/>
    <x v="8"/>
    <x v="16"/>
    <x v="0"/>
    <x v="1"/>
    <n v="64.622205591279794"/>
  </r>
  <r>
    <x v="0"/>
    <x v="1"/>
    <x v="2"/>
    <x v="8"/>
    <x v="16"/>
    <x v="0"/>
    <x v="2"/>
    <n v="65.218314803187795"/>
  </r>
  <r>
    <x v="0"/>
    <x v="1"/>
    <x v="2"/>
    <x v="8"/>
    <x v="16"/>
    <x v="1"/>
    <x v="0"/>
    <n v="29.195481216488801"/>
  </r>
  <r>
    <x v="0"/>
    <x v="1"/>
    <x v="2"/>
    <x v="8"/>
    <x v="16"/>
    <x v="1"/>
    <x v="1"/>
    <n v="25.9905276041025"/>
  </r>
  <r>
    <x v="0"/>
    <x v="1"/>
    <x v="2"/>
    <x v="8"/>
    <x v="16"/>
    <x v="1"/>
    <x v="2"/>
    <n v="25.9905276041025"/>
  </r>
  <r>
    <x v="0"/>
    <x v="1"/>
    <x v="1"/>
    <x v="9"/>
    <x v="17"/>
    <x v="0"/>
    <x v="0"/>
    <n v="35.373592106259999"/>
  </r>
  <r>
    <x v="0"/>
    <x v="1"/>
    <x v="1"/>
    <x v="9"/>
    <x v="17"/>
    <x v="0"/>
    <x v="1"/>
    <n v="39.289896106260002"/>
  </r>
  <r>
    <x v="0"/>
    <x v="1"/>
    <x v="1"/>
    <x v="9"/>
    <x v="17"/>
    <x v="0"/>
    <x v="2"/>
    <n v="39.990524328037601"/>
  </r>
  <r>
    <x v="0"/>
    <x v="1"/>
    <x v="1"/>
    <x v="9"/>
    <x v="17"/>
    <x v="1"/>
    <x v="0"/>
    <n v="10.7345007032018"/>
  </r>
  <r>
    <x v="0"/>
    <x v="1"/>
    <x v="1"/>
    <x v="9"/>
    <x v="17"/>
    <x v="1"/>
    <x v="1"/>
    <n v="10.998215297701901"/>
  </r>
  <r>
    <x v="0"/>
    <x v="1"/>
    <x v="1"/>
    <x v="9"/>
    <x v="17"/>
    <x v="1"/>
    <x v="2"/>
    <n v="10.558274929670601"/>
  </r>
  <r>
    <x v="0"/>
    <x v="1"/>
    <x v="1"/>
    <x v="9"/>
    <x v="18"/>
    <x v="0"/>
    <x v="0"/>
    <n v="36.924524328037599"/>
  </r>
  <r>
    <x v="0"/>
    <x v="1"/>
    <x v="1"/>
    <x v="9"/>
    <x v="18"/>
    <x v="0"/>
    <x v="1"/>
    <n v="41.0125243280376"/>
  </r>
  <r>
    <x v="0"/>
    <x v="1"/>
    <x v="1"/>
    <x v="9"/>
    <x v="18"/>
    <x v="0"/>
    <x v="2"/>
    <n v="41.743869027179201"/>
  </r>
  <r>
    <x v="0"/>
    <x v="1"/>
    <x v="1"/>
    <x v="9"/>
    <x v="18"/>
    <x v="1"/>
    <x v="0"/>
    <n v="11.2052222371626"/>
  </r>
  <r>
    <x v="0"/>
    <x v="1"/>
    <x v="1"/>
    <x v="9"/>
    <x v="18"/>
    <x v="1"/>
    <x v="1"/>
    <n v="11.4804984318392"/>
  </r>
  <r>
    <x v="0"/>
    <x v="1"/>
    <x v="1"/>
    <x v="9"/>
    <x v="18"/>
    <x v="1"/>
    <x v="2"/>
    <n v="11.0212704902616"/>
  </r>
  <r>
    <x v="0"/>
    <x v="1"/>
    <x v="1"/>
    <x v="9"/>
    <x v="19"/>
    <x v="0"/>
    <x v="0"/>
    <n v="38.543451490644699"/>
  </r>
  <r>
    <x v="0"/>
    <x v="1"/>
    <x v="1"/>
    <x v="9"/>
    <x v="19"/>
    <x v="0"/>
    <x v="1"/>
    <n v="42.810674872690598"/>
  </r>
  <r>
    <x v="0"/>
    <x v="1"/>
    <x v="1"/>
    <x v="9"/>
    <x v="19"/>
    <x v="0"/>
    <x v="2"/>
    <n v="43.5740827006045"/>
  </r>
  <r>
    <x v="0"/>
    <x v="1"/>
    <x v="1"/>
    <x v="9"/>
    <x v="19"/>
    <x v="1"/>
    <x v="0"/>
    <n v="11.6965808321113"/>
  </r>
  <r>
    <x v="0"/>
    <x v="1"/>
    <x v="1"/>
    <x v="9"/>
    <x v="19"/>
    <x v="1"/>
    <x v="1"/>
    <n v="11.9839255029637"/>
  </r>
  <r>
    <x v="0"/>
    <x v="1"/>
    <x v="1"/>
    <x v="9"/>
    <x v="19"/>
    <x v="1"/>
    <x v="2"/>
    <n v="11.504564394845101"/>
  </r>
  <r>
    <x v="0"/>
    <x v="1"/>
    <x v="1"/>
    <x v="9"/>
    <x v="20"/>
    <x v="0"/>
    <x v="0"/>
    <n v="40.233354583136403"/>
  </r>
  <r>
    <x v="0"/>
    <x v="1"/>
    <x v="1"/>
    <x v="9"/>
    <x v="20"/>
    <x v="0"/>
    <x v="1"/>
    <n v="45.329664380464699"/>
  </r>
  <r>
    <x v="0"/>
    <x v="1"/>
    <x v="1"/>
    <x v="9"/>
    <x v="20"/>
    <x v="0"/>
    <x v="2"/>
    <n v="45.484535386852301"/>
  </r>
  <r>
    <x v="0"/>
    <x v="1"/>
    <x v="1"/>
    <x v="9"/>
    <x v="20"/>
    <x v="1"/>
    <x v="0"/>
    <n v="12.209481244375"/>
  </r>
  <r>
    <x v="0"/>
    <x v="1"/>
    <x v="1"/>
    <x v="9"/>
    <x v="20"/>
    <x v="1"/>
    <x v="1"/>
    <n v="10.757009259676099"/>
  </r>
  <r>
    <x v="0"/>
    <x v="1"/>
    <x v="1"/>
    <x v="9"/>
    <x v="20"/>
    <x v="1"/>
    <x v="2"/>
    <n v="11.0212704902616"/>
  </r>
  <r>
    <x v="0"/>
    <x v="1"/>
    <x v="2"/>
    <x v="9"/>
    <x v="17"/>
    <x v="0"/>
    <x v="0"/>
    <n v="62.169820924668301"/>
  </r>
  <r>
    <x v="0"/>
    <x v="1"/>
    <x v="2"/>
    <x v="9"/>
    <x v="17"/>
    <x v="0"/>
    <x v="1"/>
    <n v="65.971147234408605"/>
  </r>
  <r>
    <x v="0"/>
    <x v="1"/>
    <x v="2"/>
    <x v="9"/>
    <x v="17"/>
    <x v="0"/>
    <x v="2"/>
    <n v="65.971147234408605"/>
  </r>
  <r>
    <x v="0"/>
    <x v="1"/>
    <x v="2"/>
    <x v="9"/>
    <x v="17"/>
    <x v="1"/>
    <x v="0"/>
    <n v="25.668896131915702"/>
  </r>
  <r>
    <x v="0"/>
    <x v="1"/>
    <x v="2"/>
    <x v="9"/>
    <x v="17"/>
    <x v="1"/>
    <x v="1"/>
    <n v="26.559014057245601"/>
  </r>
  <r>
    <x v="0"/>
    <x v="1"/>
    <x v="2"/>
    <x v="9"/>
    <x v="17"/>
    <x v="1"/>
    <x v="2"/>
    <n v="26.559014057245601"/>
  </r>
  <r>
    <x v="0"/>
    <x v="1"/>
    <x v="2"/>
    <x v="9"/>
    <x v="18"/>
    <x v="0"/>
    <x v="0"/>
    <n v="64.895535620739395"/>
  </r>
  <r>
    <x v="0"/>
    <x v="1"/>
    <x v="2"/>
    <x v="9"/>
    <x v="18"/>
    <x v="0"/>
    <x v="1"/>
    <n v="68.863517154915101"/>
  </r>
  <r>
    <x v="0"/>
    <x v="1"/>
    <x v="2"/>
    <x v="9"/>
    <x v="18"/>
    <x v="0"/>
    <x v="2"/>
    <n v="68.863517154915101"/>
  </r>
  <r>
    <x v="0"/>
    <x v="1"/>
    <x v="2"/>
    <x v="9"/>
    <x v="18"/>
    <x v="1"/>
    <x v="0"/>
    <n v="25.447895820334899"/>
  </r>
  <r>
    <x v="0"/>
    <x v="1"/>
    <x v="2"/>
    <x v="9"/>
    <x v="18"/>
    <x v="1"/>
    <x v="1"/>
    <n v="25.447895820334899"/>
  </r>
  <r>
    <x v="0"/>
    <x v="1"/>
    <x v="2"/>
    <x v="9"/>
    <x v="18"/>
    <x v="1"/>
    <x v="2"/>
    <n v="25.447895820334899"/>
  </r>
  <r>
    <x v="0"/>
    <x v="1"/>
    <x v="2"/>
    <x v="9"/>
    <x v="19"/>
    <x v="0"/>
    <x v="0"/>
    <n v="67.740749290959698"/>
  </r>
  <r>
    <x v="0"/>
    <x v="1"/>
    <x v="2"/>
    <x v="9"/>
    <x v="19"/>
    <x v="0"/>
    <x v="1"/>
    <n v="71.882692437280895"/>
  </r>
  <r>
    <x v="0"/>
    <x v="1"/>
    <x v="2"/>
    <x v="9"/>
    <x v="19"/>
    <x v="0"/>
    <x v="2"/>
    <n v="71.882692437280895"/>
  </r>
  <r>
    <x v="0"/>
    <x v="1"/>
    <x v="2"/>
    <x v="9"/>
    <x v="19"/>
    <x v="1"/>
    <x v="0"/>
    <n v="26.794361515569602"/>
  </r>
  <r>
    <x v="0"/>
    <x v="1"/>
    <x v="2"/>
    <x v="9"/>
    <x v="19"/>
    <x v="1"/>
    <x v="1"/>
    <n v="27.162091522328701"/>
  </r>
  <r>
    <x v="0"/>
    <x v="1"/>
    <x v="2"/>
    <x v="9"/>
    <x v="19"/>
    <x v="1"/>
    <x v="2"/>
    <n v="27.130093741234401"/>
  </r>
  <r>
    <x v="0"/>
    <x v="1"/>
    <x v="2"/>
    <x v="9"/>
    <x v="20"/>
    <x v="0"/>
    <x v="0"/>
    <n v="66.029319040212201"/>
  </r>
  <r>
    <x v="0"/>
    <x v="1"/>
    <x v="2"/>
    <x v="9"/>
    <x v="20"/>
    <x v="0"/>
    <x v="1"/>
    <n v="75.034232397996803"/>
  </r>
  <r>
    <x v="0"/>
    <x v="1"/>
    <x v="2"/>
    <x v="9"/>
    <x v="20"/>
    <x v="0"/>
    <x v="2"/>
    <n v="71.167169979099498"/>
  </r>
  <r>
    <x v="0"/>
    <x v="1"/>
    <x v="2"/>
    <x v="9"/>
    <x v="20"/>
    <x v="1"/>
    <x v="0"/>
    <n v="27.969168805396301"/>
  </r>
  <r>
    <x v="0"/>
    <x v="1"/>
    <x v="2"/>
    <x v="9"/>
    <x v="20"/>
    <x v="1"/>
    <x v="1"/>
    <n v="25.9905276041025"/>
  </r>
  <r>
    <x v="0"/>
    <x v="1"/>
    <x v="2"/>
    <x v="9"/>
    <x v="20"/>
    <x v="1"/>
    <x v="2"/>
    <n v="25.9905276041025"/>
  </r>
  <r>
    <x v="0"/>
    <x v="1"/>
    <x v="1"/>
    <x v="10"/>
    <x v="21"/>
    <x v="0"/>
    <x v="0"/>
    <n v="70.074354920432896"/>
  </r>
  <r>
    <x v="0"/>
    <x v="1"/>
    <x v="1"/>
    <x v="10"/>
    <x v="21"/>
    <x v="0"/>
    <x v="1"/>
    <n v="72.994119708784197"/>
  </r>
  <r>
    <x v="0"/>
    <x v="1"/>
    <x v="1"/>
    <x v="10"/>
    <x v="21"/>
    <x v="0"/>
    <x v="2"/>
    <n v="77.995899498251802"/>
  </r>
  <r>
    <x v="0"/>
    <x v="1"/>
    <x v="1"/>
    <x v="10"/>
    <x v="21"/>
    <x v="1"/>
    <x v="0"/>
    <n v="15.384947344405701"/>
  </r>
  <r>
    <x v="0"/>
    <x v="1"/>
    <x v="1"/>
    <x v="10"/>
    <x v="21"/>
    <x v="1"/>
    <x v="1"/>
    <n v="16.025986817089201"/>
  </r>
  <r>
    <x v="0"/>
    <x v="1"/>
    <x v="1"/>
    <x v="10"/>
    <x v="21"/>
    <x v="1"/>
    <x v="2"/>
    <n v="16.025986817089201"/>
  </r>
  <r>
    <x v="0"/>
    <x v="1"/>
    <x v="2"/>
    <x v="10"/>
    <x v="21"/>
    <x v="0"/>
    <x v="0"/>
    <n v="85.783473778884101"/>
  </r>
  <r>
    <x v="0"/>
    <x v="1"/>
    <x v="2"/>
    <x v="10"/>
    <x v="21"/>
    <x v="0"/>
    <x v="1"/>
    <n v="99.988006710138194"/>
  </r>
  <r>
    <x v="0"/>
    <x v="1"/>
    <x v="2"/>
    <x v="10"/>
    <x v="21"/>
    <x v="0"/>
    <x v="2"/>
    <n v="99.988006710138194"/>
  </r>
  <r>
    <x v="0"/>
    <x v="1"/>
    <x v="2"/>
    <x v="10"/>
    <x v="21"/>
    <x v="1"/>
    <x v="0"/>
    <n v="34.711787539524899"/>
  </r>
  <r>
    <x v="0"/>
    <x v="1"/>
    <x v="2"/>
    <x v="10"/>
    <x v="21"/>
    <x v="1"/>
    <x v="1"/>
    <n v="35.7853479788917"/>
  </r>
  <r>
    <x v="0"/>
    <x v="1"/>
    <x v="2"/>
    <x v="10"/>
    <x v="21"/>
    <x v="1"/>
    <x v="2"/>
    <n v="34.711787539524899"/>
  </r>
</pivotCacheRecords>
</file>

<file path=xl/pivotCache/pivotCacheRecords3.xml><?xml version="1.0" encoding="utf-8"?>
<pivotCacheRecords xmlns="http://schemas.openxmlformats.org/spreadsheetml/2006/main" xmlns:r="http://schemas.openxmlformats.org/officeDocument/2006/relationships" count="906">
  <r>
    <x v="0"/>
    <x v="0"/>
    <x v="0"/>
    <x v="0"/>
    <x v="0"/>
    <s v="DK1_Large"/>
    <x v="0"/>
    <x v="0"/>
    <n v="0.88592991801380605"/>
    <n v="3.1893477048497001"/>
  </r>
  <r>
    <x v="0"/>
    <x v="0"/>
    <x v="0"/>
    <x v="0"/>
    <x v="0"/>
    <s v="DK1_Large"/>
    <x v="0"/>
    <x v="1"/>
    <n v="0.88592991801380605"/>
    <n v="3.1893477048497001"/>
  </r>
  <r>
    <x v="0"/>
    <x v="0"/>
    <x v="0"/>
    <x v="0"/>
    <x v="0"/>
    <s v="DK1_Large"/>
    <x v="0"/>
    <x v="2"/>
    <n v="0.88690091099155999"/>
    <n v="3.1928432795696202"/>
  </r>
  <r>
    <x v="0"/>
    <x v="0"/>
    <x v="0"/>
    <x v="0"/>
    <x v="0"/>
    <s v="DK1_Large"/>
    <x v="1"/>
    <x v="0"/>
    <n v="0.98441429729311802"/>
    <n v="3.54389147025522"/>
  </r>
  <r>
    <x v="0"/>
    <x v="0"/>
    <x v="0"/>
    <x v="0"/>
    <x v="0"/>
    <s v="DK1_Large"/>
    <x v="1"/>
    <x v="1"/>
    <n v="0.98441429729311802"/>
    <n v="3.54389147025522"/>
  </r>
  <r>
    <x v="0"/>
    <x v="0"/>
    <x v="0"/>
    <x v="0"/>
    <x v="0"/>
    <s v="DK1_Large"/>
    <x v="1"/>
    <x v="2"/>
    <n v="0.98441429729311802"/>
    <n v="3.54389147025522"/>
  </r>
  <r>
    <x v="0"/>
    <x v="0"/>
    <x v="0"/>
    <x v="0"/>
    <x v="0"/>
    <s v="DK1_MedSmall"/>
    <x v="0"/>
    <x v="0"/>
    <n v="1.76749872958914"/>
    <n v="6.3629954265209099"/>
  </r>
  <r>
    <x v="0"/>
    <x v="0"/>
    <x v="0"/>
    <x v="0"/>
    <x v="0"/>
    <s v="DK1_MedSmall"/>
    <x v="0"/>
    <x v="1"/>
    <n v="1.76749872958914"/>
    <n v="6.3629954265209099"/>
  </r>
  <r>
    <x v="0"/>
    <x v="0"/>
    <x v="0"/>
    <x v="0"/>
    <x v="0"/>
    <s v="DK1_MedSmall"/>
    <x v="0"/>
    <x v="2"/>
    <n v="1.76749872958914"/>
    <n v="6.3629954265209099"/>
  </r>
  <r>
    <x v="0"/>
    <x v="0"/>
    <x v="0"/>
    <x v="0"/>
    <x v="0"/>
    <s v="DK1_MedSmall"/>
    <x v="1"/>
    <x v="0"/>
    <n v="1.6083804171589"/>
    <n v="5.7901695017720298"/>
  </r>
  <r>
    <x v="0"/>
    <x v="0"/>
    <x v="0"/>
    <x v="0"/>
    <x v="0"/>
    <s v="DK1_MedSmall"/>
    <x v="1"/>
    <x v="1"/>
    <n v="1.6083804171589"/>
    <n v="5.7901695017720298"/>
  </r>
  <r>
    <x v="0"/>
    <x v="0"/>
    <x v="0"/>
    <x v="0"/>
    <x v="0"/>
    <s v="DK1_MedSmall"/>
    <x v="1"/>
    <x v="2"/>
    <n v="1.6083804171589"/>
    <n v="5.7901695017720298"/>
  </r>
  <r>
    <x v="0"/>
    <x v="0"/>
    <x v="0"/>
    <x v="0"/>
    <x v="0"/>
    <s v="DK1_Medium"/>
    <x v="0"/>
    <x v="0"/>
    <n v="1.9908715878629999"/>
    <n v="7.1671377163068204"/>
  </r>
  <r>
    <x v="0"/>
    <x v="0"/>
    <x v="0"/>
    <x v="0"/>
    <x v="0"/>
    <s v="DK1_Medium"/>
    <x v="0"/>
    <x v="1"/>
    <n v="2.4536687370625998"/>
    <n v="8.8332074534253699"/>
  </r>
  <r>
    <x v="0"/>
    <x v="0"/>
    <x v="0"/>
    <x v="0"/>
    <x v="0"/>
    <s v="DK1_Medium"/>
    <x v="0"/>
    <x v="2"/>
    <n v="2.2977508228238799"/>
    <n v="8.2719029621659601"/>
  </r>
  <r>
    <x v="0"/>
    <x v="0"/>
    <x v="0"/>
    <x v="0"/>
    <x v="0"/>
    <s v="DK1_Medium"/>
    <x v="1"/>
    <x v="0"/>
    <n v="1.31296401376336"/>
    <n v="4.72667044954808"/>
  </r>
  <r>
    <x v="0"/>
    <x v="0"/>
    <x v="0"/>
    <x v="0"/>
    <x v="0"/>
    <s v="DK1_Medium"/>
    <x v="1"/>
    <x v="1"/>
    <n v="1.8116497181881099"/>
    <n v="6.5219389854771999"/>
  </r>
  <r>
    <x v="0"/>
    <x v="0"/>
    <x v="0"/>
    <x v="0"/>
    <x v="0"/>
    <s v="DK1_Medium"/>
    <x v="1"/>
    <x v="2"/>
    <n v="1.68358323847228"/>
    <n v="6.0608996585002197"/>
  </r>
  <r>
    <x v="0"/>
    <x v="0"/>
    <x v="0"/>
    <x v="0"/>
    <x v="0"/>
    <s v="DK1_Rural"/>
    <x v="0"/>
    <x v="0"/>
    <n v="1.9908715878629999"/>
    <n v="7.1671377163068204"/>
  </r>
  <r>
    <x v="0"/>
    <x v="0"/>
    <x v="0"/>
    <x v="0"/>
    <x v="0"/>
    <s v="DK1_Rural"/>
    <x v="0"/>
    <x v="1"/>
    <n v="2.4536687370625998"/>
    <n v="8.8332074534253699"/>
  </r>
  <r>
    <x v="0"/>
    <x v="0"/>
    <x v="0"/>
    <x v="0"/>
    <x v="0"/>
    <s v="DK1_Rural"/>
    <x v="0"/>
    <x v="2"/>
    <n v="2.2977508228238799"/>
    <n v="8.2719029621659601"/>
  </r>
  <r>
    <x v="0"/>
    <x v="0"/>
    <x v="0"/>
    <x v="0"/>
    <x v="0"/>
    <s v="DK1_Rural"/>
    <x v="1"/>
    <x v="0"/>
    <n v="1.31296401376336"/>
    <n v="4.72667044954808"/>
  </r>
  <r>
    <x v="0"/>
    <x v="0"/>
    <x v="0"/>
    <x v="0"/>
    <x v="0"/>
    <s v="DK1_Rural"/>
    <x v="1"/>
    <x v="1"/>
    <n v="1.8116497181881099"/>
    <n v="6.5219389854771999"/>
  </r>
  <r>
    <x v="0"/>
    <x v="0"/>
    <x v="0"/>
    <x v="0"/>
    <x v="0"/>
    <s v="DK1_Rural"/>
    <x v="1"/>
    <x v="2"/>
    <n v="1.68358323847228"/>
    <n v="6.0608996585002197"/>
  </r>
  <r>
    <x v="0"/>
    <x v="0"/>
    <x v="0"/>
    <x v="0"/>
    <x v="0"/>
    <s v="DK1_Small"/>
    <x v="0"/>
    <x v="0"/>
    <n v="1.7844430106420801"/>
    <n v="6.42399483831149"/>
  </r>
  <r>
    <x v="0"/>
    <x v="0"/>
    <x v="0"/>
    <x v="0"/>
    <x v="0"/>
    <s v="DK1_Small"/>
    <x v="0"/>
    <x v="1"/>
    <n v="1.7844430106420801"/>
    <n v="6.42399483831149"/>
  </r>
  <r>
    <x v="0"/>
    <x v="0"/>
    <x v="0"/>
    <x v="0"/>
    <x v="0"/>
    <s v="DK1_Small"/>
    <x v="0"/>
    <x v="2"/>
    <n v="1.7844430106420801"/>
    <n v="6.42399483831149"/>
  </r>
  <r>
    <x v="0"/>
    <x v="0"/>
    <x v="0"/>
    <x v="0"/>
    <x v="0"/>
    <s v="DK1_Small"/>
    <x v="1"/>
    <x v="0"/>
    <n v="1.5605975445896001"/>
    <n v="5.6181511605225802"/>
  </r>
  <r>
    <x v="0"/>
    <x v="0"/>
    <x v="0"/>
    <x v="0"/>
    <x v="0"/>
    <s v="DK1_Small"/>
    <x v="1"/>
    <x v="1"/>
    <n v="1.62379971291707"/>
    <n v="5.8456789665014597"/>
  </r>
  <r>
    <x v="0"/>
    <x v="0"/>
    <x v="0"/>
    <x v="0"/>
    <x v="0"/>
    <s v="DK1_Small"/>
    <x v="1"/>
    <x v="2"/>
    <n v="1.62379971291707"/>
    <n v="5.8456789665014597"/>
  </r>
  <r>
    <x v="0"/>
    <x v="0"/>
    <x v="0"/>
    <x v="0"/>
    <x v="1"/>
    <s v="DK2_Large"/>
    <x v="0"/>
    <x v="0"/>
    <n v="2.3758587847931998"/>
    <n v="8.5530916252554992"/>
  </r>
  <r>
    <x v="0"/>
    <x v="0"/>
    <x v="0"/>
    <x v="0"/>
    <x v="1"/>
    <s v="DK2_Large"/>
    <x v="0"/>
    <x v="1"/>
    <n v="2.3758587847931998"/>
    <n v="8.5530916252554992"/>
  </r>
  <r>
    <x v="0"/>
    <x v="0"/>
    <x v="0"/>
    <x v="0"/>
    <x v="1"/>
    <s v="DK2_Large"/>
    <x v="0"/>
    <x v="2"/>
    <n v="2.3758587847931998"/>
    <n v="8.5530916252554992"/>
  </r>
  <r>
    <x v="0"/>
    <x v="0"/>
    <x v="0"/>
    <x v="0"/>
    <x v="1"/>
    <s v="DK2_Large"/>
    <x v="1"/>
    <x v="0"/>
    <n v="2.1382299567638698"/>
    <n v="7.69762784434994"/>
  </r>
  <r>
    <x v="0"/>
    <x v="0"/>
    <x v="0"/>
    <x v="0"/>
    <x v="1"/>
    <s v="DK2_Large"/>
    <x v="1"/>
    <x v="1"/>
    <n v="2.1382299567638698"/>
    <n v="7.69762784434994"/>
  </r>
  <r>
    <x v="0"/>
    <x v="0"/>
    <x v="0"/>
    <x v="0"/>
    <x v="1"/>
    <s v="DK2_Large"/>
    <x v="1"/>
    <x v="2"/>
    <n v="2.1382299567638698"/>
    <n v="7.69762784434994"/>
  </r>
  <r>
    <x v="0"/>
    <x v="0"/>
    <x v="0"/>
    <x v="0"/>
    <x v="1"/>
    <s v="DK2_MedSmall"/>
    <x v="0"/>
    <x v="0"/>
    <n v="1.1845877333687"/>
    <n v="4.26451584012732"/>
  </r>
  <r>
    <x v="0"/>
    <x v="0"/>
    <x v="0"/>
    <x v="0"/>
    <x v="1"/>
    <s v="DK2_MedSmall"/>
    <x v="0"/>
    <x v="1"/>
    <n v="1.3017924836658501"/>
    <n v="4.6864529411970501"/>
  </r>
  <r>
    <x v="0"/>
    <x v="0"/>
    <x v="0"/>
    <x v="0"/>
    <x v="1"/>
    <s v="DK2_MedSmall"/>
    <x v="0"/>
    <x v="2"/>
    <n v="1.3017924836658501"/>
    <n v="4.6864529411970501"/>
  </r>
  <r>
    <x v="0"/>
    <x v="0"/>
    <x v="0"/>
    <x v="0"/>
    <x v="1"/>
    <s v="DK2_MedSmall"/>
    <x v="1"/>
    <x v="0"/>
    <n v="1.1845877333687"/>
    <n v="4.26451584012732"/>
  </r>
  <r>
    <x v="0"/>
    <x v="0"/>
    <x v="0"/>
    <x v="0"/>
    <x v="1"/>
    <s v="DK2_MedSmall"/>
    <x v="1"/>
    <x v="1"/>
    <n v="1.3630468508045901"/>
    <n v="4.9069686628965403"/>
  </r>
  <r>
    <x v="0"/>
    <x v="0"/>
    <x v="0"/>
    <x v="0"/>
    <x v="1"/>
    <s v="DK2_MedSmall"/>
    <x v="1"/>
    <x v="2"/>
    <n v="1.3017924836658501"/>
    <n v="4.6864529411970501"/>
  </r>
  <r>
    <x v="0"/>
    <x v="0"/>
    <x v="0"/>
    <x v="0"/>
    <x v="1"/>
    <s v="DK2_Medium"/>
    <x v="0"/>
    <x v="0"/>
    <n v="0.800917720020205"/>
    <n v="2.88330379207274"/>
  </r>
  <r>
    <x v="0"/>
    <x v="0"/>
    <x v="0"/>
    <x v="0"/>
    <x v="1"/>
    <s v="DK2_Medium"/>
    <x v="0"/>
    <x v="1"/>
    <n v="0.92944742100719502"/>
    <n v="3.3460107156259"/>
  </r>
  <r>
    <x v="0"/>
    <x v="0"/>
    <x v="0"/>
    <x v="0"/>
    <x v="1"/>
    <s v="DK2_Medium"/>
    <x v="0"/>
    <x v="2"/>
    <n v="0.92944742100719602"/>
    <n v="3.3460107156259"/>
  </r>
  <r>
    <x v="0"/>
    <x v="0"/>
    <x v="0"/>
    <x v="0"/>
    <x v="1"/>
    <s v="DK2_Medium"/>
    <x v="1"/>
    <x v="0"/>
    <n v="1.02141851403782"/>
    <n v="3.6771066505361598"/>
  </r>
  <r>
    <x v="0"/>
    <x v="0"/>
    <x v="0"/>
    <x v="0"/>
    <x v="1"/>
    <s v="DK2_Medium"/>
    <x v="1"/>
    <x v="1"/>
    <n v="1.2882047404438499"/>
    <n v="4.6375370655978596"/>
  </r>
  <r>
    <x v="0"/>
    <x v="0"/>
    <x v="0"/>
    <x v="0"/>
    <x v="1"/>
    <s v="DK2_Medium"/>
    <x v="1"/>
    <x v="2"/>
    <n v="1.02141851403782"/>
    <n v="3.6771066505361598"/>
  </r>
  <r>
    <x v="0"/>
    <x v="0"/>
    <x v="0"/>
    <x v="0"/>
    <x v="1"/>
    <s v="DK2_Rural"/>
    <x v="0"/>
    <x v="0"/>
    <n v="2.0562074255380698"/>
    <n v="7.4023467319370599"/>
  </r>
  <r>
    <x v="0"/>
    <x v="0"/>
    <x v="0"/>
    <x v="0"/>
    <x v="1"/>
    <s v="DK2_Rural"/>
    <x v="0"/>
    <x v="1"/>
    <n v="2.0562074255380698"/>
    <n v="7.4023467319370599"/>
  </r>
  <r>
    <x v="0"/>
    <x v="0"/>
    <x v="0"/>
    <x v="0"/>
    <x v="1"/>
    <s v="DK2_Rural"/>
    <x v="0"/>
    <x v="2"/>
    <n v="2.0562074255380698"/>
    <n v="7.4023467319370599"/>
  </r>
  <r>
    <x v="0"/>
    <x v="0"/>
    <x v="0"/>
    <x v="0"/>
    <x v="1"/>
    <s v="DK2_Rural"/>
    <x v="1"/>
    <x v="0"/>
    <n v="1.43686054028317"/>
    <n v="5.1726979450193999"/>
  </r>
  <r>
    <x v="0"/>
    <x v="0"/>
    <x v="0"/>
    <x v="0"/>
    <x v="1"/>
    <s v="DK2_Rural"/>
    <x v="1"/>
    <x v="1"/>
    <n v="1.8711053304724199"/>
    <n v="6.7359791897007302"/>
  </r>
  <r>
    <x v="0"/>
    <x v="0"/>
    <x v="0"/>
    <x v="0"/>
    <x v="1"/>
    <s v="DK2_Rural"/>
    <x v="1"/>
    <x v="2"/>
    <n v="1.8711053304724199"/>
    <n v="6.7359791897007302"/>
  </r>
  <r>
    <x v="0"/>
    <x v="0"/>
    <x v="0"/>
    <x v="0"/>
    <x v="1"/>
    <s v="DK2_Small"/>
    <x v="0"/>
    <x v="0"/>
    <n v="1.9397879107420199"/>
    <n v="6.9832364786712899"/>
  </r>
  <r>
    <x v="0"/>
    <x v="0"/>
    <x v="0"/>
    <x v="0"/>
    <x v="1"/>
    <s v="DK2_Small"/>
    <x v="0"/>
    <x v="1"/>
    <n v="1.9397879107420199"/>
    <n v="6.9832364786712899"/>
  </r>
  <r>
    <x v="0"/>
    <x v="0"/>
    <x v="0"/>
    <x v="0"/>
    <x v="1"/>
    <s v="DK2_Small"/>
    <x v="0"/>
    <x v="2"/>
    <n v="1.9397879107420199"/>
    <n v="6.9832364786712899"/>
  </r>
  <r>
    <x v="0"/>
    <x v="0"/>
    <x v="0"/>
    <x v="0"/>
    <x v="1"/>
    <s v="DK2_Small"/>
    <x v="1"/>
    <x v="0"/>
    <n v="1.7651635720080201"/>
    <n v="6.35458885922887"/>
  </r>
  <r>
    <x v="0"/>
    <x v="0"/>
    <x v="0"/>
    <x v="0"/>
    <x v="1"/>
    <s v="DK2_Small"/>
    <x v="1"/>
    <x v="1"/>
    <n v="1.7651635720080201"/>
    <n v="6.35458885922887"/>
  </r>
  <r>
    <x v="0"/>
    <x v="0"/>
    <x v="0"/>
    <x v="0"/>
    <x v="1"/>
    <s v="DK2_Small"/>
    <x v="1"/>
    <x v="2"/>
    <n v="1.7651635720080201"/>
    <n v="6.35458885922887"/>
  </r>
  <r>
    <x v="0"/>
    <x v="0"/>
    <x v="0"/>
    <x v="1"/>
    <x v="2"/>
    <s v="EE_Industry"/>
    <x v="0"/>
    <x v="0"/>
    <n v="5.9554872892892401E-2"/>
    <n v="0.214397542414413"/>
  </r>
  <r>
    <x v="0"/>
    <x v="0"/>
    <x v="0"/>
    <x v="1"/>
    <x v="2"/>
    <s v="EE_Industry"/>
    <x v="0"/>
    <x v="1"/>
    <n v="5.9554872892892401E-2"/>
    <n v="0.214397542414413"/>
  </r>
  <r>
    <x v="0"/>
    <x v="0"/>
    <x v="0"/>
    <x v="1"/>
    <x v="2"/>
    <s v="EE_Industry"/>
    <x v="0"/>
    <x v="2"/>
    <n v="0.14178517124758599"/>
    <n v="0.51042661649131005"/>
  </r>
  <r>
    <x v="0"/>
    <x v="0"/>
    <x v="0"/>
    <x v="1"/>
    <x v="2"/>
    <s v="EE_Industry"/>
    <x v="1"/>
    <x v="0"/>
    <n v="0.15585560221407499"/>
    <n v="0.56108016797066995"/>
  </r>
  <r>
    <x v="0"/>
    <x v="0"/>
    <x v="0"/>
    <x v="1"/>
    <x v="2"/>
    <s v="EE_Industry"/>
    <x v="1"/>
    <x v="1"/>
    <n v="0.15585560221407499"/>
    <n v="0.56108016797066995"/>
  </r>
  <r>
    <x v="0"/>
    <x v="0"/>
    <x v="0"/>
    <x v="1"/>
    <x v="2"/>
    <s v="EE_Industry"/>
    <x v="1"/>
    <x v="2"/>
    <n v="0.15585560221407499"/>
    <n v="0.56108016797066995"/>
  </r>
  <r>
    <x v="0"/>
    <x v="0"/>
    <x v="0"/>
    <x v="1"/>
    <x v="2"/>
    <s v="EE_Kohtla_Jarve"/>
    <x v="0"/>
    <x v="0"/>
    <n v="3.0214491454906902"/>
    <n v="10.8772169237665"/>
  </r>
  <r>
    <x v="0"/>
    <x v="0"/>
    <x v="0"/>
    <x v="1"/>
    <x v="2"/>
    <s v="EE_Kohtla_Jarve"/>
    <x v="0"/>
    <x v="1"/>
    <n v="3.0214491454906902"/>
    <n v="10.8772169237665"/>
  </r>
  <r>
    <x v="0"/>
    <x v="0"/>
    <x v="0"/>
    <x v="1"/>
    <x v="2"/>
    <s v="EE_Kohtla_Jarve"/>
    <x v="0"/>
    <x v="2"/>
    <n v="3.0214491454906902"/>
    <n v="10.8772169237665"/>
  </r>
  <r>
    <x v="0"/>
    <x v="0"/>
    <x v="0"/>
    <x v="1"/>
    <x v="2"/>
    <s v="EE_Kohtla_Jarve"/>
    <x v="1"/>
    <x v="0"/>
    <n v="2.7494752956293"/>
    <n v="9.8981110642654908"/>
  </r>
  <r>
    <x v="0"/>
    <x v="0"/>
    <x v="0"/>
    <x v="1"/>
    <x v="2"/>
    <s v="EE_Kohtla_Jarve"/>
    <x v="1"/>
    <x v="1"/>
    <n v="2.7494752956293"/>
    <n v="9.8981110642654908"/>
  </r>
  <r>
    <x v="0"/>
    <x v="0"/>
    <x v="0"/>
    <x v="1"/>
    <x v="2"/>
    <s v="EE_Kohtla_Jarve"/>
    <x v="1"/>
    <x v="2"/>
    <n v="2.7494752956293"/>
    <n v="9.8981110642654908"/>
  </r>
  <r>
    <x v="0"/>
    <x v="0"/>
    <x v="0"/>
    <x v="1"/>
    <x v="2"/>
    <s v="EE_Narva"/>
    <x v="0"/>
    <x v="0"/>
    <n v="3.4884774114909201"/>
    <n v="12.5585186813673"/>
  </r>
  <r>
    <x v="0"/>
    <x v="0"/>
    <x v="0"/>
    <x v="1"/>
    <x v="2"/>
    <s v="EE_Narva"/>
    <x v="0"/>
    <x v="1"/>
    <n v="3.4884774114909201"/>
    <n v="12.5585186813673"/>
  </r>
  <r>
    <x v="0"/>
    <x v="0"/>
    <x v="0"/>
    <x v="1"/>
    <x v="2"/>
    <s v="EE_Narva"/>
    <x v="0"/>
    <x v="2"/>
    <n v="3.4884774114909201"/>
    <n v="12.5585186813673"/>
  </r>
  <r>
    <x v="0"/>
    <x v="0"/>
    <x v="0"/>
    <x v="1"/>
    <x v="2"/>
    <s v="EE_Narva"/>
    <x v="1"/>
    <x v="0"/>
    <n v="3.1395867207918302"/>
    <n v="11.3025121948506"/>
  </r>
  <r>
    <x v="0"/>
    <x v="0"/>
    <x v="0"/>
    <x v="1"/>
    <x v="2"/>
    <s v="EE_Narva"/>
    <x v="1"/>
    <x v="1"/>
    <n v="3.1395867207918302"/>
    <n v="11.3025121948506"/>
  </r>
  <r>
    <x v="0"/>
    <x v="0"/>
    <x v="0"/>
    <x v="1"/>
    <x v="2"/>
    <s v="EE_Narva"/>
    <x v="1"/>
    <x v="2"/>
    <n v="3.1395867207918302"/>
    <n v="11.3025121948506"/>
  </r>
  <r>
    <x v="0"/>
    <x v="0"/>
    <x v="0"/>
    <x v="1"/>
    <x v="2"/>
    <s v="EE_Parnu"/>
    <x v="0"/>
    <x v="0"/>
    <n v="3.4798249974839299"/>
    <n v="12.5273699909422"/>
  </r>
  <r>
    <x v="0"/>
    <x v="0"/>
    <x v="0"/>
    <x v="1"/>
    <x v="2"/>
    <s v="EE_Parnu"/>
    <x v="0"/>
    <x v="1"/>
    <n v="3.4798249974839299"/>
    <n v="12.5273699909422"/>
  </r>
  <r>
    <x v="0"/>
    <x v="0"/>
    <x v="0"/>
    <x v="1"/>
    <x v="2"/>
    <s v="EE_Parnu"/>
    <x v="0"/>
    <x v="2"/>
    <n v="3.4798249974839299"/>
    <n v="12.5273699909422"/>
  </r>
  <r>
    <x v="0"/>
    <x v="0"/>
    <x v="0"/>
    <x v="1"/>
    <x v="2"/>
    <s v="EE_Parnu"/>
    <x v="1"/>
    <x v="0"/>
    <n v="3.1317995481855401"/>
    <n v="11.2744783734679"/>
  </r>
  <r>
    <x v="0"/>
    <x v="0"/>
    <x v="0"/>
    <x v="1"/>
    <x v="2"/>
    <s v="EE_Parnu"/>
    <x v="1"/>
    <x v="1"/>
    <n v="3.1317995481855401"/>
    <n v="11.2744783734679"/>
  </r>
  <r>
    <x v="0"/>
    <x v="0"/>
    <x v="0"/>
    <x v="1"/>
    <x v="2"/>
    <s v="EE_Parnu"/>
    <x v="1"/>
    <x v="2"/>
    <n v="3.1317995481855401"/>
    <n v="11.2744783734679"/>
  </r>
  <r>
    <x v="0"/>
    <x v="0"/>
    <x v="0"/>
    <x v="1"/>
    <x v="2"/>
    <s v="EE_Tallinn"/>
    <x v="0"/>
    <x v="0"/>
    <n v="3.7253782356683098"/>
    <n v="13.411361648405901"/>
  </r>
  <r>
    <x v="0"/>
    <x v="0"/>
    <x v="0"/>
    <x v="1"/>
    <x v="2"/>
    <s v="EE_Tallinn"/>
    <x v="0"/>
    <x v="1"/>
    <n v="3.7253782356683098"/>
    <n v="13.411361648405901"/>
  </r>
  <r>
    <x v="0"/>
    <x v="0"/>
    <x v="0"/>
    <x v="1"/>
    <x v="2"/>
    <s v="EE_Tallinn"/>
    <x v="0"/>
    <x v="2"/>
    <n v="3.7253782356683098"/>
    <n v="13.411361648405901"/>
  </r>
  <r>
    <x v="0"/>
    <x v="0"/>
    <x v="0"/>
    <x v="1"/>
    <x v="2"/>
    <s v="EE_Tallinn"/>
    <x v="1"/>
    <x v="0"/>
    <n v="3.35279746255148"/>
    <n v="12.070070865185301"/>
  </r>
  <r>
    <x v="0"/>
    <x v="0"/>
    <x v="0"/>
    <x v="1"/>
    <x v="2"/>
    <s v="EE_Tallinn"/>
    <x v="1"/>
    <x v="1"/>
    <n v="3.35279746255148"/>
    <n v="12.070070865185301"/>
  </r>
  <r>
    <x v="0"/>
    <x v="0"/>
    <x v="0"/>
    <x v="1"/>
    <x v="2"/>
    <s v="EE_Tallinn"/>
    <x v="1"/>
    <x v="2"/>
    <n v="3.35279746255148"/>
    <n v="12.070070865185301"/>
  </r>
  <r>
    <x v="0"/>
    <x v="0"/>
    <x v="0"/>
    <x v="1"/>
    <x v="2"/>
    <s v="EE_Tartu"/>
    <x v="0"/>
    <x v="0"/>
    <n v="3.4798249974839299"/>
    <n v="12.5273699909422"/>
  </r>
  <r>
    <x v="0"/>
    <x v="0"/>
    <x v="0"/>
    <x v="1"/>
    <x v="2"/>
    <s v="EE_Tartu"/>
    <x v="0"/>
    <x v="1"/>
    <n v="3.4798249974839299"/>
    <n v="12.5273699909422"/>
  </r>
  <r>
    <x v="0"/>
    <x v="0"/>
    <x v="0"/>
    <x v="1"/>
    <x v="2"/>
    <s v="EE_Tartu"/>
    <x v="0"/>
    <x v="2"/>
    <n v="3.4798249974839299"/>
    <n v="12.5273699909422"/>
  </r>
  <r>
    <x v="0"/>
    <x v="0"/>
    <x v="0"/>
    <x v="1"/>
    <x v="2"/>
    <s v="EE_Tartu"/>
    <x v="1"/>
    <x v="0"/>
    <n v="3.1317995481855401"/>
    <n v="11.2744783734679"/>
  </r>
  <r>
    <x v="0"/>
    <x v="0"/>
    <x v="0"/>
    <x v="1"/>
    <x v="2"/>
    <s v="EE_Tartu"/>
    <x v="1"/>
    <x v="1"/>
    <n v="3.1317995481855401"/>
    <n v="11.2744783734679"/>
  </r>
  <r>
    <x v="0"/>
    <x v="0"/>
    <x v="0"/>
    <x v="1"/>
    <x v="2"/>
    <s v="EE_Tartu"/>
    <x v="1"/>
    <x v="2"/>
    <n v="3.1317995481855401"/>
    <n v="11.2744783734679"/>
  </r>
  <r>
    <x v="0"/>
    <x v="0"/>
    <x v="0"/>
    <x v="2"/>
    <x v="3"/>
    <s v="FI_IND"/>
    <x v="0"/>
    <x v="0"/>
    <n v="2.2881907097127199"/>
    <n v="8.2374865549658001"/>
  </r>
  <r>
    <x v="0"/>
    <x v="0"/>
    <x v="0"/>
    <x v="2"/>
    <x v="3"/>
    <s v="FI_IND"/>
    <x v="0"/>
    <x v="1"/>
    <n v="2.3395096503558102"/>
    <n v="8.4222347412809295"/>
  </r>
  <r>
    <x v="0"/>
    <x v="0"/>
    <x v="0"/>
    <x v="2"/>
    <x v="3"/>
    <s v="FI_IND"/>
    <x v="0"/>
    <x v="2"/>
    <n v="2.19071872648873"/>
    <n v="7.88658741535943"/>
  </r>
  <r>
    <x v="0"/>
    <x v="0"/>
    <x v="0"/>
    <x v="2"/>
    <x v="3"/>
    <s v="FI_IND"/>
    <x v="1"/>
    <x v="0"/>
    <n v="2.1055157357702301"/>
    <n v="7.5798566487728403"/>
  </r>
  <r>
    <x v="0"/>
    <x v="0"/>
    <x v="0"/>
    <x v="2"/>
    <x v="3"/>
    <s v="FI_IND"/>
    <x v="1"/>
    <x v="1"/>
    <n v="2.21506097600049"/>
    <n v="7.9742195136017502"/>
  </r>
  <r>
    <x v="0"/>
    <x v="0"/>
    <x v="0"/>
    <x v="2"/>
    <x v="3"/>
    <s v="FI_IND"/>
    <x v="1"/>
    <x v="2"/>
    <n v="2.0751216892186899"/>
    <n v="7.4704380811872904"/>
  </r>
  <r>
    <x v="0"/>
    <x v="0"/>
    <x v="0"/>
    <x v="2"/>
    <x v="3"/>
    <s v="FI_large"/>
    <x v="0"/>
    <x v="0"/>
    <n v="1.20808303626677"/>
    <n v="4.3490989305603804"/>
  </r>
  <r>
    <x v="0"/>
    <x v="0"/>
    <x v="0"/>
    <x v="2"/>
    <x v="3"/>
    <s v="FI_large"/>
    <x v="0"/>
    <x v="1"/>
    <n v="1.5251844708104201"/>
    <n v="5.4906640949175101"/>
  </r>
  <r>
    <x v="0"/>
    <x v="0"/>
    <x v="0"/>
    <x v="2"/>
    <x v="3"/>
    <s v="FI_large"/>
    <x v="0"/>
    <x v="2"/>
    <n v="1.3726230741793799"/>
    <n v="4.9414430670457596"/>
  </r>
  <r>
    <x v="0"/>
    <x v="0"/>
    <x v="0"/>
    <x v="2"/>
    <x v="3"/>
    <s v="FI_large"/>
    <x v="1"/>
    <x v="0"/>
    <n v="1.3726230741793799"/>
    <n v="4.9414430670457596"/>
  </r>
  <r>
    <x v="0"/>
    <x v="0"/>
    <x v="0"/>
    <x v="2"/>
    <x v="3"/>
    <s v="FI_large"/>
    <x v="1"/>
    <x v="1"/>
    <n v="1.5251844708104201"/>
    <n v="5.4906640949175101"/>
  </r>
  <r>
    <x v="0"/>
    <x v="0"/>
    <x v="0"/>
    <x v="2"/>
    <x v="3"/>
    <s v="FI_large"/>
    <x v="1"/>
    <x v="2"/>
    <n v="1.3726230741793799"/>
    <n v="4.9414430670457596"/>
  </r>
  <r>
    <x v="0"/>
    <x v="0"/>
    <x v="0"/>
    <x v="2"/>
    <x v="3"/>
    <s v="FI_large_gas"/>
    <x v="0"/>
    <x v="0"/>
    <n v="2.3778485374187301"/>
    <n v="8.5602547347074402"/>
  </r>
  <r>
    <x v="0"/>
    <x v="0"/>
    <x v="0"/>
    <x v="2"/>
    <x v="3"/>
    <s v="FI_large_gas"/>
    <x v="0"/>
    <x v="1"/>
    <n v="2.3778485374187301"/>
    <n v="8.5602547347074402"/>
  </r>
  <r>
    <x v="0"/>
    <x v="0"/>
    <x v="0"/>
    <x v="2"/>
    <x v="3"/>
    <s v="FI_large_gas"/>
    <x v="0"/>
    <x v="2"/>
    <n v="2.3778485374187301"/>
    <n v="8.5602547347074402"/>
  </r>
  <r>
    <x v="0"/>
    <x v="0"/>
    <x v="0"/>
    <x v="2"/>
    <x v="3"/>
    <s v="FI_large_gas"/>
    <x v="1"/>
    <x v="0"/>
    <n v="2.0268572917634802"/>
    <n v="7.2966862503485297"/>
  </r>
  <r>
    <x v="0"/>
    <x v="0"/>
    <x v="0"/>
    <x v="2"/>
    <x v="3"/>
    <s v="FI_large_gas"/>
    <x v="1"/>
    <x v="1"/>
    <n v="2.0268572917634802"/>
    <n v="7.2966862503485297"/>
  </r>
  <r>
    <x v="0"/>
    <x v="0"/>
    <x v="0"/>
    <x v="2"/>
    <x v="3"/>
    <s v="FI_large_gas"/>
    <x v="1"/>
    <x v="2"/>
    <n v="2.0268572917634802"/>
    <n v="7.2966862503485297"/>
  </r>
  <r>
    <x v="0"/>
    <x v="0"/>
    <x v="0"/>
    <x v="2"/>
    <x v="3"/>
    <s v="FI_medium"/>
    <x v="0"/>
    <x v="0"/>
    <n v="2.0755357517154498"/>
    <n v="7.4719287061756301"/>
  </r>
  <r>
    <x v="0"/>
    <x v="0"/>
    <x v="0"/>
    <x v="2"/>
    <x v="3"/>
    <s v="FI_medium"/>
    <x v="0"/>
    <x v="1"/>
    <n v="2.57896544702893"/>
    <n v="9.2842756093041494"/>
  </r>
  <r>
    <x v="0"/>
    <x v="0"/>
    <x v="0"/>
    <x v="2"/>
    <x v="3"/>
    <s v="FI_medium"/>
    <x v="0"/>
    <x v="2"/>
    <n v="2.0755357517154498"/>
    <n v="7.4719287061756301"/>
  </r>
  <r>
    <x v="0"/>
    <x v="0"/>
    <x v="0"/>
    <x v="2"/>
    <x v="3"/>
    <s v="FI_medium"/>
    <x v="1"/>
    <x v="0"/>
    <n v="1.8886941072938399"/>
    <n v="6.7992987862578298"/>
  </r>
  <r>
    <x v="0"/>
    <x v="0"/>
    <x v="0"/>
    <x v="2"/>
    <x v="3"/>
    <s v="FI_medium"/>
    <x v="1"/>
    <x v="1"/>
    <n v="1.8886941072938399"/>
    <n v="6.7992987862578298"/>
  </r>
  <r>
    <x v="0"/>
    <x v="0"/>
    <x v="0"/>
    <x v="2"/>
    <x v="3"/>
    <s v="FI_medium"/>
    <x v="1"/>
    <x v="2"/>
    <n v="1.8886941072938399"/>
    <n v="6.7992987862578298"/>
  </r>
  <r>
    <x v="0"/>
    <x v="0"/>
    <x v="0"/>
    <x v="2"/>
    <x v="3"/>
    <s v="FI_medium_gas"/>
    <x v="0"/>
    <x v="0"/>
    <n v="2.2208035468180101"/>
    <n v="7.9948927685448199"/>
  </r>
  <r>
    <x v="0"/>
    <x v="0"/>
    <x v="0"/>
    <x v="2"/>
    <x v="3"/>
    <s v="FI_medium_gas"/>
    <x v="0"/>
    <x v="1"/>
    <n v="2.37660884751523"/>
    <n v="8.5557918510548507"/>
  </r>
  <r>
    <x v="0"/>
    <x v="0"/>
    <x v="0"/>
    <x v="2"/>
    <x v="3"/>
    <s v="FI_medium_gas"/>
    <x v="0"/>
    <x v="2"/>
    <n v="2.2977508228238799"/>
    <n v="8.2719029621659601"/>
  </r>
  <r>
    <x v="0"/>
    <x v="0"/>
    <x v="0"/>
    <x v="2"/>
    <x v="3"/>
    <s v="FI_medium_gas"/>
    <x v="1"/>
    <x v="0"/>
    <n v="2.0208878008371598"/>
    <n v="7.2751960830137898"/>
  </r>
  <r>
    <x v="0"/>
    <x v="0"/>
    <x v="0"/>
    <x v="2"/>
    <x v="3"/>
    <s v="FI_medium_gas"/>
    <x v="1"/>
    <x v="1"/>
    <n v="2.0208878008371598"/>
    <n v="7.2751960830137898"/>
  </r>
  <r>
    <x v="0"/>
    <x v="0"/>
    <x v="0"/>
    <x v="2"/>
    <x v="3"/>
    <s v="FI_medium_gas"/>
    <x v="1"/>
    <x v="2"/>
    <n v="2.0208878008371598"/>
    <n v="7.2751960830137898"/>
  </r>
  <r>
    <x v="0"/>
    <x v="0"/>
    <x v="0"/>
    <x v="2"/>
    <x v="3"/>
    <s v="FI_small"/>
    <x v="0"/>
    <x v="0"/>
    <n v="2.0897981526714702"/>
    <n v="7.5232733496172903"/>
  </r>
  <r>
    <x v="0"/>
    <x v="0"/>
    <x v="0"/>
    <x v="2"/>
    <x v="3"/>
    <s v="FI_small"/>
    <x v="0"/>
    <x v="1"/>
    <n v="2.37660884751523"/>
    <n v="8.5557918510548507"/>
  </r>
  <r>
    <x v="0"/>
    <x v="0"/>
    <x v="0"/>
    <x v="2"/>
    <x v="3"/>
    <s v="FI_small"/>
    <x v="0"/>
    <x v="2"/>
    <n v="2.2977508228238799"/>
    <n v="8.2719029621659601"/>
  </r>
  <r>
    <x v="0"/>
    <x v="0"/>
    <x v="0"/>
    <x v="2"/>
    <x v="3"/>
    <s v="FI_small"/>
    <x v="1"/>
    <x v="0"/>
    <n v="2.0897981526714702"/>
    <n v="7.5232733496172903"/>
  </r>
  <r>
    <x v="0"/>
    <x v="0"/>
    <x v="0"/>
    <x v="2"/>
    <x v="3"/>
    <s v="FI_small"/>
    <x v="1"/>
    <x v="1"/>
    <n v="2.0897981526714702"/>
    <n v="7.5232733496172903"/>
  </r>
  <r>
    <x v="0"/>
    <x v="0"/>
    <x v="0"/>
    <x v="2"/>
    <x v="3"/>
    <s v="FI_small"/>
    <x v="1"/>
    <x v="2"/>
    <n v="2.0897981526714702"/>
    <n v="7.5232733496172903"/>
  </r>
  <r>
    <x v="0"/>
    <x v="0"/>
    <x v="0"/>
    <x v="2"/>
    <x v="3"/>
    <s v="FI_small_gas"/>
    <x v="0"/>
    <x v="0"/>
    <n v="2.0897981526714702"/>
    <n v="7.5232733496172903"/>
  </r>
  <r>
    <x v="0"/>
    <x v="0"/>
    <x v="0"/>
    <x v="2"/>
    <x v="3"/>
    <s v="FI_small_gas"/>
    <x v="0"/>
    <x v="1"/>
    <n v="2.37660884751523"/>
    <n v="8.5557918510548507"/>
  </r>
  <r>
    <x v="0"/>
    <x v="0"/>
    <x v="0"/>
    <x v="2"/>
    <x v="3"/>
    <s v="FI_small_gas"/>
    <x v="0"/>
    <x v="2"/>
    <n v="2.2977508228238799"/>
    <n v="8.2719029621659601"/>
  </r>
  <r>
    <x v="0"/>
    <x v="0"/>
    <x v="0"/>
    <x v="2"/>
    <x v="3"/>
    <s v="FI_small_gas"/>
    <x v="1"/>
    <x v="0"/>
    <n v="2.0897981526714702"/>
    <n v="7.5232733496172903"/>
  </r>
  <r>
    <x v="0"/>
    <x v="0"/>
    <x v="0"/>
    <x v="2"/>
    <x v="3"/>
    <s v="FI_small_gas"/>
    <x v="1"/>
    <x v="1"/>
    <n v="2.0897981526714702"/>
    <n v="7.5232733496172903"/>
  </r>
  <r>
    <x v="0"/>
    <x v="0"/>
    <x v="0"/>
    <x v="2"/>
    <x v="3"/>
    <s v="FI_small_gas"/>
    <x v="1"/>
    <x v="2"/>
    <n v="2.0897981526714702"/>
    <n v="7.5232733496172903"/>
  </r>
  <r>
    <x v="0"/>
    <x v="0"/>
    <x v="0"/>
    <x v="3"/>
    <x v="4"/>
    <s v="DE4-E_A"/>
    <x v="0"/>
    <x v="0"/>
    <n v="-1.52220905560926"/>
    <n v="-5.4799526001933199"/>
  </r>
  <r>
    <x v="0"/>
    <x v="0"/>
    <x v="0"/>
    <x v="3"/>
    <x v="4"/>
    <s v="DE4-E_A"/>
    <x v="0"/>
    <x v="1"/>
    <n v="-1.52220905560926"/>
    <n v="-5.4799526001933199"/>
  </r>
  <r>
    <x v="0"/>
    <x v="0"/>
    <x v="0"/>
    <x v="3"/>
    <x v="4"/>
    <s v="DE4-E_A"/>
    <x v="0"/>
    <x v="2"/>
    <n v="-1.52220905560926"/>
    <n v="-5.4799526001933199"/>
  </r>
  <r>
    <x v="0"/>
    <x v="0"/>
    <x v="0"/>
    <x v="3"/>
    <x v="4"/>
    <s v="DE4-E_A"/>
    <x v="1"/>
    <x v="0"/>
    <n v="-0.33233252238540101"/>
    <n v="-1.19639708058744"/>
  </r>
  <r>
    <x v="0"/>
    <x v="0"/>
    <x v="0"/>
    <x v="3"/>
    <x v="4"/>
    <s v="DE4-E_A"/>
    <x v="1"/>
    <x v="1"/>
    <n v="-0.299142219696861"/>
    <n v="-1.0769119909086999"/>
  </r>
  <r>
    <x v="0"/>
    <x v="0"/>
    <x v="0"/>
    <x v="3"/>
    <x v="4"/>
    <s v="DE4-E_A"/>
    <x v="1"/>
    <x v="2"/>
    <n v="-0.299142219696861"/>
    <n v="-1.0769119909086999"/>
  </r>
  <r>
    <x v="0"/>
    <x v="0"/>
    <x v="0"/>
    <x v="3"/>
    <x v="5"/>
    <s v="DE4-N_A"/>
    <x v="0"/>
    <x v="0"/>
    <n v="2.4134085573149102"/>
    <n v="8.6882708063336906"/>
  </r>
  <r>
    <x v="0"/>
    <x v="0"/>
    <x v="0"/>
    <x v="3"/>
    <x v="5"/>
    <s v="DE4-N_A"/>
    <x v="0"/>
    <x v="1"/>
    <n v="2.6816127854054601"/>
    <n v="9.6538060274596607"/>
  </r>
  <r>
    <x v="0"/>
    <x v="0"/>
    <x v="0"/>
    <x v="3"/>
    <x v="5"/>
    <s v="DE4-N_A"/>
    <x v="0"/>
    <x v="2"/>
    <n v="2.6816127854054601"/>
    <n v="9.6538060274596607"/>
  </r>
  <r>
    <x v="0"/>
    <x v="0"/>
    <x v="0"/>
    <x v="3"/>
    <x v="5"/>
    <s v="DE4-N_A"/>
    <x v="1"/>
    <x v="0"/>
    <n v="0.97652841485671404"/>
    <n v="3.51550229348417"/>
  </r>
  <r>
    <x v="0"/>
    <x v="0"/>
    <x v="0"/>
    <x v="3"/>
    <x v="5"/>
    <s v="DE4-N_A"/>
    <x v="1"/>
    <x v="1"/>
    <n v="2.6816127854054601"/>
    <n v="9.65380602745965"/>
  </r>
  <r>
    <x v="0"/>
    <x v="0"/>
    <x v="0"/>
    <x v="3"/>
    <x v="5"/>
    <s v="DE4-N_A"/>
    <x v="1"/>
    <x v="2"/>
    <n v="1.9635982194469499"/>
    <n v="7.0689535900090101"/>
  </r>
  <r>
    <x v="0"/>
    <x v="0"/>
    <x v="0"/>
    <x v="3"/>
    <x v="6"/>
    <s v="DE4-S_A"/>
    <x v="0"/>
    <x v="0"/>
    <n v="-0.95977434898913305"/>
    <n v="-3.4551876563608799"/>
  </r>
  <r>
    <x v="0"/>
    <x v="0"/>
    <x v="0"/>
    <x v="3"/>
    <x v="6"/>
    <s v="DE4-S_A"/>
    <x v="0"/>
    <x v="1"/>
    <n v="-0.95977434898913305"/>
    <n v="-3.4551876563608799"/>
  </r>
  <r>
    <x v="0"/>
    <x v="0"/>
    <x v="0"/>
    <x v="3"/>
    <x v="6"/>
    <s v="DE4-S_A"/>
    <x v="0"/>
    <x v="2"/>
    <n v="-0.95977434898913305"/>
    <n v="-3.4551876563608799"/>
  </r>
  <r>
    <x v="0"/>
    <x v="0"/>
    <x v="0"/>
    <x v="3"/>
    <x v="6"/>
    <s v="DE4-S_A"/>
    <x v="1"/>
    <x v="0"/>
    <n v="0.39483612177379901"/>
    <n v="1.42141003838568"/>
  </r>
  <r>
    <x v="0"/>
    <x v="0"/>
    <x v="0"/>
    <x v="3"/>
    <x v="6"/>
    <s v="DE4-S_A"/>
    <x v="1"/>
    <x v="1"/>
    <n v="0.39483612177380001"/>
    <n v="1.42141003838568"/>
  </r>
  <r>
    <x v="0"/>
    <x v="0"/>
    <x v="0"/>
    <x v="3"/>
    <x v="6"/>
    <s v="DE4-S_A"/>
    <x v="1"/>
    <x v="2"/>
    <n v="0.39483612177380001"/>
    <n v="1.42141003838568"/>
  </r>
  <r>
    <x v="0"/>
    <x v="0"/>
    <x v="0"/>
    <x v="3"/>
    <x v="7"/>
    <s v="DE4-W_A"/>
    <x v="0"/>
    <x v="0"/>
    <n v="-0.56716556690868303"/>
    <n v="-2.0417960408712599"/>
  </r>
  <r>
    <x v="0"/>
    <x v="0"/>
    <x v="0"/>
    <x v="3"/>
    <x v="7"/>
    <s v="DE4-W_A"/>
    <x v="0"/>
    <x v="1"/>
    <n v="-0.56716556690868303"/>
    <n v="-2.0417960408712599"/>
  </r>
  <r>
    <x v="0"/>
    <x v="0"/>
    <x v="0"/>
    <x v="3"/>
    <x v="7"/>
    <s v="DE4-W_A"/>
    <x v="0"/>
    <x v="2"/>
    <n v="-0.56716556690868303"/>
    <n v="-2.0417960408712599"/>
  </r>
  <r>
    <x v="0"/>
    <x v="0"/>
    <x v="0"/>
    <x v="3"/>
    <x v="7"/>
    <s v="DE4-W_A"/>
    <x v="1"/>
    <x v="0"/>
    <n v="0.46569906331778199"/>
    <n v="1.67651662794402"/>
  </r>
  <r>
    <x v="0"/>
    <x v="0"/>
    <x v="0"/>
    <x v="3"/>
    <x v="7"/>
    <s v="DE4-W_A"/>
    <x v="1"/>
    <x v="1"/>
    <n v="0.85425245884696699"/>
    <n v="3.0753088518490799"/>
  </r>
  <r>
    <x v="0"/>
    <x v="0"/>
    <x v="0"/>
    <x v="3"/>
    <x v="7"/>
    <s v="DE4-W_A"/>
    <x v="1"/>
    <x v="2"/>
    <n v="0.85425245884696699"/>
    <n v="3.0753088518490799"/>
  </r>
  <r>
    <x v="0"/>
    <x v="0"/>
    <x v="0"/>
    <x v="4"/>
    <x v="8"/>
    <s v="NO1_A2"/>
    <x v="0"/>
    <x v="0"/>
    <n v="1.7145662241988"/>
    <n v="6.1724384071156697"/>
  </r>
  <r>
    <x v="0"/>
    <x v="0"/>
    <x v="0"/>
    <x v="4"/>
    <x v="8"/>
    <s v="NO1_A2"/>
    <x v="0"/>
    <x v="1"/>
    <n v="1.7145662241988"/>
    <n v="6.1724384071156697"/>
  </r>
  <r>
    <x v="0"/>
    <x v="0"/>
    <x v="0"/>
    <x v="4"/>
    <x v="8"/>
    <s v="NO1_A2"/>
    <x v="0"/>
    <x v="2"/>
    <n v="1.7145662241988"/>
    <n v="6.1724384071156697"/>
  </r>
  <r>
    <x v="0"/>
    <x v="0"/>
    <x v="0"/>
    <x v="4"/>
    <x v="8"/>
    <s v="NO1_A2"/>
    <x v="1"/>
    <x v="0"/>
    <n v="1.56021183725368"/>
    <n v="5.6167626141132603"/>
  </r>
  <r>
    <x v="0"/>
    <x v="0"/>
    <x v="0"/>
    <x v="4"/>
    <x v="8"/>
    <s v="NO1_A2"/>
    <x v="1"/>
    <x v="1"/>
    <n v="1.56021183725368"/>
    <n v="5.6167626141132603"/>
  </r>
  <r>
    <x v="0"/>
    <x v="0"/>
    <x v="0"/>
    <x v="4"/>
    <x v="8"/>
    <s v="NO1_A2"/>
    <x v="1"/>
    <x v="2"/>
    <n v="1.56021183725368"/>
    <n v="5.6167626141132603"/>
  </r>
  <r>
    <x v="0"/>
    <x v="0"/>
    <x v="0"/>
    <x v="4"/>
    <x v="8"/>
    <s v="NO1_A3"/>
    <x v="0"/>
    <x v="0"/>
    <n v="1.7346374344714801"/>
    <n v="6.2446947640973196"/>
  </r>
  <r>
    <x v="0"/>
    <x v="0"/>
    <x v="0"/>
    <x v="4"/>
    <x v="8"/>
    <s v="NO1_A3"/>
    <x v="0"/>
    <x v="1"/>
    <n v="1.7346374344714801"/>
    <n v="6.2446947640973196"/>
  </r>
  <r>
    <x v="0"/>
    <x v="0"/>
    <x v="0"/>
    <x v="4"/>
    <x v="8"/>
    <s v="NO1_A3"/>
    <x v="0"/>
    <x v="2"/>
    <n v="1.7346374344714801"/>
    <n v="6.2446947640973196"/>
  </r>
  <r>
    <x v="0"/>
    <x v="0"/>
    <x v="0"/>
    <x v="4"/>
    <x v="8"/>
    <s v="NO1_A3"/>
    <x v="1"/>
    <x v="0"/>
    <n v="1.5784766386018201"/>
    <n v="5.6825158989665603"/>
  </r>
  <r>
    <x v="0"/>
    <x v="0"/>
    <x v="0"/>
    <x v="4"/>
    <x v="8"/>
    <s v="NO1_A3"/>
    <x v="1"/>
    <x v="1"/>
    <n v="1.5784766386018201"/>
    <n v="5.6825158989665603"/>
  </r>
  <r>
    <x v="0"/>
    <x v="0"/>
    <x v="0"/>
    <x v="4"/>
    <x v="8"/>
    <s v="NO1_A3"/>
    <x v="1"/>
    <x v="2"/>
    <n v="1.5784766386018201"/>
    <n v="5.6825158989665603"/>
  </r>
  <r>
    <x v="0"/>
    <x v="0"/>
    <x v="0"/>
    <x v="4"/>
    <x v="9"/>
    <s v="NO2_A2"/>
    <x v="0"/>
    <x v="0"/>
    <n v="0.338929047085548"/>
    <n v="1.22014456950797"/>
  </r>
  <r>
    <x v="0"/>
    <x v="0"/>
    <x v="0"/>
    <x v="4"/>
    <x v="9"/>
    <s v="NO2_A2"/>
    <x v="0"/>
    <x v="1"/>
    <n v="0.338929047085548"/>
    <n v="1.22014456950797"/>
  </r>
  <r>
    <x v="0"/>
    <x v="0"/>
    <x v="0"/>
    <x v="4"/>
    <x v="9"/>
    <s v="NO2_A2"/>
    <x v="0"/>
    <x v="2"/>
    <n v="0.338929047085548"/>
    <n v="1.22014456950797"/>
  </r>
  <r>
    <x v="0"/>
    <x v="0"/>
    <x v="0"/>
    <x v="4"/>
    <x v="9"/>
    <s v="NO2_A2"/>
    <x v="1"/>
    <x v="0"/>
    <n v="0.30838200608062699"/>
    <n v="1.1101752218902601"/>
  </r>
  <r>
    <x v="0"/>
    <x v="0"/>
    <x v="0"/>
    <x v="4"/>
    <x v="9"/>
    <s v="NO2_A2"/>
    <x v="1"/>
    <x v="1"/>
    <n v="0.30838200608062699"/>
    <n v="1.1101752218902601"/>
  </r>
  <r>
    <x v="0"/>
    <x v="0"/>
    <x v="0"/>
    <x v="4"/>
    <x v="9"/>
    <s v="NO2_A2"/>
    <x v="1"/>
    <x v="2"/>
    <n v="0.30838200608062699"/>
    <n v="1.1101752218902601"/>
  </r>
  <r>
    <x v="0"/>
    <x v="0"/>
    <x v="0"/>
    <x v="4"/>
    <x v="10"/>
    <s v="NO3_A2"/>
    <x v="0"/>
    <x v="0"/>
    <n v="8.9470127319831699E-2"/>
    <n v="0.322092458351394"/>
  </r>
  <r>
    <x v="0"/>
    <x v="0"/>
    <x v="0"/>
    <x v="4"/>
    <x v="10"/>
    <s v="NO3_A2"/>
    <x v="0"/>
    <x v="1"/>
    <n v="9.8366542952806502E-2"/>
    <n v="0.35411955463010297"/>
  </r>
  <r>
    <x v="0"/>
    <x v="0"/>
    <x v="0"/>
    <x v="4"/>
    <x v="10"/>
    <s v="NO3_A2"/>
    <x v="0"/>
    <x v="2"/>
    <n v="9.8366542952806502E-2"/>
    <n v="0.35411955463010297"/>
  </r>
  <r>
    <x v="0"/>
    <x v="0"/>
    <x v="0"/>
    <x v="4"/>
    <x v="10"/>
    <s v="NO3_A2"/>
    <x v="1"/>
    <x v="0"/>
    <n v="8.9470127319831699E-2"/>
    <n v="0.322092458351394"/>
  </r>
  <r>
    <x v="0"/>
    <x v="0"/>
    <x v="0"/>
    <x v="4"/>
    <x v="10"/>
    <s v="NO3_A2"/>
    <x v="1"/>
    <x v="1"/>
    <n v="8.9470127319831699E-2"/>
    <n v="0.322092458351394"/>
  </r>
  <r>
    <x v="0"/>
    <x v="0"/>
    <x v="0"/>
    <x v="4"/>
    <x v="10"/>
    <s v="NO3_A2"/>
    <x v="1"/>
    <x v="2"/>
    <n v="8.9470127319831699E-2"/>
    <n v="0.322092458351394"/>
  </r>
  <r>
    <x v="0"/>
    <x v="0"/>
    <x v="0"/>
    <x v="4"/>
    <x v="10"/>
    <s v="NO3_A3"/>
    <x v="0"/>
    <x v="0"/>
    <n v="0.64291317471367504"/>
    <n v="2.3144874289692301"/>
  </r>
  <r>
    <x v="0"/>
    <x v="0"/>
    <x v="0"/>
    <x v="4"/>
    <x v="10"/>
    <s v="NO3_A3"/>
    <x v="0"/>
    <x v="1"/>
    <n v="0.64291317471367504"/>
    <n v="2.3144874289692301"/>
  </r>
  <r>
    <x v="0"/>
    <x v="0"/>
    <x v="0"/>
    <x v="4"/>
    <x v="10"/>
    <s v="NO3_A3"/>
    <x v="0"/>
    <x v="2"/>
    <n v="0.64291317471367504"/>
    <n v="2.3144874289692301"/>
  </r>
  <r>
    <x v="0"/>
    <x v="0"/>
    <x v="0"/>
    <x v="4"/>
    <x v="10"/>
    <s v="NO3_A3"/>
    <x v="1"/>
    <x v="0"/>
    <n v="0.58500756222222206"/>
    <n v="2.106027224"/>
  </r>
  <r>
    <x v="0"/>
    <x v="0"/>
    <x v="0"/>
    <x v="4"/>
    <x v="10"/>
    <s v="NO3_A3"/>
    <x v="1"/>
    <x v="1"/>
    <n v="0.58500756222222206"/>
    <n v="2.106027224"/>
  </r>
  <r>
    <x v="0"/>
    <x v="0"/>
    <x v="0"/>
    <x v="4"/>
    <x v="10"/>
    <s v="NO3_A3"/>
    <x v="1"/>
    <x v="2"/>
    <n v="0.58500756222222206"/>
    <n v="2.106027224"/>
  </r>
  <r>
    <x v="0"/>
    <x v="0"/>
    <x v="0"/>
    <x v="4"/>
    <x v="11"/>
    <s v="NO4_A1"/>
    <x v="0"/>
    <x v="0"/>
    <n v="2.9043314485386098"/>
    <n v="10.455593214739"/>
  </r>
  <r>
    <x v="0"/>
    <x v="0"/>
    <x v="0"/>
    <x v="4"/>
    <x v="11"/>
    <s v="NO4_A1"/>
    <x v="0"/>
    <x v="1"/>
    <n v="2.9043314485386098"/>
    <n v="10.455593214739"/>
  </r>
  <r>
    <x v="0"/>
    <x v="0"/>
    <x v="0"/>
    <x v="4"/>
    <x v="11"/>
    <s v="NO4_A1"/>
    <x v="0"/>
    <x v="2"/>
    <n v="2.9043314485386098"/>
    <n v="10.455593214739"/>
  </r>
  <r>
    <x v="0"/>
    <x v="0"/>
    <x v="0"/>
    <x v="4"/>
    <x v="11"/>
    <s v="NO4_A1"/>
    <x v="1"/>
    <x v="0"/>
    <n v="1.24778528505362"/>
    <n v="4.4920270261930204"/>
  </r>
  <r>
    <x v="0"/>
    <x v="0"/>
    <x v="0"/>
    <x v="4"/>
    <x v="11"/>
    <s v="NO4_A1"/>
    <x v="1"/>
    <x v="1"/>
    <n v="1.24778528505362"/>
    <n v="4.4920270261930204"/>
  </r>
  <r>
    <x v="0"/>
    <x v="0"/>
    <x v="0"/>
    <x v="4"/>
    <x v="11"/>
    <s v="NO4_A1"/>
    <x v="1"/>
    <x v="2"/>
    <n v="1.24778528505362"/>
    <n v="4.4920270261930204"/>
  </r>
  <r>
    <x v="0"/>
    <x v="0"/>
    <x v="0"/>
    <x v="4"/>
    <x v="11"/>
    <s v="NO4_A2"/>
    <x v="0"/>
    <x v="0"/>
    <n v="8.9470127319831699E-2"/>
    <n v="0.322092458351394"/>
  </r>
  <r>
    <x v="0"/>
    <x v="0"/>
    <x v="0"/>
    <x v="4"/>
    <x v="11"/>
    <s v="NO4_A2"/>
    <x v="0"/>
    <x v="1"/>
    <n v="8.9470127319831699E-2"/>
    <n v="0.322092458351394"/>
  </r>
  <r>
    <x v="0"/>
    <x v="0"/>
    <x v="0"/>
    <x v="4"/>
    <x v="11"/>
    <s v="NO4_A2"/>
    <x v="0"/>
    <x v="2"/>
    <n v="8.9470127319831699E-2"/>
    <n v="0.322092458351394"/>
  </r>
  <r>
    <x v="0"/>
    <x v="0"/>
    <x v="0"/>
    <x v="4"/>
    <x v="11"/>
    <s v="NO4_A2"/>
    <x v="1"/>
    <x v="0"/>
    <n v="8.9470127319831699E-2"/>
    <n v="0.322092458351394"/>
  </r>
  <r>
    <x v="0"/>
    <x v="0"/>
    <x v="0"/>
    <x v="4"/>
    <x v="11"/>
    <s v="NO4_A2"/>
    <x v="1"/>
    <x v="1"/>
    <n v="8.9470127319831699E-2"/>
    <n v="0.322092458351394"/>
  </r>
  <r>
    <x v="0"/>
    <x v="0"/>
    <x v="0"/>
    <x v="4"/>
    <x v="11"/>
    <s v="NO4_A2"/>
    <x v="1"/>
    <x v="2"/>
    <n v="8.9470127319831699E-2"/>
    <n v="0.322092458351394"/>
  </r>
  <r>
    <x v="0"/>
    <x v="0"/>
    <x v="0"/>
    <x v="4"/>
    <x v="12"/>
    <s v="NO5_A1"/>
    <x v="0"/>
    <x v="0"/>
    <n v="3.4250925276107602"/>
    <n v="12.3303330993987"/>
  </r>
  <r>
    <x v="0"/>
    <x v="0"/>
    <x v="0"/>
    <x v="4"/>
    <x v="12"/>
    <s v="NO5_A1"/>
    <x v="0"/>
    <x v="1"/>
    <n v="3.4250925276107602"/>
    <n v="12.3303330993987"/>
  </r>
  <r>
    <x v="0"/>
    <x v="0"/>
    <x v="0"/>
    <x v="4"/>
    <x v="12"/>
    <s v="NO5_A1"/>
    <x v="0"/>
    <x v="2"/>
    <n v="3.4250925276107602"/>
    <n v="12.3303330993987"/>
  </r>
  <r>
    <x v="0"/>
    <x v="0"/>
    <x v="0"/>
    <x v="4"/>
    <x v="12"/>
    <s v="NO5_A1"/>
    <x v="1"/>
    <x v="0"/>
    <n v="2.8804164158007302"/>
    <n v="10.369499096882601"/>
  </r>
  <r>
    <x v="0"/>
    <x v="0"/>
    <x v="0"/>
    <x v="4"/>
    <x v="12"/>
    <s v="NO5_A1"/>
    <x v="1"/>
    <x v="1"/>
    <n v="2.8804164158007302"/>
    <n v="10.369499096882601"/>
  </r>
  <r>
    <x v="0"/>
    <x v="0"/>
    <x v="0"/>
    <x v="4"/>
    <x v="12"/>
    <s v="NO5_A1"/>
    <x v="1"/>
    <x v="2"/>
    <n v="2.8804164158007302"/>
    <n v="10.369499096882601"/>
  </r>
  <r>
    <x v="0"/>
    <x v="0"/>
    <x v="0"/>
    <x v="4"/>
    <x v="12"/>
    <s v="NO5_A2"/>
    <x v="0"/>
    <x v="0"/>
    <n v="0.53231345485500003"/>
    <n v="1.9163284374780001"/>
  </r>
  <r>
    <x v="0"/>
    <x v="0"/>
    <x v="0"/>
    <x v="4"/>
    <x v="12"/>
    <s v="NO5_A2"/>
    <x v="0"/>
    <x v="1"/>
    <n v="0.58500756222222206"/>
    <n v="2.106027224"/>
  </r>
  <r>
    <x v="0"/>
    <x v="0"/>
    <x v="0"/>
    <x v="4"/>
    <x v="12"/>
    <s v="NO5_A2"/>
    <x v="0"/>
    <x v="2"/>
    <n v="0.58500756222222206"/>
    <n v="2.106027224"/>
  </r>
  <r>
    <x v="0"/>
    <x v="0"/>
    <x v="0"/>
    <x v="4"/>
    <x v="12"/>
    <s v="NO5_A2"/>
    <x v="1"/>
    <x v="0"/>
    <n v="0.58500756222222206"/>
    <n v="2.106027224"/>
  </r>
  <r>
    <x v="0"/>
    <x v="0"/>
    <x v="0"/>
    <x v="4"/>
    <x v="12"/>
    <s v="NO5_A2"/>
    <x v="1"/>
    <x v="1"/>
    <n v="0.58500756222222206"/>
    <n v="2.106027224"/>
  </r>
  <r>
    <x v="0"/>
    <x v="0"/>
    <x v="0"/>
    <x v="4"/>
    <x v="12"/>
    <s v="NO5_A2"/>
    <x v="1"/>
    <x v="2"/>
    <n v="0.58500756222222206"/>
    <n v="2.106027224"/>
  </r>
  <r>
    <x v="0"/>
    <x v="0"/>
    <x v="0"/>
    <x v="5"/>
    <x v="13"/>
    <s v="PL_A"/>
    <x v="0"/>
    <x v="0"/>
    <n v="1.19301067705192"/>
    <n v="4.2948384373869004"/>
  </r>
  <r>
    <x v="0"/>
    <x v="0"/>
    <x v="0"/>
    <x v="5"/>
    <x v="13"/>
    <s v="PL_A"/>
    <x v="0"/>
    <x v="1"/>
    <n v="1.19301067705192"/>
    <n v="4.2948384373869004"/>
  </r>
  <r>
    <x v="0"/>
    <x v="0"/>
    <x v="0"/>
    <x v="5"/>
    <x v="13"/>
    <s v="PL_A"/>
    <x v="0"/>
    <x v="2"/>
    <n v="1.2382277546964799"/>
    <n v="4.4576199169073396"/>
  </r>
  <r>
    <x v="0"/>
    <x v="0"/>
    <x v="0"/>
    <x v="5"/>
    <x v="13"/>
    <s v="PL_A"/>
    <x v="1"/>
    <x v="0"/>
    <n v="1.3256151406687999"/>
    <n v="4.7722145064076598"/>
  </r>
  <r>
    <x v="0"/>
    <x v="0"/>
    <x v="0"/>
    <x v="5"/>
    <x v="13"/>
    <s v="PL_A"/>
    <x v="1"/>
    <x v="1"/>
    <n v="1.3256151406687999"/>
    <n v="4.7722145064076598"/>
  </r>
  <r>
    <x v="0"/>
    <x v="0"/>
    <x v="0"/>
    <x v="5"/>
    <x v="13"/>
    <s v="PL_A"/>
    <x v="1"/>
    <x v="2"/>
    <n v="1.19301067705192"/>
    <n v="4.2948384373869004"/>
  </r>
  <r>
    <x v="0"/>
    <x v="0"/>
    <x v="0"/>
    <x v="6"/>
    <x v="14"/>
    <s v="SE1_IND"/>
    <x v="0"/>
    <x v="0"/>
    <n v="2.6732722322734102"/>
    <n v="9.6237800361842698"/>
  </r>
  <r>
    <x v="0"/>
    <x v="0"/>
    <x v="0"/>
    <x v="6"/>
    <x v="14"/>
    <s v="SE1_IND"/>
    <x v="0"/>
    <x v="1"/>
    <n v="2.6732722322734102"/>
    <n v="9.6237800361842698"/>
  </r>
  <r>
    <x v="0"/>
    <x v="0"/>
    <x v="0"/>
    <x v="6"/>
    <x v="14"/>
    <s v="SE1_IND"/>
    <x v="0"/>
    <x v="2"/>
    <n v="2.6732722322734102"/>
    <n v="9.6237800361842698"/>
  </r>
  <r>
    <x v="0"/>
    <x v="0"/>
    <x v="0"/>
    <x v="6"/>
    <x v="14"/>
    <s v="SE1_IND"/>
    <x v="1"/>
    <x v="0"/>
    <n v="2.39486190106875"/>
    <n v="8.6215028438474892"/>
  </r>
  <r>
    <x v="0"/>
    <x v="0"/>
    <x v="0"/>
    <x v="6"/>
    <x v="14"/>
    <s v="SE1_IND"/>
    <x v="1"/>
    <x v="1"/>
    <n v="2.39486190106875"/>
    <n v="8.6215028438474892"/>
  </r>
  <r>
    <x v="0"/>
    <x v="0"/>
    <x v="0"/>
    <x v="6"/>
    <x v="14"/>
    <s v="SE1_IND"/>
    <x v="1"/>
    <x v="2"/>
    <n v="2.39486190106875"/>
    <n v="8.6215028438474892"/>
  </r>
  <r>
    <x v="0"/>
    <x v="0"/>
    <x v="0"/>
    <x v="6"/>
    <x v="14"/>
    <s v="SE1_medium"/>
    <x v="0"/>
    <x v="0"/>
    <n v="0.65638631333333297"/>
    <n v="2.3629907280000002"/>
  </r>
  <r>
    <x v="0"/>
    <x v="0"/>
    <x v="0"/>
    <x v="6"/>
    <x v="14"/>
    <s v="SE1_medium"/>
    <x v="0"/>
    <x v="1"/>
    <n v="0.72135136274786305"/>
    <n v="2.5968649058923101"/>
  </r>
  <r>
    <x v="0"/>
    <x v="0"/>
    <x v="0"/>
    <x v="6"/>
    <x v="14"/>
    <s v="SE1_medium"/>
    <x v="0"/>
    <x v="2"/>
    <n v="0.72135136274786305"/>
    <n v="2.5968649058923101"/>
  </r>
  <r>
    <x v="0"/>
    <x v="0"/>
    <x v="0"/>
    <x v="6"/>
    <x v="14"/>
    <s v="SE1_medium"/>
    <x v="1"/>
    <x v="0"/>
    <n v="0.65638631333333297"/>
    <n v="2.3629907280000002"/>
  </r>
  <r>
    <x v="0"/>
    <x v="0"/>
    <x v="0"/>
    <x v="6"/>
    <x v="14"/>
    <s v="SE1_medium"/>
    <x v="1"/>
    <x v="1"/>
    <n v="0.65638631333333297"/>
    <n v="2.3629907280000002"/>
  </r>
  <r>
    <x v="0"/>
    <x v="0"/>
    <x v="0"/>
    <x v="6"/>
    <x v="14"/>
    <s v="SE1_medium"/>
    <x v="1"/>
    <x v="2"/>
    <n v="0.65638631333333297"/>
    <n v="2.3629907280000002"/>
  </r>
  <r>
    <x v="0"/>
    <x v="0"/>
    <x v="0"/>
    <x v="6"/>
    <x v="14"/>
    <s v="SE1_small"/>
    <x v="0"/>
    <x v="0"/>
    <n v="1.92827985537029"/>
    <n v="6.9418074793330398"/>
  </r>
  <r>
    <x v="0"/>
    <x v="0"/>
    <x v="0"/>
    <x v="6"/>
    <x v="14"/>
    <s v="SE1_small"/>
    <x v="0"/>
    <x v="1"/>
    <n v="2.2080723147258401"/>
    <n v="7.9490603330130201"/>
  </r>
  <r>
    <x v="0"/>
    <x v="0"/>
    <x v="0"/>
    <x v="6"/>
    <x v="14"/>
    <s v="SE1_small"/>
    <x v="0"/>
    <x v="2"/>
    <n v="2.2080723147258401"/>
    <n v="7.9490603330130201"/>
  </r>
  <r>
    <x v="0"/>
    <x v="0"/>
    <x v="0"/>
    <x v="6"/>
    <x v="14"/>
    <s v="SE1_small"/>
    <x v="1"/>
    <x v="0"/>
    <n v="1.75469124161974"/>
    <n v="6.3168884698310697"/>
  </r>
  <r>
    <x v="0"/>
    <x v="0"/>
    <x v="0"/>
    <x v="6"/>
    <x v="14"/>
    <s v="SE1_small"/>
    <x v="1"/>
    <x v="1"/>
    <n v="1.75469124161974"/>
    <n v="6.3168884698310697"/>
  </r>
  <r>
    <x v="0"/>
    <x v="0"/>
    <x v="0"/>
    <x v="6"/>
    <x v="14"/>
    <s v="SE1_small"/>
    <x v="1"/>
    <x v="2"/>
    <n v="1.75469124161974"/>
    <n v="6.3168884698310697"/>
  </r>
  <r>
    <x v="0"/>
    <x v="0"/>
    <x v="0"/>
    <x v="6"/>
    <x v="15"/>
    <s v="SE2_IND"/>
    <x v="0"/>
    <x v="0"/>
    <n v="2.9287702378427301"/>
    <n v="10.5435728562338"/>
  </r>
  <r>
    <x v="0"/>
    <x v="0"/>
    <x v="0"/>
    <x v="6"/>
    <x v="15"/>
    <s v="SE2_IND"/>
    <x v="0"/>
    <x v="1"/>
    <n v="2.9287702378427301"/>
    <n v="10.5435728562338"/>
  </r>
  <r>
    <x v="0"/>
    <x v="0"/>
    <x v="0"/>
    <x v="6"/>
    <x v="15"/>
    <s v="SE2_IND"/>
    <x v="0"/>
    <x v="2"/>
    <n v="2.9287702378427301"/>
    <n v="10.5435728562338"/>
  </r>
  <r>
    <x v="0"/>
    <x v="0"/>
    <x v="0"/>
    <x v="6"/>
    <x v="15"/>
    <s v="SE2_IND"/>
    <x v="1"/>
    <x v="0"/>
    <n v="2.2033476428154399"/>
    <n v="7.9320515141355896"/>
  </r>
  <r>
    <x v="0"/>
    <x v="0"/>
    <x v="0"/>
    <x v="6"/>
    <x v="15"/>
    <s v="SE2_IND"/>
    <x v="1"/>
    <x v="1"/>
    <n v="2.2033476428154399"/>
    <n v="7.9320515141355896"/>
  </r>
  <r>
    <x v="0"/>
    <x v="0"/>
    <x v="0"/>
    <x v="6"/>
    <x v="15"/>
    <s v="SE2_IND"/>
    <x v="1"/>
    <x v="2"/>
    <n v="2.2033476428154399"/>
    <n v="7.9320515141355896"/>
  </r>
  <r>
    <x v="0"/>
    <x v="0"/>
    <x v="0"/>
    <x v="6"/>
    <x v="15"/>
    <s v="SE2_medium"/>
    <x v="0"/>
    <x v="0"/>
    <n v="1.9908715878629999"/>
    <n v="7.1671377163068204"/>
  </r>
  <r>
    <x v="0"/>
    <x v="0"/>
    <x v="0"/>
    <x v="6"/>
    <x v="15"/>
    <s v="SE2_medium"/>
    <x v="0"/>
    <x v="1"/>
    <n v="2.37660884751523"/>
    <n v="8.5557918510548507"/>
  </r>
  <r>
    <x v="0"/>
    <x v="0"/>
    <x v="0"/>
    <x v="6"/>
    <x v="15"/>
    <s v="SE2_medium"/>
    <x v="0"/>
    <x v="2"/>
    <n v="2.2977508228238799"/>
    <n v="8.2719029621659494"/>
  </r>
  <r>
    <x v="0"/>
    <x v="0"/>
    <x v="0"/>
    <x v="6"/>
    <x v="15"/>
    <s v="SE2_medium"/>
    <x v="1"/>
    <x v="0"/>
    <n v="1.8116497181881099"/>
    <n v="6.5219389854771999"/>
  </r>
  <r>
    <x v="0"/>
    <x v="0"/>
    <x v="0"/>
    <x v="6"/>
    <x v="15"/>
    <s v="SE2_medium"/>
    <x v="1"/>
    <x v="1"/>
    <n v="1.8116497181881099"/>
    <n v="6.5219389854771999"/>
  </r>
  <r>
    <x v="0"/>
    <x v="0"/>
    <x v="0"/>
    <x v="6"/>
    <x v="15"/>
    <s v="SE2_medium"/>
    <x v="1"/>
    <x v="2"/>
    <n v="1.8116497181881099"/>
    <n v="6.5219389854771999"/>
  </r>
  <r>
    <x v="0"/>
    <x v="0"/>
    <x v="0"/>
    <x v="6"/>
    <x v="15"/>
    <s v="SE2_small"/>
    <x v="0"/>
    <x v="0"/>
    <n v="1.9908715878629999"/>
    <n v="7.1671377163068204"/>
  </r>
  <r>
    <x v="0"/>
    <x v="0"/>
    <x v="0"/>
    <x v="6"/>
    <x v="15"/>
    <s v="SE2_small"/>
    <x v="0"/>
    <x v="1"/>
    <n v="2.0957020247359099"/>
    <n v="7.54452728904928"/>
  </r>
  <r>
    <x v="0"/>
    <x v="0"/>
    <x v="0"/>
    <x v="6"/>
    <x v="15"/>
    <s v="SE2_small"/>
    <x v="0"/>
    <x v="2"/>
    <n v="1.9908715878629999"/>
    <n v="7.1671377163068204"/>
  </r>
  <r>
    <x v="0"/>
    <x v="0"/>
    <x v="0"/>
    <x v="6"/>
    <x v="15"/>
    <s v="SE2_small"/>
    <x v="1"/>
    <x v="0"/>
    <n v="1.16202385735015"/>
    <n v="4.1832858864605296"/>
  </r>
  <r>
    <x v="0"/>
    <x v="0"/>
    <x v="0"/>
    <x v="6"/>
    <x v="15"/>
    <s v="SE2_small"/>
    <x v="1"/>
    <x v="1"/>
    <n v="1.8116497181881099"/>
    <n v="6.5219389854771999"/>
  </r>
  <r>
    <x v="0"/>
    <x v="0"/>
    <x v="0"/>
    <x v="6"/>
    <x v="15"/>
    <s v="SE2_small"/>
    <x v="1"/>
    <x v="2"/>
    <n v="1.16202385735015"/>
    <n v="4.1832858864605296"/>
  </r>
  <r>
    <x v="0"/>
    <x v="0"/>
    <x v="0"/>
    <x v="6"/>
    <x v="16"/>
    <s v="SE3_IND"/>
    <x v="0"/>
    <x v="0"/>
    <n v="3.8428585451147201"/>
    <n v="13.834290762413"/>
  </r>
  <r>
    <x v="0"/>
    <x v="0"/>
    <x v="0"/>
    <x v="6"/>
    <x v="16"/>
    <s v="SE3_IND"/>
    <x v="0"/>
    <x v="1"/>
    <n v="3.8428585451147201"/>
    <n v="13.834290762413"/>
  </r>
  <r>
    <x v="0"/>
    <x v="0"/>
    <x v="0"/>
    <x v="6"/>
    <x v="16"/>
    <s v="SE3_IND"/>
    <x v="0"/>
    <x v="2"/>
    <n v="3.8428585451147201"/>
    <n v="13.834290762413"/>
  </r>
  <r>
    <x v="0"/>
    <x v="0"/>
    <x v="0"/>
    <x v="6"/>
    <x v="16"/>
    <s v="SE3_IND"/>
    <x v="1"/>
    <x v="0"/>
    <n v="2.7378034913101601"/>
    <n v="9.8560925687165604"/>
  </r>
  <r>
    <x v="0"/>
    <x v="0"/>
    <x v="0"/>
    <x v="6"/>
    <x v="16"/>
    <s v="SE3_IND"/>
    <x v="1"/>
    <x v="1"/>
    <n v="2.7378034913101601"/>
    <n v="9.8560925687165604"/>
  </r>
  <r>
    <x v="0"/>
    <x v="0"/>
    <x v="0"/>
    <x v="6"/>
    <x v="16"/>
    <s v="SE3_IND"/>
    <x v="1"/>
    <x v="2"/>
    <n v="2.7378034913101601"/>
    <n v="9.8560925687165604"/>
  </r>
  <r>
    <x v="0"/>
    <x v="0"/>
    <x v="0"/>
    <x v="6"/>
    <x v="16"/>
    <s v="SE3_large"/>
    <x v="0"/>
    <x v="0"/>
    <n v="2.6303254562729901"/>
    <n v="9.4691716425827508"/>
  </r>
  <r>
    <x v="0"/>
    <x v="0"/>
    <x v="0"/>
    <x v="6"/>
    <x v="16"/>
    <s v="SE3_large"/>
    <x v="0"/>
    <x v="1"/>
    <n v="3.1178813732638999"/>
    <n v="11.224372943750099"/>
  </r>
  <r>
    <x v="0"/>
    <x v="0"/>
    <x v="0"/>
    <x v="6"/>
    <x v="16"/>
    <s v="SE3_large"/>
    <x v="0"/>
    <x v="2"/>
    <n v="3.0574364304704398"/>
    <n v="11.0067711496936"/>
  </r>
  <r>
    <x v="0"/>
    <x v="0"/>
    <x v="0"/>
    <x v="6"/>
    <x v="16"/>
    <s v="SE3_large"/>
    <x v="1"/>
    <x v="0"/>
    <n v="1.60423029052572"/>
    <n v="5.7752290458926003"/>
  </r>
  <r>
    <x v="0"/>
    <x v="0"/>
    <x v="0"/>
    <x v="6"/>
    <x v="16"/>
    <s v="SE3_large"/>
    <x v="1"/>
    <x v="1"/>
    <n v="1.60423029052572"/>
    <n v="5.7752290458926003"/>
  </r>
  <r>
    <x v="0"/>
    <x v="0"/>
    <x v="0"/>
    <x v="6"/>
    <x v="16"/>
    <s v="SE3_large"/>
    <x v="1"/>
    <x v="2"/>
    <n v="1.60423029052572"/>
    <n v="5.7752290458926003"/>
  </r>
  <r>
    <x v="0"/>
    <x v="0"/>
    <x v="0"/>
    <x v="6"/>
    <x v="16"/>
    <s v="SE3_medium"/>
    <x v="0"/>
    <x v="0"/>
    <n v="2.0562074255380698"/>
    <n v="7.4023467319370599"/>
  </r>
  <r>
    <x v="0"/>
    <x v="0"/>
    <x v="0"/>
    <x v="6"/>
    <x v="16"/>
    <s v="SE3_medium"/>
    <x v="0"/>
    <x v="1"/>
    <n v="2.4588559220435302"/>
    <n v="8.8518813193567194"/>
  </r>
  <r>
    <x v="0"/>
    <x v="0"/>
    <x v="0"/>
    <x v="6"/>
    <x v="16"/>
    <s v="SE3_medium"/>
    <x v="0"/>
    <x v="2"/>
    <n v="2.3765406561861599"/>
    <n v="8.5555463622701904"/>
  </r>
  <r>
    <x v="0"/>
    <x v="0"/>
    <x v="0"/>
    <x v="6"/>
    <x v="16"/>
    <s v="SE3_medium"/>
    <x v="1"/>
    <x v="0"/>
    <n v="1.8711053304724199"/>
    <n v="6.7359791897007302"/>
  </r>
  <r>
    <x v="0"/>
    <x v="0"/>
    <x v="0"/>
    <x v="6"/>
    <x v="16"/>
    <s v="SE3_medium"/>
    <x v="1"/>
    <x v="1"/>
    <n v="1.8711053304724199"/>
    <n v="6.7359791897007302"/>
  </r>
  <r>
    <x v="0"/>
    <x v="0"/>
    <x v="0"/>
    <x v="6"/>
    <x v="16"/>
    <s v="SE3_medium"/>
    <x v="1"/>
    <x v="2"/>
    <n v="1.8711053304724199"/>
    <n v="6.7359791897007302"/>
  </r>
  <r>
    <x v="0"/>
    <x v="0"/>
    <x v="0"/>
    <x v="6"/>
    <x v="16"/>
    <s v="SE3_small"/>
    <x v="0"/>
    <x v="0"/>
    <n v="2.0562074255380698"/>
    <n v="7.4023467319370599"/>
  </r>
  <r>
    <x v="0"/>
    <x v="0"/>
    <x v="0"/>
    <x v="6"/>
    <x v="16"/>
    <s v="SE3_small"/>
    <x v="0"/>
    <x v="1"/>
    <n v="2.4588559220435302"/>
    <n v="8.8518813193567194"/>
  </r>
  <r>
    <x v="0"/>
    <x v="0"/>
    <x v="0"/>
    <x v="6"/>
    <x v="16"/>
    <s v="SE3_small"/>
    <x v="0"/>
    <x v="2"/>
    <n v="2.0562074255380698"/>
    <n v="7.4023467319370599"/>
  </r>
  <r>
    <x v="0"/>
    <x v="0"/>
    <x v="0"/>
    <x v="6"/>
    <x v="16"/>
    <s v="SE3_small"/>
    <x v="1"/>
    <x v="0"/>
    <n v="1.8711053304724199"/>
    <n v="6.7359791897007302"/>
  </r>
  <r>
    <x v="0"/>
    <x v="0"/>
    <x v="0"/>
    <x v="6"/>
    <x v="16"/>
    <s v="SE3_small"/>
    <x v="1"/>
    <x v="1"/>
    <n v="1.8711053304724199"/>
    <n v="6.7359791897007302"/>
  </r>
  <r>
    <x v="0"/>
    <x v="0"/>
    <x v="0"/>
    <x v="6"/>
    <x v="16"/>
    <s v="SE3_small"/>
    <x v="1"/>
    <x v="2"/>
    <n v="1.8711053304724199"/>
    <n v="6.7359791897007302"/>
  </r>
  <r>
    <x v="0"/>
    <x v="0"/>
    <x v="0"/>
    <x v="6"/>
    <x v="17"/>
    <s v="SE4_IND"/>
    <x v="0"/>
    <x v="0"/>
    <n v="4.3214322196207204"/>
    <n v="15.5571559906346"/>
  </r>
  <r>
    <x v="0"/>
    <x v="0"/>
    <x v="0"/>
    <x v="6"/>
    <x v="17"/>
    <s v="SE4_IND"/>
    <x v="0"/>
    <x v="1"/>
    <n v="4.3214322196207204"/>
    <n v="15.5571559906346"/>
  </r>
  <r>
    <x v="0"/>
    <x v="0"/>
    <x v="0"/>
    <x v="6"/>
    <x v="17"/>
    <s v="SE4_IND"/>
    <x v="0"/>
    <x v="2"/>
    <n v="4.3214322196207204"/>
    <n v="15.5571559906346"/>
  </r>
  <r>
    <x v="0"/>
    <x v="0"/>
    <x v="0"/>
    <x v="6"/>
    <x v="17"/>
    <s v="SE4_IND"/>
    <x v="1"/>
    <x v="0"/>
    <n v="2.70503558608406"/>
    <n v="9.7381281099026307"/>
  </r>
  <r>
    <x v="0"/>
    <x v="0"/>
    <x v="0"/>
    <x v="6"/>
    <x v="17"/>
    <s v="SE4_IND"/>
    <x v="1"/>
    <x v="1"/>
    <n v="2.70503558608406"/>
    <n v="9.7381281099026307"/>
  </r>
  <r>
    <x v="0"/>
    <x v="0"/>
    <x v="0"/>
    <x v="6"/>
    <x v="17"/>
    <s v="SE4_IND"/>
    <x v="1"/>
    <x v="2"/>
    <n v="2.70503558608406"/>
    <n v="9.7381281099026307"/>
  </r>
  <r>
    <x v="0"/>
    <x v="0"/>
    <x v="0"/>
    <x v="6"/>
    <x v="17"/>
    <s v="SE4_large"/>
    <x v="0"/>
    <x v="0"/>
    <n v="2.7212591203997301"/>
    <n v="9.7965328334390396"/>
  </r>
  <r>
    <x v="0"/>
    <x v="0"/>
    <x v="0"/>
    <x v="6"/>
    <x v="17"/>
    <s v="SE4_large"/>
    <x v="0"/>
    <x v="1"/>
    <n v="3.28166064650337"/>
    <n v="11.8139783274121"/>
  </r>
  <r>
    <x v="0"/>
    <x v="0"/>
    <x v="0"/>
    <x v="6"/>
    <x v="17"/>
    <s v="SE4_large"/>
    <x v="0"/>
    <x v="2"/>
    <n v="3.1670952103761998"/>
    <n v="11.401542757354299"/>
  </r>
  <r>
    <x v="0"/>
    <x v="0"/>
    <x v="0"/>
    <x v="6"/>
    <x v="17"/>
    <s v="SE4_large"/>
    <x v="1"/>
    <x v="0"/>
    <n v="1.65017857160301"/>
    <n v="5.9406428577708299"/>
  </r>
  <r>
    <x v="0"/>
    <x v="0"/>
    <x v="0"/>
    <x v="6"/>
    <x v="17"/>
    <s v="SE4_large"/>
    <x v="1"/>
    <x v="1"/>
    <n v="1.65017857160301"/>
    <n v="5.9406428577708299"/>
  </r>
  <r>
    <x v="0"/>
    <x v="0"/>
    <x v="0"/>
    <x v="6"/>
    <x v="17"/>
    <s v="SE4_large"/>
    <x v="1"/>
    <x v="2"/>
    <n v="1.65017857160301"/>
    <n v="5.9406428577708299"/>
  </r>
  <r>
    <x v="0"/>
    <x v="0"/>
    <x v="0"/>
    <x v="6"/>
    <x v="17"/>
    <s v="SE4_medium"/>
    <x v="0"/>
    <x v="0"/>
    <n v="2.1244076736331299"/>
    <n v="7.6478676250792796"/>
  </r>
  <r>
    <x v="0"/>
    <x v="0"/>
    <x v="0"/>
    <x v="6"/>
    <x v="17"/>
    <s v="SE4_medium"/>
    <x v="0"/>
    <x v="1"/>
    <n v="2.5447088182108599"/>
    <n v="9.1609517455590908"/>
  </r>
  <r>
    <x v="0"/>
    <x v="0"/>
    <x v="0"/>
    <x v="6"/>
    <x v="17"/>
    <s v="SE4_medium"/>
    <x v="0"/>
    <x v="2"/>
    <n v="2.4587847411154802"/>
    <n v="8.8516250680157391"/>
  </r>
  <r>
    <x v="0"/>
    <x v="0"/>
    <x v="0"/>
    <x v="6"/>
    <x v="17"/>
    <s v="SE4_medium"/>
    <x v="1"/>
    <x v="0"/>
    <n v="1.69372854232187"/>
    <n v="6.0974227523587201"/>
  </r>
  <r>
    <x v="0"/>
    <x v="0"/>
    <x v="0"/>
    <x v="6"/>
    <x v="17"/>
    <s v="SE4_medium"/>
    <x v="1"/>
    <x v="1"/>
    <n v="1.7829198715347101"/>
    <n v="6.4185115375249699"/>
  </r>
  <r>
    <x v="0"/>
    <x v="0"/>
    <x v="0"/>
    <x v="6"/>
    <x v="17"/>
    <s v="SE4_medium"/>
    <x v="1"/>
    <x v="2"/>
    <n v="1.69372854232187"/>
    <n v="6.0974227523587201"/>
  </r>
  <r>
    <x v="0"/>
    <x v="0"/>
    <x v="0"/>
    <x v="6"/>
    <x v="17"/>
    <s v="SE4_small"/>
    <x v="0"/>
    <x v="0"/>
    <n v="2.1244076736331299"/>
    <n v="7.6478676250792796"/>
  </r>
  <r>
    <x v="0"/>
    <x v="0"/>
    <x v="0"/>
    <x v="6"/>
    <x v="17"/>
    <s v="SE4_small"/>
    <x v="0"/>
    <x v="1"/>
    <n v="2.5447088182108599"/>
    <n v="9.1609517455590908"/>
  </r>
  <r>
    <x v="0"/>
    <x v="0"/>
    <x v="0"/>
    <x v="6"/>
    <x v="17"/>
    <s v="SE4_small"/>
    <x v="0"/>
    <x v="2"/>
    <n v="2.1244076736331299"/>
    <n v="7.6478676250792796"/>
  </r>
  <r>
    <x v="0"/>
    <x v="0"/>
    <x v="0"/>
    <x v="6"/>
    <x v="17"/>
    <s v="SE4_small"/>
    <x v="1"/>
    <x v="0"/>
    <n v="1.8364638427908699"/>
    <n v="6.6112698340471399"/>
  </r>
  <r>
    <x v="0"/>
    <x v="0"/>
    <x v="0"/>
    <x v="6"/>
    <x v="17"/>
    <s v="SE4_small"/>
    <x v="1"/>
    <x v="1"/>
    <n v="1.9331675562389301"/>
    <n v="6.95940320246015"/>
  </r>
  <r>
    <x v="0"/>
    <x v="0"/>
    <x v="0"/>
    <x v="6"/>
    <x v="17"/>
    <s v="SE4_small"/>
    <x v="1"/>
    <x v="2"/>
    <n v="1.8364638427908699"/>
    <n v="6.6112698340471399"/>
  </r>
  <r>
    <x v="0"/>
    <x v="1"/>
    <x v="1"/>
    <x v="0"/>
    <x v="0"/>
    <s v="DK1_Large"/>
    <x v="0"/>
    <x v="0"/>
    <n v="4.7071085818187797"/>
    <n v="16.9455908945476"/>
  </r>
  <r>
    <x v="0"/>
    <x v="1"/>
    <x v="1"/>
    <x v="0"/>
    <x v="0"/>
    <s v="DK1_Large"/>
    <x v="0"/>
    <x v="1"/>
    <n v="4.7071085818187797"/>
    <n v="16.9455908945476"/>
  </r>
  <r>
    <x v="0"/>
    <x v="1"/>
    <x v="1"/>
    <x v="0"/>
    <x v="0"/>
    <s v="DK1_Large"/>
    <x v="0"/>
    <x v="2"/>
    <n v="4.7071085818187797"/>
    <n v="16.9455908945476"/>
  </r>
  <r>
    <x v="0"/>
    <x v="1"/>
    <x v="1"/>
    <x v="0"/>
    <x v="0"/>
    <s v="DK1_Large"/>
    <x v="1"/>
    <x v="0"/>
    <n v="3.5306281234374999"/>
    <n v="12.710261244374999"/>
  </r>
  <r>
    <x v="0"/>
    <x v="1"/>
    <x v="1"/>
    <x v="0"/>
    <x v="0"/>
    <s v="DK1_Large"/>
    <x v="1"/>
    <x v="1"/>
    <n v="3.5306281234374999"/>
    <n v="12.710261244374999"/>
  </r>
  <r>
    <x v="0"/>
    <x v="1"/>
    <x v="1"/>
    <x v="0"/>
    <x v="0"/>
    <s v="DK1_Large"/>
    <x v="1"/>
    <x v="2"/>
    <n v="3.5306281234374999"/>
    <n v="12.710261244374999"/>
  </r>
  <r>
    <x v="0"/>
    <x v="1"/>
    <x v="1"/>
    <x v="0"/>
    <x v="0"/>
    <s v="DK1_MedSmall"/>
    <x v="0"/>
    <x v="0"/>
    <n v="3.83590442845964"/>
    <n v="13.809255942454699"/>
  </r>
  <r>
    <x v="0"/>
    <x v="1"/>
    <x v="1"/>
    <x v="0"/>
    <x v="0"/>
    <s v="DK1_MedSmall"/>
    <x v="0"/>
    <x v="1"/>
    <n v="3.83590442845964"/>
    <n v="13.809255942454699"/>
  </r>
  <r>
    <x v="0"/>
    <x v="1"/>
    <x v="1"/>
    <x v="0"/>
    <x v="0"/>
    <s v="DK1_MedSmall"/>
    <x v="0"/>
    <x v="2"/>
    <n v="3.83590442845964"/>
    <n v="13.809255942454699"/>
  </r>
  <r>
    <x v="0"/>
    <x v="1"/>
    <x v="1"/>
    <x v="0"/>
    <x v="0"/>
    <s v="DK1_MedSmall"/>
    <x v="1"/>
    <x v="0"/>
    <n v="2.1457312776292499"/>
    <n v="7.7246325994653002"/>
  </r>
  <r>
    <x v="0"/>
    <x v="1"/>
    <x v="1"/>
    <x v="0"/>
    <x v="0"/>
    <s v="DK1_MedSmall"/>
    <x v="1"/>
    <x v="1"/>
    <n v="3.4906296031310502"/>
    <n v="12.5662665712718"/>
  </r>
  <r>
    <x v="0"/>
    <x v="1"/>
    <x v="1"/>
    <x v="0"/>
    <x v="0"/>
    <s v="DK1_MedSmall"/>
    <x v="1"/>
    <x v="2"/>
    <n v="3.4906296031310502"/>
    <n v="12.5662665712718"/>
  </r>
  <r>
    <x v="0"/>
    <x v="1"/>
    <x v="1"/>
    <x v="0"/>
    <x v="0"/>
    <s v="DK1_Medium"/>
    <x v="0"/>
    <x v="0"/>
    <n v="3.8359044284596502"/>
    <n v="13.809255942454699"/>
  </r>
  <r>
    <x v="0"/>
    <x v="1"/>
    <x v="1"/>
    <x v="0"/>
    <x v="0"/>
    <s v="DK1_Medium"/>
    <x v="0"/>
    <x v="1"/>
    <n v="3.8359044284596502"/>
    <n v="13.809255942454699"/>
  </r>
  <r>
    <x v="0"/>
    <x v="1"/>
    <x v="1"/>
    <x v="0"/>
    <x v="0"/>
    <s v="DK1_Medium"/>
    <x v="0"/>
    <x v="2"/>
    <n v="3.8359044284596502"/>
    <n v="13.809255942454699"/>
  </r>
  <r>
    <x v="0"/>
    <x v="1"/>
    <x v="1"/>
    <x v="0"/>
    <x v="0"/>
    <s v="DK1_Medium"/>
    <x v="1"/>
    <x v="0"/>
    <n v="2.1457312776292499"/>
    <n v="7.7246325994653198"/>
  </r>
  <r>
    <x v="0"/>
    <x v="1"/>
    <x v="1"/>
    <x v="0"/>
    <x v="0"/>
    <s v="DK1_Medium"/>
    <x v="1"/>
    <x v="1"/>
    <n v="3.49062960313106"/>
    <n v="12.5662665712718"/>
  </r>
  <r>
    <x v="0"/>
    <x v="1"/>
    <x v="1"/>
    <x v="0"/>
    <x v="0"/>
    <s v="DK1_Medium"/>
    <x v="1"/>
    <x v="2"/>
    <n v="3.49062960313106"/>
    <n v="12.5662665712718"/>
  </r>
  <r>
    <x v="0"/>
    <x v="1"/>
    <x v="1"/>
    <x v="0"/>
    <x v="0"/>
    <s v="DK1_Rural"/>
    <x v="0"/>
    <x v="0"/>
    <n v="3.83590442845964"/>
    <n v="13.809255942454699"/>
  </r>
  <r>
    <x v="0"/>
    <x v="1"/>
    <x v="1"/>
    <x v="0"/>
    <x v="0"/>
    <s v="DK1_Rural"/>
    <x v="0"/>
    <x v="1"/>
    <n v="3.83590442845964"/>
    <n v="13.809255942454699"/>
  </r>
  <r>
    <x v="0"/>
    <x v="1"/>
    <x v="1"/>
    <x v="0"/>
    <x v="0"/>
    <s v="DK1_Rural"/>
    <x v="0"/>
    <x v="2"/>
    <n v="3.83590442845964"/>
    <n v="13.809255942454699"/>
  </r>
  <r>
    <x v="0"/>
    <x v="1"/>
    <x v="1"/>
    <x v="0"/>
    <x v="0"/>
    <s v="DK1_Rural"/>
    <x v="1"/>
    <x v="0"/>
    <n v="2.1614090613317698"/>
    <n v="7.7810726207943803"/>
  </r>
  <r>
    <x v="0"/>
    <x v="1"/>
    <x v="1"/>
    <x v="0"/>
    <x v="0"/>
    <s v="DK1_Rural"/>
    <x v="1"/>
    <x v="1"/>
    <n v="3.4906296031310502"/>
    <n v="12.5662665712718"/>
  </r>
  <r>
    <x v="0"/>
    <x v="1"/>
    <x v="1"/>
    <x v="0"/>
    <x v="0"/>
    <s v="DK1_Rural"/>
    <x v="1"/>
    <x v="2"/>
    <n v="3.4749518194285298"/>
    <n v="12.5098265499427"/>
  </r>
  <r>
    <x v="0"/>
    <x v="1"/>
    <x v="1"/>
    <x v="0"/>
    <x v="0"/>
    <s v="DK1_Small"/>
    <x v="0"/>
    <x v="0"/>
    <n v="3.83590442845964"/>
    <n v="13.809255942454699"/>
  </r>
  <r>
    <x v="0"/>
    <x v="1"/>
    <x v="1"/>
    <x v="0"/>
    <x v="0"/>
    <s v="DK1_Small"/>
    <x v="0"/>
    <x v="1"/>
    <n v="3.83590442845964"/>
    <n v="13.809255942454699"/>
  </r>
  <r>
    <x v="0"/>
    <x v="1"/>
    <x v="1"/>
    <x v="0"/>
    <x v="0"/>
    <s v="DK1_Small"/>
    <x v="0"/>
    <x v="2"/>
    <n v="3.83590442845964"/>
    <n v="13.809255942454699"/>
  </r>
  <r>
    <x v="0"/>
    <x v="1"/>
    <x v="1"/>
    <x v="0"/>
    <x v="0"/>
    <s v="DK1_Small"/>
    <x v="1"/>
    <x v="0"/>
    <n v="2.1457312776292499"/>
    <n v="7.7246325994653002"/>
  </r>
  <r>
    <x v="0"/>
    <x v="1"/>
    <x v="1"/>
    <x v="0"/>
    <x v="0"/>
    <s v="DK1_Small"/>
    <x v="1"/>
    <x v="1"/>
    <n v="3.4906296031310502"/>
    <n v="12.5662665712718"/>
  </r>
  <r>
    <x v="0"/>
    <x v="1"/>
    <x v="1"/>
    <x v="0"/>
    <x v="0"/>
    <s v="DK1_Small"/>
    <x v="1"/>
    <x v="2"/>
    <n v="3.4906296031310502"/>
    <n v="12.5662665712718"/>
  </r>
  <r>
    <x v="0"/>
    <x v="1"/>
    <x v="2"/>
    <x v="0"/>
    <x v="0"/>
    <s v="DK1_Large"/>
    <x v="0"/>
    <x v="0"/>
    <n v="3.7147571906382102"/>
    <n v="13.373125886297601"/>
  </r>
  <r>
    <x v="0"/>
    <x v="1"/>
    <x v="2"/>
    <x v="0"/>
    <x v="0"/>
    <s v="DK1_Large"/>
    <x v="0"/>
    <x v="1"/>
    <n v="3.7147571906382102"/>
    <n v="13.373125886297601"/>
  </r>
  <r>
    <x v="0"/>
    <x v="1"/>
    <x v="2"/>
    <x v="0"/>
    <x v="0"/>
    <s v="DK1_Large"/>
    <x v="0"/>
    <x v="2"/>
    <n v="3.7147571906382102"/>
    <n v="13.373125886297601"/>
  </r>
  <r>
    <x v="0"/>
    <x v="1"/>
    <x v="2"/>
    <x v="0"/>
    <x v="0"/>
    <s v="DK1_Large"/>
    <x v="1"/>
    <x v="0"/>
    <n v="2.1886898512667399"/>
    <n v="7.8792834645602703"/>
  </r>
  <r>
    <x v="0"/>
    <x v="1"/>
    <x v="2"/>
    <x v="0"/>
    <x v="0"/>
    <s v="DK1_Large"/>
    <x v="1"/>
    <x v="1"/>
    <n v="2.1886898512667399"/>
    <n v="7.8792834645602703"/>
  </r>
  <r>
    <x v="0"/>
    <x v="1"/>
    <x v="2"/>
    <x v="0"/>
    <x v="0"/>
    <s v="DK1_Large"/>
    <x v="1"/>
    <x v="2"/>
    <n v="2.1886898512667399"/>
    <n v="7.8792834645602703"/>
  </r>
  <r>
    <x v="0"/>
    <x v="1"/>
    <x v="2"/>
    <x v="0"/>
    <x v="0"/>
    <s v="DK1_MedSmall"/>
    <x v="0"/>
    <x v="0"/>
    <n v="5.7321750228309298"/>
    <n v="20.635830082191401"/>
  </r>
  <r>
    <x v="0"/>
    <x v="1"/>
    <x v="2"/>
    <x v="0"/>
    <x v="0"/>
    <s v="DK1_MedSmall"/>
    <x v="0"/>
    <x v="1"/>
    <n v="6.0849203605299502"/>
    <n v="21.905713297907798"/>
  </r>
  <r>
    <x v="0"/>
    <x v="1"/>
    <x v="2"/>
    <x v="0"/>
    <x v="0"/>
    <s v="DK1_MedSmall"/>
    <x v="0"/>
    <x v="2"/>
    <n v="5.9579173975143798"/>
    <n v="21.448502631051799"/>
  </r>
  <r>
    <x v="0"/>
    <x v="1"/>
    <x v="2"/>
    <x v="0"/>
    <x v="0"/>
    <s v="DK1_MedSmall"/>
    <x v="1"/>
    <x v="0"/>
    <n v="4.3619893748966101"/>
    <n v="15.7031617496278"/>
  </r>
  <r>
    <x v="0"/>
    <x v="1"/>
    <x v="2"/>
    <x v="0"/>
    <x v="0"/>
    <s v="DK1_MedSmall"/>
    <x v="1"/>
    <x v="1"/>
    <n v="5.4216614049708696"/>
    <n v="19.517981057895099"/>
  </r>
  <r>
    <x v="0"/>
    <x v="1"/>
    <x v="2"/>
    <x v="0"/>
    <x v="0"/>
    <s v="DK1_MedSmall"/>
    <x v="1"/>
    <x v="2"/>
    <n v="5.4216614049708696"/>
    <n v="19.517981057895099"/>
  </r>
  <r>
    <x v="0"/>
    <x v="1"/>
    <x v="2"/>
    <x v="0"/>
    <x v="0"/>
    <s v="DK1_Medium"/>
    <x v="0"/>
    <x v="0"/>
    <n v="5.7321750228309298"/>
    <n v="20.635830082191401"/>
  </r>
  <r>
    <x v="0"/>
    <x v="1"/>
    <x v="2"/>
    <x v="0"/>
    <x v="0"/>
    <s v="DK1_Medium"/>
    <x v="0"/>
    <x v="1"/>
    <n v="6.0849203605299698"/>
    <n v="21.905713297907901"/>
  </r>
  <r>
    <x v="0"/>
    <x v="1"/>
    <x v="2"/>
    <x v="0"/>
    <x v="0"/>
    <s v="DK1_Medium"/>
    <x v="0"/>
    <x v="2"/>
    <n v="5.9579173975143798"/>
    <n v="21.448502631051799"/>
  </r>
  <r>
    <x v="0"/>
    <x v="1"/>
    <x v="2"/>
    <x v="0"/>
    <x v="0"/>
    <s v="DK1_Medium"/>
    <x v="1"/>
    <x v="0"/>
    <n v="4.3619893748965897"/>
    <n v="15.7031617496277"/>
  </r>
  <r>
    <x v="0"/>
    <x v="1"/>
    <x v="2"/>
    <x v="0"/>
    <x v="0"/>
    <s v="DK1_Medium"/>
    <x v="1"/>
    <x v="1"/>
    <n v="5.4216614049708696"/>
    <n v="19.517981057895099"/>
  </r>
  <r>
    <x v="0"/>
    <x v="1"/>
    <x v="2"/>
    <x v="0"/>
    <x v="0"/>
    <s v="DK1_Medium"/>
    <x v="1"/>
    <x v="2"/>
    <n v="5.4216614049708696"/>
    <n v="19.517981057895099"/>
  </r>
  <r>
    <x v="0"/>
    <x v="1"/>
    <x v="2"/>
    <x v="0"/>
    <x v="0"/>
    <s v="DK1_Rural"/>
    <x v="0"/>
    <x v="0"/>
    <n v="5.7321750228309298"/>
    <n v="20.635830082191401"/>
  </r>
  <r>
    <x v="0"/>
    <x v="1"/>
    <x v="2"/>
    <x v="0"/>
    <x v="0"/>
    <s v="DK1_Rural"/>
    <x v="0"/>
    <x v="1"/>
    <n v="6.0849203605299502"/>
    <n v="21.905713297907798"/>
  </r>
  <r>
    <x v="0"/>
    <x v="1"/>
    <x v="2"/>
    <x v="0"/>
    <x v="0"/>
    <s v="DK1_Rural"/>
    <x v="0"/>
    <x v="2"/>
    <n v="5.9579173975143798"/>
    <n v="21.448502631051799"/>
  </r>
  <r>
    <x v="0"/>
    <x v="1"/>
    <x v="2"/>
    <x v="0"/>
    <x v="0"/>
    <s v="DK1_Rural"/>
    <x v="1"/>
    <x v="0"/>
    <n v="4.3619893748966101"/>
    <n v="15.7031617496278"/>
  </r>
  <r>
    <x v="0"/>
    <x v="1"/>
    <x v="2"/>
    <x v="0"/>
    <x v="0"/>
    <s v="DK1_Rural"/>
    <x v="1"/>
    <x v="1"/>
    <n v="5.4216614049708696"/>
    <n v="19.517981057895099"/>
  </r>
  <r>
    <x v="0"/>
    <x v="1"/>
    <x v="2"/>
    <x v="0"/>
    <x v="0"/>
    <s v="DK1_Rural"/>
    <x v="1"/>
    <x v="2"/>
    <n v="5.4216614049708696"/>
    <n v="19.517981057895099"/>
  </r>
  <r>
    <x v="0"/>
    <x v="1"/>
    <x v="2"/>
    <x v="0"/>
    <x v="0"/>
    <s v="DK1_Small"/>
    <x v="0"/>
    <x v="0"/>
    <n v="5.7321750228309298"/>
    <n v="20.635830082191401"/>
  </r>
  <r>
    <x v="0"/>
    <x v="1"/>
    <x v="2"/>
    <x v="0"/>
    <x v="0"/>
    <s v="DK1_Small"/>
    <x v="0"/>
    <x v="1"/>
    <n v="6.0849203605299502"/>
    <n v="21.905713297907798"/>
  </r>
  <r>
    <x v="0"/>
    <x v="1"/>
    <x v="2"/>
    <x v="0"/>
    <x v="0"/>
    <s v="DK1_Small"/>
    <x v="0"/>
    <x v="2"/>
    <n v="5.9579173975143798"/>
    <n v="21.448502631051799"/>
  </r>
  <r>
    <x v="0"/>
    <x v="1"/>
    <x v="2"/>
    <x v="0"/>
    <x v="0"/>
    <s v="DK1_Small"/>
    <x v="1"/>
    <x v="0"/>
    <n v="4.3619893748966101"/>
    <n v="15.7031617496278"/>
  </r>
  <r>
    <x v="0"/>
    <x v="1"/>
    <x v="2"/>
    <x v="0"/>
    <x v="0"/>
    <s v="DK1_Small"/>
    <x v="1"/>
    <x v="1"/>
    <n v="5.4216614049708696"/>
    <n v="19.517981057895099"/>
  </r>
  <r>
    <x v="0"/>
    <x v="1"/>
    <x v="2"/>
    <x v="0"/>
    <x v="0"/>
    <s v="DK1_Small"/>
    <x v="1"/>
    <x v="2"/>
    <n v="5.4216614049708696"/>
    <n v="19.517981057895099"/>
  </r>
  <r>
    <x v="0"/>
    <x v="1"/>
    <x v="1"/>
    <x v="0"/>
    <x v="1"/>
    <s v="DK2_Large"/>
    <x v="0"/>
    <x v="0"/>
    <n v="4.32647311094793"/>
    <n v="15.575303199412501"/>
  </r>
  <r>
    <x v="0"/>
    <x v="1"/>
    <x v="1"/>
    <x v="0"/>
    <x v="1"/>
    <s v="DK2_Large"/>
    <x v="0"/>
    <x v="1"/>
    <n v="4.32647311094793"/>
    <n v="15.575303199412501"/>
  </r>
  <r>
    <x v="0"/>
    <x v="1"/>
    <x v="1"/>
    <x v="0"/>
    <x v="1"/>
    <s v="DK2_Large"/>
    <x v="0"/>
    <x v="2"/>
    <n v="4.32647311094793"/>
    <n v="15.575303199412501"/>
  </r>
  <r>
    <x v="0"/>
    <x v="1"/>
    <x v="1"/>
    <x v="0"/>
    <x v="1"/>
    <s v="DK2_Large"/>
    <x v="1"/>
    <x v="0"/>
    <n v="2.5852943567778102"/>
    <n v="9.3070596844001106"/>
  </r>
  <r>
    <x v="0"/>
    <x v="1"/>
    <x v="1"/>
    <x v="0"/>
    <x v="1"/>
    <s v="DK2_Large"/>
    <x v="1"/>
    <x v="1"/>
    <n v="2.5852943567778102"/>
    <n v="9.3070596844001106"/>
  </r>
  <r>
    <x v="0"/>
    <x v="1"/>
    <x v="1"/>
    <x v="0"/>
    <x v="1"/>
    <s v="DK2_Large"/>
    <x v="1"/>
    <x v="2"/>
    <n v="2.5852943567778102"/>
    <n v="9.3070596844001106"/>
  </r>
  <r>
    <x v="0"/>
    <x v="1"/>
    <x v="1"/>
    <x v="0"/>
    <x v="1"/>
    <s v="DK2_MedSmall"/>
    <x v="0"/>
    <x v="0"/>
    <n v="4.2808630026283101"/>
    <n v="15.4111068094619"/>
  </r>
  <r>
    <x v="0"/>
    <x v="1"/>
    <x v="1"/>
    <x v="0"/>
    <x v="1"/>
    <s v="DK2_MedSmall"/>
    <x v="0"/>
    <x v="1"/>
    <n v="4.2808630026283101"/>
    <n v="15.4111068094619"/>
  </r>
  <r>
    <x v="0"/>
    <x v="1"/>
    <x v="1"/>
    <x v="0"/>
    <x v="1"/>
    <s v="DK2_MedSmall"/>
    <x v="0"/>
    <x v="2"/>
    <n v="4.2808630026283101"/>
    <n v="15.4111068094619"/>
  </r>
  <r>
    <x v="0"/>
    <x v="1"/>
    <x v="1"/>
    <x v="0"/>
    <x v="1"/>
    <s v="DK2_MedSmall"/>
    <x v="1"/>
    <x v="0"/>
    <n v="2.5506435801227401"/>
    <n v="9.1823168884418696"/>
  </r>
  <r>
    <x v="0"/>
    <x v="1"/>
    <x v="1"/>
    <x v="0"/>
    <x v="1"/>
    <s v="DK2_MedSmall"/>
    <x v="1"/>
    <x v="1"/>
    <n v="3.8955419056245399"/>
    <n v="14.0239508602484"/>
  </r>
  <r>
    <x v="0"/>
    <x v="1"/>
    <x v="1"/>
    <x v="0"/>
    <x v="1"/>
    <s v="DK2_MedSmall"/>
    <x v="1"/>
    <x v="2"/>
    <n v="3.8955419056245399"/>
    <n v="14.0239508602484"/>
  </r>
  <r>
    <x v="0"/>
    <x v="1"/>
    <x v="1"/>
    <x v="0"/>
    <x v="1"/>
    <s v="DK2_Medium"/>
    <x v="0"/>
    <x v="0"/>
    <n v="3.9696428307768601"/>
    <n v="14.290714190796701"/>
  </r>
  <r>
    <x v="0"/>
    <x v="1"/>
    <x v="1"/>
    <x v="0"/>
    <x v="1"/>
    <s v="DK2_Medium"/>
    <x v="0"/>
    <x v="1"/>
    <n v="3.9696428307768601"/>
    <n v="14.290714190796701"/>
  </r>
  <r>
    <x v="0"/>
    <x v="1"/>
    <x v="1"/>
    <x v="0"/>
    <x v="1"/>
    <s v="DK2_Medium"/>
    <x v="0"/>
    <x v="2"/>
    <n v="3.9696428307768601"/>
    <n v="14.290714190796701"/>
  </r>
  <r>
    <x v="0"/>
    <x v="1"/>
    <x v="1"/>
    <x v="0"/>
    <x v="1"/>
    <s v="DK2_Medium"/>
    <x v="1"/>
    <x v="0"/>
    <n v="2.2674332237379198"/>
    <n v="8.1627596054565004"/>
  </r>
  <r>
    <x v="0"/>
    <x v="1"/>
    <x v="1"/>
    <x v="0"/>
    <x v="1"/>
    <s v="DK2_Medium"/>
    <x v="1"/>
    <x v="1"/>
    <n v="3.6123315492397201"/>
    <n v="13.004393577263"/>
  </r>
  <r>
    <x v="0"/>
    <x v="1"/>
    <x v="1"/>
    <x v="0"/>
    <x v="1"/>
    <s v="DK2_Medium"/>
    <x v="1"/>
    <x v="2"/>
    <n v="3.6123315492397201"/>
    <n v="13.004393577263"/>
  </r>
  <r>
    <x v="0"/>
    <x v="1"/>
    <x v="1"/>
    <x v="0"/>
    <x v="1"/>
    <s v="DK2_Rural"/>
    <x v="0"/>
    <x v="0"/>
    <n v="3.7621547417686498"/>
    <n v="13.5437570703671"/>
  </r>
  <r>
    <x v="0"/>
    <x v="1"/>
    <x v="1"/>
    <x v="0"/>
    <x v="1"/>
    <s v="DK2_Rural"/>
    <x v="0"/>
    <x v="1"/>
    <n v="3.7621547417686498"/>
    <n v="13.5437570703671"/>
  </r>
  <r>
    <x v="0"/>
    <x v="1"/>
    <x v="1"/>
    <x v="0"/>
    <x v="1"/>
    <s v="DK2_Rural"/>
    <x v="0"/>
    <x v="2"/>
    <n v="3.7621547417686498"/>
    <n v="13.5437570703671"/>
  </r>
  <r>
    <x v="0"/>
    <x v="1"/>
    <x v="1"/>
    <x v="0"/>
    <x v="1"/>
    <s v="DK2_Rural"/>
    <x v="1"/>
    <x v="0"/>
    <n v="2.0786190627404499"/>
    <n v="7.48302862586561"/>
  </r>
  <r>
    <x v="0"/>
    <x v="1"/>
    <x v="1"/>
    <x v="0"/>
    <x v="1"/>
    <s v="DK2_Rural"/>
    <x v="1"/>
    <x v="1"/>
    <n v="3.4235173882422498"/>
    <n v="12.3246625976721"/>
  </r>
  <r>
    <x v="0"/>
    <x v="1"/>
    <x v="1"/>
    <x v="0"/>
    <x v="1"/>
    <s v="DK2_Rural"/>
    <x v="1"/>
    <x v="2"/>
    <n v="3.4235173882422498"/>
    <n v="12.3246625976721"/>
  </r>
  <r>
    <x v="0"/>
    <x v="1"/>
    <x v="1"/>
    <x v="0"/>
    <x v="1"/>
    <s v="DK2_Small"/>
    <x v="0"/>
    <x v="0"/>
    <n v="3.64557966889473"/>
    <n v="13.124086808021"/>
  </r>
  <r>
    <x v="0"/>
    <x v="1"/>
    <x v="1"/>
    <x v="0"/>
    <x v="1"/>
    <s v="DK2_Small"/>
    <x v="0"/>
    <x v="1"/>
    <n v="3.64557966889473"/>
    <n v="13.124086808021"/>
  </r>
  <r>
    <x v="0"/>
    <x v="1"/>
    <x v="1"/>
    <x v="0"/>
    <x v="1"/>
    <s v="DK2_Small"/>
    <x v="0"/>
    <x v="2"/>
    <n v="3.64557966889473"/>
    <n v="13.124086808021"/>
  </r>
  <r>
    <x v="0"/>
    <x v="1"/>
    <x v="1"/>
    <x v="0"/>
    <x v="1"/>
    <s v="DK2_Small"/>
    <x v="1"/>
    <x v="0"/>
    <n v="1.97253574642518"/>
    <n v="7.10112868713066"/>
  </r>
  <r>
    <x v="0"/>
    <x v="1"/>
    <x v="1"/>
    <x v="0"/>
    <x v="1"/>
    <s v="DK2_Small"/>
    <x v="1"/>
    <x v="1"/>
    <n v="3.3174340719269799"/>
    <n v="11.942762658937101"/>
  </r>
  <r>
    <x v="0"/>
    <x v="1"/>
    <x v="1"/>
    <x v="0"/>
    <x v="1"/>
    <s v="DK2_Small"/>
    <x v="1"/>
    <x v="2"/>
    <n v="3.3174340719269799"/>
    <n v="11.942762658937101"/>
  </r>
  <r>
    <x v="0"/>
    <x v="1"/>
    <x v="2"/>
    <x v="0"/>
    <x v="1"/>
    <s v="DK2_Large"/>
    <x v="0"/>
    <x v="0"/>
    <n v="5.4652736225704004"/>
    <n v="19.6749850412535"/>
  </r>
  <r>
    <x v="0"/>
    <x v="1"/>
    <x v="2"/>
    <x v="0"/>
    <x v="1"/>
    <s v="DK2_Large"/>
    <x v="0"/>
    <x v="1"/>
    <n v="5.4652736225704004"/>
    <n v="19.6749850412535"/>
  </r>
  <r>
    <x v="0"/>
    <x v="1"/>
    <x v="2"/>
    <x v="0"/>
    <x v="1"/>
    <s v="DK2_Large"/>
    <x v="0"/>
    <x v="2"/>
    <n v="5.4652736225704004"/>
    <n v="19.6749850412535"/>
  </r>
  <r>
    <x v="0"/>
    <x v="1"/>
    <x v="2"/>
    <x v="0"/>
    <x v="1"/>
    <s v="DK2_Large"/>
    <x v="1"/>
    <x v="0"/>
    <n v="3.76415464000572"/>
    <n v="13.550956704020599"/>
  </r>
  <r>
    <x v="0"/>
    <x v="1"/>
    <x v="2"/>
    <x v="0"/>
    <x v="1"/>
    <s v="DK2_Large"/>
    <x v="1"/>
    <x v="1"/>
    <n v="3.76415464000572"/>
    <n v="13.550956704020599"/>
  </r>
  <r>
    <x v="0"/>
    <x v="1"/>
    <x v="2"/>
    <x v="0"/>
    <x v="1"/>
    <s v="DK2_Large"/>
    <x v="1"/>
    <x v="2"/>
    <n v="3.76415464000572"/>
    <n v="13.550956704020599"/>
  </r>
  <r>
    <x v="0"/>
    <x v="1"/>
    <x v="2"/>
    <x v="0"/>
    <x v="1"/>
    <s v="DK2_MedSmall"/>
    <x v="0"/>
    <x v="0"/>
    <n v="5.06876322106082"/>
    <n v="18.247547595819"/>
  </r>
  <r>
    <x v="0"/>
    <x v="1"/>
    <x v="2"/>
    <x v="0"/>
    <x v="1"/>
    <s v="DK2_MedSmall"/>
    <x v="0"/>
    <x v="1"/>
    <n v="5.06876322106082"/>
    <n v="18.247547595819"/>
  </r>
  <r>
    <x v="0"/>
    <x v="1"/>
    <x v="2"/>
    <x v="0"/>
    <x v="1"/>
    <s v="DK2_MedSmall"/>
    <x v="0"/>
    <x v="2"/>
    <n v="5.06876322106082"/>
    <n v="18.247547595819"/>
  </r>
  <r>
    <x v="0"/>
    <x v="1"/>
    <x v="2"/>
    <x v="0"/>
    <x v="1"/>
    <s v="DK2_MedSmall"/>
    <x v="1"/>
    <x v="0"/>
    <n v="3.4258561113082999"/>
    <n v="12.333082000709901"/>
  </r>
  <r>
    <x v="0"/>
    <x v="1"/>
    <x v="2"/>
    <x v="0"/>
    <x v="1"/>
    <s v="DK2_MedSmall"/>
    <x v="1"/>
    <x v="1"/>
    <n v="4.6125311043981201"/>
    <n v="16.6051119758332"/>
  </r>
  <r>
    <x v="0"/>
    <x v="1"/>
    <x v="2"/>
    <x v="0"/>
    <x v="1"/>
    <s v="DK2_MedSmall"/>
    <x v="1"/>
    <x v="2"/>
    <n v="4.6125311043981201"/>
    <n v="16.6051119758332"/>
  </r>
  <r>
    <x v="0"/>
    <x v="1"/>
    <x v="2"/>
    <x v="0"/>
    <x v="1"/>
    <s v="DK2_Medium"/>
    <x v="0"/>
    <x v="0"/>
    <n v="5.5112804744451296"/>
    <n v="19.8406097080025"/>
  </r>
  <r>
    <x v="0"/>
    <x v="1"/>
    <x v="2"/>
    <x v="0"/>
    <x v="1"/>
    <s v="DK2_Medium"/>
    <x v="0"/>
    <x v="1"/>
    <n v="5.5112804744451296"/>
    <n v="19.8406097080025"/>
  </r>
  <r>
    <x v="0"/>
    <x v="1"/>
    <x v="2"/>
    <x v="0"/>
    <x v="1"/>
    <s v="DK2_Medium"/>
    <x v="0"/>
    <x v="2"/>
    <n v="5.5112804744451296"/>
    <n v="19.8406097080025"/>
  </r>
  <r>
    <x v="0"/>
    <x v="1"/>
    <x v="2"/>
    <x v="0"/>
    <x v="1"/>
    <s v="DK2_Medium"/>
    <x v="1"/>
    <x v="0"/>
    <n v="3.8285468118880202"/>
    <n v="13.7827685227969"/>
  </r>
  <r>
    <x v="0"/>
    <x v="1"/>
    <x v="2"/>
    <x v="0"/>
    <x v="1"/>
    <s v="DK2_Medium"/>
    <x v="1"/>
    <x v="1"/>
    <n v="5.0152218049778501"/>
    <n v="18.054798497920299"/>
  </r>
  <r>
    <x v="0"/>
    <x v="1"/>
    <x v="2"/>
    <x v="0"/>
    <x v="1"/>
    <s v="DK2_Medium"/>
    <x v="1"/>
    <x v="2"/>
    <n v="5.0152218049778501"/>
    <n v="18.054798497920299"/>
  </r>
  <r>
    <x v="0"/>
    <x v="1"/>
    <x v="2"/>
    <x v="0"/>
    <x v="1"/>
    <s v="DK2_Rural"/>
    <x v="0"/>
    <x v="0"/>
    <n v="5.5112804744451296"/>
    <n v="19.8406097080025"/>
  </r>
  <r>
    <x v="0"/>
    <x v="1"/>
    <x v="2"/>
    <x v="0"/>
    <x v="1"/>
    <s v="DK2_Rural"/>
    <x v="0"/>
    <x v="1"/>
    <n v="6.04629643973764"/>
    <n v="21.7666671830555"/>
  </r>
  <r>
    <x v="0"/>
    <x v="1"/>
    <x v="2"/>
    <x v="0"/>
    <x v="1"/>
    <s v="DK2_Rural"/>
    <x v="0"/>
    <x v="2"/>
    <n v="5.6675789660505398"/>
    <n v="20.4032842777819"/>
  </r>
  <r>
    <x v="0"/>
    <x v="1"/>
    <x v="2"/>
    <x v="0"/>
    <x v="1"/>
    <s v="DK2_Rural"/>
    <x v="1"/>
    <x v="0"/>
    <n v="4.34949591293603"/>
    <n v="15.658185286569701"/>
  </r>
  <r>
    <x v="0"/>
    <x v="1"/>
    <x v="2"/>
    <x v="0"/>
    <x v="1"/>
    <s v="DK2_Rural"/>
    <x v="1"/>
    <x v="1"/>
    <n v="5.1574534323387704"/>
    <n v="18.566832356419599"/>
  </r>
  <r>
    <x v="0"/>
    <x v="1"/>
    <x v="2"/>
    <x v="0"/>
    <x v="1"/>
    <s v="DK2_Rural"/>
    <x v="1"/>
    <x v="2"/>
    <n v="5.1574534323387704"/>
    <n v="18.566832356419599"/>
  </r>
  <r>
    <x v="0"/>
    <x v="1"/>
    <x v="2"/>
    <x v="0"/>
    <x v="1"/>
    <s v="DK2_Small"/>
    <x v="0"/>
    <x v="0"/>
    <n v="5.3534263889950902"/>
    <n v="19.272335000382299"/>
  </r>
  <r>
    <x v="0"/>
    <x v="1"/>
    <x v="2"/>
    <x v="0"/>
    <x v="1"/>
    <s v="DK2_Small"/>
    <x v="0"/>
    <x v="1"/>
    <n v="5.7516377832937904"/>
    <n v="20.705896019857601"/>
  </r>
  <r>
    <x v="0"/>
    <x v="1"/>
    <x v="2"/>
    <x v="0"/>
    <x v="1"/>
    <s v="DK2_Small"/>
    <x v="0"/>
    <x v="2"/>
    <n v="5.7516377832937904"/>
    <n v="20.705896019857601"/>
  </r>
  <r>
    <x v="0"/>
    <x v="1"/>
    <x v="2"/>
    <x v="0"/>
    <x v="1"/>
    <s v="DK2_Small"/>
    <x v="1"/>
    <x v="0"/>
    <n v="4.0472719629403002"/>
    <n v="14.5701790665851"/>
  </r>
  <r>
    <x v="0"/>
    <x v="1"/>
    <x v="2"/>
    <x v="0"/>
    <x v="1"/>
    <s v="DK2_Small"/>
    <x v="1"/>
    <x v="1"/>
    <n v="5.7516377832937904"/>
    <n v="20.705896019857601"/>
  </r>
  <r>
    <x v="0"/>
    <x v="1"/>
    <x v="2"/>
    <x v="0"/>
    <x v="1"/>
    <s v="DK2_Small"/>
    <x v="1"/>
    <x v="2"/>
    <n v="5.2339469560301204"/>
    <n v="18.842209041708401"/>
  </r>
  <r>
    <x v="0"/>
    <x v="1"/>
    <x v="1"/>
    <x v="1"/>
    <x v="2"/>
    <s v="EE_Industry"/>
    <x v="0"/>
    <x v="0"/>
    <n v="-0.36054619237395402"/>
    <n v="-1.2979662925462401"/>
  </r>
  <r>
    <x v="0"/>
    <x v="1"/>
    <x v="1"/>
    <x v="1"/>
    <x v="2"/>
    <s v="EE_Industry"/>
    <x v="0"/>
    <x v="1"/>
    <n v="-0.36054619237395402"/>
    <n v="-1.2979662925462401"/>
  </r>
  <r>
    <x v="0"/>
    <x v="1"/>
    <x v="1"/>
    <x v="1"/>
    <x v="2"/>
    <s v="EE_Industry"/>
    <x v="0"/>
    <x v="2"/>
    <n v="-0.25760754474683401"/>
    <n v="-0.92738716108860197"/>
  </r>
  <r>
    <x v="0"/>
    <x v="1"/>
    <x v="1"/>
    <x v="1"/>
    <x v="2"/>
    <s v="EE_Industry"/>
    <x v="1"/>
    <x v="0"/>
    <n v="-9.0671272222222598E-4"/>
    <n v="-3.2641658000000101E-3"/>
  </r>
  <r>
    <x v="0"/>
    <x v="1"/>
    <x v="1"/>
    <x v="1"/>
    <x v="2"/>
    <s v="EE_Industry"/>
    <x v="1"/>
    <x v="1"/>
    <n v="-9.0671272222222598E-4"/>
    <n v="-3.2641658000000101E-3"/>
  </r>
  <r>
    <x v="0"/>
    <x v="1"/>
    <x v="1"/>
    <x v="1"/>
    <x v="2"/>
    <s v="EE_Industry"/>
    <x v="1"/>
    <x v="2"/>
    <n v="-9.0671272222222598E-4"/>
    <n v="-3.2641658000000101E-3"/>
  </r>
  <r>
    <x v="0"/>
    <x v="1"/>
    <x v="1"/>
    <x v="1"/>
    <x v="2"/>
    <s v="EE_Kohtla_Jarve"/>
    <x v="0"/>
    <x v="0"/>
    <n v="3.0782536468852402"/>
    <n v="11.0817131287869"/>
  </r>
  <r>
    <x v="0"/>
    <x v="1"/>
    <x v="1"/>
    <x v="1"/>
    <x v="2"/>
    <s v="EE_Kohtla_Jarve"/>
    <x v="0"/>
    <x v="1"/>
    <n v="3.0782536468852402"/>
    <n v="11.0817131287869"/>
  </r>
  <r>
    <x v="0"/>
    <x v="1"/>
    <x v="1"/>
    <x v="1"/>
    <x v="2"/>
    <s v="EE_Kohtla_Jarve"/>
    <x v="0"/>
    <x v="2"/>
    <n v="2.5428671728481902"/>
    <n v="9.1543218222534701"/>
  </r>
  <r>
    <x v="0"/>
    <x v="1"/>
    <x v="1"/>
    <x v="1"/>
    <x v="2"/>
    <s v="EE_Kohtla_Jarve"/>
    <x v="1"/>
    <x v="0"/>
    <n v="2.3139657005246299"/>
    <n v="8.3302765218886599"/>
  </r>
  <r>
    <x v="0"/>
    <x v="1"/>
    <x v="1"/>
    <x v="1"/>
    <x v="2"/>
    <s v="EE_Kohtla_Jarve"/>
    <x v="1"/>
    <x v="1"/>
    <n v="2.3063531915343498"/>
    <n v="8.3028714895236604"/>
  </r>
  <r>
    <x v="0"/>
    <x v="1"/>
    <x v="1"/>
    <x v="1"/>
    <x v="2"/>
    <s v="EE_Kohtla_Jarve"/>
    <x v="1"/>
    <x v="2"/>
    <n v="2.3139657005246299"/>
    <n v="8.3302765218886599"/>
  </r>
  <r>
    <x v="0"/>
    <x v="1"/>
    <x v="1"/>
    <x v="1"/>
    <x v="2"/>
    <s v="EE_Narva"/>
    <x v="0"/>
    <x v="0"/>
    <n v="3.5388537807926101"/>
    <n v="12.739873610853399"/>
  </r>
  <r>
    <x v="0"/>
    <x v="1"/>
    <x v="1"/>
    <x v="1"/>
    <x v="2"/>
    <s v="EE_Narva"/>
    <x v="0"/>
    <x v="1"/>
    <n v="3.5388537807926101"/>
    <n v="12.739873610853399"/>
  </r>
  <r>
    <x v="0"/>
    <x v="1"/>
    <x v="1"/>
    <x v="1"/>
    <x v="2"/>
    <s v="EE_Narva"/>
    <x v="0"/>
    <x v="2"/>
    <n v="3.5388537807926101"/>
    <n v="12.739873610853399"/>
  </r>
  <r>
    <x v="0"/>
    <x v="1"/>
    <x v="1"/>
    <x v="1"/>
    <x v="2"/>
    <s v="EE_Narva"/>
    <x v="1"/>
    <x v="0"/>
    <n v="3.0295819338908401"/>
    <n v="10.906494962007001"/>
  </r>
  <r>
    <x v="0"/>
    <x v="1"/>
    <x v="1"/>
    <x v="1"/>
    <x v="2"/>
    <s v="EE_Narva"/>
    <x v="1"/>
    <x v="1"/>
    <n v="3.0295819338908401"/>
    <n v="10.906494962007001"/>
  </r>
  <r>
    <x v="0"/>
    <x v="1"/>
    <x v="1"/>
    <x v="1"/>
    <x v="2"/>
    <s v="EE_Narva"/>
    <x v="1"/>
    <x v="2"/>
    <n v="3.0295819338908401"/>
    <n v="10.906494962007001"/>
  </r>
  <r>
    <x v="0"/>
    <x v="1"/>
    <x v="1"/>
    <x v="1"/>
    <x v="2"/>
    <s v="EE_Parnu"/>
    <x v="0"/>
    <x v="0"/>
    <n v="3.5388537807926101"/>
    <n v="12.739873610853399"/>
  </r>
  <r>
    <x v="0"/>
    <x v="1"/>
    <x v="1"/>
    <x v="1"/>
    <x v="2"/>
    <s v="EE_Parnu"/>
    <x v="0"/>
    <x v="1"/>
    <n v="3.5388537807926101"/>
    <n v="12.739873610853399"/>
  </r>
  <r>
    <x v="0"/>
    <x v="1"/>
    <x v="1"/>
    <x v="1"/>
    <x v="2"/>
    <s v="EE_Parnu"/>
    <x v="0"/>
    <x v="2"/>
    <n v="3.5388537807926101"/>
    <n v="12.739873610853399"/>
  </r>
  <r>
    <x v="0"/>
    <x v="1"/>
    <x v="1"/>
    <x v="1"/>
    <x v="2"/>
    <s v="EE_Parnu"/>
    <x v="1"/>
    <x v="0"/>
    <n v="3.0295819338908401"/>
    <n v="10.906494962007001"/>
  </r>
  <r>
    <x v="0"/>
    <x v="1"/>
    <x v="1"/>
    <x v="1"/>
    <x v="2"/>
    <s v="EE_Parnu"/>
    <x v="1"/>
    <x v="1"/>
    <n v="3.0295819338908401"/>
    <n v="10.906494962007001"/>
  </r>
  <r>
    <x v="0"/>
    <x v="1"/>
    <x v="1"/>
    <x v="1"/>
    <x v="2"/>
    <s v="EE_Parnu"/>
    <x v="1"/>
    <x v="2"/>
    <n v="3.0295819338908401"/>
    <n v="10.906494962007001"/>
  </r>
  <r>
    <x v="0"/>
    <x v="1"/>
    <x v="1"/>
    <x v="1"/>
    <x v="2"/>
    <s v="EE_Tallinn"/>
    <x v="0"/>
    <x v="0"/>
    <n v="3.5388537807926101"/>
    <n v="12.739873610853399"/>
  </r>
  <r>
    <x v="0"/>
    <x v="1"/>
    <x v="1"/>
    <x v="1"/>
    <x v="2"/>
    <s v="EE_Tallinn"/>
    <x v="0"/>
    <x v="1"/>
    <n v="3.5388537807926101"/>
    <n v="12.739873610853399"/>
  </r>
  <r>
    <x v="0"/>
    <x v="1"/>
    <x v="1"/>
    <x v="1"/>
    <x v="2"/>
    <s v="EE_Tallinn"/>
    <x v="0"/>
    <x v="2"/>
    <n v="3.5388537807926101"/>
    <n v="12.739873610853399"/>
  </r>
  <r>
    <x v="0"/>
    <x v="1"/>
    <x v="1"/>
    <x v="1"/>
    <x v="2"/>
    <s v="EE_Tallinn"/>
    <x v="1"/>
    <x v="0"/>
    <n v="1.8764369596380199"/>
    <n v="6.7551730546968898"/>
  </r>
  <r>
    <x v="0"/>
    <x v="1"/>
    <x v="1"/>
    <x v="1"/>
    <x v="2"/>
    <s v="EE_Tallinn"/>
    <x v="1"/>
    <x v="1"/>
    <n v="1.8764369596380199"/>
    <n v="6.75517305469688"/>
  </r>
  <r>
    <x v="0"/>
    <x v="1"/>
    <x v="1"/>
    <x v="1"/>
    <x v="2"/>
    <s v="EE_Tallinn"/>
    <x v="1"/>
    <x v="2"/>
    <n v="1.8764369596380199"/>
    <n v="6.75517305469688"/>
  </r>
  <r>
    <x v="0"/>
    <x v="1"/>
    <x v="1"/>
    <x v="1"/>
    <x v="2"/>
    <s v="EE_Tartu"/>
    <x v="0"/>
    <x v="0"/>
    <n v="3.5388537807926101"/>
    <n v="12.739873610853399"/>
  </r>
  <r>
    <x v="0"/>
    <x v="1"/>
    <x v="1"/>
    <x v="1"/>
    <x v="2"/>
    <s v="EE_Tartu"/>
    <x v="0"/>
    <x v="1"/>
    <n v="3.5388537807926101"/>
    <n v="12.739873610853399"/>
  </r>
  <r>
    <x v="0"/>
    <x v="1"/>
    <x v="1"/>
    <x v="1"/>
    <x v="2"/>
    <s v="EE_Tartu"/>
    <x v="0"/>
    <x v="2"/>
    <n v="3.5388537807926101"/>
    <n v="12.739873610853399"/>
  </r>
  <r>
    <x v="0"/>
    <x v="1"/>
    <x v="1"/>
    <x v="1"/>
    <x v="2"/>
    <s v="EE_Tartu"/>
    <x v="1"/>
    <x v="0"/>
    <n v="3.0295819338908401"/>
    <n v="10.906494962007001"/>
  </r>
  <r>
    <x v="0"/>
    <x v="1"/>
    <x v="1"/>
    <x v="1"/>
    <x v="2"/>
    <s v="EE_Tartu"/>
    <x v="1"/>
    <x v="1"/>
    <n v="3.0295819338908401"/>
    <n v="10.906494962007001"/>
  </r>
  <r>
    <x v="0"/>
    <x v="1"/>
    <x v="1"/>
    <x v="1"/>
    <x v="2"/>
    <s v="EE_Tartu"/>
    <x v="1"/>
    <x v="2"/>
    <n v="3.0295819338908401"/>
    <n v="10.906494962007001"/>
  </r>
  <r>
    <x v="0"/>
    <x v="1"/>
    <x v="2"/>
    <x v="1"/>
    <x v="2"/>
    <s v="EE_Industry"/>
    <x v="0"/>
    <x v="0"/>
    <n v="5.0662018218510196"/>
    <n v="18.238326558663701"/>
  </r>
  <r>
    <x v="0"/>
    <x v="1"/>
    <x v="2"/>
    <x v="1"/>
    <x v="2"/>
    <s v="EE_Industry"/>
    <x v="0"/>
    <x v="1"/>
    <n v="5.0662018218510196"/>
    <n v="18.238326558663701"/>
  </r>
  <r>
    <x v="0"/>
    <x v="1"/>
    <x v="2"/>
    <x v="1"/>
    <x v="2"/>
    <s v="EE_Industry"/>
    <x v="0"/>
    <x v="2"/>
    <n v="5.0662018218510196"/>
    <n v="18.238326558663701"/>
  </r>
  <r>
    <x v="0"/>
    <x v="1"/>
    <x v="2"/>
    <x v="1"/>
    <x v="2"/>
    <s v="EE_Industry"/>
    <x v="1"/>
    <x v="0"/>
    <n v="4.6102002311171999"/>
    <n v="16.596720832021902"/>
  </r>
  <r>
    <x v="0"/>
    <x v="1"/>
    <x v="2"/>
    <x v="1"/>
    <x v="2"/>
    <s v="EE_Industry"/>
    <x v="1"/>
    <x v="1"/>
    <n v="3.4235252380273802"/>
    <n v="12.3246908568986"/>
  </r>
  <r>
    <x v="0"/>
    <x v="1"/>
    <x v="2"/>
    <x v="1"/>
    <x v="2"/>
    <s v="EE_Industry"/>
    <x v="1"/>
    <x v="2"/>
    <n v="4.6102002311171999"/>
    <n v="16.596720832021902"/>
  </r>
  <r>
    <x v="0"/>
    <x v="1"/>
    <x v="2"/>
    <x v="1"/>
    <x v="2"/>
    <s v="EE_Kohtla_Jarve"/>
    <x v="0"/>
    <x v="0"/>
    <n v="5.0662018218510196"/>
    <n v="18.238326558663701"/>
  </r>
  <r>
    <x v="0"/>
    <x v="1"/>
    <x v="2"/>
    <x v="1"/>
    <x v="2"/>
    <s v="EE_Kohtla_Jarve"/>
    <x v="0"/>
    <x v="1"/>
    <n v="5.0662018218510196"/>
    <n v="18.238326558663701"/>
  </r>
  <r>
    <x v="0"/>
    <x v="1"/>
    <x v="2"/>
    <x v="1"/>
    <x v="2"/>
    <s v="EE_Kohtla_Jarve"/>
    <x v="0"/>
    <x v="2"/>
    <n v="5.0662018218510196"/>
    <n v="18.238326558663701"/>
  </r>
  <r>
    <x v="0"/>
    <x v="1"/>
    <x v="2"/>
    <x v="1"/>
    <x v="2"/>
    <s v="EE_Kohtla_Jarve"/>
    <x v="1"/>
    <x v="0"/>
    <n v="4.6102002311171999"/>
    <n v="16.596720832021902"/>
  </r>
  <r>
    <x v="0"/>
    <x v="1"/>
    <x v="2"/>
    <x v="1"/>
    <x v="2"/>
    <s v="EE_Kohtla_Jarve"/>
    <x v="1"/>
    <x v="1"/>
    <n v="3.4235252380273802"/>
    <n v="12.3246908568986"/>
  </r>
  <r>
    <x v="0"/>
    <x v="1"/>
    <x v="2"/>
    <x v="1"/>
    <x v="2"/>
    <s v="EE_Kohtla_Jarve"/>
    <x v="1"/>
    <x v="2"/>
    <n v="4.6102002311171999"/>
    <n v="16.596720832021902"/>
  </r>
  <r>
    <x v="0"/>
    <x v="1"/>
    <x v="2"/>
    <x v="1"/>
    <x v="2"/>
    <s v="EE_Narva"/>
    <x v="0"/>
    <x v="0"/>
    <n v="6.1878345555151304"/>
    <n v="22.2762043998545"/>
  </r>
  <r>
    <x v="0"/>
    <x v="1"/>
    <x v="2"/>
    <x v="1"/>
    <x v="2"/>
    <s v="EE_Narva"/>
    <x v="0"/>
    <x v="1"/>
    <n v="6.1878345555151304"/>
    <n v="22.2762043998545"/>
  </r>
  <r>
    <x v="0"/>
    <x v="1"/>
    <x v="2"/>
    <x v="1"/>
    <x v="2"/>
    <s v="EE_Narva"/>
    <x v="0"/>
    <x v="2"/>
    <n v="6.1878345555151304"/>
    <n v="22.2762043998545"/>
  </r>
  <r>
    <x v="0"/>
    <x v="1"/>
    <x v="2"/>
    <x v="1"/>
    <x v="2"/>
    <s v="EE_Narva"/>
    <x v="1"/>
    <x v="0"/>
    <n v="4.41445947965597"/>
    <n v="15.892054126761501"/>
  </r>
  <r>
    <x v="0"/>
    <x v="1"/>
    <x v="2"/>
    <x v="1"/>
    <x v="2"/>
    <s v="EE_Narva"/>
    <x v="1"/>
    <x v="1"/>
    <n v="4.41445947965597"/>
    <n v="15.892054126761501"/>
  </r>
  <r>
    <x v="0"/>
    <x v="1"/>
    <x v="2"/>
    <x v="1"/>
    <x v="2"/>
    <s v="EE_Narva"/>
    <x v="1"/>
    <x v="2"/>
    <n v="4.41445947965597"/>
    <n v="15.892054126761501"/>
  </r>
  <r>
    <x v="0"/>
    <x v="1"/>
    <x v="2"/>
    <x v="1"/>
    <x v="2"/>
    <s v="EE_Parnu"/>
    <x v="0"/>
    <x v="0"/>
    <n v="6.1878345555151304"/>
    <n v="22.2762043998544"/>
  </r>
  <r>
    <x v="0"/>
    <x v="1"/>
    <x v="2"/>
    <x v="1"/>
    <x v="2"/>
    <s v="EE_Parnu"/>
    <x v="0"/>
    <x v="1"/>
    <n v="6.1878345555151304"/>
    <n v="22.2762043998544"/>
  </r>
  <r>
    <x v="0"/>
    <x v="1"/>
    <x v="2"/>
    <x v="1"/>
    <x v="2"/>
    <s v="EE_Parnu"/>
    <x v="0"/>
    <x v="2"/>
    <n v="6.1878345555151304"/>
    <n v="22.2762043998545"/>
  </r>
  <r>
    <x v="0"/>
    <x v="1"/>
    <x v="2"/>
    <x v="1"/>
    <x v="2"/>
    <s v="EE_Parnu"/>
    <x v="1"/>
    <x v="0"/>
    <n v="4.41445947965597"/>
    <n v="15.892054126761501"/>
  </r>
  <r>
    <x v="0"/>
    <x v="1"/>
    <x v="2"/>
    <x v="1"/>
    <x v="2"/>
    <s v="EE_Parnu"/>
    <x v="1"/>
    <x v="1"/>
    <n v="4.41445947965597"/>
    <n v="15.892054126761501"/>
  </r>
  <r>
    <x v="0"/>
    <x v="1"/>
    <x v="2"/>
    <x v="1"/>
    <x v="2"/>
    <s v="EE_Parnu"/>
    <x v="1"/>
    <x v="2"/>
    <n v="4.41445947965597"/>
    <n v="15.892054126761501"/>
  </r>
  <r>
    <x v="0"/>
    <x v="1"/>
    <x v="2"/>
    <x v="1"/>
    <x v="2"/>
    <s v="EE_Tallinn"/>
    <x v="0"/>
    <x v="0"/>
    <n v="6.1878345555151304"/>
    <n v="22.2762043998545"/>
  </r>
  <r>
    <x v="0"/>
    <x v="1"/>
    <x v="2"/>
    <x v="1"/>
    <x v="2"/>
    <s v="EE_Tallinn"/>
    <x v="0"/>
    <x v="1"/>
    <n v="6.1878345555151304"/>
    <n v="22.2762043998545"/>
  </r>
  <r>
    <x v="0"/>
    <x v="1"/>
    <x v="2"/>
    <x v="1"/>
    <x v="2"/>
    <s v="EE_Tallinn"/>
    <x v="0"/>
    <x v="2"/>
    <n v="6.1878345555151304"/>
    <n v="22.2762043998545"/>
  </r>
  <r>
    <x v="0"/>
    <x v="1"/>
    <x v="2"/>
    <x v="1"/>
    <x v="2"/>
    <s v="EE_Tallinn"/>
    <x v="1"/>
    <x v="0"/>
    <n v="4.41445947965597"/>
    <n v="15.892054126761501"/>
  </r>
  <r>
    <x v="0"/>
    <x v="1"/>
    <x v="2"/>
    <x v="1"/>
    <x v="2"/>
    <s v="EE_Tallinn"/>
    <x v="1"/>
    <x v="1"/>
    <n v="4.41445947965597"/>
    <n v="15.892054126761501"/>
  </r>
  <r>
    <x v="0"/>
    <x v="1"/>
    <x v="2"/>
    <x v="1"/>
    <x v="2"/>
    <s v="EE_Tallinn"/>
    <x v="1"/>
    <x v="2"/>
    <n v="4.41445947965597"/>
    <n v="15.892054126761501"/>
  </r>
  <r>
    <x v="0"/>
    <x v="1"/>
    <x v="2"/>
    <x v="1"/>
    <x v="2"/>
    <s v="EE_Tartu"/>
    <x v="0"/>
    <x v="0"/>
    <n v="6.1878345555151304"/>
    <n v="22.2762043998545"/>
  </r>
  <r>
    <x v="0"/>
    <x v="1"/>
    <x v="2"/>
    <x v="1"/>
    <x v="2"/>
    <s v="EE_Tartu"/>
    <x v="0"/>
    <x v="1"/>
    <n v="6.1878345555151304"/>
    <n v="22.2762043998545"/>
  </r>
  <r>
    <x v="0"/>
    <x v="1"/>
    <x v="2"/>
    <x v="1"/>
    <x v="2"/>
    <s v="EE_Tartu"/>
    <x v="0"/>
    <x v="2"/>
    <n v="6.1878345555151304"/>
    <n v="22.2762043998545"/>
  </r>
  <r>
    <x v="0"/>
    <x v="1"/>
    <x v="2"/>
    <x v="1"/>
    <x v="2"/>
    <s v="EE_Tartu"/>
    <x v="1"/>
    <x v="0"/>
    <n v="4.41445947965597"/>
    <n v="15.892054126761501"/>
  </r>
  <r>
    <x v="0"/>
    <x v="1"/>
    <x v="2"/>
    <x v="1"/>
    <x v="2"/>
    <s v="EE_Tartu"/>
    <x v="1"/>
    <x v="1"/>
    <n v="4.41445947965597"/>
    <n v="15.892054126761501"/>
  </r>
  <r>
    <x v="0"/>
    <x v="1"/>
    <x v="2"/>
    <x v="1"/>
    <x v="2"/>
    <s v="EE_Tartu"/>
    <x v="1"/>
    <x v="2"/>
    <n v="4.41445947965597"/>
    <n v="15.892054126761501"/>
  </r>
  <r>
    <x v="0"/>
    <x v="1"/>
    <x v="1"/>
    <x v="2"/>
    <x v="3"/>
    <s v="FI_IND"/>
    <x v="0"/>
    <x v="0"/>
    <n v="3.6688311712219299"/>
    <n v="13.207792216399"/>
  </r>
  <r>
    <x v="0"/>
    <x v="1"/>
    <x v="1"/>
    <x v="2"/>
    <x v="3"/>
    <s v="FI_IND"/>
    <x v="0"/>
    <x v="1"/>
    <n v="4.0224051581140303"/>
    <n v="14.480658569210499"/>
  </r>
  <r>
    <x v="0"/>
    <x v="1"/>
    <x v="1"/>
    <x v="2"/>
    <x v="3"/>
    <s v="FI_IND"/>
    <x v="0"/>
    <x v="2"/>
    <n v="3.9743136354808701"/>
    <n v="14.307529087731099"/>
  </r>
  <r>
    <x v="0"/>
    <x v="1"/>
    <x v="1"/>
    <x v="2"/>
    <x v="3"/>
    <s v="FI_IND"/>
    <x v="1"/>
    <x v="0"/>
    <n v="4.4761274726236504"/>
    <n v="16.114058901445102"/>
  </r>
  <r>
    <x v="0"/>
    <x v="1"/>
    <x v="1"/>
    <x v="2"/>
    <x v="3"/>
    <s v="FI_IND"/>
    <x v="1"/>
    <x v="1"/>
    <n v="4.4761274726236504"/>
    <n v="16.114058901445102"/>
  </r>
  <r>
    <x v="0"/>
    <x v="1"/>
    <x v="1"/>
    <x v="2"/>
    <x v="3"/>
    <s v="FI_IND"/>
    <x v="1"/>
    <x v="2"/>
    <n v="3.6688311712219299"/>
    <n v="13.207792216399"/>
  </r>
  <r>
    <x v="0"/>
    <x v="1"/>
    <x v="1"/>
    <x v="2"/>
    <x v="3"/>
    <s v="FI_large"/>
    <x v="0"/>
    <x v="0"/>
    <n v="3.4358767119654998"/>
    <n v="12.3691561630758"/>
  </r>
  <r>
    <x v="0"/>
    <x v="1"/>
    <x v="1"/>
    <x v="2"/>
    <x v="3"/>
    <s v="FI_large"/>
    <x v="0"/>
    <x v="1"/>
    <n v="5.2715646167120296"/>
    <n v="18.977632620163298"/>
  </r>
  <r>
    <x v="0"/>
    <x v="1"/>
    <x v="1"/>
    <x v="2"/>
    <x v="3"/>
    <s v="FI_large"/>
    <x v="0"/>
    <x v="2"/>
    <n v="5.2715646167120296"/>
    <n v="18.977632620163298"/>
  </r>
  <r>
    <x v="0"/>
    <x v="1"/>
    <x v="1"/>
    <x v="2"/>
    <x v="3"/>
    <s v="FI_large"/>
    <x v="1"/>
    <x v="0"/>
    <n v="3.4358767119654998"/>
    <n v="12.3691561630758"/>
  </r>
  <r>
    <x v="0"/>
    <x v="1"/>
    <x v="1"/>
    <x v="2"/>
    <x v="3"/>
    <s v="FI_large"/>
    <x v="1"/>
    <x v="1"/>
    <n v="3.4358767119654998"/>
    <n v="12.3691561630758"/>
  </r>
  <r>
    <x v="0"/>
    <x v="1"/>
    <x v="1"/>
    <x v="2"/>
    <x v="3"/>
    <s v="FI_large"/>
    <x v="1"/>
    <x v="2"/>
    <n v="3.4358767119654998"/>
    <n v="12.3691561630758"/>
  </r>
  <r>
    <x v="0"/>
    <x v="1"/>
    <x v="1"/>
    <x v="2"/>
    <x v="3"/>
    <s v="FI_large_gas"/>
    <x v="0"/>
    <x v="0"/>
    <n v="4.9495141071073796"/>
    <n v="17.818250785586599"/>
  </r>
  <r>
    <x v="0"/>
    <x v="1"/>
    <x v="1"/>
    <x v="2"/>
    <x v="3"/>
    <s v="FI_large_gas"/>
    <x v="0"/>
    <x v="1"/>
    <n v="4.9495141071073796"/>
    <n v="17.818250785586599"/>
  </r>
  <r>
    <x v="0"/>
    <x v="1"/>
    <x v="1"/>
    <x v="2"/>
    <x v="3"/>
    <s v="FI_large_gas"/>
    <x v="0"/>
    <x v="2"/>
    <n v="4.9495141071073796"/>
    <n v="17.818250785586599"/>
  </r>
  <r>
    <x v="0"/>
    <x v="1"/>
    <x v="1"/>
    <x v="2"/>
    <x v="3"/>
    <s v="FI_large_gas"/>
    <x v="1"/>
    <x v="0"/>
    <n v="3.14603125332131"/>
    <n v="11.3257125119567"/>
  </r>
  <r>
    <x v="0"/>
    <x v="1"/>
    <x v="1"/>
    <x v="2"/>
    <x v="3"/>
    <s v="FI_large_gas"/>
    <x v="1"/>
    <x v="1"/>
    <n v="3.14603125332131"/>
    <n v="11.3257125119567"/>
  </r>
  <r>
    <x v="0"/>
    <x v="1"/>
    <x v="1"/>
    <x v="2"/>
    <x v="3"/>
    <s v="FI_large_gas"/>
    <x v="1"/>
    <x v="2"/>
    <n v="3.14603125332131"/>
    <n v="11.3257125119567"/>
  </r>
  <r>
    <x v="0"/>
    <x v="1"/>
    <x v="1"/>
    <x v="2"/>
    <x v="3"/>
    <s v="FI_medium"/>
    <x v="0"/>
    <x v="0"/>
    <n v="3.08652460452259"/>
    <n v="11.1114885762813"/>
  </r>
  <r>
    <x v="0"/>
    <x v="1"/>
    <x v="1"/>
    <x v="2"/>
    <x v="3"/>
    <s v="FI_medium"/>
    <x v="0"/>
    <x v="1"/>
    <n v="4.2444900998788597"/>
    <n v="15.2801643595639"/>
  </r>
  <r>
    <x v="0"/>
    <x v="1"/>
    <x v="1"/>
    <x v="2"/>
    <x v="3"/>
    <s v="FI_medium"/>
    <x v="0"/>
    <x v="2"/>
    <n v="3.27345743466813"/>
    <n v="11.784446764805301"/>
  </r>
  <r>
    <x v="0"/>
    <x v="1"/>
    <x v="1"/>
    <x v="2"/>
    <x v="3"/>
    <s v="FI_medium"/>
    <x v="1"/>
    <x v="0"/>
    <n v="2.8086939633483401"/>
    <n v="10.111298268054"/>
  </r>
  <r>
    <x v="0"/>
    <x v="1"/>
    <x v="1"/>
    <x v="2"/>
    <x v="3"/>
    <s v="FI_medium"/>
    <x v="1"/>
    <x v="1"/>
    <n v="2.8086939633483401"/>
    <n v="10.111298268054"/>
  </r>
  <r>
    <x v="0"/>
    <x v="1"/>
    <x v="1"/>
    <x v="2"/>
    <x v="3"/>
    <s v="FI_medium"/>
    <x v="1"/>
    <x v="2"/>
    <n v="2.8086939633483401"/>
    <n v="10.111298268054"/>
  </r>
  <r>
    <x v="0"/>
    <x v="1"/>
    <x v="1"/>
    <x v="2"/>
    <x v="3"/>
    <s v="FI_medium_gas"/>
    <x v="0"/>
    <x v="0"/>
    <n v="3.1912617668974002"/>
    <n v="11.4885423608306"/>
  </r>
  <r>
    <x v="0"/>
    <x v="1"/>
    <x v="1"/>
    <x v="2"/>
    <x v="3"/>
    <s v="FI_medium_gas"/>
    <x v="0"/>
    <x v="1"/>
    <n v="3.4986747055008101"/>
    <n v="12.595228939802899"/>
  </r>
  <r>
    <x v="0"/>
    <x v="1"/>
    <x v="1"/>
    <x v="2"/>
    <x v="3"/>
    <s v="FI_medium_gas"/>
    <x v="0"/>
    <x v="2"/>
    <n v="3.4568617983225298"/>
    <n v="12.444702473961099"/>
  </r>
  <r>
    <x v="0"/>
    <x v="1"/>
    <x v="1"/>
    <x v="2"/>
    <x v="3"/>
    <s v="FI_medium_gas"/>
    <x v="1"/>
    <x v="0"/>
    <n v="2.9040047811094101"/>
    <n v="10.454417211993899"/>
  </r>
  <r>
    <x v="0"/>
    <x v="1"/>
    <x v="1"/>
    <x v="2"/>
    <x v="3"/>
    <s v="FI_medium_gas"/>
    <x v="1"/>
    <x v="1"/>
    <n v="2.9040047811094101"/>
    <n v="10.454417211993899"/>
  </r>
  <r>
    <x v="0"/>
    <x v="1"/>
    <x v="1"/>
    <x v="2"/>
    <x v="3"/>
    <s v="FI_medium_gas"/>
    <x v="1"/>
    <x v="2"/>
    <n v="2.9040047811094101"/>
    <n v="10.454417211993899"/>
  </r>
  <r>
    <x v="0"/>
    <x v="1"/>
    <x v="1"/>
    <x v="2"/>
    <x v="3"/>
    <s v="FI_small"/>
    <x v="0"/>
    <x v="0"/>
    <n v="3.1912617668974002"/>
    <n v="11.4885423608306"/>
  </r>
  <r>
    <x v="0"/>
    <x v="1"/>
    <x v="1"/>
    <x v="2"/>
    <x v="3"/>
    <s v="FI_small"/>
    <x v="0"/>
    <x v="1"/>
    <n v="3.4986747055008101"/>
    <n v="12.595228939802899"/>
  </r>
  <r>
    <x v="0"/>
    <x v="1"/>
    <x v="1"/>
    <x v="2"/>
    <x v="3"/>
    <s v="FI_small"/>
    <x v="0"/>
    <x v="2"/>
    <n v="3.4568617983225298"/>
    <n v="12.444702473961099"/>
  </r>
  <r>
    <x v="0"/>
    <x v="1"/>
    <x v="1"/>
    <x v="2"/>
    <x v="3"/>
    <s v="FI_small"/>
    <x v="1"/>
    <x v="0"/>
    <n v="2.9612519194646199"/>
    <n v="10.6605069100726"/>
  </r>
  <r>
    <x v="0"/>
    <x v="1"/>
    <x v="1"/>
    <x v="2"/>
    <x v="3"/>
    <s v="FI_small"/>
    <x v="1"/>
    <x v="1"/>
    <n v="2.9612519194646199"/>
    <n v="10.6605069100726"/>
  </r>
  <r>
    <x v="0"/>
    <x v="1"/>
    <x v="1"/>
    <x v="2"/>
    <x v="3"/>
    <s v="FI_small"/>
    <x v="1"/>
    <x v="2"/>
    <n v="2.9612519194646199"/>
    <n v="10.6605069100726"/>
  </r>
  <r>
    <x v="0"/>
    <x v="1"/>
    <x v="1"/>
    <x v="2"/>
    <x v="3"/>
    <s v="FI_small_gas"/>
    <x v="0"/>
    <x v="0"/>
    <n v="3.1912617668974002"/>
    <n v="11.4885423608306"/>
  </r>
  <r>
    <x v="0"/>
    <x v="1"/>
    <x v="1"/>
    <x v="2"/>
    <x v="3"/>
    <s v="FI_small_gas"/>
    <x v="0"/>
    <x v="1"/>
    <n v="3.4986747055008101"/>
    <n v="12.595228939802899"/>
  </r>
  <r>
    <x v="0"/>
    <x v="1"/>
    <x v="1"/>
    <x v="2"/>
    <x v="3"/>
    <s v="FI_small_gas"/>
    <x v="0"/>
    <x v="2"/>
    <n v="3.4568617983225298"/>
    <n v="12.444702473961099"/>
  </r>
  <r>
    <x v="0"/>
    <x v="1"/>
    <x v="1"/>
    <x v="2"/>
    <x v="3"/>
    <s v="FI_small_gas"/>
    <x v="1"/>
    <x v="0"/>
    <n v="2.9040047811094101"/>
    <n v="10.454417211993899"/>
  </r>
  <r>
    <x v="0"/>
    <x v="1"/>
    <x v="1"/>
    <x v="2"/>
    <x v="3"/>
    <s v="FI_small_gas"/>
    <x v="1"/>
    <x v="1"/>
    <n v="2.9040047811094101"/>
    <n v="10.454417211993899"/>
  </r>
  <r>
    <x v="0"/>
    <x v="1"/>
    <x v="1"/>
    <x v="2"/>
    <x v="3"/>
    <s v="FI_small_gas"/>
    <x v="1"/>
    <x v="2"/>
    <n v="2.9040047811094101"/>
    <n v="10.454417211993899"/>
  </r>
  <r>
    <x v="0"/>
    <x v="1"/>
    <x v="2"/>
    <x v="2"/>
    <x v="3"/>
    <s v="FI_IND"/>
    <x v="0"/>
    <x v="0"/>
    <n v="5.5364351680429396"/>
    <n v="19.931166604954601"/>
  </r>
  <r>
    <x v="0"/>
    <x v="1"/>
    <x v="2"/>
    <x v="2"/>
    <x v="3"/>
    <s v="FI_IND"/>
    <x v="0"/>
    <x v="1"/>
    <n v="5.5364351680429396"/>
    <n v="19.931166604954601"/>
  </r>
  <r>
    <x v="0"/>
    <x v="1"/>
    <x v="2"/>
    <x v="2"/>
    <x v="3"/>
    <s v="FI_IND"/>
    <x v="0"/>
    <x v="2"/>
    <n v="5.5364351680429396"/>
    <n v="19.931166604954601"/>
  </r>
  <r>
    <x v="0"/>
    <x v="1"/>
    <x v="2"/>
    <x v="2"/>
    <x v="3"/>
    <s v="FI_IND"/>
    <x v="1"/>
    <x v="0"/>
    <n v="3.82820003093101"/>
    <n v="13.7815201113516"/>
  </r>
  <r>
    <x v="0"/>
    <x v="1"/>
    <x v="2"/>
    <x v="2"/>
    <x v="3"/>
    <s v="FI_IND"/>
    <x v="1"/>
    <x v="1"/>
    <n v="3.82820003093101"/>
    <n v="13.7815201113516"/>
  </r>
  <r>
    <x v="0"/>
    <x v="1"/>
    <x v="2"/>
    <x v="2"/>
    <x v="3"/>
    <s v="FI_IND"/>
    <x v="1"/>
    <x v="2"/>
    <n v="3.82820003093101"/>
    <n v="13.7815201113516"/>
  </r>
  <r>
    <x v="0"/>
    <x v="1"/>
    <x v="2"/>
    <x v="2"/>
    <x v="3"/>
    <s v="FI_large"/>
    <x v="0"/>
    <x v="0"/>
    <n v="5.5364351680429396"/>
    <n v="19.931166604954601"/>
  </r>
  <r>
    <x v="0"/>
    <x v="1"/>
    <x v="2"/>
    <x v="2"/>
    <x v="3"/>
    <s v="FI_large"/>
    <x v="0"/>
    <x v="1"/>
    <n v="5.5364351680429396"/>
    <n v="19.931166604954601"/>
  </r>
  <r>
    <x v="0"/>
    <x v="1"/>
    <x v="2"/>
    <x v="2"/>
    <x v="3"/>
    <s v="FI_large"/>
    <x v="0"/>
    <x v="2"/>
    <n v="5.5364351680429396"/>
    <n v="19.931166604954601"/>
  </r>
  <r>
    <x v="0"/>
    <x v="1"/>
    <x v="2"/>
    <x v="2"/>
    <x v="3"/>
    <s v="FI_large"/>
    <x v="1"/>
    <x v="0"/>
    <n v="3.8282000309309998"/>
    <n v="13.7815201113516"/>
  </r>
  <r>
    <x v="0"/>
    <x v="1"/>
    <x v="2"/>
    <x v="2"/>
    <x v="3"/>
    <s v="FI_large"/>
    <x v="1"/>
    <x v="1"/>
    <n v="3.8282000309309998"/>
    <n v="13.7815201113516"/>
  </r>
  <r>
    <x v="0"/>
    <x v="1"/>
    <x v="2"/>
    <x v="2"/>
    <x v="3"/>
    <s v="FI_large"/>
    <x v="1"/>
    <x v="2"/>
    <n v="3.8282000309309998"/>
    <n v="13.7815201113516"/>
  </r>
  <r>
    <x v="0"/>
    <x v="1"/>
    <x v="2"/>
    <x v="2"/>
    <x v="3"/>
    <s v="FI_large_gas"/>
    <x v="0"/>
    <x v="0"/>
    <n v="5.5364351680429396"/>
    <n v="19.931166604954601"/>
  </r>
  <r>
    <x v="0"/>
    <x v="1"/>
    <x v="2"/>
    <x v="2"/>
    <x v="3"/>
    <s v="FI_large_gas"/>
    <x v="0"/>
    <x v="1"/>
    <n v="5.5364351680429396"/>
    <n v="19.931166604954601"/>
  </r>
  <r>
    <x v="0"/>
    <x v="1"/>
    <x v="2"/>
    <x v="2"/>
    <x v="3"/>
    <s v="FI_large_gas"/>
    <x v="0"/>
    <x v="2"/>
    <n v="5.5364351680429396"/>
    <n v="19.931166604954601"/>
  </r>
  <r>
    <x v="0"/>
    <x v="1"/>
    <x v="2"/>
    <x v="2"/>
    <x v="3"/>
    <s v="FI_large_gas"/>
    <x v="1"/>
    <x v="0"/>
    <n v="3.8282000309309998"/>
    <n v="13.7815201113516"/>
  </r>
  <r>
    <x v="0"/>
    <x v="1"/>
    <x v="2"/>
    <x v="2"/>
    <x v="3"/>
    <s v="FI_large_gas"/>
    <x v="1"/>
    <x v="1"/>
    <n v="3.8282000309309998"/>
    <n v="13.7815201113516"/>
  </r>
  <r>
    <x v="0"/>
    <x v="1"/>
    <x v="2"/>
    <x v="2"/>
    <x v="3"/>
    <s v="FI_large_gas"/>
    <x v="1"/>
    <x v="2"/>
    <n v="3.8282000309309998"/>
    <n v="13.7815201113516"/>
  </r>
  <r>
    <x v="0"/>
    <x v="1"/>
    <x v="2"/>
    <x v="2"/>
    <x v="3"/>
    <s v="FI_medium"/>
    <x v="0"/>
    <x v="0"/>
    <n v="5.3007401273044099"/>
    <n v="19.082664458295898"/>
  </r>
  <r>
    <x v="0"/>
    <x v="1"/>
    <x v="2"/>
    <x v="2"/>
    <x v="3"/>
    <s v="FI_medium"/>
    <x v="0"/>
    <x v="1"/>
    <n v="6.2101358982287396"/>
    <n v="22.356489233623499"/>
  </r>
  <r>
    <x v="0"/>
    <x v="1"/>
    <x v="2"/>
    <x v="2"/>
    <x v="3"/>
    <s v="FI_medium"/>
    <x v="0"/>
    <x v="2"/>
    <n v="5.5780193494699102"/>
    <n v="20.0808696580917"/>
  </r>
  <r>
    <x v="0"/>
    <x v="1"/>
    <x v="2"/>
    <x v="2"/>
    <x v="3"/>
    <s v="FI_medium"/>
    <x v="1"/>
    <x v="0"/>
    <n v="4.8236300890797903"/>
    <n v="17.3650683206873"/>
  </r>
  <r>
    <x v="0"/>
    <x v="1"/>
    <x v="2"/>
    <x v="2"/>
    <x v="3"/>
    <s v="FI_medium"/>
    <x v="1"/>
    <x v="1"/>
    <n v="4.8236300890797903"/>
    <n v="17.3650683206873"/>
  </r>
  <r>
    <x v="0"/>
    <x v="1"/>
    <x v="2"/>
    <x v="2"/>
    <x v="3"/>
    <s v="FI_medium"/>
    <x v="1"/>
    <x v="2"/>
    <n v="4.8236300890797903"/>
    <n v="17.3650683206873"/>
  </r>
  <r>
    <x v="0"/>
    <x v="1"/>
    <x v="2"/>
    <x v="2"/>
    <x v="3"/>
    <s v="FI_medium_gas"/>
    <x v="0"/>
    <x v="0"/>
    <n v="5.3007401273044099"/>
    <n v="19.082664458295898"/>
  </r>
  <r>
    <x v="0"/>
    <x v="1"/>
    <x v="2"/>
    <x v="2"/>
    <x v="3"/>
    <s v="FI_medium_gas"/>
    <x v="0"/>
    <x v="1"/>
    <n v="6.4543313140819301"/>
    <n v="23.235592730695"/>
  </r>
  <r>
    <x v="0"/>
    <x v="1"/>
    <x v="2"/>
    <x v="2"/>
    <x v="3"/>
    <s v="FI_medium_gas"/>
    <x v="0"/>
    <x v="2"/>
    <n v="5.3338239336167099"/>
    <n v="19.201766161020199"/>
  </r>
  <r>
    <x v="0"/>
    <x v="1"/>
    <x v="2"/>
    <x v="2"/>
    <x v="3"/>
    <s v="FI_medium_gas"/>
    <x v="1"/>
    <x v="0"/>
    <n v="4.8236300890797903"/>
    <n v="17.3650683206873"/>
  </r>
  <r>
    <x v="0"/>
    <x v="1"/>
    <x v="2"/>
    <x v="2"/>
    <x v="3"/>
    <s v="FI_medium_gas"/>
    <x v="1"/>
    <x v="1"/>
    <n v="4.8236300890797903"/>
    <n v="17.3650683206873"/>
  </r>
  <r>
    <x v="0"/>
    <x v="1"/>
    <x v="2"/>
    <x v="2"/>
    <x v="3"/>
    <s v="FI_medium_gas"/>
    <x v="1"/>
    <x v="2"/>
    <n v="4.8236300890797903"/>
    <n v="17.3650683206873"/>
  </r>
  <r>
    <x v="0"/>
    <x v="1"/>
    <x v="2"/>
    <x v="2"/>
    <x v="3"/>
    <s v="FI_small"/>
    <x v="0"/>
    <x v="0"/>
    <n v="5.7021988070417002"/>
    <n v="20.5279157053501"/>
  </r>
  <r>
    <x v="0"/>
    <x v="1"/>
    <x v="2"/>
    <x v="2"/>
    <x v="3"/>
    <s v="FI_small"/>
    <x v="0"/>
    <x v="1"/>
    <n v="5.73869468268418"/>
    <n v="20.659300857663101"/>
  </r>
  <r>
    <x v="0"/>
    <x v="1"/>
    <x v="2"/>
    <x v="2"/>
    <x v="3"/>
    <s v="FI_small"/>
    <x v="0"/>
    <x v="2"/>
    <n v="5.7021988070417002"/>
    <n v="20.5279157053501"/>
  </r>
  <r>
    <x v="0"/>
    <x v="1"/>
    <x v="2"/>
    <x v="2"/>
    <x v="3"/>
    <s v="FI_small"/>
    <x v="1"/>
    <x v="0"/>
    <n v="5.1889574876407298"/>
    <n v="18.6802469555066"/>
  </r>
  <r>
    <x v="0"/>
    <x v="1"/>
    <x v="2"/>
    <x v="2"/>
    <x v="3"/>
    <s v="FI_small"/>
    <x v="1"/>
    <x v="1"/>
    <n v="5.1889574876407298"/>
    <n v="18.6802469555066"/>
  </r>
  <r>
    <x v="0"/>
    <x v="1"/>
    <x v="2"/>
    <x v="2"/>
    <x v="3"/>
    <s v="FI_small"/>
    <x v="1"/>
    <x v="2"/>
    <n v="4.0387783701933797"/>
    <n v="14.539602132696199"/>
  </r>
  <r>
    <x v="0"/>
    <x v="1"/>
    <x v="2"/>
    <x v="2"/>
    <x v="3"/>
    <s v="FI_small_gas"/>
    <x v="0"/>
    <x v="0"/>
    <n v="5.7021988070417002"/>
    <n v="20.5279157053501"/>
  </r>
  <r>
    <x v="0"/>
    <x v="1"/>
    <x v="2"/>
    <x v="2"/>
    <x v="3"/>
    <s v="FI_small_gas"/>
    <x v="0"/>
    <x v="1"/>
    <n v="5.73869468268418"/>
    <n v="20.659300857663101"/>
  </r>
  <r>
    <x v="0"/>
    <x v="1"/>
    <x v="2"/>
    <x v="2"/>
    <x v="3"/>
    <s v="FI_small_gas"/>
    <x v="0"/>
    <x v="2"/>
    <n v="5.7021988070417002"/>
    <n v="20.5279157053501"/>
  </r>
  <r>
    <x v="0"/>
    <x v="1"/>
    <x v="2"/>
    <x v="2"/>
    <x v="3"/>
    <s v="FI_small_gas"/>
    <x v="1"/>
    <x v="0"/>
    <n v="5.1889574876407298"/>
    <n v="18.6802469555066"/>
  </r>
  <r>
    <x v="0"/>
    <x v="1"/>
    <x v="2"/>
    <x v="2"/>
    <x v="3"/>
    <s v="FI_small_gas"/>
    <x v="1"/>
    <x v="1"/>
    <n v="5.1889574876407298"/>
    <n v="18.6802469555066"/>
  </r>
  <r>
    <x v="0"/>
    <x v="1"/>
    <x v="2"/>
    <x v="2"/>
    <x v="3"/>
    <s v="FI_small_gas"/>
    <x v="1"/>
    <x v="2"/>
    <n v="4.0387783701933904"/>
    <n v="14.539602132696199"/>
  </r>
  <r>
    <x v="0"/>
    <x v="1"/>
    <x v="1"/>
    <x v="3"/>
    <x v="4"/>
    <s v="DE4-E_A"/>
    <x v="0"/>
    <x v="0"/>
    <n v="3.4915709766722798"/>
    <n v="12.5696555160202"/>
  </r>
  <r>
    <x v="0"/>
    <x v="1"/>
    <x v="1"/>
    <x v="3"/>
    <x v="4"/>
    <s v="DE4-E_A"/>
    <x v="0"/>
    <x v="1"/>
    <n v="3.4915709766722798"/>
    <n v="12.5696555160202"/>
  </r>
  <r>
    <x v="0"/>
    <x v="1"/>
    <x v="1"/>
    <x v="3"/>
    <x v="4"/>
    <s v="DE4-E_A"/>
    <x v="0"/>
    <x v="2"/>
    <n v="3.4915709766722798"/>
    <n v="12.5696555160202"/>
  </r>
  <r>
    <x v="0"/>
    <x v="1"/>
    <x v="1"/>
    <x v="3"/>
    <x v="4"/>
    <s v="DE4-E_A"/>
    <x v="1"/>
    <x v="0"/>
    <n v="3.1423709294550601"/>
    <n v="11.312535346038199"/>
  </r>
  <r>
    <x v="0"/>
    <x v="1"/>
    <x v="1"/>
    <x v="3"/>
    <x v="4"/>
    <s v="DE4-E_A"/>
    <x v="1"/>
    <x v="1"/>
    <n v="3.49157097667229"/>
    <n v="12.5696555160202"/>
  </r>
  <r>
    <x v="0"/>
    <x v="1"/>
    <x v="1"/>
    <x v="3"/>
    <x v="4"/>
    <s v="DE4-E_A"/>
    <x v="1"/>
    <x v="2"/>
    <n v="3.1423709294550601"/>
    <n v="11.312535346038199"/>
  </r>
  <r>
    <x v="0"/>
    <x v="1"/>
    <x v="2"/>
    <x v="3"/>
    <x v="4"/>
    <s v="DE4-E_A"/>
    <x v="0"/>
    <x v="0"/>
    <n v="5.7176811051966503"/>
    <n v="20.583651978708001"/>
  </r>
  <r>
    <x v="0"/>
    <x v="1"/>
    <x v="2"/>
    <x v="3"/>
    <x v="4"/>
    <s v="DE4-E_A"/>
    <x v="0"/>
    <x v="1"/>
    <n v="5.7176811051966503"/>
    <n v="20.583651978708001"/>
  </r>
  <r>
    <x v="0"/>
    <x v="1"/>
    <x v="2"/>
    <x v="3"/>
    <x v="4"/>
    <s v="DE4-E_A"/>
    <x v="0"/>
    <x v="2"/>
    <n v="5.7176811051966503"/>
    <n v="20.583651978708001"/>
  </r>
  <r>
    <x v="0"/>
    <x v="1"/>
    <x v="2"/>
    <x v="3"/>
    <x v="4"/>
    <s v="DE4-E_A"/>
    <x v="1"/>
    <x v="0"/>
    <n v="3.8574173104607001"/>
    <n v="13.8867023176585"/>
  </r>
  <r>
    <x v="0"/>
    <x v="1"/>
    <x v="2"/>
    <x v="3"/>
    <x v="4"/>
    <s v="DE4-E_A"/>
    <x v="1"/>
    <x v="1"/>
    <n v="4.5900079260267503"/>
    <n v="16.524028533696299"/>
  </r>
  <r>
    <x v="0"/>
    <x v="1"/>
    <x v="2"/>
    <x v="3"/>
    <x v="4"/>
    <s v="DE4-E_A"/>
    <x v="1"/>
    <x v="2"/>
    <n v="4.1309641838740703"/>
    <n v="14.8714710619467"/>
  </r>
  <r>
    <x v="0"/>
    <x v="1"/>
    <x v="1"/>
    <x v="3"/>
    <x v="5"/>
    <s v="DE4-N_A"/>
    <x v="0"/>
    <x v="0"/>
    <n v="4.1494203017536204"/>
    <n v="14.937913086312999"/>
  </r>
  <r>
    <x v="0"/>
    <x v="1"/>
    <x v="1"/>
    <x v="3"/>
    <x v="5"/>
    <s v="DE4-N_A"/>
    <x v="0"/>
    <x v="1"/>
    <n v="4.1494203017536204"/>
    <n v="14.937913086312999"/>
  </r>
  <r>
    <x v="0"/>
    <x v="1"/>
    <x v="1"/>
    <x v="3"/>
    <x v="5"/>
    <s v="DE4-N_A"/>
    <x v="0"/>
    <x v="2"/>
    <n v="4.1494203017536204"/>
    <n v="14.937913086312999"/>
  </r>
  <r>
    <x v="0"/>
    <x v="1"/>
    <x v="1"/>
    <x v="3"/>
    <x v="5"/>
    <s v="DE4-N_A"/>
    <x v="1"/>
    <x v="0"/>
    <n v="2.93027754153086"/>
    <n v="10.548999149511101"/>
  </r>
  <r>
    <x v="0"/>
    <x v="1"/>
    <x v="1"/>
    <x v="3"/>
    <x v="5"/>
    <s v="DE4-N_A"/>
    <x v="1"/>
    <x v="1"/>
    <n v="2.93027754153086"/>
    <n v="10.548999149511101"/>
  </r>
  <r>
    <x v="0"/>
    <x v="1"/>
    <x v="1"/>
    <x v="3"/>
    <x v="5"/>
    <s v="DE4-N_A"/>
    <x v="1"/>
    <x v="2"/>
    <n v="1.9423420351884599"/>
    <n v="6.9924313266784699"/>
  </r>
  <r>
    <x v="0"/>
    <x v="1"/>
    <x v="2"/>
    <x v="3"/>
    <x v="5"/>
    <s v="DE4-N_A"/>
    <x v="0"/>
    <x v="0"/>
    <n v="4.9103486333404502"/>
    <n v="17.677255080025599"/>
  </r>
  <r>
    <x v="0"/>
    <x v="1"/>
    <x v="2"/>
    <x v="3"/>
    <x v="5"/>
    <s v="DE4-N_A"/>
    <x v="0"/>
    <x v="1"/>
    <n v="5.4474822732249404"/>
    <n v="19.610936183609802"/>
  </r>
  <r>
    <x v="0"/>
    <x v="1"/>
    <x v="2"/>
    <x v="3"/>
    <x v="5"/>
    <s v="DE4-N_A"/>
    <x v="0"/>
    <x v="2"/>
    <n v="5.4474822732249404"/>
    <n v="19.610936183609802"/>
  </r>
  <r>
    <x v="0"/>
    <x v="1"/>
    <x v="2"/>
    <x v="3"/>
    <x v="5"/>
    <s v="DE4-N_A"/>
    <x v="1"/>
    <x v="0"/>
    <n v="2.6410409604847298"/>
    <n v="9.5077474577450491"/>
  </r>
  <r>
    <x v="0"/>
    <x v="1"/>
    <x v="2"/>
    <x v="3"/>
    <x v="5"/>
    <s v="DE4-N_A"/>
    <x v="1"/>
    <x v="1"/>
    <n v="5.4474822732249404"/>
    <n v="19.610936183609802"/>
  </r>
  <r>
    <x v="0"/>
    <x v="1"/>
    <x v="2"/>
    <x v="3"/>
    <x v="5"/>
    <s v="DE4-N_A"/>
    <x v="1"/>
    <x v="2"/>
    <n v="4.9026910963524504"/>
    <n v="17.649687946868799"/>
  </r>
  <r>
    <x v="0"/>
    <x v="1"/>
    <x v="1"/>
    <x v="3"/>
    <x v="6"/>
    <s v="DE4-S_A"/>
    <x v="0"/>
    <x v="0"/>
    <n v="2.8823920921648498"/>
    <n v="10.3766115317935"/>
  </r>
  <r>
    <x v="0"/>
    <x v="1"/>
    <x v="1"/>
    <x v="3"/>
    <x v="6"/>
    <s v="DE4-S_A"/>
    <x v="0"/>
    <x v="1"/>
    <n v="3.2027056019053899"/>
    <n v="11.5297401668594"/>
  </r>
  <r>
    <x v="0"/>
    <x v="1"/>
    <x v="1"/>
    <x v="3"/>
    <x v="6"/>
    <s v="DE4-S_A"/>
    <x v="0"/>
    <x v="2"/>
    <n v="3.2027056019053899"/>
    <n v="11.5297401668594"/>
  </r>
  <r>
    <x v="0"/>
    <x v="1"/>
    <x v="1"/>
    <x v="3"/>
    <x v="6"/>
    <s v="DE4-S_A"/>
    <x v="1"/>
    <x v="0"/>
    <n v="2.88239209216486"/>
    <n v="10.3766115317935"/>
  </r>
  <r>
    <x v="0"/>
    <x v="1"/>
    <x v="1"/>
    <x v="3"/>
    <x v="6"/>
    <s v="DE4-S_A"/>
    <x v="1"/>
    <x v="1"/>
    <n v="3.2027056019054001"/>
    <n v="11.5297401668594"/>
  </r>
  <r>
    <x v="0"/>
    <x v="1"/>
    <x v="1"/>
    <x v="3"/>
    <x v="6"/>
    <s v="DE4-S_A"/>
    <x v="1"/>
    <x v="2"/>
    <n v="2.88239209216486"/>
    <n v="10.3766115317935"/>
  </r>
  <r>
    <x v="0"/>
    <x v="1"/>
    <x v="2"/>
    <x v="3"/>
    <x v="6"/>
    <s v="DE4-S_A"/>
    <x v="0"/>
    <x v="0"/>
    <n v="4.4093955864416197"/>
    <n v="15.8738241111898"/>
  </r>
  <r>
    <x v="0"/>
    <x v="1"/>
    <x v="2"/>
    <x v="3"/>
    <x v="6"/>
    <s v="DE4-S_A"/>
    <x v="0"/>
    <x v="1"/>
    <n v="4.8993761511017997"/>
    <n v="17.6377541439665"/>
  </r>
  <r>
    <x v="0"/>
    <x v="1"/>
    <x v="2"/>
    <x v="3"/>
    <x v="6"/>
    <s v="DE4-S_A"/>
    <x v="0"/>
    <x v="2"/>
    <n v="4.8993761511017997"/>
    <n v="17.6377541439665"/>
  </r>
  <r>
    <x v="0"/>
    <x v="1"/>
    <x v="2"/>
    <x v="3"/>
    <x v="6"/>
    <s v="DE4-S_A"/>
    <x v="1"/>
    <x v="0"/>
    <n v="2.1477454505739102"/>
    <n v="7.73188362206609"/>
  </r>
  <r>
    <x v="0"/>
    <x v="1"/>
    <x v="2"/>
    <x v="3"/>
    <x v="6"/>
    <s v="DE4-S_A"/>
    <x v="1"/>
    <x v="1"/>
    <n v="4.8993761511018104"/>
    <n v="17.6377541439665"/>
  </r>
  <r>
    <x v="0"/>
    <x v="1"/>
    <x v="2"/>
    <x v="3"/>
    <x v="6"/>
    <s v="DE4-S_A"/>
    <x v="1"/>
    <x v="2"/>
    <n v="4.4093955864416197"/>
    <n v="15.8738241111898"/>
  </r>
  <r>
    <x v="0"/>
    <x v="1"/>
    <x v="1"/>
    <x v="3"/>
    <x v="7"/>
    <s v="DE4-W_A"/>
    <x v="0"/>
    <x v="0"/>
    <n v="4.0572324143382197"/>
    <n v="14.6060366916176"/>
  </r>
  <r>
    <x v="0"/>
    <x v="1"/>
    <x v="1"/>
    <x v="3"/>
    <x v="7"/>
    <s v="DE4-W_A"/>
    <x v="0"/>
    <x v="1"/>
    <n v="4.0572324143382197"/>
    <n v="14.6060366916176"/>
  </r>
  <r>
    <x v="0"/>
    <x v="1"/>
    <x v="1"/>
    <x v="3"/>
    <x v="7"/>
    <s v="DE4-W_A"/>
    <x v="0"/>
    <x v="2"/>
    <n v="4.0572324143382197"/>
    <n v="14.6060366916176"/>
  </r>
  <r>
    <x v="0"/>
    <x v="1"/>
    <x v="1"/>
    <x v="3"/>
    <x v="7"/>
    <s v="DE4-W_A"/>
    <x v="1"/>
    <x v="0"/>
    <n v="2.8130128320087802"/>
    <n v="10.1268461952316"/>
  </r>
  <r>
    <x v="0"/>
    <x v="1"/>
    <x v="1"/>
    <x v="3"/>
    <x v="7"/>
    <s v="DE4-W_A"/>
    <x v="1"/>
    <x v="1"/>
    <n v="2.8130128320087802"/>
    <n v="10.1268461952316"/>
  </r>
  <r>
    <x v="0"/>
    <x v="1"/>
    <x v="1"/>
    <x v="3"/>
    <x v="7"/>
    <s v="DE4-W_A"/>
    <x v="1"/>
    <x v="2"/>
    <n v="1.89225913869783"/>
    <n v="6.8121328993121999"/>
  </r>
  <r>
    <x v="0"/>
    <x v="1"/>
    <x v="2"/>
    <x v="3"/>
    <x v="7"/>
    <s v="DE4-W_A"/>
    <x v="0"/>
    <x v="0"/>
    <n v="4.86431854309284"/>
    <n v="17.511546755134201"/>
  </r>
  <r>
    <x v="0"/>
    <x v="1"/>
    <x v="2"/>
    <x v="3"/>
    <x v="7"/>
    <s v="DE4-W_A"/>
    <x v="0"/>
    <x v="1"/>
    <n v="5.4014521829773301"/>
    <n v="19.4452278587184"/>
  </r>
  <r>
    <x v="0"/>
    <x v="1"/>
    <x v="2"/>
    <x v="3"/>
    <x v="7"/>
    <s v="DE4-W_A"/>
    <x v="0"/>
    <x v="2"/>
    <n v="5.4014521829773301"/>
    <n v="19.4452278587184"/>
  </r>
  <r>
    <x v="0"/>
    <x v="1"/>
    <x v="2"/>
    <x v="3"/>
    <x v="7"/>
    <s v="DE4-W_A"/>
    <x v="1"/>
    <x v="0"/>
    <n v="2.5996138792618799"/>
    <n v="9.3586099653427794"/>
  </r>
  <r>
    <x v="0"/>
    <x v="1"/>
    <x v="2"/>
    <x v="3"/>
    <x v="7"/>
    <s v="DE4-W_A"/>
    <x v="1"/>
    <x v="1"/>
    <n v="5.4014521829773301"/>
    <n v="19.4452278587184"/>
  </r>
  <r>
    <x v="0"/>
    <x v="1"/>
    <x v="2"/>
    <x v="3"/>
    <x v="7"/>
    <s v="DE4-W_A"/>
    <x v="1"/>
    <x v="2"/>
    <n v="4.8612640151295903"/>
    <n v="17.500550454466499"/>
  </r>
  <r>
    <x v="0"/>
    <x v="1"/>
    <x v="1"/>
    <x v="4"/>
    <x v="8"/>
    <s v="NO1_A2"/>
    <x v="0"/>
    <x v="0"/>
    <n v="3.4592942606549202"/>
    <n v="12.4534593383577"/>
  </r>
  <r>
    <x v="0"/>
    <x v="1"/>
    <x v="1"/>
    <x v="4"/>
    <x v="8"/>
    <s v="NO1_A2"/>
    <x v="0"/>
    <x v="1"/>
    <n v="4.2869251100944004"/>
    <n v="15.432930396339801"/>
  </r>
  <r>
    <x v="0"/>
    <x v="1"/>
    <x v="1"/>
    <x v="4"/>
    <x v="8"/>
    <s v="NO1_A2"/>
    <x v="0"/>
    <x v="2"/>
    <n v="3.4592942606549202"/>
    <n v="12.4534593383577"/>
  </r>
  <r>
    <x v="0"/>
    <x v="1"/>
    <x v="1"/>
    <x v="4"/>
    <x v="8"/>
    <s v="NO1_A2"/>
    <x v="1"/>
    <x v="0"/>
    <n v="2.7887754459942902"/>
    <n v="10.039591605579499"/>
  </r>
  <r>
    <x v="0"/>
    <x v="1"/>
    <x v="1"/>
    <x v="4"/>
    <x v="8"/>
    <s v="NO1_A2"/>
    <x v="1"/>
    <x v="1"/>
    <n v="3.1479143504287501"/>
    <n v="11.3324916615435"/>
  </r>
  <r>
    <x v="0"/>
    <x v="1"/>
    <x v="1"/>
    <x v="4"/>
    <x v="8"/>
    <s v="NO1_A2"/>
    <x v="1"/>
    <x v="2"/>
    <n v="2.9897857788008899"/>
    <n v="10.7632288036832"/>
  </r>
  <r>
    <x v="0"/>
    <x v="1"/>
    <x v="1"/>
    <x v="4"/>
    <x v="8"/>
    <s v="NO1_A3"/>
    <x v="0"/>
    <x v="0"/>
    <n v="3.45929426065491"/>
    <n v="12.4534593383577"/>
  </r>
  <r>
    <x v="0"/>
    <x v="1"/>
    <x v="1"/>
    <x v="4"/>
    <x v="8"/>
    <s v="NO1_A3"/>
    <x v="0"/>
    <x v="1"/>
    <n v="4.2869251100944004"/>
    <n v="15.432930396339801"/>
  </r>
  <r>
    <x v="0"/>
    <x v="1"/>
    <x v="1"/>
    <x v="4"/>
    <x v="8"/>
    <s v="NO1_A3"/>
    <x v="0"/>
    <x v="2"/>
    <n v="3.45929426065491"/>
    <n v="12.4534593383577"/>
  </r>
  <r>
    <x v="0"/>
    <x v="1"/>
    <x v="1"/>
    <x v="4"/>
    <x v="8"/>
    <s v="NO1_A3"/>
    <x v="1"/>
    <x v="0"/>
    <n v="2.70302932537777"/>
    <n v="9.7309055713599797"/>
  </r>
  <r>
    <x v="0"/>
    <x v="1"/>
    <x v="1"/>
    <x v="4"/>
    <x v="8"/>
    <s v="NO1_A3"/>
    <x v="1"/>
    <x v="1"/>
    <n v="3.1479143504287501"/>
    <n v="11.3324916615435"/>
  </r>
  <r>
    <x v="0"/>
    <x v="1"/>
    <x v="1"/>
    <x v="4"/>
    <x v="8"/>
    <s v="NO1_A3"/>
    <x v="1"/>
    <x v="2"/>
    <n v="3.0755318994174101"/>
    <n v="11.0719148379027"/>
  </r>
  <r>
    <x v="0"/>
    <x v="1"/>
    <x v="2"/>
    <x v="4"/>
    <x v="8"/>
    <s v="NO1_A2"/>
    <x v="0"/>
    <x v="0"/>
    <n v="5.6418697755862999"/>
    <n v="20.310731192110701"/>
  </r>
  <r>
    <x v="0"/>
    <x v="1"/>
    <x v="2"/>
    <x v="4"/>
    <x v="8"/>
    <s v="NO1_A2"/>
    <x v="0"/>
    <x v="1"/>
    <n v="5.9579173975143798"/>
    <n v="21.448502631051799"/>
  </r>
  <r>
    <x v="0"/>
    <x v="1"/>
    <x v="2"/>
    <x v="4"/>
    <x v="8"/>
    <s v="NO1_A2"/>
    <x v="0"/>
    <x v="2"/>
    <n v="5.82296507334397"/>
    <n v="20.962674264038299"/>
  </r>
  <r>
    <x v="0"/>
    <x v="1"/>
    <x v="2"/>
    <x v="4"/>
    <x v="8"/>
    <s v="NO1_A2"/>
    <x v="1"/>
    <x v="0"/>
    <n v="5.1340580690163096"/>
    <n v="18.482609048458698"/>
  </r>
  <r>
    <x v="0"/>
    <x v="1"/>
    <x v="2"/>
    <x v="4"/>
    <x v="8"/>
    <s v="NO1_A2"/>
    <x v="1"/>
    <x v="1"/>
    <n v="5.1340580690163096"/>
    <n v="18.482609048458698"/>
  </r>
  <r>
    <x v="0"/>
    <x v="1"/>
    <x v="2"/>
    <x v="4"/>
    <x v="8"/>
    <s v="NO1_A2"/>
    <x v="1"/>
    <x v="2"/>
    <n v="4.44452599561225"/>
    <n v="16.000293584204101"/>
  </r>
  <r>
    <x v="0"/>
    <x v="1"/>
    <x v="2"/>
    <x v="4"/>
    <x v="8"/>
    <s v="NO1_A3"/>
    <x v="0"/>
    <x v="0"/>
    <n v="5.6418697755862999"/>
    <n v="20.310731192110701"/>
  </r>
  <r>
    <x v="0"/>
    <x v="1"/>
    <x v="2"/>
    <x v="4"/>
    <x v="8"/>
    <s v="NO1_A3"/>
    <x v="0"/>
    <x v="1"/>
    <n v="5.9579173975143798"/>
    <n v="21.448502631051799"/>
  </r>
  <r>
    <x v="0"/>
    <x v="1"/>
    <x v="2"/>
    <x v="4"/>
    <x v="8"/>
    <s v="NO1_A3"/>
    <x v="0"/>
    <x v="2"/>
    <n v="5.8229650733439797"/>
    <n v="20.962674264038299"/>
  </r>
  <r>
    <x v="0"/>
    <x v="1"/>
    <x v="2"/>
    <x v="4"/>
    <x v="8"/>
    <s v="NO1_A3"/>
    <x v="1"/>
    <x v="0"/>
    <n v="4.44452599561225"/>
    <n v="16.000293584204101"/>
  </r>
  <r>
    <x v="0"/>
    <x v="1"/>
    <x v="2"/>
    <x v="4"/>
    <x v="8"/>
    <s v="NO1_A3"/>
    <x v="1"/>
    <x v="1"/>
    <n v="5.1340580690163096"/>
    <n v="18.482609048458698"/>
  </r>
  <r>
    <x v="0"/>
    <x v="1"/>
    <x v="2"/>
    <x v="4"/>
    <x v="8"/>
    <s v="NO1_A3"/>
    <x v="1"/>
    <x v="2"/>
    <n v="5.1340580690163096"/>
    <n v="18.482609048458698"/>
  </r>
  <r>
    <x v="0"/>
    <x v="1"/>
    <x v="1"/>
    <x v="4"/>
    <x v="9"/>
    <s v="NO2_A2"/>
    <x v="0"/>
    <x v="0"/>
    <n v="3.2378929417745899"/>
    <n v="11.656414590388501"/>
  </r>
  <r>
    <x v="0"/>
    <x v="1"/>
    <x v="1"/>
    <x v="4"/>
    <x v="9"/>
    <s v="NO2_A2"/>
    <x v="0"/>
    <x v="1"/>
    <n v="4.5827912672764004"/>
    <n v="16.498048562194999"/>
  </r>
  <r>
    <x v="0"/>
    <x v="1"/>
    <x v="1"/>
    <x v="4"/>
    <x v="9"/>
    <s v="NO2_A2"/>
    <x v="0"/>
    <x v="2"/>
    <n v="3.2378929417745899"/>
    <n v="11.656414590388501"/>
  </r>
  <r>
    <x v="0"/>
    <x v="1"/>
    <x v="1"/>
    <x v="4"/>
    <x v="9"/>
    <s v="NO2_A2"/>
    <x v="1"/>
    <x v="0"/>
    <n v="2.9464391502476599"/>
    <n v="10.607180940891601"/>
  </r>
  <r>
    <x v="0"/>
    <x v="1"/>
    <x v="1"/>
    <x v="4"/>
    <x v="9"/>
    <s v="NO2_A2"/>
    <x v="1"/>
    <x v="1"/>
    <n v="2.9464391502476599"/>
    <n v="10.607180940891601"/>
  </r>
  <r>
    <x v="0"/>
    <x v="1"/>
    <x v="1"/>
    <x v="4"/>
    <x v="9"/>
    <s v="NO2_A2"/>
    <x v="1"/>
    <x v="2"/>
    <n v="2.9464391502476599"/>
    <n v="10.607180940891601"/>
  </r>
  <r>
    <x v="0"/>
    <x v="1"/>
    <x v="2"/>
    <x v="4"/>
    <x v="9"/>
    <s v="NO2_A2"/>
    <x v="0"/>
    <x v="0"/>
    <n v="5.5950615606382001"/>
    <n v="20.142221618297501"/>
  </r>
  <r>
    <x v="0"/>
    <x v="1"/>
    <x v="2"/>
    <x v="4"/>
    <x v="9"/>
    <s v="NO2_A2"/>
    <x v="0"/>
    <x v="1"/>
    <n v="6.6944015234843501"/>
    <n v="24.0998454845437"/>
  </r>
  <r>
    <x v="0"/>
    <x v="1"/>
    <x v="2"/>
    <x v="4"/>
    <x v="9"/>
    <s v="NO2_A2"/>
    <x v="0"/>
    <x v="2"/>
    <n v="5.6823965908818597"/>
    <n v="20.456627727174698"/>
  </r>
  <r>
    <x v="0"/>
    <x v="1"/>
    <x v="2"/>
    <x v="4"/>
    <x v="9"/>
    <s v="NO2_A2"/>
    <x v="1"/>
    <x v="0"/>
    <n v="5.0914625934135396"/>
    <n v="18.329265336288699"/>
  </r>
  <r>
    <x v="0"/>
    <x v="1"/>
    <x v="2"/>
    <x v="4"/>
    <x v="9"/>
    <s v="NO2_A2"/>
    <x v="1"/>
    <x v="1"/>
    <n v="5.0914625934135396"/>
    <n v="18.329265336288699"/>
  </r>
  <r>
    <x v="0"/>
    <x v="1"/>
    <x v="2"/>
    <x v="4"/>
    <x v="9"/>
    <s v="NO2_A2"/>
    <x v="1"/>
    <x v="2"/>
    <n v="5.0914625934135396"/>
    <n v="18.329265336288699"/>
  </r>
  <r>
    <x v="0"/>
    <x v="1"/>
    <x v="1"/>
    <x v="4"/>
    <x v="10"/>
    <s v="NO3_A2"/>
    <x v="0"/>
    <x v="0"/>
    <n v="3.36183521454099"/>
    <n v="12.102606772347601"/>
  </r>
  <r>
    <x v="0"/>
    <x v="1"/>
    <x v="1"/>
    <x v="4"/>
    <x v="10"/>
    <s v="NO3_A2"/>
    <x v="0"/>
    <x v="1"/>
    <n v="3.7631607485201299"/>
    <n v="13.547378694672499"/>
  </r>
  <r>
    <x v="0"/>
    <x v="1"/>
    <x v="1"/>
    <x v="4"/>
    <x v="10"/>
    <s v="NO3_A2"/>
    <x v="0"/>
    <x v="2"/>
    <n v="3.36183521454099"/>
    <n v="12.102606772347601"/>
  </r>
  <r>
    <x v="0"/>
    <x v="1"/>
    <x v="1"/>
    <x v="4"/>
    <x v="10"/>
    <s v="NO3_A2"/>
    <x v="1"/>
    <x v="0"/>
    <n v="2.4871961184927902"/>
    <n v="8.9539060265740407"/>
  </r>
  <r>
    <x v="0"/>
    <x v="1"/>
    <x v="1"/>
    <x v="4"/>
    <x v="10"/>
    <s v="NO3_A2"/>
    <x v="1"/>
    <x v="1"/>
    <n v="3.0592266184650798"/>
    <n v="11.013215826474299"/>
  </r>
  <r>
    <x v="0"/>
    <x v="1"/>
    <x v="1"/>
    <x v="4"/>
    <x v="10"/>
    <s v="NO3_A2"/>
    <x v="1"/>
    <x v="2"/>
    <n v="2.6876843269147201"/>
    <n v="9.6756635768929797"/>
  </r>
  <r>
    <x v="0"/>
    <x v="1"/>
    <x v="1"/>
    <x v="4"/>
    <x v="10"/>
    <s v="NO3_A3"/>
    <x v="0"/>
    <x v="0"/>
    <n v="3.36183521454099"/>
    <n v="12.102606772347601"/>
  </r>
  <r>
    <x v="0"/>
    <x v="1"/>
    <x v="1"/>
    <x v="4"/>
    <x v="10"/>
    <s v="NO3_A3"/>
    <x v="0"/>
    <x v="1"/>
    <n v="3.7631607485201299"/>
    <n v="13.547378694672499"/>
  </r>
  <r>
    <x v="0"/>
    <x v="1"/>
    <x v="1"/>
    <x v="4"/>
    <x v="10"/>
    <s v="NO3_A3"/>
    <x v="0"/>
    <x v="2"/>
    <n v="3.36183521454099"/>
    <n v="12.102606772347601"/>
  </r>
  <r>
    <x v="0"/>
    <x v="1"/>
    <x v="1"/>
    <x v="4"/>
    <x v="10"/>
    <s v="NO3_A3"/>
    <x v="1"/>
    <x v="0"/>
    <n v="3.0427442523761301"/>
    <n v="10.9538793085541"/>
  </r>
  <r>
    <x v="0"/>
    <x v="1"/>
    <x v="1"/>
    <x v="4"/>
    <x v="10"/>
    <s v="NO3_A3"/>
    <x v="1"/>
    <x v="1"/>
    <n v="3.0592266184650798"/>
    <n v="11.013215826474299"/>
  </r>
  <r>
    <x v="0"/>
    <x v="1"/>
    <x v="1"/>
    <x v="4"/>
    <x v="10"/>
    <s v="NO3_A3"/>
    <x v="1"/>
    <x v="2"/>
    <n v="2.1321361930313798"/>
    <n v="7.6756902949129504"/>
  </r>
  <r>
    <x v="0"/>
    <x v="1"/>
    <x v="2"/>
    <x v="4"/>
    <x v="10"/>
    <s v="NO3_A2"/>
    <x v="0"/>
    <x v="0"/>
    <n v="5.0175364418617203"/>
    <n v="18.063131190702201"/>
  </r>
  <r>
    <x v="0"/>
    <x v="1"/>
    <x v="2"/>
    <x v="4"/>
    <x v="10"/>
    <s v="NO3_A2"/>
    <x v="0"/>
    <x v="1"/>
    <n v="5.3726656626540503"/>
    <n v="19.341596385554599"/>
  </r>
  <r>
    <x v="0"/>
    <x v="1"/>
    <x v="2"/>
    <x v="4"/>
    <x v="10"/>
    <s v="NO3_A2"/>
    <x v="0"/>
    <x v="2"/>
    <n v="5.2894718636567903"/>
    <n v="19.042098709164399"/>
  </r>
  <r>
    <x v="0"/>
    <x v="1"/>
    <x v="2"/>
    <x v="4"/>
    <x v="10"/>
    <s v="NO3_A2"/>
    <x v="1"/>
    <x v="0"/>
    <n v="4.0063043848245199"/>
    <n v="14.422695785368299"/>
  </r>
  <r>
    <x v="0"/>
    <x v="1"/>
    <x v="2"/>
    <x v="4"/>
    <x v="10"/>
    <s v="NO3_A2"/>
    <x v="1"/>
    <x v="1"/>
    <n v="4.56591473532694"/>
    <n v="16.437293047177"/>
  </r>
  <r>
    <x v="0"/>
    <x v="1"/>
    <x v="2"/>
    <x v="4"/>
    <x v="10"/>
    <s v="NO3_A2"/>
    <x v="1"/>
    <x v="2"/>
    <n v="4.56591473532694"/>
    <n v="16.437293047177"/>
  </r>
  <r>
    <x v="0"/>
    <x v="1"/>
    <x v="2"/>
    <x v="4"/>
    <x v="10"/>
    <s v="NO3_A3"/>
    <x v="0"/>
    <x v="0"/>
    <n v="5.0175364418617203"/>
    <n v="18.063131190702201"/>
  </r>
  <r>
    <x v="0"/>
    <x v="1"/>
    <x v="2"/>
    <x v="4"/>
    <x v="10"/>
    <s v="NO3_A3"/>
    <x v="0"/>
    <x v="1"/>
    <n v="5.3726656626540503"/>
    <n v="19.341596385554599"/>
  </r>
  <r>
    <x v="0"/>
    <x v="1"/>
    <x v="2"/>
    <x v="4"/>
    <x v="10"/>
    <s v="NO3_A3"/>
    <x v="0"/>
    <x v="2"/>
    <n v="5.2894718636567903"/>
    <n v="19.042098709164399"/>
  </r>
  <r>
    <x v="0"/>
    <x v="1"/>
    <x v="2"/>
    <x v="4"/>
    <x v="10"/>
    <s v="NO3_A3"/>
    <x v="1"/>
    <x v="0"/>
    <n v="4.56591473532694"/>
    <n v="16.437293047177"/>
  </r>
  <r>
    <x v="0"/>
    <x v="1"/>
    <x v="2"/>
    <x v="4"/>
    <x v="10"/>
    <s v="NO3_A3"/>
    <x v="1"/>
    <x v="1"/>
    <n v="4.56591473532694"/>
    <n v="16.437293047177"/>
  </r>
  <r>
    <x v="0"/>
    <x v="1"/>
    <x v="2"/>
    <x v="4"/>
    <x v="10"/>
    <s v="NO3_A3"/>
    <x v="1"/>
    <x v="2"/>
    <n v="4.0063043848245199"/>
    <n v="14.422695785368299"/>
  </r>
  <r>
    <x v="0"/>
    <x v="1"/>
    <x v="1"/>
    <x v="4"/>
    <x v="11"/>
    <s v="NO4_A1"/>
    <x v="0"/>
    <x v="0"/>
    <n v="3.4148754889386299"/>
    <n v="12.293551760179099"/>
  </r>
  <r>
    <x v="0"/>
    <x v="1"/>
    <x v="1"/>
    <x v="4"/>
    <x v="11"/>
    <s v="NO4_A1"/>
    <x v="0"/>
    <x v="1"/>
    <n v="3.4148754889386299"/>
    <n v="12.293551760179099"/>
  </r>
  <r>
    <x v="0"/>
    <x v="1"/>
    <x v="1"/>
    <x v="4"/>
    <x v="11"/>
    <s v="NO4_A1"/>
    <x v="0"/>
    <x v="2"/>
    <n v="3.4148754889386299"/>
    <n v="12.293551760179099"/>
  </r>
  <r>
    <x v="0"/>
    <x v="1"/>
    <x v="1"/>
    <x v="4"/>
    <x v="11"/>
    <s v="NO4_A1"/>
    <x v="1"/>
    <x v="0"/>
    <n v="3.0733449904947698"/>
    <n v="11.0640419657812"/>
  </r>
  <r>
    <x v="0"/>
    <x v="1"/>
    <x v="1"/>
    <x v="4"/>
    <x v="11"/>
    <s v="NO4_A1"/>
    <x v="1"/>
    <x v="1"/>
    <n v="3.0733449904947698"/>
    <n v="11.0640419657812"/>
  </r>
  <r>
    <x v="0"/>
    <x v="1"/>
    <x v="1"/>
    <x v="4"/>
    <x v="11"/>
    <s v="NO4_A1"/>
    <x v="1"/>
    <x v="2"/>
    <n v="3.0733449904947698"/>
    <n v="11.0640419657812"/>
  </r>
  <r>
    <x v="0"/>
    <x v="1"/>
    <x v="1"/>
    <x v="4"/>
    <x v="11"/>
    <s v="NO4_A2"/>
    <x v="0"/>
    <x v="0"/>
    <n v="2.62482534722121"/>
    <n v="9.4493712499963696"/>
  </r>
  <r>
    <x v="0"/>
    <x v="1"/>
    <x v="1"/>
    <x v="4"/>
    <x v="11"/>
    <s v="NO4_A2"/>
    <x v="0"/>
    <x v="1"/>
    <n v="3.8699304960912699"/>
    <n v="13.9317497859286"/>
  </r>
  <r>
    <x v="0"/>
    <x v="1"/>
    <x v="1"/>
    <x v="4"/>
    <x v="11"/>
    <s v="NO4_A2"/>
    <x v="0"/>
    <x v="2"/>
    <n v="2.62482534722121"/>
    <n v="9.4493712499963696"/>
  </r>
  <r>
    <x v="0"/>
    <x v="1"/>
    <x v="1"/>
    <x v="4"/>
    <x v="11"/>
    <s v="NO4_A2"/>
    <x v="1"/>
    <x v="0"/>
    <n v="2.3885476392040799"/>
    <n v="8.5987715011346992"/>
  </r>
  <r>
    <x v="0"/>
    <x v="1"/>
    <x v="1"/>
    <x v="4"/>
    <x v="11"/>
    <s v="NO4_A2"/>
    <x v="1"/>
    <x v="1"/>
    <n v="2.3885476392040799"/>
    <n v="8.5987715011346992"/>
  </r>
  <r>
    <x v="0"/>
    <x v="1"/>
    <x v="1"/>
    <x v="4"/>
    <x v="11"/>
    <s v="NO4_A2"/>
    <x v="1"/>
    <x v="2"/>
    <n v="2.2887544625723399"/>
    <n v="8.23951606526043"/>
  </r>
  <r>
    <x v="0"/>
    <x v="1"/>
    <x v="2"/>
    <x v="4"/>
    <x v="11"/>
    <s v="NO4_A2"/>
    <x v="0"/>
    <x v="0"/>
    <n v="4.6571852658989403"/>
    <n v="16.765866957236199"/>
  </r>
  <r>
    <x v="0"/>
    <x v="1"/>
    <x v="2"/>
    <x v="4"/>
    <x v="11"/>
    <s v="NO4_A2"/>
    <x v="0"/>
    <x v="1"/>
    <n v="5.6252494642411897"/>
    <n v="20.250898071268299"/>
  </r>
  <r>
    <x v="0"/>
    <x v="1"/>
    <x v="2"/>
    <x v="4"/>
    <x v="11"/>
    <s v="NO4_A2"/>
    <x v="0"/>
    <x v="2"/>
    <n v="4.9341500355466303"/>
    <n v="17.762940127967902"/>
  </r>
  <r>
    <x v="0"/>
    <x v="1"/>
    <x v="2"/>
    <x v="4"/>
    <x v="11"/>
    <s v="NO4_A2"/>
    <x v="1"/>
    <x v="0"/>
    <n v="4.4900331055802098"/>
    <n v="16.1641191800888"/>
  </r>
  <r>
    <x v="0"/>
    <x v="1"/>
    <x v="2"/>
    <x v="4"/>
    <x v="11"/>
    <s v="NO4_A2"/>
    <x v="1"/>
    <x v="1"/>
    <n v="4.4900331055802098"/>
    <n v="16.1641191800888"/>
  </r>
  <r>
    <x v="0"/>
    <x v="1"/>
    <x v="2"/>
    <x v="4"/>
    <x v="11"/>
    <s v="NO4_A2"/>
    <x v="1"/>
    <x v="2"/>
    <n v="3.9944575411849401"/>
    <n v="14.380047148265801"/>
  </r>
  <r>
    <x v="0"/>
    <x v="1"/>
    <x v="1"/>
    <x v="4"/>
    <x v="12"/>
    <s v="NO5_A1"/>
    <x v="0"/>
    <x v="0"/>
    <n v="1.8651458576269999"/>
    <n v="6.7145250874572104"/>
  </r>
  <r>
    <x v="0"/>
    <x v="1"/>
    <x v="1"/>
    <x v="4"/>
    <x v="12"/>
    <s v="NO5_A1"/>
    <x v="0"/>
    <x v="1"/>
    <n v="1.8651458576269999"/>
    <n v="6.7145250874572104"/>
  </r>
  <r>
    <x v="0"/>
    <x v="1"/>
    <x v="1"/>
    <x v="4"/>
    <x v="12"/>
    <s v="NO5_A1"/>
    <x v="0"/>
    <x v="2"/>
    <n v="1.8651458576269999"/>
    <n v="6.7145250874572104"/>
  </r>
  <r>
    <x v="0"/>
    <x v="1"/>
    <x v="1"/>
    <x v="4"/>
    <x v="12"/>
    <s v="NO5_A1"/>
    <x v="1"/>
    <x v="0"/>
    <n v="1.6683580298737299"/>
    <n v="6.0060889075454096"/>
  </r>
  <r>
    <x v="0"/>
    <x v="1"/>
    <x v="1"/>
    <x v="4"/>
    <x v="12"/>
    <s v="NO5_A1"/>
    <x v="1"/>
    <x v="1"/>
    <n v="1.6683580298737299"/>
    <n v="6.0060889075454096"/>
  </r>
  <r>
    <x v="0"/>
    <x v="1"/>
    <x v="1"/>
    <x v="4"/>
    <x v="12"/>
    <s v="NO5_A1"/>
    <x v="1"/>
    <x v="2"/>
    <n v="1.6683580298737299"/>
    <n v="6.0060889075454096"/>
  </r>
  <r>
    <x v="0"/>
    <x v="1"/>
    <x v="1"/>
    <x v="4"/>
    <x v="12"/>
    <s v="NO5_A2"/>
    <x v="0"/>
    <x v="0"/>
    <n v="2.9784290985692898"/>
    <n v="10.7223447548494"/>
  </r>
  <r>
    <x v="0"/>
    <x v="1"/>
    <x v="1"/>
    <x v="4"/>
    <x v="12"/>
    <s v="NO5_A2"/>
    <x v="0"/>
    <x v="1"/>
    <n v="4.3233274240710902"/>
    <n v="15.5639787266559"/>
  </r>
  <r>
    <x v="0"/>
    <x v="1"/>
    <x v="1"/>
    <x v="4"/>
    <x v="12"/>
    <s v="NO5_A2"/>
    <x v="0"/>
    <x v="2"/>
    <n v="2.9784290985692898"/>
    <n v="10.7223447548494"/>
  </r>
  <r>
    <x v="0"/>
    <x v="1"/>
    <x v="1"/>
    <x v="4"/>
    <x v="12"/>
    <s v="NO5_A2"/>
    <x v="1"/>
    <x v="0"/>
    <n v="2.7103270529308299"/>
    <n v="9.7571773905509804"/>
  </r>
  <r>
    <x v="0"/>
    <x v="1"/>
    <x v="1"/>
    <x v="4"/>
    <x v="12"/>
    <s v="NO5_A2"/>
    <x v="1"/>
    <x v="1"/>
    <n v="2.7103270529308299"/>
    <n v="9.7571773905509804"/>
  </r>
  <r>
    <x v="0"/>
    <x v="1"/>
    <x v="1"/>
    <x v="4"/>
    <x v="12"/>
    <s v="NO5_A2"/>
    <x v="1"/>
    <x v="2"/>
    <n v="2.7103270529308299"/>
    <n v="9.7571773905509893"/>
  </r>
  <r>
    <x v="0"/>
    <x v="1"/>
    <x v="2"/>
    <x v="4"/>
    <x v="12"/>
    <s v="NO5_A2"/>
    <x v="0"/>
    <x v="0"/>
    <n v="5.4623525059410101"/>
    <n v="19.6644690213876"/>
  </r>
  <r>
    <x v="0"/>
    <x v="1"/>
    <x v="2"/>
    <x v="4"/>
    <x v="12"/>
    <s v="NO5_A2"/>
    <x v="0"/>
    <x v="1"/>
    <n v="5.8791713170442303"/>
    <n v="21.165016741359199"/>
  </r>
  <r>
    <x v="0"/>
    <x v="1"/>
    <x v="2"/>
    <x v="4"/>
    <x v="12"/>
    <s v="NO5_A2"/>
    <x v="0"/>
    <x v="2"/>
    <n v="5.4623525059410101"/>
    <n v="19.6644690213876"/>
  </r>
  <r>
    <x v="0"/>
    <x v="1"/>
    <x v="2"/>
    <x v="4"/>
    <x v="12"/>
    <s v="NO5_A2"/>
    <x v="1"/>
    <x v="0"/>
    <n v="4.9706973536390899"/>
    <n v="17.894510473100699"/>
  </r>
  <r>
    <x v="0"/>
    <x v="1"/>
    <x v="2"/>
    <x v="4"/>
    <x v="12"/>
    <s v="NO5_A2"/>
    <x v="1"/>
    <x v="1"/>
    <n v="4.9706973536390899"/>
    <n v="17.894510473100699"/>
  </r>
  <r>
    <x v="0"/>
    <x v="1"/>
    <x v="2"/>
    <x v="4"/>
    <x v="12"/>
    <s v="NO5_A2"/>
    <x v="1"/>
    <x v="2"/>
    <n v="4.20084117165249"/>
    <n v="15.123028217949001"/>
  </r>
  <r>
    <x v="0"/>
    <x v="1"/>
    <x v="1"/>
    <x v="5"/>
    <x v="13"/>
    <s v="PL_A"/>
    <x v="0"/>
    <x v="0"/>
    <n v="4.9050636843319202"/>
    <n v="17.658229263594901"/>
  </r>
  <r>
    <x v="0"/>
    <x v="1"/>
    <x v="1"/>
    <x v="5"/>
    <x v="13"/>
    <s v="PL_A"/>
    <x v="0"/>
    <x v="1"/>
    <n v="4.9050636843319202"/>
    <n v="17.658229263594901"/>
  </r>
  <r>
    <x v="0"/>
    <x v="1"/>
    <x v="1"/>
    <x v="5"/>
    <x v="13"/>
    <s v="PL_A"/>
    <x v="0"/>
    <x v="2"/>
    <n v="4.9050636843319202"/>
    <n v="17.658229263594901"/>
  </r>
  <r>
    <x v="0"/>
    <x v="1"/>
    <x v="1"/>
    <x v="5"/>
    <x v="13"/>
    <s v="PL_A"/>
    <x v="1"/>
    <x v="0"/>
    <n v="3.1060258728234"/>
    <n v="11.1816931421642"/>
  </r>
  <r>
    <x v="0"/>
    <x v="1"/>
    <x v="1"/>
    <x v="5"/>
    <x v="13"/>
    <s v="PL_A"/>
    <x v="1"/>
    <x v="1"/>
    <n v="3.1060258728234"/>
    <n v="11.1816931421642"/>
  </r>
  <r>
    <x v="0"/>
    <x v="1"/>
    <x v="1"/>
    <x v="5"/>
    <x v="13"/>
    <s v="PL_A"/>
    <x v="1"/>
    <x v="2"/>
    <n v="3.1060258728234"/>
    <n v="11.1816931421642"/>
  </r>
  <r>
    <x v="0"/>
    <x v="1"/>
    <x v="2"/>
    <x v="5"/>
    <x v="13"/>
    <s v="PL_A"/>
    <x v="0"/>
    <x v="0"/>
    <n v="5.8921777539798201"/>
    <n v="21.2118399143273"/>
  </r>
  <r>
    <x v="0"/>
    <x v="1"/>
    <x v="2"/>
    <x v="5"/>
    <x v="13"/>
    <s v="PL_A"/>
    <x v="0"/>
    <x v="1"/>
    <n v="5.8921777539798201"/>
    <n v="21.2118399143273"/>
  </r>
  <r>
    <x v="0"/>
    <x v="1"/>
    <x v="2"/>
    <x v="5"/>
    <x v="13"/>
    <s v="PL_A"/>
    <x v="0"/>
    <x v="2"/>
    <n v="5.8921777539798201"/>
    <n v="21.2118399143273"/>
  </r>
  <r>
    <x v="0"/>
    <x v="1"/>
    <x v="2"/>
    <x v="5"/>
    <x v="13"/>
    <s v="PL_A"/>
    <x v="1"/>
    <x v="0"/>
    <n v="4.1483683582741904"/>
    <n v="14.9341260897871"/>
  </r>
  <r>
    <x v="0"/>
    <x v="1"/>
    <x v="2"/>
    <x v="5"/>
    <x v="13"/>
    <s v="PL_A"/>
    <x v="1"/>
    <x v="1"/>
    <n v="4.1483683582741904"/>
    <n v="14.9341260897871"/>
  </r>
  <r>
    <x v="0"/>
    <x v="1"/>
    <x v="2"/>
    <x v="5"/>
    <x v="13"/>
    <s v="PL_A"/>
    <x v="1"/>
    <x v="2"/>
    <n v="4.1483683582741904"/>
    <n v="14.9341260897871"/>
  </r>
  <r>
    <x v="0"/>
    <x v="1"/>
    <x v="1"/>
    <x v="6"/>
    <x v="14"/>
    <s v="SE1_IND"/>
    <x v="0"/>
    <x v="0"/>
    <n v="4.1233821677650004"/>
    <n v="14.844175803954"/>
  </r>
  <r>
    <x v="0"/>
    <x v="1"/>
    <x v="1"/>
    <x v="6"/>
    <x v="14"/>
    <s v="SE1_IND"/>
    <x v="0"/>
    <x v="1"/>
    <n v="4.1233821677650004"/>
    <n v="14.844175803954"/>
  </r>
  <r>
    <x v="0"/>
    <x v="1"/>
    <x v="1"/>
    <x v="6"/>
    <x v="14"/>
    <s v="SE1_IND"/>
    <x v="0"/>
    <x v="2"/>
    <n v="4.1233821677650004"/>
    <n v="14.844175803954"/>
  </r>
  <r>
    <x v="0"/>
    <x v="1"/>
    <x v="1"/>
    <x v="6"/>
    <x v="14"/>
    <s v="SE1_IND"/>
    <x v="1"/>
    <x v="0"/>
    <n v="3.33630899486587"/>
    <n v="12.0107123815171"/>
  </r>
  <r>
    <x v="0"/>
    <x v="1"/>
    <x v="1"/>
    <x v="6"/>
    <x v="14"/>
    <s v="SE1_IND"/>
    <x v="1"/>
    <x v="1"/>
    <n v="3.33630899486587"/>
    <n v="12.0107123815171"/>
  </r>
  <r>
    <x v="0"/>
    <x v="1"/>
    <x v="1"/>
    <x v="6"/>
    <x v="14"/>
    <s v="SE1_IND"/>
    <x v="1"/>
    <x v="2"/>
    <n v="3.33630899486587"/>
    <n v="12.0107123815171"/>
  </r>
  <r>
    <x v="0"/>
    <x v="1"/>
    <x v="1"/>
    <x v="6"/>
    <x v="14"/>
    <s v="SE1_medium"/>
    <x v="0"/>
    <x v="0"/>
    <n v="3.0804797467597602"/>
    <n v="11.089727088335099"/>
  </r>
  <r>
    <x v="0"/>
    <x v="1"/>
    <x v="1"/>
    <x v="6"/>
    <x v="14"/>
    <s v="SE1_medium"/>
    <x v="0"/>
    <x v="1"/>
    <n v="3.6828264131230002"/>
    <n v="13.258175087242799"/>
  </r>
  <r>
    <x v="0"/>
    <x v="1"/>
    <x v="1"/>
    <x v="6"/>
    <x v="14"/>
    <s v="SE1_medium"/>
    <x v="0"/>
    <x v="2"/>
    <n v="3.6828264131230002"/>
    <n v="13.258175087242799"/>
  </r>
  <r>
    <x v="0"/>
    <x v="1"/>
    <x v="1"/>
    <x v="6"/>
    <x v="14"/>
    <s v="SE1_medium"/>
    <x v="1"/>
    <x v="0"/>
    <n v="2.8031931427841599"/>
    <n v="10.091495314023"/>
  </r>
  <r>
    <x v="0"/>
    <x v="1"/>
    <x v="1"/>
    <x v="6"/>
    <x v="14"/>
    <s v="SE1_medium"/>
    <x v="1"/>
    <x v="1"/>
    <n v="2.8031931427841599"/>
    <n v="10.091495314023"/>
  </r>
  <r>
    <x v="0"/>
    <x v="1"/>
    <x v="1"/>
    <x v="6"/>
    <x v="14"/>
    <s v="SE1_medium"/>
    <x v="1"/>
    <x v="2"/>
    <n v="2.6629881500088399"/>
    <n v="9.5867573400318093"/>
  </r>
  <r>
    <x v="0"/>
    <x v="1"/>
    <x v="1"/>
    <x v="6"/>
    <x v="14"/>
    <s v="SE1_small"/>
    <x v="0"/>
    <x v="0"/>
    <n v="3.23022383535957"/>
    <n v="11.6288058072945"/>
  </r>
  <r>
    <x v="0"/>
    <x v="1"/>
    <x v="1"/>
    <x v="6"/>
    <x v="14"/>
    <s v="SE1_small"/>
    <x v="0"/>
    <x v="1"/>
    <n v="3.5324077859768601"/>
    <n v="12.7166680295167"/>
  </r>
  <r>
    <x v="0"/>
    <x v="1"/>
    <x v="1"/>
    <x v="6"/>
    <x v="14"/>
    <s v="SE1_small"/>
    <x v="0"/>
    <x v="2"/>
    <n v="3.23022383535957"/>
    <n v="11.6288058072945"/>
  </r>
  <r>
    <x v="0"/>
    <x v="1"/>
    <x v="1"/>
    <x v="6"/>
    <x v="14"/>
    <s v="SE1_small"/>
    <x v="1"/>
    <x v="0"/>
    <n v="2.7924419146033799"/>
    <n v="10.052790892572199"/>
  </r>
  <r>
    <x v="0"/>
    <x v="1"/>
    <x v="1"/>
    <x v="6"/>
    <x v="14"/>
    <s v="SE1_small"/>
    <x v="1"/>
    <x v="1"/>
    <n v="2.9394602634099898"/>
    <n v="10.582056948276"/>
  </r>
  <r>
    <x v="0"/>
    <x v="1"/>
    <x v="1"/>
    <x v="6"/>
    <x v="14"/>
    <s v="SE1_small"/>
    <x v="1"/>
    <x v="2"/>
    <n v="2.7924419146033799"/>
    <n v="10.052790892572199"/>
  </r>
  <r>
    <x v="0"/>
    <x v="1"/>
    <x v="2"/>
    <x v="6"/>
    <x v="14"/>
    <s v="SE1_IND"/>
    <x v="0"/>
    <x v="0"/>
    <n v="5.7876333005766698"/>
    <n v="20.835479882076001"/>
  </r>
  <r>
    <x v="0"/>
    <x v="1"/>
    <x v="2"/>
    <x v="6"/>
    <x v="14"/>
    <s v="SE1_IND"/>
    <x v="0"/>
    <x v="1"/>
    <n v="5.7876333005766698"/>
    <n v="20.835479882076001"/>
  </r>
  <r>
    <x v="0"/>
    <x v="1"/>
    <x v="2"/>
    <x v="6"/>
    <x v="14"/>
    <s v="SE1_IND"/>
    <x v="0"/>
    <x v="2"/>
    <n v="5.7876333005766698"/>
    <n v="20.835479882076001"/>
  </r>
  <r>
    <x v="0"/>
    <x v="1"/>
    <x v="2"/>
    <x v="6"/>
    <x v="14"/>
    <s v="SE1_IND"/>
    <x v="1"/>
    <x v="0"/>
    <n v="4.0542783502113604"/>
    <n v="14.5954020607609"/>
  </r>
  <r>
    <x v="0"/>
    <x v="1"/>
    <x v="2"/>
    <x v="6"/>
    <x v="14"/>
    <s v="SE1_IND"/>
    <x v="1"/>
    <x v="1"/>
    <n v="4.0542783502113604"/>
    <n v="14.5954020607609"/>
  </r>
  <r>
    <x v="0"/>
    <x v="1"/>
    <x v="2"/>
    <x v="6"/>
    <x v="14"/>
    <s v="SE1_IND"/>
    <x v="1"/>
    <x v="2"/>
    <n v="4.0542783502113604"/>
    <n v="14.5954020607609"/>
  </r>
  <r>
    <x v="0"/>
    <x v="1"/>
    <x v="2"/>
    <x v="6"/>
    <x v="14"/>
    <s v="SE1_medium"/>
    <x v="0"/>
    <x v="0"/>
    <n v="5.0975832500158296"/>
    <n v="18.351299700057002"/>
  </r>
  <r>
    <x v="0"/>
    <x v="1"/>
    <x v="2"/>
    <x v="6"/>
    <x v="14"/>
    <s v="SE1_medium"/>
    <x v="0"/>
    <x v="1"/>
    <n v="5.2954111721058998"/>
    <n v="19.063480219581201"/>
  </r>
  <r>
    <x v="0"/>
    <x v="1"/>
    <x v="2"/>
    <x v="6"/>
    <x v="14"/>
    <s v="SE1_medium"/>
    <x v="0"/>
    <x v="2"/>
    <n v="6.0864303210155803"/>
    <n v="21.911149155656101"/>
  </r>
  <r>
    <x v="0"/>
    <x v="1"/>
    <x v="2"/>
    <x v="6"/>
    <x v="14"/>
    <s v="SE1_medium"/>
    <x v="1"/>
    <x v="0"/>
    <n v="4.6387573307471799"/>
    <n v="16.699526390689901"/>
  </r>
  <r>
    <x v="0"/>
    <x v="1"/>
    <x v="2"/>
    <x v="6"/>
    <x v="14"/>
    <s v="SE1_medium"/>
    <x v="1"/>
    <x v="1"/>
    <n v="4.6387573307471799"/>
    <n v="16.699526390689901"/>
  </r>
  <r>
    <x v="0"/>
    <x v="1"/>
    <x v="2"/>
    <x v="6"/>
    <x v="14"/>
    <s v="SE1_medium"/>
    <x v="1"/>
    <x v="2"/>
    <n v="4.6387573307471799"/>
    <n v="16.699526390689901"/>
  </r>
  <r>
    <x v="0"/>
    <x v="1"/>
    <x v="2"/>
    <x v="6"/>
    <x v="14"/>
    <s v="SE1_small"/>
    <x v="0"/>
    <x v="0"/>
    <n v="5.3829534512328996"/>
    <n v="19.378632424438401"/>
  </r>
  <r>
    <x v="0"/>
    <x v="1"/>
    <x v="2"/>
    <x v="6"/>
    <x v="14"/>
    <s v="SE1_small"/>
    <x v="0"/>
    <x v="1"/>
    <n v="5.7520428178358101"/>
    <n v="20.7073541442089"/>
  </r>
  <r>
    <x v="0"/>
    <x v="1"/>
    <x v="2"/>
    <x v="6"/>
    <x v="14"/>
    <s v="SE1_small"/>
    <x v="0"/>
    <x v="2"/>
    <n v="5.3829534512328996"/>
    <n v="19.378632424438401"/>
  </r>
  <r>
    <x v="0"/>
    <x v="1"/>
    <x v="2"/>
    <x v="6"/>
    <x v="14"/>
    <s v="SE1_small"/>
    <x v="1"/>
    <x v="0"/>
    <n v="4.8984442138547202"/>
    <n v="17.634399169877"/>
  </r>
  <r>
    <x v="0"/>
    <x v="1"/>
    <x v="2"/>
    <x v="6"/>
    <x v="14"/>
    <s v="SE1_small"/>
    <x v="1"/>
    <x v="1"/>
    <n v="4.8984442138547202"/>
    <n v="17.634399169877"/>
  </r>
  <r>
    <x v="0"/>
    <x v="1"/>
    <x v="2"/>
    <x v="6"/>
    <x v="14"/>
    <s v="SE1_small"/>
    <x v="1"/>
    <x v="2"/>
    <n v="4.0808585873677998"/>
    <n v="14.6910909145241"/>
  </r>
  <r>
    <x v="0"/>
    <x v="1"/>
    <x v="1"/>
    <x v="6"/>
    <x v="15"/>
    <s v="SE2_IND"/>
    <x v="0"/>
    <x v="0"/>
    <n v="1.4237930326246999"/>
    <n v="5.1256549174489097"/>
  </r>
  <r>
    <x v="0"/>
    <x v="1"/>
    <x v="1"/>
    <x v="6"/>
    <x v="15"/>
    <s v="SE2_IND"/>
    <x v="0"/>
    <x v="1"/>
    <n v="1.4237930326246999"/>
    <n v="5.1256549174489097"/>
  </r>
  <r>
    <x v="0"/>
    <x v="1"/>
    <x v="1"/>
    <x v="6"/>
    <x v="15"/>
    <s v="SE2_IND"/>
    <x v="0"/>
    <x v="2"/>
    <n v="1.4237930326246999"/>
    <n v="5.1256549174489097"/>
  </r>
  <r>
    <x v="0"/>
    <x v="1"/>
    <x v="1"/>
    <x v="6"/>
    <x v="15"/>
    <s v="SE2_IND"/>
    <x v="1"/>
    <x v="0"/>
    <n v="1.28137077981223"/>
    <n v="4.6129348073240202"/>
  </r>
  <r>
    <x v="0"/>
    <x v="1"/>
    <x v="1"/>
    <x v="6"/>
    <x v="15"/>
    <s v="SE2_IND"/>
    <x v="1"/>
    <x v="1"/>
    <n v="1.28137077981223"/>
    <n v="4.6129348073240202"/>
  </r>
  <r>
    <x v="0"/>
    <x v="1"/>
    <x v="1"/>
    <x v="6"/>
    <x v="15"/>
    <s v="SE2_IND"/>
    <x v="1"/>
    <x v="2"/>
    <n v="1.28137077981223"/>
    <n v="4.6129348073240202"/>
  </r>
  <r>
    <x v="0"/>
    <x v="1"/>
    <x v="1"/>
    <x v="6"/>
    <x v="15"/>
    <s v="SE2_medium"/>
    <x v="0"/>
    <x v="0"/>
    <n v="3.34989453148438"/>
    <n v="12.0596203133438"/>
  </r>
  <r>
    <x v="0"/>
    <x v="1"/>
    <x v="1"/>
    <x v="6"/>
    <x v="15"/>
    <s v="SE2_medium"/>
    <x v="0"/>
    <x v="1"/>
    <n v="3.6653266302498202"/>
    <n v="13.1951758688993"/>
  </r>
  <r>
    <x v="0"/>
    <x v="1"/>
    <x v="1"/>
    <x v="6"/>
    <x v="15"/>
    <s v="SE2_medium"/>
    <x v="0"/>
    <x v="2"/>
    <n v="3.52441130315637"/>
    <n v="12.687880691362899"/>
  </r>
  <r>
    <x v="0"/>
    <x v="1"/>
    <x v="1"/>
    <x v="6"/>
    <x v="15"/>
    <s v="SE2_medium"/>
    <x v="1"/>
    <x v="0"/>
    <n v="2.6752762574400402"/>
    <n v="9.6309945267841393"/>
  </r>
  <r>
    <x v="0"/>
    <x v="1"/>
    <x v="1"/>
    <x v="6"/>
    <x v="15"/>
    <s v="SE2_medium"/>
    <x v="1"/>
    <x v="1"/>
    <n v="3.0483605968835699"/>
    <n v="10.974098148780801"/>
  </r>
  <r>
    <x v="0"/>
    <x v="1"/>
    <x v="1"/>
    <x v="6"/>
    <x v="15"/>
    <s v="SE2_medium"/>
    <x v="1"/>
    <x v="2"/>
    <n v="2.6752762574400402"/>
    <n v="9.6309945267841393"/>
  </r>
  <r>
    <x v="0"/>
    <x v="1"/>
    <x v="1"/>
    <x v="6"/>
    <x v="15"/>
    <s v="SE2_small"/>
    <x v="0"/>
    <x v="0"/>
    <n v="1.5238069836811801"/>
    <n v="5.4857051412522599"/>
  </r>
  <r>
    <x v="0"/>
    <x v="1"/>
    <x v="1"/>
    <x v="6"/>
    <x v="15"/>
    <s v="SE2_small"/>
    <x v="0"/>
    <x v="1"/>
    <n v="1.5238069836811801"/>
    <n v="5.4857051412522599"/>
  </r>
  <r>
    <x v="0"/>
    <x v="1"/>
    <x v="1"/>
    <x v="6"/>
    <x v="15"/>
    <s v="SE2_small"/>
    <x v="0"/>
    <x v="2"/>
    <n v="1.5238069836811801"/>
    <n v="5.4857051412522599"/>
  </r>
  <r>
    <x v="0"/>
    <x v="1"/>
    <x v="1"/>
    <x v="6"/>
    <x v="15"/>
    <s v="SE2_small"/>
    <x v="1"/>
    <x v="0"/>
    <n v="1.3866209283826501"/>
    <n v="4.9918353421775503"/>
  </r>
  <r>
    <x v="0"/>
    <x v="1"/>
    <x v="1"/>
    <x v="6"/>
    <x v="15"/>
    <s v="SE2_small"/>
    <x v="1"/>
    <x v="1"/>
    <n v="1.3866209283826501"/>
    <n v="4.9918353421775503"/>
  </r>
  <r>
    <x v="0"/>
    <x v="1"/>
    <x v="1"/>
    <x v="6"/>
    <x v="15"/>
    <s v="SE2_small"/>
    <x v="1"/>
    <x v="2"/>
    <n v="1.3866209283826501"/>
    <n v="4.9918353421775503"/>
  </r>
  <r>
    <x v="0"/>
    <x v="1"/>
    <x v="2"/>
    <x v="6"/>
    <x v="15"/>
    <s v="SE2_IND"/>
    <x v="0"/>
    <x v="0"/>
    <n v="5.6989312866631803"/>
    <n v="20.516152631987399"/>
  </r>
  <r>
    <x v="0"/>
    <x v="1"/>
    <x v="2"/>
    <x v="6"/>
    <x v="15"/>
    <s v="SE2_IND"/>
    <x v="0"/>
    <x v="1"/>
    <n v="5.6989312866631803"/>
    <n v="20.516152631987399"/>
  </r>
  <r>
    <x v="0"/>
    <x v="1"/>
    <x v="2"/>
    <x v="6"/>
    <x v="15"/>
    <s v="SE2_IND"/>
    <x v="0"/>
    <x v="2"/>
    <n v="5.6989312866631803"/>
    <n v="20.516152631987499"/>
  </r>
  <r>
    <x v="0"/>
    <x v="1"/>
    <x v="2"/>
    <x v="6"/>
    <x v="15"/>
    <s v="SE2_IND"/>
    <x v="1"/>
    <x v="0"/>
    <n v="3.9744465376892402"/>
    <n v="14.3080075356813"/>
  </r>
  <r>
    <x v="0"/>
    <x v="1"/>
    <x v="2"/>
    <x v="6"/>
    <x v="15"/>
    <s v="SE2_IND"/>
    <x v="1"/>
    <x v="1"/>
    <n v="3.9744465376892402"/>
    <n v="14.3080075356813"/>
  </r>
  <r>
    <x v="0"/>
    <x v="1"/>
    <x v="2"/>
    <x v="6"/>
    <x v="15"/>
    <s v="SE2_IND"/>
    <x v="1"/>
    <x v="2"/>
    <n v="3.9744465376892402"/>
    <n v="14.3080075356813"/>
  </r>
  <r>
    <x v="0"/>
    <x v="1"/>
    <x v="2"/>
    <x v="6"/>
    <x v="15"/>
    <s v="SE2_medium"/>
    <x v="0"/>
    <x v="0"/>
    <n v="5.1693211406366899"/>
    <n v="18.6095561062921"/>
  </r>
  <r>
    <x v="0"/>
    <x v="1"/>
    <x v="2"/>
    <x v="6"/>
    <x v="15"/>
    <s v="SE2_medium"/>
    <x v="0"/>
    <x v="1"/>
    <n v="6.3559961337265198"/>
    <n v="22.881586081415499"/>
  </r>
  <r>
    <x v="0"/>
    <x v="1"/>
    <x v="2"/>
    <x v="6"/>
    <x v="15"/>
    <s v="SE2_medium"/>
    <x v="0"/>
    <x v="2"/>
    <n v="5.1693211406366899"/>
    <n v="18.6095561062921"/>
  </r>
  <r>
    <x v="0"/>
    <x v="1"/>
    <x v="2"/>
    <x v="6"/>
    <x v="15"/>
    <s v="SE2_medium"/>
    <x v="1"/>
    <x v="0"/>
    <n v="4.70403881121217"/>
    <n v="16.934539720363802"/>
  </r>
  <r>
    <x v="0"/>
    <x v="1"/>
    <x v="2"/>
    <x v="6"/>
    <x v="15"/>
    <s v="SE2_medium"/>
    <x v="1"/>
    <x v="1"/>
    <n v="4.70403881121217"/>
    <n v="16.934539720363802"/>
  </r>
  <r>
    <x v="0"/>
    <x v="1"/>
    <x v="2"/>
    <x v="6"/>
    <x v="15"/>
    <s v="SE2_medium"/>
    <x v="1"/>
    <x v="2"/>
    <n v="4.70403881121217"/>
    <n v="16.934539720363802"/>
  </r>
  <r>
    <x v="0"/>
    <x v="1"/>
    <x v="2"/>
    <x v="6"/>
    <x v="15"/>
    <s v="SE2_small"/>
    <x v="0"/>
    <x v="0"/>
    <n v="5.1693211406366899"/>
    <n v="18.6095561062921"/>
  </r>
  <r>
    <x v="0"/>
    <x v="1"/>
    <x v="2"/>
    <x v="6"/>
    <x v="15"/>
    <s v="SE2_small"/>
    <x v="0"/>
    <x v="1"/>
    <n v="6.3559961337265198"/>
    <n v="22.881586081415499"/>
  </r>
  <r>
    <x v="0"/>
    <x v="1"/>
    <x v="2"/>
    <x v="6"/>
    <x v="15"/>
    <s v="SE2_small"/>
    <x v="0"/>
    <x v="2"/>
    <n v="5.1693211406366899"/>
    <n v="18.6095561062921"/>
  </r>
  <r>
    <x v="0"/>
    <x v="1"/>
    <x v="2"/>
    <x v="6"/>
    <x v="15"/>
    <s v="SE2_small"/>
    <x v="1"/>
    <x v="0"/>
    <n v="4.7040388112121603"/>
    <n v="16.934539720363802"/>
  </r>
  <r>
    <x v="0"/>
    <x v="1"/>
    <x v="2"/>
    <x v="6"/>
    <x v="15"/>
    <s v="SE2_small"/>
    <x v="1"/>
    <x v="1"/>
    <n v="4.7040388112121603"/>
    <n v="16.934539720363802"/>
  </r>
  <r>
    <x v="0"/>
    <x v="1"/>
    <x v="2"/>
    <x v="6"/>
    <x v="15"/>
    <s v="SE2_small"/>
    <x v="1"/>
    <x v="2"/>
    <n v="4.7040388112121603"/>
    <n v="16.934539720363802"/>
  </r>
  <r>
    <x v="0"/>
    <x v="1"/>
    <x v="1"/>
    <x v="6"/>
    <x v="16"/>
    <s v="SE3_IND"/>
    <x v="0"/>
    <x v="0"/>
    <n v="1.4307041454435301"/>
    <n v="5.1505349235967097"/>
  </r>
  <r>
    <x v="0"/>
    <x v="1"/>
    <x v="1"/>
    <x v="6"/>
    <x v="16"/>
    <s v="SE3_IND"/>
    <x v="0"/>
    <x v="1"/>
    <n v="1.4307041454435301"/>
    <n v="5.1505349235967097"/>
  </r>
  <r>
    <x v="0"/>
    <x v="1"/>
    <x v="1"/>
    <x v="6"/>
    <x v="16"/>
    <s v="SE3_IND"/>
    <x v="0"/>
    <x v="2"/>
    <n v="1.4307041454435301"/>
    <n v="5.1505349235967097"/>
  </r>
  <r>
    <x v="0"/>
    <x v="1"/>
    <x v="1"/>
    <x v="6"/>
    <x v="16"/>
    <s v="SE3_IND"/>
    <x v="1"/>
    <x v="0"/>
    <n v="1.2410962877636"/>
    <n v="4.4679466359489703"/>
  </r>
  <r>
    <x v="0"/>
    <x v="1"/>
    <x v="1"/>
    <x v="6"/>
    <x v="16"/>
    <s v="SE3_IND"/>
    <x v="1"/>
    <x v="1"/>
    <n v="1.2410962877636"/>
    <n v="4.4679466359489703"/>
  </r>
  <r>
    <x v="0"/>
    <x v="1"/>
    <x v="1"/>
    <x v="6"/>
    <x v="16"/>
    <s v="SE3_IND"/>
    <x v="1"/>
    <x v="2"/>
    <n v="1.2410962877636"/>
    <n v="4.4679466359489703"/>
  </r>
  <r>
    <x v="0"/>
    <x v="1"/>
    <x v="1"/>
    <x v="6"/>
    <x v="16"/>
    <s v="SE3_large"/>
    <x v="0"/>
    <x v="0"/>
    <n v="4.8070780424494304"/>
    <n v="17.305480952817899"/>
  </r>
  <r>
    <x v="0"/>
    <x v="1"/>
    <x v="1"/>
    <x v="6"/>
    <x v="16"/>
    <s v="SE3_large"/>
    <x v="0"/>
    <x v="1"/>
    <n v="4.8070780424494304"/>
    <n v="17.305480952817899"/>
  </r>
  <r>
    <x v="0"/>
    <x v="1"/>
    <x v="1"/>
    <x v="6"/>
    <x v="16"/>
    <s v="SE3_large"/>
    <x v="0"/>
    <x v="2"/>
    <n v="4.8070780424494304"/>
    <n v="17.305480952817899"/>
  </r>
  <r>
    <x v="0"/>
    <x v="1"/>
    <x v="1"/>
    <x v="6"/>
    <x v="16"/>
    <s v="SE3_large"/>
    <x v="1"/>
    <x v="0"/>
    <n v="3.0178387951291601"/>
    <n v="10.864219662465"/>
  </r>
  <r>
    <x v="0"/>
    <x v="1"/>
    <x v="1"/>
    <x v="6"/>
    <x v="16"/>
    <s v="SE3_large"/>
    <x v="1"/>
    <x v="1"/>
    <n v="3.0178387951291601"/>
    <n v="10.864219662465"/>
  </r>
  <r>
    <x v="0"/>
    <x v="1"/>
    <x v="1"/>
    <x v="6"/>
    <x v="16"/>
    <s v="SE3_large"/>
    <x v="1"/>
    <x v="2"/>
    <n v="3.0178387951291601"/>
    <n v="10.864219662465"/>
  </r>
  <r>
    <x v="0"/>
    <x v="1"/>
    <x v="1"/>
    <x v="6"/>
    <x v="16"/>
    <s v="SE3_medium"/>
    <x v="0"/>
    <x v="0"/>
    <n v="3.4748117508213499"/>
    <n v="12.5093223029569"/>
  </r>
  <r>
    <x v="0"/>
    <x v="1"/>
    <x v="1"/>
    <x v="6"/>
    <x v="16"/>
    <s v="SE3_medium"/>
    <x v="0"/>
    <x v="1"/>
    <n v="3.8040728142508198"/>
    <n v="13.694662131303"/>
  </r>
  <r>
    <x v="0"/>
    <x v="1"/>
    <x v="1"/>
    <x v="6"/>
    <x v="16"/>
    <s v="SE3_medium"/>
    <x v="0"/>
    <x v="2"/>
    <n v="3.6581988523833702"/>
    <n v="13.169515868580101"/>
  </r>
  <r>
    <x v="0"/>
    <x v="1"/>
    <x v="1"/>
    <x v="6"/>
    <x v="16"/>
    <s v="SE3_medium"/>
    <x v="1"/>
    <x v="0"/>
    <n v="2.7459101862250499"/>
    <n v="9.8852766704101906"/>
  </r>
  <r>
    <x v="0"/>
    <x v="1"/>
    <x v="1"/>
    <x v="6"/>
    <x v="16"/>
    <s v="SE3_medium"/>
    <x v="1"/>
    <x v="1"/>
    <n v="3.1620352664802098"/>
    <n v="11.3833269593287"/>
  </r>
  <r>
    <x v="0"/>
    <x v="1"/>
    <x v="1"/>
    <x v="6"/>
    <x v="16"/>
    <s v="SE3_medium"/>
    <x v="1"/>
    <x v="2"/>
    <n v="2.7459101862250499"/>
    <n v="9.88527667041018"/>
  </r>
  <r>
    <x v="0"/>
    <x v="1"/>
    <x v="1"/>
    <x v="6"/>
    <x v="16"/>
    <s v="SE3_small"/>
    <x v="0"/>
    <x v="0"/>
    <n v="3.4748117508213499"/>
    <n v="12.5093223029569"/>
  </r>
  <r>
    <x v="0"/>
    <x v="1"/>
    <x v="1"/>
    <x v="6"/>
    <x v="16"/>
    <s v="SE3_small"/>
    <x v="0"/>
    <x v="1"/>
    <n v="3.8040728142508198"/>
    <n v="13.694662131303"/>
  </r>
  <r>
    <x v="0"/>
    <x v="1"/>
    <x v="1"/>
    <x v="6"/>
    <x v="16"/>
    <s v="SE3_small"/>
    <x v="0"/>
    <x v="2"/>
    <n v="3.4748117508213499"/>
    <n v="12.5093223029569"/>
  </r>
  <r>
    <x v="0"/>
    <x v="1"/>
    <x v="1"/>
    <x v="6"/>
    <x v="16"/>
    <s v="SE3_small"/>
    <x v="1"/>
    <x v="0"/>
    <n v="2.1463980044078701"/>
    <n v="7.7270328158683501"/>
  </r>
  <r>
    <x v="0"/>
    <x v="1"/>
    <x v="1"/>
    <x v="6"/>
    <x v="16"/>
    <s v="SE3_small"/>
    <x v="1"/>
    <x v="1"/>
    <n v="3.1620352664802098"/>
    <n v="11.3833269593287"/>
  </r>
  <r>
    <x v="0"/>
    <x v="1"/>
    <x v="1"/>
    <x v="6"/>
    <x v="16"/>
    <s v="SE3_small"/>
    <x v="1"/>
    <x v="2"/>
    <n v="3.1620352664802098"/>
    <n v="11.3833269593287"/>
  </r>
  <r>
    <x v="0"/>
    <x v="1"/>
    <x v="2"/>
    <x v="6"/>
    <x v="16"/>
    <s v="SE3_IND"/>
    <x v="0"/>
    <x v="0"/>
    <n v="5.4997145680509103"/>
    <n v="19.798972444983299"/>
  </r>
  <r>
    <x v="0"/>
    <x v="1"/>
    <x v="2"/>
    <x v="6"/>
    <x v="16"/>
    <s v="SE3_IND"/>
    <x v="0"/>
    <x v="1"/>
    <n v="5.4997145680509103"/>
    <n v="19.798972444983299"/>
  </r>
  <r>
    <x v="0"/>
    <x v="1"/>
    <x v="2"/>
    <x v="6"/>
    <x v="16"/>
    <s v="SE3_IND"/>
    <x v="0"/>
    <x v="2"/>
    <n v="5.4997145680509103"/>
    <n v="19.798972444983299"/>
  </r>
  <r>
    <x v="0"/>
    <x v="1"/>
    <x v="2"/>
    <x v="6"/>
    <x v="16"/>
    <s v="SE3_IND"/>
    <x v="1"/>
    <x v="0"/>
    <n v="3.79515149093818"/>
    <n v="13.662545367377399"/>
  </r>
  <r>
    <x v="0"/>
    <x v="1"/>
    <x v="2"/>
    <x v="6"/>
    <x v="16"/>
    <s v="SE3_IND"/>
    <x v="1"/>
    <x v="1"/>
    <n v="3.79515149093818"/>
    <n v="13.662545367377399"/>
  </r>
  <r>
    <x v="0"/>
    <x v="1"/>
    <x v="2"/>
    <x v="6"/>
    <x v="16"/>
    <s v="SE3_IND"/>
    <x v="1"/>
    <x v="2"/>
    <n v="3.79515149093818"/>
    <n v="13.662545367377399"/>
  </r>
  <r>
    <x v="0"/>
    <x v="1"/>
    <x v="2"/>
    <x v="6"/>
    <x v="16"/>
    <s v="SE3_large"/>
    <x v="0"/>
    <x v="0"/>
    <n v="5.4997145680509103"/>
    <n v="19.798972444983299"/>
  </r>
  <r>
    <x v="0"/>
    <x v="1"/>
    <x v="2"/>
    <x v="6"/>
    <x v="16"/>
    <s v="SE3_large"/>
    <x v="0"/>
    <x v="1"/>
    <n v="5.4997145680509103"/>
    <n v="19.798972444983299"/>
  </r>
  <r>
    <x v="0"/>
    <x v="1"/>
    <x v="2"/>
    <x v="6"/>
    <x v="16"/>
    <s v="SE3_large"/>
    <x v="0"/>
    <x v="2"/>
    <n v="5.4997145680509103"/>
    <n v="19.798972444983299"/>
  </r>
  <r>
    <x v="0"/>
    <x v="1"/>
    <x v="2"/>
    <x v="6"/>
    <x v="16"/>
    <s v="SE3_large"/>
    <x v="1"/>
    <x v="0"/>
    <n v="3.79515149093818"/>
    <n v="13.662545367377399"/>
  </r>
  <r>
    <x v="0"/>
    <x v="1"/>
    <x v="2"/>
    <x v="6"/>
    <x v="16"/>
    <s v="SE3_large"/>
    <x v="1"/>
    <x v="1"/>
    <n v="3.79515149093818"/>
    <n v="13.662545367377399"/>
  </r>
  <r>
    <x v="0"/>
    <x v="1"/>
    <x v="2"/>
    <x v="6"/>
    <x v="16"/>
    <s v="SE3_large"/>
    <x v="1"/>
    <x v="2"/>
    <n v="3.79515149093818"/>
    <n v="13.662545367377399"/>
  </r>
  <r>
    <x v="0"/>
    <x v="1"/>
    <x v="2"/>
    <x v="6"/>
    <x v="16"/>
    <s v="SE3_medium"/>
    <x v="0"/>
    <x v="0"/>
    <n v="5.4247680475847702"/>
    <n v="19.5291649713052"/>
  </r>
  <r>
    <x v="0"/>
    <x v="1"/>
    <x v="2"/>
    <x v="6"/>
    <x v="16"/>
    <s v="SE3_medium"/>
    <x v="0"/>
    <x v="1"/>
    <n v="6.2676825693281604"/>
    <n v="22.5636572495814"/>
  </r>
  <r>
    <x v="0"/>
    <x v="1"/>
    <x v="2"/>
    <x v="6"/>
    <x v="16"/>
    <s v="SE3_medium"/>
    <x v="0"/>
    <x v="2"/>
    <n v="5.4982728443826803"/>
    <n v="19.793782239777698"/>
  </r>
  <r>
    <x v="0"/>
    <x v="1"/>
    <x v="2"/>
    <x v="6"/>
    <x v="16"/>
    <s v="SE3_medium"/>
    <x v="1"/>
    <x v="0"/>
    <n v="4.6662398219863999"/>
    <n v="16.798463359151"/>
  </r>
  <r>
    <x v="0"/>
    <x v="1"/>
    <x v="2"/>
    <x v="6"/>
    <x v="16"/>
    <s v="SE3_medium"/>
    <x v="1"/>
    <x v="1"/>
    <n v="4.9364954965349197"/>
    <n v="17.7713837875257"/>
  </r>
  <r>
    <x v="0"/>
    <x v="1"/>
    <x v="2"/>
    <x v="6"/>
    <x v="16"/>
    <s v="SE3_medium"/>
    <x v="1"/>
    <x v="2"/>
    <n v="4.9364954965349197"/>
    <n v="17.7713837875257"/>
  </r>
  <r>
    <x v="0"/>
    <x v="1"/>
    <x v="2"/>
    <x v="6"/>
    <x v="16"/>
    <s v="SE3_small"/>
    <x v="0"/>
    <x v="0"/>
    <n v="5.3311433627655003"/>
    <n v="19.192116105955801"/>
  </r>
  <r>
    <x v="0"/>
    <x v="1"/>
    <x v="2"/>
    <x v="6"/>
    <x v="16"/>
    <s v="SE3_small"/>
    <x v="0"/>
    <x v="1"/>
    <n v="6.5157974033140098"/>
    <n v="23.456870651930402"/>
  </r>
  <r>
    <x v="0"/>
    <x v="1"/>
    <x v="2"/>
    <x v="6"/>
    <x v="16"/>
    <s v="SE3_small"/>
    <x v="0"/>
    <x v="2"/>
    <n v="5.3311433627655003"/>
    <n v="19.192116105955801"/>
  </r>
  <r>
    <x v="0"/>
    <x v="1"/>
    <x v="2"/>
    <x v="6"/>
    <x v="16"/>
    <s v="SE3_small"/>
    <x v="1"/>
    <x v="0"/>
    <n v="4.8492760808080604"/>
    <n v="17.457393890909"/>
  </r>
  <r>
    <x v="0"/>
    <x v="1"/>
    <x v="2"/>
    <x v="6"/>
    <x v="16"/>
    <s v="SE3_small"/>
    <x v="1"/>
    <x v="1"/>
    <n v="4.8512970333493897"/>
    <n v="17.464669320057801"/>
  </r>
  <r>
    <x v="0"/>
    <x v="1"/>
    <x v="2"/>
    <x v="6"/>
    <x v="16"/>
    <s v="SE3_small"/>
    <x v="1"/>
    <x v="2"/>
    <n v="4.8512970333493897"/>
    <n v="17.464669320057801"/>
  </r>
  <r>
    <x v="0"/>
    <x v="1"/>
    <x v="1"/>
    <x v="6"/>
    <x v="17"/>
    <s v="SE4_IND"/>
    <x v="0"/>
    <x v="0"/>
    <n v="1.5011167742973499"/>
    <n v="5.4040203874704602"/>
  </r>
  <r>
    <x v="0"/>
    <x v="1"/>
    <x v="1"/>
    <x v="6"/>
    <x v="17"/>
    <s v="SE4_IND"/>
    <x v="0"/>
    <x v="1"/>
    <n v="1.5011167742973499"/>
    <n v="5.4040203874704602"/>
  </r>
  <r>
    <x v="0"/>
    <x v="1"/>
    <x v="1"/>
    <x v="6"/>
    <x v="17"/>
    <s v="SE4_IND"/>
    <x v="0"/>
    <x v="2"/>
    <n v="1.5011167742973499"/>
    <n v="5.40402038747047"/>
  </r>
  <r>
    <x v="0"/>
    <x v="1"/>
    <x v="1"/>
    <x v="6"/>
    <x v="17"/>
    <s v="SE4_IND"/>
    <x v="1"/>
    <x v="0"/>
    <n v="1.3033925490276901"/>
    <n v="4.6922131764996804"/>
  </r>
  <r>
    <x v="0"/>
    <x v="1"/>
    <x v="1"/>
    <x v="6"/>
    <x v="17"/>
    <s v="SE4_IND"/>
    <x v="1"/>
    <x v="1"/>
    <n v="1.3033925490276901"/>
    <n v="4.6922131764996804"/>
  </r>
  <r>
    <x v="0"/>
    <x v="1"/>
    <x v="1"/>
    <x v="6"/>
    <x v="17"/>
    <s v="SE4_IND"/>
    <x v="1"/>
    <x v="2"/>
    <n v="1.3033925490276901"/>
    <n v="4.6922131764996804"/>
  </r>
  <r>
    <x v="0"/>
    <x v="1"/>
    <x v="1"/>
    <x v="6"/>
    <x v="17"/>
    <s v="SE4_large"/>
    <x v="0"/>
    <x v="0"/>
    <n v="4.7351184583718497"/>
    <n v="17.0464264501386"/>
  </r>
  <r>
    <x v="0"/>
    <x v="1"/>
    <x v="1"/>
    <x v="6"/>
    <x v="17"/>
    <s v="SE4_large"/>
    <x v="0"/>
    <x v="1"/>
    <n v="4.7351184583718497"/>
    <n v="17.0464264501386"/>
  </r>
  <r>
    <x v="0"/>
    <x v="1"/>
    <x v="1"/>
    <x v="6"/>
    <x v="17"/>
    <s v="SE4_large"/>
    <x v="0"/>
    <x v="2"/>
    <n v="4.7351184583718497"/>
    <n v="17.0464264501387"/>
  </r>
  <r>
    <x v="0"/>
    <x v="1"/>
    <x v="1"/>
    <x v="6"/>
    <x v="17"/>
    <s v="SE4_large"/>
    <x v="1"/>
    <x v="0"/>
    <n v="2.9530751694593498"/>
    <n v="10.631070610053699"/>
  </r>
  <r>
    <x v="0"/>
    <x v="1"/>
    <x v="1"/>
    <x v="6"/>
    <x v="17"/>
    <s v="SE4_large"/>
    <x v="1"/>
    <x v="1"/>
    <n v="2.9530751694593498"/>
    <n v="10.631070610053699"/>
  </r>
  <r>
    <x v="0"/>
    <x v="1"/>
    <x v="1"/>
    <x v="6"/>
    <x v="17"/>
    <s v="SE4_large"/>
    <x v="1"/>
    <x v="2"/>
    <n v="2.9530751694593498"/>
    <n v="10.631070610053699"/>
  </r>
  <r>
    <x v="0"/>
    <x v="1"/>
    <x v="1"/>
    <x v="6"/>
    <x v="17"/>
    <s v="SE4_medium"/>
    <x v="0"/>
    <x v="0"/>
    <n v="3.4422274495260998"/>
    <n v="12.392018818294"/>
  </r>
  <r>
    <x v="0"/>
    <x v="1"/>
    <x v="1"/>
    <x v="6"/>
    <x v="17"/>
    <s v="SE4_medium"/>
    <x v="0"/>
    <x v="1"/>
    <n v="3.7865308465252001"/>
    <n v="13.631511047490701"/>
  </r>
  <r>
    <x v="0"/>
    <x v="1"/>
    <x v="1"/>
    <x v="6"/>
    <x v="17"/>
    <s v="SE4_medium"/>
    <x v="0"/>
    <x v="2"/>
    <n v="3.4422274495260998"/>
    <n v="12.392018818294"/>
  </r>
  <r>
    <x v="0"/>
    <x v="1"/>
    <x v="1"/>
    <x v="6"/>
    <x v="17"/>
    <s v="SE4_medium"/>
    <x v="1"/>
    <x v="0"/>
    <n v="2.9757190390503401"/>
    <n v="10.7125885405812"/>
  </r>
  <r>
    <x v="0"/>
    <x v="1"/>
    <x v="1"/>
    <x v="6"/>
    <x v="17"/>
    <s v="SE4_medium"/>
    <x v="1"/>
    <x v="1"/>
    <n v="3.1323835523015302"/>
    <n v="11.2765807882855"/>
  </r>
  <r>
    <x v="0"/>
    <x v="1"/>
    <x v="1"/>
    <x v="6"/>
    <x v="17"/>
    <s v="SE4_medium"/>
    <x v="1"/>
    <x v="2"/>
    <n v="2.9757190390503401"/>
    <n v="10.7125885405812"/>
  </r>
  <r>
    <x v="0"/>
    <x v="1"/>
    <x v="1"/>
    <x v="6"/>
    <x v="17"/>
    <s v="SE4_small"/>
    <x v="0"/>
    <x v="0"/>
    <n v="3.27944073583167"/>
    <n v="11.805986648994001"/>
  </r>
  <r>
    <x v="0"/>
    <x v="1"/>
    <x v="1"/>
    <x v="6"/>
    <x v="17"/>
    <s v="SE4_small"/>
    <x v="0"/>
    <x v="1"/>
    <n v="3.9984392886161002"/>
    <n v="14.394381439018"/>
  </r>
  <r>
    <x v="0"/>
    <x v="1"/>
    <x v="1"/>
    <x v="6"/>
    <x v="17"/>
    <s v="SE4_small"/>
    <x v="0"/>
    <x v="2"/>
    <n v="3.27944073583167"/>
    <n v="11.805986648994001"/>
  </r>
  <r>
    <x v="0"/>
    <x v="1"/>
    <x v="1"/>
    <x v="6"/>
    <x v="17"/>
    <s v="SE4_small"/>
    <x v="1"/>
    <x v="0"/>
    <n v="2.8349899250615"/>
    <n v="10.2059637302214"/>
  </r>
  <r>
    <x v="0"/>
    <x v="1"/>
    <x v="1"/>
    <x v="6"/>
    <x v="17"/>
    <s v="SE4_small"/>
    <x v="1"/>
    <x v="1"/>
    <n v="2.9842476428396001"/>
    <n v="10.7432915142225"/>
  </r>
  <r>
    <x v="0"/>
    <x v="1"/>
    <x v="1"/>
    <x v="6"/>
    <x v="17"/>
    <s v="SE4_small"/>
    <x v="1"/>
    <x v="2"/>
    <n v="2.8349899250615"/>
    <n v="10.2059637302214"/>
  </r>
  <r>
    <x v="0"/>
    <x v="1"/>
    <x v="2"/>
    <x v="6"/>
    <x v="17"/>
    <s v="SE4_IND"/>
    <x v="0"/>
    <x v="0"/>
    <n v="5.5057340931056498"/>
    <n v="19.8206427351804"/>
  </r>
  <r>
    <x v="0"/>
    <x v="1"/>
    <x v="2"/>
    <x v="6"/>
    <x v="17"/>
    <s v="SE4_IND"/>
    <x v="0"/>
    <x v="1"/>
    <n v="5.5057340931056498"/>
    <n v="19.8206427351804"/>
  </r>
  <r>
    <x v="0"/>
    <x v="1"/>
    <x v="2"/>
    <x v="6"/>
    <x v="17"/>
    <s v="SE4_IND"/>
    <x v="0"/>
    <x v="2"/>
    <n v="5.5057340931056498"/>
    <n v="19.8206427351804"/>
  </r>
  <r>
    <x v="0"/>
    <x v="1"/>
    <x v="2"/>
    <x v="6"/>
    <x v="17"/>
    <s v="SE4_IND"/>
    <x v="1"/>
    <x v="0"/>
    <n v="3.8005690634874498"/>
    <n v="13.682048628554799"/>
  </r>
  <r>
    <x v="0"/>
    <x v="1"/>
    <x v="2"/>
    <x v="6"/>
    <x v="17"/>
    <s v="SE4_IND"/>
    <x v="1"/>
    <x v="1"/>
    <n v="3.8005690634874498"/>
    <n v="13.682048628554799"/>
  </r>
  <r>
    <x v="0"/>
    <x v="1"/>
    <x v="2"/>
    <x v="6"/>
    <x v="17"/>
    <s v="SE4_IND"/>
    <x v="1"/>
    <x v="2"/>
    <n v="3.8005690634874498"/>
    <n v="13.682048628554799"/>
  </r>
  <r>
    <x v="0"/>
    <x v="1"/>
    <x v="2"/>
    <x v="6"/>
    <x v="17"/>
    <s v="SE4_large"/>
    <x v="0"/>
    <x v="0"/>
    <n v="5.5057340931056498"/>
    <n v="19.8206427351804"/>
  </r>
  <r>
    <x v="0"/>
    <x v="1"/>
    <x v="2"/>
    <x v="6"/>
    <x v="17"/>
    <s v="SE4_large"/>
    <x v="0"/>
    <x v="1"/>
    <n v="5.5057340931056498"/>
    <n v="19.8206427351804"/>
  </r>
  <r>
    <x v="0"/>
    <x v="1"/>
    <x v="2"/>
    <x v="6"/>
    <x v="17"/>
    <s v="SE4_large"/>
    <x v="0"/>
    <x v="2"/>
    <n v="5.5057340931056498"/>
    <n v="19.8206427351804"/>
  </r>
  <r>
    <x v="0"/>
    <x v="1"/>
    <x v="2"/>
    <x v="6"/>
    <x v="17"/>
    <s v="SE4_large"/>
    <x v="1"/>
    <x v="0"/>
    <n v="3.8005690634874498"/>
    <n v="13.682048628554799"/>
  </r>
  <r>
    <x v="0"/>
    <x v="1"/>
    <x v="2"/>
    <x v="6"/>
    <x v="17"/>
    <s v="SE4_large"/>
    <x v="1"/>
    <x v="1"/>
    <n v="3.8005690634874401"/>
    <n v="13.682048628554799"/>
  </r>
  <r>
    <x v="0"/>
    <x v="1"/>
    <x v="2"/>
    <x v="6"/>
    <x v="17"/>
    <s v="SE4_large"/>
    <x v="1"/>
    <x v="2"/>
    <n v="3.8005690634874401"/>
    <n v="13.682048628554799"/>
  </r>
  <r>
    <x v="0"/>
    <x v="1"/>
    <x v="2"/>
    <x v="6"/>
    <x v="17"/>
    <s v="SE4_medium"/>
    <x v="0"/>
    <x v="0"/>
    <n v="5.3255696690320997"/>
    <n v="19.1720508085155"/>
  </r>
  <r>
    <x v="0"/>
    <x v="1"/>
    <x v="2"/>
    <x v="6"/>
    <x v="17"/>
    <s v="SE4_medium"/>
    <x v="0"/>
    <x v="1"/>
    <n v="6.1625769350210096"/>
    <n v="22.185276966075602"/>
  </r>
  <r>
    <x v="0"/>
    <x v="1"/>
    <x v="2"/>
    <x v="6"/>
    <x v="17"/>
    <s v="SE4_medium"/>
    <x v="0"/>
    <x v="2"/>
    <n v="5.6752373961330003"/>
    <n v="20.430854626078801"/>
  </r>
  <r>
    <x v="0"/>
    <x v="1"/>
    <x v="2"/>
    <x v="6"/>
    <x v="17"/>
    <s v="SE4_medium"/>
    <x v="1"/>
    <x v="0"/>
    <n v="4.8462249720519903"/>
    <n v="17.446409899387099"/>
  </r>
  <r>
    <x v="0"/>
    <x v="1"/>
    <x v="2"/>
    <x v="6"/>
    <x v="17"/>
    <s v="SE4_medium"/>
    <x v="1"/>
    <x v="1"/>
    <n v="4.8462249720519903"/>
    <n v="17.446409899387099"/>
  </r>
  <r>
    <x v="0"/>
    <x v="1"/>
    <x v="2"/>
    <x v="6"/>
    <x v="17"/>
    <s v="SE4_medium"/>
    <x v="1"/>
    <x v="2"/>
    <n v="4.8462249720519903"/>
    <n v="17.446409899387099"/>
  </r>
  <r>
    <x v="0"/>
    <x v="1"/>
    <x v="2"/>
    <x v="6"/>
    <x v="17"/>
    <s v="SE4_small"/>
    <x v="0"/>
    <x v="0"/>
    <n v="5.3255696690320997"/>
    <n v="19.1720508085155"/>
  </r>
  <r>
    <x v="0"/>
    <x v="1"/>
    <x v="2"/>
    <x v="6"/>
    <x v="17"/>
    <s v="SE4_small"/>
    <x v="0"/>
    <x v="1"/>
    <n v="6.5122446621219199"/>
    <n v="23.444080783638899"/>
  </r>
  <r>
    <x v="0"/>
    <x v="1"/>
    <x v="2"/>
    <x v="6"/>
    <x v="17"/>
    <s v="SE4_small"/>
    <x v="0"/>
    <x v="2"/>
    <n v="5.3255696690320997"/>
    <n v="19.1720508085155"/>
  </r>
  <r>
    <x v="0"/>
    <x v="1"/>
    <x v="2"/>
    <x v="6"/>
    <x v="17"/>
    <s v="SE4_small"/>
    <x v="1"/>
    <x v="0"/>
    <n v="4.8462249720519903"/>
    <n v="17.446409899387099"/>
  </r>
  <r>
    <x v="0"/>
    <x v="1"/>
    <x v="2"/>
    <x v="6"/>
    <x v="17"/>
    <s v="SE4_small"/>
    <x v="1"/>
    <x v="1"/>
    <n v="4.8462249720519903"/>
    <n v="17.446409899387099"/>
  </r>
  <r>
    <x v="0"/>
    <x v="1"/>
    <x v="2"/>
    <x v="6"/>
    <x v="17"/>
    <s v="SE4_small"/>
    <x v="1"/>
    <x v="2"/>
    <n v="4.8462249720519903"/>
    <n v="17.446409899387099"/>
  </r>
</pivotCacheRecords>
</file>

<file path=xl/pivotCache/pivotCacheRecords4.xml><?xml version="1.0" encoding="utf-8"?>
<pivotCacheRecords xmlns="http://schemas.openxmlformats.org/spreadsheetml/2006/main" xmlns:r="http://schemas.openxmlformats.org/officeDocument/2006/relationships" count="1071">
  <r>
    <x v="0"/>
    <x v="0"/>
    <x v="0"/>
    <x v="0"/>
    <x v="0"/>
    <s v="DK1_Large"/>
    <x v="0"/>
    <x v="0"/>
    <s v="GNR_ST_COAL_EXT_E-42"/>
    <n v="2.6999195999999999"/>
    <n v="9.7197105599999993"/>
  </r>
  <r>
    <x v="0"/>
    <x v="0"/>
    <x v="0"/>
    <x v="0"/>
    <x v="0"/>
    <s v="DK1_Large"/>
    <x v="0"/>
    <x v="0"/>
    <s v="GNR_ST_COAL_EXT_E-43"/>
    <n v="2.8171430000000002"/>
    <n v="10.141714800000001"/>
  </r>
  <r>
    <x v="0"/>
    <x v="0"/>
    <x v="0"/>
    <x v="0"/>
    <x v="0"/>
    <s v="DK1_Large"/>
    <x v="0"/>
    <x v="0"/>
    <s v="GNR_ST_COAL_EXT_E-47"/>
    <n v="1.45063994838572"/>
    <n v="5.2223038141885896"/>
  </r>
  <r>
    <x v="0"/>
    <x v="0"/>
    <x v="0"/>
    <x v="0"/>
    <x v="0"/>
    <s v="DK1_Large"/>
    <x v="1"/>
    <x v="1"/>
    <s v="GNR_ST_MSW_BP_E-19"/>
    <n v="3.9419999999999997E-2"/>
    <n v="0.14191200000000001"/>
  </r>
  <r>
    <x v="0"/>
    <x v="0"/>
    <x v="0"/>
    <x v="0"/>
    <x v="0"/>
    <s v="DK1_Large"/>
    <x v="1"/>
    <x v="1"/>
    <s v="GNR_ST_MSW_BP_E-22"/>
    <n v="0.10512000000000001"/>
    <n v="0.37843199999999999"/>
  </r>
  <r>
    <x v="0"/>
    <x v="0"/>
    <x v="0"/>
    <x v="0"/>
    <x v="0"/>
    <s v="DK1_Large"/>
    <x v="1"/>
    <x v="1"/>
    <s v="GNR_ST_MSW_BP_E-23"/>
    <n v="0.130524"/>
    <n v="0.46988639999999998"/>
  </r>
  <r>
    <x v="0"/>
    <x v="0"/>
    <x v="0"/>
    <x v="0"/>
    <x v="0"/>
    <s v="DK1_Large"/>
    <x v="1"/>
    <x v="1"/>
    <s v="GNR_ST_MSW_BP_E-27"/>
    <n v="7.8401999999999999E-2"/>
    <n v="0.28224719999999998"/>
  </r>
  <r>
    <x v="0"/>
    <x v="0"/>
    <x v="0"/>
    <x v="0"/>
    <x v="0"/>
    <s v="DK1_MedSmall"/>
    <x v="2"/>
    <x v="2"/>
    <s v="GNR_HP_ELEC_GROUND-WTR_COP-360_LS-4-MW_Y-2020"/>
    <n v="-0.30948936744375599"/>
    <n v="-1.11416172279752"/>
  </r>
  <r>
    <x v="0"/>
    <x v="0"/>
    <x v="0"/>
    <x v="0"/>
    <x v="0"/>
    <s v="DK1_MedSmall"/>
    <x v="1"/>
    <x v="1"/>
    <s v="GNR_ST_MSW_BP_E-21"/>
    <n v="8.7599999999999997E-2"/>
    <n v="0.31535999999999997"/>
  </r>
  <r>
    <x v="0"/>
    <x v="0"/>
    <x v="0"/>
    <x v="0"/>
    <x v="0"/>
    <s v="DK1_MedSmall"/>
    <x v="1"/>
    <x v="1"/>
    <s v="GNR_ST_MSW_BP_E-22"/>
    <n v="3.9419999999999997E-2"/>
    <n v="0.14191200000000001"/>
  </r>
  <r>
    <x v="0"/>
    <x v="0"/>
    <x v="0"/>
    <x v="0"/>
    <x v="0"/>
    <s v="DK1_MedSmall"/>
    <x v="1"/>
    <x v="1"/>
    <s v="GNR_ST_MSW_BP_E-26"/>
    <n v="6.132E-2"/>
    <n v="0.220752"/>
  </r>
  <r>
    <x v="0"/>
    <x v="0"/>
    <x v="0"/>
    <x v="0"/>
    <x v="0"/>
    <s v="DK1_Medium"/>
    <x v="2"/>
    <x v="2"/>
    <s v="GNR_HP_ELEC_GROUND-WTR_COP-360_LS-4-MW_Y-2020"/>
    <n v="-0.56555610249809396"/>
    <n v="-2.0360019689931401"/>
  </r>
  <r>
    <x v="0"/>
    <x v="0"/>
    <x v="0"/>
    <x v="0"/>
    <x v="0"/>
    <s v="DK1_Medium"/>
    <x v="1"/>
    <x v="1"/>
    <s v="GNR_ST_MSW_BP_E-22"/>
    <n v="0.54563412"/>
    <n v="1.9642828320000001"/>
  </r>
  <r>
    <x v="0"/>
    <x v="0"/>
    <x v="0"/>
    <x v="0"/>
    <x v="0"/>
    <s v="DK1_NoDH"/>
    <x v="3"/>
    <x v="3"/>
    <s v="GNR_PV_SUN"/>
    <n v="0.56990659346167905"/>
    <n v="2.05166373646205"/>
  </r>
  <r>
    <x v="0"/>
    <x v="0"/>
    <x v="0"/>
    <x v="0"/>
    <x v="0"/>
    <s v="DK1_NoDH"/>
    <x v="4"/>
    <x v="4"/>
    <s v="GNR_ROR_WTR"/>
    <n v="3.3449832846470198E-2"/>
    <n v="0.120419398247293"/>
  </r>
  <r>
    <x v="0"/>
    <x v="0"/>
    <x v="0"/>
    <x v="0"/>
    <x v="0"/>
    <s v="DK1_NoDH"/>
    <x v="5"/>
    <x v="5"/>
    <s v="GNR_WT_WIND_ONS"/>
    <n v="10.467654235500399"/>
    <n v="37.683555247801301"/>
  </r>
  <r>
    <x v="0"/>
    <x v="0"/>
    <x v="0"/>
    <x v="0"/>
    <x v="0"/>
    <s v="DK1_NoDH"/>
    <x v="5"/>
    <x v="5"/>
    <s v="GNR_WT_WIND_ON_LS_Y-2020"/>
    <n v="10.2618657644996"/>
    <n v="36.942716752198699"/>
  </r>
  <r>
    <x v="0"/>
    <x v="0"/>
    <x v="0"/>
    <x v="0"/>
    <x v="0"/>
    <s v="DK1_Offshore"/>
    <x v="5"/>
    <x v="5"/>
    <s v="GNR_WT_WIND_OFF"/>
    <n v="5.6124222000000001"/>
    <n v="20.204719919999999"/>
  </r>
  <r>
    <x v="0"/>
    <x v="0"/>
    <x v="0"/>
    <x v="0"/>
    <x v="0"/>
    <s v="DK1_Rural"/>
    <x v="2"/>
    <x v="2"/>
    <s v="GNR_HP_ELEC_COP-300"/>
    <n v="-1.4599999999999999E-3"/>
    <n v="-5.2560000000000003E-3"/>
  </r>
  <r>
    <x v="0"/>
    <x v="0"/>
    <x v="0"/>
    <x v="0"/>
    <x v="0"/>
    <s v="DK1_Rural"/>
    <x v="2"/>
    <x v="2"/>
    <s v="GNR_HP_ELEC_COP-350"/>
    <n v="-1.82625142857143E-3"/>
    <n v="-6.5745051428571398E-3"/>
  </r>
  <r>
    <x v="0"/>
    <x v="0"/>
    <x v="0"/>
    <x v="0"/>
    <x v="0"/>
    <s v="DK1_Rural"/>
    <x v="2"/>
    <x v="2"/>
    <s v="GNR_HP_ELEC_COP-400"/>
    <n v="-4.4851200000000004E-3"/>
    <n v="-1.6146431999999999E-2"/>
  </r>
  <r>
    <x v="0"/>
    <x v="0"/>
    <x v="0"/>
    <x v="0"/>
    <x v="0"/>
    <s v="DK1_Rural"/>
    <x v="2"/>
    <x v="2"/>
    <s v="GNR_HP_ELEC_COP-430"/>
    <n v="-2.6483720930232601E-3"/>
    <n v="-9.5341395348837194E-3"/>
  </r>
  <r>
    <x v="0"/>
    <x v="0"/>
    <x v="0"/>
    <x v="0"/>
    <x v="0"/>
    <s v="DK1_Rural"/>
    <x v="2"/>
    <x v="2"/>
    <s v="GNR_HP_ELEC_COP-450"/>
    <n v="-1.0512E-3"/>
    <n v="-3.7843199999999999E-3"/>
  </r>
  <r>
    <x v="0"/>
    <x v="0"/>
    <x v="0"/>
    <x v="0"/>
    <x v="0"/>
    <s v="DK1_Rural"/>
    <x v="2"/>
    <x v="2"/>
    <s v="GNR_HP_ELEC_COP-460"/>
    <n v="-6.85565217391305E-3"/>
    <n v="-2.4680347826086999E-2"/>
  </r>
  <r>
    <x v="0"/>
    <x v="0"/>
    <x v="0"/>
    <x v="0"/>
    <x v="0"/>
    <s v="DK1_Rural"/>
    <x v="2"/>
    <x v="2"/>
    <s v="GNR_HP_ELEC_COP-470"/>
    <n v="-1.77063829787234E-3"/>
    <n v="-6.3742978723404196E-3"/>
  </r>
  <r>
    <x v="0"/>
    <x v="0"/>
    <x v="0"/>
    <x v="0"/>
    <x v="0"/>
    <s v="DK1_Rural"/>
    <x v="2"/>
    <x v="2"/>
    <s v="GNR_HP_ELEC_COP-500"/>
    <n v="-8.7600000000000004E-4"/>
    <n v="-3.1535999999999999E-3"/>
  </r>
  <r>
    <x v="0"/>
    <x v="0"/>
    <x v="0"/>
    <x v="0"/>
    <x v="0"/>
    <s v="DK1_Rural"/>
    <x v="2"/>
    <x v="2"/>
    <s v="GNR_HP_ELEC_COP-530"/>
    <n v="-2.2313207547169801E-3"/>
    <n v="-8.0327547169811303E-3"/>
  </r>
  <r>
    <x v="0"/>
    <x v="0"/>
    <x v="0"/>
    <x v="0"/>
    <x v="0"/>
    <s v="DK1_Rural"/>
    <x v="2"/>
    <x v="2"/>
    <s v="GNR_HP_ELEC_COP-600"/>
    <n v="-4.3800000000000002E-4"/>
    <n v="-1.5767999999999999E-3"/>
  </r>
  <r>
    <x v="0"/>
    <x v="0"/>
    <x v="0"/>
    <x v="0"/>
    <x v="0"/>
    <s v="DK1_Rural"/>
    <x v="2"/>
    <x v="2"/>
    <s v="GNR_HP_ELEC_GROUND-WTR_COP-360_LS-4-MW_Y-2020"/>
    <n v="-1.0455718779654399"/>
    <n v="-3.7640587606755802"/>
  </r>
  <r>
    <x v="0"/>
    <x v="0"/>
    <x v="0"/>
    <x v="0"/>
    <x v="0"/>
    <s v="DK1_Small"/>
    <x v="2"/>
    <x v="2"/>
    <s v="GNR_HP_ELEC_GROUND-WTR_COP-360_LS-4-MW_Y-2020"/>
    <n v="-0.10125117263949"/>
    <n v="-0.36450422150216499"/>
  </r>
  <r>
    <x v="0"/>
    <x v="0"/>
    <x v="0"/>
    <x v="0"/>
    <x v="0"/>
    <s v="DK1_Small"/>
    <x v="1"/>
    <x v="1"/>
    <s v="GNR_ST_MSW_BP_E-20"/>
    <n v="2.5316399999999999E-2"/>
    <n v="9.1139040000000004E-2"/>
  </r>
  <r>
    <x v="0"/>
    <x v="0"/>
    <x v="0"/>
    <x v="0"/>
    <x v="1"/>
    <s v="DK2_Large"/>
    <x v="0"/>
    <x v="0"/>
    <s v="GNR_ST_COAL_EXT_E-42"/>
    <n v="1.825"/>
    <n v="6.57"/>
  </r>
  <r>
    <x v="0"/>
    <x v="0"/>
    <x v="0"/>
    <x v="0"/>
    <x v="1"/>
    <s v="DK2_Large"/>
    <x v="2"/>
    <x v="2"/>
    <s v="GNR_HP_ELEC_COP-300"/>
    <n v="-4.9640000000000003E-4"/>
    <n v="-1.7870399999999999E-3"/>
  </r>
  <r>
    <x v="0"/>
    <x v="0"/>
    <x v="0"/>
    <x v="0"/>
    <x v="1"/>
    <s v="DK2_Large"/>
    <x v="1"/>
    <x v="1"/>
    <s v="GNR_ST_MSW_BP_E-20"/>
    <n v="0.34164"/>
    <n v="1.2299040000000001"/>
  </r>
  <r>
    <x v="0"/>
    <x v="0"/>
    <x v="0"/>
    <x v="0"/>
    <x v="1"/>
    <s v="DK2_Large"/>
    <x v="1"/>
    <x v="1"/>
    <s v="GNR_ST_MSW_BP_E-21"/>
    <n v="0.12001199999999999"/>
    <n v="0.43204320000000002"/>
  </r>
  <r>
    <x v="0"/>
    <x v="0"/>
    <x v="0"/>
    <x v="0"/>
    <x v="1"/>
    <s v="DK2_Large"/>
    <x v="1"/>
    <x v="1"/>
    <s v="GNR_ST_MSW_BP_E-23_LS-220-MW-FEED_Y-2020"/>
    <n v="1.14629214330522"/>
    <n v="4.1266517158987801"/>
  </r>
  <r>
    <x v="0"/>
    <x v="0"/>
    <x v="0"/>
    <x v="0"/>
    <x v="1"/>
    <s v="DK2_Large"/>
    <x v="1"/>
    <x v="1"/>
    <s v="GNR_ST_MSW_BP_E-27"/>
    <n v="0.16994400000000001"/>
    <n v="0.61179839999999996"/>
  </r>
  <r>
    <x v="0"/>
    <x v="0"/>
    <x v="0"/>
    <x v="0"/>
    <x v="1"/>
    <s v="DK2_MedSmall"/>
    <x v="1"/>
    <x v="1"/>
    <s v="GNR_ST_MSW_BP_E-21"/>
    <n v="2.9639459999999999E-2"/>
    <n v="0.106702056"/>
  </r>
  <r>
    <x v="0"/>
    <x v="0"/>
    <x v="0"/>
    <x v="0"/>
    <x v="1"/>
    <s v="DK2_MedSmall"/>
    <x v="1"/>
    <x v="1"/>
    <s v="GNR_ST_MSW_BP_E-25"/>
    <n v="4.8219419999999999E-2"/>
    <n v="0.17358991200000001"/>
  </r>
  <r>
    <x v="0"/>
    <x v="0"/>
    <x v="0"/>
    <x v="0"/>
    <x v="1"/>
    <s v="DK2_MedSmall"/>
    <x v="1"/>
    <x v="1"/>
    <s v="GNR_ST_MSW_BP_E-28"/>
    <n v="0.10966018492261"/>
    <n v="0.39477666572139403"/>
  </r>
  <r>
    <x v="0"/>
    <x v="0"/>
    <x v="0"/>
    <x v="0"/>
    <x v="1"/>
    <s v="DK2_Medium"/>
    <x v="0"/>
    <x v="1"/>
    <s v="GNR_ST_COAL_BP_E-38"/>
    <n v="0.62195999999999996"/>
    <n v="2.2390560000000002"/>
  </r>
  <r>
    <x v="0"/>
    <x v="0"/>
    <x v="0"/>
    <x v="0"/>
    <x v="1"/>
    <s v="DK2_Medium"/>
    <x v="0"/>
    <x v="0"/>
    <s v="GNR_ST_COAL_EXT_E-41"/>
    <n v="2.7137392357876902"/>
    <n v="9.76946124883567"/>
  </r>
  <r>
    <x v="0"/>
    <x v="0"/>
    <x v="0"/>
    <x v="0"/>
    <x v="1"/>
    <s v="DK2_Medium"/>
    <x v="1"/>
    <x v="1"/>
    <s v="GNR_ST_MSW_BP_E-23"/>
    <n v="3.5040000000000002E-2"/>
    <n v="0.12614400000000001"/>
  </r>
  <r>
    <x v="0"/>
    <x v="0"/>
    <x v="0"/>
    <x v="0"/>
    <x v="1"/>
    <s v="DK2_Medium"/>
    <x v="1"/>
    <x v="1"/>
    <s v="GNR_ST_MSW_BP_E-25"/>
    <n v="3.2412000000000003E-2"/>
    <n v="0.1166832"/>
  </r>
  <r>
    <x v="0"/>
    <x v="0"/>
    <x v="0"/>
    <x v="0"/>
    <x v="1"/>
    <s v="DK2_NoDH"/>
    <x v="3"/>
    <x v="3"/>
    <s v="GNR_PV_SUN"/>
    <n v="0.29146560783759401"/>
    <n v="1.0492761882153401"/>
  </r>
  <r>
    <x v="0"/>
    <x v="0"/>
    <x v="0"/>
    <x v="0"/>
    <x v="1"/>
    <s v="DK2_NoDH"/>
    <x v="4"/>
    <x v="4"/>
    <s v="GNR_ROR_WTR"/>
    <n v="7.2297909610526402E-5"/>
    <n v="2.6027247459789498E-4"/>
  </r>
  <r>
    <x v="0"/>
    <x v="0"/>
    <x v="0"/>
    <x v="0"/>
    <x v="1"/>
    <s v="DK2_NoDH"/>
    <x v="5"/>
    <x v="5"/>
    <s v="GNR_WT_WIND_ONS"/>
    <n v="1.9359627374999899"/>
    <n v="6.9694658549999797"/>
  </r>
  <r>
    <x v="0"/>
    <x v="0"/>
    <x v="0"/>
    <x v="0"/>
    <x v="1"/>
    <s v="DK2_NoDH"/>
    <x v="5"/>
    <x v="5"/>
    <s v="GNR_WT_WIND_ON_LS_Y-2020"/>
    <n v="2.56171726250001"/>
    <n v="9.2221821450000192"/>
  </r>
  <r>
    <x v="0"/>
    <x v="0"/>
    <x v="0"/>
    <x v="0"/>
    <x v="1"/>
    <s v="DK2_Offshore"/>
    <x v="5"/>
    <x v="5"/>
    <s v="GNR_WT_WIND_OFF"/>
    <n v="1.946472"/>
    <n v="7.0072992000000198"/>
  </r>
  <r>
    <x v="0"/>
    <x v="0"/>
    <x v="0"/>
    <x v="0"/>
    <x v="1"/>
    <s v="DK2_Rural"/>
    <x v="0"/>
    <x v="1"/>
    <s v="GNR_ST_COAL_BP_E-35"/>
    <n v="0.16206000000000001"/>
    <n v="0.58341600000000005"/>
  </r>
  <r>
    <x v="0"/>
    <x v="0"/>
    <x v="0"/>
    <x v="0"/>
    <x v="1"/>
    <s v="DK2_Rural"/>
    <x v="2"/>
    <x v="2"/>
    <s v="GNR_HP_ELEC_COP-400"/>
    <n v="-1.168E-3"/>
    <n v="-4.2047999999999999E-3"/>
  </r>
  <r>
    <x v="0"/>
    <x v="0"/>
    <x v="0"/>
    <x v="0"/>
    <x v="1"/>
    <s v="DK2_Rural"/>
    <x v="2"/>
    <x v="2"/>
    <s v="GNR_HP_ELEC_GROUND-WTR_COP-360_LS-4-MW_Y-2020"/>
    <n v="-0.421793670287958"/>
    <n v="-1.51845721303665"/>
  </r>
  <r>
    <x v="0"/>
    <x v="0"/>
    <x v="0"/>
    <x v="0"/>
    <x v="1"/>
    <s v="DK2_Small"/>
    <x v="2"/>
    <x v="2"/>
    <s v="GNR_HP_ELEC_GROUND-WTR_COP-360_LS-4-MW_Y-2020"/>
    <n v="-4.5540941481597499E-2"/>
    <n v="-0.163947389333751"/>
  </r>
  <r>
    <x v="0"/>
    <x v="0"/>
    <x v="0"/>
    <x v="1"/>
    <x v="2"/>
    <s v="EE_A"/>
    <x v="3"/>
    <x v="3"/>
    <s v="GNR_PV_SUN_LS-4-MW_Y-2020"/>
    <n v="0.98457727143046803"/>
    <n v="3.5444781771496801"/>
  </r>
  <r>
    <x v="0"/>
    <x v="0"/>
    <x v="0"/>
    <x v="1"/>
    <x v="2"/>
    <s v="EE_A"/>
    <x v="5"/>
    <x v="5"/>
    <s v="GNR_WT_WIND_ON_LS_Y-2020"/>
    <n v="11.163472943409801"/>
    <n v="40.1885025962752"/>
  </r>
  <r>
    <x v="0"/>
    <x v="0"/>
    <x v="0"/>
    <x v="1"/>
    <x v="2"/>
    <s v="EE_Enefit"/>
    <x v="6"/>
    <x v="6"/>
    <s v="ENEFIT_ST_RETORT-GAS_CND"/>
    <n v="0.30659999999999998"/>
    <n v="1.1037600000000001"/>
  </r>
  <r>
    <x v="0"/>
    <x v="0"/>
    <x v="0"/>
    <x v="1"/>
    <x v="2"/>
    <s v="EE_Industry"/>
    <x v="6"/>
    <x v="0"/>
    <s v="GNR_ENG_RETORT-GAS_E-44"/>
    <n v="0.83220000000000005"/>
    <n v="2.9959199999999999"/>
  </r>
  <r>
    <x v="0"/>
    <x v="0"/>
    <x v="0"/>
    <x v="1"/>
    <x v="2"/>
    <s v="EE_Industry"/>
    <x v="7"/>
    <x v="1"/>
    <s v="GNR_ST_WOODWST_BP_E-53"/>
    <n v="5.2557670362366797E-2"/>
    <n v="0.18920761330451999"/>
  </r>
  <r>
    <x v="0"/>
    <x v="0"/>
    <x v="0"/>
    <x v="1"/>
    <x v="2"/>
    <s v="EE_Kohtla_Jarve"/>
    <x v="2"/>
    <x v="2"/>
    <s v="GNR_HP_ELEC_GROUND-WTR_COP-360_LS-4-MW_Y-2020"/>
    <n v="-9.4743778321146499E-2"/>
    <n v="-0.34107760195612802"/>
  </r>
  <r>
    <x v="0"/>
    <x v="0"/>
    <x v="0"/>
    <x v="1"/>
    <x v="2"/>
    <s v="EE_Narva"/>
    <x v="2"/>
    <x v="2"/>
    <s v="GNR_HP_ELEC_AIR-WTR_COP-310_LS_Y-2020"/>
    <n v="-0.161826205268982"/>
    <n v="-0.58257433896833299"/>
  </r>
  <r>
    <x v="0"/>
    <x v="0"/>
    <x v="0"/>
    <x v="1"/>
    <x v="2"/>
    <s v="EE_Parnu"/>
    <x v="2"/>
    <x v="2"/>
    <s v="GNR_HP_ELEC_AIR-WTR_COP-310_LS_Y-2020"/>
    <n v="-6.4507857689707696E-2"/>
    <n v="-0.23222828768294801"/>
  </r>
  <r>
    <x v="0"/>
    <x v="0"/>
    <x v="0"/>
    <x v="1"/>
    <x v="2"/>
    <s v="EE_Rural"/>
    <x v="4"/>
    <x v="4"/>
    <s v="GNR_ROR_WTR"/>
    <n v="0.03"/>
    <n v="0.108"/>
  </r>
  <r>
    <x v="0"/>
    <x v="0"/>
    <x v="0"/>
    <x v="1"/>
    <x v="2"/>
    <s v="EE_Rural"/>
    <x v="5"/>
    <x v="5"/>
    <s v="GNR_WT_WIND_ONS"/>
    <n v="0.78061100000000005"/>
    <n v="2.8101995999999998"/>
  </r>
  <r>
    <x v="0"/>
    <x v="0"/>
    <x v="0"/>
    <x v="1"/>
    <x v="2"/>
    <s v="EE_Rural"/>
    <x v="7"/>
    <x v="1"/>
    <s v="EBAVERE_ST_WOODWST_BP"/>
    <n v="8.7599999999999997E-2"/>
    <n v="0.31535999999999997"/>
  </r>
  <r>
    <x v="0"/>
    <x v="0"/>
    <x v="0"/>
    <x v="1"/>
    <x v="2"/>
    <s v="EE_Tallinn"/>
    <x v="2"/>
    <x v="2"/>
    <s v="GNR_HP_ELEC_AIR-WTR_COP-310_LS_Y-2020"/>
    <n v="-0.56729117270478002"/>
    <n v="-2.0422482217372102"/>
  </r>
  <r>
    <x v="0"/>
    <x v="0"/>
    <x v="0"/>
    <x v="1"/>
    <x v="2"/>
    <s v="EE_Tallinn"/>
    <x v="1"/>
    <x v="1"/>
    <s v="IRU_ST_MSW_BP"/>
    <n v="0.14892"/>
    <n v="0.53611200000000003"/>
  </r>
  <r>
    <x v="0"/>
    <x v="0"/>
    <x v="0"/>
    <x v="1"/>
    <x v="2"/>
    <s v="EE_Tartu"/>
    <x v="2"/>
    <x v="2"/>
    <s v="GNR_HP_ELEC_AIR-WTR_COP-310_LS_Y-2020"/>
    <n v="-0.16914459934062201"/>
    <n v="-0.60892055762623998"/>
  </r>
  <r>
    <x v="0"/>
    <x v="0"/>
    <x v="0"/>
    <x v="2"/>
    <x v="3"/>
    <s v="FI_IND"/>
    <x v="0"/>
    <x v="1"/>
    <s v="GNR_IND-ST_COAL_BP_CB-30"/>
    <n v="1.9070520000000001E-2"/>
    <n v="6.8653872000000005E-2"/>
  </r>
  <r>
    <x v="0"/>
    <x v="0"/>
    <x v="0"/>
    <x v="2"/>
    <x v="3"/>
    <s v="FI_IND"/>
    <x v="2"/>
    <x v="2"/>
    <s v="GNR_HP_ELEC_AIR-WTR_COP-310_LS_Y-2020"/>
    <n v="-2.1436421179795202"/>
    <n v="-7.7171116247262699"/>
  </r>
  <r>
    <x v="0"/>
    <x v="0"/>
    <x v="0"/>
    <x v="2"/>
    <x v="3"/>
    <s v="FI_IND"/>
    <x v="1"/>
    <x v="1"/>
    <s v="GNR_IND-ST_MSW_BP_CB-30"/>
    <n v="0.63071999999999995"/>
    <n v="2.2705920000000002"/>
  </r>
  <r>
    <x v="0"/>
    <x v="0"/>
    <x v="0"/>
    <x v="2"/>
    <x v="3"/>
    <s v="FI_IND"/>
    <x v="1"/>
    <x v="1"/>
    <s v="GNR_ST_MSW_BP_E-23_LS-220-MW-FEED_Y-2020"/>
    <n v="5.0870409523792803"/>
    <n v="18.3133474285654"/>
  </r>
  <r>
    <x v="0"/>
    <x v="0"/>
    <x v="0"/>
    <x v="2"/>
    <x v="3"/>
    <s v="FI_IND"/>
    <x v="8"/>
    <x v="1"/>
    <s v="GNR_IND-ST_PEAT_BP_CB-20"/>
    <n v="0.30310972191042701"/>
    <n v="1.09119499887754"/>
  </r>
  <r>
    <x v="0"/>
    <x v="0"/>
    <x v="0"/>
    <x v="2"/>
    <x v="3"/>
    <s v="FI_IND"/>
    <x v="8"/>
    <x v="1"/>
    <s v="GNR_IND-ST_PEAT_BP_CB-30"/>
    <n v="1.5315692000000001"/>
    <n v="5.5136491200000002"/>
  </r>
  <r>
    <x v="0"/>
    <x v="0"/>
    <x v="0"/>
    <x v="2"/>
    <x v="3"/>
    <s v="FI_IND"/>
    <x v="8"/>
    <x v="1"/>
    <s v="GNR_ST_PEAT_BP_CB-50"/>
    <n v="0.10512000000000001"/>
    <n v="0.37843199999999999"/>
  </r>
  <r>
    <x v="0"/>
    <x v="0"/>
    <x v="0"/>
    <x v="2"/>
    <x v="3"/>
    <s v="FI_IND"/>
    <x v="8"/>
    <x v="0"/>
    <s v="AITTALUOTO_IND-ST_PEAT_EXT"/>
    <n v="0.222365508571429"/>
    <n v="0.80051583085714295"/>
  </r>
  <r>
    <x v="0"/>
    <x v="0"/>
    <x v="0"/>
    <x v="2"/>
    <x v="3"/>
    <s v="FI_IND"/>
    <x v="8"/>
    <x v="0"/>
    <s v="ALHOLMEN2_IND-ST_PEAT_EXT"/>
    <n v="0.83539072847682105"/>
    <n v="3.0074066225165601"/>
  </r>
  <r>
    <x v="0"/>
    <x v="0"/>
    <x v="0"/>
    <x v="2"/>
    <x v="3"/>
    <s v="FI_IND"/>
    <x v="7"/>
    <x v="1"/>
    <s v="GNR_IND-ST_BLACKLIC_BP_CB-30"/>
    <n v="2.7160905415384602"/>
    <n v="9.7779259495384601"/>
  </r>
  <r>
    <x v="0"/>
    <x v="0"/>
    <x v="0"/>
    <x v="2"/>
    <x v="3"/>
    <s v="FI_IND"/>
    <x v="7"/>
    <x v="1"/>
    <s v="GNR_IND-ST_BLACKLIC_BP_CB-60"/>
    <n v="0.33726"/>
    <n v="1.2141360000000001"/>
  </r>
  <r>
    <x v="0"/>
    <x v="0"/>
    <x v="0"/>
    <x v="2"/>
    <x v="3"/>
    <s v="FI_large"/>
    <x v="0"/>
    <x v="0"/>
    <s v="NA2y3_ST_COAL_EXT"/>
    <n v="0.14964548357528901"/>
    <n v="0.53872374087103903"/>
  </r>
  <r>
    <x v="0"/>
    <x v="0"/>
    <x v="0"/>
    <x v="2"/>
    <x v="3"/>
    <s v="FI_large"/>
    <x v="8"/>
    <x v="1"/>
    <s v="GNR_IND-ST_PEAT_BP_CB-40"/>
    <n v="0.34689599999999998"/>
    <n v="1.2488256"/>
  </r>
  <r>
    <x v="0"/>
    <x v="0"/>
    <x v="0"/>
    <x v="2"/>
    <x v="3"/>
    <s v="FI_large"/>
    <x v="8"/>
    <x v="1"/>
    <s v="GNR_ST_PEAT_BP_CB-40"/>
    <n v="0.28185300000000002"/>
    <n v="1.0146708"/>
  </r>
  <r>
    <x v="0"/>
    <x v="0"/>
    <x v="0"/>
    <x v="2"/>
    <x v="3"/>
    <s v="FI_large"/>
    <x v="8"/>
    <x v="0"/>
    <s v="KELJONLAHTI_ST_PEAT_EXT"/>
    <n v="1.246329"/>
    <n v="4.4867844000000003"/>
  </r>
  <r>
    <x v="0"/>
    <x v="0"/>
    <x v="0"/>
    <x v="2"/>
    <x v="3"/>
    <s v="FI_large"/>
    <x v="8"/>
    <x v="0"/>
    <s v="TOPPILA2_ST_PEAT_EXT"/>
    <n v="0.47895300000000002"/>
    <n v="1.7242308"/>
  </r>
  <r>
    <x v="0"/>
    <x v="0"/>
    <x v="0"/>
    <x v="2"/>
    <x v="3"/>
    <s v="FI_large_gas"/>
    <x v="0"/>
    <x v="1"/>
    <s v="GNR_ST_COAL_BP_CB-50"/>
    <n v="2.6648940911729202"/>
    <n v="9.5936187282225198"/>
  </r>
  <r>
    <x v="0"/>
    <x v="0"/>
    <x v="0"/>
    <x v="2"/>
    <x v="3"/>
    <s v="FI_large_gas"/>
    <x v="2"/>
    <x v="2"/>
    <s v="GNR_HP_ELEC_COP-270"/>
    <n v="-0.14059259259259299"/>
    <n v="-0.50613333333333299"/>
  </r>
  <r>
    <x v="0"/>
    <x v="0"/>
    <x v="0"/>
    <x v="2"/>
    <x v="3"/>
    <s v="FI_large_gas"/>
    <x v="1"/>
    <x v="1"/>
    <s v="GNR_ST_MSW_BP_CB-30"/>
    <n v="0.36353999999999997"/>
    <n v="1.3087439999999999"/>
  </r>
  <r>
    <x v="0"/>
    <x v="0"/>
    <x v="0"/>
    <x v="2"/>
    <x v="3"/>
    <s v="FI_large_gas"/>
    <x v="1"/>
    <x v="1"/>
    <s v="GNR_ST_MSW_BP_E-23_LS-220-MW-FEED_Y-2020"/>
    <n v="2.44324995200996"/>
    <n v="8.7956998272358504"/>
  </r>
  <r>
    <x v="0"/>
    <x v="0"/>
    <x v="0"/>
    <x v="2"/>
    <x v="3"/>
    <s v="FI_large_gas"/>
    <x v="9"/>
    <x v="1"/>
    <s v="GNR_ST_HYDROGEN_BP_CB-30"/>
    <n v="1.4016000000000001E-2"/>
    <n v="5.0457599999999998E-2"/>
  </r>
  <r>
    <x v="0"/>
    <x v="0"/>
    <x v="0"/>
    <x v="2"/>
    <x v="3"/>
    <s v="FI_large_gas"/>
    <x v="7"/>
    <x v="1"/>
    <s v="GNR_IND-ST_WOODWST_BP_CB-50"/>
    <n v="0.51600780000000002"/>
    <n v="1.85762808"/>
  </r>
  <r>
    <x v="0"/>
    <x v="0"/>
    <x v="0"/>
    <x v="2"/>
    <x v="3"/>
    <s v="FI_medium"/>
    <x v="0"/>
    <x v="1"/>
    <s v="GNR_ST_COAL_BP_CB-130"/>
    <n v="2.0148000000000001"/>
    <n v="7.2532800000000002"/>
  </r>
  <r>
    <x v="0"/>
    <x v="0"/>
    <x v="0"/>
    <x v="2"/>
    <x v="3"/>
    <s v="FI_medium"/>
    <x v="1"/>
    <x v="1"/>
    <s v="GNR_ST_MSW_BP_CB-30"/>
    <n v="0.20147999999999999"/>
    <n v="0.72532799999999997"/>
  </r>
  <r>
    <x v="0"/>
    <x v="0"/>
    <x v="0"/>
    <x v="2"/>
    <x v="3"/>
    <s v="FI_medium"/>
    <x v="9"/>
    <x v="1"/>
    <s v="GNR_ST_BFG_BP_CB-280"/>
    <n v="0.96360000000000001"/>
    <n v="3.46896"/>
  </r>
  <r>
    <x v="0"/>
    <x v="0"/>
    <x v="0"/>
    <x v="2"/>
    <x v="3"/>
    <s v="FI_medium"/>
    <x v="9"/>
    <x v="1"/>
    <s v="GNR_ST_BFG_BP_CB-90"/>
    <n v="0.56940000000000002"/>
    <n v="2.0498400000000001"/>
  </r>
  <r>
    <x v="0"/>
    <x v="0"/>
    <x v="0"/>
    <x v="2"/>
    <x v="3"/>
    <s v="FI_medium"/>
    <x v="8"/>
    <x v="1"/>
    <s v="GNR_ST_PEAT_BP_CB-120"/>
    <n v="1.095"/>
    <n v="3.9420000000000002"/>
  </r>
  <r>
    <x v="0"/>
    <x v="0"/>
    <x v="0"/>
    <x v="2"/>
    <x v="3"/>
    <s v="FI_medium"/>
    <x v="8"/>
    <x v="1"/>
    <s v="GNR_ST_PEAT_BP_CB-30"/>
    <n v="0.3649635"/>
    <n v="1.3138685999999999"/>
  </r>
  <r>
    <x v="0"/>
    <x v="0"/>
    <x v="0"/>
    <x v="2"/>
    <x v="3"/>
    <s v="FI_medium"/>
    <x v="8"/>
    <x v="1"/>
    <s v="GNR_ST_PEAT_BP_CB-40"/>
    <n v="6.9011279999999994E-2"/>
    <n v="0.24844060800000001"/>
  </r>
  <r>
    <x v="0"/>
    <x v="0"/>
    <x v="0"/>
    <x v="2"/>
    <x v="3"/>
    <s v="FI_medium"/>
    <x v="8"/>
    <x v="1"/>
    <s v="GNR_ST_PEAT_BP_CB-50"/>
    <n v="7.2168767894825597E-2"/>
    <n v="0.25980756442137198"/>
  </r>
  <r>
    <x v="0"/>
    <x v="0"/>
    <x v="0"/>
    <x v="2"/>
    <x v="3"/>
    <s v="FI_medium"/>
    <x v="7"/>
    <x v="1"/>
    <s v="GNR_IND-ST_WOODWST_BP_CB-40"/>
    <n v="1.9972799999999999E-2"/>
    <n v="7.1902079999999993E-2"/>
  </r>
  <r>
    <x v="0"/>
    <x v="0"/>
    <x v="0"/>
    <x v="2"/>
    <x v="3"/>
    <s v="FI_medium_gas"/>
    <x v="2"/>
    <x v="2"/>
    <s v="GNR_HP_ELEC_GROUND-WTR_COP-360_LS-4-MW_Y-2020"/>
    <n v="-0.73083192648224304"/>
    <n v="-2.63099493533608"/>
  </r>
  <r>
    <x v="0"/>
    <x v="0"/>
    <x v="0"/>
    <x v="2"/>
    <x v="3"/>
    <s v="FI_medium_gas"/>
    <x v="1"/>
    <x v="1"/>
    <s v="GNR_ST_MSW_BP_CB-20"/>
    <n v="0.17169599999999999"/>
    <n v="0.61810560000000003"/>
  </r>
  <r>
    <x v="0"/>
    <x v="0"/>
    <x v="0"/>
    <x v="2"/>
    <x v="3"/>
    <s v="FI_medium_gas"/>
    <x v="1"/>
    <x v="1"/>
    <s v="GNR_ST_MSW_BP_CB-30"/>
    <n v="6.132E-2"/>
    <n v="0.220752"/>
  </r>
  <r>
    <x v="0"/>
    <x v="0"/>
    <x v="0"/>
    <x v="2"/>
    <x v="3"/>
    <s v="FI_medium_gas"/>
    <x v="7"/>
    <x v="1"/>
    <s v="GNR_IND-ST_WOODWST_BP_CB-40"/>
    <n v="3.2178400000000003E-2"/>
    <n v="0.11584224"/>
  </r>
  <r>
    <x v="0"/>
    <x v="0"/>
    <x v="0"/>
    <x v="2"/>
    <x v="3"/>
    <s v="FI_small"/>
    <x v="2"/>
    <x v="2"/>
    <s v="GNR_HP_ELEC_COP-270"/>
    <n v="-2.9199999999999999E-3"/>
    <n v="-1.0512000000000001E-2"/>
  </r>
  <r>
    <x v="0"/>
    <x v="0"/>
    <x v="0"/>
    <x v="2"/>
    <x v="3"/>
    <s v="FI_small"/>
    <x v="2"/>
    <x v="2"/>
    <s v="GNR_HP_ELEC_GROUND-WTR_COP-360_LS-4-MW_Y-2020"/>
    <n v="-0.70149639513623896"/>
    <n v="-2.52538702249046"/>
  </r>
  <r>
    <x v="0"/>
    <x v="0"/>
    <x v="0"/>
    <x v="2"/>
    <x v="3"/>
    <s v="FI_small"/>
    <x v="8"/>
    <x v="1"/>
    <s v="GNR_ST_PEAT_BP_CB-10"/>
    <n v="1.7957999999999998E-2"/>
    <n v="6.4648800000000006E-2"/>
  </r>
  <r>
    <x v="0"/>
    <x v="0"/>
    <x v="0"/>
    <x v="2"/>
    <x v="3"/>
    <s v="FI_small"/>
    <x v="8"/>
    <x v="1"/>
    <s v="GNR_ST_PEAT_BP_CB-20"/>
    <n v="1.7695200000000001E-2"/>
    <n v="6.3702720000000004E-2"/>
  </r>
  <r>
    <x v="0"/>
    <x v="0"/>
    <x v="0"/>
    <x v="2"/>
    <x v="3"/>
    <s v="FI_small"/>
    <x v="8"/>
    <x v="1"/>
    <s v="GNR_ST_PEAT_BP_CB-30"/>
    <n v="0.1188732"/>
    <n v="0.42794352000000002"/>
  </r>
  <r>
    <x v="0"/>
    <x v="0"/>
    <x v="0"/>
    <x v="2"/>
    <x v="3"/>
    <s v="FI_small"/>
    <x v="7"/>
    <x v="1"/>
    <s v="GNR_ST_WOODWST_BP_CB-30"/>
    <n v="6.1320000000000002E-5"/>
    <n v="2.20752E-4"/>
  </r>
  <r>
    <x v="0"/>
    <x v="0"/>
    <x v="0"/>
    <x v="2"/>
    <x v="3"/>
    <s v="FI_small_gas"/>
    <x v="2"/>
    <x v="2"/>
    <s v="GNR_HP_ELEC_COP-270"/>
    <n v="-9.0844444444444401E-3"/>
    <n v="-3.2703999999999997E-2"/>
  </r>
  <r>
    <x v="0"/>
    <x v="0"/>
    <x v="0"/>
    <x v="2"/>
    <x v="3"/>
    <s v="FI_small_gas"/>
    <x v="2"/>
    <x v="2"/>
    <s v="GNR_HP_ELEC_GROUND-WTR_COP-360_LS-4-MW_Y-2020"/>
    <n v="-0.17302464081650401"/>
    <n v="-0.62288870693941401"/>
  </r>
  <r>
    <x v="0"/>
    <x v="0"/>
    <x v="0"/>
    <x v="2"/>
    <x v="3"/>
    <s v="FinA"/>
    <x v="0"/>
    <x v="6"/>
    <s v="GNR_ST_COAL_CND_E-40"/>
    <n v="2.4746999999999999"/>
    <n v="8.9089200000000002"/>
  </r>
  <r>
    <x v="0"/>
    <x v="0"/>
    <x v="0"/>
    <x v="2"/>
    <x v="3"/>
    <s v="FinA"/>
    <x v="10"/>
    <x v="6"/>
    <s v="GNR_ST_NUCL_CND_E-33"/>
    <n v="26.324893546744502"/>
    <n v="94.769616768280002"/>
  </r>
  <r>
    <x v="0"/>
    <x v="0"/>
    <x v="0"/>
    <x v="2"/>
    <x v="3"/>
    <s v="FinA"/>
    <x v="8"/>
    <x v="6"/>
    <s v="GNR_ST_PEAT_CND_E-38"/>
    <n v="1.9709999999999998E-2"/>
    <n v="7.0956000000000005E-2"/>
  </r>
  <r>
    <x v="0"/>
    <x v="0"/>
    <x v="0"/>
    <x v="2"/>
    <x v="3"/>
    <s v="FinA"/>
    <x v="4"/>
    <x v="4"/>
    <s v="GNR_ROR_WTR"/>
    <n v="8.5623972272278905"/>
    <n v="30.8246300180204"/>
  </r>
  <r>
    <x v="0"/>
    <x v="0"/>
    <x v="0"/>
    <x v="2"/>
    <x v="3"/>
    <s v="FinA"/>
    <x v="4"/>
    <x v="7"/>
    <s v="GNR_RES_WTR_NOPMP_MC-01"/>
    <n v="1.3748819999999999"/>
    <n v="4.9495752"/>
  </r>
  <r>
    <x v="0"/>
    <x v="0"/>
    <x v="0"/>
    <x v="2"/>
    <x v="3"/>
    <s v="FinA"/>
    <x v="4"/>
    <x v="7"/>
    <s v="GNR_RES_WTR_NOPMP_MC-02"/>
    <n v="1.3748819999999999"/>
    <n v="4.9495752"/>
  </r>
  <r>
    <x v="0"/>
    <x v="0"/>
    <x v="0"/>
    <x v="2"/>
    <x v="3"/>
    <s v="FinA"/>
    <x v="4"/>
    <x v="7"/>
    <s v="GNR_RES_WTR_NOPMP_MC-03"/>
    <n v="1.3748819999999999"/>
    <n v="4.9495752"/>
  </r>
  <r>
    <x v="0"/>
    <x v="0"/>
    <x v="0"/>
    <x v="2"/>
    <x v="3"/>
    <s v="FinA"/>
    <x v="4"/>
    <x v="7"/>
    <s v="GNR_RES_WTR_NOPMP_MC-04"/>
    <n v="1.3748819999999999"/>
    <n v="4.9495752"/>
  </r>
  <r>
    <x v="0"/>
    <x v="0"/>
    <x v="0"/>
    <x v="2"/>
    <x v="3"/>
    <s v="FinA"/>
    <x v="4"/>
    <x v="7"/>
    <s v="GNR_RES_WTR_NOPMP_MC-05"/>
    <n v="1.1457349999999999"/>
    <n v="4.1246460000000003"/>
  </r>
  <r>
    <x v="0"/>
    <x v="0"/>
    <x v="0"/>
    <x v="2"/>
    <x v="3"/>
    <s v="FinA"/>
    <x v="4"/>
    <x v="7"/>
    <s v="GNR_RES_WTR_NOPMP_MC-06"/>
    <n v="0.95931813468731997"/>
    <n v="3.45354528487435"/>
  </r>
  <r>
    <x v="0"/>
    <x v="0"/>
    <x v="0"/>
    <x v="2"/>
    <x v="3"/>
    <s v="FinA"/>
    <x v="4"/>
    <x v="7"/>
    <s v="GNR_RES_WTR_NOPMP_MC-07"/>
    <n v="0.68744099999999997"/>
    <n v="2.4747876"/>
  </r>
  <r>
    <x v="0"/>
    <x v="0"/>
    <x v="0"/>
    <x v="2"/>
    <x v="3"/>
    <s v="FinA"/>
    <x v="4"/>
    <x v="7"/>
    <s v="GNR_RES_WTR_NOPMP_MC-08"/>
    <n v="0.65843687066836998"/>
    <n v="2.3703727344061298"/>
  </r>
  <r>
    <x v="0"/>
    <x v="0"/>
    <x v="0"/>
    <x v="2"/>
    <x v="3"/>
    <s v="FinA"/>
    <x v="4"/>
    <x v="7"/>
    <s v="GNR_RES_WTR_NOPMP_MC-09"/>
    <n v="0.152640994644311"/>
    <n v="0.549507580719519"/>
  </r>
  <r>
    <x v="0"/>
    <x v="0"/>
    <x v="0"/>
    <x v="2"/>
    <x v="3"/>
    <s v="FinA"/>
    <x v="5"/>
    <x v="5"/>
    <s v="GNR_WT_WIND_ONS"/>
    <n v="6.2105159350000001"/>
    <n v="22.357857366000001"/>
  </r>
  <r>
    <x v="0"/>
    <x v="0"/>
    <x v="0"/>
    <x v="3"/>
    <x v="4"/>
    <s v="DE4-E_A"/>
    <x v="2"/>
    <x v="8"/>
    <s v="AGG-DE4-E_ES_ELEC"/>
    <n v="4.2047999999999999E-3"/>
    <n v="1.5137279999999999E-2"/>
  </r>
  <r>
    <x v="0"/>
    <x v="0"/>
    <x v="0"/>
    <x v="3"/>
    <x v="4"/>
    <s v="DE4-E_A"/>
    <x v="2"/>
    <x v="8"/>
    <s v="GNR_ES_ELEC_BAT-LITHIO_E-95_Y-16-29"/>
    <n v="0.66429024348033805"/>
    <n v="2.3914448765292202"/>
  </r>
  <r>
    <x v="0"/>
    <x v="0"/>
    <x v="0"/>
    <x v="3"/>
    <x v="4"/>
    <s v="DE4-E_A"/>
    <x v="2"/>
    <x v="9"/>
    <s v="AGG-DE4-E_RES_WTR_PMP"/>
    <n v="0.50231999999999999"/>
    <n v="1.808352"/>
  </r>
  <r>
    <x v="0"/>
    <x v="0"/>
    <x v="0"/>
    <x v="3"/>
    <x v="4"/>
    <s v="DE4-E_A"/>
    <x v="11"/>
    <x v="1"/>
    <s v="GNR_ST_LIGN_BP_E-39"/>
    <n v="33.234393160048803"/>
    <n v="119.64381537617599"/>
  </r>
  <r>
    <x v="0"/>
    <x v="0"/>
    <x v="0"/>
    <x v="3"/>
    <x v="4"/>
    <s v="DE4-E_A"/>
    <x v="11"/>
    <x v="6"/>
    <s v="GNR_ST_LIGN_CND_E-43"/>
    <n v="2.5879864581143099"/>
    <n v="9.3167512492114994"/>
  </r>
  <r>
    <x v="0"/>
    <x v="0"/>
    <x v="0"/>
    <x v="3"/>
    <x v="4"/>
    <s v="DE4-E_A"/>
    <x v="3"/>
    <x v="3"/>
    <s v="GNR_PV_SUN"/>
    <n v="11.786854471589301"/>
    <n v="42.432676097721597"/>
  </r>
  <r>
    <x v="0"/>
    <x v="0"/>
    <x v="0"/>
    <x v="3"/>
    <x v="4"/>
    <s v="DE4-E_A"/>
    <x v="12"/>
    <x v="6"/>
    <s v="GNR_GEO_HEAT_EO"/>
    <n v="1.9272E-3"/>
    <n v="6.9379200000000002E-3"/>
  </r>
  <r>
    <x v="0"/>
    <x v="0"/>
    <x v="0"/>
    <x v="3"/>
    <x v="4"/>
    <s v="DE4-E_A"/>
    <x v="4"/>
    <x v="4"/>
    <s v="GNR_ROR_WTR"/>
    <n v="2.6530440910678799"/>
    <n v="9.5509587278443604"/>
  </r>
  <r>
    <x v="0"/>
    <x v="0"/>
    <x v="0"/>
    <x v="3"/>
    <x v="4"/>
    <s v="DE4-E_A"/>
    <x v="5"/>
    <x v="5"/>
    <s v="GNR_WT_WIND_ONS"/>
    <n v="42.424302590000003"/>
    <n v="152.727489324"/>
  </r>
  <r>
    <x v="0"/>
    <x v="0"/>
    <x v="0"/>
    <x v="3"/>
    <x v="4"/>
    <s v="DE4-E_Offshore_A"/>
    <x v="5"/>
    <x v="5"/>
    <s v="GNR_WT_WIND_OFF"/>
    <n v="9.1379940000000008"/>
    <n v="32.896778400000002"/>
  </r>
  <r>
    <x v="0"/>
    <x v="0"/>
    <x v="0"/>
    <x v="3"/>
    <x v="5"/>
    <s v="DE4-N_A"/>
    <x v="0"/>
    <x v="1"/>
    <s v="GNR_ST_COAL_BP_E-40"/>
    <n v="6.0314218563204696"/>
    <n v="21.713118682753699"/>
  </r>
  <r>
    <x v="0"/>
    <x v="0"/>
    <x v="0"/>
    <x v="3"/>
    <x v="5"/>
    <s v="DE4-N_A"/>
    <x v="0"/>
    <x v="6"/>
    <s v="GNR_ST_COAL_CND_E-46"/>
    <n v="6.6365619021638302"/>
    <n v="23.891622847789801"/>
  </r>
  <r>
    <x v="0"/>
    <x v="0"/>
    <x v="0"/>
    <x v="3"/>
    <x v="5"/>
    <s v="DE4-N_A"/>
    <x v="2"/>
    <x v="8"/>
    <s v="AGG-DE4-N_ES_ELEC"/>
    <n v="7.9813333333333296E-4"/>
    <n v="2.8732800000000002E-3"/>
  </r>
  <r>
    <x v="0"/>
    <x v="0"/>
    <x v="0"/>
    <x v="3"/>
    <x v="5"/>
    <s v="DE4-N_A"/>
    <x v="2"/>
    <x v="8"/>
    <s v="GNR_ES_ELEC_BAT-LITHIO_E-95_Y-16-29"/>
    <n v="4.1569444444444401E-4"/>
    <n v="1.4965E-3"/>
  </r>
  <r>
    <x v="0"/>
    <x v="0"/>
    <x v="0"/>
    <x v="3"/>
    <x v="5"/>
    <s v="DE4-N_A"/>
    <x v="2"/>
    <x v="9"/>
    <s v="AGG-DE4-N_RES_WTR_PMP"/>
    <n v="2.4772800000000001E-2"/>
    <n v="8.9182079999999997E-2"/>
  </r>
  <r>
    <x v="0"/>
    <x v="0"/>
    <x v="0"/>
    <x v="3"/>
    <x v="5"/>
    <s v="DE4-N_A"/>
    <x v="1"/>
    <x v="1"/>
    <s v="GNR_ST_MSW_BP_E-23_LS-220-MW-FEED_Y-2020"/>
    <n v="0.55473669442755202"/>
    <n v="1.9970520999391901"/>
  </r>
  <r>
    <x v="0"/>
    <x v="0"/>
    <x v="0"/>
    <x v="3"/>
    <x v="5"/>
    <s v="DE4-N_A"/>
    <x v="1"/>
    <x v="1"/>
    <s v="GNR_ST_MSW_BP_E-33"/>
    <n v="0.35915999999999998"/>
    <n v="1.2929759999999999"/>
  </r>
  <r>
    <x v="0"/>
    <x v="0"/>
    <x v="0"/>
    <x v="3"/>
    <x v="5"/>
    <s v="DE4-N_A"/>
    <x v="10"/>
    <x v="6"/>
    <s v="GNR_ST_NUCL_CND_E-33"/>
    <n v="6.79469090845165"/>
    <n v="24.4608872704259"/>
  </r>
  <r>
    <x v="0"/>
    <x v="0"/>
    <x v="0"/>
    <x v="3"/>
    <x v="5"/>
    <s v="DE4-N_A"/>
    <x v="3"/>
    <x v="3"/>
    <s v="GNR_PV_SUN"/>
    <n v="1.69126627747999"/>
    <n v="6.08855859892798"/>
  </r>
  <r>
    <x v="0"/>
    <x v="0"/>
    <x v="0"/>
    <x v="3"/>
    <x v="5"/>
    <s v="DE4-N_A"/>
    <x v="12"/>
    <x v="6"/>
    <s v="GNR_GEO_HEAT_EO"/>
    <n v="8.7600000000000002E-5"/>
    <n v="3.1535999999999999E-4"/>
  </r>
  <r>
    <x v="0"/>
    <x v="0"/>
    <x v="0"/>
    <x v="3"/>
    <x v="5"/>
    <s v="DE4-N_A"/>
    <x v="4"/>
    <x v="4"/>
    <s v="GNR_ROR_WTR"/>
    <n v="2.3376999999999998E-2"/>
    <n v="8.4157200000000001E-2"/>
  </r>
  <r>
    <x v="0"/>
    <x v="0"/>
    <x v="0"/>
    <x v="3"/>
    <x v="5"/>
    <s v="DE4-N_A"/>
    <x v="5"/>
    <x v="5"/>
    <s v="GNR_WT_WIND_ONS"/>
    <n v="18.24008521"/>
    <n v="65.664306756000002"/>
  </r>
  <r>
    <x v="0"/>
    <x v="0"/>
    <x v="0"/>
    <x v="3"/>
    <x v="5"/>
    <s v="DE4-N_A"/>
    <x v="5"/>
    <x v="5"/>
    <s v="GNR_WT_WIND_ON_LS_Y-2020"/>
    <n v="21.00001679"/>
    <n v="75.600060443999993"/>
  </r>
  <r>
    <x v="0"/>
    <x v="0"/>
    <x v="0"/>
    <x v="3"/>
    <x v="5"/>
    <s v="DE4-N_Offshore_A"/>
    <x v="5"/>
    <x v="5"/>
    <s v="GNR_WT_WIND_OFF"/>
    <n v="4.0293000000000001"/>
    <n v="14.50548"/>
  </r>
  <r>
    <x v="0"/>
    <x v="0"/>
    <x v="0"/>
    <x v="3"/>
    <x v="6"/>
    <s v="DE4-S_A"/>
    <x v="0"/>
    <x v="1"/>
    <s v="GNR_ST_COAL_BP_E-43"/>
    <n v="20.676153395095501"/>
    <n v="74.434152222343798"/>
  </r>
  <r>
    <x v="0"/>
    <x v="0"/>
    <x v="0"/>
    <x v="3"/>
    <x v="6"/>
    <s v="DE4-S_A"/>
    <x v="0"/>
    <x v="6"/>
    <s v="GNR_ST_COAL_CND_E-38"/>
    <n v="2.9795411631068398"/>
    <n v="10.7263481871846"/>
  </r>
  <r>
    <x v="0"/>
    <x v="0"/>
    <x v="0"/>
    <x v="3"/>
    <x v="6"/>
    <s v="DE4-S_A"/>
    <x v="0"/>
    <x v="6"/>
    <s v="GNR_ST_COAL_CND_E-44"/>
    <n v="2.1859175765252101"/>
    <n v="7.8693032754907701"/>
  </r>
  <r>
    <x v="0"/>
    <x v="0"/>
    <x v="0"/>
    <x v="3"/>
    <x v="6"/>
    <s v="DE4-S_A"/>
    <x v="2"/>
    <x v="8"/>
    <s v="AGG-DE4-S_ES_ELEC"/>
    <n v="7.2123999999999999E-3"/>
    <n v="2.5964640000000001E-2"/>
  </r>
  <r>
    <x v="0"/>
    <x v="0"/>
    <x v="0"/>
    <x v="3"/>
    <x v="6"/>
    <s v="DE4-S_A"/>
    <x v="2"/>
    <x v="8"/>
    <s v="GNR_ES_ELEC_BAT-LITHIO_E-95_Y-16-29"/>
    <n v="9.4278072713507797"/>
    <n v="33.940106176862798"/>
  </r>
  <r>
    <x v="0"/>
    <x v="0"/>
    <x v="0"/>
    <x v="3"/>
    <x v="6"/>
    <s v="DE4-S_A"/>
    <x v="2"/>
    <x v="9"/>
    <s v="AGG-DE4-S_RES_WTR_PMP"/>
    <n v="0.44990400000000003"/>
    <n v="1.6196543999999999"/>
  </r>
  <r>
    <x v="0"/>
    <x v="0"/>
    <x v="0"/>
    <x v="3"/>
    <x v="6"/>
    <s v="DE4-S_A"/>
    <x v="1"/>
    <x v="6"/>
    <s v="GNR_ST_MSW_CND_E-33"/>
    <n v="1.2045000000000001E-3"/>
    <n v="4.3362000000000001E-3"/>
  </r>
  <r>
    <x v="0"/>
    <x v="0"/>
    <x v="0"/>
    <x v="3"/>
    <x v="6"/>
    <s v="DE4-S_A"/>
    <x v="10"/>
    <x v="6"/>
    <s v="GNR_ST_NUCL_CND_E-33"/>
    <n v="26.284887420801901"/>
    <n v="94.625594714886901"/>
  </r>
  <r>
    <x v="0"/>
    <x v="0"/>
    <x v="0"/>
    <x v="3"/>
    <x v="6"/>
    <s v="DE4-S_A"/>
    <x v="3"/>
    <x v="3"/>
    <s v="GNR_PV_SUN"/>
    <n v="22.183714879281499"/>
    <n v="79.861373565413302"/>
  </r>
  <r>
    <x v="0"/>
    <x v="0"/>
    <x v="0"/>
    <x v="3"/>
    <x v="6"/>
    <s v="DE4-S_A"/>
    <x v="12"/>
    <x v="6"/>
    <s v="GNR_GEO_HEAT_EO"/>
    <n v="0.39209759999999999"/>
    <n v="1.41155136"/>
  </r>
  <r>
    <x v="0"/>
    <x v="0"/>
    <x v="0"/>
    <x v="3"/>
    <x v="6"/>
    <s v="DE4-S_A"/>
    <x v="4"/>
    <x v="4"/>
    <s v="GNR_ROR_WTR"/>
    <n v="38.207127800000002"/>
    <n v="137.54566008"/>
  </r>
  <r>
    <x v="0"/>
    <x v="0"/>
    <x v="0"/>
    <x v="3"/>
    <x v="6"/>
    <s v="DE4-S_A"/>
    <x v="4"/>
    <x v="7"/>
    <s v="GNR_RES_WTR_NOPMP"/>
    <n v="0.59766271944701799"/>
    <n v="2.1515857900092699"/>
  </r>
  <r>
    <x v="0"/>
    <x v="0"/>
    <x v="0"/>
    <x v="3"/>
    <x v="6"/>
    <s v="DE4-S_A"/>
    <x v="5"/>
    <x v="5"/>
    <s v="GNR_WT_WIND_ONS"/>
    <n v="15.59724381"/>
    <n v="56.150077715999998"/>
  </r>
  <r>
    <x v="0"/>
    <x v="0"/>
    <x v="0"/>
    <x v="3"/>
    <x v="7"/>
    <s v="DE4-W_A"/>
    <x v="0"/>
    <x v="1"/>
    <s v="GNR_CC_COAL_BP_E-47"/>
    <n v="1.26436E-3"/>
    <n v="4.551696E-3"/>
  </r>
  <r>
    <x v="0"/>
    <x v="0"/>
    <x v="0"/>
    <x v="3"/>
    <x v="7"/>
    <s v="DE4-W_A"/>
    <x v="0"/>
    <x v="1"/>
    <s v="GNR_CC_COAL_BP_E-49"/>
    <n v="2.8907999999999998E-3"/>
    <n v="1.040688E-2"/>
  </r>
  <r>
    <x v="0"/>
    <x v="0"/>
    <x v="0"/>
    <x v="3"/>
    <x v="7"/>
    <s v="DE4-W_A"/>
    <x v="0"/>
    <x v="1"/>
    <s v="GNR_ST_COAL_BP_E-41"/>
    <n v="11.1235002579674"/>
    <n v="40.044600928682797"/>
  </r>
  <r>
    <x v="0"/>
    <x v="0"/>
    <x v="0"/>
    <x v="3"/>
    <x v="7"/>
    <s v="DE4-W_A"/>
    <x v="0"/>
    <x v="6"/>
    <s v="GNR_ST_COAL_CND_E-37"/>
    <n v="22.4540243943596"/>
    <n v="80.834487819694701"/>
  </r>
  <r>
    <x v="0"/>
    <x v="0"/>
    <x v="0"/>
    <x v="3"/>
    <x v="7"/>
    <s v="DE4-W_A"/>
    <x v="0"/>
    <x v="6"/>
    <s v="GNR_ST_COAL_CND_E-45"/>
    <n v="11.443921430043799"/>
    <n v="41.1981171481575"/>
  </r>
  <r>
    <x v="0"/>
    <x v="0"/>
    <x v="0"/>
    <x v="3"/>
    <x v="7"/>
    <s v="DE4-W_A"/>
    <x v="2"/>
    <x v="8"/>
    <s v="AGG-DE4-W_ES_ELEC"/>
    <n v="1.23029333333333E-2"/>
    <n v="4.429056E-2"/>
  </r>
  <r>
    <x v="0"/>
    <x v="0"/>
    <x v="0"/>
    <x v="3"/>
    <x v="7"/>
    <s v="DE4-W_A"/>
    <x v="2"/>
    <x v="8"/>
    <s v="GNR_ES_ELEC_BAT-LITHIO_E-95_Y-16-29"/>
    <n v="6.4897017152453103"/>
    <n v="23.3629261748831"/>
  </r>
  <r>
    <x v="0"/>
    <x v="0"/>
    <x v="0"/>
    <x v="3"/>
    <x v="7"/>
    <s v="DE4-W_A"/>
    <x v="2"/>
    <x v="9"/>
    <s v="AGG-DE4-W_RES_WTR_PMP"/>
    <n v="0.238368"/>
    <n v="0.85812480000000002"/>
  </r>
  <r>
    <x v="0"/>
    <x v="0"/>
    <x v="0"/>
    <x v="3"/>
    <x v="7"/>
    <s v="DE4-W_A"/>
    <x v="11"/>
    <x v="1"/>
    <s v="GNR_ST_LIGN_BP_E-33"/>
    <n v="3.1459440332920301"/>
    <n v="11.3253985198513"/>
  </r>
  <r>
    <x v="0"/>
    <x v="0"/>
    <x v="0"/>
    <x v="3"/>
    <x v="7"/>
    <s v="DE4-W_A"/>
    <x v="11"/>
    <x v="1"/>
    <s v="GNR_ST_LIGN_BP_E-37"/>
    <n v="14.3933558392736"/>
    <n v="51.816081021384797"/>
  </r>
  <r>
    <x v="0"/>
    <x v="0"/>
    <x v="0"/>
    <x v="3"/>
    <x v="7"/>
    <s v="DE4-W_A"/>
    <x v="11"/>
    <x v="6"/>
    <s v="GNR_ST_LIGN_CND_E-32"/>
    <n v="17.8905994084075"/>
    <n v="64.406157870267194"/>
  </r>
  <r>
    <x v="0"/>
    <x v="0"/>
    <x v="0"/>
    <x v="3"/>
    <x v="7"/>
    <s v="DE4-W_A"/>
    <x v="11"/>
    <x v="6"/>
    <s v="GNR_ST_LIGN_CND_E-41"/>
    <n v="16.2962272284385"/>
    <n v="58.6664180223787"/>
  </r>
  <r>
    <x v="0"/>
    <x v="0"/>
    <x v="0"/>
    <x v="3"/>
    <x v="7"/>
    <s v="DE4-W_A"/>
    <x v="1"/>
    <x v="6"/>
    <s v="GNR_ST_MSW_CND_E-33"/>
    <n v="7.5686399999999997E-3"/>
    <n v="2.7247104000000001E-2"/>
  </r>
  <r>
    <x v="0"/>
    <x v="0"/>
    <x v="0"/>
    <x v="3"/>
    <x v="7"/>
    <s v="DE4-W_A"/>
    <x v="10"/>
    <x v="6"/>
    <s v="GNR_ST_NUCL_CND_E-33"/>
    <n v="13.6609817313373"/>
    <n v="49.179534232814397"/>
  </r>
  <r>
    <x v="0"/>
    <x v="0"/>
    <x v="0"/>
    <x v="3"/>
    <x v="7"/>
    <s v="DE4-W_A"/>
    <x v="3"/>
    <x v="3"/>
    <s v="GNR_PV_SUN"/>
    <n v="10.8312127951089"/>
    <n v="38.9923660623922"/>
  </r>
  <r>
    <x v="0"/>
    <x v="0"/>
    <x v="0"/>
    <x v="3"/>
    <x v="7"/>
    <s v="DE4-W_A"/>
    <x v="4"/>
    <x v="4"/>
    <s v="GNR_ROR_WTR"/>
    <n v="1.7424299999999999"/>
    <n v="6.272748"/>
  </r>
  <r>
    <x v="0"/>
    <x v="0"/>
    <x v="0"/>
    <x v="3"/>
    <x v="7"/>
    <s v="DE4-W_A"/>
    <x v="5"/>
    <x v="5"/>
    <s v="GNR_WT_WIND_ONS"/>
    <n v="42.049647569999998"/>
    <n v="151.37873125199999"/>
  </r>
  <r>
    <x v="0"/>
    <x v="0"/>
    <x v="0"/>
    <x v="3"/>
    <x v="7"/>
    <s v="DE4-W_Offshore_A"/>
    <x v="5"/>
    <x v="5"/>
    <s v="GNR_WT_WIND_OFF"/>
    <n v="16.614146999999999"/>
    <n v="59.810929199999997"/>
  </r>
  <r>
    <x v="0"/>
    <x v="0"/>
    <x v="0"/>
    <x v="3"/>
    <x v="7"/>
    <s v="DE4-W_Offshore_A"/>
    <x v="5"/>
    <x v="5"/>
    <s v="GNR_WT_WIND_OFF_L-NS_Y-2020"/>
    <n v="112.841745557095"/>
    <n v="406.23028400554102"/>
  </r>
  <r>
    <x v="0"/>
    <x v="0"/>
    <x v="0"/>
    <x v="4"/>
    <x v="8"/>
    <s v="LV_A"/>
    <x v="5"/>
    <x v="5"/>
    <s v="GNR_WT_WIND_ON_LS_Y-2020"/>
    <n v="7.1280206300884199"/>
    <n v="25.660874268318299"/>
  </r>
  <r>
    <x v="0"/>
    <x v="0"/>
    <x v="0"/>
    <x v="4"/>
    <x v="8"/>
    <s v="LV_RigaR"/>
    <x v="4"/>
    <x v="7"/>
    <s v="GNR_RES_WTR_NOPMP"/>
    <n v="4.0200000000000001E-4"/>
    <n v="1.4472E-3"/>
  </r>
  <r>
    <x v="0"/>
    <x v="0"/>
    <x v="0"/>
    <x v="4"/>
    <x v="8"/>
    <s v="LV_Rural"/>
    <x v="5"/>
    <x v="5"/>
    <s v="GNR_WT_WIND_ONS"/>
    <n v="0.11622"/>
    <n v="0.41839199999999999"/>
  </r>
  <r>
    <x v="0"/>
    <x v="0"/>
    <x v="0"/>
    <x v="5"/>
    <x v="9"/>
    <s v="LT_A"/>
    <x v="2"/>
    <x v="8"/>
    <s v="GNR_ES_ELEC_BAT-LITHIO_E-95_Y-16-29"/>
    <n v="1.47421001620173"/>
    <n v="5.3071560583262096"/>
  </r>
  <r>
    <x v="0"/>
    <x v="0"/>
    <x v="0"/>
    <x v="5"/>
    <x v="9"/>
    <s v="LT_A"/>
    <x v="3"/>
    <x v="3"/>
    <s v="GNR_PV_SUN_LS-4-MW_Y-2020"/>
    <n v="5.1299930686711201"/>
    <n v="18.467975047216001"/>
  </r>
  <r>
    <x v="0"/>
    <x v="0"/>
    <x v="0"/>
    <x v="5"/>
    <x v="9"/>
    <s v="LT_KauU"/>
    <x v="1"/>
    <x v="1"/>
    <s v="KAUNAS_ST_MSW_BP"/>
    <n v="0.21024000000000001"/>
    <n v="0.75686399999999998"/>
  </r>
  <r>
    <x v="0"/>
    <x v="0"/>
    <x v="0"/>
    <x v="5"/>
    <x v="9"/>
    <s v="LT_KauU"/>
    <x v="4"/>
    <x v="4"/>
    <s v="GNR_ROR_WTR"/>
    <n v="0.61343999999999999"/>
    <n v="2.2083840000000001"/>
  </r>
  <r>
    <x v="0"/>
    <x v="0"/>
    <x v="0"/>
    <x v="5"/>
    <x v="9"/>
    <s v="LT_KlaU"/>
    <x v="3"/>
    <x v="3"/>
    <s v="GNR_PV_SUN"/>
    <n v="8.7830410424068805E-2"/>
    <n v="0.316189477526648"/>
  </r>
  <r>
    <x v="0"/>
    <x v="0"/>
    <x v="0"/>
    <x v="5"/>
    <x v="9"/>
    <s v="LT_Other_DH"/>
    <x v="13"/>
    <x v="1"/>
    <s v="LIFOSA_ST_HEAT_BP"/>
    <n v="0.32412000000000002"/>
    <n v="1.1668320000000001"/>
  </r>
  <r>
    <x v="0"/>
    <x v="0"/>
    <x v="0"/>
    <x v="5"/>
    <x v="9"/>
    <s v="LT_Other_DH"/>
    <x v="7"/>
    <x v="1"/>
    <s v="EBAVERE_ST_WOODWST_BP"/>
    <n v="9.1104000000000004E-2"/>
    <n v="0.3279744"/>
  </r>
  <r>
    <x v="0"/>
    <x v="0"/>
    <x v="0"/>
    <x v="5"/>
    <x v="9"/>
    <s v="LT_Rural"/>
    <x v="5"/>
    <x v="5"/>
    <s v="GNR_WT_WIND_ONS"/>
    <n v="0.98593299999999995"/>
    <n v="3.5493587999999998"/>
  </r>
  <r>
    <x v="0"/>
    <x v="0"/>
    <x v="0"/>
    <x v="5"/>
    <x v="9"/>
    <s v="LT_VilU"/>
    <x v="1"/>
    <x v="1"/>
    <s v="VILNIUS_ST_MSW_BP"/>
    <n v="0.80591999999999997"/>
    <n v="2.9013119999999999"/>
  </r>
  <r>
    <x v="0"/>
    <x v="0"/>
    <x v="0"/>
    <x v="5"/>
    <x v="9"/>
    <s v="LT_VilU"/>
    <x v="4"/>
    <x v="9"/>
    <s v="GNR_ES_WTR_PMP"/>
    <n v="0.17082"/>
    <n v="0.61495200000000005"/>
  </r>
  <r>
    <x v="0"/>
    <x v="0"/>
    <x v="0"/>
    <x v="6"/>
    <x v="10"/>
    <s v="NL_A"/>
    <x v="0"/>
    <x v="6"/>
    <s v="GNR_ST_COAL_CND_E-40"/>
    <n v="25.6090256450921"/>
    <n v="92.192492322331603"/>
  </r>
  <r>
    <x v="0"/>
    <x v="0"/>
    <x v="0"/>
    <x v="6"/>
    <x v="10"/>
    <s v="NL_A"/>
    <x v="2"/>
    <x v="8"/>
    <s v="GNR_ES_ELEC_BAT-LITHIO_E-95_Y-16-29"/>
    <n v="3.1311902601379402"/>
    <n v="11.2722849364966"/>
  </r>
  <r>
    <x v="0"/>
    <x v="0"/>
    <x v="0"/>
    <x v="6"/>
    <x v="10"/>
    <s v="NL_A"/>
    <x v="1"/>
    <x v="6"/>
    <s v="GNR_ST_MSW_CND_E-40"/>
    <n v="5.9918399999999998"/>
    <n v="21.570623999999999"/>
  </r>
  <r>
    <x v="0"/>
    <x v="0"/>
    <x v="0"/>
    <x v="6"/>
    <x v="10"/>
    <s v="NL_A"/>
    <x v="10"/>
    <x v="6"/>
    <s v="GNR_ST_NUCL_CND_E-33"/>
    <n v="2.9897457437276"/>
    <n v="10.7630846774194"/>
  </r>
  <r>
    <x v="0"/>
    <x v="0"/>
    <x v="0"/>
    <x v="6"/>
    <x v="10"/>
    <s v="NL_A"/>
    <x v="3"/>
    <x v="3"/>
    <s v="GNR_PV_SUN"/>
    <n v="0.83486304"/>
    <n v="3.005506944"/>
  </r>
  <r>
    <x v="0"/>
    <x v="0"/>
    <x v="0"/>
    <x v="6"/>
    <x v="10"/>
    <s v="NL_A"/>
    <x v="3"/>
    <x v="3"/>
    <s v="GNR_PV_SUN_LS-4-MW_Y-2020"/>
    <n v="4.2289195749091499"/>
    <n v="15.224110469672899"/>
  </r>
  <r>
    <x v="0"/>
    <x v="0"/>
    <x v="0"/>
    <x v="6"/>
    <x v="10"/>
    <s v="NL_A"/>
    <x v="4"/>
    <x v="4"/>
    <s v="GNR_ROR_WTR"/>
    <n v="0.15959999999999999"/>
    <n v="0.57455999999999996"/>
  </r>
  <r>
    <x v="0"/>
    <x v="0"/>
    <x v="0"/>
    <x v="6"/>
    <x v="10"/>
    <s v="NL_A"/>
    <x v="5"/>
    <x v="5"/>
    <s v="GNR_WT_WIND_OFF"/>
    <n v="2.4224199999999998"/>
    <n v="8.7207120000000007"/>
  </r>
  <r>
    <x v="0"/>
    <x v="0"/>
    <x v="0"/>
    <x v="6"/>
    <x v="10"/>
    <s v="NL_A"/>
    <x v="5"/>
    <x v="5"/>
    <s v="GNR_WT_WIND_ONS"/>
    <n v="7.0527600000000001"/>
    <n v="25.389935999999999"/>
  </r>
  <r>
    <x v="0"/>
    <x v="0"/>
    <x v="0"/>
    <x v="6"/>
    <x v="10"/>
    <s v="NL_A"/>
    <x v="5"/>
    <x v="5"/>
    <s v="GNR_WT_WIND_ON_LS_Y-2020"/>
    <n v="19.98282"/>
    <n v="71.938152000000002"/>
  </r>
  <r>
    <x v="0"/>
    <x v="0"/>
    <x v="0"/>
    <x v="6"/>
    <x v="10"/>
    <s v="NL_A"/>
    <x v="14"/>
    <x v="6"/>
    <s v="GNR_ST_WOOD_CND_E-50"/>
    <n v="1.7520000000000001E-2"/>
    <n v="6.3072000000000003E-2"/>
  </r>
  <r>
    <x v="0"/>
    <x v="0"/>
    <x v="0"/>
    <x v="7"/>
    <x v="11"/>
    <s v="NO1_A1"/>
    <x v="4"/>
    <x v="4"/>
    <s v="GNR_ROR_WTR"/>
    <n v="8.4323939010217206"/>
    <n v="30.3566180436782"/>
  </r>
  <r>
    <x v="0"/>
    <x v="0"/>
    <x v="0"/>
    <x v="7"/>
    <x v="11"/>
    <s v="NO1_A1"/>
    <x v="4"/>
    <x v="7"/>
    <s v="GNR_RES_WTR_NOPMP_MC-01"/>
    <n v="1.38111227638536"/>
    <n v="4.9720041949872904"/>
  </r>
  <r>
    <x v="0"/>
    <x v="0"/>
    <x v="0"/>
    <x v="7"/>
    <x v="11"/>
    <s v="NO1_A1"/>
    <x v="4"/>
    <x v="7"/>
    <s v="GNR_RES_WTR_NOPMP_MC-02"/>
    <n v="1.1679999999999999"/>
    <n v="4.2047999999999996"/>
  </r>
  <r>
    <x v="0"/>
    <x v="0"/>
    <x v="0"/>
    <x v="7"/>
    <x v="11"/>
    <s v="NO1_A1"/>
    <x v="4"/>
    <x v="7"/>
    <s v="GNR_RES_WTR_NOPMP_MC-03"/>
    <n v="1.1679999999999999"/>
    <n v="4.2047999999999996"/>
  </r>
  <r>
    <x v="0"/>
    <x v="0"/>
    <x v="0"/>
    <x v="7"/>
    <x v="11"/>
    <s v="NO1_A1"/>
    <x v="4"/>
    <x v="7"/>
    <s v="GNR_RES_WTR_NOPMP_MC-04"/>
    <n v="0.877745359196337"/>
    <n v="3.1598832931068102"/>
  </r>
  <r>
    <x v="0"/>
    <x v="0"/>
    <x v="0"/>
    <x v="7"/>
    <x v="11"/>
    <s v="NO1_A1"/>
    <x v="4"/>
    <x v="7"/>
    <s v="GNR_RES_WTR_NOPMP_MC-05"/>
    <n v="0.2336"/>
    <n v="0.84096000000000004"/>
  </r>
  <r>
    <x v="0"/>
    <x v="0"/>
    <x v="0"/>
    <x v="7"/>
    <x v="11"/>
    <s v="NO1_A1"/>
    <x v="5"/>
    <x v="5"/>
    <s v="GNR_WT_WIND_ONS"/>
    <n v="0.73307599999999995"/>
    <n v="2.6390736000000001"/>
  </r>
  <r>
    <x v="0"/>
    <x v="0"/>
    <x v="0"/>
    <x v="7"/>
    <x v="11"/>
    <s v="NO1_A2"/>
    <x v="2"/>
    <x v="2"/>
    <s v="GNR_HP_ELEC_COP-270"/>
    <n v="-6.5561768834813697E-2"/>
    <n v="-0.23602236780532901"/>
  </r>
  <r>
    <x v="0"/>
    <x v="0"/>
    <x v="0"/>
    <x v="7"/>
    <x v="11"/>
    <s v="NO1_A2"/>
    <x v="1"/>
    <x v="1"/>
    <s v="GNR_ST_MSW_BP_CB-20"/>
    <n v="5.9568000000000003E-2"/>
    <n v="0.21444479999999999"/>
  </r>
  <r>
    <x v="0"/>
    <x v="0"/>
    <x v="0"/>
    <x v="7"/>
    <x v="11"/>
    <s v="NO1_A3"/>
    <x v="2"/>
    <x v="2"/>
    <s v="GNR_HP_ELEC_COP-270"/>
    <n v="-4.0555555555555602E-2"/>
    <n v="-0.14599999999999999"/>
  </r>
  <r>
    <x v="0"/>
    <x v="0"/>
    <x v="0"/>
    <x v="7"/>
    <x v="11"/>
    <s v="NO1_A3"/>
    <x v="2"/>
    <x v="2"/>
    <s v="GNR_HP_ELEC_GROUND-WTR_COP-360_LS-4-MW_Y-2020"/>
    <n v="-9.1411693144082998E-2"/>
    <n v="-0.32908209531869898"/>
  </r>
  <r>
    <x v="0"/>
    <x v="0"/>
    <x v="0"/>
    <x v="7"/>
    <x v="11"/>
    <s v="NO1_A3"/>
    <x v="1"/>
    <x v="1"/>
    <s v="GNR_ST_MSW_BP_CB-20"/>
    <n v="0.13505"/>
    <n v="0.486180000000001"/>
  </r>
  <r>
    <x v="0"/>
    <x v="0"/>
    <x v="0"/>
    <x v="7"/>
    <x v="12"/>
    <s v="NO2_A1"/>
    <x v="4"/>
    <x v="4"/>
    <s v="GNR_ROR_WTR"/>
    <n v="9.9719128103109398"/>
    <n v="35.898886117119403"/>
  </r>
  <r>
    <x v="0"/>
    <x v="0"/>
    <x v="0"/>
    <x v="7"/>
    <x v="12"/>
    <s v="NO2_A1"/>
    <x v="4"/>
    <x v="7"/>
    <s v="GNR_RES_WTR_NOPMP_MC-01"/>
    <n v="3.2166024084082498"/>
    <n v="11.579768670269701"/>
  </r>
  <r>
    <x v="0"/>
    <x v="0"/>
    <x v="0"/>
    <x v="7"/>
    <x v="12"/>
    <s v="NO2_A1"/>
    <x v="4"/>
    <x v="7"/>
    <s v="GNR_RES_WTR_NOPMP_MC-02"/>
    <n v="7.7718024084082504"/>
    <n v="27.978488670269702"/>
  </r>
  <r>
    <x v="0"/>
    <x v="0"/>
    <x v="0"/>
    <x v="7"/>
    <x v="12"/>
    <s v="NO2_A1"/>
    <x v="4"/>
    <x v="7"/>
    <s v="GNR_RES_WTR_NOPMP_MC-03"/>
    <n v="7.7718024084082504"/>
    <n v="27.978488670269702"/>
  </r>
  <r>
    <x v="0"/>
    <x v="0"/>
    <x v="0"/>
    <x v="7"/>
    <x v="12"/>
    <s v="NO2_A1"/>
    <x v="4"/>
    <x v="7"/>
    <s v="GNR_RES_WTR_NOPMP_MC-04"/>
    <n v="4.2761695640897504"/>
    <n v="15.394210430723099"/>
  </r>
  <r>
    <x v="0"/>
    <x v="0"/>
    <x v="0"/>
    <x v="7"/>
    <x v="12"/>
    <s v="NO2_A1"/>
    <x v="4"/>
    <x v="7"/>
    <s v="GNR_RES_WTR_NOPMP_MC-05"/>
    <n v="3.4141404090955301"/>
    <n v="12.2909054727439"/>
  </r>
  <r>
    <x v="0"/>
    <x v="0"/>
    <x v="0"/>
    <x v="7"/>
    <x v="12"/>
    <s v="NO2_A1"/>
    <x v="4"/>
    <x v="7"/>
    <s v="GNR_RES_WTR_NOPMP_MC-06"/>
    <n v="2.5906008028027498"/>
    <n v="9.3261628900899005"/>
  </r>
  <r>
    <x v="0"/>
    <x v="0"/>
    <x v="0"/>
    <x v="7"/>
    <x v="12"/>
    <s v="NO2_A1"/>
    <x v="4"/>
    <x v="7"/>
    <s v="GNR_RES_WTR_NOPMP_MC-07"/>
    <n v="2.5906008028027498"/>
    <n v="9.3261628900899005"/>
  </r>
  <r>
    <x v="0"/>
    <x v="0"/>
    <x v="0"/>
    <x v="7"/>
    <x v="12"/>
    <s v="NO2_A1"/>
    <x v="4"/>
    <x v="7"/>
    <s v="GNR_RES_WTR_NOPMP_MC-08"/>
    <n v="1.29530040140137"/>
    <n v="4.6630814450449503"/>
  </r>
  <r>
    <x v="0"/>
    <x v="0"/>
    <x v="0"/>
    <x v="7"/>
    <x v="12"/>
    <s v="NO2_A1"/>
    <x v="4"/>
    <x v="7"/>
    <s v="GNR_RES_WTR_PMP_MC-01"/>
    <n v="4.5552000000000001"/>
    <n v="16.398720000000001"/>
  </r>
  <r>
    <x v="0"/>
    <x v="0"/>
    <x v="0"/>
    <x v="7"/>
    <x v="12"/>
    <s v="NO2_A1"/>
    <x v="5"/>
    <x v="5"/>
    <s v="GNR_WT_WIND_ONS"/>
    <n v="3.0843753"/>
    <n v="11.10375108"/>
  </r>
  <r>
    <x v="0"/>
    <x v="0"/>
    <x v="0"/>
    <x v="7"/>
    <x v="12"/>
    <s v="NO2_A2"/>
    <x v="1"/>
    <x v="1"/>
    <s v="GNR_ST_MSW_BP_CB-30"/>
    <n v="2.1113397476832701E-2"/>
    <n v="7.6008230916597697E-2"/>
  </r>
  <r>
    <x v="0"/>
    <x v="0"/>
    <x v="0"/>
    <x v="7"/>
    <x v="13"/>
    <s v="NO3_A1"/>
    <x v="4"/>
    <x v="4"/>
    <s v="GNR_ROR_WTR"/>
    <n v="6.5425747299291297"/>
    <n v="23.5532690277449"/>
  </r>
  <r>
    <x v="0"/>
    <x v="0"/>
    <x v="0"/>
    <x v="7"/>
    <x v="13"/>
    <s v="NO3_A1"/>
    <x v="4"/>
    <x v="7"/>
    <s v="GNR_RES_WTR_NOPMP_MC-01"/>
    <n v="1.94337545966466"/>
    <n v="6.9961516547927696"/>
  </r>
  <r>
    <x v="0"/>
    <x v="0"/>
    <x v="0"/>
    <x v="7"/>
    <x v="13"/>
    <s v="NO3_A1"/>
    <x v="4"/>
    <x v="7"/>
    <s v="GNR_RES_WTR_NOPMP_MC-02"/>
    <n v="2.4716034596646601"/>
    <n v="8.8977724547927703"/>
  </r>
  <r>
    <x v="0"/>
    <x v="0"/>
    <x v="0"/>
    <x v="7"/>
    <x v="13"/>
    <s v="NO3_A1"/>
    <x v="4"/>
    <x v="7"/>
    <s v="GNR_RES_WTR_NOPMP_MC-03"/>
    <n v="2.29294036702046"/>
    <n v="8.2545853212736393"/>
  </r>
  <r>
    <x v="0"/>
    <x v="0"/>
    <x v="0"/>
    <x v="7"/>
    <x v="13"/>
    <s v="NO3_A1"/>
    <x v="4"/>
    <x v="7"/>
    <s v="GNR_RES_WTR_NOPMP_MC-04"/>
    <n v="2.0596695497205499"/>
    <n v="7.4148103789939697"/>
  </r>
  <r>
    <x v="0"/>
    <x v="0"/>
    <x v="0"/>
    <x v="7"/>
    <x v="13"/>
    <s v="NO3_A1"/>
    <x v="4"/>
    <x v="7"/>
    <s v="GNR_RES_WTR_NOPMP_MC-05"/>
    <n v="2.0596695497205499"/>
    <n v="7.4148103789939697"/>
  </r>
  <r>
    <x v="0"/>
    <x v="0"/>
    <x v="0"/>
    <x v="7"/>
    <x v="13"/>
    <s v="NO3_A1"/>
    <x v="4"/>
    <x v="7"/>
    <s v="GNR_RES_WTR_NOPMP_MC-06"/>
    <n v="1.17572751370086"/>
    <n v="4.2326190493231"/>
  </r>
  <r>
    <x v="0"/>
    <x v="0"/>
    <x v="0"/>
    <x v="7"/>
    <x v="13"/>
    <s v="NO3_A1"/>
    <x v="4"/>
    <x v="7"/>
    <s v="GNR_RES_WTR_PMP_MC-01"/>
    <n v="0.52822800000000003"/>
    <n v="1.9016207999999999"/>
  </r>
  <r>
    <x v="0"/>
    <x v="0"/>
    <x v="0"/>
    <x v="7"/>
    <x v="13"/>
    <s v="NO3_A1"/>
    <x v="5"/>
    <x v="5"/>
    <s v="GNR_WT_WIND_ONS"/>
    <n v="1.49271615120163"/>
    <n v="5.3737781443258603"/>
  </r>
  <r>
    <x v="0"/>
    <x v="0"/>
    <x v="0"/>
    <x v="7"/>
    <x v="13"/>
    <s v="NO3_A1"/>
    <x v="5"/>
    <x v="5"/>
    <s v="GNR_WT_WIND_ON_LS_Y-2020"/>
    <n v="9.0774054166447709"/>
    <n v="32.678659499921203"/>
  </r>
  <r>
    <x v="0"/>
    <x v="0"/>
    <x v="0"/>
    <x v="7"/>
    <x v="14"/>
    <s v="NO4_A1"/>
    <x v="2"/>
    <x v="2"/>
    <s v="GNR_BO_ELEC_E-99_LS-10-MW-FEED_Y-2020"/>
    <n v="-1.39590755616364"/>
    <n v="-5.0252672021890996"/>
  </r>
  <r>
    <x v="0"/>
    <x v="0"/>
    <x v="0"/>
    <x v="7"/>
    <x v="14"/>
    <s v="NO4_A1"/>
    <x v="4"/>
    <x v="4"/>
    <s v="GNR_ROR_WTR"/>
    <n v="3.6389451034468498"/>
    <n v="13.100202372408701"/>
  </r>
  <r>
    <x v="0"/>
    <x v="0"/>
    <x v="0"/>
    <x v="7"/>
    <x v="14"/>
    <s v="NO4_A1"/>
    <x v="4"/>
    <x v="7"/>
    <s v="GNR_RES_WTR_NOPMP_MC-01"/>
    <n v="3.67537745819287"/>
    <n v="13.231358849494301"/>
  </r>
  <r>
    <x v="0"/>
    <x v="0"/>
    <x v="0"/>
    <x v="7"/>
    <x v="14"/>
    <s v="NO4_A1"/>
    <x v="4"/>
    <x v="7"/>
    <s v="GNR_RES_WTR_NOPMP_MC-02"/>
    <n v="3.67537745819287"/>
    <n v="13.231358849494301"/>
  </r>
  <r>
    <x v="0"/>
    <x v="0"/>
    <x v="0"/>
    <x v="7"/>
    <x v="14"/>
    <s v="NO4_A1"/>
    <x v="4"/>
    <x v="7"/>
    <s v="GNR_RES_WTR_NOPMP_MC-03"/>
    <n v="3.67537745819287"/>
    <n v="13.231358849494301"/>
  </r>
  <r>
    <x v="0"/>
    <x v="0"/>
    <x v="0"/>
    <x v="7"/>
    <x v="14"/>
    <s v="NO4_A1"/>
    <x v="4"/>
    <x v="7"/>
    <s v="GNR_RES_WTR_NOPMP_MC-04"/>
    <n v="3.67537745819287"/>
    <n v="13.231358849494301"/>
  </r>
  <r>
    <x v="0"/>
    <x v="0"/>
    <x v="0"/>
    <x v="7"/>
    <x v="14"/>
    <s v="NO4_A1"/>
    <x v="4"/>
    <x v="7"/>
    <s v="GNR_RES_WTR_NOPMP_MC-05"/>
    <n v="3.5143425864761402"/>
    <n v="12.6516333113141"/>
  </r>
  <r>
    <x v="0"/>
    <x v="0"/>
    <x v="0"/>
    <x v="7"/>
    <x v="14"/>
    <s v="NO4_A1"/>
    <x v="4"/>
    <x v="7"/>
    <s v="GNR_RES_WTR_NOPMP_MC-06"/>
    <n v="1.55020095504413"/>
    <n v="5.5807234381588797"/>
  </r>
  <r>
    <x v="0"/>
    <x v="0"/>
    <x v="0"/>
    <x v="7"/>
    <x v="14"/>
    <s v="NO4_A1"/>
    <x v="4"/>
    <x v="7"/>
    <s v="GNR_RES_WTR_NOPMP_MC-07"/>
    <n v="1.0167060905323999"/>
    <n v="3.6601419259166499"/>
  </r>
  <r>
    <x v="0"/>
    <x v="0"/>
    <x v="0"/>
    <x v="7"/>
    <x v="14"/>
    <s v="NO4_A1"/>
    <x v="4"/>
    <x v="7"/>
    <s v="GNR_RES_WTR_NOPMP_MC-08"/>
    <n v="0.28882895379332202"/>
    <n v="1.03978423365596"/>
  </r>
  <r>
    <x v="0"/>
    <x v="0"/>
    <x v="0"/>
    <x v="7"/>
    <x v="14"/>
    <s v="NO4_A1"/>
    <x v="5"/>
    <x v="5"/>
    <s v="GNR_WT_WIND_ONS"/>
    <n v="0.80767554444016099"/>
    <n v="2.9076319599845801"/>
  </r>
  <r>
    <x v="0"/>
    <x v="0"/>
    <x v="0"/>
    <x v="7"/>
    <x v="15"/>
    <s v="NO5_A1"/>
    <x v="1"/>
    <x v="1"/>
    <s v="GNR_ST_MSW_BP_E-23_LS-220-MW-FEED_Y-2020"/>
    <n v="1.81275833083015"/>
    <n v="6.5259299909885602"/>
  </r>
  <r>
    <x v="0"/>
    <x v="0"/>
    <x v="0"/>
    <x v="7"/>
    <x v="15"/>
    <s v="NO5_A1"/>
    <x v="4"/>
    <x v="4"/>
    <s v="GNR_ROR_WTR"/>
    <n v="9.6833267524530093"/>
    <n v="34.859976308830802"/>
  </r>
  <r>
    <x v="0"/>
    <x v="0"/>
    <x v="0"/>
    <x v="7"/>
    <x v="15"/>
    <s v="NO5_A1"/>
    <x v="4"/>
    <x v="7"/>
    <s v="GNR_RES_WTR_NOPMP_MC-01"/>
    <n v="1.3507327989206199"/>
    <n v="4.8626380761142496"/>
  </r>
  <r>
    <x v="0"/>
    <x v="0"/>
    <x v="0"/>
    <x v="7"/>
    <x v="15"/>
    <s v="NO5_A1"/>
    <x v="4"/>
    <x v="7"/>
    <s v="GNR_RES_WTR_NOPMP_MC-02"/>
    <n v="5.2401727989206197"/>
    <n v="18.864622076114198"/>
  </r>
  <r>
    <x v="0"/>
    <x v="0"/>
    <x v="0"/>
    <x v="7"/>
    <x v="15"/>
    <s v="NO5_A1"/>
    <x v="4"/>
    <x v="7"/>
    <s v="GNR_RES_WTR_NOPMP_MC-03"/>
    <n v="5.2401727989206197"/>
    <n v="18.864622076114198"/>
  </r>
  <r>
    <x v="0"/>
    <x v="0"/>
    <x v="0"/>
    <x v="7"/>
    <x v="15"/>
    <s v="NO5_A1"/>
    <x v="4"/>
    <x v="7"/>
    <s v="GNR_RES_WTR_NOPMP_MC-04"/>
    <n v="4.01610028809033"/>
    <n v="14.4579610371252"/>
  </r>
  <r>
    <x v="0"/>
    <x v="0"/>
    <x v="0"/>
    <x v="7"/>
    <x v="15"/>
    <s v="NO5_A1"/>
    <x v="4"/>
    <x v="7"/>
    <s v="GNR_RES_WTR_NOPMP_MC-05"/>
    <n v="1.7467242663068701"/>
    <n v="6.2882073587047502"/>
  </r>
  <r>
    <x v="0"/>
    <x v="0"/>
    <x v="0"/>
    <x v="7"/>
    <x v="15"/>
    <s v="NO5_A1"/>
    <x v="4"/>
    <x v="7"/>
    <s v="GNR_RES_WTR_NOPMP_MC-06"/>
    <n v="1.7467242663068701"/>
    <n v="6.2882073587047502"/>
  </r>
  <r>
    <x v="0"/>
    <x v="0"/>
    <x v="0"/>
    <x v="7"/>
    <x v="15"/>
    <s v="NO5_A1"/>
    <x v="4"/>
    <x v="7"/>
    <s v="GNR_RES_WTR_NOPMP_MC-07"/>
    <n v="1.49973853200737"/>
    <n v="5.3990587152265297"/>
  </r>
  <r>
    <x v="0"/>
    <x v="0"/>
    <x v="0"/>
    <x v="7"/>
    <x v="15"/>
    <s v="NO5_A1"/>
    <x v="4"/>
    <x v="7"/>
    <s v="GNR_RES_WTR_NOPMP_MC-08"/>
    <n v="0.67261681249840199"/>
    <n v="2.4214205249942502"/>
  </r>
  <r>
    <x v="0"/>
    <x v="0"/>
    <x v="0"/>
    <x v="7"/>
    <x v="15"/>
    <s v="NO5_A1"/>
    <x v="4"/>
    <x v="7"/>
    <s v="GNR_RES_WTR_PMP_MC-01"/>
    <n v="3.88944"/>
    <n v="14.001984"/>
  </r>
  <r>
    <x v="0"/>
    <x v="0"/>
    <x v="0"/>
    <x v="7"/>
    <x v="15"/>
    <s v="NO5_A1"/>
    <x v="5"/>
    <x v="5"/>
    <s v="GNR_WT_WIND_ON_LS_Y-2020"/>
    <n v="0.66592399999999996"/>
    <n v="2.3973263999999999"/>
  </r>
  <r>
    <x v="0"/>
    <x v="0"/>
    <x v="0"/>
    <x v="7"/>
    <x v="15"/>
    <s v="NO5_A2"/>
    <x v="1"/>
    <x v="1"/>
    <s v="GNR_ST_MSW_BP_CB-20"/>
    <n v="4.0149999999999998E-2"/>
    <n v="0.14454"/>
  </r>
  <r>
    <x v="0"/>
    <x v="0"/>
    <x v="0"/>
    <x v="8"/>
    <x v="16"/>
    <s v="PL_A"/>
    <x v="0"/>
    <x v="1"/>
    <s v="BIEL-4_ST_COAL_BP"/>
    <n v="0.2193504"/>
    <n v="0.78966144000000005"/>
  </r>
  <r>
    <x v="0"/>
    <x v="0"/>
    <x v="0"/>
    <x v="8"/>
    <x v="16"/>
    <s v="PL_A"/>
    <x v="0"/>
    <x v="1"/>
    <s v="CHOR2-1_ST_COAL_BP"/>
    <n v="2.3072672000000001"/>
    <n v="8.3061619199999992"/>
  </r>
  <r>
    <x v="0"/>
    <x v="0"/>
    <x v="0"/>
    <x v="8"/>
    <x v="16"/>
    <s v="PL_A"/>
    <x v="0"/>
    <x v="1"/>
    <s v="GDAN2-1_ST_COAL_BP"/>
    <n v="3.3679426000000001"/>
    <n v="12.12459336"/>
  </r>
  <r>
    <x v="0"/>
    <x v="0"/>
    <x v="0"/>
    <x v="8"/>
    <x v="16"/>
    <s v="PL_A"/>
    <x v="0"/>
    <x v="1"/>
    <s v="JAWO2-1_ST_COAL_BP"/>
    <n v="10.142912000000001"/>
    <n v="36.514483200000001"/>
  </r>
  <r>
    <x v="0"/>
    <x v="0"/>
    <x v="0"/>
    <x v="8"/>
    <x v="16"/>
    <s v="PL_A"/>
    <x v="0"/>
    <x v="1"/>
    <s v="KARO-2_ST_COAL_BP"/>
    <n v="0.92505599999999999"/>
    <n v="3.3302016000000001"/>
  </r>
  <r>
    <x v="0"/>
    <x v="0"/>
    <x v="0"/>
    <x v="8"/>
    <x v="16"/>
    <s v="PL_A"/>
    <x v="0"/>
    <x v="1"/>
    <s v="KATO_ST_COAL_BP"/>
    <n v="1.0541346"/>
    <n v="3.7948845599999999"/>
  </r>
  <r>
    <x v="0"/>
    <x v="0"/>
    <x v="0"/>
    <x v="8"/>
    <x v="16"/>
    <s v="PL_A"/>
    <x v="0"/>
    <x v="1"/>
    <s v="KRLEG-1_ST_COAL_BP"/>
    <n v="1.8237589999999999"/>
    <n v="6.5655324000000004"/>
  </r>
  <r>
    <x v="0"/>
    <x v="0"/>
    <x v="0"/>
    <x v="8"/>
    <x v="16"/>
    <s v="PL_A"/>
    <x v="0"/>
    <x v="1"/>
    <s v="SIEK-1_ST_COAL_BP"/>
    <n v="1.4257776"/>
    <n v="5.1327993599999999"/>
  </r>
  <r>
    <x v="0"/>
    <x v="0"/>
    <x v="0"/>
    <x v="8"/>
    <x v="16"/>
    <s v="PL_A"/>
    <x v="0"/>
    <x v="1"/>
    <s v="SIER-1_ST_COAL_BP"/>
    <n v="5.3392346000000002"/>
    <n v="19.221244559999999"/>
  </r>
  <r>
    <x v="0"/>
    <x v="0"/>
    <x v="0"/>
    <x v="8"/>
    <x v="16"/>
    <s v="PL_A"/>
    <x v="0"/>
    <x v="1"/>
    <s v="TYCH_ST_COAL_BP"/>
    <n v="0.16819200000000001"/>
    <n v="0.60549120000000001"/>
  </r>
  <r>
    <x v="0"/>
    <x v="0"/>
    <x v="0"/>
    <x v="8"/>
    <x v="16"/>
    <s v="PL_A"/>
    <x v="0"/>
    <x v="1"/>
    <s v="ZIEL-2_ST_COAL_BP"/>
    <n v="9.42722E-2"/>
    <n v="0.33937992"/>
  </r>
  <r>
    <x v="0"/>
    <x v="0"/>
    <x v="0"/>
    <x v="8"/>
    <x v="16"/>
    <s v="PL_A"/>
    <x v="0"/>
    <x v="1"/>
    <s v="ZIEL-4_ST_COAL_BP"/>
    <n v="0.514212"/>
    <n v="1.8511632"/>
  </r>
  <r>
    <x v="0"/>
    <x v="0"/>
    <x v="0"/>
    <x v="8"/>
    <x v="16"/>
    <s v="PL_A"/>
    <x v="0"/>
    <x v="6"/>
    <s v="BIAL-4_ST_COAL_CND"/>
    <n v="9.5965800000000004E-2"/>
    <n v="0.34547687999999999"/>
  </r>
  <r>
    <x v="0"/>
    <x v="0"/>
    <x v="0"/>
    <x v="8"/>
    <x v="16"/>
    <s v="PL_A"/>
    <x v="0"/>
    <x v="0"/>
    <s v="DOLN-1_ST_COAL_EXT"/>
    <n v="0.9136242"/>
    <n v="3.2890471200000002"/>
  </r>
  <r>
    <x v="0"/>
    <x v="0"/>
    <x v="0"/>
    <x v="8"/>
    <x v="16"/>
    <s v="PL_A"/>
    <x v="0"/>
    <x v="0"/>
    <s v="KOZI-1_ST_COAL_EXT"/>
    <n v="0.82781405684490195"/>
    <n v="2.98013060464165"/>
  </r>
  <r>
    <x v="0"/>
    <x v="0"/>
    <x v="0"/>
    <x v="8"/>
    <x v="16"/>
    <s v="PL_A"/>
    <x v="0"/>
    <x v="0"/>
    <s v="KRLEG-3_ST_COAL_EXT"/>
    <n v="1.6731599999999999E-2"/>
    <n v="6.0233759999999997E-2"/>
  </r>
  <r>
    <x v="0"/>
    <x v="0"/>
    <x v="0"/>
    <x v="8"/>
    <x v="16"/>
    <s v="PL_A"/>
    <x v="0"/>
    <x v="0"/>
    <s v="LAZI-1_ST_COAL_EXT"/>
    <n v="0.39680386762846098"/>
    <n v="1.4284939234624601"/>
  </r>
  <r>
    <x v="0"/>
    <x v="0"/>
    <x v="0"/>
    <x v="8"/>
    <x v="16"/>
    <s v="PL_A"/>
    <x v="2"/>
    <x v="8"/>
    <s v="GNR_ES_ELEC_BAT-LITHIO_E-95_Y-16-29"/>
    <n v="5.9147662401195804"/>
    <n v="21.293158464430501"/>
  </r>
  <r>
    <x v="0"/>
    <x v="0"/>
    <x v="0"/>
    <x v="8"/>
    <x v="16"/>
    <s v="PL_A"/>
    <x v="11"/>
    <x v="0"/>
    <s v="ADAM-1_ST_LIGNITE_EXT"/>
    <n v="12.6298096363636"/>
    <n v="45.467314690909099"/>
  </r>
  <r>
    <x v="0"/>
    <x v="0"/>
    <x v="0"/>
    <x v="8"/>
    <x v="16"/>
    <s v="PL_A"/>
    <x v="11"/>
    <x v="0"/>
    <s v="BELC-1_ST_LIGNITE_EXT"/>
    <n v="2.4033204395604399"/>
    <n v="8.6519535824175797"/>
  </r>
  <r>
    <x v="0"/>
    <x v="0"/>
    <x v="0"/>
    <x v="8"/>
    <x v="16"/>
    <s v="PL_A"/>
    <x v="1"/>
    <x v="0"/>
    <s v="GNR_ST_MSW_BP_E-15"/>
    <n v="0.29783999999999999"/>
    <n v="1.0722240000000001"/>
  </r>
  <r>
    <x v="0"/>
    <x v="0"/>
    <x v="0"/>
    <x v="8"/>
    <x v="16"/>
    <s v="PL_A"/>
    <x v="3"/>
    <x v="3"/>
    <s v="GNR_PV_SUN"/>
    <n v="1.09788013030086E-3"/>
    <n v="3.9523684690830896E-3"/>
  </r>
  <r>
    <x v="0"/>
    <x v="0"/>
    <x v="0"/>
    <x v="8"/>
    <x v="16"/>
    <s v="PL_A"/>
    <x v="4"/>
    <x v="9"/>
    <s v="GNR_ES_WTR_PMP"/>
    <n v="3.1506799999999999E-3"/>
    <n v="1.1342448E-2"/>
  </r>
  <r>
    <x v="0"/>
    <x v="0"/>
    <x v="0"/>
    <x v="8"/>
    <x v="16"/>
    <s v="PL_A"/>
    <x v="5"/>
    <x v="5"/>
    <s v="GNR_WT_WIND_ONS"/>
    <n v="15.2019"/>
    <n v="54.726840000000003"/>
  </r>
  <r>
    <x v="0"/>
    <x v="0"/>
    <x v="0"/>
    <x v="8"/>
    <x v="16"/>
    <s v="PL_A"/>
    <x v="5"/>
    <x v="5"/>
    <s v="GNR_WT_WIND_ON_LS_Y-2020"/>
    <n v="56.820167903906999"/>
    <n v="204.552604454065"/>
  </r>
  <r>
    <x v="0"/>
    <x v="0"/>
    <x v="0"/>
    <x v="8"/>
    <x v="16"/>
    <s v="PL_Rural"/>
    <x v="0"/>
    <x v="6"/>
    <s v="DOLN-2_ST_COAL_CND"/>
    <n v="2.2479629986315399"/>
    <n v="8.0926667950735496"/>
  </r>
  <r>
    <x v="0"/>
    <x v="0"/>
    <x v="0"/>
    <x v="8"/>
    <x v="16"/>
    <s v="PL_Rural"/>
    <x v="0"/>
    <x v="6"/>
    <s v="KOZI-2_ST_COAL_CND"/>
    <n v="1.50967073017205"/>
    <n v="5.4348146286193897"/>
  </r>
  <r>
    <x v="0"/>
    <x v="0"/>
    <x v="0"/>
    <x v="8"/>
    <x v="16"/>
    <s v="PL_Rural"/>
    <x v="0"/>
    <x v="6"/>
    <s v="LAZI-2_ST_COAL_CND"/>
    <n v="8.21688E-2"/>
    <n v="0.29580768000000002"/>
  </r>
  <r>
    <x v="0"/>
    <x v="0"/>
    <x v="0"/>
    <x v="8"/>
    <x v="16"/>
    <s v="PL_Rural"/>
    <x v="0"/>
    <x v="6"/>
    <s v="LAZI-6_ST_COAL_CND"/>
    <n v="1.9513046000000001"/>
    <n v="7.0246965599999998"/>
  </r>
  <r>
    <x v="0"/>
    <x v="0"/>
    <x v="0"/>
    <x v="8"/>
    <x v="16"/>
    <s v="PL_Rural"/>
    <x v="0"/>
    <x v="6"/>
    <s v="OPOL-1_ST_COAL_CND"/>
    <n v="6.42692"/>
    <n v="23.136911999999999"/>
  </r>
  <r>
    <x v="0"/>
    <x v="0"/>
    <x v="0"/>
    <x v="8"/>
    <x v="16"/>
    <s v="PL_Rural"/>
    <x v="0"/>
    <x v="6"/>
    <s v="OSTRB-1_ST_COAL_CND"/>
    <n v="0.42188160000000002"/>
    <n v="1.51877376"/>
  </r>
  <r>
    <x v="0"/>
    <x v="0"/>
    <x v="0"/>
    <x v="8"/>
    <x v="16"/>
    <s v="PL_Rural"/>
    <x v="0"/>
    <x v="6"/>
    <s v="POLA-2_ST_COAL_CND"/>
    <n v="7.4950559999999999"/>
    <n v="26.9822016"/>
  </r>
  <r>
    <x v="0"/>
    <x v="0"/>
    <x v="0"/>
    <x v="8"/>
    <x v="16"/>
    <s v="PL_Rural"/>
    <x v="0"/>
    <x v="6"/>
    <s v="RYBN-2_ST_COAL_CND"/>
    <n v="1.6255932"/>
    <n v="5.85213552"/>
  </r>
  <r>
    <x v="0"/>
    <x v="0"/>
    <x v="0"/>
    <x v="8"/>
    <x v="16"/>
    <s v="PL_Rural"/>
    <x v="11"/>
    <x v="6"/>
    <s v="ADAM-2_ST_LIGNITE_CON"/>
    <n v="2.7875779999999999"/>
    <n v="10.035280800000001"/>
  </r>
  <r>
    <x v="0"/>
    <x v="0"/>
    <x v="0"/>
    <x v="8"/>
    <x v="16"/>
    <s v="PL_Rural"/>
    <x v="11"/>
    <x v="6"/>
    <s v="BELC-2_ST_LIGNITE_CON"/>
    <n v="32.674975199999999"/>
    <n v="117.62991072"/>
  </r>
  <r>
    <x v="0"/>
    <x v="0"/>
    <x v="0"/>
    <x v="8"/>
    <x v="16"/>
    <s v="PL_Rural"/>
    <x v="11"/>
    <x v="6"/>
    <s v="PATN2-1_ST_LIGNITE_CON"/>
    <n v="3.8180898000000001"/>
    <n v="13.74512328"/>
  </r>
  <r>
    <x v="0"/>
    <x v="0"/>
    <x v="0"/>
    <x v="8"/>
    <x v="16"/>
    <s v="PL_Rural"/>
    <x v="4"/>
    <x v="4"/>
    <s v="GNR_ROR_WTR"/>
    <n v="2.3110249999999999"/>
    <n v="8.3196899999999996"/>
  </r>
  <r>
    <x v="0"/>
    <x v="0"/>
    <x v="0"/>
    <x v="9"/>
    <x v="17"/>
    <s v="SE1A"/>
    <x v="4"/>
    <x v="4"/>
    <s v="GNR_ROR_WTR"/>
    <n v="4.9993258037956601"/>
    <n v="17.997572893664401"/>
  </r>
  <r>
    <x v="0"/>
    <x v="0"/>
    <x v="0"/>
    <x v="9"/>
    <x v="17"/>
    <s v="SE1A"/>
    <x v="4"/>
    <x v="7"/>
    <s v="GNR_RES_WTR_NOPMP_MC-01"/>
    <n v="3.5521799999999999"/>
    <n v="12.787848"/>
  </r>
  <r>
    <x v="0"/>
    <x v="0"/>
    <x v="0"/>
    <x v="9"/>
    <x v="17"/>
    <s v="SE1A"/>
    <x v="4"/>
    <x v="7"/>
    <s v="GNR_RES_WTR_NOPMP_MC-02"/>
    <n v="3.5521799999999999"/>
    <n v="12.787848"/>
  </r>
  <r>
    <x v="0"/>
    <x v="0"/>
    <x v="0"/>
    <x v="9"/>
    <x v="17"/>
    <s v="SE1A"/>
    <x v="4"/>
    <x v="7"/>
    <s v="GNR_RES_WTR_NOPMP_MC-03"/>
    <n v="2.0538032135836501"/>
    <n v="7.3936915689011498"/>
  </r>
  <r>
    <x v="0"/>
    <x v="0"/>
    <x v="0"/>
    <x v="9"/>
    <x v="17"/>
    <s v="SE1A"/>
    <x v="4"/>
    <x v="7"/>
    <s v="GNR_RES_WTR_NOPMP_MC-04"/>
    <n v="1.1840599999999999"/>
    <n v="4.2626160000000004"/>
  </r>
  <r>
    <x v="0"/>
    <x v="0"/>
    <x v="0"/>
    <x v="9"/>
    <x v="17"/>
    <s v="SE1A"/>
    <x v="4"/>
    <x v="7"/>
    <s v="GNR_RES_WTR_NOPMP_MC-05"/>
    <n v="1.1840599999999999"/>
    <n v="4.2626160000000004"/>
  </r>
  <r>
    <x v="0"/>
    <x v="0"/>
    <x v="0"/>
    <x v="9"/>
    <x v="17"/>
    <s v="SE1A"/>
    <x v="4"/>
    <x v="7"/>
    <s v="GNR_RES_WTR_NOPMP_MC-06"/>
    <n v="1.1840599999999999"/>
    <n v="4.2626160000000004"/>
  </r>
  <r>
    <x v="0"/>
    <x v="0"/>
    <x v="0"/>
    <x v="9"/>
    <x v="17"/>
    <s v="SE1A"/>
    <x v="4"/>
    <x v="7"/>
    <s v="GNR_RES_WTR_NOPMP_MC-07"/>
    <n v="0.59202999999999995"/>
    <n v="2.1313080000000002"/>
  </r>
  <r>
    <x v="0"/>
    <x v="0"/>
    <x v="0"/>
    <x v="9"/>
    <x v="17"/>
    <s v="SE1A"/>
    <x v="5"/>
    <x v="5"/>
    <s v="GNR_WT_WIND_ONS"/>
    <n v="5.0381369999999999"/>
    <n v="18.137293199999998"/>
  </r>
  <r>
    <x v="0"/>
    <x v="0"/>
    <x v="0"/>
    <x v="9"/>
    <x v="17"/>
    <s v="SE1_IND"/>
    <x v="2"/>
    <x v="2"/>
    <s v="GNR_BO_ELEC_E-99_LS-10-MW-FEED_Y-2020"/>
    <n v="-0.13115597680058999"/>
    <n v="-0.47216151648212401"/>
  </r>
  <r>
    <x v="0"/>
    <x v="0"/>
    <x v="0"/>
    <x v="9"/>
    <x v="17"/>
    <s v="SE1_IND"/>
    <x v="2"/>
    <x v="2"/>
    <s v="GNR_HP_ELEC_AIR-WTR_COP-310_LS_Y-2020"/>
    <n v="-0.124451517922604"/>
    <n v="-0.44802546452137498"/>
  </r>
  <r>
    <x v="0"/>
    <x v="0"/>
    <x v="0"/>
    <x v="9"/>
    <x v="17"/>
    <s v="SE1_IND"/>
    <x v="1"/>
    <x v="1"/>
    <s v="GNR_ST_MSW_BP_E-23_LS-220-MW-FEED_Y-2020"/>
    <n v="0.84095375002378603"/>
    <n v="3.0274335000856301"/>
  </r>
  <r>
    <x v="0"/>
    <x v="0"/>
    <x v="0"/>
    <x v="9"/>
    <x v="17"/>
    <s v="SE1_medium"/>
    <x v="1"/>
    <x v="1"/>
    <s v="GNR_ST_MSW_BP_CB-20"/>
    <n v="6.14952E-2"/>
    <n v="0.22138272000000001"/>
  </r>
  <r>
    <x v="0"/>
    <x v="0"/>
    <x v="0"/>
    <x v="9"/>
    <x v="17"/>
    <s v="SE1_medium"/>
    <x v="1"/>
    <x v="1"/>
    <s v="GNR_ST_MSW_BP_CB-30"/>
    <n v="3.0353399999999999E-2"/>
    <n v="0.10927224000000001"/>
  </r>
  <r>
    <x v="0"/>
    <x v="0"/>
    <x v="0"/>
    <x v="9"/>
    <x v="17"/>
    <s v="SE1_medium"/>
    <x v="9"/>
    <x v="0"/>
    <s v="LULEKRAFT_ST_BFG_EXT"/>
    <n v="0.75867857142857098"/>
    <n v="2.7312428571428602"/>
  </r>
  <r>
    <x v="0"/>
    <x v="0"/>
    <x v="0"/>
    <x v="9"/>
    <x v="17"/>
    <s v="SE1_small"/>
    <x v="2"/>
    <x v="2"/>
    <s v="GNR_HP_ELEC_GROUND-WTR_COP-360_LS-4-MW_Y-2020"/>
    <n v="-0.14933707407175401"/>
    <n v="-0.537613466658315"/>
  </r>
  <r>
    <x v="0"/>
    <x v="0"/>
    <x v="0"/>
    <x v="9"/>
    <x v="18"/>
    <s v="SE2A"/>
    <x v="4"/>
    <x v="4"/>
    <s v="GNR_ROR_WTR"/>
    <n v="14.798447778033101"/>
    <n v="53.274412000919"/>
  </r>
  <r>
    <x v="0"/>
    <x v="0"/>
    <x v="0"/>
    <x v="9"/>
    <x v="18"/>
    <s v="SE2A"/>
    <x v="4"/>
    <x v="7"/>
    <s v="GNR_RES_WTR_NOPMP_MC-01"/>
    <n v="3.5695705432814901"/>
    <n v="12.8504539558134"/>
  </r>
  <r>
    <x v="0"/>
    <x v="0"/>
    <x v="0"/>
    <x v="9"/>
    <x v="18"/>
    <s v="SE2A"/>
    <x v="4"/>
    <x v="7"/>
    <s v="GNR_RES_WTR_NOPMP_MC-02"/>
    <n v="4.51565054328149"/>
    <n v="16.256341955813401"/>
  </r>
  <r>
    <x v="0"/>
    <x v="0"/>
    <x v="0"/>
    <x v="9"/>
    <x v="18"/>
    <s v="SE2A"/>
    <x v="4"/>
    <x v="7"/>
    <s v="GNR_RES_WTR_NOPMP_MC-03"/>
    <n v="3.7630421194012502"/>
    <n v="13.5469516298445"/>
  </r>
  <r>
    <x v="0"/>
    <x v="0"/>
    <x v="0"/>
    <x v="9"/>
    <x v="18"/>
    <s v="SE2A"/>
    <x v="4"/>
    <x v="7"/>
    <s v="GNR_RES_WTR_NOPMP_MC-04"/>
    <n v="3.7630421194012502"/>
    <n v="13.5469516298445"/>
  </r>
  <r>
    <x v="0"/>
    <x v="0"/>
    <x v="0"/>
    <x v="9"/>
    <x v="18"/>
    <s v="SE2A"/>
    <x v="4"/>
    <x v="7"/>
    <s v="GNR_RES_WTR_NOPMP_MC-05"/>
    <n v="3.7630421194012502"/>
    <n v="13.5469516298445"/>
  </r>
  <r>
    <x v="0"/>
    <x v="0"/>
    <x v="0"/>
    <x v="9"/>
    <x v="18"/>
    <s v="SE2A"/>
    <x v="4"/>
    <x v="7"/>
    <s v="GNR_RES_WTR_NOPMP_MC-06"/>
    <n v="2.5742576358626699"/>
    <n v="9.2673274891056003"/>
  </r>
  <r>
    <x v="0"/>
    <x v="0"/>
    <x v="0"/>
    <x v="9"/>
    <x v="18"/>
    <s v="SE2A"/>
    <x v="4"/>
    <x v="7"/>
    <s v="GNR_RES_WTR_PMP_MC-01"/>
    <n v="0.94608000000000003"/>
    <n v="3.405888"/>
  </r>
  <r>
    <x v="0"/>
    <x v="0"/>
    <x v="0"/>
    <x v="9"/>
    <x v="18"/>
    <s v="SE2A"/>
    <x v="5"/>
    <x v="5"/>
    <s v="GNR_WT_WIND_ONS"/>
    <n v="9.5899380000000001"/>
    <n v="34.5237768"/>
  </r>
  <r>
    <x v="0"/>
    <x v="0"/>
    <x v="0"/>
    <x v="9"/>
    <x v="18"/>
    <s v="SE2_IND"/>
    <x v="1"/>
    <x v="1"/>
    <s v="GNR_ST_MSW_BP_E-23_LS-220-MW-FEED_Y-2020"/>
    <n v="2.6616001852831901"/>
    <n v="9.5817606670194699"/>
  </r>
  <r>
    <x v="0"/>
    <x v="0"/>
    <x v="0"/>
    <x v="9"/>
    <x v="18"/>
    <s v="SE2_medium"/>
    <x v="2"/>
    <x v="2"/>
    <s v="GNR_HP_ELEC_COP-270"/>
    <n v="-5.9211111111111103E-2"/>
    <n v="-0.21315999999999999"/>
  </r>
  <r>
    <x v="0"/>
    <x v="0"/>
    <x v="0"/>
    <x v="9"/>
    <x v="18"/>
    <s v="SE2_medium"/>
    <x v="2"/>
    <x v="2"/>
    <s v="GNR_HP_ELEC_GROUND-WTR_COP-360_LS-4-MW_Y-2020"/>
    <n v="-0.76598590051794102"/>
    <n v="-2.7575492418645902"/>
  </r>
  <r>
    <x v="0"/>
    <x v="0"/>
    <x v="0"/>
    <x v="9"/>
    <x v="18"/>
    <s v="SE2_medium"/>
    <x v="1"/>
    <x v="1"/>
    <s v="GNR_ST_MSW_BP_CB-20"/>
    <n v="0.1423464186492"/>
    <n v="0.51244710713712005"/>
  </r>
  <r>
    <x v="0"/>
    <x v="0"/>
    <x v="0"/>
    <x v="9"/>
    <x v="18"/>
    <s v="SE2_medium"/>
    <x v="1"/>
    <x v="1"/>
    <s v="GNR_ST_MSW_BP_CB-40"/>
    <n v="8.4621600000000005E-2"/>
    <n v="0.30463775999999998"/>
  </r>
  <r>
    <x v="0"/>
    <x v="0"/>
    <x v="0"/>
    <x v="9"/>
    <x v="18"/>
    <s v="SE2_medium"/>
    <x v="7"/>
    <x v="1"/>
    <s v="GNR_ST_WOODWST_BP_CB-30"/>
    <n v="1.969686E-3"/>
    <n v="7.0908695999999998E-3"/>
  </r>
  <r>
    <x v="0"/>
    <x v="0"/>
    <x v="0"/>
    <x v="9"/>
    <x v="18"/>
    <s v="SE2_small"/>
    <x v="2"/>
    <x v="2"/>
    <s v="GNR_HP_ELEC_GROUND-WTR_COP-360_LS-4-MW_Y-2020"/>
    <n v="-0.20833159132441201"/>
    <n v="-0.74999372876788495"/>
  </r>
  <r>
    <x v="0"/>
    <x v="0"/>
    <x v="0"/>
    <x v="9"/>
    <x v="19"/>
    <s v="SE3A"/>
    <x v="10"/>
    <x v="6"/>
    <s v="GNR_ST_NUCL_CND_E-33"/>
    <n v="25.195687199999998"/>
    <n v="90.704473919999998"/>
  </r>
  <r>
    <x v="0"/>
    <x v="0"/>
    <x v="0"/>
    <x v="9"/>
    <x v="19"/>
    <s v="SE3A"/>
    <x v="4"/>
    <x v="4"/>
    <s v="GNR_ROR_WTR"/>
    <n v="5.4120242131943197"/>
    <n v="19.483287167499501"/>
  </r>
  <r>
    <x v="0"/>
    <x v="0"/>
    <x v="0"/>
    <x v="9"/>
    <x v="19"/>
    <s v="SE3A"/>
    <x v="4"/>
    <x v="7"/>
    <s v="GNR_RES_WTR_NOPMP_MC-01"/>
    <n v="1.0981739952766001"/>
    <n v="3.9534263829957399"/>
  </r>
  <r>
    <x v="0"/>
    <x v="0"/>
    <x v="0"/>
    <x v="9"/>
    <x v="19"/>
    <s v="SE3A"/>
    <x v="4"/>
    <x v="7"/>
    <s v="GNR_RES_WTR_NOPMP_MC-02"/>
    <n v="0.96067999999999998"/>
    <n v="3.4584480000000002"/>
  </r>
  <r>
    <x v="0"/>
    <x v="0"/>
    <x v="0"/>
    <x v="9"/>
    <x v="19"/>
    <s v="SE3A"/>
    <x v="4"/>
    <x v="7"/>
    <s v="GNR_RES_WTR_NOPMP_MC-03"/>
    <n v="0.96067999999999998"/>
    <n v="3.4584480000000002"/>
  </r>
  <r>
    <x v="0"/>
    <x v="0"/>
    <x v="0"/>
    <x v="9"/>
    <x v="19"/>
    <s v="SE3A"/>
    <x v="4"/>
    <x v="7"/>
    <s v="GNR_RES_WTR_NOPMP_MC-04"/>
    <n v="0.96067999999999998"/>
    <n v="3.4584480000000002"/>
  </r>
  <r>
    <x v="0"/>
    <x v="0"/>
    <x v="0"/>
    <x v="9"/>
    <x v="19"/>
    <s v="SE3A"/>
    <x v="4"/>
    <x v="7"/>
    <s v="GNR_RES_WTR_NOPMP_MC-05"/>
    <n v="0.96067999999999998"/>
    <n v="3.4584480000000002"/>
  </r>
  <r>
    <x v="0"/>
    <x v="0"/>
    <x v="0"/>
    <x v="9"/>
    <x v="19"/>
    <s v="SE3A"/>
    <x v="4"/>
    <x v="7"/>
    <s v="GNR_RES_WTR_NOPMP_MC-06"/>
    <n v="0.42576367946910199"/>
    <n v="1.5327492460887699"/>
  </r>
  <r>
    <x v="0"/>
    <x v="0"/>
    <x v="0"/>
    <x v="9"/>
    <x v="19"/>
    <s v="SE3A"/>
    <x v="5"/>
    <x v="5"/>
    <s v="GNR_WT_WIND_ONS"/>
    <n v="6.6780280000000003"/>
    <n v="24.040900799999999"/>
  </r>
  <r>
    <x v="0"/>
    <x v="0"/>
    <x v="0"/>
    <x v="9"/>
    <x v="19"/>
    <s v="SE3_IND"/>
    <x v="1"/>
    <x v="1"/>
    <s v="GNR_ST_MSW_BP_E-23_LS-220-MW-FEED_Y-2020"/>
    <n v="4.0658088411368203"/>
    <n v="14.636911828092501"/>
  </r>
  <r>
    <x v="0"/>
    <x v="0"/>
    <x v="0"/>
    <x v="9"/>
    <x v="19"/>
    <s v="SE3_large"/>
    <x v="0"/>
    <x v="1"/>
    <s v="GNR_ST_COAL_BP_CB-40"/>
    <n v="0.17519999999999999"/>
    <n v="0.63071999999999995"/>
  </r>
  <r>
    <x v="0"/>
    <x v="0"/>
    <x v="0"/>
    <x v="9"/>
    <x v="19"/>
    <s v="SE3_large"/>
    <x v="0"/>
    <x v="0"/>
    <s v="LINKOPING_ST_COAL_EXT"/>
    <n v="0.731511529411765"/>
    <n v="2.6334415058823502"/>
  </r>
  <r>
    <x v="0"/>
    <x v="0"/>
    <x v="0"/>
    <x v="9"/>
    <x v="19"/>
    <s v="SE3_large"/>
    <x v="0"/>
    <x v="0"/>
    <s v="VARTAN6_ST_COAL_EXT"/>
    <n v="0.54228571428571404"/>
    <n v="1.9522285714285701"/>
  </r>
  <r>
    <x v="0"/>
    <x v="0"/>
    <x v="0"/>
    <x v="9"/>
    <x v="19"/>
    <s v="SE3_large"/>
    <x v="2"/>
    <x v="2"/>
    <s v="GNR_HP_ELEC_COP-270"/>
    <n v="-0.51711117325248601"/>
    <n v="-1.86160022370895"/>
  </r>
  <r>
    <x v="0"/>
    <x v="0"/>
    <x v="0"/>
    <x v="9"/>
    <x v="19"/>
    <s v="SE3_large"/>
    <x v="1"/>
    <x v="1"/>
    <s v="GNR_ST_MSW_BP_CB-10"/>
    <n v="0.16731599999999999"/>
    <n v="0.60233760000000003"/>
  </r>
  <r>
    <x v="0"/>
    <x v="0"/>
    <x v="0"/>
    <x v="9"/>
    <x v="19"/>
    <s v="SE3_large"/>
    <x v="1"/>
    <x v="1"/>
    <s v="GNR_ST_MSW_BP_CB-20"/>
    <n v="4.9565912688359998E-2"/>
    <n v="0.178437285678096"/>
  </r>
  <r>
    <x v="0"/>
    <x v="0"/>
    <x v="0"/>
    <x v="9"/>
    <x v="19"/>
    <s v="SE3_large"/>
    <x v="1"/>
    <x v="1"/>
    <s v="GNR_ST_MSW_BP_CB-30"/>
    <n v="0.47421093579719997"/>
    <n v="1.70715936886992"/>
  </r>
  <r>
    <x v="0"/>
    <x v="0"/>
    <x v="0"/>
    <x v="9"/>
    <x v="19"/>
    <s v="SE3_large"/>
    <x v="1"/>
    <x v="1"/>
    <s v="GNR_ST_MSW_BP_CB-40"/>
    <n v="0.11826"/>
    <n v="0.425736"/>
  </r>
  <r>
    <x v="0"/>
    <x v="0"/>
    <x v="0"/>
    <x v="9"/>
    <x v="19"/>
    <s v="SE3_large"/>
    <x v="1"/>
    <x v="1"/>
    <s v="GNR_ST_MSW_BP_E-23_LS-220-MW-FEED_Y-2020"/>
    <n v="2.5072722430647501"/>
    <n v="9.0261800750331194"/>
  </r>
  <r>
    <x v="0"/>
    <x v="0"/>
    <x v="0"/>
    <x v="9"/>
    <x v="19"/>
    <s v="SE3_large"/>
    <x v="1"/>
    <x v="0"/>
    <s v="AROS6_ST_MSW_EXT"/>
    <n v="0.20307272727272699"/>
    <n v="0.73106181818181804"/>
  </r>
  <r>
    <x v="0"/>
    <x v="0"/>
    <x v="0"/>
    <x v="9"/>
    <x v="19"/>
    <s v="SE3_large"/>
    <x v="8"/>
    <x v="1"/>
    <s v="GNR_ST_PEAT_BP_CB-40"/>
    <n v="0.17519999999999999"/>
    <n v="0.63071999999999995"/>
  </r>
  <r>
    <x v="0"/>
    <x v="0"/>
    <x v="0"/>
    <x v="9"/>
    <x v="19"/>
    <s v="SE3_large"/>
    <x v="8"/>
    <x v="1"/>
    <s v="GNR_ST_PEAT_BP_CB-50"/>
    <n v="0.52559999999999996"/>
    <n v="1.8921600000000001"/>
  </r>
  <r>
    <x v="0"/>
    <x v="0"/>
    <x v="0"/>
    <x v="9"/>
    <x v="19"/>
    <s v="SE3_large"/>
    <x v="7"/>
    <x v="1"/>
    <s v="GNR_ST_WOODWST_BP_CB-30"/>
    <n v="0.19272"/>
    <n v="0.69379199999999996"/>
  </r>
  <r>
    <x v="0"/>
    <x v="0"/>
    <x v="0"/>
    <x v="9"/>
    <x v="19"/>
    <s v="SE3_large"/>
    <x v="7"/>
    <x v="0"/>
    <s v="AROS7_ST_WOODWST_EXT"/>
    <n v="0.20307272727272699"/>
    <n v="0.73106181818181804"/>
  </r>
  <r>
    <x v="0"/>
    <x v="0"/>
    <x v="0"/>
    <x v="9"/>
    <x v="19"/>
    <s v="SE3_medium"/>
    <x v="2"/>
    <x v="2"/>
    <s v="GNR_HP_ELEC_COP-270"/>
    <n v="-0.118957555555556"/>
    <n v="-0.42824719999999999"/>
  </r>
  <r>
    <x v="0"/>
    <x v="0"/>
    <x v="0"/>
    <x v="9"/>
    <x v="19"/>
    <s v="SE3_medium"/>
    <x v="2"/>
    <x v="2"/>
    <s v="GNR_HP_ELEC_GROUND-WTR_COP-360_LS-4-MW_Y-2020"/>
    <n v="-2.9961904385892701"/>
    <n v="-10.786285578921399"/>
  </r>
  <r>
    <x v="0"/>
    <x v="0"/>
    <x v="0"/>
    <x v="9"/>
    <x v="19"/>
    <s v="SE3_medium"/>
    <x v="1"/>
    <x v="1"/>
    <s v="GNR_ST_MSW_BP_CB-10"/>
    <n v="8.9772480000000002E-2"/>
    <n v="0.32318092799999998"/>
  </r>
  <r>
    <x v="0"/>
    <x v="0"/>
    <x v="0"/>
    <x v="9"/>
    <x v="19"/>
    <s v="SE3_medium"/>
    <x v="1"/>
    <x v="1"/>
    <s v="GNR_ST_MSW_BP_CB-20"/>
    <n v="5.2560000000000003E-2"/>
    <n v="0.189216"/>
  </r>
  <r>
    <x v="0"/>
    <x v="0"/>
    <x v="0"/>
    <x v="9"/>
    <x v="19"/>
    <s v="SE3_medium"/>
    <x v="1"/>
    <x v="1"/>
    <s v="GNR_ST_MSW_BP_CB-30"/>
    <n v="0.23214000000000001"/>
    <n v="0.835704"/>
  </r>
  <r>
    <x v="0"/>
    <x v="0"/>
    <x v="0"/>
    <x v="9"/>
    <x v="19"/>
    <s v="SE3_medium"/>
    <x v="8"/>
    <x v="1"/>
    <s v="GNR_ST_PEAT_BP_CB-10"/>
    <n v="2.2776000000000001E-2"/>
    <n v="8.19936E-2"/>
  </r>
  <r>
    <x v="0"/>
    <x v="0"/>
    <x v="0"/>
    <x v="9"/>
    <x v="19"/>
    <s v="SE3_medium"/>
    <x v="7"/>
    <x v="1"/>
    <s v="GNR_ST_WOODWST_BP_CB-20"/>
    <n v="8.5283251691399998E-4"/>
    <n v="3.0701970608904001E-3"/>
  </r>
  <r>
    <x v="0"/>
    <x v="0"/>
    <x v="0"/>
    <x v="9"/>
    <x v="19"/>
    <s v="SE3_medium"/>
    <x v="7"/>
    <x v="1"/>
    <s v="GNR_ST_WOODWST_BP_CB-30"/>
    <n v="0.25576391935489101"/>
    <n v="0.92075010967760695"/>
  </r>
  <r>
    <x v="0"/>
    <x v="0"/>
    <x v="0"/>
    <x v="9"/>
    <x v="19"/>
    <s v="SE3_medium"/>
    <x v="7"/>
    <x v="1"/>
    <s v="GNR_ST_WOODWST_BP_CB-40"/>
    <n v="0.39387879999999997"/>
    <n v="1.4179636799999999"/>
  </r>
  <r>
    <x v="0"/>
    <x v="0"/>
    <x v="0"/>
    <x v="9"/>
    <x v="19"/>
    <s v="SE3_small"/>
    <x v="2"/>
    <x v="2"/>
    <s v="GNR_HP_ELEC_COP-270"/>
    <n v="-6.5699999999999998E-5"/>
    <n v="-2.3651999999999999E-4"/>
  </r>
  <r>
    <x v="0"/>
    <x v="0"/>
    <x v="0"/>
    <x v="9"/>
    <x v="19"/>
    <s v="SE3_small"/>
    <x v="2"/>
    <x v="2"/>
    <s v="GNR_HP_ELEC_GROUND-WTR_COP-360_LS-4-MW_Y-2020"/>
    <n v="-1.1083188653231599"/>
    <n v="-3.9899479151633699"/>
  </r>
  <r>
    <x v="0"/>
    <x v="0"/>
    <x v="0"/>
    <x v="9"/>
    <x v="19"/>
    <s v="SE3_small"/>
    <x v="1"/>
    <x v="1"/>
    <s v="GNR_ST_MSW_BP_CB-20"/>
    <n v="1.7520000000000001E-2"/>
    <n v="6.3072000000000003E-2"/>
  </r>
  <r>
    <x v="0"/>
    <x v="0"/>
    <x v="0"/>
    <x v="9"/>
    <x v="19"/>
    <s v="SE3_small"/>
    <x v="7"/>
    <x v="1"/>
    <s v="GNR_ST_WOODWST_BP_CB-20"/>
    <n v="8.7600000000000002E-5"/>
    <n v="3.1535999999999999E-4"/>
  </r>
  <r>
    <x v="0"/>
    <x v="0"/>
    <x v="0"/>
    <x v="9"/>
    <x v="20"/>
    <s v="SE4A"/>
    <x v="4"/>
    <x v="4"/>
    <s v="GNR_ROR_WTR"/>
    <n v="0.90079476117972401"/>
    <n v="3.24286114024701"/>
  </r>
  <r>
    <x v="0"/>
    <x v="0"/>
    <x v="0"/>
    <x v="9"/>
    <x v="20"/>
    <s v="SE4A"/>
    <x v="4"/>
    <x v="7"/>
    <s v="GNR_RES_WTR_NOPMP_MC-01"/>
    <n v="0.133916753811192"/>
    <n v="0.482100313720292"/>
  </r>
  <r>
    <x v="0"/>
    <x v="0"/>
    <x v="0"/>
    <x v="9"/>
    <x v="20"/>
    <s v="SE4A"/>
    <x v="4"/>
    <x v="7"/>
    <s v="GNR_RES_WTR_NOPMP_MC-02"/>
    <n v="0.133916753811192"/>
    <n v="0.482100313720292"/>
  </r>
  <r>
    <x v="0"/>
    <x v="0"/>
    <x v="0"/>
    <x v="9"/>
    <x v="20"/>
    <s v="SE4A"/>
    <x v="4"/>
    <x v="7"/>
    <s v="GNR_RES_WTR_NOPMP_MC-03"/>
    <n v="0.133916753811192"/>
    <n v="0.482100313720292"/>
  </r>
  <r>
    <x v="0"/>
    <x v="0"/>
    <x v="0"/>
    <x v="9"/>
    <x v="20"/>
    <s v="SE4A"/>
    <x v="4"/>
    <x v="7"/>
    <s v="GNR_RES_WTR_NOPMP_MC-04"/>
    <n v="6.6958376905596098E-2"/>
    <n v="0.241050156860146"/>
  </r>
  <r>
    <x v="0"/>
    <x v="0"/>
    <x v="0"/>
    <x v="9"/>
    <x v="20"/>
    <s v="SE4A"/>
    <x v="4"/>
    <x v="7"/>
    <s v="GNR_RES_WTR_NOPMP_MC-05"/>
    <n v="4.46389179370641E-2"/>
    <n v="0.16070010457343101"/>
  </r>
  <r>
    <x v="0"/>
    <x v="0"/>
    <x v="0"/>
    <x v="9"/>
    <x v="20"/>
    <s v="SE4A"/>
    <x v="4"/>
    <x v="7"/>
    <s v="GNR_RES_WTR_NOPMP_MC-06"/>
    <n v="4.46389179370641E-2"/>
    <n v="0.16070010457343101"/>
  </r>
  <r>
    <x v="0"/>
    <x v="0"/>
    <x v="0"/>
    <x v="9"/>
    <x v="20"/>
    <s v="SE4A"/>
    <x v="4"/>
    <x v="7"/>
    <s v="GNR_RES_WTR_NOPMP_MC-07"/>
    <n v="4.46389179370641E-2"/>
    <n v="0.16070010457343101"/>
  </r>
  <r>
    <x v="0"/>
    <x v="0"/>
    <x v="0"/>
    <x v="9"/>
    <x v="20"/>
    <s v="SE4A"/>
    <x v="4"/>
    <x v="7"/>
    <s v="GNR_RES_WTR_NOPMP_MC-08"/>
    <n v="4.46389179370641E-2"/>
    <n v="0.16070010457343101"/>
  </r>
  <r>
    <x v="0"/>
    <x v="0"/>
    <x v="0"/>
    <x v="9"/>
    <x v="20"/>
    <s v="SE4A"/>
    <x v="4"/>
    <x v="7"/>
    <s v="GNR_RES_WTR_NOPMP_MC-09"/>
    <n v="2.2319458968532001E-2"/>
    <n v="8.0350052286715296E-2"/>
  </r>
  <r>
    <x v="0"/>
    <x v="0"/>
    <x v="0"/>
    <x v="9"/>
    <x v="20"/>
    <s v="SE4A"/>
    <x v="4"/>
    <x v="7"/>
    <s v="GNR_RES_WTR_NOPMP_MC-10"/>
    <n v="1.8344760796053499E-2"/>
    <n v="6.6041138865792604E-2"/>
  </r>
  <r>
    <x v="0"/>
    <x v="0"/>
    <x v="0"/>
    <x v="9"/>
    <x v="20"/>
    <s v="SE4A"/>
    <x v="5"/>
    <x v="5"/>
    <s v="GNR_WT_WIND_ONS"/>
    <n v="3.3907229999999999"/>
    <n v="12.206602800000001"/>
  </r>
  <r>
    <x v="0"/>
    <x v="0"/>
    <x v="0"/>
    <x v="9"/>
    <x v="20"/>
    <s v="SE4_IND"/>
    <x v="1"/>
    <x v="1"/>
    <s v="GNR_ST_MSW_BP_E-23_LS-220-MW-FEED_Y-2020"/>
    <n v="1.9963736360918301"/>
    <n v="7.1869450899305898"/>
  </r>
  <r>
    <x v="0"/>
    <x v="0"/>
    <x v="0"/>
    <x v="9"/>
    <x v="20"/>
    <s v="SE4_large"/>
    <x v="2"/>
    <x v="2"/>
    <s v="GNR_HP_ELEC_COP-270"/>
    <n v="-5.1539857110996498E-2"/>
    <n v="-0.185543485599587"/>
  </r>
  <r>
    <x v="0"/>
    <x v="0"/>
    <x v="0"/>
    <x v="9"/>
    <x v="20"/>
    <s v="SE4_large"/>
    <x v="1"/>
    <x v="1"/>
    <s v="GNR_ST_MSW_BP_CB-30"/>
    <n v="0.34783405128479999"/>
    <n v="1.25220258462528"/>
  </r>
  <r>
    <x v="0"/>
    <x v="0"/>
    <x v="0"/>
    <x v="9"/>
    <x v="20"/>
    <s v="SE4_large"/>
    <x v="1"/>
    <x v="1"/>
    <s v="GNR_ST_MSW_BP_CB-60"/>
    <n v="0.17391702559860001"/>
    <n v="0.62610129215496002"/>
  </r>
  <r>
    <x v="0"/>
    <x v="0"/>
    <x v="0"/>
    <x v="9"/>
    <x v="20"/>
    <s v="SE4_large"/>
    <x v="1"/>
    <x v="1"/>
    <s v="GNR_ST_MSW_BP_E-23_LS-220-MW-FEED_Y-2020"/>
    <n v="0.17981404308460799"/>
    <n v="0.64733055510458704"/>
  </r>
  <r>
    <x v="0"/>
    <x v="0"/>
    <x v="0"/>
    <x v="9"/>
    <x v="20"/>
    <s v="SE4_medium"/>
    <x v="2"/>
    <x v="2"/>
    <s v="GNR_HP_ELEC_COP-270"/>
    <n v="-0.13626666666666701"/>
    <n v="-0.49056"/>
  </r>
  <r>
    <x v="0"/>
    <x v="0"/>
    <x v="0"/>
    <x v="9"/>
    <x v="20"/>
    <s v="SE4_medium"/>
    <x v="2"/>
    <x v="2"/>
    <s v="GNR_HP_ELEC_GROUND-WTR_COP-360_LS-4-MW_Y-2020"/>
    <n v="-1.13238513543092"/>
    <n v="-4.0765864875513103"/>
  </r>
  <r>
    <x v="0"/>
    <x v="0"/>
    <x v="0"/>
    <x v="9"/>
    <x v="20"/>
    <s v="SE4_medium"/>
    <x v="1"/>
    <x v="1"/>
    <s v="GNR_ST_MSW_BP_CB-10"/>
    <n v="5.0821433433719997E-2"/>
    <n v="0.18295716036139201"/>
  </r>
  <r>
    <x v="0"/>
    <x v="0"/>
    <x v="0"/>
    <x v="9"/>
    <x v="20"/>
    <s v="SE4_medium"/>
    <x v="1"/>
    <x v="1"/>
    <s v="GNR_ST_MSW_BP_CB-20"/>
    <n v="7.8472164656640003E-2"/>
    <n v="0.28249979276390402"/>
  </r>
  <r>
    <x v="0"/>
    <x v="0"/>
    <x v="0"/>
    <x v="9"/>
    <x v="20"/>
    <s v="SE4_medium"/>
    <x v="1"/>
    <x v="1"/>
    <s v="GNR_ST_MSW_BP_CB-30"/>
    <n v="0.2762157961608"/>
    <n v="0.99437686617887999"/>
  </r>
  <r>
    <x v="0"/>
    <x v="0"/>
    <x v="0"/>
    <x v="9"/>
    <x v="20"/>
    <s v="SE4_medium"/>
    <x v="7"/>
    <x v="1"/>
    <s v="GNR_ST_WOODWST_BP_CB-30"/>
    <n v="1.6760799999999999E-2"/>
    <n v="6.0338879999999998E-2"/>
  </r>
  <r>
    <x v="0"/>
    <x v="0"/>
    <x v="0"/>
    <x v="9"/>
    <x v="20"/>
    <s v="SE4_small"/>
    <x v="2"/>
    <x v="2"/>
    <s v="GNR_HP_ELEC_COP-270"/>
    <n v="-3.24444444444444E-3"/>
    <n v="-1.1679999999999999E-2"/>
  </r>
  <r>
    <x v="0"/>
    <x v="0"/>
    <x v="0"/>
    <x v="9"/>
    <x v="20"/>
    <s v="SE4_small"/>
    <x v="2"/>
    <x v="2"/>
    <s v="GNR_HP_ELEC_GROUND-WTR_COP-360_LS-4-MW_Y-2020"/>
    <n v="-0.30444148358397799"/>
    <n v="-1.09598934090232"/>
  </r>
  <r>
    <x v="0"/>
    <x v="0"/>
    <x v="0"/>
    <x v="10"/>
    <x v="21"/>
    <s v="UK_A"/>
    <x v="0"/>
    <x v="6"/>
    <s v="GNR_ST_COAL_CND_E-35"/>
    <n v="47.500370776116696"/>
    <n v="171.00133479402001"/>
  </r>
  <r>
    <x v="0"/>
    <x v="0"/>
    <x v="0"/>
    <x v="10"/>
    <x v="21"/>
    <s v="UK_A"/>
    <x v="2"/>
    <x v="8"/>
    <s v="GNR_ES_ELEC_BAT-LITHIO_E-95_Y-16-29"/>
    <n v="31.9204439198794"/>
    <n v="114.913598111566"/>
  </r>
  <r>
    <x v="0"/>
    <x v="0"/>
    <x v="0"/>
    <x v="10"/>
    <x v="21"/>
    <s v="UK_A"/>
    <x v="1"/>
    <x v="6"/>
    <s v="GNR_ST_MSW_CND_E-40"/>
    <n v="7.0605599999999997"/>
    <n v="25.418016000000001"/>
  </r>
  <r>
    <x v="0"/>
    <x v="0"/>
    <x v="0"/>
    <x v="10"/>
    <x v="21"/>
    <s v="UK_A"/>
    <x v="15"/>
    <x v="6"/>
    <s v="GNR_CC_NGAS_CND_E-47"/>
    <n v="13.4015469735591"/>
    <n v="48.245569104812603"/>
  </r>
  <r>
    <x v="0"/>
    <x v="0"/>
    <x v="0"/>
    <x v="10"/>
    <x v="21"/>
    <s v="UK_A"/>
    <x v="15"/>
    <x v="6"/>
    <s v="GNR_CC_NGAS_CND_E-52"/>
    <n v="27.246500794629199"/>
    <n v="98.087402860665193"/>
  </r>
  <r>
    <x v="0"/>
    <x v="0"/>
    <x v="0"/>
    <x v="10"/>
    <x v="21"/>
    <s v="UK_A"/>
    <x v="15"/>
    <x v="6"/>
    <s v="GNR_CC_NGAS_CND_E-56"/>
    <n v="37.502600028682103"/>
    <n v="135.009360103256"/>
  </r>
  <r>
    <x v="0"/>
    <x v="0"/>
    <x v="0"/>
    <x v="10"/>
    <x v="21"/>
    <s v="UK_A"/>
    <x v="15"/>
    <x v="6"/>
    <s v="GNR_GT_NGAS_CND_E-41"/>
    <n v="0.19381499999999999"/>
    <n v="0.69773399999999997"/>
  </r>
  <r>
    <x v="0"/>
    <x v="0"/>
    <x v="0"/>
    <x v="10"/>
    <x v="21"/>
    <s v="UK_A"/>
    <x v="10"/>
    <x v="6"/>
    <s v="GNR_ST_NUCL_CND_E-33"/>
    <n v="63.2705957554303"/>
    <n v="227.77414471954901"/>
  </r>
  <r>
    <x v="0"/>
    <x v="0"/>
    <x v="0"/>
    <x v="10"/>
    <x v="21"/>
    <s v="UK_A"/>
    <x v="3"/>
    <x v="3"/>
    <s v="GNR_PV_SUN"/>
    <n v="5.7649489919999999"/>
    <n v="20.753816371199999"/>
  </r>
  <r>
    <x v="0"/>
    <x v="0"/>
    <x v="0"/>
    <x v="10"/>
    <x v="21"/>
    <s v="UK_A"/>
    <x v="3"/>
    <x v="3"/>
    <s v="GNR_PV_SUN_LS-4-MW_Y-2020"/>
    <n v="4.7259736792287601"/>
    <n v="17.013505245223499"/>
  </r>
  <r>
    <x v="0"/>
    <x v="0"/>
    <x v="0"/>
    <x v="10"/>
    <x v="21"/>
    <s v="UK_A"/>
    <x v="4"/>
    <x v="9"/>
    <s v="GNR_ES_WTR_PMP"/>
    <n v="4.8019400000000002E-3"/>
    <n v="1.7286983999999998E-2"/>
  </r>
  <r>
    <x v="0"/>
    <x v="0"/>
    <x v="0"/>
    <x v="10"/>
    <x v="21"/>
    <s v="UK_A"/>
    <x v="4"/>
    <x v="4"/>
    <s v="GNR_ROR_WTR"/>
    <n v="5.28207359972677"/>
    <n v="19.015464959016398"/>
  </r>
  <r>
    <x v="0"/>
    <x v="0"/>
    <x v="0"/>
    <x v="10"/>
    <x v="21"/>
    <s v="UK_A"/>
    <x v="5"/>
    <x v="5"/>
    <s v="GNR_WT_WIND_ONS"/>
    <n v="26.306808"/>
    <n v="94.704508799999999"/>
  </r>
  <r>
    <x v="0"/>
    <x v="0"/>
    <x v="0"/>
    <x v="10"/>
    <x v="21"/>
    <s v="UK_A"/>
    <x v="5"/>
    <x v="5"/>
    <s v="GNR_WT_WIND_ON_LS_Y-2020"/>
    <n v="95.505495999999994"/>
    <n v="343.81978559999999"/>
  </r>
  <r>
    <x v="0"/>
    <x v="0"/>
    <x v="0"/>
    <x v="10"/>
    <x v="21"/>
    <s v="UK_Offshore"/>
    <x v="5"/>
    <x v="5"/>
    <s v="GNR_WT_WIND_OFF"/>
    <n v="14.602332000000001"/>
    <n v="52.568395199999998"/>
  </r>
  <r>
    <x v="0"/>
    <x v="1"/>
    <x v="1"/>
    <x v="0"/>
    <x v="0"/>
    <s v="DK1_Large"/>
    <x v="2"/>
    <x v="2"/>
    <s v="GNR_BO_ELEC_E-100"/>
    <n v="-0.18444736349511501"/>
    <n v="-0.66401050858241495"/>
  </r>
  <r>
    <x v="0"/>
    <x v="1"/>
    <x v="1"/>
    <x v="0"/>
    <x v="0"/>
    <s v="DK1_Large"/>
    <x v="1"/>
    <x v="1"/>
    <s v="GNR_ST_MSW_BP_E-24_LS-220-MW-FEED_Y-2030"/>
    <n v="2.2579857201936102"/>
    <n v="8.1287485926970096"/>
  </r>
  <r>
    <x v="0"/>
    <x v="1"/>
    <x v="1"/>
    <x v="0"/>
    <x v="0"/>
    <s v="DK1_Large"/>
    <x v="1"/>
    <x v="1"/>
    <s v="GNR_ST_MSW_BP_E-27"/>
    <n v="0.156804"/>
    <n v="0.56449439999999995"/>
  </r>
  <r>
    <x v="0"/>
    <x v="1"/>
    <x v="1"/>
    <x v="0"/>
    <x v="0"/>
    <s v="DK1_Large"/>
    <x v="16"/>
    <x v="1"/>
    <s v="GNR_ST_WOODCHI_BP_E-23"/>
    <n v="3.2849999999999997E-2"/>
    <n v="0.11826"/>
  </r>
  <r>
    <x v="0"/>
    <x v="1"/>
    <x v="1"/>
    <x v="0"/>
    <x v="0"/>
    <s v="DK1_Large"/>
    <x v="16"/>
    <x v="1"/>
    <s v="GNR_ST_WOODCHI_BP_E-29_LS-600-MW-FEED_Y-2030"/>
    <n v="0.18263418008202301"/>
    <n v="0.65748304829528104"/>
  </r>
  <r>
    <x v="0"/>
    <x v="1"/>
    <x v="1"/>
    <x v="0"/>
    <x v="0"/>
    <s v="DK1_MedSmall"/>
    <x v="2"/>
    <x v="2"/>
    <s v="GNR_BO_ELEC_E-100"/>
    <n v="-1.4599999999999999E-3"/>
    <n v="-5.2560000000000003E-3"/>
  </r>
  <r>
    <x v="0"/>
    <x v="1"/>
    <x v="1"/>
    <x v="0"/>
    <x v="0"/>
    <s v="DK1_MedSmall"/>
    <x v="2"/>
    <x v="2"/>
    <s v="GNR_HP_ELEC_GROUND-WTR_COP-360_LS-4-MW_Y-2020"/>
    <n v="-0.30948936744375599"/>
    <n v="-1.11416172279752"/>
  </r>
  <r>
    <x v="0"/>
    <x v="1"/>
    <x v="1"/>
    <x v="0"/>
    <x v="0"/>
    <s v="DK1_MedSmall"/>
    <x v="2"/>
    <x v="2"/>
    <s v="GNR_HP_ELEC_GROUND-WTR_COP-380_LS-4-MW_Y-2030"/>
    <n v="-0.205564311598394"/>
    <n v="-0.74003152175421705"/>
  </r>
  <r>
    <x v="0"/>
    <x v="1"/>
    <x v="1"/>
    <x v="0"/>
    <x v="0"/>
    <s v="DK1_Medium"/>
    <x v="2"/>
    <x v="2"/>
    <s v="GNR_BO_ELEC_E-100"/>
    <n v="-4.3799999999999999E-2"/>
    <n v="-0.15767999999999999"/>
  </r>
  <r>
    <x v="0"/>
    <x v="1"/>
    <x v="1"/>
    <x v="0"/>
    <x v="0"/>
    <s v="DK1_Medium"/>
    <x v="2"/>
    <x v="2"/>
    <s v="GNR_HP_ELEC_GROUND-WTR_COP-360_LS-4-MW_Y-2020"/>
    <n v="-0.440182626950056"/>
    <n v="-1.5846574570202001"/>
  </r>
  <r>
    <x v="0"/>
    <x v="1"/>
    <x v="1"/>
    <x v="0"/>
    <x v="0"/>
    <s v="DK1_Medium"/>
    <x v="2"/>
    <x v="2"/>
    <s v="GNR_HP_ELEC_GROUND-WTR_COP-380_LS-4-MW_Y-2030"/>
    <n v="-0.65072862497080197"/>
    <n v="-2.3426230498948901"/>
  </r>
  <r>
    <x v="0"/>
    <x v="1"/>
    <x v="1"/>
    <x v="0"/>
    <x v="0"/>
    <s v="DK1_NoDH"/>
    <x v="3"/>
    <x v="3"/>
    <s v="GNR_PV_SUN"/>
    <n v="0.56969215361430103"/>
    <n v="2.0508917530114799"/>
  </r>
  <r>
    <x v="0"/>
    <x v="1"/>
    <x v="1"/>
    <x v="0"/>
    <x v="0"/>
    <s v="DK1_NoDH"/>
    <x v="4"/>
    <x v="4"/>
    <s v="GNR_ROR_WTR"/>
    <n v="4.8198606407017599E-5"/>
    <n v="1.73514983065263E-4"/>
  </r>
  <r>
    <x v="0"/>
    <x v="1"/>
    <x v="1"/>
    <x v="0"/>
    <x v="0"/>
    <s v="DK1_NoDH"/>
    <x v="5"/>
    <x v="5"/>
    <s v="GNR_WT_WIND_ONS"/>
    <n v="4.7053835079999997"/>
    <n v="16.939380628799999"/>
  </r>
  <r>
    <x v="0"/>
    <x v="1"/>
    <x v="1"/>
    <x v="0"/>
    <x v="0"/>
    <s v="DK1_NoDH"/>
    <x v="5"/>
    <x v="5"/>
    <s v="GNR_WT_WIND_ON_LS_Y-2020"/>
    <n v="10.2618657644996"/>
    <n v="36.942716752198699"/>
  </r>
  <r>
    <x v="0"/>
    <x v="1"/>
    <x v="1"/>
    <x v="0"/>
    <x v="0"/>
    <s v="DK1_NoDH"/>
    <x v="5"/>
    <x v="5"/>
    <s v="GNR_WT_WIND_ON_LS_Y-2030"/>
    <n v="5.7622707275003497"/>
    <n v="20.744174619001299"/>
  </r>
  <r>
    <x v="0"/>
    <x v="1"/>
    <x v="1"/>
    <x v="0"/>
    <x v="0"/>
    <s v="DK1_NoDH"/>
    <x v="16"/>
    <x v="0"/>
    <s v="GNR_ST_WOODCHI_EXT_E-30"/>
    <n v="4.0296000000000004E-3"/>
    <n v="1.450656E-2"/>
  </r>
  <r>
    <x v="0"/>
    <x v="1"/>
    <x v="1"/>
    <x v="0"/>
    <x v="0"/>
    <s v="DK1_Offshore"/>
    <x v="5"/>
    <x v="5"/>
    <s v="GNR_WT_WIND_OFF"/>
    <n v="6.2251573999999996"/>
    <n v="22.410566639999999"/>
  </r>
  <r>
    <x v="0"/>
    <x v="1"/>
    <x v="1"/>
    <x v="0"/>
    <x v="0"/>
    <s v="DK1_Rural"/>
    <x v="2"/>
    <x v="2"/>
    <s v="GNR_BO_ELEC_E-100"/>
    <n v="-3.70371458630534E-2"/>
    <n v="-0.13333372510699201"/>
  </r>
  <r>
    <x v="0"/>
    <x v="1"/>
    <x v="1"/>
    <x v="0"/>
    <x v="0"/>
    <s v="DK1_Rural"/>
    <x v="2"/>
    <x v="2"/>
    <s v="GNR_HP_ELEC_COP-300"/>
    <n v="-2.1900000000000001E-3"/>
    <n v="-7.8840000000000004E-3"/>
  </r>
  <r>
    <x v="0"/>
    <x v="1"/>
    <x v="1"/>
    <x v="0"/>
    <x v="0"/>
    <s v="DK1_Rural"/>
    <x v="2"/>
    <x v="2"/>
    <s v="GNR_HP_ELEC_COP-350"/>
    <n v="-2.7393771428571401E-3"/>
    <n v="-9.8617577142857092E-3"/>
  </r>
  <r>
    <x v="0"/>
    <x v="1"/>
    <x v="1"/>
    <x v="0"/>
    <x v="0"/>
    <s v="DK1_Rural"/>
    <x v="2"/>
    <x v="2"/>
    <s v="GNR_HP_ELEC_COP-400"/>
    <n v="-2.2425600000000002E-3"/>
    <n v="-8.0732159999999994E-3"/>
  </r>
  <r>
    <x v="0"/>
    <x v="1"/>
    <x v="1"/>
    <x v="0"/>
    <x v="0"/>
    <s v="DK1_Rural"/>
    <x v="2"/>
    <x v="2"/>
    <s v="GNR_HP_ELEC_COP-430"/>
    <n v="-1.32418604651163E-3"/>
    <n v="-4.7670697674418597E-3"/>
  </r>
  <r>
    <x v="0"/>
    <x v="1"/>
    <x v="1"/>
    <x v="0"/>
    <x v="0"/>
    <s v="DK1_Rural"/>
    <x v="2"/>
    <x v="2"/>
    <s v="GNR_HP_ELEC_COP-450"/>
    <n v="-5.2559999999999998E-4"/>
    <n v="-1.8921599999999999E-3"/>
  </r>
  <r>
    <x v="0"/>
    <x v="1"/>
    <x v="1"/>
    <x v="0"/>
    <x v="0"/>
    <s v="DK1_Rural"/>
    <x v="2"/>
    <x v="2"/>
    <s v="GNR_HP_ELEC_COP-460"/>
    <n v="-3.4278260869565198E-3"/>
    <n v="-1.23401739130435E-2"/>
  </r>
  <r>
    <x v="0"/>
    <x v="1"/>
    <x v="1"/>
    <x v="0"/>
    <x v="0"/>
    <s v="DK1_Rural"/>
    <x v="2"/>
    <x v="2"/>
    <s v="GNR_HP_ELEC_COP-470"/>
    <n v="-8.8531914893617001E-4"/>
    <n v="-3.1871489361702098E-3"/>
  </r>
  <r>
    <x v="0"/>
    <x v="1"/>
    <x v="1"/>
    <x v="0"/>
    <x v="0"/>
    <s v="DK1_Rural"/>
    <x v="2"/>
    <x v="2"/>
    <s v="GNR_HP_ELEC_COP-500"/>
    <n v="-4.3800000000000002E-4"/>
    <n v="-1.5767999999999999E-3"/>
  </r>
  <r>
    <x v="0"/>
    <x v="1"/>
    <x v="1"/>
    <x v="0"/>
    <x v="0"/>
    <s v="DK1_Rural"/>
    <x v="2"/>
    <x v="2"/>
    <s v="GNR_HP_ELEC_COP-530"/>
    <n v="-1.8594339622641501E-3"/>
    <n v="-6.6939622641509497E-3"/>
  </r>
  <r>
    <x v="0"/>
    <x v="1"/>
    <x v="1"/>
    <x v="0"/>
    <x v="0"/>
    <s v="DK1_Rural"/>
    <x v="2"/>
    <x v="2"/>
    <s v="GNR_HP_ELEC_COP-600"/>
    <n v="-4.3800000000000002E-4"/>
    <n v="-1.5767999999999999E-3"/>
  </r>
  <r>
    <x v="0"/>
    <x v="1"/>
    <x v="1"/>
    <x v="0"/>
    <x v="0"/>
    <s v="DK1_Rural"/>
    <x v="2"/>
    <x v="2"/>
    <s v="GNR_HP_ELEC_GROUND-WTR_COP-360_LS-4-MW_Y-2020"/>
    <n v="-0.88604367927074801"/>
    <n v="-3.1897572453746901"/>
  </r>
  <r>
    <x v="0"/>
    <x v="1"/>
    <x v="1"/>
    <x v="0"/>
    <x v="0"/>
    <s v="DK1_Rural"/>
    <x v="2"/>
    <x v="2"/>
    <s v="GNR_HP_ELEC_GROUND-WTR_COP-380_LS-4-MW_Y-2030"/>
    <n v="-0.39294679238229302"/>
    <n v="-1.4146084525762599"/>
  </r>
  <r>
    <x v="0"/>
    <x v="1"/>
    <x v="1"/>
    <x v="0"/>
    <x v="0"/>
    <s v="DK1_Small"/>
    <x v="2"/>
    <x v="2"/>
    <s v="GNR_HP_ELEC_GROUND-WTR_COP-360_LS-4-MW_Y-2020"/>
    <n v="-0.10125117263949"/>
    <n v="-0.36450422150216499"/>
  </r>
  <r>
    <x v="0"/>
    <x v="1"/>
    <x v="1"/>
    <x v="0"/>
    <x v="0"/>
    <s v="DK1_Small"/>
    <x v="2"/>
    <x v="2"/>
    <s v="GNR_HP_ELEC_GROUND-WTR_COP-380_LS-4-MW_Y-2030"/>
    <n v="-2.8845756627342699E-2"/>
    <n v="-0.103844723858434"/>
  </r>
  <r>
    <x v="0"/>
    <x v="1"/>
    <x v="1"/>
    <x v="0"/>
    <x v="1"/>
    <s v="DK2_Large"/>
    <x v="2"/>
    <x v="2"/>
    <s v="GNR_HP_ELEC_COP-300"/>
    <n v="-4.9640000000000003E-4"/>
    <n v="-1.7870399999999999E-3"/>
  </r>
  <r>
    <x v="0"/>
    <x v="1"/>
    <x v="1"/>
    <x v="0"/>
    <x v="1"/>
    <s v="DK2_Large"/>
    <x v="1"/>
    <x v="1"/>
    <s v="GNR_ST_MSW_BP_E-23_LS-220-MW-FEED_Y-2020"/>
    <n v="1.14629214330522"/>
    <n v="4.1266517158987801"/>
  </r>
  <r>
    <x v="0"/>
    <x v="1"/>
    <x v="1"/>
    <x v="0"/>
    <x v="1"/>
    <s v="DK2_Large"/>
    <x v="1"/>
    <x v="1"/>
    <s v="GNR_ST_MSW_BP_E-24_LS-220-MW-FEED_Y-2030"/>
    <n v="1.1219068147157101"/>
    <n v="4.0388645329765698"/>
  </r>
  <r>
    <x v="0"/>
    <x v="1"/>
    <x v="1"/>
    <x v="0"/>
    <x v="1"/>
    <s v="DK2_Large"/>
    <x v="1"/>
    <x v="1"/>
    <s v="GNR_ST_MSW_BP_E-27"/>
    <n v="0.16994400000000001"/>
    <n v="0.61179839999999996"/>
  </r>
  <r>
    <x v="0"/>
    <x v="1"/>
    <x v="1"/>
    <x v="0"/>
    <x v="1"/>
    <s v="DK2_Large"/>
    <x v="16"/>
    <x v="1"/>
    <s v="GNR_ST_WOODCHI_BP_E-29_LS-600-MW-FEED_Y-2030"/>
    <n v="0.14491973083538801"/>
    <n v="0.52171103100739802"/>
  </r>
  <r>
    <x v="0"/>
    <x v="1"/>
    <x v="1"/>
    <x v="0"/>
    <x v="1"/>
    <s v="DK2_MedSmall"/>
    <x v="2"/>
    <x v="2"/>
    <s v="GNR_HP_ELEC_GROUND-WTR_COP-380_LS-4-MW_Y-2030"/>
    <n v="-0.17606614365074399"/>
    <n v="-0.63383811714267901"/>
  </r>
  <r>
    <x v="0"/>
    <x v="1"/>
    <x v="1"/>
    <x v="0"/>
    <x v="1"/>
    <s v="DK2_Medium"/>
    <x v="2"/>
    <x v="2"/>
    <s v="GNR_HP_ELEC_GROUND-WTR_COP-380_LS-4-MW_Y-2030"/>
    <n v="-0.391792664250596"/>
    <n v="-1.4104535913021501"/>
  </r>
  <r>
    <x v="0"/>
    <x v="1"/>
    <x v="1"/>
    <x v="0"/>
    <x v="1"/>
    <s v="DK2_Medium"/>
    <x v="1"/>
    <x v="1"/>
    <s v="GNR_ST_MSW_BP_E-23"/>
    <n v="7.0080000000000003E-2"/>
    <n v="0.25228800000000001"/>
  </r>
  <r>
    <x v="0"/>
    <x v="1"/>
    <x v="1"/>
    <x v="0"/>
    <x v="1"/>
    <s v="DK2_Medium"/>
    <x v="16"/>
    <x v="1"/>
    <s v="GNR_ST_WOODCHI_BP_E-27"/>
    <n v="1.4453999999999999E-3"/>
    <n v="5.2034400000000001E-3"/>
  </r>
  <r>
    <x v="0"/>
    <x v="1"/>
    <x v="1"/>
    <x v="0"/>
    <x v="1"/>
    <s v="DK2_NoDH"/>
    <x v="3"/>
    <x v="3"/>
    <s v="GNR_PV_SUN"/>
    <n v="0.29045654620983502"/>
    <n v="1.04564356635541"/>
  </r>
  <r>
    <x v="0"/>
    <x v="1"/>
    <x v="1"/>
    <x v="0"/>
    <x v="1"/>
    <s v="DK2_NoDH"/>
    <x v="4"/>
    <x v="4"/>
    <s v="GNR_ROR_WTR"/>
    <n v="7.2297909610526402E-5"/>
    <n v="2.6027247459789498E-4"/>
  </r>
  <r>
    <x v="0"/>
    <x v="1"/>
    <x v="1"/>
    <x v="0"/>
    <x v="1"/>
    <s v="DK2_NoDH"/>
    <x v="5"/>
    <x v="5"/>
    <s v="GNR_WT_WIND_ONS"/>
    <n v="0.83062384899999697"/>
    <n v="2.9902458563999899"/>
  </r>
  <r>
    <x v="0"/>
    <x v="1"/>
    <x v="1"/>
    <x v="0"/>
    <x v="1"/>
    <s v="DK2_NoDH"/>
    <x v="5"/>
    <x v="5"/>
    <s v="GNR_WT_WIND_ON_LS_Y-2020"/>
    <n v="2.56171726250001"/>
    <n v="9.2221821450000192"/>
  </r>
  <r>
    <x v="0"/>
    <x v="1"/>
    <x v="1"/>
    <x v="0"/>
    <x v="1"/>
    <s v="DK2_NoDH"/>
    <x v="5"/>
    <x v="5"/>
    <s v="GNR_WT_WIND_ON_LS_Y-2030"/>
    <n v="1.1053388884999999"/>
    <n v="3.9792199985999899"/>
  </r>
  <r>
    <x v="0"/>
    <x v="1"/>
    <x v="1"/>
    <x v="0"/>
    <x v="1"/>
    <s v="DK2_Offshore"/>
    <x v="5"/>
    <x v="5"/>
    <s v="GNR_WT_WIND_OFF"/>
    <n v="3.6739440000000001"/>
    <n v="13.226198399999999"/>
  </r>
  <r>
    <x v="0"/>
    <x v="1"/>
    <x v="1"/>
    <x v="0"/>
    <x v="1"/>
    <s v="DK2_Offshore"/>
    <x v="5"/>
    <x v="5"/>
    <s v="GNR_WT_WIND_OFF_L-NS_Y-2030"/>
    <n v="4.2171632950318996"/>
    <n v="15.181787862114801"/>
  </r>
  <r>
    <x v="0"/>
    <x v="1"/>
    <x v="1"/>
    <x v="0"/>
    <x v="1"/>
    <s v="DK2_Rural"/>
    <x v="2"/>
    <x v="2"/>
    <s v="GNR_BO_ELEC_E-100"/>
    <n v="-2.92E-2"/>
    <n v="-0.10512000000000001"/>
  </r>
  <r>
    <x v="0"/>
    <x v="1"/>
    <x v="1"/>
    <x v="0"/>
    <x v="1"/>
    <s v="DK2_Rural"/>
    <x v="2"/>
    <x v="2"/>
    <s v="GNR_BO_ELEC_E-98"/>
    <n v="-4.0522448979591799E-2"/>
    <n v="-0.14588081632653099"/>
  </r>
  <r>
    <x v="0"/>
    <x v="1"/>
    <x v="1"/>
    <x v="0"/>
    <x v="1"/>
    <s v="DK2_Rural"/>
    <x v="2"/>
    <x v="2"/>
    <s v="GNR_HP_ELEC_COP-400"/>
    <n v="-8.7600000000000004E-4"/>
    <n v="-3.1535999999999999E-3"/>
  </r>
  <r>
    <x v="0"/>
    <x v="1"/>
    <x v="1"/>
    <x v="0"/>
    <x v="1"/>
    <s v="DK2_Rural"/>
    <x v="2"/>
    <x v="2"/>
    <s v="GNR_HP_ELEC_GROUND-WTR_COP-360_LS-4-MW_Y-2020"/>
    <n v="-0.381898252117437"/>
    <n v="-1.3748337076227699"/>
  </r>
  <r>
    <x v="0"/>
    <x v="1"/>
    <x v="1"/>
    <x v="0"/>
    <x v="1"/>
    <s v="DK2_Rural"/>
    <x v="2"/>
    <x v="2"/>
    <s v="GNR_HP_ELEC_GROUND-WTR_COP-380_LS-4-MW_Y-2030"/>
    <n v="-0.105543863247757"/>
    <n v="-0.379957907691924"/>
  </r>
  <r>
    <x v="0"/>
    <x v="1"/>
    <x v="1"/>
    <x v="0"/>
    <x v="1"/>
    <s v="DK2_Small"/>
    <x v="2"/>
    <x v="2"/>
    <s v="GNR_HP_ELEC_GROUND-WTR_COP-360_LS-4-MW_Y-2020"/>
    <n v="-4.5540941481597499E-2"/>
    <n v="-0.163947389333751"/>
  </r>
  <r>
    <x v="0"/>
    <x v="1"/>
    <x v="1"/>
    <x v="0"/>
    <x v="1"/>
    <s v="DK2_Small"/>
    <x v="2"/>
    <x v="2"/>
    <s v="GNR_HP_ELEC_GROUND-WTR_COP-380_LS-4-MW_Y-2030"/>
    <n v="-3.2779467672353801E-4"/>
    <n v="-1.1800608362047399E-3"/>
  </r>
  <r>
    <x v="0"/>
    <x v="1"/>
    <x v="1"/>
    <x v="1"/>
    <x v="2"/>
    <s v="EE_A"/>
    <x v="2"/>
    <x v="8"/>
    <s v="GNR_ES_ELEC_BAT-LITHIO_E-97_Y-30-50"/>
    <n v="48.174811903776103"/>
    <n v="173.42932285359399"/>
  </r>
  <r>
    <x v="0"/>
    <x v="1"/>
    <x v="1"/>
    <x v="1"/>
    <x v="2"/>
    <s v="EE_A"/>
    <x v="3"/>
    <x v="3"/>
    <s v="GNR_PV_SUN_LS-4-MW_Y-2020"/>
    <n v="0.98457727143046803"/>
    <n v="3.5444781771496801"/>
  </r>
  <r>
    <x v="0"/>
    <x v="1"/>
    <x v="1"/>
    <x v="1"/>
    <x v="2"/>
    <s v="EE_A"/>
    <x v="3"/>
    <x v="3"/>
    <s v="GNR_PV_SUN_LS-4-MW_Y-2030"/>
    <n v="74.351051097368"/>
    <n v="267.66378395052499"/>
  </r>
  <r>
    <x v="0"/>
    <x v="1"/>
    <x v="1"/>
    <x v="1"/>
    <x v="2"/>
    <s v="EE_A"/>
    <x v="5"/>
    <x v="5"/>
    <s v="GNR_WT_WIND_ON_LS_Y-2020"/>
    <n v="11.163472943409801"/>
    <n v="40.1885025962752"/>
  </r>
  <r>
    <x v="0"/>
    <x v="1"/>
    <x v="1"/>
    <x v="1"/>
    <x v="2"/>
    <s v="EE_Industry"/>
    <x v="7"/>
    <x v="1"/>
    <s v="GNR_ST_WOODWST_BP_E-53"/>
    <n v="5.3514484107685299E-2"/>
    <n v="0.19265214278766701"/>
  </r>
  <r>
    <x v="0"/>
    <x v="1"/>
    <x v="1"/>
    <x v="1"/>
    <x v="2"/>
    <s v="EE_Kohtla_Jarve"/>
    <x v="2"/>
    <x v="2"/>
    <s v="GNR_HP_ELEC_GROUND-WTR_COP-360_LS-4-MW_Y-2020"/>
    <n v="-8.37046196754761E-2"/>
    <n v="-0.30133663083171403"/>
  </r>
  <r>
    <x v="0"/>
    <x v="1"/>
    <x v="1"/>
    <x v="1"/>
    <x v="2"/>
    <s v="EE_Narva"/>
    <x v="2"/>
    <x v="2"/>
    <s v="GNR_HP_ELEC_AIR-WTR_COP-310_LS_Y-2020"/>
    <n v="-0.13629039617588301"/>
    <n v="-0.49064542623317697"/>
  </r>
  <r>
    <x v="0"/>
    <x v="1"/>
    <x v="1"/>
    <x v="1"/>
    <x v="2"/>
    <s v="EE_Narva"/>
    <x v="2"/>
    <x v="2"/>
    <s v="GNR_HP_ELEC_AIR-WTR_COP-330_LS_Y-2030"/>
    <n v="-6.7605796476736804E-3"/>
    <n v="-2.43380867316253E-2"/>
  </r>
  <r>
    <x v="0"/>
    <x v="1"/>
    <x v="1"/>
    <x v="1"/>
    <x v="2"/>
    <s v="EE_Parnu"/>
    <x v="2"/>
    <x v="2"/>
    <s v="GNR_HP_ELEC_AIR-WTR_COP-310_LS_Y-2020"/>
    <n v="-5.5323833559648303E-2"/>
    <n v="-0.19916580081473401"/>
  </r>
  <r>
    <x v="0"/>
    <x v="1"/>
    <x v="1"/>
    <x v="1"/>
    <x v="2"/>
    <s v="EE_Parnu"/>
    <x v="2"/>
    <x v="2"/>
    <s v="GNR_HP_ELEC_AIR-WTR_COP-330_LS_Y-2030"/>
    <n v="-1.7022759023229801E-3"/>
    <n v="-6.1281932483627302E-3"/>
  </r>
  <r>
    <x v="0"/>
    <x v="1"/>
    <x v="1"/>
    <x v="1"/>
    <x v="2"/>
    <s v="EE_Rural"/>
    <x v="4"/>
    <x v="4"/>
    <s v="GNR_ROR_WTR"/>
    <n v="0.03"/>
    <n v="0.108"/>
  </r>
  <r>
    <x v="0"/>
    <x v="1"/>
    <x v="1"/>
    <x v="1"/>
    <x v="2"/>
    <s v="EE_Rural"/>
    <x v="5"/>
    <x v="5"/>
    <s v="GNR_WT_WIND_ONS"/>
    <n v="0.50555700000000003"/>
    <n v="1.8200052"/>
  </r>
  <r>
    <x v="0"/>
    <x v="1"/>
    <x v="1"/>
    <x v="1"/>
    <x v="2"/>
    <s v="EE_Rural"/>
    <x v="7"/>
    <x v="1"/>
    <s v="EBAVERE_ST_WOODWST_BP"/>
    <n v="8.7599999999999997E-2"/>
    <n v="0.31535999999999997"/>
  </r>
  <r>
    <x v="0"/>
    <x v="1"/>
    <x v="1"/>
    <x v="1"/>
    <x v="2"/>
    <s v="EE_Tallinn"/>
    <x v="2"/>
    <x v="2"/>
    <s v="GNR_HP_ELEC_AIR-WTR_COP-310_LS_Y-2020"/>
    <n v="-0.49051027052609603"/>
    <n v="-1.7658369738939399"/>
  </r>
  <r>
    <x v="0"/>
    <x v="1"/>
    <x v="1"/>
    <x v="1"/>
    <x v="2"/>
    <s v="EE_Tallinn"/>
    <x v="1"/>
    <x v="1"/>
    <s v="IRU_ST_MSW_BP"/>
    <n v="0.14892"/>
    <n v="0.53611200000000003"/>
  </r>
  <r>
    <x v="0"/>
    <x v="1"/>
    <x v="1"/>
    <x v="1"/>
    <x v="2"/>
    <s v="EE_Tartu"/>
    <x v="2"/>
    <x v="2"/>
    <s v="GNR_HP_ELEC_AIR-WTR_COP-310_LS_Y-2020"/>
    <n v="-0.142521118268744"/>
    <n v="-0.51307602576747802"/>
  </r>
  <r>
    <x v="0"/>
    <x v="1"/>
    <x v="1"/>
    <x v="1"/>
    <x v="2"/>
    <s v="EE_Tartu"/>
    <x v="2"/>
    <x v="2"/>
    <s v="GNR_HP_ELEC_AIR-WTR_COP-330_LS_Y-2030"/>
    <n v="-6.9995058063175896E-3"/>
    <n v="-2.5198220902743301E-2"/>
  </r>
  <r>
    <x v="0"/>
    <x v="1"/>
    <x v="1"/>
    <x v="2"/>
    <x v="3"/>
    <s v="FI_IND"/>
    <x v="2"/>
    <x v="2"/>
    <s v="GNR_HP_ELEC_AIR-WTR_COP-310_LS_Y-2020"/>
    <n v="-2.62591523810659"/>
    <n v="-9.4532948571837299"/>
  </r>
  <r>
    <x v="0"/>
    <x v="1"/>
    <x v="1"/>
    <x v="2"/>
    <x v="3"/>
    <s v="FI_IND"/>
    <x v="1"/>
    <x v="1"/>
    <s v="GNR_IND-ST_MSW_BP_CB-30"/>
    <n v="0.46428000000000003"/>
    <n v="1.671408"/>
  </r>
  <r>
    <x v="0"/>
    <x v="1"/>
    <x v="1"/>
    <x v="2"/>
    <x v="3"/>
    <s v="FI_IND"/>
    <x v="1"/>
    <x v="1"/>
    <s v="GNR_ST_MSW_BP_E-23_LS-220-MW-FEED_Y-2020"/>
    <n v="5.0870409523792803"/>
    <n v="18.3133474285654"/>
  </r>
  <r>
    <x v="0"/>
    <x v="1"/>
    <x v="1"/>
    <x v="2"/>
    <x v="3"/>
    <s v="FI_IND"/>
    <x v="1"/>
    <x v="1"/>
    <s v="GNR_ST_MSW_BP_E-24_LS-220-MW-FEED_Y-2030"/>
    <n v="2.0909290291350402"/>
    <n v="7.5273445048861598"/>
  </r>
  <r>
    <x v="0"/>
    <x v="1"/>
    <x v="1"/>
    <x v="2"/>
    <x v="3"/>
    <s v="FI_IND"/>
    <x v="16"/>
    <x v="1"/>
    <s v="GNR_IND-ST_WOODCHI_BP_CB-70"/>
    <n v="0.11826"/>
    <n v="0.425736"/>
  </r>
  <r>
    <x v="0"/>
    <x v="1"/>
    <x v="1"/>
    <x v="2"/>
    <x v="3"/>
    <s v="FI_IND"/>
    <x v="7"/>
    <x v="1"/>
    <s v="GNR_IND-ST_BLACKLIC_BP_CB-30"/>
    <n v="2.9557233738461499"/>
    <n v="10.640604145846201"/>
  </r>
  <r>
    <x v="0"/>
    <x v="1"/>
    <x v="1"/>
    <x v="2"/>
    <x v="3"/>
    <s v="FI_IND"/>
    <x v="7"/>
    <x v="1"/>
    <s v="GNR_IND-ST_WOODWST_BP_CB-30"/>
    <n v="6.4867800000000002E-3"/>
    <n v="2.3352408000000002E-2"/>
  </r>
  <r>
    <x v="0"/>
    <x v="1"/>
    <x v="1"/>
    <x v="2"/>
    <x v="3"/>
    <s v="FI_large"/>
    <x v="1"/>
    <x v="1"/>
    <s v="GNR_ST_MSW_BP_E-24_LS-220-MW-FEED_Y-2030"/>
    <n v="0.146017670430618"/>
    <n v="0.52566361355022695"/>
  </r>
  <r>
    <x v="0"/>
    <x v="1"/>
    <x v="1"/>
    <x v="2"/>
    <x v="3"/>
    <s v="FI_large"/>
    <x v="8"/>
    <x v="0"/>
    <s v="KELJONLAHTI_ST_PEAT_EXT"/>
    <n v="1.246329"/>
    <n v="4.4867844000000003"/>
  </r>
  <r>
    <x v="0"/>
    <x v="1"/>
    <x v="1"/>
    <x v="2"/>
    <x v="3"/>
    <s v="FI_large"/>
    <x v="16"/>
    <x v="1"/>
    <s v="GNR_IND-ST_WOODCHI_BP_CB-50"/>
    <n v="0.58662800000000004"/>
    <n v="2.1118608000000001"/>
  </r>
  <r>
    <x v="0"/>
    <x v="1"/>
    <x v="1"/>
    <x v="2"/>
    <x v="3"/>
    <s v="FI_large"/>
    <x v="16"/>
    <x v="1"/>
    <s v="GNR_ST_WOODCHI_BP_CB-40"/>
    <n v="0.29331400000000002"/>
    <n v="1.0559304"/>
  </r>
  <r>
    <x v="0"/>
    <x v="1"/>
    <x v="1"/>
    <x v="2"/>
    <x v="3"/>
    <s v="FI_large_gas"/>
    <x v="2"/>
    <x v="2"/>
    <s v="GNR_HP_ELEC_COP-270"/>
    <n v="-0.12977777777777799"/>
    <n v="-0.4672"/>
  </r>
  <r>
    <x v="0"/>
    <x v="1"/>
    <x v="1"/>
    <x v="2"/>
    <x v="3"/>
    <s v="FI_large_gas"/>
    <x v="1"/>
    <x v="1"/>
    <s v="GNR_ST_MSW_BP_CB-30"/>
    <n v="0.36353999999999997"/>
    <n v="1.3087439999999999"/>
  </r>
  <r>
    <x v="0"/>
    <x v="1"/>
    <x v="1"/>
    <x v="2"/>
    <x v="3"/>
    <s v="FI_large_gas"/>
    <x v="1"/>
    <x v="1"/>
    <s v="GNR_ST_MSW_BP_E-23_LS-220-MW-FEED_Y-2020"/>
    <n v="2.44324995200996"/>
    <n v="8.7956998272358504"/>
  </r>
  <r>
    <x v="0"/>
    <x v="1"/>
    <x v="1"/>
    <x v="2"/>
    <x v="3"/>
    <s v="FI_large_gas"/>
    <x v="1"/>
    <x v="1"/>
    <s v="GNR_ST_MSW_BP_E-24_LS-220-MW-FEED_Y-2030"/>
    <n v="1.32046576703388"/>
    <n v="4.7536767613219801"/>
  </r>
  <r>
    <x v="0"/>
    <x v="1"/>
    <x v="1"/>
    <x v="2"/>
    <x v="3"/>
    <s v="FI_large_gas"/>
    <x v="9"/>
    <x v="1"/>
    <s v="GNR_ST_HYDROGEN_BP_CB-30"/>
    <n v="7.0080000000000003E-3"/>
    <n v="2.5228799999999999E-2"/>
  </r>
  <r>
    <x v="0"/>
    <x v="1"/>
    <x v="1"/>
    <x v="2"/>
    <x v="3"/>
    <s v="FI_large_gas"/>
    <x v="7"/>
    <x v="1"/>
    <s v="GNR_IND-ST_WOODWST_BP_CB-50"/>
    <n v="0.52122000000000002"/>
    <n v="1.8763920000000001"/>
  </r>
  <r>
    <x v="0"/>
    <x v="1"/>
    <x v="1"/>
    <x v="2"/>
    <x v="3"/>
    <s v="FI_medium"/>
    <x v="2"/>
    <x v="2"/>
    <s v="GNR_HP_ELEC_GROUND-WTR_COP-380_LS-4-MW_Y-2030"/>
    <n v="-1.0896565585362401"/>
    <n v="-3.92276361073047"/>
  </r>
  <r>
    <x v="0"/>
    <x v="1"/>
    <x v="1"/>
    <x v="2"/>
    <x v="3"/>
    <s v="FI_medium"/>
    <x v="1"/>
    <x v="1"/>
    <s v="GNR_ST_MSW_BP_CB-30"/>
    <n v="0.20147999999999999"/>
    <n v="0.72532799999999997"/>
  </r>
  <r>
    <x v="0"/>
    <x v="1"/>
    <x v="1"/>
    <x v="2"/>
    <x v="3"/>
    <s v="FI_medium"/>
    <x v="9"/>
    <x v="1"/>
    <s v="GNR_ST_BFG_BP_CB-280"/>
    <n v="0.48180000000000001"/>
    <n v="1.73448"/>
  </r>
  <r>
    <x v="0"/>
    <x v="1"/>
    <x v="1"/>
    <x v="2"/>
    <x v="3"/>
    <s v="FI_medium"/>
    <x v="16"/>
    <x v="1"/>
    <s v="GNR_ST_WOODCHI_BP_CB-50"/>
    <n v="0.33112799999999998"/>
    <n v="1.1920607999999999"/>
  </r>
  <r>
    <x v="0"/>
    <x v="1"/>
    <x v="1"/>
    <x v="2"/>
    <x v="3"/>
    <s v="FI_medium_gas"/>
    <x v="2"/>
    <x v="2"/>
    <s v="GNR_HP_ELEC_GROUND-WTR_COP-360_LS-4-MW_Y-2020"/>
    <n v="-0.68777706463025701"/>
    <n v="-2.4759974326689198"/>
  </r>
  <r>
    <x v="0"/>
    <x v="1"/>
    <x v="1"/>
    <x v="2"/>
    <x v="3"/>
    <s v="FI_medium_gas"/>
    <x v="2"/>
    <x v="2"/>
    <s v="GNR_HP_ELEC_GROUND-WTR_COP-380_LS-4-MW_Y-2030"/>
    <n v="-0.260323455413769"/>
    <n v="-0.93716443948956796"/>
  </r>
  <r>
    <x v="0"/>
    <x v="1"/>
    <x v="1"/>
    <x v="2"/>
    <x v="3"/>
    <s v="FI_medium_gas"/>
    <x v="1"/>
    <x v="1"/>
    <s v="GNR_ST_MSW_BP_CB-30"/>
    <n v="6.132E-2"/>
    <n v="0.220752"/>
  </r>
  <r>
    <x v="0"/>
    <x v="1"/>
    <x v="1"/>
    <x v="2"/>
    <x v="3"/>
    <s v="FI_medium_gas"/>
    <x v="16"/>
    <x v="1"/>
    <s v="GNR_ST_WOODCHI_BP_CB-50"/>
    <n v="9.3147999999999998E-3"/>
    <n v="3.3533279999999999E-2"/>
  </r>
  <r>
    <x v="0"/>
    <x v="1"/>
    <x v="1"/>
    <x v="2"/>
    <x v="3"/>
    <s v="FI_small"/>
    <x v="2"/>
    <x v="2"/>
    <s v="GNR_HP_ELEC_COP-270"/>
    <n v="-9.73333333333333E-4"/>
    <n v="-3.5040000000000002E-3"/>
  </r>
  <r>
    <x v="0"/>
    <x v="1"/>
    <x v="1"/>
    <x v="2"/>
    <x v="3"/>
    <s v="FI_small"/>
    <x v="2"/>
    <x v="2"/>
    <s v="GNR_HP_ELEC_GROUND-WTR_COP-360_LS-4-MW_Y-2020"/>
    <n v="-0.69360989061643696"/>
    <n v="-2.49699560621917"/>
  </r>
  <r>
    <x v="0"/>
    <x v="1"/>
    <x v="1"/>
    <x v="2"/>
    <x v="3"/>
    <s v="FI_small"/>
    <x v="2"/>
    <x v="2"/>
    <s v="GNR_HP_ELEC_GROUND-WTR_COP-380_LS-4-MW_Y-2030"/>
    <n v="-0.137128481904702"/>
    <n v="-0.49366253485692801"/>
  </r>
  <r>
    <x v="0"/>
    <x v="1"/>
    <x v="1"/>
    <x v="2"/>
    <x v="3"/>
    <s v="FI_small"/>
    <x v="16"/>
    <x v="1"/>
    <s v="GNR_ST_WOODCHI_BP_CB-70"/>
    <n v="6.5262000000000001E-2"/>
    <n v="0.23494319999999999"/>
  </r>
  <r>
    <x v="0"/>
    <x v="1"/>
    <x v="1"/>
    <x v="2"/>
    <x v="3"/>
    <s v="FI_small_gas"/>
    <x v="2"/>
    <x v="2"/>
    <s v="GNR_HP_ELEC_COP-270"/>
    <n v="-6.1644444444444403E-3"/>
    <n v="-2.2192E-2"/>
  </r>
  <r>
    <x v="0"/>
    <x v="1"/>
    <x v="1"/>
    <x v="2"/>
    <x v="3"/>
    <s v="FI_small_gas"/>
    <x v="2"/>
    <x v="2"/>
    <s v="GNR_HP_ELEC_GROUND-WTR_COP-360_LS-4-MW_Y-2020"/>
    <n v="-0.16345328146458499"/>
    <n v="-0.58843181327250504"/>
  </r>
  <r>
    <x v="0"/>
    <x v="1"/>
    <x v="1"/>
    <x v="2"/>
    <x v="3"/>
    <s v="FinA"/>
    <x v="10"/>
    <x v="6"/>
    <s v="GNR_ST_NUCL_CND_E-33"/>
    <n v="23.9339196132496"/>
    <n v="86.162110607698494"/>
  </r>
  <r>
    <x v="0"/>
    <x v="1"/>
    <x v="1"/>
    <x v="2"/>
    <x v="3"/>
    <s v="FinA"/>
    <x v="4"/>
    <x v="4"/>
    <s v="GNR_ROR_WTR"/>
    <n v="8.9479388370540995"/>
    <n v="32.212579813394797"/>
  </r>
  <r>
    <x v="0"/>
    <x v="1"/>
    <x v="1"/>
    <x v="2"/>
    <x v="3"/>
    <s v="FinA"/>
    <x v="4"/>
    <x v="7"/>
    <s v="GNR_RES_WTR_NOPMP_MC-01"/>
    <n v="1.3748819999999999"/>
    <n v="4.9495752"/>
  </r>
  <r>
    <x v="0"/>
    <x v="1"/>
    <x v="1"/>
    <x v="2"/>
    <x v="3"/>
    <s v="FinA"/>
    <x v="4"/>
    <x v="7"/>
    <s v="GNR_RES_WTR_NOPMP_MC-02"/>
    <n v="1.3748819999999999"/>
    <n v="4.9495752"/>
  </r>
  <r>
    <x v="0"/>
    <x v="1"/>
    <x v="1"/>
    <x v="2"/>
    <x v="3"/>
    <s v="FinA"/>
    <x v="4"/>
    <x v="7"/>
    <s v="GNR_RES_WTR_NOPMP_MC-03"/>
    <n v="1.3748819999999999"/>
    <n v="4.9495752"/>
  </r>
  <r>
    <x v="0"/>
    <x v="1"/>
    <x v="1"/>
    <x v="2"/>
    <x v="3"/>
    <s v="FinA"/>
    <x v="4"/>
    <x v="7"/>
    <s v="GNR_RES_WTR_NOPMP_MC-04"/>
    <n v="1.3748819999999999"/>
    <n v="4.9495752"/>
  </r>
  <r>
    <x v="0"/>
    <x v="1"/>
    <x v="1"/>
    <x v="2"/>
    <x v="3"/>
    <s v="FinA"/>
    <x v="4"/>
    <x v="7"/>
    <s v="GNR_RES_WTR_NOPMP_MC-05"/>
    <n v="1.14849456144824"/>
    <n v="4.1345804212136796"/>
  </r>
  <r>
    <x v="0"/>
    <x v="1"/>
    <x v="1"/>
    <x v="2"/>
    <x v="3"/>
    <s v="FinA"/>
    <x v="4"/>
    <x v="7"/>
    <s v="GNR_RES_WTR_NOPMP_MC-06"/>
    <n v="1.1457349999999999"/>
    <n v="4.1246460000000003"/>
  </r>
  <r>
    <x v="0"/>
    <x v="1"/>
    <x v="1"/>
    <x v="2"/>
    <x v="3"/>
    <s v="FinA"/>
    <x v="4"/>
    <x v="7"/>
    <s v="GNR_RES_WTR_NOPMP_MC-07"/>
    <n v="0.85104843855175605"/>
    <n v="3.0637743787863201"/>
  </r>
  <r>
    <x v="0"/>
    <x v="1"/>
    <x v="1"/>
    <x v="2"/>
    <x v="3"/>
    <s v="FinA"/>
    <x v="4"/>
    <x v="7"/>
    <s v="GNR_RES_WTR_NOPMP_MC-08"/>
    <n v="0.45829399999999998"/>
    <n v="1.6498584000000001"/>
  </r>
  <r>
    <x v="0"/>
    <x v="1"/>
    <x v="1"/>
    <x v="2"/>
    <x v="3"/>
    <s v="FinA"/>
    <x v="5"/>
    <x v="5"/>
    <s v="GNR_WT_WIND_ONS"/>
    <n v="6.1084263500000002"/>
    <n v="21.990334860000001"/>
  </r>
  <r>
    <x v="0"/>
    <x v="1"/>
    <x v="1"/>
    <x v="3"/>
    <x v="4"/>
    <s v="DE4-E_A"/>
    <x v="2"/>
    <x v="8"/>
    <s v="AGG-DE4-E_ES_ELEC"/>
    <n v="2.1023999999999999E-3"/>
    <n v="7.5686399999999997E-3"/>
  </r>
  <r>
    <x v="0"/>
    <x v="1"/>
    <x v="1"/>
    <x v="3"/>
    <x v="4"/>
    <s v="DE4-E_A"/>
    <x v="2"/>
    <x v="8"/>
    <s v="GNR_ES_ELEC_BAT-LITHIO_E-95_Y-16-29"/>
    <n v="0.35527918446676099"/>
    <n v="1.2790050640803401"/>
  </r>
  <r>
    <x v="0"/>
    <x v="1"/>
    <x v="1"/>
    <x v="3"/>
    <x v="4"/>
    <s v="DE4-E_A"/>
    <x v="2"/>
    <x v="9"/>
    <s v="AGG-DE4-E_RES_WTR_PMP"/>
    <n v="0.50231999999999999"/>
    <n v="1.808352"/>
  </r>
  <r>
    <x v="0"/>
    <x v="1"/>
    <x v="1"/>
    <x v="3"/>
    <x v="4"/>
    <s v="DE4-E_A"/>
    <x v="1"/>
    <x v="1"/>
    <s v="GNR_ST_MSW_BP_E-24_LS-220-MW-FEED_Y-2030"/>
    <n v="8.3903672632167208"/>
    <n v="30.205322147580201"/>
  </r>
  <r>
    <x v="0"/>
    <x v="1"/>
    <x v="1"/>
    <x v="3"/>
    <x v="4"/>
    <s v="DE4-E_A"/>
    <x v="1"/>
    <x v="1"/>
    <s v="GNR_ST_MSW_BP_E-33"/>
    <n v="2.3406720000000001"/>
    <n v="8.4264191999999998"/>
  </r>
  <r>
    <x v="0"/>
    <x v="1"/>
    <x v="1"/>
    <x v="3"/>
    <x v="4"/>
    <s v="DE4-E_A"/>
    <x v="1"/>
    <x v="6"/>
    <s v="GNR_ST_MSW_CND_E-33"/>
    <n v="0.27418799999999999"/>
    <n v="0.98707679999999998"/>
  </r>
  <r>
    <x v="0"/>
    <x v="1"/>
    <x v="1"/>
    <x v="3"/>
    <x v="4"/>
    <s v="DE4-E_A"/>
    <x v="3"/>
    <x v="3"/>
    <s v="GNR_PV_SUN"/>
    <n v="11.7822576427959"/>
    <n v="42.416127514065202"/>
  </r>
  <r>
    <x v="0"/>
    <x v="1"/>
    <x v="1"/>
    <x v="3"/>
    <x v="4"/>
    <s v="DE4-E_A"/>
    <x v="4"/>
    <x v="4"/>
    <s v="GNR_ROR_WTR"/>
    <n v="2.6530440910678799"/>
    <n v="9.5509587278443604"/>
  </r>
  <r>
    <x v="0"/>
    <x v="1"/>
    <x v="1"/>
    <x v="3"/>
    <x v="4"/>
    <s v="DE4-E_A"/>
    <x v="5"/>
    <x v="5"/>
    <s v="GNR_WT_WIND_ONS"/>
    <n v="29.319812710000001"/>
    <n v="105.551325756"/>
  </r>
  <r>
    <x v="0"/>
    <x v="1"/>
    <x v="1"/>
    <x v="3"/>
    <x v="4"/>
    <s v="DE4-E_Offshore_A"/>
    <x v="5"/>
    <x v="5"/>
    <s v="GNR_WT_WIND_OFF"/>
    <n v="9.1379940000000008"/>
    <n v="32.896778400000002"/>
  </r>
  <r>
    <x v="0"/>
    <x v="1"/>
    <x v="1"/>
    <x v="3"/>
    <x v="4"/>
    <s v="DE4-E_Offshore_A"/>
    <x v="5"/>
    <x v="5"/>
    <s v="GNR_WT_WIND_OFF_L-NS_Y-2030"/>
    <n v="30.7849058424808"/>
    <n v="110.825661032931"/>
  </r>
  <r>
    <x v="0"/>
    <x v="1"/>
    <x v="1"/>
    <x v="3"/>
    <x v="5"/>
    <s v="DE4-N_A"/>
    <x v="2"/>
    <x v="8"/>
    <s v="AGG-DE4-N_ES_ELEC"/>
    <n v="1.1972E-3"/>
    <n v="4.3099200000000001E-3"/>
  </r>
  <r>
    <x v="0"/>
    <x v="1"/>
    <x v="1"/>
    <x v="3"/>
    <x v="5"/>
    <s v="DE4-N_A"/>
    <x v="2"/>
    <x v="8"/>
    <s v="GNR_ES_ELEC_BAT-LITHIO_E-95_Y-16-29"/>
    <n v="6.2354166666666699E-4"/>
    <n v="2.2447499999999998E-3"/>
  </r>
  <r>
    <x v="0"/>
    <x v="1"/>
    <x v="1"/>
    <x v="3"/>
    <x v="5"/>
    <s v="DE4-N_A"/>
    <x v="2"/>
    <x v="8"/>
    <s v="GNR_ES_ELEC_BAT-LITHIO_E-97_Y-30-50"/>
    <n v="1.9790670289855099E-3"/>
    <n v="7.1246413043478196E-3"/>
  </r>
  <r>
    <x v="0"/>
    <x v="1"/>
    <x v="1"/>
    <x v="3"/>
    <x v="5"/>
    <s v="DE4-N_A"/>
    <x v="2"/>
    <x v="9"/>
    <s v="AGG-DE4-N_RES_WTR_PMP"/>
    <n v="2.4772800000000001E-2"/>
    <n v="8.9182079999999997E-2"/>
  </r>
  <r>
    <x v="0"/>
    <x v="1"/>
    <x v="1"/>
    <x v="3"/>
    <x v="5"/>
    <s v="DE4-N_A"/>
    <x v="2"/>
    <x v="2"/>
    <s v="GNR_BO_ELEC_E-80"/>
    <n v="-4.7253022027384801E-2"/>
    <n v="-0.17011087929858501"/>
  </r>
  <r>
    <x v="0"/>
    <x v="1"/>
    <x v="1"/>
    <x v="3"/>
    <x v="5"/>
    <s v="DE4-N_A"/>
    <x v="1"/>
    <x v="1"/>
    <s v="GNR_ST_MSW_BP_E-23_LS-220-MW-FEED_Y-2020"/>
    <n v="0.55473669442755202"/>
    <n v="1.9970520999391901"/>
  </r>
  <r>
    <x v="0"/>
    <x v="1"/>
    <x v="1"/>
    <x v="3"/>
    <x v="5"/>
    <s v="DE4-N_A"/>
    <x v="1"/>
    <x v="1"/>
    <s v="GNR_ST_MSW_BP_E-24_LS-220-MW-FEED_Y-2030"/>
    <n v="2.6639145339920201"/>
    <n v="9.5900923223712606"/>
  </r>
  <r>
    <x v="0"/>
    <x v="1"/>
    <x v="1"/>
    <x v="3"/>
    <x v="5"/>
    <s v="DE4-N_A"/>
    <x v="1"/>
    <x v="1"/>
    <s v="GNR_ST_MSW_BP_E-33"/>
    <n v="0.14892"/>
    <n v="0.53611200000000003"/>
  </r>
  <r>
    <x v="0"/>
    <x v="1"/>
    <x v="1"/>
    <x v="3"/>
    <x v="5"/>
    <s v="DE4-N_A"/>
    <x v="3"/>
    <x v="3"/>
    <s v="GNR_PV_SUN"/>
    <n v="1.6885237400986799"/>
    <n v="6.0786854643552299"/>
  </r>
  <r>
    <x v="0"/>
    <x v="1"/>
    <x v="1"/>
    <x v="3"/>
    <x v="5"/>
    <s v="DE4-N_A"/>
    <x v="12"/>
    <x v="6"/>
    <s v="GNR_GEO_HEAT_EO"/>
    <n v="8.7600000000000002E-5"/>
    <n v="3.1535999999999999E-4"/>
  </r>
  <r>
    <x v="0"/>
    <x v="1"/>
    <x v="1"/>
    <x v="3"/>
    <x v="5"/>
    <s v="DE4-N_A"/>
    <x v="4"/>
    <x v="4"/>
    <s v="GNR_ROR_WTR"/>
    <n v="2.3376999999999998E-2"/>
    <n v="8.4157200000000001E-2"/>
  </r>
  <r>
    <x v="0"/>
    <x v="1"/>
    <x v="1"/>
    <x v="3"/>
    <x v="5"/>
    <s v="DE4-N_A"/>
    <x v="5"/>
    <x v="5"/>
    <s v="GNR_WT_WIND_ONS"/>
    <n v="14.893920420000001"/>
    <n v="53.618113512000001"/>
  </r>
  <r>
    <x v="0"/>
    <x v="1"/>
    <x v="1"/>
    <x v="3"/>
    <x v="5"/>
    <s v="DE4-N_A"/>
    <x v="5"/>
    <x v="5"/>
    <s v="GNR_WT_WIND_ON_LS_Y-2020"/>
    <n v="21.00001679"/>
    <n v="75.600060443999993"/>
  </r>
  <r>
    <x v="0"/>
    <x v="1"/>
    <x v="1"/>
    <x v="3"/>
    <x v="5"/>
    <s v="DE4-N_Offshore_A"/>
    <x v="5"/>
    <x v="5"/>
    <s v="GNR_WT_WIND_OFF"/>
    <n v="8.0586000000000002"/>
    <n v="29.010960000000001"/>
  </r>
  <r>
    <x v="0"/>
    <x v="1"/>
    <x v="1"/>
    <x v="3"/>
    <x v="6"/>
    <s v="DE4-S_A"/>
    <x v="0"/>
    <x v="1"/>
    <s v="GNR_ST_COAL_BP_E-43"/>
    <n v="0.13966068000000001"/>
    <n v="0.50277844800000004"/>
  </r>
  <r>
    <x v="0"/>
    <x v="1"/>
    <x v="1"/>
    <x v="3"/>
    <x v="6"/>
    <s v="DE4-S_A"/>
    <x v="2"/>
    <x v="8"/>
    <s v="AGG-DE4-S_ES_ELEC"/>
    <n v="4.8082666666666701E-3"/>
    <n v="1.730976E-2"/>
  </r>
  <r>
    <x v="0"/>
    <x v="1"/>
    <x v="1"/>
    <x v="3"/>
    <x v="6"/>
    <s v="DE4-S_A"/>
    <x v="2"/>
    <x v="8"/>
    <s v="GNR_ES_ELEC_BAT-LITHIO_E-95_Y-16-29"/>
    <n v="6.3949935850965698"/>
    <n v="23.0219769063477"/>
  </r>
  <r>
    <x v="0"/>
    <x v="1"/>
    <x v="1"/>
    <x v="3"/>
    <x v="6"/>
    <s v="DE4-S_A"/>
    <x v="2"/>
    <x v="9"/>
    <s v="AGG-DE4-S_RES_WTR_PMP"/>
    <n v="0.44990400000000003"/>
    <n v="1.6196543999999999"/>
  </r>
  <r>
    <x v="0"/>
    <x v="1"/>
    <x v="1"/>
    <x v="3"/>
    <x v="6"/>
    <s v="DE4-S_A"/>
    <x v="1"/>
    <x v="1"/>
    <s v="GNR_ST_MSW_BP_E-24_LS-220-MW-FEED_Y-2030"/>
    <n v="6.2881534426851404"/>
    <n v="22.6373523936665"/>
  </r>
  <r>
    <x v="0"/>
    <x v="1"/>
    <x v="1"/>
    <x v="3"/>
    <x v="6"/>
    <s v="DE4-S_A"/>
    <x v="1"/>
    <x v="1"/>
    <s v="GNR_ST_MSW_BP_E-33"/>
    <n v="0.93031200000000003"/>
    <n v="3.3491232000000002"/>
  </r>
  <r>
    <x v="0"/>
    <x v="1"/>
    <x v="1"/>
    <x v="3"/>
    <x v="6"/>
    <s v="DE4-S_A"/>
    <x v="1"/>
    <x v="6"/>
    <s v="GNR_ST_MSW_CND_E-33"/>
    <n v="3.8106000000000001E-2"/>
    <n v="0.13718159999999999"/>
  </r>
  <r>
    <x v="0"/>
    <x v="1"/>
    <x v="1"/>
    <x v="3"/>
    <x v="6"/>
    <s v="DE4-S_A"/>
    <x v="3"/>
    <x v="3"/>
    <s v="GNR_PV_SUN"/>
    <n v="22.1711313349394"/>
    <n v="79.816072805781801"/>
  </r>
  <r>
    <x v="0"/>
    <x v="1"/>
    <x v="1"/>
    <x v="3"/>
    <x v="6"/>
    <s v="DE4-S_A"/>
    <x v="12"/>
    <x v="6"/>
    <s v="GNR_GEO_HEAT_EO"/>
    <n v="0.39209759999999999"/>
    <n v="1.41155136"/>
  </r>
  <r>
    <x v="0"/>
    <x v="1"/>
    <x v="1"/>
    <x v="3"/>
    <x v="6"/>
    <s v="DE4-S_A"/>
    <x v="4"/>
    <x v="4"/>
    <s v="GNR_ROR_WTR"/>
    <n v="38.207127800000002"/>
    <n v="137.54566008"/>
  </r>
  <r>
    <x v="0"/>
    <x v="1"/>
    <x v="1"/>
    <x v="3"/>
    <x v="6"/>
    <s v="DE4-S_A"/>
    <x v="4"/>
    <x v="7"/>
    <s v="GNR_RES_WTR_NOPMP"/>
    <n v="0.59766271944701799"/>
    <n v="2.1515857900092699"/>
  </r>
  <r>
    <x v="0"/>
    <x v="1"/>
    <x v="1"/>
    <x v="3"/>
    <x v="6"/>
    <s v="DE4-S_A"/>
    <x v="5"/>
    <x v="5"/>
    <s v="GNR_WT_WIND_ONS"/>
    <n v="13.808839559999999"/>
    <n v="49.711822415999997"/>
  </r>
  <r>
    <x v="0"/>
    <x v="1"/>
    <x v="1"/>
    <x v="3"/>
    <x v="7"/>
    <s v="DE4-W_A"/>
    <x v="2"/>
    <x v="10"/>
    <s v="GNR_ELYS_ELEC_SOEC_Y-20"/>
    <n v="18.976162490053198"/>
    <n v="68.314184964191497"/>
  </r>
  <r>
    <x v="0"/>
    <x v="1"/>
    <x v="1"/>
    <x v="3"/>
    <x v="7"/>
    <s v="DE4-W_A"/>
    <x v="2"/>
    <x v="8"/>
    <s v="AGG-DE4-W_ES_ELEC"/>
    <n v="9.2271999999999996E-3"/>
    <n v="3.3217919999999998E-2"/>
  </r>
  <r>
    <x v="0"/>
    <x v="1"/>
    <x v="1"/>
    <x v="3"/>
    <x v="7"/>
    <s v="DE4-W_A"/>
    <x v="2"/>
    <x v="8"/>
    <s v="GNR_ES_ELEC_BAT-LITHIO_E-95_Y-16-29"/>
    <n v="5.1845988360009301"/>
    <n v="18.6645558096033"/>
  </r>
  <r>
    <x v="0"/>
    <x v="1"/>
    <x v="1"/>
    <x v="3"/>
    <x v="7"/>
    <s v="DE4-W_A"/>
    <x v="2"/>
    <x v="9"/>
    <s v="AGG-DE4-W_RES_WTR_PMP"/>
    <n v="0.238368"/>
    <n v="0.85812480000000002"/>
  </r>
  <r>
    <x v="0"/>
    <x v="1"/>
    <x v="1"/>
    <x v="3"/>
    <x v="7"/>
    <s v="DE4-W_A"/>
    <x v="2"/>
    <x v="2"/>
    <s v="GNR_BO_ELEC_E-80"/>
    <n v="-25.0854866928033"/>
    <n v="-90.307752094091796"/>
  </r>
  <r>
    <x v="0"/>
    <x v="1"/>
    <x v="1"/>
    <x v="3"/>
    <x v="7"/>
    <s v="DE4-W_A"/>
    <x v="17"/>
    <x v="10"/>
    <s v="GNR_FC_H2_SOFCC_Y-30"/>
    <n v="11.1579835441513"/>
    <n v="40.168740758944601"/>
  </r>
  <r>
    <x v="0"/>
    <x v="1"/>
    <x v="1"/>
    <x v="3"/>
    <x v="7"/>
    <s v="DE4-W_A"/>
    <x v="1"/>
    <x v="1"/>
    <s v="GNR_ST_MSW_BP_E-24_LS-220-MW-FEED_Y-2030"/>
    <n v="0.50524563691661695"/>
    <n v="1.8188842928998199"/>
  </r>
  <r>
    <x v="0"/>
    <x v="1"/>
    <x v="1"/>
    <x v="3"/>
    <x v="7"/>
    <s v="DE4-W_A"/>
    <x v="1"/>
    <x v="1"/>
    <s v="GNR_ST_MSW_BP_E-33"/>
    <n v="1.3796999999999999"/>
    <n v="4.96692"/>
  </r>
  <r>
    <x v="0"/>
    <x v="1"/>
    <x v="1"/>
    <x v="3"/>
    <x v="7"/>
    <s v="DE4-W_A"/>
    <x v="1"/>
    <x v="6"/>
    <s v="GNR_ST_MSW_CND_E-33"/>
    <n v="0.31798799999999999"/>
    <n v="1.1447567999999999"/>
  </r>
  <r>
    <x v="0"/>
    <x v="1"/>
    <x v="1"/>
    <x v="3"/>
    <x v="7"/>
    <s v="DE4-W_A"/>
    <x v="3"/>
    <x v="3"/>
    <s v="GNR_PV_SUN"/>
    <n v="10.8158285968592"/>
    <n v="38.936982948693"/>
  </r>
  <r>
    <x v="0"/>
    <x v="1"/>
    <x v="1"/>
    <x v="3"/>
    <x v="7"/>
    <s v="DE4-W_A"/>
    <x v="4"/>
    <x v="4"/>
    <s v="GNR_ROR_WTR"/>
    <n v="1.7424299999999999"/>
    <n v="6.272748"/>
  </r>
  <r>
    <x v="0"/>
    <x v="1"/>
    <x v="1"/>
    <x v="3"/>
    <x v="7"/>
    <s v="DE4-W_A"/>
    <x v="5"/>
    <x v="5"/>
    <s v="GNR_WT_WIND_ONS"/>
    <n v="28.58239902"/>
    <n v="102.896636472"/>
  </r>
  <r>
    <x v="0"/>
    <x v="1"/>
    <x v="1"/>
    <x v="3"/>
    <x v="7"/>
    <s v="DE4-W_A"/>
    <x v="16"/>
    <x v="1"/>
    <s v="GNR_ST_WOODCHI_BP_E-29_LS-600-MW-FEED_Y-2030"/>
    <n v="1.56655036047498"/>
    <n v="5.6395812977099302"/>
  </r>
  <r>
    <x v="0"/>
    <x v="1"/>
    <x v="1"/>
    <x v="3"/>
    <x v="7"/>
    <s v="DE4-W_Offshore_A"/>
    <x v="5"/>
    <x v="5"/>
    <s v="GNR_WT_WIND_OFF"/>
    <n v="24.672747000000001"/>
    <n v="88.821889200000001"/>
  </r>
  <r>
    <x v="0"/>
    <x v="1"/>
    <x v="1"/>
    <x v="3"/>
    <x v="7"/>
    <s v="DE4-W_Offshore_A"/>
    <x v="5"/>
    <x v="5"/>
    <s v="GNR_WT_WIND_OFF_L-NS_Y-2020"/>
    <n v="112.841745557095"/>
    <n v="406.23028400554102"/>
  </r>
  <r>
    <x v="0"/>
    <x v="1"/>
    <x v="1"/>
    <x v="3"/>
    <x v="7"/>
    <s v="DE4-W_Offshore_A"/>
    <x v="5"/>
    <x v="5"/>
    <s v="GNR_WT_WIND_OFF_L-NS_Y-2030"/>
    <n v="210.97322422565699"/>
    <n v="759.503607212367"/>
  </r>
  <r>
    <x v="0"/>
    <x v="1"/>
    <x v="1"/>
    <x v="4"/>
    <x v="8"/>
    <s v="LV_A"/>
    <x v="2"/>
    <x v="8"/>
    <s v="GNR_ES_ELEC_BAT-LITHIO_E-97_Y-30-50"/>
    <n v="2.1903733465910298"/>
    <n v="7.8853440477277097"/>
  </r>
  <r>
    <x v="0"/>
    <x v="1"/>
    <x v="1"/>
    <x v="4"/>
    <x v="8"/>
    <s v="LV_A"/>
    <x v="3"/>
    <x v="3"/>
    <s v="GNR_PV_SUN_LS-4-MW_Y-2030"/>
    <n v="5.1348067603641496"/>
    <n v="18.4853043373109"/>
  </r>
  <r>
    <x v="0"/>
    <x v="1"/>
    <x v="1"/>
    <x v="4"/>
    <x v="8"/>
    <s v="LV_A"/>
    <x v="5"/>
    <x v="5"/>
    <s v="GNR_WT_WIND_ON_LS_Y-2020"/>
    <n v="7.1280206300884199"/>
    <n v="25.660874268318299"/>
  </r>
  <r>
    <x v="0"/>
    <x v="1"/>
    <x v="1"/>
    <x v="4"/>
    <x v="8"/>
    <s v="LV_RigaR"/>
    <x v="4"/>
    <x v="7"/>
    <s v="GNR_RES_WTR_NOPMP"/>
    <n v="4.0200000000000001E-4"/>
    <n v="1.4472E-3"/>
  </r>
  <r>
    <x v="0"/>
    <x v="1"/>
    <x v="1"/>
    <x v="4"/>
    <x v="8"/>
    <s v="LV_Rural"/>
    <x v="5"/>
    <x v="5"/>
    <s v="GNR_WT_WIND_ONS"/>
    <n v="6.5858E-2"/>
    <n v="0.23708879999999999"/>
  </r>
  <r>
    <x v="0"/>
    <x v="1"/>
    <x v="1"/>
    <x v="5"/>
    <x v="9"/>
    <s v="LT_A"/>
    <x v="2"/>
    <x v="8"/>
    <s v="GNR_ES_ELEC_BAT-LITHIO_E-95_Y-16-29"/>
    <n v="1.47421001620173"/>
    <n v="5.3071560583262096"/>
  </r>
  <r>
    <x v="0"/>
    <x v="1"/>
    <x v="1"/>
    <x v="5"/>
    <x v="9"/>
    <s v="LT_A"/>
    <x v="2"/>
    <x v="8"/>
    <s v="GNR_ES_ELEC_BAT-LITHIO_E-97_Y-30-50"/>
    <n v="134.28536292406699"/>
    <n v="483.42730652664301"/>
  </r>
  <r>
    <x v="0"/>
    <x v="1"/>
    <x v="1"/>
    <x v="5"/>
    <x v="9"/>
    <s v="LT_A"/>
    <x v="3"/>
    <x v="3"/>
    <s v="GNR_PV_SUN_LS-4-MW_Y-2020"/>
    <n v="5.1299930686711201"/>
    <n v="18.467975047216001"/>
  </r>
  <r>
    <x v="0"/>
    <x v="1"/>
    <x v="1"/>
    <x v="5"/>
    <x v="9"/>
    <s v="LT_A"/>
    <x v="3"/>
    <x v="3"/>
    <s v="GNR_PV_SUN_LS-4-MW_Y-2030"/>
    <n v="197.376782192734"/>
    <n v="710.55641589384402"/>
  </r>
  <r>
    <x v="0"/>
    <x v="1"/>
    <x v="1"/>
    <x v="5"/>
    <x v="9"/>
    <s v="LT_KauU"/>
    <x v="1"/>
    <x v="1"/>
    <s v="KAUNAS_ST_MSW_BP"/>
    <n v="0.21024000000000001"/>
    <n v="0.75686399999999998"/>
  </r>
  <r>
    <x v="0"/>
    <x v="1"/>
    <x v="1"/>
    <x v="5"/>
    <x v="9"/>
    <s v="LT_KauU"/>
    <x v="4"/>
    <x v="4"/>
    <s v="GNR_ROR_WTR"/>
    <n v="0.61343999999999999"/>
    <n v="2.2083840000000001"/>
  </r>
  <r>
    <x v="0"/>
    <x v="1"/>
    <x v="1"/>
    <x v="5"/>
    <x v="9"/>
    <s v="LT_KlaU"/>
    <x v="3"/>
    <x v="3"/>
    <s v="GNR_PV_SUN"/>
    <n v="8.7830410424068805E-2"/>
    <n v="0.316189477526648"/>
  </r>
  <r>
    <x v="0"/>
    <x v="1"/>
    <x v="1"/>
    <x v="5"/>
    <x v="9"/>
    <s v="LT_Other_DH"/>
    <x v="13"/>
    <x v="1"/>
    <s v="LIFOSA_ST_HEAT_BP"/>
    <n v="0.32412000000000002"/>
    <n v="1.1668320000000001"/>
  </r>
  <r>
    <x v="0"/>
    <x v="1"/>
    <x v="1"/>
    <x v="5"/>
    <x v="9"/>
    <s v="LT_Other_DH"/>
    <x v="7"/>
    <x v="1"/>
    <s v="EBAVERE_ST_WOODWST_BP"/>
    <n v="4.7303999999999999E-2"/>
    <n v="0.17029440000000001"/>
  </r>
  <r>
    <x v="0"/>
    <x v="1"/>
    <x v="1"/>
    <x v="5"/>
    <x v="9"/>
    <s v="LT_Rural"/>
    <x v="5"/>
    <x v="5"/>
    <s v="GNR_WT_WIND_ONS"/>
    <n v="0.45713199999999998"/>
    <n v="1.6456751999999999"/>
  </r>
  <r>
    <x v="0"/>
    <x v="1"/>
    <x v="1"/>
    <x v="5"/>
    <x v="9"/>
    <s v="LT_VilU"/>
    <x v="1"/>
    <x v="1"/>
    <s v="VILNIUS_ST_MSW_BP"/>
    <n v="0.80591999999999997"/>
    <n v="2.9013119999999999"/>
  </r>
  <r>
    <x v="0"/>
    <x v="1"/>
    <x v="1"/>
    <x v="5"/>
    <x v="9"/>
    <s v="LT_VilU"/>
    <x v="4"/>
    <x v="9"/>
    <s v="GNR_ES_WTR_PMP"/>
    <n v="0.17082"/>
    <n v="0.61495200000000005"/>
  </r>
  <r>
    <x v="0"/>
    <x v="1"/>
    <x v="1"/>
    <x v="6"/>
    <x v="10"/>
    <s v="NL_A"/>
    <x v="2"/>
    <x v="10"/>
    <s v="GNR_ELYS_ELEC_SOEC_Y-20"/>
    <n v="7.16799059452135"/>
    <n v="25.804766140276801"/>
  </r>
  <r>
    <x v="0"/>
    <x v="1"/>
    <x v="1"/>
    <x v="6"/>
    <x v="10"/>
    <s v="NL_A"/>
    <x v="2"/>
    <x v="8"/>
    <s v="GNR_ES_ELEC_BAT-LITHIO_E-95_Y-16-29"/>
    <n v="6.9968646800818703"/>
    <n v="25.188712848294699"/>
  </r>
  <r>
    <x v="0"/>
    <x v="1"/>
    <x v="1"/>
    <x v="6"/>
    <x v="10"/>
    <s v="NL_A"/>
    <x v="17"/>
    <x v="10"/>
    <s v="GNR_FC_H2_SOFCC_Y-30"/>
    <n v="4.2147784695785502"/>
    <n v="15.173202490482799"/>
  </r>
  <r>
    <x v="0"/>
    <x v="1"/>
    <x v="1"/>
    <x v="6"/>
    <x v="10"/>
    <s v="NL_A"/>
    <x v="1"/>
    <x v="6"/>
    <s v="GNR_ST_MSW_CND_E-40"/>
    <n v="2.3967360000000002"/>
    <n v="8.6282496000000002"/>
  </r>
  <r>
    <x v="0"/>
    <x v="1"/>
    <x v="1"/>
    <x v="6"/>
    <x v="10"/>
    <s v="NL_A"/>
    <x v="10"/>
    <x v="6"/>
    <s v="GNR_ST_NUCL_CND_E-33"/>
    <n v="2.9897457437276"/>
    <n v="10.7630846774194"/>
  </r>
  <r>
    <x v="0"/>
    <x v="1"/>
    <x v="1"/>
    <x v="6"/>
    <x v="10"/>
    <s v="NL_A"/>
    <x v="3"/>
    <x v="3"/>
    <s v="GNR_PV_SUN"/>
    <n v="0.78477125759999999"/>
    <n v="2.82517652736"/>
  </r>
  <r>
    <x v="0"/>
    <x v="1"/>
    <x v="1"/>
    <x v="6"/>
    <x v="10"/>
    <s v="NL_A"/>
    <x v="3"/>
    <x v="3"/>
    <s v="GNR_PV_SUN_LS-4-MW_Y-2020"/>
    <n v="4.2289195749091499"/>
    <n v="15.224110469672899"/>
  </r>
  <r>
    <x v="0"/>
    <x v="1"/>
    <x v="1"/>
    <x v="6"/>
    <x v="10"/>
    <s v="NL_A"/>
    <x v="4"/>
    <x v="4"/>
    <s v="GNR_ROR_WTR"/>
    <n v="0.15959999999999999"/>
    <n v="0.57455999999999996"/>
  </r>
  <r>
    <x v="0"/>
    <x v="1"/>
    <x v="1"/>
    <x v="6"/>
    <x v="10"/>
    <s v="NL_A"/>
    <x v="5"/>
    <x v="5"/>
    <s v="GNR_WT_WIND_OFF"/>
    <n v="2.2770747999999998"/>
    <n v="8.19746928"/>
  </r>
  <r>
    <x v="0"/>
    <x v="1"/>
    <x v="1"/>
    <x v="6"/>
    <x v="10"/>
    <s v="NL_A"/>
    <x v="5"/>
    <x v="5"/>
    <s v="GNR_WT_WIND_ONS"/>
    <n v="6.6295944000000002"/>
    <n v="23.866539840000002"/>
  </r>
  <r>
    <x v="0"/>
    <x v="1"/>
    <x v="1"/>
    <x v="6"/>
    <x v="10"/>
    <s v="NL_A"/>
    <x v="5"/>
    <x v="5"/>
    <s v="GNR_WT_WIND_ON_LS_Y-2020"/>
    <n v="19.98282"/>
    <n v="71.938152000000002"/>
  </r>
  <r>
    <x v="0"/>
    <x v="1"/>
    <x v="1"/>
    <x v="6"/>
    <x v="10"/>
    <s v="NL_A"/>
    <x v="5"/>
    <x v="5"/>
    <s v="GNR_WT_WIND_ON_LS_Y-2030"/>
    <n v="0.56851080000000198"/>
    <n v="2.0466388800000099"/>
  </r>
  <r>
    <x v="0"/>
    <x v="1"/>
    <x v="1"/>
    <x v="6"/>
    <x v="10"/>
    <s v="NL_A"/>
    <x v="14"/>
    <x v="6"/>
    <s v="GNR_ST_WOOD_CND_E-50"/>
    <n v="0.70079999999999998"/>
    <n v="2.5228799999999998"/>
  </r>
  <r>
    <x v="0"/>
    <x v="1"/>
    <x v="1"/>
    <x v="7"/>
    <x v="11"/>
    <s v="NO1_A1"/>
    <x v="2"/>
    <x v="8"/>
    <s v="GNR_ES_ELEC_BAT-LITHIO_E-97_Y-30-50"/>
    <n v="0.81446599858963398"/>
    <n v="2.9320775949226801"/>
  </r>
  <r>
    <x v="0"/>
    <x v="1"/>
    <x v="1"/>
    <x v="7"/>
    <x v="11"/>
    <s v="NO1_A1"/>
    <x v="4"/>
    <x v="4"/>
    <s v="GNR_ROR_WTR"/>
    <n v="8.7850773446537893"/>
    <n v="31.626278440753602"/>
  </r>
  <r>
    <x v="0"/>
    <x v="1"/>
    <x v="1"/>
    <x v="7"/>
    <x v="11"/>
    <s v="NO1_A1"/>
    <x v="4"/>
    <x v="7"/>
    <s v="GNR_RES_WTR_NOPMP_MC-01"/>
    <n v="1.1679999999999999"/>
    <n v="4.2047999999999996"/>
  </r>
  <r>
    <x v="0"/>
    <x v="1"/>
    <x v="1"/>
    <x v="7"/>
    <x v="11"/>
    <s v="NO1_A1"/>
    <x v="4"/>
    <x v="7"/>
    <s v="GNR_RES_WTR_NOPMP_MC-02"/>
    <n v="1.1679999999999999"/>
    <n v="4.2047999999999996"/>
  </r>
  <r>
    <x v="0"/>
    <x v="1"/>
    <x v="1"/>
    <x v="7"/>
    <x v="11"/>
    <s v="NO1_A1"/>
    <x v="4"/>
    <x v="7"/>
    <s v="GNR_RES_WTR_NOPMP_MC-03"/>
    <n v="0.93842142450432198"/>
    <n v="3.37831712821556"/>
  </r>
  <r>
    <x v="0"/>
    <x v="1"/>
    <x v="1"/>
    <x v="7"/>
    <x v="11"/>
    <s v="NO1_A1"/>
    <x v="4"/>
    <x v="7"/>
    <s v="GNR_RES_WTR_NOPMP_MC-04"/>
    <n v="0.76250235148409196"/>
    <n v="2.74500846534273"/>
  </r>
  <r>
    <x v="0"/>
    <x v="1"/>
    <x v="1"/>
    <x v="7"/>
    <x v="11"/>
    <s v="NO1_A1"/>
    <x v="4"/>
    <x v="7"/>
    <s v="GNR_RES_WTR_NOPMP_MC-05"/>
    <n v="0.66455640548699602"/>
    <n v="2.39240305975318"/>
  </r>
  <r>
    <x v="0"/>
    <x v="1"/>
    <x v="1"/>
    <x v="7"/>
    <x v="11"/>
    <s v="NO1_A1"/>
    <x v="4"/>
    <x v="7"/>
    <s v="GNR_RES_WTR_NOPMP_MC-06"/>
    <n v="0.126977454106286"/>
    <n v="0.45711883478262999"/>
  </r>
  <r>
    <x v="0"/>
    <x v="1"/>
    <x v="1"/>
    <x v="7"/>
    <x v="11"/>
    <s v="NO1_A1"/>
    <x v="5"/>
    <x v="5"/>
    <s v="GNR_WT_WIND_ONS"/>
    <n v="0.73307599999999995"/>
    <n v="2.6390736000000001"/>
  </r>
  <r>
    <x v="0"/>
    <x v="1"/>
    <x v="1"/>
    <x v="7"/>
    <x v="11"/>
    <s v="NO1_A2"/>
    <x v="2"/>
    <x v="2"/>
    <s v="GNR_BO_ELEC_E-99"/>
    <n v="-1.1576018163854101E-2"/>
    <n v="-4.1673665389874798E-2"/>
  </r>
  <r>
    <x v="0"/>
    <x v="1"/>
    <x v="1"/>
    <x v="7"/>
    <x v="11"/>
    <s v="NO1_A2"/>
    <x v="2"/>
    <x v="2"/>
    <s v="GNR_HP_ELEC_COP-270"/>
    <n v="-0.11663777777777801"/>
    <n v="-0.41989599999999999"/>
  </r>
  <r>
    <x v="0"/>
    <x v="1"/>
    <x v="1"/>
    <x v="7"/>
    <x v="11"/>
    <s v="NO1_A2"/>
    <x v="2"/>
    <x v="2"/>
    <s v="GNR_HP_ELEC_GROUND-WTR_COP-380_LS-4-MW_Y-2030"/>
    <n v="-0.38736786382014599"/>
    <n v="-1.3945243097525299"/>
  </r>
  <r>
    <x v="0"/>
    <x v="1"/>
    <x v="1"/>
    <x v="7"/>
    <x v="11"/>
    <s v="NO1_A2"/>
    <x v="1"/>
    <x v="1"/>
    <s v="GNR_ST_MSW_BP_CB-20"/>
    <n v="2.9784000000000001E-2"/>
    <n v="0.1072224"/>
  </r>
  <r>
    <x v="0"/>
    <x v="1"/>
    <x v="1"/>
    <x v="7"/>
    <x v="11"/>
    <s v="NO1_A3"/>
    <x v="2"/>
    <x v="2"/>
    <s v="GNR_BO_ELEC_E-99"/>
    <n v="-7.4844316965065804E-3"/>
    <n v="-2.6943954107423701E-2"/>
  </r>
  <r>
    <x v="0"/>
    <x v="1"/>
    <x v="1"/>
    <x v="7"/>
    <x v="11"/>
    <s v="NO1_A3"/>
    <x v="2"/>
    <x v="2"/>
    <s v="GNR_HP_ELEC_COP-270"/>
    <n v="-2.0277777777777801E-2"/>
    <n v="-7.2999999999999995E-2"/>
  </r>
  <r>
    <x v="0"/>
    <x v="1"/>
    <x v="1"/>
    <x v="7"/>
    <x v="11"/>
    <s v="NO1_A3"/>
    <x v="2"/>
    <x v="2"/>
    <s v="GNR_HP_ELEC_GROUND-WTR_COP-360_LS-4-MW_Y-2020"/>
    <n v="-9.1411693144082998E-2"/>
    <n v="-0.32908209531869898"/>
  </r>
  <r>
    <x v="0"/>
    <x v="1"/>
    <x v="1"/>
    <x v="7"/>
    <x v="11"/>
    <s v="NO1_A3"/>
    <x v="2"/>
    <x v="2"/>
    <s v="GNR_HP_ELEC_GROUND-WTR_COP-380_LS-4-MW_Y-2030"/>
    <n v="-0.52306061266455095"/>
    <n v="-1.8830182055923801"/>
  </r>
  <r>
    <x v="0"/>
    <x v="1"/>
    <x v="1"/>
    <x v="7"/>
    <x v="11"/>
    <s v="NO1_A3"/>
    <x v="1"/>
    <x v="1"/>
    <s v="GNR_ST_MSW_BP_CB-20"/>
    <n v="6.7525000000000002E-2"/>
    <n v="0.24309"/>
  </r>
  <r>
    <x v="0"/>
    <x v="1"/>
    <x v="1"/>
    <x v="7"/>
    <x v="12"/>
    <s v="NO2_A1"/>
    <x v="4"/>
    <x v="4"/>
    <s v="GNR_ROR_WTR"/>
    <n v="10.765969168094999"/>
    <n v="38.757489005141998"/>
  </r>
  <r>
    <x v="0"/>
    <x v="1"/>
    <x v="1"/>
    <x v="7"/>
    <x v="12"/>
    <s v="NO2_A1"/>
    <x v="4"/>
    <x v="7"/>
    <s v="GNR_RES_WTR_NOPMP_MC-01"/>
    <n v="3.2166024084082498"/>
    <n v="11.579768670269701"/>
  </r>
  <r>
    <x v="0"/>
    <x v="1"/>
    <x v="1"/>
    <x v="7"/>
    <x v="12"/>
    <s v="NO2_A1"/>
    <x v="4"/>
    <x v="7"/>
    <s v="GNR_RES_WTR_NOPMP_MC-02"/>
    <n v="7.7718024084082504"/>
    <n v="27.978488670269702"/>
  </r>
  <r>
    <x v="0"/>
    <x v="1"/>
    <x v="1"/>
    <x v="7"/>
    <x v="12"/>
    <s v="NO2_A1"/>
    <x v="4"/>
    <x v="7"/>
    <s v="GNR_RES_WTR_NOPMP_MC-03"/>
    <n v="6.6434359588868501"/>
    <n v="23.916369451992701"/>
  </r>
  <r>
    <x v="0"/>
    <x v="1"/>
    <x v="1"/>
    <x v="7"/>
    <x v="12"/>
    <s v="NO2_A1"/>
    <x v="4"/>
    <x v="7"/>
    <s v="GNR_RES_WTR_NOPMP_MC-04"/>
    <n v="5.1812016056054997"/>
    <n v="18.652325780179801"/>
  </r>
  <r>
    <x v="0"/>
    <x v="1"/>
    <x v="1"/>
    <x v="7"/>
    <x v="12"/>
    <s v="NO2_A1"/>
    <x v="4"/>
    <x v="7"/>
    <s v="GNR_RES_WTR_NOPMP_MC-05"/>
    <n v="3.8859012042041199"/>
    <n v="13.989244335134799"/>
  </r>
  <r>
    <x v="0"/>
    <x v="1"/>
    <x v="1"/>
    <x v="7"/>
    <x v="12"/>
    <s v="NO2_A1"/>
    <x v="4"/>
    <x v="7"/>
    <s v="GNR_RES_WTR_NOPMP_MC-06"/>
    <n v="3.4213206368405298"/>
    <n v="12.3167542926259"/>
  </r>
  <r>
    <x v="0"/>
    <x v="1"/>
    <x v="1"/>
    <x v="7"/>
    <x v="12"/>
    <s v="NO2_A1"/>
    <x v="4"/>
    <x v="7"/>
    <s v="GNR_RES_WTR_NOPMP_MC-07"/>
    <n v="1.7365175329857001"/>
    <n v="6.2514631187485099"/>
  </r>
  <r>
    <x v="0"/>
    <x v="1"/>
    <x v="1"/>
    <x v="7"/>
    <x v="12"/>
    <s v="NO2_A1"/>
    <x v="4"/>
    <x v="7"/>
    <s v="GNR_RES_WTR_NOPMP_MC-08"/>
    <n v="1.0702374500777101"/>
    <n v="3.8528548202797399"/>
  </r>
  <r>
    <x v="0"/>
    <x v="1"/>
    <x v="1"/>
    <x v="7"/>
    <x v="12"/>
    <s v="NO2_A1"/>
    <x v="4"/>
    <x v="7"/>
    <s v="GNR_RES_WTR_PMP_MC-01"/>
    <n v="4.5552000000000001"/>
    <n v="16.398720000000001"/>
  </r>
  <r>
    <x v="0"/>
    <x v="1"/>
    <x v="1"/>
    <x v="7"/>
    <x v="12"/>
    <s v="NO2_A1"/>
    <x v="5"/>
    <x v="5"/>
    <s v="GNR_WT_WIND_ONS"/>
    <n v="3.0705252000000001"/>
    <n v="11.05389072"/>
  </r>
  <r>
    <x v="0"/>
    <x v="1"/>
    <x v="1"/>
    <x v="7"/>
    <x v="12"/>
    <s v="NO2_A2"/>
    <x v="2"/>
    <x v="2"/>
    <s v="GNR_HP_ELEC_COP-270"/>
    <n v="-1.2977777777777801E-3"/>
    <n v="-4.6719999999999999E-3"/>
  </r>
  <r>
    <x v="0"/>
    <x v="1"/>
    <x v="1"/>
    <x v="7"/>
    <x v="12"/>
    <s v="NO2_A2"/>
    <x v="2"/>
    <x v="2"/>
    <s v="GNR_HP_ELEC_GROUND-WTR_COP-380_LS-4-MW_Y-2030"/>
    <n v="-2.46325708907764E-2"/>
    <n v="-8.8677255206794994E-2"/>
  </r>
  <r>
    <x v="0"/>
    <x v="1"/>
    <x v="1"/>
    <x v="7"/>
    <x v="12"/>
    <s v="NO2_A2"/>
    <x v="1"/>
    <x v="1"/>
    <s v="GNR_ST_MSW_BP_CB-30"/>
    <n v="3.9419999999999997E-2"/>
    <n v="0.14191200000000001"/>
  </r>
  <r>
    <x v="0"/>
    <x v="1"/>
    <x v="1"/>
    <x v="7"/>
    <x v="13"/>
    <s v="NO3_A1"/>
    <x v="2"/>
    <x v="8"/>
    <s v="GNR_ES_ELEC_BAT-LITHIO_E-97_Y-30-50"/>
    <n v="0.34682691398326598"/>
    <n v="1.24857689033976"/>
  </r>
  <r>
    <x v="0"/>
    <x v="1"/>
    <x v="1"/>
    <x v="7"/>
    <x v="13"/>
    <s v="NO3_A1"/>
    <x v="4"/>
    <x v="4"/>
    <s v="GNR_ROR_WTR"/>
    <n v="7.0650296785433904"/>
    <n v="25.434106842756201"/>
  </r>
  <r>
    <x v="0"/>
    <x v="1"/>
    <x v="1"/>
    <x v="7"/>
    <x v="13"/>
    <s v="NO3_A1"/>
    <x v="4"/>
    <x v="7"/>
    <s v="GNR_RES_WTR_NOPMP_MC-01"/>
    <n v="1.94337545966466"/>
    <n v="6.9961516547927696"/>
  </r>
  <r>
    <x v="0"/>
    <x v="1"/>
    <x v="1"/>
    <x v="7"/>
    <x v="13"/>
    <s v="NO3_A1"/>
    <x v="4"/>
    <x v="7"/>
    <s v="GNR_RES_WTR_NOPMP_MC-02"/>
    <n v="2.0596695497205499"/>
    <n v="7.4148103789939697"/>
  </r>
  <r>
    <x v="0"/>
    <x v="1"/>
    <x v="1"/>
    <x v="7"/>
    <x v="13"/>
    <s v="NO3_A1"/>
    <x v="4"/>
    <x v="7"/>
    <s v="GNR_RES_WTR_NOPMP_MC-03"/>
    <n v="2.0596695497205499"/>
    <n v="7.4148103789939697"/>
  </r>
  <r>
    <x v="0"/>
    <x v="1"/>
    <x v="1"/>
    <x v="7"/>
    <x v="13"/>
    <s v="NO3_A1"/>
    <x v="4"/>
    <x v="7"/>
    <s v="GNR_RES_WTR_NOPMP_MC-04"/>
    <n v="2.0596695497205499"/>
    <n v="7.4148103789939697"/>
  </r>
  <r>
    <x v="0"/>
    <x v="1"/>
    <x v="1"/>
    <x v="7"/>
    <x v="13"/>
    <s v="NO3_A1"/>
    <x v="4"/>
    <x v="7"/>
    <s v="GNR_RES_WTR_NOPMP_MC-05"/>
    <n v="1.3726025270672599"/>
    <n v="4.9413690974421396"/>
  </r>
  <r>
    <x v="0"/>
    <x v="1"/>
    <x v="1"/>
    <x v="7"/>
    <x v="13"/>
    <s v="NO3_A1"/>
    <x v="4"/>
    <x v="7"/>
    <s v="GNR_RES_WTR_NOPMP_MC-06"/>
    <n v="0.823867819888219"/>
    <n v="2.9659241515975898"/>
  </r>
  <r>
    <x v="0"/>
    <x v="1"/>
    <x v="1"/>
    <x v="7"/>
    <x v="13"/>
    <s v="NO3_A1"/>
    <x v="4"/>
    <x v="7"/>
    <s v="GNR_RES_WTR_NOPMP_MC-07"/>
    <n v="0.823867819888219"/>
    <n v="2.9659241515975898"/>
  </r>
  <r>
    <x v="0"/>
    <x v="1"/>
    <x v="1"/>
    <x v="7"/>
    <x v="13"/>
    <s v="NO3_A1"/>
    <x v="4"/>
    <x v="7"/>
    <s v="GNR_RES_WTR_NOPMP_MC-08"/>
    <n v="0.76379360375675198"/>
    <n v="2.7496569735243099"/>
  </r>
  <r>
    <x v="0"/>
    <x v="1"/>
    <x v="1"/>
    <x v="7"/>
    <x v="13"/>
    <s v="NO3_A1"/>
    <x v="4"/>
    <x v="7"/>
    <s v="GNR_RES_WTR_NOPMP_MC-09"/>
    <n v="9.6470020064977999E-2"/>
    <n v="0.347292072233921"/>
  </r>
  <r>
    <x v="0"/>
    <x v="1"/>
    <x v="1"/>
    <x v="7"/>
    <x v="13"/>
    <s v="NO3_A1"/>
    <x v="4"/>
    <x v="7"/>
    <s v="GNR_RES_WTR_PMP_MC-01"/>
    <n v="0.52822800000000003"/>
    <n v="1.9016207999999999"/>
  </r>
  <r>
    <x v="0"/>
    <x v="1"/>
    <x v="1"/>
    <x v="7"/>
    <x v="13"/>
    <s v="NO3_A1"/>
    <x v="5"/>
    <x v="5"/>
    <s v="GNR_WT_WIND_ONS"/>
    <n v="2.1285082000000002"/>
    <n v="7.6626295200000003"/>
  </r>
  <r>
    <x v="0"/>
    <x v="1"/>
    <x v="1"/>
    <x v="7"/>
    <x v="13"/>
    <s v="NO3_A1"/>
    <x v="5"/>
    <x v="5"/>
    <s v="GNR_WT_WIND_ON_LS_Y-2020"/>
    <n v="12.233984100000001"/>
    <n v="44.042342759999997"/>
  </r>
  <r>
    <x v="0"/>
    <x v="1"/>
    <x v="1"/>
    <x v="7"/>
    <x v="13"/>
    <s v="NO3_A1"/>
    <x v="5"/>
    <x v="5"/>
    <s v="GNR_WT_WIND_ON_LS_Y-2030"/>
    <n v="0.69369169999999802"/>
    <n v="2.49729011999999"/>
  </r>
  <r>
    <x v="0"/>
    <x v="1"/>
    <x v="1"/>
    <x v="7"/>
    <x v="13"/>
    <s v="NO3_A2"/>
    <x v="2"/>
    <x v="2"/>
    <s v="GNR_BO_ELEC_E-99"/>
    <n v="-2.6946217119708901E-2"/>
    <n v="-9.7006381630952196E-2"/>
  </r>
  <r>
    <x v="0"/>
    <x v="1"/>
    <x v="1"/>
    <x v="7"/>
    <x v="13"/>
    <s v="NO3_A2"/>
    <x v="2"/>
    <x v="2"/>
    <s v="GNR_HP_ELEC_COP-270"/>
    <n v="-7.78666666666667E-3"/>
    <n v="-2.8032000000000001E-2"/>
  </r>
  <r>
    <x v="0"/>
    <x v="1"/>
    <x v="1"/>
    <x v="7"/>
    <x v="13"/>
    <s v="NO3_A2"/>
    <x v="2"/>
    <x v="2"/>
    <s v="GNR_HP_ELEC_GROUND-WTR_COP-380_LS-4-MW_Y-2030"/>
    <n v="-2.8538541080369802E-2"/>
    <n v="-0.102738747889331"/>
  </r>
  <r>
    <x v="0"/>
    <x v="1"/>
    <x v="1"/>
    <x v="7"/>
    <x v="13"/>
    <s v="NO3_A2"/>
    <x v="1"/>
    <x v="1"/>
    <s v="GNR_ST_MSW_BP_CB-20"/>
    <n v="1.5768000000000001E-2"/>
    <n v="5.6764799999999997E-2"/>
  </r>
  <r>
    <x v="0"/>
    <x v="1"/>
    <x v="1"/>
    <x v="7"/>
    <x v="13"/>
    <s v="NO3_A3"/>
    <x v="2"/>
    <x v="2"/>
    <s v="GNR_BO_ELEC_E-99"/>
    <n v="-9.5395555096709703E-2"/>
    <n v="-0.34342399834815501"/>
  </r>
  <r>
    <x v="0"/>
    <x v="1"/>
    <x v="1"/>
    <x v="7"/>
    <x v="13"/>
    <s v="NO3_A3"/>
    <x v="2"/>
    <x v="2"/>
    <s v="GNR_HP_ELEC_COP-270"/>
    <n v="-6.4888888888888895E-4"/>
    <n v="-2.336E-3"/>
  </r>
  <r>
    <x v="0"/>
    <x v="1"/>
    <x v="1"/>
    <x v="7"/>
    <x v="13"/>
    <s v="NO3_A3"/>
    <x v="2"/>
    <x v="2"/>
    <s v="GNR_HP_ELEC_GROUND-WTR_COP-380_LS-4-MW_Y-2030"/>
    <n v="-0.18943919848565499"/>
    <n v="-0.68198111454835797"/>
  </r>
  <r>
    <x v="0"/>
    <x v="1"/>
    <x v="1"/>
    <x v="7"/>
    <x v="13"/>
    <s v="NO3_Offshore"/>
    <x v="5"/>
    <x v="5"/>
    <s v="GNR_WT_WIND_OFF_L-NS_Y-2030"/>
    <n v="11.923184425051399"/>
    <n v="42.923463930185001"/>
  </r>
  <r>
    <x v="0"/>
    <x v="1"/>
    <x v="1"/>
    <x v="7"/>
    <x v="14"/>
    <s v="NO4_A1"/>
    <x v="2"/>
    <x v="2"/>
    <s v="GNR_BO_ELEC_E-99_LS-10-MW-FEED_Y-2020"/>
    <n v="-1.34605645200249"/>
    <n v="-4.8458032272089602"/>
  </r>
  <r>
    <x v="0"/>
    <x v="1"/>
    <x v="1"/>
    <x v="7"/>
    <x v="14"/>
    <s v="NO4_A1"/>
    <x v="2"/>
    <x v="2"/>
    <s v="GNR_BO_ELEC_E-99_LS-10-MW-FEED_Y-2030"/>
    <n v="-4.9851104161149802E-2"/>
    <n v="-0.179463974980139"/>
  </r>
  <r>
    <x v="0"/>
    <x v="1"/>
    <x v="1"/>
    <x v="7"/>
    <x v="14"/>
    <s v="NO4_A1"/>
    <x v="4"/>
    <x v="4"/>
    <s v="GNR_ROR_WTR"/>
    <n v="4.1384792691558996"/>
    <n v="14.8985253689612"/>
  </r>
  <r>
    <x v="0"/>
    <x v="1"/>
    <x v="1"/>
    <x v="7"/>
    <x v="14"/>
    <s v="NO4_A1"/>
    <x v="4"/>
    <x v="7"/>
    <s v="GNR_RES_WTR_NOPMP_MC-01"/>
    <n v="3.67537745819287"/>
    <n v="13.231358849494301"/>
  </r>
  <r>
    <x v="0"/>
    <x v="1"/>
    <x v="1"/>
    <x v="7"/>
    <x v="14"/>
    <s v="NO4_A1"/>
    <x v="4"/>
    <x v="7"/>
    <s v="GNR_RES_WTR_NOPMP_MC-02"/>
    <n v="3.67537745819287"/>
    <n v="13.231358849494301"/>
  </r>
  <r>
    <x v="0"/>
    <x v="1"/>
    <x v="1"/>
    <x v="7"/>
    <x v="14"/>
    <s v="NO4_A1"/>
    <x v="4"/>
    <x v="7"/>
    <s v="GNR_RES_WTR_NOPMP_MC-03"/>
    <n v="3.67537745819287"/>
    <n v="13.231358849494301"/>
  </r>
  <r>
    <x v="0"/>
    <x v="1"/>
    <x v="1"/>
    <x v="7"/>
    <x v="14"/>
    <s v="NO4_A1"/>
    <x v="4"/>
    <x v="7"/>
    <s v="GNR_RES_WTR_NOPMP_MC-04"/>
    <n v="3.67537745819287"/>
    <n v="13.231358849494301"/>
  </r>
  <r>
    <x v="0"/>
    <x v="1"/>
    <x v="1"/>
    <x v="7"/>
    <x v="14"/>
    <s v="NO4_A1"/>
    <x v="4"/>
    <x v="7"/>
    <s v="GNR_RES_WTR_NOPMP_MC-05"/>
    <n v="2.7023422830095001"/>
    <n v="9.7284322188342003"/>
  </r>
  <r>
    <x v="0"/>
    <x v="1"/>
    <x v="1"/>
    <x v="7"/>
    <x v="14"/>
    <s v="NO4_A1"/>
    <x v="4"/>
    <x v="7"/>
    <s v="GNR_RES_WTR_NOPMP_MC-06"/>
    <n v="1.8376887290964301"/>
    <n v="6.61567942474717"/>
  </r>
  <r>
    <x v="0"/>
    <x v="1"/>
    <x v="1"/>
    <x v="7"/>
    <x v="14"/>
    <s v="NO4_A1"/>
    <x v="4"/>
    <x v="7"/>
    <s v="GNR_RES_WTR_NOPMP_MC-07"/>
    <n v="1.5515715412841"/>
    <n v="5.5856575486227698"/>
  </r>
  <r>
    <x v="0"/>
    <x v="1"/>
    <x v="1"/>
    <x v="7"/>
    <x v="14"/>
    <s v="NO4_A1"/>
    <x v="4"/>
    <x v="7"/>
    <s v="GNR_RES_WTR_NOPMP_MC-08"/>
    <n v="0.27847603245595798"/>
    <n v="1.00251371684145"/>
  </r>
  <r>
    <x v="0"/>
    <x v="1"/>
    <x v="1"/>
    <x v="7"/>
    <x v="14"/>
    <s v="NO4_A1"/>
    <x v="5"/>
    <x v="5"/>
    <s v="GNR_WT_WIND_ONS"/>
    <n v="2.1294"/>
    <n v="7.6658400000000002"/>
  </r>
  <r>
    <x v="0"/>
    <x v="1"/>
    <x v="1"/>
    <x v="7"/>
    <x v="14"/>
    <s v="NO4_A1"/>
    <x v="5"/>
    <x v="5"/>
    <s v="GNR_WT_WIND_ON_LS_Y-2030"/>
    <n v="0.96537794685900802"/>
    <n v="3.47536060869243"/>
  </r>
  <r>
    <x v="0"/>
    <x v="1"/>
    <x v="1"/>
    <x v="7"/>
    <x v="14"/>
    <s v="NO4_A2"/>
    <x v="2"/>
    <x v="2"/>
    <s v="GNR_BO_ELEC_E-99"/>
    <n v="-1.2413200903155701E-2"/>
    <n v="-4.4687523251360398E-2"/>
  </r>
  <r>
    <x v="0"/>
    <x v="1"/>
    <x v="1"/>
    <x v="7"/>
    <x v="14"/>
    <s v="NO4_A2"/>
    <x v="2"/>
    <x v="2"/>
    <s v="GNR_HP_ELEC_COP-270"/>
    <n v="-4.3800000000000002E-3"/>
    <n v="-1.5768000000000001E-2"/>
  </r>
  <r>
    <x v="0"/>
    <x v="1"/>
    <x v="1"/>
    <x v="7"/>
    <x v="14"/>
    <s v="NO4_A2"/>
    <x v="1"/>
    <x v="1"/>
    <s v="GNR_ST_MSW_BP_CB-20"/>
    <n v="8.7600000000000004E-4"/>
    <n v="3.1535999999999999E-3"/>
  </r>
  <r>
    <x v="0"/>
    <x v="1"/>
    <x v="1"/>
    <x v="7"/>
    <x v="15"/>
    <s v="NO5_A1"/>
    <x v="1"/>
    <x v="1"/>
    <s v="GNR_ST_MSW_BP_E-23_LS-220-MW-FEED_Y-2020"/>
    <n v="1.81275833083015"/>
    <n v="6.5259299909885602"/>
  </r>
  <r>
    <x v="0"/>
    <x v="1"/>
    <x v="1"/>
    <x v="7"/>
    <x v="15"/>
    <s v="NO5_A1"/>
    <x v="4"/>
    <x v="4"/>
    <s v="GNR_ROR_WTR"/>
    <n v="9.9313813027243292"/>
    <n v="35.752972689807599"/>
  </r>
  <r>
    <x v="0"/>
    <x v="1"/>
    <x v="1"/>
    <x v="7"/>
    <x v="15"/>
    <s v="NO5_A1"/>
    <x v="4"/>
    <x v="7"/>
    <s v="GNR_RES_WTR_NOPMP_MC-01"/>
    <n v="1.3507327989206199"/>
    <n v="4.8626380761142496"/>
  </r>
  <r>
    <x v="0"/>
    <x v="1"/>
    <x v="1"/>
    <x v="7"/>
    <x v="15"/>
    <s v="NO5_A1"/>
    <x v="4"/>
    <x v="7"/>
    <s v="GNR_RES_WTR_NOPMP_MC-02"/>
    <n v="5.13630660492852"/>
    <n v="18.490703777742699"/>
  </r>
  <r>
    <x v="0"/>
    <x v="1"/>
    <x v="1"/>
    <x v="7"/>
    <x v="15"/>
    <s v="NO5_A1"/>
    <x v="4"/>
    <x v="7"/>
    <s v="GNR_RES_WTR_NOPMP_MC-03"/>
    <n v="3.54591090539529"/>
    <n v="12.765279259423099"/>
  </r>
  <r>
    <x v="0"/>
    <x v="1"/>
    <x v="1"/>
    <x v="7"/>
    <x v="15"/>
    <s v="NO5_A1"/>
    <x v="4"/>
    <x v="7"/>
    <s v="GNR_RES_WTR_NOPMP_MC-04"/>
    <n v="3.4934485326137499"/>
    <n v="12.5764147174095"/>
  </r>
  <r>
    <x v="0"/>
    <x v="1"/>
    <x v="1"/>
    <x v="7"/>
    <x v="15"/>
    <s v="NO5_A1"/>
    <x v="4"/>
    <x v="7"/>
    <s v="GNR_RES_WTR_NOPMP_MC-05"/>
    <n v="2.8560321345431001"/>
    <n v="10.2817156843552"/>
  </r>
  <r>
    <x v="0"/>
    <x v="1"/>
    <x v="1"/>
    <x v="7"/>
    <x v="15"/>
    <s v="NO5_A1"/>
    <x v="4"/>
    <x v="7"/>
    <s v="GNR_RES_WTR_NOPMP_MC-06"/>
    <n v="2.6200863994603099"/>
    <n v="9.4323110380571205"/>
  </r>
  <r>
    <x v="0"/>
    <x v="1"/>
    <x v="1"/>
    <x v="7"/>
    <x v="15"/>
    <s v="NO5_A1"/>
    <x v="4"/>
    <x v="7"/>
    <s v="GNR_RES_WTR_NOPMP_MC-07"/>
    <n v="1.9433539149941901"/>
    <n v="6.9960740939790798"/>
  </r>
  <r>
    <x v="0"/>
    <x v="1"/>
    <x v="1"/>
    <x v="7"/>
    <x v="15"/>
    <s v="NO5_A1"/>
    <x v="4"/>
    <x v="7"/>
    <s v="GNR_RES_WTR_NOPMP_MC-08"/>
    <n v="0.56711127111593596"/>
    <n v="2.0416005760173701"/>
  </r>
  <r>
    <x v="0"/>
    <x v="1"/>
    <x v="1"/>
    <x v="7"/>
    <x v="15"/>
    <s v="NO5_A1"/>
    <x v="4"/>
    <x v="7"/>
    <s v="GNR_RES_WTR_PMP_MC-01"/>
    <n v="3.88944"/>
    <n v="14.001984"/>
  </r>
  <r>
    <x v="0"/>
    <x v="1"/>
    <x v="1"/>
    <x v="7"/>
    <x v="15"/>
    <s v="NO5_A1"/>
    <x v="5"/>
    <x v="5"/>
    <s v="GNR_WT_WIND_ON_LS_Y-2020"/>
    <n v="0.66592399999999996"/>
    <n v="2.3973263999999999"/>
  </r>
  <r>
    <x v="0"/>
    <x v="1"/>
    <x v="1"/>
    <x v="7"/>
    <x v="15"/>
    <s v="NO5_A2"/>
    <x v="2"/>
    <x v="2"/>
    <s v="GNR_BO_ELEC_E-99"/>
    <n v="-5.22306397306396E-2"/>
    <n v="-0.18803030303030299"/>
  </r>
  <r>
    <x v="0"/>
    <x v="1"/>
    <x v="1"/>
    <x v="7"/>
    <x v="15"/>
    <s v="NO5_A2"/>
    <x v="2"/>
    <x v="2"/>
    <s v="GNR_HP_ELEC_GROUND-WTR_COP-380_LS-4-MW_Y-2030"/>
    <n v="-6.7683759492943293E-2"/>
    <n v="-0.24366153417459599"/>
  </r>
  <r>
    <x v="0"/>
    <x v="1"/>
    <x v="1"/>
    <x v="7"/>
    <x v="15"/>
    <s v="NO5_A2"/>
    <x v="1"/>
    <x v="1"/>
    <s v="GNR_ST_MSW_BP_CB-20"/>
    <n v="4.0149999999999998E-2"/>
    <n v="0.14454"/>
  </r>
  <r>
    <x v="0"/>
    <x v="1"/>
    <x v="1"/>
    <x v="7"/>
    <x v="15"/>
    <s v="NO5_Offshore"/>
    <x v="5"/>
    <x v="5"/>
    <s v="GNR_WT_WIND_OFF_L-NS_Y-2030"/>
    <n v="67.670138778498398"/>
    <n v="243.612499602594"/>
  </r>
  <r>
    <x v="0"/>
    <x v="1"/>
    <x v="1"/>
    <x v="8"/>
    <x v="16"/>
    <s v="PL_A"/>
    <x v="2"/>
    <x v="8"/>
    <s v="GNR_ES_ELEC_BAT-LITHIO_E-95_Y-16-29"/>
    <n v="7.9818881475360897"/>
    <n v="28.734797331129901"/>
  </r>
  <r>
    <x v="0"/>
    <x v="1"/>
    <x v="1"/>
    <x v="8"/>
    <x v="16"/>
    <s v="PL_A"/>
    <x v="1"/>
    <x v="1"/>
    <s v="GNR_ST_MSW_BP_E-24_LS-220-MW-FEED_Y-2030"/>
    <n v="20.265622251959201"/>
    <n v="72.956240107053006"/>
  </r>
  <r>
    <x v="0"/>
    <x v="1"/>
    <x v="1"/>
    <x v="8"/>
    <x v="16"/>
    <s v="PL_A"/>
    <x v="1"/>
    <x v="0"/>
    <s v="GNR_ST_MSW_BP_E-15"/>
    <n v="0.11913600000000001"/>
    <n v="0.42888959999999998"/>
  </r>
  <r>
    <x v="0"/>
    <x v="1"/>
    <x v="1"/>
    <x v="8"/>
    <x v="16"/>
    <s v="PL_A"/>
    <x v="3"/>
    <x v="3"/>
    <s v="GNR_PV_SUN"/>
    <n v="1.09788013030086E-3"/>
    <n v="3.9523684690830896E-3"/>
  </r>
  <r>
    <x v="0"/>
    <x v="1"/>
    <x v="1"/>
    <x v="8"/>
    <x v="16"/>
    <s v="PL_A"/>
    <x v="4"/>
    <x v="9"/>
    <s v="GNR_ES_WTR_PMP"/>
    <n v="3.1506799999999999E-3"/>
    <n v="1.1342448E-2"/>
  </r>
  <r>
    <x v="0"/>
    <x v="1"/>
    <x v="1"/>
    <x v="8"/>
    <x v="16"/>
    <s v="PL_A"/>
    <x v="5"/>
    <x v="5"/>
    <s v="GNR_WT_WIND_ONS"/>
    <n v="14.289785999999999"/>
    <n v="51.443229600000002"/>
  </r>
  <r>
    <x v="0"/>
    <x v="1"/>
    <x v="1"/>
    <x v="8"/>
    <x v="16"/>
    <s v="PL_A"/>
    <x v="5"/>
    <x v="5"/>
    <s v="GNR_WT_WIND_ON_LS_Y-2020"/>
    <n v="56.820167903906999"/>
    <n v="204.552604454065"/>
  </r>
  <r>
    <x v="0"/>
    <x v="1"/>
    <x v="1"/>
    <x v="8"/>
    <x v="16"/>
    <s v="PL_A"/>
    <x v="16"/>
    <x v="1"/>
    <s v="GNR_ST_WOODCHI_BP_E-29_LS-600-MW-FEED_Y-2030"/>
    <n v="0.55819562500000097"/>
    <n v="2.00950425"/>
  </r>
  <r>
    <x v="0"/>
    <x v="1"/>
    <x v="1"/>
    <x v="8"/>
    <x v="16"/>
    <s v="PL_Rural"/>
    <x v="10"/>
    <x v="6"/>
    <s v="GNR_ST_NUCL_CND_E-33"/>
    <n v="12.15888"/>
    <n v="43.771968000000001"/>
  </r>
  <r>
    <x v="0"/>
    <x v="1"/>
    <x v="1"/>
    <x v="8"/>
    <x v="16"/>
    <s v="PL_Rural"/>
    <x v="4"/>
    <x v="4"/>
    <s v="GNR_ROR_WTR"/>
    <n v="1.12035"/>
    <n v="4.0332600000000003"/>
  </r>
  <r>
    <x v="0"/>
    <x v="1"/>
    <x v="1"/>
    <x v="9"/>
    <x v="17"/>
    <s v="SE1A"/>
    <x v="4"/>
    <x v="4"/>
    <s v="GNR_ROR_WTR"/>
    <n v="5.0573856784629196"/>
    <n v="18.206588442466501"/>
  </r>
  <r>
    <x v="0"/>
    <x v="1"/>
    <x v="1"/>
    <x v="9"/>
    <x v="17"/>
    <s v="SE1A"/>
    <x v="4"/>
    <x v="7"/>
    <s v="GNR_RES_WTR_NOPMP_MC-01"/>
    <n v="3.5521799999999999"/>
    <n v="12.787848"/>
  </r>
  <r>
    <x v="0"/>
    <x v="1"/>
    <x v="1"/>
    <x v="9"/>
    <x v="17"/>
    <s v="SE1A"/>
    <x v="4"/>
    <x v="7"/>
    <s v="GNR_RES_WTR_NOPMP_MC-02"/>
    <n v="3.5521799999999999"/>
    <n v="12.787848"/>
  </r>
  <r>
    <x v="0"/>
    <x v="1"/>
    <x v="1"/>
    <x v="9"/>
    <x v="17"/>
    <s v="SE1A"/>
    <x v="4"/>
    <x v="7"/>
    <s v="GNR_RES_WTR_NOPMP_MC-03"/>
    <n v="2.0538032135836501"/>
    <n v="7.3936915689011498"/>
  </r>
  <r>
    <x v="0"/>
    <x v="1"/>
    <x v="1"/>
    <x v="9"/>
    <x v="17"/>
    <s v="SE1A"/>
    <x v="4"/>
    <x v="7"/>
    <s v="GNR_RES_WTR_NOPMP_MC-04"/>
    <n v="1.1840599999999999"/>
    <n v="4.2626160000000004"/>
  </r>
  <r>
    <x v="0"/>
    <x v="1"/>
    <x v="1"/>
    <x v="9"/>
    <x v="17"/>
    <s v="SE1A"/>
    <x v="4"/>
    <x v="7"/>
    <s v="GNR_RES_WTR_NOPMP_MC-05"/>
    <n v="1.1840599999999999"/>
    <n v="4.2626160000000004"/>
  </r>
  <r>
    <x v="0"/>
    <x v="1"/>
    <x v="1"/>
    <x v="9"/>
    <x v="17"/>
    <s v="SE1A"/>
    <x v="4"/>
    <x v="7"/>
    <s v="GNR_RES_WTR_NOPMP_MC-06"/>
    <n v="1.1840599999999999"/>
    <n v="4.2626160000000004"/>
  </r>
  <r>
    <x v="0"/>
    <x v="1"/>
    <x v="1"/>
    <x v="9"/>
    <x v="17"/>
    <s v="SE1A"/>
    <x v="4"/>
    <x v="7"/>
    <s v="GNR_RES_WTR_NOPMP_MC-07"/>
    <n v="0.59202999999999995"/>
    <n v="2.1313080000000002"/>
  </r>
  <r>
    <x v="0"/>
    <x v="1"/>
    <x v="1"/>
    <x v="9"/>
    <x v="17"/>
    <s v="SE1A"/>
    <x v="5"/>
    <x v="5"/>
    <s v="GNR_WT_WIND_ONS"/>
    <n v="4.9862206320000002"/>
    <n v="17.950394275200001"/>
  </r>
  <r>
    <x v="0"/>
    <x v="1"/>
    <x v="1"/>
    <x v="9"/>
    <x v="17"/>
    <s v="SE1_IND"/>
    <x v="2"/>
    <x v="2"/>
    <s v="GNR_BO_ELEC_E-99_LS-10-MW-FEED_Y-2020"/>
    <n v="-0.13115597680058999"/>
    <n v="-0.47216151648212401"/>
  </r>
  <r>
    <x v="0"/>
    <x v="1"/>
    <x v="1"/>
    <x v="9"/>
    <x v="17"/>
    <s v="SE1_IND"/>
    <x v="2"/>
    <x v="2"/>
    <s v="GNR_HP_ELEC_AIR-WTR_COP-310_LS_Y-2020"/>
    <n v="-0.124451517922604"/>
    <n v="-0.44802546452137498"/>
  </r>
  <r>
    <x v="0"/>
    <x v="1"/>
    <x v="1"/>
    <x v="9"/>
    <x v="17"/>
    <s v="SE1_IND"/>
    <x v="1"/>
    <x v="1"/>
    <s v="GNR_ST_MSW_BP_E-23_LS-220-MW-FEED_Y-2020"/>
    <n v="0.84095375002378603"/>
    <n v="3.0274335000856301"/>
  </r>
  <r>
    <x v="0"/>
    <x v="1"/>
    <x v="1"/>
    <x v="9"/>
    <x v="17"/>
    <s v="SE1_medium"/>
    <x v="2"/>
    <x v="2"/>
    <s v="GNR_HP_ELEC_GROUND-WTR_COP-380_LS-4-MW_Y-2030"/>
    <n v="-0.32686827870459401"/>
    <n v="-1.17672580333654"/>
  </r>
  <r>
    <x v="0"/>
    <x v="1"/>
    <x v="1"/>
    <x v="9"/>
    <x v="17"/>
    <s v="SE1_medium"/>
    <x v="1"/>
    <x v="1"/>
    <s v="GNR_ST_MSW_BP_CB-20"/>
    <n v="0.1229904"/>
    <n v="0.44276544000000001"/>
  </r>
  <r>
    <x v="0"/>
    <x v="1"/>
    <x v="1"/>
    <x v="9"/>
    <x v="17"/>
    <s v="SE1_small"/>
    <x v="2"/>
    <x v="2"/>
    <s v="GNR_HP_ELEC_GROUND-WTR_COP-360_LS-4-MW_Y-2020"/>
    <n v="-0.13966831828620299"/>
    <n v="-0.502805945830331"/>
  </r>
  <r>
    <x v="0"/>
    <x v="1"/>
    <x v="1"/>
    <x v="9"/>
    <x v="18"/>
    <s v="SE2A"/>
    <x v="4"/>
    <x v="4"/>
    <s v="GNR_ROR_WTR"/>
    <n v="14.9567720942319"/>
    <n v="53.844379539234801"/>
  </r>
  <r>
    <x v="0"/>
    <x v="1"/>
    <x v="1"/>
    <x v="9"/>
    <x v="18"/>
    <s v="SE2A"/>
    <x v="4"/>
    <x v="7"/>
    <s v="GNR_RES_WTR_NOPMP_MC-01"/>
    <n v="3.5695705432814901"/>
    <n v="12.8504539558134"/>
  </r>
  <r>
    <x v="0"/>
    <x v="1"/>
    <x v="1"/>
    <x v="9"/>
    <x v="18"/>
    <s v="SE2A"/>
    <x v="4"/>
    <x v="7"/>
    <s v="GNR_RES_WTR_NOPMP_MC-02"/>
    <n v="4.1127056037967904"/>
    <n v="14.805740173668401"/>
  </r>
  <r>
    <x v="0"/>
    <x v="1"/>
    <x v="1"/>
    <x v="9"/>
    <x v="18"/>
    <s v="SE2A"/>
    <x v="4"/>
    <x v="7"/>
    <s v="GNR_RES_WTR_NOPMP_MC-03"/>
    <n v="3.7630421194012502"/>
    <n v="13.5469516298445"/>
  </r>
  <r>
    <x v="0"/>
    <x v="1"/>
    <x v="1"/>
    <x v="9"/>
    <x v="18"/>
    <s v="SE2A"/>
    <x v="4"/>
    <x v="7"/>
    <s v="GNR_RES_WTR_NOPMP_MC-04"/>
    <n v="3.7630421194012502"/>
    <n v="13.5469516298445"/>
  </r>
  <r>
    <x v="0"/>
    <x v="1"/>
    <x v="1"/>
    <x v="9"/>
    <x v="18"/>
    <s v="SE2A"/>
    <x v="4"/>
    <x v="7"/>
    <s v="GNR_RES_WTR_NOPMP_MC-05"/>
    <n v="3.7630421194012502"/>
    <n v="13.5469516298445"/>
  </r>
  <r>
    <x v="0"/>
    <x v="1"/>
    <x v="1"/>
    <x v="9"/>
    <x v="18"/>
    <s v="SE2A"/>
    <x v="4"/>
    <x v="7"/>
    <s v="GNR_RES_WTR_NOPMP_MC-06"/>
    <n v="2.9772025753473801"/>
    <n v="10.7179292712506"/>
  </r>
  <r>
    <x v="0"/>
    <x v="1"/>
    <x v="1"/>
    <x v="9"/>
    <x v="18"/>
    <s v="SE2A"/>
    <x v="4"/>
    <x v="7"/>
    <s v="GNR_RES_WTR_PMP_MC-01"/>
    <n v="0.94608000000000003"/>
    <n v="3.405888"/>
  </r>
  <r>
    <x v="0"/>
    <x v="1"/>
    <x v="1"/>
    <x v="9"/>
    <x v="18"/>
    <s v="SE2A"/>
    <x v="5"/>
    <x v="5"/>
    <s v="GNR_WT_WIND_ONS"/>
    <n v="9.4801729780000006"/>
    <n v="34.128622720800003"/>
  </r>
  <r>
    <x v="0"/>
    <x v="1"/>
    <x v="1"/>
    <x v="9"/>
    <x v="18"/>
    <s v="SE2_IND"/>
    <x v="1"/>
    <x v="1"/>
    <s v="GNR_ST_MSW_BP_E-23_LS-220-MW-FEED_Y-2020"/>
    <n v="2.6616001852831901"/>
    <n v="9.5817606670194699"/>
  </r>
  <r>
    <x v="0"/>
    <x v="1"/>
    <x v="1"/>
    <x v="9"/>
    <x v="18"/>
    <s v="SE2_medium"/>
    <x v="2"/>
    <x v="2"/>
    <s v="GNR_HP_ELEC_GROUND-WTR_COP-360_LS-4-MW_Y-2020"/>
    <n v="-0.62717916800715401"/>
    <n v="-2.2578450048257501"/>
  </r>
  <r>
    <x v="0"/>
    <x v="1"/>
    <x v="1"/>
    <x v="9"/>
    <x v="18"/>
    <s v="SE2_medium"/>
    <x v="2"/>
    <x v="2"/>
    <s v="GNR_HP_ELEC_GROUND-WTR_COP-380_LS-4-MW_Y-2030"/>
    <n v="-0.149191767702267"/>
    <n v="-0.53709036372815999"/>
  </r>
  <r>
    <x v="0"/>
    <x v="1"/>
    <x v="1"/>
    <x v="9"/>
    <x v="18"/>
    <s v="SE2_medium"/>
    <x v="1"/>
    <x v="1"/>
    <s v="GNR_ST_MSW_BP_CB-20"/>
    <n v="5.4746418675480003E-2"/>
    <n v="0.19708710723172801"/>
  </r>
  <r>
    <x v="0"/>
    <x v="1"/>
    <x v="1"/>
    <x v="9"/>
    <x v="18"/>
    <s v="SE2_medium"/>
    <x v="1"/>
    <x v="1"/>
    <s v="GNR_ST_MSW_BP_CB-40"/>
    <n v="0.16924320000000001"/>
    <n v="0.60927551999999996"/>
  </r>
  <r>
    <x v="0"/>
    <x v="1"/>
    <x v="1"/>
    <x v="9"/>
    <x v="18"/>
    <s v="SE2_medium"/>
    <x v="16"/>
    <x v="1"/>
    <s v="GNR_ST_WOODCHI_BP_CB-50"/>
    <n v="4.430808E-2"/>
    <n v="0.15950908799999999"/>
  </r>
  <r>
    <x v="0"/>
    <x v="1"/>
    <x v="1"/>
    <x v="9"/>
    <x v="18"/>
    <s v="SE2_small"/>
    <x v="2"/>
    <x v="2"/>
    <s v="GNR_HP_ELEC_GROUND-WTR_COP-360_LS-4-MW_Y-2020"/>
    <n v="-0.207123505077077"/>
    <n v="-0.74564461827747897"/>
  </r>
  <r>
    <x v="0"/>
    <x v="1"/>
    <x v="1"/>
    <x v="9"/>
    <x v="19"/>
    <s v="SE3A"/>
    <x v="10"/>
    <x v="6"/>
    <s v="GNR_ST_NUCL_CND_E-33"/>
    <n v="22.273000799999998"/>
    <n v="80.182802879999997"/>
  </r>
  <r>
    <x v="0"/>
    <x v="1"/>
    <x v="1"/>
    <x v="9"/>
    <x v="19"/>
    <s v="SE3A"/>
    <x v="4"/>
    <x v="4"/>
    <s v="GNR_ROR_WTR"/>
    <n v="5.4573907516429303"/>
    <n v="19.6466067059145"/>
  </r>
  <r>
    <x v="0"/>
    <x v="1"/>
    <x v="1"/>
    <x v="9"/>
    <x v="19"/>
    <s v="SE3A"/>
    <x v="4"/>
    <x v="7"/>
    <s v="GNR_RES_WTR_NOPMP_MC-01"/>
    <n v="1.1528160000000001"/>
    <n v="4.1501375999999999"/>
  </r>
  <r>
    <x v="0"/>
    <x v="1"/>
    <x v="1"/>
    <x v="9"/>
    <x v="19"/>
    <s v="SE3A"/>
    <x v="4"/>
    <x v="7"/>
    <s v="GNR_RES_WTR_NOPMP_MC-02"/>
    <n v="0.96067999999999998"/>
    <n v="3.4584480000000002"/>
  </r>
  <r>
    <x v="0"/>
    <x v="1"/>
    <x v="1"/>
    <x v="9"/>
    <x v="19"/>
    <s v="SE3A"/>
    <x v="4"/>
    <x v="7"/>
    <s v="GNR_RES_WTR_NOPMP_MC-03"/>
    <n v="0.96067999999999998"/>
    <n v="3.4584480000000002"/>
  </r>
  <r>
    <x v="0"/>
    <x v="1"/>
    <x v="1"/>
    <x v="9"/>
    <x v="19"/>
    <s v="SE3A"/>
    <x v="4"/>
    <x v="7"/>
    <s v="GNR_RES_WTR_NOPMP_MC-04"/>
    <n v="0.96067999999999998"/>
    <n v="3.4584480000000002"/>
  </r>
  <r>
    <x v="0"/>
    <x v="1"/>
    <x v="1"/>
    <x v="9"/>
    <x v="19"/>
    <s v="SE3A"/>
    <x v="4"/>
    <x v="7"/>
    <s v="GNR_RES_WTR_NOPMP_MC-05"/>
    <n v="0.96067999999999998"/>
    <n v="3.4584480000000002"/>
  </r>
  <r>
    <x v="0"/>
    <x v="1"/>
    <x v="1"/>
    <x v="9"/>
    <x v="19"/>
    <s v="SE3A"/>
    <x v="4"/>
    <x v="7"/>
    <s v="GNR_RES_WTR_NOPMP_MC-06"/>
    <n v="0.37112167474569702"/>
    <n v="1.33603802908451"/>
  </r>
  <r>
    <x v="0"/>
    <x v="1"/>
    <x v="1"/>
    <x v="9"/>
    <x v="19"/>
    <s v="SE3A"/>
    <x v="5"/>
    <x v="5"/>
    <s v="GNR_WT_WIND_ONS"/>
    <n v="6.1473913199999997"/>
    <n v="22.130608752000001"/>
  </r>
  <r>
    <x v="0"/>
    <x v="1"/>
    <x v="1"/>
    <x v="9"/>
    <x v="19"/>
    <s v="SE3_IND"/>
    <x v="1"/>
    <x v="1"/>
    <s v="GNR_ST_MSW_BP_E-23_LS-220-MW-FEED_Y-2020"/>
    <n v="4.0658088411368203"/>
    <n v="14.636911828092501"/>
  </r>
  <r>
    <x v="0"/>
    <x v="1"/>
    <x v="1"/>
    <x v="9"/>
    <x v="19"/>
    <s v="SE3_large"/>
    <x v="2"/>
    <x v="2"/>
    <s v="GNR_HP_ELEC_COP-270"/>
    <n v="-0.27253333333333302"/>
    <n v="-0.98111999999999999"/>
  </r>
  <r>
    <x v="0"/>
    <x v="1"/>
    <x v="1"/>
    <x v="9"/>
    <x v="19"/>
    <s v="SE3_large"/>
    <x v="1"/>
    <x v="1"/>
    <s v="GNR_ST_MSW_BP_CB-30"/>
    <n v="0.5402362459308"/>
    <n v="1.9448504853508799"/>
  </r>
  <r>
    <x v="0"/>
    <x v="1"/>
    <x v="1"/>
    <x v="9"/>
    <x v="19"/>
    <s v="SE3_large"/>
    <x v="1"/>
    <x v="1"/>
    <s v="GNR_ST_MSW_BP_E-23_LS-220-MW-FEED_Y-2020"/>
    <n v="2.5072722430647501"/>
    <n v="9.0261800750331194"/>
  </r>
  <r>
    <x v="0"/>
    <x v="1"/>
    <x v="1"/>
    <x v="9"/>
    <x v="19"/>
    <s v="SE3_large"/>
    <x v="1"/>
    <x v="1"/>
    <s v="GNR_ST_MSW_BP_E-24_LS-220-MW-FEED_Y-2030"/>
    <n v="1.33412329665003"/>
    <n v="4.80284386794012"/>
  </r>
  <r>
    <x v="0"/>
    <x v="1"/>
    <x v="1"/>
    <x v="9"/>
    <x v="19"/>
    <s v="SE3_large"/>
    <x v="1"/>
    <x v="0"/>
    <s v="AROS6_ST_MSW_EXT"/>
    <n v="0.40614545454545498"/>
    <n v="1.4621236363636401"/>
  </r>
  <r>
    <x v="0"/>
    <x v="1"/>
    <x v="1"/>
    <x v="9"/>
    <x v="19"/>
    <s v="SE3_large"/>
    <x v="16"/>
    <x v="1"/>
    <s v="GNR_ST_WOODCHI_BP_CB-30"/>
    <n v="9.0554826489600004E-2"/>
    <n v="0.32599737536256002"/>
  </r>
  <r>
    <x v="0"/>
    <x v="1"/>
    <x v="1"/>
    <x v="9"/>
    <x v="19"/>
    <s v="SE3_large"/>
    <x v="16"/>
    <x v="1"/>
    <s v="GNR_ST_WOODCHI_BP_CB-40"/>
    <n v="0.60238425488400005"/>
    <n v="2.1685833175823999"/>
  </r>
  <r>
    <x v="0"/>
    <x v="1"/>
    <x v="1"/>
    <x v="9"/>
    <x v="19"/>
    <s v="SE3_large"/>
    <x v="16"/>
    <x v="1"/>
    <s v="GNR_ST_WOODCHI_BP_CB-80"/>
    <n v="0.36221930600219998"/>
    <n v="1.3039895016079199"/>
  </r>
  <r>
    <x v="0"/>
    <x v="1"/>
    <x v="1"/>
    <x v="9"/>
    <x v="19"/>
    <s v="SE3_large"/>
    <x v="7"/>
    <x v="0"/>
    <s v="AROS7_ST_WOODWST_EXT"/>
    <n v="0.40614545454545498"/>
    <n v="1.4621236363636401"/>
  </r>
  <r>
    <x v="0"/>
    <x v="1"/>
    <x v="1"/>
    <x v="9"/>
    <x v="19"/>
    <s v="SE3_medium"/>
    <x v="2"/>
    <x v="2"/>
    <s v="GNR_HP_ELEC_COP-270"/>
    <n v="-6.5748666666666705E-2"/>
    <n v="-0.23669519999999999"/>
  </r>
  <r>
    <x v="0"/>
    <x v="1"/>
    <x v="1"/>
    <x v="9"/>
    <x v="19"/>
    <s v="SE3_medium"/>
    <x v="2"/>
    <x v="2"/>
    <s v="GNR_HP_ELEC_GROUND-WTR_COP-360_LS-4-MW_Y-2020"/>
    <n v="-2.1362865611641499"/>
    <n v="-7.6906316201909197"/>
  </r>
  <r>
    <x v="0"/>
    <x v="1"/>
    <x v="1"/>
    <x v="9"/>
    <x v="19"/>
    <s v="SE3_medium"/>
    <x v="2"/>
    <x v="2"/>
    <s v="GNR_HP_ELEC_GROUND-WTR_COP-380_LS-4-MW_Y-2030"/>
    <n v="-0.52553297917453301"/>
    <n v="-1.89191872502832"/>
  </r>
  <r>
    <x v="0"/>
    <x v="1"/>
    <x v="1"/>
    <x v="9"/>
    <x v="19"/>
    <s v="SE3_medium"/>
    <x v="1"/>
    <x v="1"/>
    <s v="GNR_ST_MSW_BP_CB-10"/>
    <n v="8.9772480000000002E-2"/>
    <n v="0.32318092799999998"/>
  </r>
  <r>
    <x v="0"/>
    <x v="1"/>
    <x v="1"/>
    <x v="9"/>
    <x v="19"/>
    <s v="SE3_medium"/>
    <x v="1"/>
    <x v="1"/>
    <s v="GNR_ST_MSW_BP_CB-20"/>
    <n v="5.2560000000000003E-2"/>
    <n v="0.189216"/>
  </r>
  <r>
    <x v="0"/>
    <x v="1"/>
    <x v="1"/>
    <x v="9"/>
    <x v="19"/>
    <s v="SE3_medium"/>
    <x v="1"/>
    <x v="1"/>
    <s v="GNR_ST_MSW_BP_CB-30"/>
    <n v="0.16030800000000001"/>
    <n v="0.57710879999999998"/>
  </r>
  <r>
    <x v="0"/>
    <x v="1"/>
    <x v="1"/>
    <x v="9"/>
    <x v="19"/>
    <s v="SE3_medium"/>
    <x v="16"/>
    <x v="1"/>
    <s v="GNR_ST_WOODCHI_BP_CB-40"/>
    <n v="0.106471569473709"/>
    <n v="0.383297650105351"/>
  </r>
  <r>
    <x v="0"/>
    <x v="1"/>
    <x v="1"/>
    <x v="9"/>
    <x v="19"/>
    <s v="SE3_medium"/>
    <x v="7"/>
    <x v="1"/>
    <s v="GNR_ST_WOODWST_BP_CB-20"/>
    <n v="2.3401844226383799E-2"/>
    <n v="8.4246639214981697E-2"/>
  </r>
  <r>
    <x v="0"/>
    <x v="1"/>
    <x v="1"/>
    <x v="9"/>
    <x v="19"/>
    <s v="SE3_medium"/>
    <x v="7"/>
    <x v="1"/>
    <s v="GNR_ST_WOODWST_BP_CB-30"/>
    <n v="6.7728378000000006E-2"/>
    <n v="0.24382216079999999"/>
  </r>
  <r>
    <x v="0"/>
    <x v="1"/>
    <x v="1"/>
    <x v="9"/>
    <x v="19"/>
    <s v="SE3_medium"/>
    <x v="7"/>
    <x v="1"/>
    <s v="GNR_ST_WOODWST_BP_CB-40"/>
    <n v="0.41583720000000002"/>
    <n v="1.4970139200000001"/>
  </r>
  <r>
    <x v="0"/>
    <x v="1"/>
    <x v="1"/>
    <x v="9"/>
    <x v="19"/>
    <s v="SE3_small"/>
    <x v="2"/>
    <x v="2"/>
    <s v="GNR_HP_ELEC_COP-270"/>
    <n v="-6.5699999999999998E-5"/>
    <n v="-2.3651999999999999E-4"/>
  </r>
  <r>
    <x v="0"/>
    <x v="1"/>
    <x v="1"/>
    <x v="9"/>
    <x v="19"/>
    <s v="SE3_small"/>
    <x v="2"/>
    <x v="2"/>
    <s v="GNR_HP_ELEC_GROUND-WTR_COP-360_LS-4-MW_Y-2020"/>
    <n v="-1.01051994079568"/>
    <n v="-3.6378717868644301"/>
  </r>
  <r>
    <x v="0"/>
    <x v="1"/>
    <x v="1"/>
    <x v="9"/>
    <x v="19"/>
    <s v="SE3_small"/>
    <x v="2"/>
    <x v="2"/>
    <s v="GNR_HP_ELEC_GROUND-WTR_COP-380_LS-4-MW_Y-2030"/>
    <n v="-2.71847641938733E-2"/>
    <n v="-9.7865151097943706E-2"/>
  </r>
  <r>
    <x v="0"/>
    <x v="1"/>
    <x v="1"/>
    <x v="9"/>
    <x v="19"/>
    <s v="SE3_small"/>
    <x v="1"/>
    <x v="1"/>
    <s v="GNR_ST_MSW_BP_CB-20"/>
    <n v="1.7520000000000001E-2"/>
    <n v="6.3072000000000003E-2"/>
  </r>
  <r>
    <x v="0"/>
    <x v="1"/>
    <x v="1"/>
    <x v="9"/>
    <x v="19"/>
    <s v="SE3_small"/>
    <x v="7"/>
    <x v="1"/>
    <s v="GNR_ST_WOODWST_BP_CB-20"/>
    <n v="9.8987999999999993E-3"/>
    <n v="3.5635680000000003E-2"/>
  </r>
  <r>
    <x v="0"/>
    <x v="1"/>
    <x v="1"/>
    <x v="9"/>
    <x v="20"/>
    <s v="SE4A"/>
    <x v="4"/>
    <x v="4"/>
    <s v="GNR_ROR_WTR"/>
    <n v="0.90368235231249106"/>
    <n v="3.2532564683249698"/>
  </r>
  <r>
    <x v="0"/>
    <x v="1"/>
    <x v="1"/>
    <x v="9"/>
    <x v="20"/>
    <s v="SE4A"/>
    <x v="4"/>
    <x v="7"/>
    <s v="GNR_RES_WTR_NOPMP_MC-01"/>
    <n v="0.133916753811192"/>
    <n v="0.482100313720292"/>
  </r>
  <r>
    <x v="0"/>
    <x v="1"/>
    <x v="1"/>
    <x v="9"/>
    <x v="20"/>
    <s v="SE4A"/>
    <x v="4"/>
    <x v="7"/>
    <s v="GNR_RES_WTR_NOPMP_MC-02"/>
    <n v="0.133916753811192"/>
    <n v="0.482100313720292"/>
  </r>
  <r>
    <x v="0"/>
    <x v="1"/>
    <x v="1"/>
    <x v="9"/>
    <x v="20"/>
    <s v="SE4A"/>
    <x v="4"/>
    <x v="7"/>
    <s v="GNR_RES_WTR_NOPMP_MC-03"/>
    <n v="8.9277835874128103E-2"/>
    <n v="0.32140020914686102"/>
  </r>
  <r>
    <x v="0"/>
    <x v="1"/>
    <x v="1"/>
    <x v="9"/>
    <x v="20"/>
    <s v="SE4A"/>
    <x v="4"/>
    <x v="7"/>
    <s v="GNR_RES_WTR_NOPMP_MC-04"/>
    <n v="7.7764204783883198E-2"/>
    <n v="0.27995113722197901"/>
  </r>
  <r>
    <x v="0"/>
    <x v="1"/>
    <x v="1"/>
    <x v="9"/>
    <x v="20"/>
    <s v="SE4A"/>
    <x v="4"/>
    <x v="7"/>
    <s v="GNR_RES_WTR_NOPMP_MC-05"/>
    <n v="5.2177850854830503E-2"/>
    <n v="0.18784026307738999"/>
  </r>
  <r>
    <x v="0"/>
    <x v="1"/>
    <x v="1"/>
    <x v="9"/>
    <x v="20"/>
    <s v="SE4A"/>
    <x v="4"/>
    <x v="7"/>
    <s v="GNR_RES_WTR_NOPMP_MC-06"/>
    <n v="4.46389179370641E-2"/>
    <n v="0.16070010457343101"/>
  </r>
  <r>
    <x v="0"/>
    <x v="1"/>
    <x v="1"/>
    <x v="9"/>
    <x v="20"/>
    <s v="SE4A"/>
    <x v="4"/>
    <x v="7"/>
    <s v="GNR_RES_WTR_NOPMP_MC-07"/>
    <n v="4.46389179370641E-2"/>
    <n v="0.16070010457343101"/>
  </r>
  <r>
    <x v="0"/>
    <x v="1"/>
    <x v="1"/>
    <x v="9"/>
    <x v="20"/>
    <s v="SE4A"/>
    <x v="4"/>
    <x v="7"/>
    <s v="GNR_RES_WTR_NOPMP_MC-08"/>
    <n v="4.46389179370641E-2"/>
    <n v="0.16070010457343101"/>
  </r>
  <r>
    <x v="0"/>
    <x v="1"/>
    <x v="1"/>
    <x v="9"/>
    <x v="20"/>
    <s v="SE4A"/>
    <x v="4"/>
    <x v="7"/>
    <s v="GNR_RES_WTR_NOPMP_MC-09"/>
    <n v="4.46389179370641E-2"/>
    <n v="0.16070010457343101"/>
  </r>
  <r>
    <x v="0"/>
    <x v="1"/>
    <x v="1"/>
    <x v="9"/>
    <x v="20"/>
    <s v="SE4A"/>
    <x v="4"/>
    <x v="7"/>
    <s v="GNR_RES_WTR_NOPMP_MC-10"/>
    <n v="2.2319458968532001E-2"/>
    <n v="8.0350052286715296E-2"/>
  </r>
  <r>
    <x v="0"/>
    <x v="1"/>
    <x v="1"/>
    <x v="9"/>
    <x v="20"/>
    <s v="SE4A"/>
    <x v="5"/>
    <x v="5"/>
    <s v="GNR_WT_WIND_ONS"/>
    <n v="2.9802045800000001"/>
    <n v="10.728736487999999"/>
  </r>
  <r>
    <x v="0"/>
    <x v="1"/>
    <x v="1"/>
    <x v="9"/>
    <x v="20"/>
    <s v="SE4_IND"/>
    <x v="1"/>
    <x v="1"/>
    <s v="GNR_ST_MSW_BP_E-23_LS-220-MW-FEED_Y-2020"/>
    <n v="1.9963736360918301"/>
    <n v="7.1869450899305898"/>
  </r>
  <r>
    <x v="0"/>
    <x v="1"/>
    <x v="1"/>
    <x v="9"/>
    <x v="20"/>
    <s v="SE4_large"/>
    <x v="1"/>
    <x v="1"/>
    <s v="GNR_ST_MSW_BP_CB-30"/>
    <n v="0.1739170256424"/>
    <n v="0.62610129231264"/>
  </r>
  <r>
    <x v="0"/>
    <x v="1"/>
    <x v="1"/>
    <x v="9"/>
    <x v="20"/>
    <s v="SE4_large"/>
    <x v="1"/>
    <x v="1"/>
    <s v="GNR_ST_MSW_BP_E-23_LS-220-MW-FEED_Y-2020"/>
    <n v="0.17981404308460799"/>
    <n v="0.64733055510458704"/>
  </r>
  <r>
    <x v="0"/>
    <x v="1"/>
    <x v="1"/>
    <x v="9"/>
    <x v="20"/>
    <s v="SE4_large"/>
    <x v="1"/>
    <x v="1"/>
    <s v="GNR_ST_MSW_BP_E-24_LS-220-MW-FEED_Y-2030"/>
    <n v="0.336500912110196"/>
    <n v="1.2114032835967099"/>
  </r>
  <r>
    <x v="0"/>
    <x v="1"/>
    <x v="1"/>
    <x v="9"/>
    <x v="20"/>
    <s v="SE4_medium"/>
    <x v="2"/>
    <x v="2"/>
    <s v="GNR_HP_ELEC_GROUND-WTR_COP-360_LS-4-MW_Y-2020"/>
    <n v="-0.95420417295520099"/>
    <n v="-3.4351350226387201"/>
  </r>
  <r>
    <x v="0"/>
    <x v="1"/>
    <x v="1"/>
    <x v="9"/>
    <x v="20"/>
    <s v="SE4_medium"/>
    <x v="2"/>
    <x v="2"/>
    <s v="GNR_HP_ELEC_GROUND-WTR_COP-380_LS-4-MW_Y-2030"/>
    <n v="-0.258476745637709"/>
    <n v="-0.93051628429575095"/>
  </r>
  <r>
    <x v="0"/>
    <x v="1"/>
    <x v="1"/>
    <x v="9"/>
    <x v="20"/>
    <s v="SE4_medium"/>
    <x v="1"/>
    <x v="1"/>
    <s v="GNR_ST_MSW_BP_CB-30"/>
    <n v="0.2762157961608"/>
    <n v="0.99437686617887999"/>
  </r>
  <r>
    <x v="0"/>
    <x v="1"/>
    <x v="1"/>
    <x v="9"/>
    <x v="20"/>
    <s v="SE4_medium"/>
    <x v="16"/>
    <x v="1"/>
    <s v="GNR_ST_WOODCHI_BP_CB-40"/>
    <n v="0.19305291089184801"/>
    <n v="0.69499047921065304"/>
  </r>
  <r>
    <x v="0"/>
    <x v="1"/>
    <x v="1"/>
    <x v="9"/>
    <x v="20"/>
    <s v="SE4_medium"/>
    <x v="16"/>
    <x v="1"/>
    <s v="GNR_ST_WOODCHI_BP_CB-60"/>
    <n v="0.16206000000000001"/>
    <n v="0.58341600000000005"/>
  </r>
  <r>
    <x v="0"/>
    <x v="1"/>
    <x v="1"/>
    <x v="9"/>
    <x v="20"/>
    <s v="SE4_small"/>
    <x v="2"/>
    <x v="2"/>
    <s v="GNR_HP_ELEC_GROUND-WTR_COP-360_LS-4-MW_Y-2020"/>
    <n v="-0.29532003269170098"/>
    <n v="-1.06315211769012"/>
  </r>
  <r>
    <x v="0"/>
    <x v="1"/>
    <x v="1"/>
    <x v="9"/>
    <x v="20"/>
    <s v="SE4_small"/>
    <x v="2"/>
    <x v="2"/>
    <s v="GNR_HP_ELEC_GROUND-WTR_COP-380_LS-4-MW_Y-2030"/>
    <n v="-5.6057684711325103E-3"/>
    <n v="-2.0180766496077099E-2"/>
  </r>
  <r>
    <x v="0"/>
    <x v="1"/>
    <x v="1"/>
    <x v="10"/>
    <x v="21"/>
    <s v="UK_A"/>
    <x v="2"/>
    <x v="10"/>
    <s v="GNR_ELYS_ELEC_SOEC_Y-20"/>
    <n v="72.715619528325306"/>
    <n v="261.776230301971"/>
  </r>
  <r>
    <x v="0"/>
    <x v="1"/>
    <x v="1"/>
    <x v="10"/>
    <x v="21"/>
    <s v="UK_A"/>
    <x v="2"/>
    <x v="8"/>
    <s v="GNR_ES_ELEC_BAT-LITHIO_E-95_Y-16-29"/>
    <n v="37.311105164560303"/>
    <n v="134.31997859241699"/>
  </r>
  <r>
    <x v="0"/>
    <x v="1"/>
    <x v="1"/>
    <x v="10"/>
    <x v="21"/>
    <s v="UK_A"/>
    <x v="17"/>
    <x v="10"/>
    <s v="GNR_FC_H2_SOFCC_Y-30"/>
    <n v="42.756784282655303"/>
    <n v="153.92442341755901"/>
  </r>
  <r>
    <x v="0"/>
    <x v="1"/>
    <x v="1"/>
    <x v="10"/>
    <x v="21"/>
    <s v="UK_A"/>
    <x v="1"/>
    <x v="6"/>
    <s v="GNR_ST_MSW_CND_E-40"/>
    <n v="2.8242240000000001"/>
    <n v="10.1672064"/>
  </r>
  <r>
    <x v="0"/>
    <x v="1"/>
    <x v="1"/>
    <x v="10"/>
    <x v="21"/>
    <s v="UK_A"/>
    <x v="15"/>
    <x v="6"/>
    <s v="GNR_CC_NGAS_CND_E-52"/>
    <n v="8.1175999999999998E-2"/>
    <n v="0.29223359999999998"/>
  </r>
  <r>
    <x v="0"/>
    <x v="1"/>
    <x v="1"/>
    <x v="10"/>
    <x v="21"/>
    <s v="UK_A"/>
    <x v="15"/>
    <x v="6"/>
    <s v="GNR_CC_NGAS_CND_E-56"/>
    <n v="14.9385125120005"/>
    <n v="53.778645043201898"/>
  </r>
  <r>
    <x v="0"/>
    <x v="1"/>
    <x v="1"/>
    <x v="10"/>
    <x v="21"/>
    <s v="UK_A"/>
    <x v="10"/>
    <x v="6"/>
    <s v="GNR_ST_NUCL_CND_E-33"/>
    <n v="72.536461254345895"/>
    <n v="261.13126051564501"/>
  </r>
  <r>
    <x v="0"/>
    <x v="1"/>
    <x v="1"/>
    <x v="10"/>
    <x v="21"/>
    <s v="UK_A"/>
    <x v="3"/>
    <x v="3"/>
    <s v="GNR_PV_SUN"/>
    <n v="5.4190520524799997"/>
    <n v="19.508587388927999"/>
  </r>
  <r>
    <x v="0"/>
    <x v="1"/>
    <x v="1"/>
    <x v="10"/>
    <x v="21"/>
    <s v="UK_A"/>
    <x v="3"/>
    <x v="3"/>
    <s v="GNR_PV_SUN_LS-4-MW_Y-2020"/>
    <n v="4.7259736792287601"/>
    <n v="17.013505245223499"/>
  </r>
  <r>
    <x v="0"/>
    <x v="1"/>
    <x v="1"/>
    <x v="10"/>
    <x v="21"/>
    <s v="UK_A"/>
    <x v="4"/>
    <x v="9"/>
    <s v="GNR_ES_WTR_PMP"/>
    <n v="4.8019400000000002E-3"/>
    <n v="1.7286983999999998E-2"/>
  </r>
  <r>
    <x v="0"/>
    <x v="1"/>
    <x v="1"/>
    <x v="10"/>
    <x v="21"/>
    <s v="UK_A"/>
    <x v="4"/>
    <x v="4"/>
    <s v="GNR_ROR_WTR"/>
    <n v="5.28207359972677"/>
    <n v="19.015464959016398"/>
  </r>
  <r>
    <x v="0"/>
    <x v="1"/>
    <x v="1"/>
    <x v="10"/>
    <x v="21"/>
    <s v="UK_A"/>
    <x v="5"/>
    <x v="5"/>
    <s v="GNR_WT_WIND_ONS"/>
    <n v="24.72839952"/>
    <n v="89.022238271999996"/>
  </r>
  <r>
    <x v="0"/>
    <x v="1"/>
    <x v="1"/>
    <x v="10"/>
    <x v="21"/>
    <s v="UK_A"/>
    <x v="5"/>
    <x v="5"/>
    <s v="GNR_WT_WIND_ON_LS_Y-2020"/>
    <n v="95.505495999999994"/>
    <n v="343.81978559999999"/>
  </r>
  <r>
    <x v="0"/>
    <x v="1"/>
    <x v="1"/>
    <x v="10"/>
    <x v="21"/>
    <s v="UK_A"/>
    <x v="5"/>
    <x v="5"/>
    <s v="GNR_WT_WIND_ON_LS_Y-2030"/>
    <n v="1.57840848"/>
    <n v="5.6822705279999903"/>
  </r>
  <r>
    <x v="0"/>
    <x v="1"/>
    <x v="1"/>
    <x v="10"/>
    <x v="21"/>
    <s v="UK_Offshore"/>
    <x v="5"/>
    <x v="5"/>
    <s v="GNR_WT_WIND_OFF"/>
    <n v="13.726192080000001"/>
    <n v="49.414291488000003"/>
  </r>
  <r>
    <x v="0"/>
    <x v="1"/>
    <x v="2"/>
    <x v="0"/>
    <x v="0"/>
    <s v="DK1_Large"/>
    <x v="1"/>
    <x v="1"/>
    <s v="GNR_ST_MSW_BP_E-24_LS-220-MW-FEED_Y-2030"/>
    <n v="2.2579857201936102"/>
    <n v="8.1287485926970096"/>
  </r>
  <r>
    <x v="0"/>
    <x v="1"/>
    <x v="2"/>
    <x v="0"/>
    <x v="0"/>
    <s v="DK1_Large"/>
    <x v="16"/>
    <x v="1"/>
    <s v="GNR_ST_WOODCHI_BP_E-29_LS-600-MW-FEED_Y-2030"/>
    <n v="0.18263418008202301"/>
    <n v="0.65748304829528104"/>
  </r>
  <r>
    <x v="0"/>
    <x v="1"/>
    <x v="2"/>
    <x v="0"/>
    <x v="0"/>
    <s v="DK1_MedSmall"/>
    <x v="2"/>
    <x v="2"/>
    <s v="GNR_HP_ELEC_GROUND-WTR_COP-380_LS-4-MW_Y-2030"/>
    <n v="-0.26328204719612103"/>
    <n v="-0.94781536990603399"/>
  </r>
  <r>
    <x v="0"/>
    <x v="1"/>
    <x v="2"/>
    <x v="0"/>
    <x v="0"/>
    <s v="DK1_MedSmall"/>
    <x v="2"/>
    <x v="2"/>
    <s v="GNR_HP_ELEC_GROUND-WTR_COP-410_LS-4-MW_Y-2050"/>
    <n v="-0.16928182687667501"/>
    <n v="-0.60941457675602895"/>
  </r>
  <r>
    <x v="0"/>
    <x v="1"/>
    <x v="2"/>
    <x v="0"/>
    <x v="0"/>
    <s v="DK1_Medium"/>
    <x v="2"/>
    <x v="2"/>
    <s v="GNR_HP_ELEC_GROUND-WTR_COP-380_LS-4-MW_Y-2030"/>
    <n v="-0.78221288660723298"/>
    <n v="-2.81596639178604"/>
  </r>
  <r>
    <x v="0"/>
    <x v="1"/>
    <x v="2"/>
    <x v="0"/>
    <x v="0"/>
    <s v="DK1_Medium"/>
    <x v="2"/>
    <x v="2"/>
    <s v="GNR_HP_ELEC_GROUND-WTR_COP-410_LS-4-MW_Y-2050"/>
    <n v="-0.155594196714918"/>
    <n v="-0.56013910817370405"/>
  </r>
  <r>
    <x v="0"/>
    <x v="1"/>
    <x v="2"/>
    <x v="0"/>
    <x v="0"/>
    <s v="DK1_NoDH"/>
    <x v="5"/>
    <x v="5"/>
    <s v="GNR_WT_WIND_ON_LS_Y-2030"/>
    <n v="5.7622707275003497"/>
    <n v="20.744174619001299"/>
  </r>
  <r>
    <x v="0"/>
    <x v="1"/>
    <x v="2"/>
    <x v="0"/>
    <x v="0"/>
    <s v="DK1_NoDH"/>
    <x v="5"/>
    <x v="5"/>
    <s v="GNR_WT_WIND_ON_LS_Y-2050"/>
    <n v="14.9672492724996"/>
    <n v="53.882097380998701"/>
  </r>
  <r>
    <x v="0"/>
    <x v="1"/>
    <x v="2"/>
    <x v="0"/>
    <x v="0"/>
    <s v="DK1_Offshore"/>
    <x v="5"/>
    <x v="5"/>
    <s v="GNR_WT_WIND_OFF_L-NS_Y-2050"/>
    <n v="14.929437129601"/>
    <n v="53.7459736665636"/>
  </r>
  <r>
    <x v="0"/>
    <x v="1"/>
    <x v="2"/>
    <x v="0"/>
    <x v="0"/>
    <s v="DK1_Rural"/>
    <x v="2"/>
    <x v="2"/>
    <s v="GNR_HP_ELEC_GROUND-WTR_COP-380_LS-4-MW_Y-2030"/>
    <n v="-0.54847608343855403"/>
    <n v="-1.9745139003787899"/>
  </r>
  <r>
    <x v="0"/>
    <x v="1"/>
    <x v="2"/>
    <x v="0"/>
    <x v="0"/>
    <s v="DK1_Rural"/>
    <x v="2"/>
    <x v="2"/>
    <s v="GNR_HP_ELEC_GROUND-WTR_COP-410_LS-4-MW_Y-2050"/>
    <n v="-0.659131717645145"/>
    <n v="-2.3728741835225202"/>
  </r>
  <r>
    <x v="0"/>
    <x v="1"/>
    <x v="2"/>
    <x v="0"/>
    <x v="0"/>
    <s v="DK1_Small"/>
    <x v="2"/>
    <x v="2"/>
    <s v="GNR_HP_ELEC_GROUND-WTR_COP-380_LS-4-MW_Y-2030"/>
    <n v="-4.2061729083297E-2"/>
    <n v="-0.15142222469986899"/>
  </r>
  <r>
    <x v="0"/>
    <x v="1"/>
    <x v="2"/>
    <x v="0"/>
    <x v="0"/>
    <s v="DK1_Small"/>
    <x v="2"/>
    <x v="2"/>
    <s v="GNR_HP_ELEC_GROUND-WTR_COP-410_LS-4-MW_Y-2050"/>
    <n v="-6.1739392038093699E-2"/>
    <n v="-0.22226181133713699"/>
  </r>
  <r>
    <x v="0"/>
    <x v="1"/>
    <x v="2"/>
    <x v="0"/>
    <x v="1"/>
    <s v="DK2_Large"/>
    <x v="1"/>
    <x v="1"/>
    <s v="GNR_ST_MSW_BP_E-24_LS-220-MW-FEED_Y-2030"/>
    <n v="1.1219068147157101"/>
    <n v="4.0388645329765698"/>
  </r>
  <r>
    <x v="0"/>
    <x v="1"/>
    <x v="2"/>
    <x v="0"/>
    <x v="1"/>
    <s v="DK2_Large"/>
    <x v="1"/>
    <x v="1"/>
    <s v="GNR_ST_MSW_BP_E-25_LS-220-MW-FEED_Y-2050"/>
    <n v="0.93166227562940096"/>
    <n v="3.3539841922658402"/>
  </r>
  <r>
    <x v="0"/>
    <x v="1"/>
    <x v="2"/>
    <x v="0"/>
    <x v="1"/>
    <s v="DK2_Large"/>
    <x v="16"/>
    <x v="1"/>
    <s v="GNR_ST_WOODCHI_BP_E-29_LS-600-MW-FEED_Y-2030"/>
    <n v="0.28839026436242299"/>
    <n v="1.03820495170472"/>
  </r>
  <r>
    <x v="0"/>
    <x v="1"/>
    <x v="2"/>
    <x v="0"/>
    <x v="1"/>
    <s v="DK2_MedSmall"/>
    <x v="2"/>
    <x v="2"/>
    <s v="GNR_HP_ELEC_GROUND-WTR_COP-380_LS-4-MW_Y-2030"/>
    <n v="-0.16239133036793499"/>
    <n v="-0.58460878932456495"/>
  </r>
  <r>
    <x v="0"/>
    <x v="1"/>
    <x v="2"/>
    <x v="0"/>
    <x v="1"/>
    <s v="DK2_Medium"/>
    <x v="2"/>
    <x v="2"/>
    <s v="GNR_HP_ELEC_GROUND-WTR_COP-380_LS-4-MW_Y-2030"/>
    <n v="-0.407979264679179"/>
    <n v="-1.4687253528450499"/>
  </r>
  <r>
    <x v="0"/>
    <x v="1"/>
    <x v="2"/>
    <x v="0"/>
    <x v="1"/>
    <s v="DK2_NoDH"/>
    <x v="5"/>
    <x v="5"/>
    <s v="GNR_WT_WIND_ON_LS_Y-2030"/>
    <n v="1.1053388884999999"/>
    <n v="3.9792199985999899"/>
  </r>
  <r>
    <x v="0"/>
    <x v="1"/>
    <x v="2"/>
    <x v="0"/>
    <x v="1"/>
    <s v="DK2_NoDH"/>
    <x v="5"/>
    <x v="5"/>
    <s v="GNR_WT_WIND_ON_LS_Y-2050"/>
    <n v="3.3923411115"/>
    <n v="12.212428001399999"/>
  </r>
  <r>
    <x v="0"/>
    <x v="1"/>
    <x v="2"/>
    <x v="0"/>
    <x v="1"/>
    <s v="DK2_Offshore"/>
    <x v="5"/>
    <x v="5"/>
    <s v="GNR_WT_WIND_OFF_L-NS_Y-2030"/>
    <n v="4.2171632950318996"/>
    <n v="15.181787862114801"/>
  </r>
  <r>
    <x v="0"/>
    <x v="1"/>
    <x v="2"/>
    <x v="0"/>
    <x v="1"/>
    <s v="DK2_Offshore"/>
    <x v="5"/>
    <x v="5"/>
    <s v="GNR_WT_WIND_OFF_L-NS_Y-2050"/>
    <n v="6.7328367049680997"/>
    <n v="24.238212137885199"/>
  </r>
  <r>
    <x v="0"/>
    <x v="1"/>
    <x v="2"/>
    <x v="0"/>
    <x v="1"/>
    <s v="DK2_Rural"/>
    <x v="2"/>
    <x v="2"/>
    <s v="GNR_HP_ELEC_GROUND-WTR_COP-380_LS-4-MW_Y-2030"/>
    <n v="-0.160274744685901"/>
    <n v="-0.57698908086924205"/>
  </r>
  <r>
    <x v="0"/>
    <x v="1"/>
    <x v="2"/>
    <x v="0"/>
    <x v="1"/>
    <s v="DK2_Rural"/>
    <x v="2"/>
    <x v="2"/>
    <s v="GNR_HP_ELEC_GROUND-WTR_COP-410_LS-4-MW_Y-2050"/>
    <n v="-0.27322361036062898"/>
    <n v="-0.983604997298266"/>
  </r>
  <r>
    <x v="0"/>
    <x v="1"/>
    <x v="2"/>
    <x v="0"/>
    <x v="1"/>
    <s v="DK2_Small"/>
    <x v="2"/>
    <x v="2"/>
    <s v="GNR_HP_ELEC_GROUND-WTR_COP-380_LS-4-MW_Y-2030"/>
    <n v="-4.3705956896471698E-4"/>
    <n v="-1.5734144482729799E-3"/>
  </r>
  <r>
    <x v="0"/>
    <x v="1"/>
    <x v="2"/>
    <x v="0"/>
    <x v="1"/>
    <s v="DK2_Small"/>
    <x v="2"/>
    <x v="2"/>
    <s v="GNR_HP_ELEC_GROUND-WTR_COP-410_LS-4-MW_Y-2050"/>
    <n v="-3.3343690909272999E-2"/>
    <n v="-0.120037287273383"/>
  </r>
  <r>
    <x v="0"/>
    <x v="1"/>
    <x v="2"/>
    <x v="1"/>
    <x v="2"/>
    <s v="EE_A"/>
    <x v="2"/>
    <x v="8"/>
    <s v="GNR_ES_ELEC_BAT-LITHIO_E-97_Y-30-50"/>
    <n v="55.794237212608401"/>
    <n v="200.85925396539"/>
  </r>
  <r>
    <x v="0"/>
    <x v="1"/>
    <x v="2"/>
    <x v="1"/>
    <x v="2"/>
    <s v="EE_A"/>
    <x v="3"/>
    <x v="3"/>
    <s v="GNR_PV_SUN_LS-4-MW_Y-2030"/>
    <n v="74.351051097368"/>
    <n v="267.66378395052499"/>
  </r>
  <r>
    <x v="0"/>
    <x v="1"/>
    <x v="2"/>
    <x v="1"/>
    <x v="2"/>
    <s v="EE_A"/>
    <x v="3"/>
    <x v="3"/>
    <s v="GNR_PV_SUN_LS-4-MW_Y-2050"/>
    <n v="11.6514481003691"/>
    <n v="41.945213161328702"/>
  </r>
  <r>
    <x v="0"/>
    <x v="1"/>
    <x v="2"/>
    <x v="1"/>
    <x v="2"/>
    <s v="EE_Industry"/>
    <x v="2"/>
    <x v="2"/>
    <s v="GNR_HP_ELEC_GROUND-WTR_COP-410_LS-4-MW_Y-2050"/>
    <n v="-7.7147967218400004E-2"/>
    <n v="-0.27773268198624002"/>
  </r>
  <r>
    <x v="0"/>
    <x v="1"/>
    <x v="2"/>
    <x v="1"/>
    <x v="2"/>
    <s v="EE_Kohtla_Jarve"/>
    <x v="2"/>
    <x v="2"/>
    <s v="GNR_HP_ELEC_GROUND-WTR_COP-410_LS-4-MW_Y-2050"/>
    <n v="-5.4546090732824501E-2"/>
    <n v="-0.19636592663816799"/>
  </r>
  <r>
    <x v="0"/>
    <x v="1"/>
    <x v="2"/>
    <x v="1"/>
    <x v="2"/>
    <s v="EE_Narva"/>
    <x v="2"/>
    <x v="2"/>
    <s v="GNR_HP_ELEC_AIR-WTR_COP-330_LS_Y-2030"/>
    <n v="-6.7605796476736804E-3"/>
    <n v="-2.43380867316253E-2"/>
  </r>
  <r>
    <x v="0"/>
    <x v="1"/>
    <x v="2"/>
    <x v="1"/>
    <x v="2"/>
    <s v="EE_Narva"/>
    <x v="2"/>
    <x v="2"/>
    <s v="GNR_HP_ELEC_AIR-WTR_COP-360_LS_Y-2050"/>
    <n v="-8.6901003777123897E-2"/>
    <n v="-0.31284361359764601"/>
  </r>
  <r>
    <x v="0"/>
    <x v="1"/>
    <x v="2"/>
    <x v="1"/>
    <x v="2"/>
    <s v="EE_Parnu"/>
    <x v="2"/>
    <x v="2"/>
    <s v="GNR_HP_ELEC_AIR-WTR_COP-330_LS_Y-2030"/>
    <n v="-1.7022759023229801E-3"/>
    <n v="-6.1281932483627302E-3"/>
  </r>
  <r>
    <x v="0"/>
    <x v="1"/>
    <x v="2"/>
    <x v="1"/>
    <x v="2"/>
    <s v="EE_Parnu"/>
    <x v="2"/>
    <x v="2"/>
    <s v="GNR_HP_ELEC_AIR-WTR_COP-360_LS_Y-2050"/>
    <n v="-3.55608293840316E-2"/>
    <n v="-0.128018985782514"/>
  </r>
  <r>
    <x v="0"/>
    <x v="1"/>
    <x v="2"/>
    <x v="1"/>
    <x v="2"/>
    <s v="EE_Tallinn"/>
    <x v="2"/>
    <x v="2"/>
    <s v="GNR_HP_ELEC_AIR-WTR_COP-360_LS_Y-2050"/>
    <n v="-0.31888928922359"/>
    <n v="-1.14800144120492"/>
  </r>
  <r>
    <x v="0"/>
    <x v="1"/>
    <x v="2"/>
    <x v="1"/>
    <x v="2"/>
    <s v="EE_Tallinn"/>
    <x v="16"/>
    <x v="1"/>
    <s v="GNR_ST_WOODCHI_BP_E-29_LS-600-MW-FEED_Y-2050"/>
    <n v="7.5746388888889002E-2"/>
    <n v="0.27268700000000101"/>
  </r>
  <r>
    <x v="0"/>
    <x v="1"/>
    <x v="2"/>
    <x v="1"/>
    <x v="2"/>
    <s v="EE_Tartu"/>
    <x v="2"/>
    <x v="2"/>
    <s v="GNR_HP_ELEC_AIR-WTR_COP-330_LS_Y-2030"/>
    <n v="-6.9995058063175896E-3"/>
    <n v="-2.5198220902743301E-2"/>
  </r>
  <r>
    <x v="0"/>
    <x v="1"/>
    <x v="2"/>
    <x v="1"/>
    <x v="2"/>
    <s v="EE_Tartu"/>
    <x v="2"/>
    <x v="2"/>
    <s v="GNR_HP_ELEC_AIR-WTR_COP-360_LS_Y-2050"/>
    <n v="-9.0892968717120506E-2"/>
    <n v="-0.32721468738163401"/>
  </r>
  <r>
    <x v="0"/>
    <x v="1"/>
    <x v="2"/>
    <x v="2"/>
    <x v="3"/>
    <s v="FI_IND"/>
    <x v="1"/>
    <x v="1"/>
    <s v="GNR_ST_MSW_BP_E-24_LS-220-MW-FEED_Y-2030"/>
    <n v="2.0909290291350402"/>
    <n v="7.5273445048861598"/>
  </r>
  <r>
    <x v="0"/>
    <x v="1"/>
    <x v="2"/>
    <x v="2"/>
    <x v="3"/>
    <s v="FI_IND"/>
    <x v="1"/>
    <x v="1"/>
    <s v="GNR_ST_MSW_BP_E-25_LS-220-MW-FEED_Y-2050"/>
    <n v="11.1267681274742"/>
    <n v="40.0563652589071"/>
  </r>
  <r>
    <x v="0"/>
    <x v="1"/>
    <x v="2"/>
    <x v="2"/>
    <x v="3"/>
    <s v="FI_large"/>
    <x v="1"/>
    <x v="1"/>
    <s v="GNR_ST_MSW_BP_E-24_LS-220-MW-FEED_Y-2030"/>
    <n v="0.146017670430618"/>
    <n v="0.52566361355022695"/>
  </r>
  <r>
    <x v="0"/>
    <x v="1"/>
    <x v="2"/>
    <x v="2"/>
    <x v="3"/>
    <s v="FI_large"/>
    <x v="1"/>
    <x v="1"/>
    <s v="GNR_ST_MSW_BP_E-25_LS-220-MW-FEED_Y-2050"/>
    <n v="0.53886347076293795"/>
    <n v="1.9399084947465799"/>
  </r>
  <r>
    <x v="0"/>
    <x v="1"/>
    <x v="2"/>
    <x v="2"/>
    <x v="3"/>
    <s v="FI_large"/>
    <x v="8"/>
    <x v="0"/>
    <s v="KELJONLAHTI_ST_PEAT_EXT"/>
    <n v="1.246329"/>
    <n v="4.4867844000000003"/>
  </r>
  <r>
    <x v="0"/>
    <x v="1"/>
    <x v="2"/>
    <x v="2"/>
    <x v="3"/>
    <s v="FI_large_gas"/>
    <x v="1"/>
    <x v="1"/>
    <s v="GNR_ST_MSW_BP_E-24_LS-220-MW-FEED_Y-2030"/>
    <n v="1.32046576703388"/>
    <n v="4.7536767613219801"/>
  </r>
  <r>
    <x v="0"/>
    <x v="1"/>
    <x v="2"/>
    <x v="2"/>
    <x v="3"/>
    <s v="FI_large_gas"/>
    <x v="1"/>
    <x v="1"/>
    <s v="GNR_ST_MSW_BP_E-25_LS-220-MW-FEED_Y-2050"/>
    <n v="2.4008047914934898"/>
    <n v="8.6428972493765706"/>
  </r>
  <r>
    <x v="0"/>
    <x v="1"/>
    <x v="2"/>
    <x v="2"/>
    <x v="3"/>
    <s v="FI_large_gas"/>
    <x v="16"/>
    <x v="1"/>
    <s v="GNR_ST_WOODCHI_BP_E-29_LS-600-MW-FEED_Y-2050"/>
    <n v="0.62623031220078995"/>
    <n v="2.25442912392284"/>
  </r>
  <r>
    <x v="0"/>
    <x v="1"/>
    <x v="2"/>
    <x v="2"/>
    <x v="3"/>
    <s v="FI_medium"/>
    <x v="2"/>
    <x v="2"/>
    <s v="GNR_HP_ELEC_GROUND-WTR_COP-380_LS-4-MW_Y-2030"/>
    <n v="-1.1074655485253899"/>
    <n v="-3.9868759746913902"/>
  </r>
  <r>
    <x v="0"/>
    <x v="1"/>
    <x v="2"/>
    <x v="2"/>
    <x v="3"/>
    <s v="FI_medium"/>
    <x v="2"/>
    <x v="2"/>
    <s v="GNR_HP_ELEC_GROUND-WTR_COP-410_LS-4-MW_Y-2050"/>
    <n v="-0.25997385210081803"/>
    <n v="-0.93590586756294403"/>
  </r>
  <r>
    <x v="0"/>
    <x v="1"/>
    <x v="2"/>
    <x v="2"/>
    <x v="3"/>
    <s v="FI_medium_gas"/>
    <x v="2"/>
    <x v="2"/>
    <s v="GNR_HP_ELEC_GROUND-WTR_COP-380_LS-4-MW_Y-2030"/>
    <n v="-0.21693621284480799"/>
    <n v="-0.780970366241307"/>
  </r>
  <r>
    <x v="0"/>
    <x v="1"/>
    <x v="2"/>
    <x v="2"/>
    <x v="3"/>
    <s v="FI_medium_gas"/>
    <x v="2"/>
    <x v="2"/>
    <s v="GNR_HP_ELEC_GROUND-WTR_COP-410_LS-4-MW_Y-2050"/>
    <n v="-0.57926964714651497"/>
    <n v="-2.0853707297274502"/>
  </r>
  <r>
    <x v="0"/>
    <x v="1"/>
    <x v="2"/>
    <x v="2"/>
    <x v="3"/>
    <s v="FI_small"/>
    <x v="2"/>
    <x v="2"/>
    <s v="GNR_HP_ELEC_GROUND-WTR_COP-380_LS-4-MW_Y-2030"/>
    <n v="-0.137128481904702"/>
    <n v="-0.49366253485692801"/>
  </r>
  <r>
    <x v="0"/>
    <x v="1"/>
    <x v="2"/>
    <x v="2"/>
    <x v="3"/>
    <s v="FI_small"/>
    <x v="2"/>
    <x v="2"/>
    <s v="GNR_HP_ELEC_GROUND-WTR_COP-410_LS-4-MW_Y-2050"/>
    <n v="-0.491908421735267"/>
    <n v="-1.7708703182469601"/>
  </r>
  <r>
    <x v="0"/>
    <x v="1"/>
    <x v="2"/>
    <x v="2"/>
    <x v="3"/>
    <s v="FI_small_gas"/>
    <x v="2"/>
    <x v="2"/>
    <s v="GNR_HP_ELEC_GROUND-WTR_COP-410_LS-4-MW_Y-2050"/>
    <n v="-0.12834941607564801"/>
    <n v="-0.46205789787233098"/>
  </r>
  <r>
    <x v="0"/>
    <x v="1"/>
    <x v="2"/>
    <x v="2"/>
    <x v="3"/>
    <s v="FinA"/>
    <x v="10"/>
    <x v="6"/>
    <s v="GNR_ST_NUCL_CND_E-33"/>
    <n v="19.86768"/>
    <n v="71.523647999999994"/>
  </r>
  <r>
    <x v="0"/>
    <x v="1"/>
    <x v="2"/>
    <x v="2"/>
    <x v="3"/>
    <s v="FinA"/>
    <x v="4"/>
    <x v="4"/>
    <s v="GNR_ROR_WTR"/>
    <n v="8.9479388370540995"/>
    <n v="32.212579813394797"/>
  </r>
  <r>
    <x v="0"/>
    <x v="1"/>
    <x v="2"/>
    <x v="2"/>
    <x v="3"/>
    <s v="FinA"/>
    <x v="4"/>
    <x v="7"/>
    <s v="GNR_RES_WTR_NOPMP_MC-01"/>
    <n v="1.3748819999999999"/>
    <n v="4.9495752"/>
  </r>
  <r>
    <x v="0"/>
    <x v="1"/>
    <x v="2"/>
    <x v="2"/>
    <x v="3"/>
    <s v="FinA"/>
    <x v="4"/>
    <x v="7"/>
    <s v="GNR_RES_WTR_NOPMP_MC-02"/>
    <n v="1.3748819999999999"/>
    <n v="4.9495752"/>
  </r>
  <r>
    <x v="0"/>
    <x v="1"/>
    <x v="2"/>
    <x v="2"/>
    <x v="3"/>
    <s v="FinA"/>
    <x v="4"/>
    <x v="7"/>
    <s v="GNR_RES_WTR_NOPMP_MC-03"/>
    <n v="1.3748819999999999"/>
    <n v="4.9495752"/>
  </r>
  <r>
    <x v="0"/>
    <x v="1"/>
    <x v="2"/>
    <x v="2"/>
    <x v="3"/>
    <s v="FinA"/>
    <x v="4"/>
    <x v="7"/>
    <s v="GNR_RES_WTR_NOPMP_MC-04"/>
    <n v="1.1457349999999999"/>
    <n v="4.1246460000000003"/>
  </r>
  <r>
    <x v="0"/>
    <x v="1"/>
    <x v="2"/>
    <x v="2"/>
    <x v="3"/>
    <s v="FinA"/>
    <x v="4"/>
    <x v="7"/>
    <s v="GNR_RES_WTR_NOPMP_MC-05"/>
    <n v="1.1457349999999999"/>
    <n v="4.1246460000000003"/>
  </r>
  <r>
    <x v="0"/>
    <x v="1"/>
    <x v="2"/>
    <x v="2"/>
    <x v="3"/>
    <s v="FinA"/>
    <x v="4"/>
    <x v="7"/>
    <s v="GNR_RES_WTR_NOPMP_MC-06"/>
    <n v="1.08019543855176"/>
    <n v="3.8887035787863198"/>
  </r>
  <r>
    <x v="0"/>
    <x v="1"/>
    <x v="2"/>
    <x v="2"/>
    <x v="3"/>
    <s v="FinA"/>
    <x v="4"/>
    <x v="7"/>
    <s v="GNR_RES_WTR_NOPMP_MC-07"/>
    <n v="0.91658799999999996"/>
    <n v="3.2997168000000001"/>
  </r>
  <r>
    <x v="0"/>
    <x v="1"/>
    <x v="2"/>
    <x v="2"/>
    <x v="3"/>
    <s v="FinA"/>
    <x v="4"/>
    <x v="7"/>
    <s v="GNR_RES_WTR_NOPMP_MC-08"/>
    <n v="0.350492031425093"/>
    <n v="1.2617713131303301"/>
  </r>
  <r>
    <x v="0"/>
    <x v="1"/>
    <x v="2"/>
    <x v="2"/>
    <x v="3"/>
    <s v="FinA"/>
    <x v="4"/>
    <x v="7"/>
    <s v="GNR_RES_WTR_NOPMP_MC-09"/>
    <n v="0.22914699999999999"/>
    <n v="0.82492920000000003"/>
  </r>
  <r>
    <x v="0"/>
    <x v="1"/>
    <x v="2"/>
    <x v="2"/>
    <x v="3"/>
    <s v="FinA"/>
    <x v="4"/>
    <x v="7"/>
    <s v="GNR_RES_WTR_NOPMP_MC-10"/>
    <n v="0.110561530023151"/>
    <n v="0.39802150808334502"/>
  </r>
  <r>
    <x v="0"/>
    <x v="1"/>
    <x v="2"/>
    <x v="3"/>
    <x v="4"/>
    <s v="DE4-E_A"/>
    <x v="2"/>
    <x v="8"/>
    <s v="GNR_ES_ELEC_BAT-LITHIO_E-97_Y-30-50"/>
    <n v="0.606454832741677"/>
    <n v="2.1832373978700401"/>
  </r>
  <r>
    <x v="0"/>
    <x v="1"/>
    <x v="2"/>
    <x v="3"/>
    <x v="4"/>
    <s v="DE4-E_A"/>
    <x v="2"/>
    <x v="9"/>
    <s v="AGG-DE4-E_RES_WTR_PMP"/>
    <n v="0.50231999999999999"/>
    <n v="1.808352"/>
  </r>
  <r>
    <x v="0"/>
    <x v="1"/>
    <x v="2"/>
    <x v="3"/>
    <x v="4"/>
    <s v="DE4-E_A"/>
    <x v="1"/>
    <x v="1"/>
    <s v="GNR_ST_MSW_BP_E-24_LS-220-MW-FEED_Y-2030"/>
    <n v="8.3903672632167208"/>
    <n v="30.205322147580201"/>
  </r>
  <r>
    <x v="0"/>
    <x v="1"/>
    <x v="2"/>
    <x v="3"/>
    <x v="4"/>
    <s v="DE4-E_A"/>
    <x v="1"/>
    <x v="1"/>
    <s v="GNR_ST_MSW_BP_E-25_LS-220-MW-FEED_Y-2050"/>
    <n v="2.76392818478927"/>
    <n v="9.9501414652413693"/>
  </r>
  <r>
    <x v="0"/>
    <x v="1"/>
    <x v="2"/>
    <x v="3"/>
    <x v="4"/>
    <s v="DE4-E_A"/>
    <x v="4"/>
    <x v="4"/>
    <s v="GNR_ROR_WTR"/>
    <n v="2.6530440910678799"/>
    <n v="9.5509587278443604"/>
  </r>
  <r>
    <x v="0"/>
    <x v="1"/>
    <x v="2"/>
    <x v="3"/>
    <x v="4"/>
    <s v="DE4-E_Offshore_A"/>
    <x v="5"/>
    <x v="5"/>
    <s v="GNR_WT_WIND_OFF_L-NS_Y-2030"/>
    <n v="30.7849058424808"/>
    <n v="110.825661032931"/>
  </r>
  <r>
    <x v="0"/>
    <x v="1"/>
    <x v="2"/>
    <x v="3"/>
    <x v="4"/>
    <s v="DE4-E_Offshore_A"/>
    <x v="5"/>
    <x v="5"/>
    <s v="GNR_WT_WIND_OFF_L-NS_Y-2050"/>
    <n v="150.01105061510299"/>
    <n v="540.03978221437205"/>
  </r>
  <r>
    <x v="0"/>
    <x v="1"/>
    <x v="2"/>
    <x v="3"/>
    <x v="5"/>
    <s v="DE4-N_A"/>
    <x v="2"/>
    <x v="8"/>
    <s v="GNR_ES_ELEC_BAT-LITHIO_E-97_Y-30-50"/>
    <n v="8.4563840891226892E-3"/>
    <n v="3.0442982720841699E-2"/>
  </r>
  <r>
    <x v="0"/>
    <x v="1"/>
    <x v="2"/>
    <x v="3"/>
    <x v="5"/>
    <s v="DE4-N_A"/>
    <x v="2"/>
    <x v="9"/>
    <s v="AGG-DE4-N_RES_WTR_PMP"/>
    <n v="2.4772800000000001E-2"/>
    <n v="8.9182079999999997E-2"/>
  </r>
  <r>
    <x v="0"/>
    <x v="1"/>
    <x v="2"/>
    <x v="3"/>
    <x v="5"/>
    <s v="DE4-N_A"/>
    <x v="1"/>
    <x v="1"/>
    <s v="GNR_ST_MSW_BP_E-24_LS-220-MW-FEED_Y-2030"/>
    <n v="2.6639145339920201"/>
    <n v="9.5900923223712606"/>
  </r>
  <r>
    <x v="0"/>
    <x v="1"/>
    <x v="2"/>
    <x v="3"/>
    <x v="5"/>
    <s v="DE4-N_A"/>
    <x v="1"/>
    <x v="1"/>
    <s v="GNR_ST_MSW_BP_E-25_LS-220-MW-FEED_Y-2050"/>
    <n v="1.1976654087190399"/>
    <n v="4.3115954713885296"/>
  </r>
  <r>
    <x v="0"/>
    <x v="1"/>
    <x v="2"/>
    <x v="3"/>
    <x v="5"/>
    <s v="DE4-N_A"/>
    <x v="4"/>
    <x v="4"/>
    <s v="GNR_ROR_WTR"/>
    <n v="2.3376999999999998E-2"/>
    <n v="8.4157200000000001E-2"/>
  </r>
  <r>
    <x v="0"/>
    <x v="1"/>
    <x v="2"/>
    <x v="3"/>
    <x v="5"/>
    <s v="DE4-N_Offshore_A"/>
    <x v="5"/>
    <x v="5"/>
    <s v="GNR_WT_WIND_OFF_L-NS_Y-2050"/>
    <n v="36.603192411884201"/>
    <n v="131.77149268278299"/>
  </r>
  <r>
    <x v="0"/>
    <x v="1"/>
    <x v="2"/>
    <x v="3"/>
    <x v="6"/>
    <s v="DE4-S_A"/>
    <x v="2"/>
    <x v="9"/>
    <s v="AGG-DE4-S_RES_WTR_PMP"/>
    <n v="0.44990400000000003"/>
    <n v="1.6196543999999999"/>
  </r>
  <r>
    <x v="0"/>
    <x v="1"/>
    <x v="2"/>
    <x v="3"/>
    <x v="6"/>
    <s v="DE4-S_A"/>
    <x v="1"/>
    <x v="1"/>
    <s v="GNR_ST_MSW_BP_E-24_LS-220-MW-FEED_Y-2030"/>
    <n v="6.2881534426851404"/>
    <n v="22.6373523936665"/>
  </r>
  <r>
    <x v="0"/>
    <x v="1"/>
    <x v="2"/>
    <x v="3"/>
    <x v="6"/>
    <s v="DE4-S_A"/>
    <x v="1"/>
    <x v="1"/>
    <s v="GNR_ST_MSW_BP_E-25_LS-220-MW-FEED_Y-2050"/>
    <n v="1.4773044608564001"/>
    <n v="5.3182960590830497"/>
  </r>
  <r>
    <x v="0"/>
    <x v="1"/>
    <x v="2"/>
    <x v="3"/>
    <x v="6"/>
    <s v="DE4-S_A"/>
    <x v="4"/>
    <x v="4"/>
    <s v="GNR_ROR_WTR"/>
    <n v="38.207127800000002"/>
    <n v="137.54566008"/>
  </r>
  <r>
    <x v="0"/>
    <x v="1"/>
    <x v="2"/>
    <x v="3"/>
    <x v="6"/>
    <s v="DE4-S_A"/>
    <x v="4"/>
    <x v="7"/>
    <s v="GNR_RES_WTR_NOPMP"/>
    <n v="0.59766271944701799"/>
    <n v="2.1515857900092699"/>
  </r>
  <r>
    <x v="0"/>
    <x v="1"/>
    <x v="2"/>
    <x v="3"/>
    <x v="7"/>
    <s v="DE4-W_A"/>
    <x v="2"/>
    <x v="10"/>
    <s v="GNR_ELYS_ELEC_SOEC_Y-20"/>
    <n v="51.999900522190501"/>
    <n v="187.199641879886"/>
  </r>
  <r>
    <x v="0"/>
    <x v="1"/>
    <x v="2"/>
    <x v="3"/>
    <x v="7"/>
    <s v="DE4-W_A"/>
    <x v="2"/>
    <x v="8"/>
    <s v="GNR_ES_ELEC_BAT-LITHIO_E-97_Y-30-50"/>
    <n v="10.724959969119499"/>
    <n v="38.609855888830303"/>
  </r>
  <r>
    <x v="0"/>
    <x v="1"/>
    <x v="2"/>
    <x v="3"/>
    <x v="7"/>
    <s v="DE4-W_A"/>
    <x v="2"/>
    <x v="9"/>
    <s v="AGG-DE4-W_RES_WTR_PMP"/>
    <n v="0.238368"/>
    <n v="0.85812480000000002"/>
  </r>
  <r>
    <x v="0"/>
    <x v="1"/>
    <x v="2"/>
    <x v="3"/>
    <x v="7"/>
    <s v="DE4-W_A"/>
    <x v="17"/>
    <x v="10"/>
    <s v="GNR_FC_H2_SOFCC_Y-50"/>
    <n v="32.104738582400401"/>
    <n v="115.577058896642"/>
  </r>
  <r>
    <x v="0"/>
    <x v="1"/>
    <x v="2"/>
    <x v="3"/>
    <x v="7"/>
    <s v="DE4-W_A"/>
    <x v="1"/>
    <x v="1"/>
    <s v="GNR_ST_MSW_BP_E-24_LS-220-MW-FEED_Y-2030"/>
    <n v="0.50524563691661695"/>
    <n v="1.8188842928998199"/>
  </r>
  <r>
    <x v="0"/>
    <x v="1"/>
    <x v="2"/>
    <x v="3"/>
    <x v="7"/>
    <s v="DE4-W_A"/>
    <x v="1"/>
    <x v="1"/>
    <s v="GNR_ST_MSW_BP_E-25_LS-220-MW-FEED_Y-2050"/>
    <n v="8.2491796486493101"/>
    <n v="29.697046735137501"/>
  </r>
  <r>
    <x v="0"/>
    <x v="1"/>
    <x v="2"/>
    <x v="3"/>
    <x v="7"/>
    <s v="DE4-W_A"/>
    <x v="4"/>
    <x v="4"/>
    <s v="GNR_ROR_WTR"/>
    <n v="1.7424299999999999"/>
    <n v="6.272748"/>
  </r>
  <r>
    <x v="0"/>
    <x v="1"/>
    <x v="2"/>
    <x v="3"/>
    <x v="7"/>
    <s v="DE4-W_A"/>
    <x v="16"/>
    <x v="1"/>
    <s v="GNR_ST_WOODCHI_BP_E-29_LS-600-MW-FEED_Y-2030"/>
    <n v="2.0521809722222302"/>
    <n v="7.3878515000000098"/>
  </r>
  <r>
    <x v="0"/>
    <x v="1"/>
    <x v="2"/>
    <x v="3"/>
    <x v="7"/>
    <s v="DE4-W_Offshore_A"/>
    <x v="5"/>
    <x v="5"/>
    <s v="GNR_WT_WIND_OFF_L-NS_Y-2030"/>
    <n v="210.97322422565699"/>
    <n v="759.503607212367"/>
  </r>
  <r>
    <x v="0"/>
    <x v="1"/>
    <x v="2"/>
    <x v="3"/>
    <x v="7"/>
    <s v="DE4-W_Offshore_A"/>
    <x v="5"/>
    <x v="5"/>
    <s v="GNR_WT_WIND_OFF_L-NS_Y-2050"/>
    <n v="192.770484840568"/>
    <n v="693.97374542604598"/>
  </r>
  <r>
    <x v="0"/>
    <x v="1"/>
    <x v="2"/>
    <x v="4"/>
    <x v="8"/>
    <s v="LV_A"/>
    <x v="2"/>
    <x v="8"/>
    <s v="GNR_ES_ELEC_BAT-LITHIO_E-97_Y-30-50"/>
    <n v="5.1571676217790401"/>
    <n v="18.565803438404501"/>
  </r>
  <r>
    <x v="0"/>
    <x v="1"/>
    <x v="2"/>
    <x v="4"/>
    <x v="8"/>
    <s v="LV_A"/>
    <x v="3"/>
    <x v="3"/>
    <s v="GNR_PV_SUN_LS-4-MW_Y-2030"/>
    <n v="5.1348067603641496"/>
    <n v="18.4853043373109"/>
  </r>
  <r>
    <x v="0"/>
    <x v="1"/>
    <x v="2"/>
    <x v="4"/>
    <x v="8"/>
    <s v="LV_A"/>
    <x v="3"/>
    <x v="3"/>
    <s v="GNR_PV_SUN_LS-4-MW_Y-2050"/>
    <n v="2.49832951549782"/>
    <n v="8.9939862557921408"/>
  </r>
  <r>
    <x v="0"/>
    <x v="1"/>
    <x v="2"/>
    <x v="4"/>
    <x v="8"/>
    <s v="LV_RigaR"/>
    <x v="4"/>
    <x v="7"/>
    <s v="GNR_RES_WTR_NOPMP"/>
    <n v="4.0200000000000001E-4"/>
    <n v="1.4472E-3"/>
  </r>
  <r>
    <x v="0"/>
    <x v="1"/>
    <x v="2"/>
    <x v="5"/>
    <x v="9"/>
    <s v="LT_A"/>
    <x v="2"/>
    <x v="8"/>
    <s v="GNR_ES_ELEC_BAT-LITHIO_E-97_Y-30-50"/>
    <n v="127.828105801212"/>
    <n v="460.18118088436398"/>
  </r>
  <r>
    <x v="0"/>
    <x v="1"/>
    <x v="2"/>
    <x v="5"/>
    <x v="9"/>
    <s v="LT_A"/>
    <x v="3"/>
    <x v="3"/>
    <s v="GNR_PV_SUN_LS-4-MW_Y-2030"/>
    <n v="197.376782192734"/>
    <n v="710.55641589384402"/>
  </r>
  <r>
    <x v="0"/>
    <x v="1"/>
    <x v="2"/>
    <x v="5"/>
    <x v="9"/>
    <s v="LT_KauU"/>
    <x v="4"/>
    <x v="4"/>
    <s v="GNR_ROR_WTR"/>
    <n v="0.61343999999999999"/>
    <n v="2.2083840000000001"/>
  </r>
  <r>
    <x v="0"/>
    <x v="1"/>
    <x v="2"/>
    <x v="5"/>
    <x v="9"/>
    <s v="LT_KlaU"/>
    <x v="3"/>
    <x v="3"/>
    <s v="GNR_PV_SUN"/>
    <n v="8.7830410424068805E-2"/>
    <n v="0.316189477526648"/>
  </r>
  <r>
    <x v="0"/>
    <x v="1"/>
    <x v="2"/>
    <x v="5"/>
    <x v="9"/>
    <s v="LT_Other_DH"/>
    <x v="13"/>
    <x v="1"/>
    <s v="LIFOSA_ST_HEAT_BP"/>
    <n v="0.32412000000000002"/>
    <n v="1.1668320000000001"/>
  </r>
  <r>
    <x v="0"/>
    <x v="1"/>
    <x v="2"/>
    <x v="5"/>
    <x v="9"/>
    <s v="LT_VilU"/>
    <x v="4"/>
    <x v="9"/>
    <s v="GNR_ES_WTR_PMP"/>
    <n v="0.17082"/>
    <n v="0.61495200000000005"/>
  </r>
  <r>
    <x v="0"/>
    <x v="1"/>
    <x v="2"/>
    <x v="6"/>
    <x v="10"/>
    <s v="NL_A"/>
    <x v="2"/>
    <x v="10"/>
    <s v="GNR_ELYS_ELEC_SOEC_Y-20"/>
    <n v="2.0261437625952299"/>
    <n v="7.2941175453428198"/>
  </r>
  <r>
    <x v="0"/>
    <x v="1"/>
    <x v="2"/>
    <x v="6"/>
    <x v="10"/>
    <s v="NL_A"/>
    <x v="2"/>
    <x v="8"/>
    <s v="GNR_ES_ELEC_BAT-LITHIO_E-97_Y-30-50"/>
    <n v="9.4541555758893896"/>
    <n v="34.034960073201802"/>
  </r>
  <r>
    <x v="0"/>
    <x v="1"/>
    <x v="2"/>
    <x v="6"/>
    <x v="10"/>
    <s v="NL_A"/>
    <x v="17"/>
    <x v="10"/>
    <s v="GNR_FC_H2_SOFCC_Y-50"/>
    <n v="1.25094115902629"/>
    <n v="4.5033881724946596"/>
  </r>
  <r>
    <x v="0"/>
    <x v="1"/>
    <x v="2"/>
    <x v="6"/>
    <x v="10"/>
    <s v="NL_A"/>
    <x v="4"/>
    <x v="4"/>
    <s v="GNR_ROR_WTR"/>
    <n v="0.15959999999999999"/>
    <n v="0.57455999999999996"/>
  </r>
  <r>
    <x v="0"/>
    <x v="1"/>
    <x v="2"/>
    <x v="6"/>
    <x v="10"/>
    <s v="NL_A"/>
    <x v="5"/>
    <x v="5"/>
    <s v="GNR_WT_WIND_ON_LS_Y-2030"/>
    <n v="0.56851080000000198"/>
    <n v="2.0466388800000099"/>
  </r>
  <r>
    <x v="0"/>
    <x v="1"/>
    <x v="2"/>
    <x v="6"/>
    <x v="10"/>
    <s v="NL_A"/>
    <x v="5"/>
    <x v="5"/>
    <s v="GNR_WT_WIND_ON_LS_Y-2050"/>
    <n v="28.8894892"/>
    <n v="104.00216112"/>
  </r>
  <r>
    <x v="0"/>
    <x v="1"/>
    <x v="2"/>
    <x v="7"/>
    <x v="11"/>
    <s v="NO1_A1"/>
    <x v="4"/>
    <x v="4"/>
    <s v="GNR_ROR_WTR"/>
    <n v="8.7850773446537893"/>
    <n v="31.626278440753602"/>
  </r>
  <r>
    <x v="0"/>
    <x v="1"/>
    <x v="2"/>
    <x v="7"/>
    <x v="11"/>
    <s v="NO1_A1"/>
    <x v="4"/>
    <x v="7"/>
    <s v="GNR_RES_WTR_NOPMP_MC-01"/>
    <n v="1.1679999999999999"/>
    <n v="4.2047999999999996"/>
  </r>
  <r>
    <x v="0"/>
    <x v="1"/>
    <x v="2"/>
    <x v="7"/>
    <x v="11"/>
    <s v="NO1_A1"/>
    <x v="4"/>
    <x v="7"/>
    <s v="GNR_RES_WTR_NOPMP_MC-02"/>
    <n v="0.99423338142036499"/>
    <n v="3.5792401731133099"/>
  </r>
  <r>
    <x v="0"/>
    <x v="1"/>
    <x v="2"/>
    <x v="7"/>
    <x v="11"/>
    <s v="NO1_A1"/>
    <x v="4"/>
    <x v="7"/>
    <s v="GNR_RES_WTR_NOPMP_MC-03"/>
    <n v="0.93440000000000001"/>
    <n v="3.3638400000000002"/>
  </r>
  <r>
    <x v="0"/>
    <x v="1"/>
    <x v="2"/>
    <x v="7"/>
    <x v="11"/>
    <s v="NO1_A1"/>
    <x v="4"/>
    <x v="7"/>
    <s v="GNR_RES_WTR_NOPMP_MC-04"/>
    <n v="0.93440000000000001"/>
    <n v="3.3638400000000002"/>
  </r>
  <r>
    <x v="0"/>
    <x v="1"/>
    <x v="2"/>
    <x v="7"/>
    <x v="11"/>
    <s v="NO1_A1"/>
    <x v="4"/>
    <x v="7"/>
    <s v="GNR_RES_WTR_NOPMP_MC-05"/>
    <n v="0.68031227638535896"/>
    <n v="2.4491241949872902"/>
  </r>
  <r>
    <x v="0"/>
    <x v="1"/>
    <x v="2"/>
    <x v="7"/>
    <x v="11"/>
    <s v="NO1_A1"/>
    <x v="4"/>
    <x v="7"/>
    <s v="GNR_RES_WTR_NOPMP_MC-06"/>
    <n v="0.117111977775973"/>
    <n v="0.42160311999350097"/>
  </r>
  <r>
    <x v="0"/>
    <x v="1"/>
    <x v="2"/>
    <x v="7"/>
    <x v="11"/>
    <s v="NO1_A2"/>
    <x v="2"/>
    <x v="2"/>
    <s v="GNR_HP_ELEC_GROUND-WTR_COP-380_LS-4-MW_Y-2030"/>
    <n v="-0.41616067197898698"/>
    <n v="-1.4981784191243499"/>
  </r>
  <r>
    <x v="0"/>
    <x v="1"/>
    <x v="2"/>
    <x v="7"/>
    <x v="11"/>
    <s v="NO1_A2"/>
    <x v="2"/>
    <x v="2"/>
    <s v="GNR_HP_ELEC_GROUND-WTR_COP-410_LS-4-MW_Y-2050"/>
    <n v="-0.213559198537288"/>
    <n v="-0.76881311473423697"/>
  </r>
  <r>
    <x v="0"/>
    <x v="1"/>
    <x v="2"/>
    <x v="7"/>
    <x v="11"/>
    <s v="NO1_A3"/>
    <x v="2"/>
    <x v="2"/>
    <s v="GNR_HP_ELEC_GROUND-WTR_COP-380_LS-4-MW_Y-2030"/>
    <n v="-0.56389213874942501"/>
    <n v="-2.0300116994979298"/>
  </r>
  <r>
    <x v="0"/>
    <x v="1"/>
    <x v="2"/>
    <x v="7"/>
    <x v="11"/>
    <s v="NO1_A3"/>
    <x v="2"/>
    <x v="2"/>
    <s v="GNR_HP_ELEC_GROUND-WTR_COP-410_LS-4-MW_Y-2050"/>
    <n v="-0.243466936971937"/>
    <n v="-0.87648097309897299"/>
  </r>
  <r>
    <x v="0"/>
    <x v="1"/>
    <x v="2"/>
    <x v="7"/>
    <x v="12"/>
    <s v="NO2_A1"/>
    <x v="4"/>
    <x v="4"/>
    <s v="GNR_ROR_WTR"/>
    <n v="10.765969168094999"/>
    <n v="38.757489005141998"/>
  </r>
  <r>
    <x v="0"/>
    <x v="1"/>
    <x v="2"/>
    <x v="7"/>
    <x v="12"/>
    <s v="NO2_A1"/>
    <x v="4"/>
    <x v="7"/>
    <s v="GNR_RES_WTR_NOPMP_MC-01"/>
    <n v="3.2166024084082498"/>
    <n v="11.579768670269701"/>
  </r>
  <r>
    <x v="0"/>
    <x v="1"/>
    <x v="2"/>
    <x v="7"/>
    <x v="12"/>
    <s v="NO2_A1"/>
    <x v="4"/>
    <x v="7"/>
    <s v="GNR_RES_WTR_NOPMP_MC-02"/>
    <n v="7.7718024084082504"/>
    <n v="27.978488670269702"/>
  </r>
  <r>
    <x v="0"/>
    <x v="1"/>
    <x v="2"/>
    <x v="7"/>
    <x v="12"/>
    <s v="NO2_A1"/>
    <x v="4"/>
    <x v="7"/>
    <s v="GNR_RES_WTR_NOPMP_MC-03"/>
    <n v="6.6434359588868501"/>
    <n v="23.916369451992701"/>
  </r>
  <r>
    <x v="0"/>
    <x v="1"/>
    <x v="2"/>
    <x v="7"/>
    <x v="12"/>
    <s v="NO2_A1"/>
    <x v="4"/>
    <x v="7"/>
    <s v="GNR_RES_WTR_NOPMP_MC-04"/>
    <n v="5.1812016056054997"/>
    <n v="18.652325780179801"/>
  </r>
  <r>
    <x v="0"/>
    <x v="1"/>
    <x v="2"/>
    <x v="7"/>
    <x v="12"/>
    <s v="NO2_A1"/>
    <x v="4"/>
    <x v="7"/>
    <s v="GNR_RES_WTR_NOPMP_MC-05"/>
    <n v="2.967116273077"/>
    <n v="10.681618583077199"/>
  </r>
  <r>
    <x v="0"/>
    <x v="1"/>
    <x v="2"/>
    <x v="7"/>
    <x v="12"/>
    <s v="NO2_A1"/>
    <x v="4"/>
    <x v="7"/>
    <s v="GNR_RES_WTR_NOPMP_MC-06"/>
    <n v="2.5906008028027498"/>
    <n v="9.3261628900899005"/>
  </r>
  <r>
    <x v="0"/>
    <x v="1"/>
    <x v="2"/>
    <x v="7"/>
    <x v="12"/>
    <s v="NO2_A1"/>
    <x v="4"/>
    <x v="7"/>
    <s v="GNR_RES_WTR_NOPMP_MC-07"/>
    <n v="2.5906008028027498"/>
    <n v="9.3261628900899005"/>
  </r>
  <r>
    <x v="0"/>
    <x v="1"/>
    <x v="2"/>
    <x v="7"/>
    <x v="12"/>
    <s v="NO2_A1"/>
    <x v="4"/>
    <x v="7"/>
    <s v="GNR_RES_WTR_NOPMP_MC-08"/>
    <n v="1.5733189244136601"/>
    <n v="5.6639481278891601"/>
  </r>
  <r>
    <x v="0"/>
    <x v="1"/>
    <x v="2"/>
    <x v="7"/>
    <x v="12"/>
    <s v="NO2_A1"/>
    <x v="4"/>
    <x v="7"/>
    <s v="GNR_RES_WTR_NOPMP_MC-09"/>
    <n v="0.39234002101189902"/>
    <n v="1.4124240756428399"/>
  </r>
  <r>
    <x v="0"/>
    <x v="1"/>
    <x v="2"/>
    <x v="7"/>
    <x v="12"/>
    <s v="NO2_A1"/>
    <x v="4"/>
    <x v="7"/>
    <s v="GNR_RES_WTR_PMP_MC-01"/>
    <n v="4.5552000000000001"/>
    <n v="16.398720000000001"/>
  </r>
  <r>
    <x v="0"/>
    <x v="1"/>
    <x v="2"/>
    <x v="7"/>
    <x v="12"/>
    <s v="NO2_A2"/>
    <x v="2"/>
    <x v="2"/>
    <s v="GNR_HP_ELEC_GROUND-WTR_COP-380_LS-4-MW_Y-2030"/>
    <n v="-3.2843427854368501E-2"/>
    <n v="-0.11823634027572701"/>
  </r>
  <r>
    <x v="0"/>
    <x v="1"/>
    <x v="2"/>
    <x v="7"/>
    <x v="12"/>
    <s v="NO2_A2"/>
    <x v="2"/>
    <x v="2"/>
    <s v="GNR_HP_ELEC_GROUND-WTR_COP-410_LS-4-MW_Y-2050"/>
    <n v="-3.5007026996618298E-2"/>
    <n v="-0.12602529718782601"/>
  </r>
  <r>
    <x v="0"/>
    <x v="1"/>
    <x v="2"/>
    <x v="7"/>
    <x v="12"/>
    <s v="NO2_A2"/>
    <x v="16"/>
    <x v="1"/>
    <s v="GNR_ST_WOODCHI_BP_E-29_MS-80-MW-FEED_Y-2050"/>
    <n v="0.150856388888889"/>
    <n v="0.54308300000000098"/>
  </r>
  <r>
    <x v="0"/>
    <x v="1"/>
    <x v="2"/>
    <x v="7"/>
    <x v="13"/>
    <s v="NO3_A1"/>
    <x v="2"/>
    <x v="10"/>
    <s v="GNR_ELYS_ELEC_SOEC_Y-20"/>
    <n v="2.6254304483071902"/>
    <n v="9.4515496139058897"/>
  </r>
  <r>
    <x v="0"/>
    <x v="1"/>
    <x v="2"/>
    <x v="7"/>
    <x v="13"/>
    <s v="NO3_A1"/>
    <x v="17"/>
    <x v="10"/>
    <s v="GNR_FC_H2_SOFCC_Y-50"/>
    <n v="1.6209407587848601"/>
    <n v="5.8353867316255004"/>
  </r>
  <r>
    <x v="0"/>
    <x v="1"/>
    <x v="2"/>
    <x v="7"/>
    <x v="13"/>
    <s v="NO3_A1"/>
    <x v="4"/>
    <x v="4"/>
    <s v="GNR_ROR_WTR"/>
    <n v="7.0650296785433904"/>
    <n v="25.434106842756201"/>
  </r>
  <r>
    <x v="0"/>
    <x v="1"/>
    <x v="2"/>
    <x v="7"/>
    <x v="13"/>
    <s v="NO3_A1"/>
    <x v="4"/>
    <x v="7"/>
    <s v="GNR_RES_WTR_NOPMP_MC-01"/>
    <n v="1.94337545966466"/>
    <n v="6.9961516547927696"/>
  </r>
  <r>
    <x v="0"/>
    <x v="1"/>
    <x v="2"/>
    <x v="7"/>
    <x v="13"/>
    <s v="NO3_A1"/>
    <x v="4"/>
    <x v="7"/>
    <s v="GNR_RES_WTR_NOPMP_MC-02"/>
    <n v="2.0596695497205499"/>
    <n v="7.4148103789939697"/>
  </r>
  <r>
    <x v="0"/>
    <x v="1"/>
    <x v="2"/>
    <x v="7"/>
    <x v="13"/>
    <s v="NO3_A1"/>
    <x v="4"/>
    <x v="7"/>
    <s v="GNR_RES_WTR_NOPMP_MC-03"/>
    <n v="2.0596695497205499"/>
    <n v="7.4148103789939697"/>
  </r>
  <r>
    <x v="0"/>
    <x v="1"/>
    <x v="2"/>
    <x v="7"/>
    <x v="13"/>
    <s v="NO3_A1"/>
    <x v="4"/>
    <x v="7"/>
    <s v="GNR_RES_WTR_NOPMP_MC-04"/>
    <n v="1.8952532385591401"/>
    <n v="6.8229116588128997"/>
  </r>
  <r>
    <x v="0"/>
    <x v="1"/>
    <x v="2"/>
    <x v="7"/>
    <x v="13"/>
    <s v="NO3_A1"/>
    <x v="4"/>
    <x v="7"/>
    <s v="GNR_RES_WTR_NOPMP_MC-05"/>
    <n v="1.64773563977644"/>
    <n v="5.9318483031951796"/>
  </r>
  <r>
    <x v="0"/>
    <x v="1"/>
    <x v="2"/>
    <x v="7"/>
    <x v="13"/>
    <s v="NO3_A1"/>
    <x v="4"/>
    <x v="7"/>
    <s v="GNR_RES_WTR_NOPMP_MC-06"/>
    <n v="0.92820991491816096"/>
    <n v="3.3415556937053799"/>
  </r>
  <r>
    <x v="0"/>
    <x v="1"/>
    <x v="2"/>
    <x v="7"/>
    <x v="13"/>
    <s v="NO3_A1"/>
    <x v="4"/>
    <x v="7"/>
    <s v="GNR_RES_WTR_NOPMP_MC-07"/>
    <n v="0.823867819888219"/>
    <n v="2.9659241515975898"/>
  </r>
  <r>
    <x v="0"/>
    <x v="1"/>
    <x v="2"/>
    <x v="7"/>
    <x v="13"/>
    <s v="NO3_A1"/>
    <x v="4"/>
    <x v="7"/>
    <s v="GNR_RES_WTR_NOPMP_MC-08"/>
    <n v="0.64520472724401901"/>
    <n v="2.3227370180784699"/>
  </r>
  <r>
    <x v="0"/>
    <x v="1"/>
    <x v="2"/>
    <x v="7"/>
    <x v="13"/>
    <s v="NO3_A1"/>
    <x v="4"/>
    <x v="7"/>
    <s v="GNR_RES_WTR_PMP_MC-01"/>
    <n v="0.52822800000000003"/>
    <n v="1.9016207999999999"/>
  </r>
  <r>
    <x v="0"/>
    <x v="1"/>
    <x v="2"/>
    <x v="7"/>
    <x v="13"/>
    <s v="NO3_A1"/>
    <x v="5"/>
    <x v="5"/>
    <s v="GNR_WT_WIND_ON_LS_Y-2030"/>
    <n v="0.69369169999999802"/>
    <n v="2.49729011999999"/>
  </r>
  <r>
    <x v="0"/>
    <x v="1"/>
    <x v="2"/>
    <x v="7"/>
    <x v="13"/>
    <s v="NO3_A1"/>
    <x v="5"/>
    <x v="5"/>
    <s v="GNR_WT_WIND_ON_LS_Y-2050"/>
    <n v="14.3624923"/>
    <n v="51.70497228"/>
  </r>
  <r>
    <x v="0"/>
    <x v="1"/>
    <x v="2"/>
    <x v="7"/>
    <x v="13"/>
    <s v="NO3_A2"/>
    <x v="2"/>
    <x v="2"/>
    <s v="GNR_HP_ELEC_GROUND-WTR_COP-380_LS-4-MW_Y-2030"/>
    <n v="-3.4700251817264098E-2"/>
    <n v="-0.124920906542151"/>
  </r>
  <r>
    <x v="0"/>
    <x v="1"/>
    <x v="2"/>
    <x v="7"/>
    <x v="13"/>
    <s v="NO3_A2"/>
    <x v="2"/>
    <x v="2"/>
    <s v="GNR_HP_ELEC_GROUND-WTR_COP-410_LS-4-MW_Y-2050"/>
    <n v="-6.6675789300516097E-2"/>
    <n v="-0.24003284148185799"/>
  </r>
  <r>
    <x v="0"/>
    <x v="1"/>
    <x v="2"/>
    <x v="7"/>
    <x v="13"/>
    <s v="NO3_A3"/>
    <x v="2"/>
    <x v="2"/>
    <s v="GNR_HP_ELEC_GROUND-WTR_COP-380_LS-4-MW_Y-2030"/>
    <n v="-0.215540432275942"/>
    <n v="-0.77594555619339201"/>
  </r>
  <r>
    <x v="0"/>
    <x v="1"/>
    <x v="2"/>
    <x v="7"/>
    <x v="13"/>
    <s v="NO3_A3"/>
    <x v="2"/>
    <x v="2"/>
    <s v="GNR_HP_ELEC_GROUND-WTR_COP-410_LS-4-MW_Y-2050"/>
    <n v="-8.4260415022319707E-2"/>
    <n v="-0.30333749408035099"/>
  </r>
  <r>
    <x v="0"/>
    <x v="1"/>
    <x v="2"/>
    <x v="7"/>
    <x v="13"/>
    <s v="NO3_Offshore"/>
    <x v="5"/>
    <x v="5"/>
    <s v="GNR_WT_WIND_OFF_L-NS_Y-2030"/>
    <n v="11.923184425051399"/>
    <n v="42.923463930185001"/>
  </r>
  <r>
    <x v="0"/>
    <x v="1"/>
    <x v="2"/>
    <x v="7"/>
    <x v="13"/>
    <s v="NO3_Offshore"/>
    <x v="5"/>
    <x v="5"/>
    <s v="GNR_WT_WIND_OFF_L-NS_Y-2050"/>
    <n v="9.9933317918472095"/>
    <n v="35.975994450649999"/>
  </r>
  <r>
    <x v="0"/>
    <x v="1"/>
    <x v="2"/>
    <x v="7"/>
    <x v="14"/>
    <s v="NO4_A1"/>
    <x v="2"/>
    <x v="10"/>
    <s v="GNR_ELYS_ELEC_SOEC_Y-20"/>
    <n v="0.74923404797683801"/>
    <n v="2.69724257271662"/>
  </r>
  <r>
    <x v="0"/>
    <x v="1"/>
    <x v="2"/>
    <x v="7"/>
    <x v="14"/>
    <s v="NO4_A1"/>
    <x v="17"/>
    <x v="10"/>
    <s v="GNR_FC_H2_SOFCC_Y-50"/>
    <n v="0.46257710122090001"/>
    <n v="1.66527756439524"/>
  </r>
  <r>
    <x v="0"/>
    <x v="1"/>
    <x v="2"/>
    <x v="7"/>
    <x v="14"/>
    <s v="NO4_A1"/>
    <x v="4"/>
    <x v="4"/>
    <s v="GNR_ROR_WTR"/>
    <n v="4.1384792691558996"/>
    <n v="14.8985253689612"/>
  </r>
  <r>
    <x v="0"/>
    <x v="1"/>
    <x v="2"/>
    <x v="7"/>
    <x v="14"/>
    <s v="NO4_A1"/>
    <x v="4"/>
    <x v="7"/>
    <s v="GNR_RES_WTR_NOPMP_MC-01"/>
    <n v="3.67537745819287"/>
    <n v="13.231358849494301"/>
  </r>
  <r>
    <x v="0"/>
    <x v="1"/>
    <x v="2"/>
    <x v="7"/>
    <x v="14"/>
    <s v="NO4_A1"/>
    <x v="4"/>
    <x v="7"/>
    <s v="GNR_RES_WTR_NOPMP_MC-02"/>
    <n v="3.67537745819287"/>
    <n v="13.231358849494301"/>
  </r>
  <r>
    <x v="0"/>
    <x v="1"/>
    <x v="2"/>
    <x v="7"/>
    <x v="14"/>
    <s v="NO4_A1"/>
    <x v="4"/>
    <x v="7"/>
    <s v="GNR_RES_WTR_NOPMP_MC-03"/>
    <n v="3.67537745819287"/>
    <n v="13.231358849494301"/>
  </r>
  <r>
    <x v="0"/>
    <x v="1"/>
    <x v="2"/>
    <x v="7"/>
    <x v="14"/>
    <s v="NO4_A1"/>
    <x v="4"/>
    <x v="7"/>
    <s v="GNR_RES_WTR_NOPMP_MC-04"/>
    <n v="3.67537745819287"/>
    <n v="13.231358849494301"/>
  </r>
  <r>
    <x v="0"/>
    <x v="1"/>
    <x v="2"/>
    <x v="7"/>
    <x v="14"/>
    <s v="NO4_A1"/>
    <x v="4"/>
    <x v="7"/>
    <s v="GNR_RES_WTR_NOPMP_MC-05"/>
    <n v="2.8164954946576501"/>
    <n v="10.139383780767499"/>
  </r>
  <r>
    <x v="0"/>
    <x v="1"/>
    <x v="2"/>
    <x v="7"/>
    <x v="14"/>
    <s v="NO4_A1"/>
    <x v="4"/>
    <x v="7"/>
    <s v="GNR_RES_WTR_NOPMP_MC-06"/>
    <n v="2.0074939281255801"/>
    <n v="7.2269781412520899"/>
  </r>
  <r>
    <x v="0"/>
    <x v="1"/>
    <x v="2"/>
    <x v="7"/>
    <x v="14"/>
    <s v="NO4_A1"/>
    <x v="4"/>
    <x v="7"/>
    <s v="GNR_RES_WTR_NOPMP_MC-07"/>
    <n v="0.784393166663374"/>
    <n v="2.8238153999881499"/>
  </r>
  <r>
    <x v="0"/>
    <x v="1"/>
    <x v="2"/>
    <x v="7"/>
    <x v="14"/>
    <s v="NO4_A1"/>
    <x v="4"/>
    <x v="7"/>
    <s v="GNR_RES_WTR_NOPMP_MC-08"/>
    <n v="0.612562909698812"/>
    <n v="2.2052264749157202"/>
  </r>
  <r>
    <x v="0"/>
    <x v="1"/>
    <x v="2"/>
    <x v="7"/>
    <x v="14"/>
    <s v="NO4_A1"/>
    <x v="4"/>
    <x v="7"/>
    <s v="GNR_RES_WTR_NOPMP_MC-09"/>
    <n v="0.14913308670058201"/>
    <n v="0.53687911212209505"/>
  </r>
  <r>
    <x v="0"/>
    <x v="1"/>
    <x v="2"/>
    <x v="7"/>
    <x v="14"/>
    <s v="NO4_A1"/>
    <x v="5"/>
    <x v="5"/>
    <s v="GNR_WT_WIND_ON_LS_Y-2030"/>
    <n v="0.96537794685900802"/>
    <n v="3.47536060869243"/>
  </r>
  <r>
    <x v="0"/>
    <x v="1"/>
    <x v="2"/>
    <x v="7"/>
    <x v="14"/>
    <s v="NO4_A1"/>
    <x v="5"/>
    <x v="5"/>
    <s v="GNR_WT_WIND_ON_LS_Y-2050"/>
    <n v="2.2248745226054698"/>
    <n v="8.0095482813797005"/>
  </r>
  <r>
    <x v="0"/>
    <x v="1"/>
    <x v="2"/>
    <x v="7"/>
    <x v="14"/>
    <s v="NO4_A2"/>
    <x v="2"/>
    <x v="2"/>
    <s v="GNR_HP_ELEC_GROUND-WTR_COP-410_LS-4-MW_Y-2050"/>
    <n v="-0.10907190305902099"/>
    <n v="-0.39265885101247699"/>
  </r>
  <r>
    <x v="0"/>
    <x v="1"/>
    <x v="2"/>
    <x v="7"/>
    <x v="15"/>
    <s v="NO5_A1"/>
    <x v="2"/>
    <x v="10"/>
    <s v="GNR_ELYS_ELEC_SOEC_Y-20"/>
    <n v="0.75064654274049902"/>
    <n v="2.7023275538657998"/>
  </r>
  <r>
    <x v="0"/>
    <x v="1"/>
    <x v="2"/>
    <x v="7"/>
    <x v="15"/>
    <s v="NO5_A1"/>
    <x v="17"/>
    <x v="10"/>
    <s v="GNR_FC_H2_SOFCC_Y-50"/>
    <n v="0.46344917548798398"/>
    <n v="1.6684170317567399"/>
  </r>
  <r>
    <x v="0"/>
    <x v="1"/>
    <x v="2"/>
    <x v="7"/>
    <x v="15"/>
    <s v="NO5_A1"/>
    <x v="4"/>
    <x v="4"/>
    <s v="GNR_ROR_WTR"/>
    <n v="9.9313813027243292"/>
    <n v="35.752972689807599"/>
  </r>
  <r>
    <x v="0"/>
    <x v="1"/>
    <x v="2"/>
    <x v="7"/>
    <x v="15"/>
    <s v="NO5_A1"/>
    <x v="4"/>
    <x v="7"/>
    <s v="GNR_RES_WTR_NOPMP_MC-01"/>
    <n v="1.3043614024432899"/>
    <n v="4.6957010487958399"/>
  </r>
  <r>
    <x v="0"/>
    <x v="1"/>
    <x v="2"/>
    <x v="7"/>
    <x v="15"/>
    <s v="NO5_A1"/>
    <x v="4"/>
    <x v="7"/>
    <s v="GNR_RES_WTR_NOPMP_MC-02"/>
    <n v="3.4934485326137499"/>
    <n v="12.5764147174095"/>
  </r>
  <r>
    <x v="0"/>
    <x v="1"/>
    <x v="2"/>
    <x v="7"/>
    <x v="15"/>
    <s v="NO5_A1"/>
    <x v="4"/>
    <x v="7"/>
    <s v="GNR_RES_WTR_NOPMP_MC-03"/>
    <n v="3.4934485326137499"/>
    <n v="12.5764147174095"/>
  </r>
  <r>
    <x v="0"/>
    <x v="1"/>
    <x v="2"/>
    <x v="7"/>
    <x v="15"/>
    <s v="NO5_A1"/>
    <x v="4"/>
    <x v="7"/>
    <s v="GNR_RES_WTR_NOPMP_MC-04"/>
    <n v="3.4934485326137499"/>
    <n v="12.5764147174095"/>
  </r>
  <r>
    <x v="0"/>
    <x v="1"/>
    <x v="2"/>
    <x v="7"/>
    <x v="15"/>
    <s v="NO5_A1"/>
    <x v="4"/>
    <x v="7"/>
    <s v="GNR_RES_WTR_NOPMP_MC-05"/>
    <n v="3.0803737625738901"/>
    <n v="11.089345545265999"/>
  </r>
  <r>
    <x v="0"/>
    <x v="1"/>
    <x v="2"/>
    <x v="7"/>
    <x v="15"/>
    <s v="NO5_A1"/>
    <x v="4"/>
    <x v="7"/>
    <s v="GNR_RES_WTR_NOPMP_MC-06"/>
    <n v="2.6200863994603099"/>
    <n v="9.4323110380571205"/>
  </r>
  <r>
    <x v="0"/>
    <x v="1"/>
    <x v="2"/>
    <x v="7"/>
    <x v="15"/>
    <s v="NO5_A1"/>
    <x v="4"/>
    <x v="7"/>
    <s v="GNR_RES_WTR_NOPMP_MC-07"/>
    <n v="1.81343807678724"/>
    <n v="6.5283770764340696"/>
  </r>
  <r>
    <x v="0"/>
    <x v="1"/>
    <x v="2"/>
    <x v="7"/>
    <x v="15"/>
    <s v="NO5_A1"/>
    <x v="4"/>
    <x v="7"/>
    <s v="GNR_RES_WTR_NOPMP_MC-08"/>
    <n v="1.15176815943918"/>
    <n v="4.1463653739810704"/>
  </r>
  <r>
    <x v="0"/>
    <x v="1"/>
    <x v="2"/>
    <x v="7"/>
    <x v="15"/>
    <s v="NO5_A1"/>
    <x v="4"/>
    <x v="7"/>
    <s v="GNR_RES_WTR_NOPMP_MC-09"/>
    <n v="0.87336213315343703"/>
    <n v="3.1441036793523698"/>
  </r>
  <r>
    <x v="0"/>
    <x v="1"/>
    <x v="2"/>
    <x v="7"/>
    <x v="15"/>
    <s v="NO5_A1"/>
    <x v="4"/>
    <x v="7"/>
    <s v="GNR_RES_WTR_NOPMP_MC-10"/>
    <n v="0.87336213315343703"/>
    <n v="3.1441036793523698"/>
  </r>
  <r>
    <x v="0"/>
    <x v="1"/>
    <x v="2"/>
    <x v="7"/>
    <x v="15"/>
    <s v="NO5_A1"/>
    <x v="4"/>
    <x v="7"/>
    <s v="GNR_RES_WTR_PMP_MC-01"/>
    <n v="3.2053248971196799"/>
    <n v="11.5391696296309"/>
  </r>
  <r>
    <x v="0"/>
    <x v="1"/>
    <x v="2"/>
    <x v="7"/>
    <x v="15"/>
    <s v="NO5_A1"/>
    <x v="5"/>
    <x v="5"/>
    <s v="GNR_WT_WIND_ON_LS_Y-2050"/>
    <n v="0.66592399999999996"/>
    <n v="2.3973263999999999"/>
  </r>
  <r>
    <x v="0"/>
    <x v="1"/>
    <x v="2"/>
    <x v="7"/>
    <x v="15"/>
    <s v="NO5_A2"/>
    <x v="2"/>
    <x v="2"/>
    <s v="GNR_HP_ELEC_GROUND-WTR_COP-380_LS-4-MW_Y-2030"/>
    <n v="-7.2170345591959603E-2"/>
    <n v="-0.259813244131055"/>
  </r>
  <r>
    <x v="0"/>
    <x v="1"/>
    <x v="2"/>
    <x v="7"/>
    <x v="15"/>
    <s v="NO5_A2"/>
    <x v="2"/>
    <x v="2"/>
    <s v="GNR_HP_ELEC_GROUND-WTR_COP-410_LS-4-MW_Y-2050"/>
    <n v="-6.8526131752547903E-2"/>
    <n v="-0.24669407430917301"/>
  </r>
  <r>
    <x v="0"/>
    <x v="1"/>
    <x v="2"/>
    <x v="7"/>
    <x v="15"/>
    <s v="NO5_Offshore"/>
    <x v="5"/>
    <x v="5"/>
    <s v="GNR_WT_WIND_OFF_L-NS_Y-2030"/>
    <n v="67.670138778498398"/>
    <n v="243.612499602594"/>
  </r>
  <r>
    <x v="0"/>
    <x v="1"/>
    <x v="2"/>
    <x v="7"/>
    <x v="15"/>
    <s v="NO5_Offshore"/>
    <x v="5"/>
    <x v="5"/>
    <s v="GNR_WT_WIND_OFF_L-NS_Y-2050"/>
    <n v="1.96256938264181"/>
    <n v="7.0652497775105196"/>
  </r>
  <r>
    <x v="0"/>
    <x v="1"/>
    <x v="2"/>
    <x v="8"/>
    <x v="16"/>
    <s v="PL_A"/>
    <x v="1"/>
    <x v="1"/>
    <s v="GNR_ST_MSW_BP_E-24_LS-220-MW-FEED_Y-2030"/>
    <n v="20.265622251959201"/>
    <n v="72.956240107053006"/>
  </r>
  <r>
    <x v="0"/>
    <x v="1"/>
    <x v="2"/>
    <x v="8"/>
    <x v="16"/>
    <s v="PL_A"/>
    <x v="1"/>
    <x v="1"/>
    <s v="GNR_ST_MSW_BP_E-25_LS-220-MW-FEED_Y-2050"/>
    <n v="8.8171762517601699"/>
    <n v="31.741834506336598"/>
  </r>
  <r>
    <x v="0"/>
    <x v="1"/>
    <x v="2"/>
    <x v="8"/>
    <x v="16"/>
    <s v="PL_A"/>
    <x v="4"/>
    <x v="9"/>
    <s v="GNR_ES_WTR_PMP"/>
    <n v="3.1506799999999999E-3"/>
    <n v="1.1342448E-2"/>
  </r>
  <r>
    <x v="0"/>
    <x v="1"/>
    <x v="2"/>
    <x v="8"/>
    <x v="16"/>
    <s v="PL_A"/>
    <x v="16"/>
    <x v="1"/>
    <s v="GNR_ST_WOODCHI_BP_E-29_LS-600-MW-FEED_Y-2030"/>
    <n v="1.1163912499999999"/>
    <n v="4.0190085000000098"/>
  </r>
  <r>
    <x v="0"/>
    <x v="1"/>
    <x v="2"/>
    <x v="8"/>
    <x v="16"/>
    <s v="PL_Rural"/>
    <x v="10"/>
    <x v="6"/>
    <s v="GNR_ST_NUCL_CND_E-33"/>
    <n v="24.31776"/>
    <n v="87.543936000000002"/>
  </r>
  <r>
    <x v="0"/>
    <x v="1"/>
    <x v="2"/>
    <x v="8"/>
    <x v="16"/>
    <s v="PL_Rural"/>
    <x v="4"/>
    <x v="4"/>
    <s v="GNR_ROR_WTR"/>
    <n v="1.12035"/>
    <n v="4.0332600000000003"/>
  </r>
  <r>
    <x v="0"/>
    <x v="1"/>
    <x v="2"/>
    <x v="9"/>
    <x v="17"/>
    <s v="SE1A"/>
    <x v="4"/>
    <x v="4"/>
    <s v="GNR_ROR_WTR"/>
    <n v="5.0573856784629196"/>
    <n v="18.206588442466501"/>
  </r>
  <r>
    <x v="0"/>
    <x v="1"/>
    <x v="2"/>
    <x v="9"/>
    <x v="17"/>
    <s v="SE1A"/>
    <x v="4"/>
    <x v="7"/>
    <s v="GNR_RES_WTR_NOPMP_MC-01"/>
    <n v="3.5521799999999999"/>
    <n v="12.787848"/>
  </r>
  <r>
    <x v="0"/>
    <x v="1"/>
    <x v="2"/>
    <x v="9"/>
    <x v="17"/>
    <s v="SE1A"/>
    <x v="4"/>
    <x v="7"/>
    <s v="GNR_RES_WTR_NOPMP_MC-02"/>
    <n v="3.5521799999999999"/>
    <n v="12.787848"/>
  </r>
  <r>
    <x v="0"/>
    <x v="1"/>
    <x v="2"/>
    <x v="9"/>
    <x v="17"/>
    <s v="SE1A"/>
    <x v="4"/>
    <x v="7"/>
    <s v="GNR_RES_WTR_NOPMP_MC-03"/>
    <n v="2.4389527784147398"/>
    <n v="8.7802300022930808"/>
  </r>
  <r>
    <x v="0"/>
    <x v="1"/>
    <x v="2"/>
    <x v="9"/>
    <x v="17"/>
    <s v="SE1A"/>
    <x v="4"/>
    <x v="7"/>
    <s v="GNR_RES_WTR_NOPMP_MC-04"/>
    <n v="1.1840599999999999"/>
    <n v="4.2626160000000004"/>
  </r>
  <r>
    <x v="0"/>
    <x v="1"/>
    <x v="2"/>
    <x v="9"/>
    <x v="17"/>
    <s v="SE1A"/>
    <x v="4"/>
    <x v="7"/>
    <s v="GNR_RES_WTR_NOPMP_MC-05"/>
    <n v="1.1840599999999999"/>
    <n v="4.2626160000000004"/>
  </r>
  <r>
    <x v="0"/>
    <x v="1"/>
    <x v="2"/>
    <x v="9"/>
    <x v="17"/>
    <s v="SE1A"/>
    <x v="4"/>
    <x v="7"/>
    <s v="GNR_RES_WTR_NOPMP_MC-06"/>
    <n v="1.1840599999999999"/>
    <n v="4.2626160000000004"/>
  </r>
  <r>
    <x v="0"/>
    <x v="1"/>
    <x v="2"/>
    <x v="9"/>
    <x v="17"/>
    <s v="SE1A"/>
    <x v="4"/>
    <x v="7"/>
    <s v="GNR_RES_WTR_NOPMP_MC-07"/>
    <n v="0.206880435168909"/>
    <n v="0.74476956660807203"/>
  </r>
  <r>
    <x v="0"/>
    <x v="1"/>
    <x v="2"/>
    <x v="9"/>
    <x v="17"/>
    <s v="SE1A"/>
    <x v="5"/>
    <x v="5"/>
    <s v="GNR_WT_WIND_ON_LS_Y-2050"/>
    <n v="1.6838514038750301"/>
    <n v="6.0618650539500996"/>
  </r>
  <r>
    <x v="0"/>
    <x v="1"/>
    <x v="2"/>
    <x v="9"/>
    <x v="17"/>
    <s v="SE1_IND"/>
    <x v="1"/>
    <x v="1"/>
    <s v="GNR_ST_MSW_BP_E-25_LS-220-MW-FEED_Y-2050"/>
    <n v="0.99471687545710896"/>
    <n v="3.58098075164559"/>
  </r>
  <r>
    <x v="0"/>
    <x v="1"/>
    <x v="2"/>
    <x v="9"/>
    <x v="17"/>
    <s v="SE1_medium"/>
    <x v="2"/>
    <x v="2"/>
    <s v="GNR_HP_ELEC_GROUND-WTR_COP-380_LS-4-MW_Y-2030"/>
    <n v="-0.32585903387646697"/>
    <n v="-1.1730925219552799"/>
  </r>
  <r>
    <x v="0"/>
    <x v="1"/>
    <x v="2"/>
    <x v="9"/>
    <x v="17"/>
    <s v="SE1_medium"/>
    <x v="2"/>
    <x v="2"/>
    <s v="GNR_HP_ELEC_GROUND-WTR_COP-410_LS-4-MW_Y-2050"/>
    <n v="-0.191359302336883"/>
    <n v="-0.68889348841277798"/>
  </r>
  <r>
    <x v="0"/>
    <x v="1"/>
    <x v="2"/>
    <x v="9"/>
    <x v="17"/>
    <s v="SE1_small"/>
    <x v="2"/>
    <x v="2"/>
    <s v="GNR_HP_ELEC_GROUND-WTR_COP-410_LS-4-MW_Y-2050"/>
    <n v="-0.108317204611484"/>
    <n v="-0.38994193660134302"/>
  </r>
  <r>
    <x v="0"/>
    <x v="1"/>
    <x v="2"/>
    <x v="9"/>
    <x v="18"/>
    <s v="SE2A"/>
    <x v="4"/>
    <x v="4"/>
    <s v="GNR_ROR_WTR"/>
    <n v="14.9567720942319"/>
    <n v="53.844379539234801"/>
  </r>
  <r>
    <x v="0"/>
    <x v="1"/>
    <x v="2"/>
    <x v="9"/>
    <x v="18"/>
    <s v="SE2A"/>
    <x v="4"/>
    <x v="7"/>
    <s v="GNR_RES_WTR_NOPMP_MC-01"/>
    <n v="3.5695705432814901"/>
    <n v="12.8504539558134"/>
  </r>
  <r>
    <x v="0"/>
    <x v="1"/>
    <x v="2"/>
    <x v="9"/>
    <x v="18"/>
    <s v="SE2A"/>
    <x v="4"/>
    <x v="7"/>
    <s v="GNR_RES_WTR_NOPMP_MC-02"/>
    <n v="4.51565054328149"/>
    <n v="16.256341955813401"/>
  </r>
  <r>
    <x v="0"/>
    <x v="1"/>
    <x v="2"/>
    <x v="9"/>
    <x v="18"/>
    <s v="SE2A"/>
    <x v="4"/>
    <x v="7"/>
    <s v="GNR_RES_WTR_NOPMP_MC-03"/>
    <n v="3.7630421194012502"/>
    <n v="13.5469516298445"/>
  </r>
  <r>
    <x v="0"/>
    <x v="1"/>
    <x v="2"/>
    <x v="9"/>
    <x v="18"/>
    <s v="SE2A"/>
    <x v="4"/>
    <x v="7"/>
    <s v="GNR_RES_WTR_NOPMP_MC-04"/>
    <n v="3.7630421194012502"/>
    <n v="13.5469516298445"/>
  </r>
  <r>
    <x v="0"/>
    <x v="1"/>
    <x v="2"/>
    <x v="9"/>
    <x v="18"/>
    <s v="SE2A"/>
    <x v="4"/>
    <x v="7"/>
    <s v="GNR_RES_WTR_NOPMP_MC-05"/>
    <n v="3.7630421194012502"/>
    <n v="13.5469516298445"/>
  </r>
  <r>
    <x v="0"/>
    <x v="1"/>
    <x v="2"/>
    <x v="9"/>
    <x v="18"/>
    <s v="SE2A"/>
    <x v="4"/>
    <x v="7"/>
    <s v="GNR_RES_WTR_NOPMP_MC-06"/>
    <n v="2.5742576358626699"/>
    <n v="9.2673274891056003"/>
  </r>
  <r>
    <x v="0"/>
    <x v="1"/>
    <x v="2"/>
    <x v="9"/>
    <x v="18"/>
    <s v="SE2A"/>
    <x v="4"/>
    <x v="7"/>
    <s v="GNR_RES_WTR_PMP_MC-01"/>
    <n v="0.94608000000000003"/>
    <n v="3.405888"/>
  </r>
  <r>
    <x v="0"/>
    <x v="1"/>
    <x v="2"/>
    <x v="9"/>
    <x v="18"/>
    <s v="SE2A"/>
    <x v="5"/>
    <x v="5"/>
    <s v="GNR_WT_WIND_ON_LS_Y-2050"/>
    <n v="12.5447421546623"/>
    <n v="45.161071756784303"/>
  </r>
  <r>
    <x v="0"/>
    <x v="1"/>
    <x v="2"/>
    <x v="9"/>
    <x v="18"/>
    <s v="SE2_IND"/>
    <x v="1"/>
    <x v="1"/>
    <s v="GNR_ST_MSW_BP_E-25_LS-220-MW-FEED_Y-2050"/>
    <n v="2.3757475537042398"/>
    <n v="8.5526911933352601"/>
  </r>
  <r>
    <x v="0"/>
    <x v="1"/>
    <x v="2"/>
    <x v="9"/>
    <x v="18"/>
    <s v="SE2_IND"/>
    <x v="16"/>
    <x v="1"/>
    <s v="GNR_IND-ST_WOODCHI_BP_E-71"/>
    <n v="0.27156000000000002"/>
    <n v="0.97761600000000004"/>
  </r>
  <r>
    <x v="0"/>
    <x v="1"/>
    <x v="2"/>
    <x v="9"/>
    <x v="18"/>
    <s v="SE2_medium"/>
    <x v="2"/>
    <x v="2"/>
    <s v="GNR_HP_ELEC_GROUND-WTR_COP-380_LS-4-MW_Y-2030"/>
    <n v="-0.10771223984754701"/>
    <n v="-0.38776406345116798"/>
  </r>
  <r>
    <x v="0"/>
    <x v="1"/>
    <x v="2"/>
    <x v="9"/>
    <x v="18"/>
    <s v="SE2_medium"/>
    <x v="2"/>
    <x v="2"/>
    <s v="GNR_HP_ELEC_GROUND-WTR_COP-410_LS-4-MW_Y-2050"/>
    <n v="-0.69972896417103503"/>
    <n v="-2.5190242710157298"/>
  </r>
  <r>
    <x v="0"/>
    <x v="1"/>
    <x v="2"/>
    <x v="9"/>
    <x v="18"/>
    <s v="SE2_small"/>
    <x v="2"/>
    <x v="2"/>
    <s v="GNR_HP_ELEC_GROUND-WTR_COP-410_LS-4-MW_Y-2050"/>
    <n v="-0.16414742605400601"/>
    <n v="-0.59093073379442296"/>
  </r>
  <r>
    <x v="0"/>
    <x v="1"/>
    <x v="2"/>
    <x v="9"/>
    <x v="19"/>
    <s v="SE3A"/>
    <x v="4"/>
    <x v="4"/>
    <s v="GNR_ROR_WTR"/>
    <n v="5.4573907516429303"/>
    <n v="19.6466067059145"/>
  </r>
  <r>
    <x v="0"/>
    <x v="1"/>
    <x v="2"/>
    <x v="9"/>
    <x v="19"/>
    <s v="SE3A"/>
    <x v="4"/>
    <x v="7"/>
    <s v="GNR_RES_WTR_NOPMP_MC-01"/>
    <n v="1.1528160000000001"/>
    <n v="4.1501375999999999"/>
  </r>
  <r>
    <x v="0"/>
    <x v="1"/>
    <x v="2"/>
    <x v="9"/>
    <x v="19"/>
    <s v="SE3A"/>
    <x v="4"/>
    <x v="7"/>
    <s v="GNR_RES_WTR_NOPMP_MC-02"/>
    <n v="0.96067999999999998"/>
    <n v="3.4584480000000002"/>
  </r>
  <r>
    <x v="0"/>
    <x v="1"/>
    <x v="2"/>
    <x v="9"/>
    <x v="19"/>
    <s v="SE3A"/>
    <x v="4"/>
    <x v="7"/>
    <s v="GNR_RES_WTR_NOPMP_MC-03"/>
    <n v="0.96067999999999998"/>
    <n v="3.4584480000000002"/>
  </r>
  <r>
    <x v="0"/>
    <x v="1"/>
    <x v="2"/>
    <x v="9"/>
    <x v="19"/>
    <s v="SE3A"/>
    <x v="4"/>
    <x v="7"/>
    <s v="GNR_RES_WTR_NOPMP_MC-04"/>
    <n v="0.96067999999999998"/>
    <n v="3.4584480000000002"/>
  </r>
  <r>
    <x v="0"/>
    <x v="1"/>
    <x v="2"/>
    <x v="9"/>
    <x v="19"/>
    <s v="SE3A"/>
    <x v="4"/>
    <x v="7"/>
    <s v="GNR_RES_WTR_NOPMP_MC-05"/>
    <n v="0.96067999999999998"/>
    <n v="3.4584480000000002"/>
  </r>
  <r>
    <x v="0"/>
    <x v="1"/>
    <x v="2"/>
    <x v="9"/>
    <x v="19"/>
    <s v="SE3A"/>
    <x v="4"/>
    <x v="7"/>
    <s v="GNR_RES_WTR_NOPMP_MC-06"/>
    <n v="0.37112167474569702"/>
    <n v="1.33603802908451"/>
  </r>
  <r>
    <x v="0"/>
    <x v="1"/>
    <x v="2"/>
    <x v="9"/>
    <x v="19"/>
    <s v="SE3_IND"/>
    <x v="1"/>
    <x v="1"/>
    <s v="GNR_ST_MSW_BP_E-25_LS-220-MW-FEED_Y-2050"/>
    <n v="3.8421983148210299"/>
    <n v="13.8319139333557"/>
  </r>
  <r>
    <x v="0"/>
    <x v="1"/>
    <x v="2"/>
    <x v="9"/>
    <x v="19"/>
    <s v="SE3_IND"/>
    <x v="16"/>
    <x v="1"/>
    <s v="GNR_IND-ST_WOODCHI_BP_E-71"/>
    <n v="0.21243000000000001"/>
    <n v="0.76474799999999998"/>
  </r>
  <r>
    <x v="0"/>
    <x v="1"/>
    <x v="2"/>
    <x v="9"/>
    <x v="19"/>
    <s v="SE3_large"/>
    <x v="1"/>
    <x v="1"/>
    <s v="GNR_ST_MSW_BP_E-24_LS-220-MW-FEED_Y-2030"/>
    <n v="1.33412329665003"/>
    <n v="4.80284386794012"/>
  </r>
  <r>
    <x v="0"/>
    <x v="1"/>
    <x v="2"/>
    <x v="9"/>
    <x v="19"/>
    <s v="SE3_large"/>
    <x v="1"/>
    <x v="1"/>
    <s v="GNR_ST_MSW_BP_E-25_LS-220-MW-FEED_Y-2050"/>
    <n v="3.8450779296423101"/>
    <n v="13.842280546712299"/>
  </r>
  <r>
    <x v="0"/>
    <x v="1"/>
    <x v="2"/>
    <x v="9"/>
    <x v="19"/>
    <s v="SE3_large"/>
    <x v="16"/>
    <x v="1"/>
    <s v="GNR_ST_WOODCHI_BP_CB-40"/>
    <n v="0.50487754153800002"/>
    <n v="1.8175591495368"/>
  </r>
  <r>
    <x v="0"/>
    <x v="1"/>
    <x v="2"/>
    <x v="9"/>
    <x v="19"/>
    <s v="SE3_medium"/>
    <x v="2"/>
    <x v="2"/>
    <s v="GNR_HP_ELEC_GROUND-WTR_COP-380_LS-4-MW_Y-2030"/>
    <n v="-0.465529394908065"/>
    <n v="-1.6759058216690299"/>
  </r>
  <r>
    <x v="0"/>
    <x v="1"/>
    <x v="2"/>
    <x v="9"/>
    <x v="19"/>
    <s v="SE3_medium"/>
    <x v="2"/>
    <x v="2"/>
    <s v="GNR_HP_ELEC_GROUND-WTR_COP-410_LS-4-MW_Y-2050"/>
    <n v="-2.53237231243551"/>
    <n v="-9.1165403247678203"/>
  </r>
  <r>
    <x v="0"/>
    <x v="1"/>
    <x v="2"/>
    <x v="9"/>
    <x v="19"/>
    <s v="SE3_small"/>
    <x v="2"/>
    <x v="2"/>
    <s v="GNR_HP_ELEC_GROUND-WTR_COP-380_LS-4-MW_Y-2030"/>
    <n v="-2.1747811355098599E-2"/>
    <n v="-7.8292120878355007E-2"/>
  </r>
  <r>
    <x v="0"/>
    <x v="1"/>
    <x v="2"/>
    <x v="9"/>
    <x v="19"/>
    <s v="SE3_small"/>
    <x v="2"/>
    <x v="2"/>
    <s v="GNR_HP_ELEC_GROUND-WTR_COP-410_LS-4-MW_Y-2050"/>
    <n v="-0.83419734786539002"/>
    <n v="-3.0031104523154002"/>
  </r>
  <r>
    <x v="0"/>
    <x v="1"/>
    <x v="2"/>
    <x v="9"/>
    <x v="20"/>
    <s v="SE4A"/>
    <x v="4"/>
    <x v="4"/>
    <s v="GNR_ROR_WTR"/>
    <n v="0.90368235231249106"/>
    <n v="3.2532564683249698"/>
  </r>
  <r>
    <x v="0"/>
    <x v="1"/>
    <x v="2"/>
    <x v="9"/>
    <x v="20"/>
    <s v="SE4A"/>
    <x v="4"/>
    <x v="7"/>
    <s v="GNR_RES_WTR_NOPMP_MC-01"/>
    <n v="0.133916753811192"/>
    <n v="0.482100313720292"/>
  </r>
  <r>
    <x v="0"/>
    <x v="1"/>
    <x v="2"/>
    <x v="9"/>
    <x v="20"/>
    <s v="SE4A"/>
    <x v="4"/>
    <x v="7"/>
    <s v="GNR_RES_WTR_NOPMP_MC-02"/>
    <n v="0.133916753811192"/>
    <n v="0.482100313720292"/>
  </r>
  <r>
    <x v="0"/>
    <x v="1"/>
    <x v="2"/>
    <x v="9"/>
    <x v="20"/>
    <s v="SE4A"/>
    <x v="4"/>
    <x v="7"/>
    <s v="GNR_RES_WTR_NOPMP_MC-03"/>
    <n v="8.9277835874128103E-2"/>
    <n v="0.32140020914686102"/>
  </r>
  <r>
    <x v="0"/>
    <x v="1"/>
    <x v="2"/>
    <x v="9"/>
    <x v="20"/>
    <s v="SE4A"/>
    <x v="4"/>
    <x v="7"/>
    <s v="GNR_RES_WTR_NOPMP_MC-04"/>
    <n v="7.7764204783883198E-2"/>
    <n v="0.27995113722197901"/>
  </r>
  <r>
    <x v="0"/>
    <x v="1"/>
    <x v="2"/>
    <x v="9"/>
    <x v="20"/>
    <s v="SE4A"/>
    <x v="4"/>
    <x v="7"/>
    <s v="GNR_RES_WTR_NOPMP_MC-05"/>
    <n v="4.46389179370641E-2"/>
    <n v="0.16070010457343101"/>
  </r>
  <r>
    <x v="0"/>
    <x v="1"/>
    <x v="2"/>
    <x v="9"/>
    <x v="20"/>
    <s v="SE4A"/>
    <x v="4"/>
    <x v="7"/>
    <s v="GNR_RES_WTR_NOPMP_MC-06"/>
    <n v="4.46389179370641E-2"/>
    <n v="0.16070010457343101"/>
  </r>
  <r>
    <x v="0"/>
    <x v="1"/>
    <x v="2"/>
    <x v="9"/>
    <x v="20"/>
    <s v="SE4A"/>
    <x v="4"/>
    <x v="7"/>
    <s v="GNR_RES_WTR_NOPMP_MC-07"/>
    <n v="4.46389179370641E-2"/>
    <n v="0.16070010457343101"/>
  </r>
  <r>
    <x v="0"/>
    <x v="1"/>
    <x v="2"/>
    <x v="9"/>
    <x v="20"/>
    <s v="SE4A"/>
    <x v="4"/>
    <x v="7"/>
    <s v="GNR_RES_WTR_NOPMP_MC-08"/>
    <n v="4.46389179370641E-2"/>
    <n v="0.16070010457343101"/>
  </r>
  <r>
    <x v="0"/>
    <x v="1"/>
    <x v="2"/>
    <x v="9"/>
    <x v="20"/>
    <s v="SE4A"/>
    <x v="4"/>
    <x v="7"/>
    <s v="GNR_RES_WTR_NOPMP_MC-09"/>
    <n v="4.46389179370641E-2"/>
    <n v="0.16070010457343101"/>
  </r>
  <r>
    <x v="0"/>
    <x v="1"/>
    <x v="2"/>
    <x v="9"/>
    <x v="20"/>
    <s v="SE4A"/>
    <x v="4"/>
    <x v="7"/>
    <s v="GNR_RES_WTR_NOPMP_MC-10"/>
    <n v="2.9858391886298401E-2"/>
    <n v="0.107490210790674"/>
  </r>
  <r>
    <x v="0"/>
    <x v="1"/>
    <x v="2"/>
    <x v="9"/>
    <x v="20"/>
    <s v="SE4_IND"/>
    <x v="1"/>
    <x v="1"/>
    <s v="GNR_ST_MSW_BP_E-25_LS-220-MW-FEED_Y-2050"/>
    <n v="1.9963736360918301"/>
    <n v="7.1869450899305898"/>
  </r>
  <r>
    <x v="0"/>
    <x v="1"/>
    <x v="2"/>
    <x v="9"/>
    <x v="20"/>
    <s v="SE4_large"/>
    <x v="1"/>
    <x v="1"/>
    <s v="GNR_ST_MSW_BP_E-24_LS-220-MW-FEED_Y-2030"/>
    <n v="0.336500912110196"/>
    <n v="1.2114032835967099"/>
  </r>
  <r>
    <x v="0"/>
    <x v="1"/>
    <x v="2"/>
    <x v="9"/>
    <x v="20"/>
    <s v="SE4_large"/>
    <x v="1"/>
    <x v="1"/>
    <s v="GNR_ST_MSW_BP_E-25_LS-220-MW-FEED_Y-2050"/>
    <n v="0.31447634090889898"/>
    <n v="1.13211482727204"/>
  </r>
  <r>
    <x v="0"/>
    <x v="1"/>
    <x v="2"/>
    <x v="9"/>
    <x v="20"/>
    <s v="SE4_medium"/>
    <x v="2"/>
    <x v="2"/>
    <s v="GNR_HP_ELEC_GROUND-WTR_COP-380_LS-4-MW_Y-2030"/>
    <n v="-0.304936546914999"/>
    <n v="-1.097771568894"/>
  </r>
  <r>
    <x v="0"/>
    <x v="1"/>
    <x v="2"/>
    <x v="9"/>
    <x v="20"/>
    <s v="SE4_medium"/>
    <x v="2"/>
    <x v="2"/>
    <s v="GNR_HP_ELEC_GROUND-WTR_COP-410_LS-4-MW_Y-2050"/>
    <n v="-1.0582833362786599"/>
    <n v="-3.8098200106031599"/>
  </r>
  <r>
    <x v="0"/>
    <x v="1"/>
    <x v="2"/>
    <x v="9"/>
    <x v="20"/>
    <s v="SE4_small"/>
    <x v="2"/>
    <x v="2"/>
    <s v="GNR_HP_ELEC_GROUND-WTR_COP-380_LS-4-MW_Y-2030"/>
    <n v="-7.00721058891564E-3"/>
    <n v="-2.5225958120096301E-2"/>
  </r>
  <r>
    <x v="0"/>
    <x v="1"/>
    <x v="2"/>
    <x v="9"/>
    <x v="20"/>
    <s v="SE4_small"/>
    <x v="2"/>
    <x v="2"/>
    <s v="GNR_HP_ELEC_GROUND-WTR_COP-410_LS-4-MW_Y-2050"/>
    <n v="-0.22489631008706301"/>
    <n v="-0.80962671631342797"/>
  </r>
  <r>
    <x v="0"/>
    <x v="1"/>
    <x v="2"/>
    <x v="10"/>
    <x v="21"/>
    <s v="UK_A"/>
    <x v="2"/>
    <x v="10"/>
    <s v="GNR_ELYS_ELEC_SOEC_Y-20"/>
    <n v="92.716145440140806"/>
    <n v="333.778123584507"/>
  </r>
  <r>
    <x v="0"/>
    <x v="1"/>
    <x v="2"/>
    <x v="10"/>
    <x v="21"/>
    <s v="UK_A"/>
    <x v="2"/>
    <x v="8"/>
    <s v="GNR_ES_ELEC_BAT-LITHIO_E-97_Y-30-50"/>
    <n v="30.213003294479201"/>
    <n v="108.766811860125"/>
  </r>
  <r>
    <x v="0"/>
    <x v="1"/>
    <x v="2"/>
    <x v="10"/>
    <x v="21"/>
    <s v="UK_A"/>
    <x v="17"/>
    <x v="10"/>
    <s v="GNR_FC_H2_SOFCC_Y-50"/>
    <n v="57.242948194742901"/>
    <n v="206.07461350107499"/>
  </r>
  <r>
    <x v="0"/>
    <x v="1"/>
    <x v="2"/>
    <x v="10"/>
    <x v="21"/>
    <s v="UK_A"/>
    <x v="10"/>
    <x v="6"/>
    <s v="GNR_ST_NUCL_CND_E-33"/>
    <n v="78.749206320668605"/>
    <n v="283.49714275440698"/>
  </r>
  <r>
    <x v="0"/>
    <x v="1"/>
    <x v="2"/>
    <x v="10"/>
    <x v="21"/>
    <s v="UK_A"/>
    <x v="3"/>
    <x v="3"/>
    <s v="GNR_PV_SUN_LS-4-MW_Y-2050"/>
    <n v="40.0897361731312"/>
    <n v="144.32305022327199"/>
  </r>
  <r>
    <x v="0"/>
    <x v="1"/>
    <x v="2"/>
    <x v="10"/>
    <x v="21"/>
    <s v="UK_A"/>
    <x v="4"/>
    <x v="9"/>
    <s v="GNR_ES_WTR_PMP"/>
    <n v="4.8019400000000002E-3"/>
    <n v="1.7286983999999998E-2"/>
  </r>
  <r>
    <x v="0"/>
    <x v="1"/>
    <x v="2"/>
    <x v="10"/>
    <x v="21"/>
    <s v="UK_A"/>
    <x v="4"/>
    <x v="4"/>
    <s v="GNR_ROR_WTR"/>
    <n v="5.28207359972677"/>
    <n v="19.015464959016398"/>
  </r>
  <r>
    <x v="0"/>
    <x v="1"/>
    <x v="2"/>
    <x v="10"/>
    <x v="21"/>
    <s v="UK_A"/>
    <x v="5"/>
    <x v="5"/>
    <s v="GNR_WT_WIND_ON_LS_Y-2030"/>
    <n v="1.57840848"/>
    <n v="5.6822705279999903"/>
  </r>
  <r>
    <x v="0"/>
    <x v="1"/>
    <x v="2"/>
    <x v="10"/>
    <x v="21"/>
    <s v="UK_A"/>
    <x v="5"/>
    <x v="5"/>
    <s v="GNR_WT_WIND_ON_LS_Y-2050"/>
    <n v="120.23389552"/>
    <n v="432.84202387200003"/>
  </r>
</pivotCacheRecords>
</file>

<file path=xl/pivotCache/pivotCacheRecords5.xml><?xml version="1.0" encoding="utf-8"?>
<pivotCacheRecords xmlns="http://schemas.openxmlformats.org/spreadsheetml/2006/main" xmlns:r="http://schemas.openxmlformats.org/officeDocument/2006/relationships" count="4829">
  <r>
    <x v="0"/>
    <x v="0"/>
    <x v="0"/>
    <x v="0"/>
    <x v="0"/>
    <s v="DK1_Large"/>
    <x v="0"/>
    <x v="0"/>
    <s v="GNR_ST_COAL_EXT_E-42"/>
    <x v="0"/>
    <x v="0"/>
    <n v="595"/>
    <n v="868700"/>
    <n v="3127320"/>
  </r>
  <r>
    <x v="0"/>
    <x v="0"/>
    <x v="0"/>
    <x v="0"/>
    <x v="0"/>
    <s v="DK1_Large"/>
    <x v="0"/>
    <x v="0"/>
    <s v="GNR_ST_COAL_EXT_E-42"/>
    <x v="0"/>
    <x v="1"/>
    <n v="616.41999999999996"/>
    <n v="899973.2"/>
    <n v="3239903.52"/>
  </r>
  <r>
    <x v="0"/>
    <x v="0"/>
    <x v="0"/>
    <x v="0"/>
    <x v="0"/>
    <s v="DK1_Large"/>
    <x v="0"/>
    <x v="0"/>
    <s v="GNR_ST_COAL_EXT_E-42"/>
    <x v="0"/>
    <x v="2"/>
    <n v="637.84"/>
    <n v="931246.4"/>
    <n v="3352487.04"/>
  </r>
  <r>
    <x v="0"/>
    <x v="0"/>
    <x v="0"/>
    <x v="0"/>
    <x v="0"/>
    <s v="DK1_Large"/>
    <x v="0"/>
    <x v="0"/>
    <s v="GNR_ST_COAL_EXT_E-43"/>
    <x v="0"/>
    <x v="0"/>
    <n v="620.83333333333303"/>
    <n v="906416.66666666698"/>
    <n v="3263100"/>
  </r>
  <r>
    <x v="0"/>
    <x v="0"/>
    <x v="0"/>
    <x v="0"/>
    <x v="0"/>
    <s v="DK1_Large"/>
    <x v="0"/>
    <x v="0"/>
    <s v="GNR_ST_COAL_EXT_E-43"/>
    <x v="0"/>
    <x v="1"/>
    <n v="643.18333333333305"/>
    <n v="939047.66666666698"/>
    <n v="3380571.6"/>
  </r>
  <r>
    <x v="0"/>
    <x v="0"/>
    <x v="0"/>
    <x v="0"/>
    <x v="0"/>
    <s v="DK1_Large"/>
    <x v="0"/>
    <x v="0"/>
    <s v="GNR_ST_COAL_EXT_E-43"/>
    <x v="0"/>
    <x v="2"/>
    <n v="665.53333333333296"/>
    <n v="971678.66666666698"/>
    <n v="3498043.2"/>
  </r>
  <r>
    <x v="0"/>
    <x v="0"/>
    <x v="0"/>
    <x v="0"/>
    <x v="0"/>
    <s v="DK1_Large"/>
    <x v="0"/>
    <x v="0"/>
    <s v="GNR_ST_COAL_EXT_E-47"/>
    <x v="0"/>
    <x v="0"/>
    <n v="320.83333333333297"/>
    <n v="468416.66666666698"/>
    <n v="1686300"/>
  </r>
  <r>
    <x v="0"/>
    <x v="0"/>
    <x v="0"/>
    <x v="0"/>
    <x v="0"/>
    <s v="DK1_Large"/>
    <x v="0"/>
    <x v="0"/>
    <s v="GNR_ST_COAL_EXT_E-47"/>
    <x v="0"/>
    <x v="1"/>
    <n v="342.32055433326002"/>
    <n v="499788.00932656002"/>
    <n v="1799236.8335756201"/>
  </r>
  <r>
    <x v="0"/>
    <x v="0"/>
    <x v="0"/>
    <x v="0"/>
    <x v="0"/>
    <s v="DK1_Large"/>
    <x v="0"/>
    <x v="0"/>
    <s v="GNR_ST_COAL_EXT_E-47"/>
    <x v="0"/>
    <x v="2"/>
    <n v="330.43511807704999"/>
    <n v="482435.27239249297"/>
    <n v="1736766.98061298"/>
  </r>
  <r>
    <x v="0"/>
    <x v="0"/>
    <x v="0"/>
    <x v="0"/>
    <x v="0"/>
    <s v="DK1_Large"/>
    <x v="1"/>
    <x v="1"/>
    <s v="GNR_ST_MSW_BP_E-19"/>
    <x v="0"/>
    <x v="0"/>
    <n v="9"/>
    <n v="13140"/>
    <n v="47304"/>
  </r>
  <r>
    <x v="0"/>
    <x v="0"/>
    <x v="0"/>
    <x v="0"/>
    <x v="0"/>
    <s v="DK1_Large"/>
    <x v="1"/>
    <x v="1"/>
    <s v="GNR_ST_MSW_BP_E-19"/>
    <x v="0"/>
    <x v="1"/>
    <n v="9"/>
    <n v="13140"/>
    <n v="47304"/>
  </r>
  <r>
    <x v="0"/>
    <x v="0"/>
    <x v="0"/>
    <x v="0"/>
    <x v="0"/>
    <s v="DK1_Large"/>
    <x v="1"/>
    <x v="1"/>
    <s v="GNR_ST_MSW_BP_E-19"/>
    <x v="0"/>
    <x v="2"/>
    <n v="9"/>
    <n v="13140"/>
    <n v="47304"/>
  </r>
  <r>
    <x v="0"/>
    <x v="0"/>
    <x v="0"/>
    <x v="0"/>
    <x v="0"/>
    <s v="DK1_Large"/>
    <x v="1"/>
    <x v="1"/>
    <s v="GNR_ST_MSW_BP_E-22"/>
    <x v="0"/>
    <x v="0"/>
    <n v="24"/>
    <n v="35040"/>
    <n v="126144"/>
  </r>
  <r>
    <x v="0"/>
    <x v="0"/>
    <x v="0"/>
    <x v="0"/>
    <x v="0"/>
    <s v="DK1_Large"/>
    <x v="1"/>
    <x v="1"/>
    <s v="GNR_ST_MSW_BP_E-22"/>
    <x v="0"/>
    <x v="1"/>
    <n v="24"/>
    <n v="35040"/>
    <n v="126144"/>
  </r>
  <r>
    <x v="0"/>
    <x v="0"/>
    <x v="0"/>
    <x v="0"/>
    <x v="0"/>
    <s v="DK1_Large"/>
    <x v="1"/>
    <x v="1"/>
    <s v="GNR_ST_MSW_BP_E-22"/>
    <x v="0"/>
    <x v="2"/>
    <n v="24"/>
    <n v="35040"/>
    <n v="126144"/>
  </r>
  <r>
    <x v="0"/>
    <x v="0"/>
    <x v="0"/>
    <x v="0"/>
    <x v="0"/>
    <s v="DK1_Large"/>
    <x v="1"/>
    <x v="1"/>
    <s v="GNR_ST_MSW_BP_E-23"/>
    <x v="0"/>
    <x v="0"/>
    <n v="29.8"/>
    <n v="43508"/>
    <n v="156628.79999999999"/>
  </r>
  <r>
    <x v="0"/>
    <x v="0"/>
    <x v="0"/>
    <x v="0"/>
    <x v="0"/>
    <s v="DK1_Large"/>
    <x v="1"/>
    <x v="1"/>
    <s v="GNR_ST_MSW_BP_E-23"/>
    <x v="0"/>
    <x v="1"/>
    <n v="29.8"/>
    <n v="43508"/>
    <n v="156628.79999999999"/>
  </r>
  <r>
    <x v="0"/>
    <x v="0"/>
    <x v="0"/>
    <x v="0"/>
    <x v="0"/>
    <s v="DK1_Large"/>
    <x v="1"/>
    <x v="1"/>
    <s v="GNR_ST_MSW_BP_E-23"/>
    <x v="0"/>
    <x v="2"/>
    <n v="29.8"/>
    <n v="43508"/>
    <n v="156628.79999999999"/>
  </r>
  <r>
    <x v="0"/>
    <x v="0"/>
    <x v="0"/>
    <x v="0"/>
    <x v="0"/>
    <s v="DK1_Large"/>
    <x v="1"/>
    <x v="1"/>
    <s v="GNR_ST_MSW_BP_E-27"/>
    <x v="0"/>
    <x v="0"/>
    <n v="17.899999999999999"/>
    <n v="26134"/>
    <n v="94082.4"/>
  </r>
  <r>
    <x v="0"/>
    <x v="0"/>
    <x v="0"/>
    <x v="0"/>
    <x v="0"/>
    <s v="DK1_Large"/>
    <x v="1"/>
    <x v="1"/>
    <s v="GNR_ST_MSW_BP_E-27"/>
    <x v="0"/>
    <x v="1"/>
    <n v="17.899999999999999"/>
    <n v="26134"/>
    <n v="94082.4"/>
  </r>
  <r>
    <x v="0"/>
    <x v="0"/>
    <x v="0"/>
    <x v="0"/>
    <x v="0"/>
    <s v="DK1_Large"/>
    <x v="1"/>
    <x v="1"/>
    <s v="GNR_ST_MSW_BP_E-27"/>
    <x v="0"/>
    <x v="2"/>
    <n v="17.899999999999999"/>
    <n v="26134"/>
    <n v="94082.4"/>
  </r>
  <r>
    <x v="0"/>
    <x v="0"/>
    <x v="0"/>
    <x v="0"/>
    <x v="0"/>
    <s v="DK1_MedSmall"/>
    <x v="2"/>
    <x v="2"/>
    <s v="GNR_HP_ELEC_GROUND-WTR_COP-360_LS-4-MW_Y-2020"/>
    <x v="1"/>
    <x v="0"/>
    <n v="-70.659672932364501"/>
    <n v="-103163.12248125199"/>
    <n v="-371387.24093250802"/>
  </r>
  <r>
    <x v="0"/>
    <x v="0"/>
    <x v="0"/>
    <x v="0"/>
    <x v="0"/>
    <s v="DK1_MedSmall"/>
    <x v="2"/>
    <x v="2"/>
    <s v="GNR_HP_ELEC_GROUND-WTR_COP-360_LS-4-MW_Y-2020"/>
    <x v="1"/>
    <x v="1"/>
    <n v="-70.659672932364401"/>
    <n v="-103163.12248125199"/>
    <n v="-371387.24093250697"/>
  </r>
  <r>
    <x v="0"/>
    <x v="0"/>
    <x v="0"/>
    <x v="0"/>
    <x v="0"/>
    <s v="DK1_MedSmall"/>
    <x v="2"/>
    <x v="2"/>
    <s v="GNR_HP_ELEC_GROUND-WTR_COP-360_LS-4-MW_Y-2020"/>
    <x v="1"/>
    <x v="2"/>
    <n v="-70.659672932364401"/>
    <n v="-103163.12248125199"/>
    <n v="-371387.24093250697"/>
  </r>
  <r>
    <x v="0"/>
    <x v="0"/>
    <x v="0"/>
    <x v="0"/>
    <x v="0"/>
    <s v="DK1_MedSmall"/>
    <x v="1"/>
    <x v="1"/>
    <s v="GNR_ST_MSW_BP_E-21"/>
    <x v="0"/>
    <x v="0"/>
    <n v="10"/>
    <n v="14600"/>
    <n v="52560"/>
  </r>
  <r>
    <x v="0"/>
    <x v="0"/>
    <x v="0"/>
    <x v="0"/>
    <x v="0"/>
    <s v="DK1_MedSmall"/>
    <x v="1"/>
    <x v="1"/>
    <s v="GNR_ST_MSW_BP_E-21"/>
    <x v="0"/>
    <x v="1"/>
    <n v="10"/>
    <n v="14600"/>
    <n v="52560"/>
  </r>
  <r>
    <x v="0"/>
    <x v="0"/>
    <x v="0"/>
    <x v="0"/>
    <x v="0"/>
    <s v="DK1_MedSmall"/>
    <x v="1"/>
    <x v="1"/>
    <s v="GNR_ST_MSW_BP_E-21"/>
    <x v="0"/>
    <x v="2"/>
    <n v="10"/>
    <n v="14600"/>
    <n v="52560"/>
  </r>
  <r>
    <x v="0"/>
    <x v="0"/>
    <x v="0"/>
    <x v="0"/>
    <x v="0"/>
    <s v="DK1_MedSmall"/>
    <x v="1"/>
    <x v="1"/>
    <s v="GNR_ST_MSW_BP_E-21"/>
    <x v="1"/>
    <x v="0"/>
    <n v="10"/>
    <n v="14600"/>
    <n v="52560"/>
  </r>
  <r>
    <x v="0"/>
    <x v="0"/>
    <x v="0"/>
    <x v="0"/>
    <x v="0"/>
    <s v="DK1_MedSmall"/>
    <x v="1"/>
    <x v="1"/>
    <s v="GNR_ST_MSW_BP_E-21"/>
    <x v="1"/>
    <x v="1"/>
    <n v="10"/>
    <n v="14600"/>
    <n v="52560"/>
  </r>
  <r>
    <x v="0"/>
    <x v="0"/>
    <x v="0"/>
    <x v="0"/>
    <x v="0"/>
    <s v="DK1_MedSmall"/>
    <x v="1"/>
    <x v="1"/>
    <s v="GNR_ST_MSW_BP_E-21"/>
    <x v="1"/>
    <x v="2"/>
    <n v="10"/>
    <n v="14600"/>
    <n v="52560"/>
  </r>
  <r>
    <x v="0"/>
    <x v="0"/>
    <x v="0"/>
    <x v="0"/>
    <x v="0"/>
    <s v="DK1_MedSmall"/>
    <x v="1"/>
    <x v="1"/>
    <s v="GNR_ST_MSW_BP_E-22"/>
    <x v="0"/>
    <x v="0"/>
    <n v="4.5"/>
    <n v="6570"/>
    <n v="23652"/>
  </r>
  <r>
    <x v="0"/>
    <x v="0"/>
    <x v="0"/>
    <x v="0"/>
    <x v="0"/>
    <s v="DK1_MedSmall"/>
    <x v="1"/>
    <x v="1"/>
    <s v="GNR_ST_MSW_BP_E-22"/>
    <x v="0"/>
    <x v="1"/>
    <n v="4.5"/>
    <n v="6570"/>
    <n v="23652"/>
  </r>
  <r>
    <x v="0"/>
    <x v="0"/>
    <x v="0"/>
    <x v="0"/>
    <x v="0"/>
    <s v="DK1_MedSmall"/>
    <x v="1"/>
    <x v="1"/>
    <s v="GNR_ST_MSW_BP_E-22"/>
    <x v="0"/>
    <x v="2"/>
    <n v="4.5"/>
    <n v="6570"/>
    <n v="23652"/>
  </r>
  <r>
    <x v="0"/>
    <x v="0"/>
    <x v="0"/>
    <x v="0"/>
    <x v="0"/>
    <s v="DK1_MedSmall"/>
    <x v="1"/>
    <x v="1"/>
    <s v="GNR_ST_MSW_BP_E-22"/>
    <x v="1"/>
    <x v="0"/>
    <n v="4.5"/>
    <n v="6570"/>
    <n v="23652"/>
  </r>
  <r>
    <x v="0"/>
    <x v="0"/>
    <x v="0"/>
    <x v="0"/>
    <x v="0"/>
    <s v="DK1_MedSmall"/>
    <x v="1"/>
    <x v="1"/>
    <s v="GNR_ST_MSW_BP_E-22"/>
    <x v="1"/>
    <x v="1"/>
    <n v="4.5"/>
    <n v="6570"/>
    <n v="23652"/>
  </r>
  <r>
    <x v="0"/>
    <x v="0"/>
    <x v="0"/>
    <x v="0"/>
    <x v="0"/>
    <s v="DK1_MedSmall"/>
    <x v="1"/>
    <x v="1"/>
    <s v="GNR_ST_MSW_BP_E-22"/>
    <x v="1"/>
    <x v="2"/>
    <n v="4.5"/>
    <n v="6570"/>
    <n v="23652"/>
  </r>
  <r>
    <x v="0"/>
    <x v="0"/>
    <x v="0"/>
    <x v="0"/>
    <x v="0"/>
    <s v="DK1_MedSmall"/>
    <x v="1"/>
    <x v="1"/>
    <s v="GNR_ST_MSW_BP_E-26"/>
    <x v="0"/>
    <x v="0"/>
    <n v="7"/>
    <n v="10220"/>
    <n v="36792"/>
  </r>
  <r>
    <x v="0"/>
    <x v="0"/>
    <x v="0"/>
    <x v="0"/>
    <x v="0"/>
    <s v="DK1_MedSmall"/>
    <x v="1"/>
    <x v="1"/>
    <s v="GNR_ST_MSW_BP_E-26"/>
    <x v="0"/>
    <x v="1"/>
    <n v="7"/>
    <n v="10220"/>
    <n v="36792"/>
  </r>
  <r>
    <x v="0"/>
    <x v="0"/>
    <x v="0"/>
    <x v="0"/>
    <x v="0"/>
    <s v="DK1_MedSmall"/>
    <x v="1"/>
    <x v="1"/>
    <s v="GNR_ST_MSW_BP_E-26"/>
    <x v="0"/>
    <x v="2"/>
    <n v="7"/>
    <n v="10220"/>
    <n v="36792"/>
  </r>
  <r>
    <x v="0"/>
    <x v="0"/>
    <x v="0"/>
    <x v="0"/>
    <x v="0"/>
    <s v="DK1_MedSmall"/>
    <x v="1"/>
    <x v="1"/>
    <s v="GNR_ST_MSW_BP_E-26"/>
    <x v="1"/>
    <x v="0"/>
    <n v="7"/>
    <n v="10220"/>
    <n v="36792"/>
  </r>
  <r>
    <x v="0"/>
    <x v="0"/>
    <x v="0"/>
    <x v="0"/>
    <x v="0"/>
    <s v="DK1_MedSmall"/>
    <x v="1"/>
    <x v="1"/>
    <s v="GNR_ST_MSW_BP_E-26"/>
    <x v="1"/>
    <x v="1"/>
    <n v="7"/>
    <n v="10220"/>
    <n v="36792"/>
  </r>
  <r>
    <x v="0"/>
    <x v="0"/>
    <x v="0"/>
    <x v="0"/>
    <x v="0"/>
    <s v="DK1_MedSmall"/>
    <x v="1"/>
    <x v="1"/>
    <s v="GNR_ST_MSW_BP_E-26"/>
    <x v="1"/>
    <x v="2"/>
    <n v="7"/>
    <n v="10220"/>
    <n v="36792"/>
  </r>
  <r>
    <x v="0"/>
    <x v="0"/>
    <x v="0"/>
    <x v="0"/>
    <x v="0"/>
    <s v="DK1_Medium"/>
    <x v="2"/>
    <x v="2"/>
    <s v="GNR_HP_ELEC_GROUND-WTR_COP-360_LS-4-MW_Y-2020"/>
    <x v="0"/>
    <x v="0"/>
    <n v="-52.571041803817103"/>
    <n v="-76753.721033572903"/>
    <n v="-276313.39572086302"/>
  </r>
  <r>
    <x v="0"/>
    <x v="0"/>
    <x v="0"/>
    <x v="0"/>
    <x v="0"/>
    <s v="DK1_Medium"/>
    <x v="2"/>
    <x v="2"/>
    <s v="GNR_HP_ELEC_GROUND-WTR_COP-360_LS-4-MW_Y-2020"/>
    <x v="0"/>
    <x v="1"/>
    <n v="-35.172633823532401"/>
    <n v="-51352.045382357297"/>
    <n v="-184867.363376486"/>
  </r>
  <r>
    <x v="0"/>
    <x v="0"/>
    <x v="0"/>
    <x v="0"/>
    <x v="0"/>
    <s v="DK1_Medium"/>
    <x v="2"/>
    <x v="2"/>
    <s v="GNR_HP_ELEC_GROUND-WTR_COP-360_LS-4-MW_Y-2020"/>
    <x v="0"/>
    <x v="2"/>
    <n v="-34.032476510681398"/>
    <n v="-49687.415705594802"/>
    <n v="-178874.69654014101"/>
  </r>
  <r>
    <x v="0"/>
    <x v="0"/>
    <x v="0"/>
    <x v="0"/>
    <x v="0"/>
    <s v="DK1_Medium"/>
    <x v="2"/>
    <x v="2"/>
    <s v="GNR_HP_ELEC_GROUND-WTR_COP-360_LS-4-MW_Y-2020"/>
    <x v="1"/>
    <x v="0"/>
    <n v="-64.594408043286904"/>
    <n v="-94307.835743198899"/>
    <n v="-339508.20867551601"/>
  </r>
  <r>
    <x v="0"/>
    <x v="0"/>
    <x v="0"/>
    <x v="0"/>
    <x v="0"/>
    <s v="DK1_Medium"/>
    <x v="2"/>
    <x v="2"/>
    <s v="GNR_HP_ELEC_GROUND-WTR_COP-360_LS-4-MW_Y-2020"/>
    <x v="1"/>
    <x v="1"/>
    <n v="-100.49831665526401"/>
    <n v="-146727.54231668499"/>
    <n v="-528219.15234006697"/>
  </r>
  <r>
    <x v="0"/>
    <x v="0"/>
    <x v="0"/>
    <x v="0"/>
    <x v="0"/>
    <s v="DK1_Medium"/>
    <x v="2"/>
    <x v="2"/>
    <s v="GNR_HP_ELEC_GROUND-WTR_COP-360_LS-4-MW_Y-2020"/>
    <x v="1"/>
    <x v="2"/>
    <n v="-100.49831665526401"/>
    <n v="-146727.54231668499"/>
    <n v="-528219.15234006697"/>
  </r>
  <r>
    <x v="0"/>
    <x v="0"/>
    <x v="0"/>
    <x v="0"/>
    <x v="0"/>
    <s v="DK1_Medium"/>
    <x v="1"/>
    <x v="1"/>
    <s v="GNR_ST_MSW_BP_E-22"/>
    <x v="0"/>
    <x v="0"/>
    <n v="62.6"/>
    <n v="91396"/>
    <n v="329025.59999999998"/>
  </r>
  <r>
    <x v="0"/>
    <x v="0"/>
    <x v="0"/>
    <x v="0"/>
    <x v="0"/>
    <s v="DK1_Medium"/>
    <x v="1"/>
    <x v="1"/>
    <s v="GNR_ST_MSW_BP_E-22"/>
    <x v="0"/>
    <x v="1"/>
    <n v="62.6"/>
    <n v="91396"/>
    <n v="329025.59999999998"/>
  </r>
  <r>
    <x v="0"/>
    <x v="0"/>
    <x v="0"/>
    <x v="0"/>
    <x v="0"/>
    <s v="DK1_Medium"/>
    <x v="1"/>
    <x v="1"/>
    <s v="GNR_ST_MSW_BP_E-22"/>
    <x v="0"/>
    <x v="2"/>
    <n v="62.6"/>
    <n v="91396"/>
    <n v="329025.59999999998"/>
  </r>
  <r>
    <x v="0"/>
    <x v="0"/>
    <x v="0"/>
    <x v="0"/>
    <x v="0"/>
    <s v="DK1_Medium"/>
    <x v="1"/>
    <x v="1"/>
    <s v="GNR_ST_MSW_BP_E-22"/>
    <x v="1"/>
    <x v="0"/>
    <n v="60.722000000000001"/>
    <n v="88654.12"/>
    <n v="319154.83199999999"/>
  </r>
  <r>
    <x v="0"/>
    <x v="0"/>
    <x v="0"/>
    <x v="0"/>
    <x v="0"/>
    <s v="DK1_Medium"/>
    <x v="1"/>
    <x v="1"/>
    <s v="GNR_ST_MSW_BP_E-22"/>
    <x v="1"/>
    <x v="1"/>
    <n v="62.6"/>
    <n v="91396"/>
    <n v="329025.59999999998"/>
  </r>
  <r>
    <x v="0"/>
    <x v="0"/>
    <x v="0"/>
    <x v="0"/>
    <x v="0"/>
    <s v="DK1_Medium"/>
    <x v="1"/>
    <x v="1"/>
    <s v="GNR_ST_MSW_BP_E-22"/>
    <x v="1"/>
    <x v="2"/>
    <n v="62.6"/>
    <n v="91396"/>
    <n v="329025.59999999998"/>
  </r>
  <r>
    <x v="0"/>
    <x v="0"/>
    <x v="0"/>
    <x v="0"/>
    <x v="0"/>
    <s v="DK1_NoDH"/>
    <x v="3"/>
    <x v="3"/>
    <s v="GNR_PV_SUN"/>
    <x v="0"/>
    <x v="2"/>
    <n v="9.2037122793064405"/>
    <n v="13437.4199277874"/>
    <n v="48374.711740034603"/>
  </r>
  <r>
    <x v="0"/>
    <x v="0"/>
    <x v="0"/>
    <x v="0"/>
    <x v="0"/>
    <s v="DK1_NoDH"/>
    <x v="3"/>
    <x v="3"/>
    <s v="GNR_PV_SUN"/>
    <x v="1"/>
    <x v="1"/>
    <n v="89.020873128469006"/>
    <n v="129970.474767565"/>
    <n v="467893.709163233"/>
  </r>
  <r>
    <x v="0"/>
    <x v="0"/>
    <x v="0"/>
    <x v="0"/>
    <x v="0"/>
    <s v="DK1_NoDH"/>
    <x v="3"/>
    <x v="3"/>
    <s v="GNR_PV_SUN"/>
    <x v="1"/>
    <x v="2"/>
    <n v="292.122396415293"/>
    <n v="426498.698766327"/>
    <n v="1535395.31555878"/>
  </r>
  <r>
    <x v="0"/>
    <x v="0"/>
    <x v="0"/>
    <x v="0"/>
    <x v="0"/>
    <s v="DK1_NoDH"/>
    <x v="4"/>
    <x v="4"/>
    <s v="GNR_ROR_WTR"/>
    <x v="0"/>
    <x v="0"/>
    <n v="3.4186007800514102"/>
    <n v="4991.1571388750599"/>
    <n v="17968.165699950201"/>
  </r>
  <r>
    <x v="0"/>
    <x v="0"/>
    <x v="0"/>
    <x v="0"/>
    <x v="0"/>
    <s v="DK1_NoDH"/>
    <x v="4"/>
    <x v="4"/>
    <s v="GNR_ROR_WTR"/>
    <x v="0"/>
    <x v="1"/>
    <n v="3.4186007800514102"/>
    <n v="4991.1571388750599"/>
    <n v="17968.165699950201"/>
  </r>
  <r>
    <x v="0"/>
    <x v="0"/>
    <x v="0"/>
    <x v="0"/>
    <x v="0"/>
    <s v="DK1_NoDH"/>
    <x v="4"/>
    <x v="4"/>
    <s v="GNR_ROR_WTR"/>
    <x v="0"/>
    <x v="2"/>
    <n v="3.4186007800514102"/>
    <n v="4991.1571388750599"/>
    <n v="17968.165699950201"/>
  </r>
  <r>
    <x v="0"/>
    <x v="0"/>
    <x v="0"/>
    <x v="0"/>
    <x v="0"/>
    <s v="DK1_NoDH"/>
    <x v="4"/>
    <x v="4"/>
    <s v="GNR_ROR_WTR"/>
    <x v="1"/>
    <x v="0"/>
    <n v="4.2183473584121103"/>
    <n v="6158.7871432816801"/>
    <n v="22171.633715814001"/>
  </r>
  <r>
    <x v="0"/>
    <x v="0"/>
    <x v="0"/>
    <x v="0"/>
    <x v="0"/>
    <s v="DK1_NoDH"/>
    <x v="4"/>
    <x v="4"/>
    <s v="GNR_ROR_WTR"/>
    <x v="1"/>
    <x v="1"/>
    <n v="4.2183473584121103"/>
    <n v="6158.7871432816801"/>
    <n v="22171.633715814001"/>
  </r>
  <r>
    <x v="0"/>
    <x v="0"/>
    <x v="0"/>
    <x v="0"/>
    <x v="0"/>
    <s v="DK1_NoDH"/>
    <x v="4"/>
    <x v="4"/>
    <s v="GNR_ROR_WTR"/>
    <x v="1"/>
    <x v="2"/>
    <n v="4.2183473584121103"/>
    <n v="6158.7871432816801"/>
    <n v="22171.633715814001"/>
  </r>
  <r>
    <x v="0"/>
    <x v="0"/>
    <x v="0"/>
    <x v="0"/>
    <x v="0"/>
    <s v="DK1_NoDH"/>
    <x v="5"/>
    <x v="5"/>
    <s v="GNR_WT_WIND_ONS"/>
    <x v="0"/>
    <x v="0"/>
    <n v="306.06728660400699"/>
    <n v="446858.23844185099"/>
    <n v="1608689.6583906601"/>
  </r>
  <r>
    <x v="0"/>
    <x v="0"/>
    <x v="0"/>
    <x v="0"/>
    <x v="0"/>
    <s v="DK1_NoDH"/>
    <x v="5"/>
    <x v="5"/>
    <s v="GNR_WT_WIND_ONS"/>
    <x v="0"/>
    <x v="1"/>
    <n v="426.30800634129599"/>
    <n v="622409.68925829197"/>
    <n v="2240674.8813298498"/>
  </r>
  <r>
    <x v="0"/>
    <x v="0"/>
    <x v="0"/>
    <x v="0"/>
    <x v="0"/>
    <s v="DK1_NoDH"/>
    <x v="5"/>
    <x v="5"/>
    <s v="GNR_WT_WIND_ONS"/>
    <x v="0"/>
    <x v="2"/>
    <n v="811.07830950061896"/>
    <n v="1184174.3318709"/>
    <n v="4263027.5947352601"/>
  </r>
  <r>
    <x v="0"/>
    <x v="0"/>
    <x v="0"/>
    <x v="0"/>
    <x v="0"/>
    <s v="DK1_NoDH"/>
    <x v="5"/>
    <x v="5"/>
    <s v="GNR_WT_WIND_ONS"/>
    <x v="1"/>
    <x v="0"/>
    <n v="1735.8387540255801"/>
    <n v="2534324.5808773502"/>
    <n v="9123568.4911584705"/>
  </r>
  <r>
    <x v="0"/>
    <x v="0"/>
    <x v="0"/>
    <x v="0"/>
    <x v="0"/>
    <s v="DK1_NoDH"/>
    <x v="5"/>
    <x v="5"/>
    <s v="GNR_WT_WIND_ONS"/>
    <x v="1"/>
    <x v="1"/>
    <n v="2403.72129729361"/>
    <n v="3509433.0940486798"/>
    <n v="12633959.1385752"/>
  </r>
  <r>
    <x v="0"/>
    <x v="0"/>
    <x v="0"/>
    <x v="0"/>
    <x v="0"/>
    <s v="DK1_NoDH"/>
    <x v="5"/>
    <x v="5"/>
    <s v="GNR_WT_WIND_ONS"/>
    <x v="1"/>
    <x v="2"/>
    <n v="1486.6125349337501"/>
    <n v="2170454.3010032699"/>
    <n v="7813635.4836117905"/>
  </r>
  <r>
    <x v="0"/>
    <x v="0"/>
    <x v="0"/>
    <x v="0"/>
    <x v="0"/>
    <s v="DK1_NoDH"/>
    <x v="5"/>
    <x v="5"/>
    <s v="GNR_WT_WIND_ON_LS_Y-2020"/>
    <x v="0"/>
    <x v="0"/>
    <n v="300.05016781917402"/>
    <n v="438073.24501599401"/>
    <n v="1577063.68205758"/>
  </r>
  <r>
    <x v="0"/>
    <x v="0"/>
    <x v="0"/>
    <x v="0"/>
    <x v="0"/>
    <s v="DK1_NoDH"/>
    <x v="5"/>
    <x v="5"/>
    <s v="GNR_WT_WIND_ON_LS_Y-2020"/>
    <x v="0"/>
    <x v="1"/>
    <n v="417.92701946241999"/>
    <n v="610173.44841513399"/>
    <n v="2196624.4142944799"/>
  </r>
  <r>
    <x v="0"/>
    <x v="0"/>
    <x v="0"/>
    <x v="0"/>
    <x v="0"/>
    <s v="DK1_NoDH"/>
    <x v="5"/>
    <x v="5"/>
    <s v="GNR_WT_WIND_ON_LS_Y-2020"/>
    <x v="0"/>
    <x v="2"/>
    <n v="795.13294472080997"/>
    <n v="1160894.09929238"/>
    <n v="4179218.7574525801"/>
  </r>
  <r>
    <x v="0"/>
    <x v="0"/>
    <x v="0"/>
    <x v="0"/>
    <x v="0"/>
    <s v="DK1_NoDH"/>
    <x v="5"/>
    <x v="5"/>
    <s v="GNR_WT_WIND_ON_LS_Y-2020"/>
    <x v="1"/>
    <x v="0"/>
    <n v="1701.7130946315999"/>
    <n v="2484501.1181621398"/>
    <n v="8944204.0253836904"/>
  </r>
  <r>
    <x v="0"/>
    <x v="0"/>
    <x v="0"/>
    <x v="0"/>
    <x v="0"/>
    <s v="DK1_NoDH"/>
    <x v="5"/>
    <x v="5"/>
    <s v="GNR_WT_WIND_ON_LS_Y-2020"/>
    <x v="1"/>
    <x v="1"/>
    <n v="2356.4654251227198"/>
    <n v="3440439.52067918"/>
    <n v="12385582.274444999"/>
  </r>
  <r>
    <x v="0"/>
    <x v="0"/>
    <x v="0"/>
    <x v="0"/>
    <x v="0"/>
    <s v="DK1_NoDH"/>
    <x v="5"/>
    <x v="5"/>
    <s v="GNR_WT_WIND_ON_LS_Y-2020"/>
    <x v="1"/>
    <x v="2"/>
    <n v="1457.3865294074101"/>
    <n v="2127784.3329348299"/>
    <n v="7660023.5985653698"/>
  </r>
  <r>
    <x v="0"/>
    <x v="0"/>
    <x v="0"/>
    <x v="0"/>
    <x v="0"/>
    <s v="DK1_Offshore"/>
    <x v="5"/>
    <x v="5"/>
    <s v="GNR_WT_WIND_OFF"/>
    <x v="0"/>
    <x v="0"/>
    <n v="164.103513106534"/>
    <n v="239591.129135539"/>
    <n v="862528.06488793995"/>
  </r>
  <r>
    <x v="0"/>
    <x v="0"/>
    <x v="0"/>
    <x v="0"/>
    <x v="0"/>
    <s v="DK1_Offshore"/>
    <x v="5"/>
    <x v="5"/>
    <s v="GNR_WT_WIND_OFF"/>
    <x v="0"/>
    <x v="1"/>
    <n v="228.57275039838601"/>
    <n v="333716.21558164398"/>
    <n v="1201378.3760939201"/>
  </r>
  <r>
    <x v="0"/>
    <x v="0"/>
    <x v="0"/>
    <x v="0"/>
    <x v="0"/>
    <s v="DK1_Offshore"/>
    <x v="5"/>
    <x v="5"/>
    <s v="GNR_WT_WIND_OFF"/>
    <x v="0"/>
    <x v="2"/>
    <n v="434.87430973231398"/>
    <n v="634916.49220917805"/>
    <n v="2285699.3719530399"/>
  </r>
  <r>
    <x v="0"/>
    <x v="0"/>
    <x v="0"/>
    <x v="0"/>
    <x v="0"/>
    <s v="DK1_Offshore"/>
    <x v="5"/>
    <x v="5"/>
    <s v="GNR_WT_WIND_OFF"/>
    <x v="1"/>
    <x v="0"/>
    <n v="930.70135290419705"/>
    <n v="1358823.97524013"/>
    <n v="4891766.3108644597"/>
  </r>
  <r>
    <x v="0"/>
    <x v="0"/>
    <x v="0"/>
    <x v="0"/>
    <x v="0"/>
    <s v="DK1_Offshore"/>
    <x v="5"/>
    <x v="5"/>
    <s v="GNR_WT_WIND_OFF"/>
    <x v="1"/>
    <x v="1"/>
    <n v="1288.7986618616701"/>
    <n v="1881646.04631804"/>
    <n v="6773925.7667449303"/>
  </r>
  <r>
    <x v="0"/>
    <x v="0"/>
    <x v="0"/>
    <x v="0"/>
    <x v="0"/>
    <s v="DK1_Offshore"/>
    <x v="5"/>
    <x v="5"/>
    <s v="GNR_WT_WIND_OFF"/>
    <x v="1"/>
    <x v="2"/>
    <n v="797.07420651744906"/>
    <n v="1163728.3415154701"/>
    <n v="4189422.0294557102"/>
  </r>
  <r>
    <x v="0"/>
    <x v="0"/>
    <x v="0"/>
    <x v="0"/>
    <x v="0"/>
    <s v="DK1_Rural"/>
    <x v="2"/>
    <x v="2"/>
    <s v="GNR_HP_ELEC_COP-300"/>
    <x v="1"/>
    <x v="1"/>
    <n v="-0.5"/>
    <n v="-730"/>
    <n v="-2628"/>
  </r>
  <r>
    <x v="0"/>
    <x v="0"/>
    <x v="0"/>
    <x v="0"/>
    <x v="0"/>
    <s v="DK1_Rural"/>
    <x v="2"/>
    <x v="2"/>
    <s v="GNR_HP_ELEC_COP-300"/>
    <x v="1"/>
    <x v="2"/>
    <n v="-0.5"/>
    <n v="-730"/>
    <n v="-2628"/>
  </r>
  <r>
    <x v="0"/>
    <x v="0"/>
    <x v="0"/>
    <x v="0"/>
    <x v="0"/>
    <s v="DK1_Rural"/>
    <x v="2"/>
    <x v="2"/>
    <s v="GNR_HP_ELEC_COP-350"/>
    <x v="1"/>
    <x v="1"/>
    <n v="-0.625428571428571"/>
    <n v="-913.12571428571403"/>
    <n v="-3287.2525714285698"/>
  </r>
  <r>
    <x v="0"/>
    <x v="0"/>
    <x v="0"/>
    <x v="0"/>
    <x v="0"/>
    <s v="DK1_Rural"/>
    <x v="2"/>
    <x v="2"/>
    <s v="GNR_HP_ELEC_COP-350"/>
    <x v="1"/>
    <x v="2"/>
    <n v="-0.625428571428571"/>
    <n v="-913.12571428571403"/>
    <n v="-3287.2525714285698"/>
  </r>
  <r>
    <x v="0"/>
    <x v="0"/>
    <x v="0"/>
    <x v="0"/>
    <x v="0"/>
    <s v="DK1_Rural"/>
    <x v="2"/>
    <x v="2"/>
    <s v="GNR_HP_ELEC_COP-400"/>
    <x v="0"/>
    <x v="0"/>
    <n v="-0.51200000000000001"/>
    <n v="-747.52"/>
    <n v="-2691.0720000000001"/>
  </r>
  <r>
    <x v="0"/>
    <x v="0"/>
    <x v="0"/>
    <x v="0"/>
    <x v="0"/>
    <s v="DK1_Rural"/>
    <x v="2"/>
    <x v="2"/>
    <s v="GNR_HP_ELEC_COP-400"/>
    <x v="0"/>
    <x v="1"/>
    <n v="-0.51200000000000001"/>
    <n v="-747.52"/>
    <n v="-2691.0720000000001"/>
  </r>
  <r>
    <x v="0"/>
    <x v="0"/>
    <x v="0"/>
    <x v="0"/>
    <x v="0"/>
    <s v="DK1_Rural"/>
    <x v="2"/>
    <x v="2"/>
    <s v="GNR_HP_ELEC_COP-400"/>
    <x v="0"/>
    <x v="2"/>
    <n v="-0.51200000000000001"/>
    <n v="-747.52"/>
    <n v="-2691.0720000000001"/>
  </r>
  <r>
    <x v="0"/>
    <x v="0"/>
    <x v="0"/>
    <x v="0"/>
    <x v="0"/>
    <s v="DK1_Rural"/>
    <x v="2"/>
    <x v="2"/>
    <s v="GNR_HP_ELEC_COP-400"/>
    <x v="1"/>
    <x v="0"/>
    <n v="-0.51200000000000001"/>
    <n v="-747.52"/>
    <n v="-2691.0720000000001"/>
  </r>
  <r>
    <x v="0"/>
    <x v="0"/>
    <x v="0"/>
    <x v="0"/>
    <x v="0"/>
    <s v="DK1_Rural"/>
    <x v="2"/>
    <x v="2"/>
    <s v="GNR_HP_ELEC_COP-400"/>
    <x v="1"/>
    <x v="1"/>
    <n v="-0.51200000000000001"/>
    <n v="-747.52"/>
    <n v="-2691.0720000000001"/>
  </r>
  <r>
    <x v="0"/>
    <x v="0"/>
    <x v="0"/>
    <x v="0"/>
    <x v="0"/>
    <s v="DK1_Rural"/>
    <x v="2"/>
    <x v="2"/>
    <s v="GNR_HP_ELEC_COP-400"/>
    <x v="1"/>
    <x v="2"/>
    <n v="-0.51200000000000001"/>
    <n v="-747.52"/>
    <n v="-2691.0720000000001"/>
  </r>
  <r>
    <x v="0"/>
    <x v="0"/>
    <x v="0"/>
    <x v="0"/>
    <x v="0"/>
    <s v="DK1_Rural"/>
    <x v="2"/>
    <x v="2"/>
    <s v="GNR_HP_ELEC_COP-430"/>
    <x v="0"/>
    <x v="0"/>
    <n v="-0.30232558139534899"/>
    <n v="-441.39534883720899"/>
    <n v="-1589.0232558139501"/>
  </r>
  <r>
    <x v="0"/>
    <x v="0"/>
    <x v="0"/>
    <x v="0"/>
    <x v="0"/>
    <s v="DK1_Rural"/>
    <x v="2"/>
    <x v="2"/>
    <s v="GNR_HP_ELEC_COP-430"/>
    <x v="0"/>
    <x v="1"/>
    <n v="-0.30232558139534899"/>
    <n v="-441.39534883720899"/>
    <n v="-1589.0232558139501"/>
  </r>
  <r>
    <x v="0"/>
    <x v="0"/>
    <x v="0"/>
    <x v="0"/>
    <x v="0"/>
    <s v="DK1_Rural"/>
    <x v="2"/>
    <x v="2"/>
    <s v="GNR_HP_ELEC_COP-430"/>
    <x v="0"/>
    <x v="2"/>
    <n v="-0.30232558139534899"/>
    <n v="-441.39534883720899"/>
    <n v="-1589.0232558139501"/>
  </r>
  <r>
    <x v="0"/>
    <x v="0"/>
    <x v="0"/>
    <x v="0"/>
    <x v="0"/>
    <s v="DK1_Rural"/>
    <x v="2"/>
    <x v="2"/>
    <s v="GNR_HP_ELEC_COP-430"/>
    <x v="1"/>
    <x v="0"/>
    <n v="-0.30232558139534899"/>
    <n v="-441.39534883720899"/>
    <n v="-1589.0232558139501"/>
  </r>
  <r>
    <x v="0"/>
    <x v="0"/>
    <x v="0"/>
    <x v="0"/>
    <x v="0"/>
    <s v="DK1_Rural"/>
    <x v="2"/>
    <x v="2"/>
    <s v="GNR_HP_ELEC_COP-430"/>
    <x v="1"/>
    <x v="1"/>
    <n v="-0.30232558139534899"/>
    <n v="-441.39534883720899"/>
    <n v="-1589.0232558139501"/>
  </r>
  <r>
    <x v="0"/>
    <x v="0"/>
    <x v="0"/>
    <x v="0"/>
    <x v="0"/>
    <s v="DK1_Rural"/>
    <x v="2"/>
    <x v="2"/>
    <s v="GNR_HP_ELEC_COP-430"/>
    <x v="1"/>
    <x v="2"/>
    <n v="-0.30232558139534899"/>
    <n v="-441.39534883720899"/>
    <n v="-1589.0232558139501"/>
  </r>
  <r>
    <x v="0"/>
    <x v="0"/>
    <x v="0"/>
    <x v="0"/>
    <x v="0"/>
    <s v="DK1_Rural"/>
    <x v="2"/>
    <x v="2"/>
    <s v="GNR_HP_ELEC_COP-450"/>
    <x v="0"/>
    <x v="0"/>
    <n v="-0.12"/>
    <n v="-175.2"/>
    <n v="-630.72"/>
  </r>
  <r>
    <x v="0"/>
    <x v="0"/>
    <x v="0"/>
    <x v="0"/>
    <x v="0"/>
    <s v="DK1_Rural"/>
    <x v="2"/>
    <x v="2"/>
    <s v="GNR_HP_ELEC_COP-450"/>
    <x v="0"/>
    <x v="1"/>
    <n v="-0.12"/>
    <n v="-175.2"/>
    <n v="-630.72"/>
  </r>
  <r>
    <x v="0"/>
    <x v="0"/>
    <x v="0"/>
    <x v="0"/>
    <x v="0"/>
    <s v="DK1_Rural"/>
    <x v="2"/>
    <x v="2"/>
    <s v="GNR_HP_ELEC_COP-450"/>
    <x v="0"/>
    <x v="2"/>
    <n v="-0.12"/>
    <n v="-175.2"/>
    <n v="-630.72"/>
  </r>
  <r>
    <x v="0"/>
    <x v="0"/>
    <x v="0"/>
    <x v="0"/>
    <x v="0"/>
    <s v="DK1_Rural"/>
    <x v="2"/>
    <x v="2"/>
    <s v="GNR_HP_ELEC_COP-450"/>
    <x v="1"/>
    <x v="0"/>
    <n v="-0.12"/>
    <n v="-175.2"/>
    <n v="-630.72"/>
  </r>
  <r>
    <x v="0"/>
    <x v="0"/>
    <x v="0"/>
    <x v="0"/>
    <x v="0"/>
    <s v="DK1_Rural"/>
    <x v="2"/>
    <x v="2"/>
    <s v="GNR_HP_ELEC_COP-450"/>
    <x v="1"/>
    <x v="1"/>
    <n v="-0.12"/>
    <n v="-175.2"/>
    <n v="-630.72"/>
  </r>
  <r>
    <x v="0"/>
    <x v="0"/>
    <x v="0"/>
    <x v="0"/>
    <x v="0"/>
    <s v="DK1_Rural"/>
    <x v="2"/>
    <x v="2"/>
    <s v="GNR_HP_ELEC_COP-450"/>
    <x v="1"/>
    <x v="2"/>
    <n v="-0.12"/>
    <n v="-175.2"/>
    <n v="-630.72"/>
  </r>
  <r>
    <x v="0"/>
    <x v="0"/>
    <x v="0"/>
    <x v="0"/>
    <x v="0"/>
    <s v="DK1_Rural"/>
    <x v="2"/>
    <x v="2"/>
    <s v="GNR_HP_ELEC_COP-460"/>
    <x v="0"/>
    <x v="0"/>
    <n v="-0.78260869565217395"/>
    <n v="-1142.6086956521699"/>
    <n v="-4113.3913043478296"/>
  </r>
  <r>
    <x v="0"/>
    <x v="0"/>
    <x v="0"/>
    <x v="0"/>
    <x v="0"/>
    <s v="DK1_Rural"/>
    <x v="2"/>
    <x v="2"/>
    <s v="GNR_HP_ELEC_COP-460"/>
    <x v="0"/>
    <x v="1"/>
    <n v="-0.78260869565217395"/>
    <n v="-1142.6086956521699"/>
    <n v="-4113.3913043478296"/>
  </r>
  <r>
    <x v="0"/>
    <x v="0"/>
    <x v="0"/>
    <x v="0"/>
    <x v="0"/>
    <s v="DK1_Rural"/>
    <x v="2"/>
    <x v="2"/>
    <s v="GNR_HP_ELEC_COP-460"/>
    <x v="0"/>
    <x v="2"/>
    <n v="-0.78260869565217395"/>
    <n v="-1142.6086956521699"/>
    <n v="-4113.3913043478296"/>
  </r>
  <r>
    <x v="0"/>
    <x v="0"/>
    <x v="0"/>
    <x v="0"/>
    <x v="0"/>
    <s v="DK1_Rural"/>
    <x v="2"/>
    <x v="2"/>
    <s v="GNR_HP_ELEC_COP-460"/>
    <x v="1"/>
    <x v="0"/>
    <n v="-0.78260869565217395"/>
    <n v="-1142.6086956521699"/>
    <n v="-4113.3913043478296"/>
  </r>
  <r>
    <x v="0"/>
    <x v="0"/>
    <x v="0"/>
    <x v="0"/>
    <x v="0"/>
    <s v="DK1_Rural"/>
    <x v="2"/>
    <x v="2"/>
    <s v="GNR_HP_ELEC_COP-460"/>
    <x v="1"/>
    <x v="1"/>
    <n v="-0.78260869565217395"/>
    <n v="-1142.6086956521699"/>
    <n v="-4113.3913043478296"/>
  </r>
  <r>
    <x v="0"/>
    <x v="0"/>
    <x v="0"/>
    <x v="0"/>
    <x v="0"/>
    <s v="DK1_Rural"/>
    <x v="2"/>
    <x v="2"/>
    <s v="GNR_HP_ELEC_COP-460"/>
    <x v="1"/>
    <x v="2"/>
    <n v="-0.78260869565217395"/>
    <n v="-1142.6086956521699"/>
    <n v="-4113.3913043478296"/>
  </r>
  <r>
    <x v="0"/>
    <x v="0"/>
    <x v="0"/>
    <x v="0"/>
    <x v="0"/>
    <s v="DK1_Rural"/>
    <x v="2"/>
    <x v="2"/>
    <s v="GNR_HP_ELEC_COP-470"/>
    <x v="0"/>
    <x v="0"/>
    <n v="-0.20212765957446799"/>
    <n v="-295.10638297872299"/>
    <n v="-1062.3829787233999"/>
  </r>
  <r>
    <x v="0"/>
    <x v="0"/>
    <x v="0"/>
    <x v="0"/>
    <x v="0"/>
    <s v="DK1_Rural"/>
    <x v="2"/>
    <x v="2"/>
    <s v="GNR_HP_ELEC_COP-470"/>
    <x v="0"/>
    <x v="1"/>
    <n v="-0.20212765957446799"/>
    <n v="-295.10638297872299"/>
    <n v="-1062.3829787233999"/>
  </r>
  <r>
    <x v="0"/>
    <x v="0"/>
    <x v="0"/>
    <x v="0"/>
    <x v="0"/>
    <s v="DK1_Rural"/>
    <x v="2"/>
    <x v="2"/>
    <s v="GNR_HP_ELEC_COP-470"/>
    <x v="0"/>
    <x v="2"/>
    <n v="-0.20212765957446799"/>
    <n v="-295.10638297872299"/>
    <n v="-1062.3829787233999"/>
  </r>
  <r>
    <x v="0"/>
    <x v="0"/>
    <x v="0"/>
    <x v="0"/>
    <x v="0"/>
    <s v="DK1_Rural"/>
    <x v="2"/>
    <x v="2"/>
    <s v="GNR_HP_ELEC_COP-470"/>
    <x v="1"/>
    <x v="0"/>
    <n v="-0.20212765957446799"/>
    <n v="-295.10638297872299"/>
    <n v="-1062.3829787233999"/>
  </r>
  <r>
    <x v="0"/>
    <x v="0"/>
    <x v="0"/>
    <x v="0"/>
    <x v="0"/>
    <s v="DK1_Rural"/>
    <x v="2"/>
    <x v="2"/>
    <s v="GNR_HP_ELEC_COP-470"/>
    <x v="1"/>
    <x v="1"/>
    <n v="-0.20212765957446799"/>
    <n v="-295.10638297872299"/>
    <n v="-1062.3829787233999"/>
  </r>
  <r>
    <x v="0"/>
    <x v="0"/>
    <x v="0"/>
    <x v="0"/>
    <x v="0"/>
    <s v="DK1_Rural"/>
    <x v="2"/>
    <x v="2"/>
    <s v="GNR_HP_ELEC_COP-470"/>
    <x v="1"/>
    <x v="2"/>
    <n v="-0.20212765957446799"/>
    <n v="-295.10638297872299"/>
    <n v="-1062.3829787233999"/>
  </r>
  <r>
    <x v="0"/>
    <x v="0"/>
    <x v="0"/>
    <x v="0"/>
    <x v="0"/>
    <s v="DK1_Rural"/>
    <x v="2"/>
    <x v="2"/>
    <s v="GNR_HP_ELEC_COP-500"/>
    <x v="0"/>
    <x v="0"/>
    <n v="-0.1"/>
    <n v="-146"/>
    <n v="-525.6"/>
  </r>
  <r>
    <x v="0"/>
    <x v="0"/>
    <x v="0"/>
    <x v="0"/>
    <x v="0"/>
    <s v="DK1_Rural"/>
    <x v="2"/>
    <x v="2"/>
    <s v="GNR_HP_ELEC_COP-500"/>
    <x v="0"/>
    <x v="1"/>
    <n v="-0.1"/>
    <n v="-146"/>
    <n v="-525.6"/>
  </r>
  <r>
    <x v="0"/>
    <x v="0"/>
    <x v="0"/>
    <x v="0"/>
    <x v="0"/>
    <s v="DK1_Rural"/>
    <x v="2"/>
    <x v="2"/>
    <s v="GNR_HP_ELEC_COP-500"/>
    <x v="0"/>
    <x v="2"/>
    <n v="-0.1"/>
    <n v="-146"/>
    <n v="-525.6"/>
  </r>
  <r>
    <x v="0"/>
    <x v="0"/>
    <x v="0"/>
    <x v="0"/>
    <x v="0"/>
    <s v="DK1_Rural"/>
    <x v="2"/>
    <x v="2"/>
    <s v="GNR_HP_ELEC_COP-500"/>
    <x v="1"/>
    <x v="0"/>
    <n v="-0.1"/>
    <n v="-146"/>
    <n v="-525.6"/>
  </r>
  <r>
    <x v="0"/>
    <x v="0"/>
    <x v="0"/>
    <x v="0"/>
    <x v="0"/>
    <s v="DK1_Rural"/>
    <x v="2"/>
    <x v="2"/>
    <s v="GNR_HP_ELEC_COP-500"/>
    <x v="1"/>
    <x v="1"/>
    <n v="-0.1"/>
    <n v="-146"/>
    <n v="-525.6"/>
  </r>
  <r>
    <x v="0"/>
    <x v="0"/>
    <x v="0"/>
    <x v="0"/>
    <x v="0"/>
    <s v="DK1_Rural"/>
    <x v="2"/>
    <x v="2"/>
    <s v="GNR_HP_ELEC_COP-500"/>
    <x v="1"/>
    <x v="2"/>
    <n v="-0.1"/>
    <n v="-146"/>
    <n v="-525.6"/>
  </r>
  <r>
    <x v="0"/>
    <x v="0"/>
    <x v="0"/>
    <x v="0"/>
    <x v="0"/>
    <s v="DK1_Rural"/>
    <x v="2"/>
    <x v="2"/>
    <s v="GNR_HP_ELEC_COP-530"/>
    <x v="0"/>
    <x v="0"/>
    <n v="-0.25471698113207603"/>
    <n v="-371.88679245282998"/>
    <n v="-1338.7924528301901"/>
  </r>
  <r>
    <x v="0"/>
    <x v="0"/>
    <x v="0"/>
    <x v="0"/>
    <x v="0"/>
    <s v="DK1_Rural"/>
    <x v="2"/>
    <x v="2"/>
    <s v="GNR_HP_ELEC_COP-530"/>
    <x v="0"/>
    <x v="1"/>
    <n v="-0.25471698113207603"/>
    <n v="-371.88679245282998"/>
    <n v="-1338.7924528301901"/>
  </r>
  <r>
    <x v="0"/>
    <x v="0"/>
    <x v="0"/>
    <x v="0"/>
    <x v="0"/>
    <s v="DK1_Rural"/>
    <x v="2"/>
    <x v="2"/>
    <s v="GNR_HP_ELEC_COP-530"/>
    <x v="0"/>
    <x v="2"/>
    <n v="-0.25471698113207603"/>
    <n v="-371.88679245282998"/>
    <n v="-1338.7924528301901"/>
  </r>
  <r>
    <x v="0"/>
    <x v="0"/>
    <x v="0"/>
    <x v="0"/>
    <x v="0"/>
    <s v="DK1_Rural"/>
    <x v="2"/>
    <x v="2"/>
    <s v="GNR_HP_ELEC_COP-530"/>
    <x v="1"/>
    <x v="0"/>
    <n v="-0.25471698113207603"/>
    <n v="-371.88679245282998"/>
    <n v="-1338.7924528301901"/>
  </r>
  <r>
    <x v="0"/>
    <x v="0"/>
    <x v="0"/>
    <x v="0"/>
    <x v="0"/>
    <s v="DK1_Rural"/>
    <x v="2"/>
    <x v="2"/>
    <s v="GNR_HP_ELEC_COP-530"/>
    <x v="1"/>
    <x v="1"/>
    <n v="-0.25471698113207603"/>
    <n v="-371.88679245282998"/>
    <n v="-1338.7924528301901"/>
  </r>
  <r>
    <x v="0"/>
    <x v="0"/>
    <x v="0"/>
    <x v="0"/>
    <x v="0"/>
    <s v="DK1_Rural"/>
    <x v="2"/>
    <x v="2"/>
    <s v="GNR_HP_ELEC_COP-530"/>
    <x v="1"/>
    <x v="2"/>
    <n v="-0.25471698113207603"/>
    <n v="-371.88679245282998"/>
    <n v="-1338.7924528301901"/>
  </r>
  <r>
    <x v="0"/>
    <x v="0"/>
    <x v="0"/>
    <x v="0"/>
    <x v="0"/>
    <s v="DK1_Rural"/>
    <x v="2"/>
    <x v="2"/>
    <s v="GNR_HP_ELEC_COP-600"/>
    <x v="0"/>
    <x v="0"/>
    <n v="-0.05"/>
    <n v="-73"/>
    <n v="-262.8"/>
  </r>
  <r>
    <x v="0"/>
    <x v="0"/>
    <x v="0"/>
    <x v="0"/>
    <x v="0"/>
    <s v="DK1_Rural"/>
    <x v="2"/>
    <x v="2"/>
    <s v="GNR_HP_ELEC_COP-600"/>
    <x v="0"/>
    <x v="1"/>
    <n v="-0.05"/>
    <n v="-73"/>
    <n v="-262.8"/>
  </r>
  <r>
    <x v="0"/>
    <x v="0"/>
    <x v="0"/>
    <x v="0"/>
    <x v="0"/>
    <s v="DK1_Rural"/>
    <x v="2"/>
    <x v="2"/>
    <s v="GNR_HP_ELEC_COP-600"/>
    <x v="0"/>
    <x v="2"/>
    <n v="-0.05"/>
    <n v="-73"/>
    <n v="-262.8"/>
  </r>
  <r>
    <x v="0"/>
    <x v="0"/>
    <x v="0"/>
    <x v="0"/>
    <x v="0"/>
    <s v="DK1_Rural"/>
    <x v="2"/>
    <x v="2"/>
    <s v="GNR_HP_ELEC_COP-600"/>
    <x v="1"/>
    <x v="0"/>
    <n v="-0.05"/>
    <n v="-73"/>
    <n v="-262.8"/>
  </r>
  <r>
    <x v="0"/>
    <x v="0"/>
    <x v="0"/>
    <x v="0"/>
    <x v="0"/>
    <s v="DK1_Rural"/>
    <x v="2"/>
    <x v="2"/>
    <s v="GNR_HP_ELEC_COP-600"/>
    <x v="1"/>
    <x v="1"/>
    <n v="-0.05"/>
    <n v="-73"/>
    <n v="-262.8"/>
  </r>
  <r>
    <x v="0"/>
    <x v="0"/>
    <x v="0"/>
    <x v="0"/>
    <x v="0"/>
    <s v="DK1_Rural"/>
    <x v="2"/>
    <x v="2"/>
    <s v="GNR_HP_ELEC_COP-600"/>
    <x v="1"/>
    <x v="2"/>
    <n v="-0.05"/>
    <n v="-73"/>
    <n v="-262.8"/>
  </r>
  <r>
    <x v="0"/>
    <x v="0"/>
    <x v="0"/>
    <x v="0"/>
    <x v="0"/>
    <s v="DK1_Rural"/>
    <x v="2"/>
    <x v="2"/>
    <s v="GNR_HP_ELEC_GROUND-WTR_COP-360_LS-4-MW_Y-2020"/>
    <x v="0"/>
    <x v="0"/>
    <n v="-82.174034331717706"/>
    <n v="-119974.090124308"/>
    <n v="-431906.72444750799"/>
  </r>
  <r>
    <x v="0"/>
    <x v="0"/>
    <x v="0"/>
    <x v="0"/>
    <x v="0"/>
    <s v="DK1_Rural"/>
    <x v="2"/>
    <x v="2"/>
    <s v="GNR_HP_ELEC_GROUND-WTR_COP-360_LS-4-MW_Y-2020"/>
    <x v="0"/>
    <x v="1"/>
    <n v="-16.322604373007799"/>
    <n v="-23831.0023845914"/>
    <n v="-85791.608584528905"/>
  </r>
  <r>
    <x v="0"/>
    <x v="0"/>
    <x v="0"/>
    <x v="0"/>
    <x v="0"/>
    <s v="DK1_Rural"/>
    <x v="2"/>
    <x v="2"/>
    <s v="GNR_HP_ELEC_GROUND-WTR_COP-360_LS-4-MW_Y-2020"/>
    <x v="0"/>
    <x v="2"/>
    <n v="-14.784789901294699"/>
    <n v="-21585.793255890301"/>
    <n v="-77708.855721204993"/>
  </r>
  <r>
    <x v="0"/>
    <x v="0"/>
    <x v="0"/>
    <x v="0"/>
    <x v="0"/>
    <s v="DK1_Rural"/>
    <x v="2"/>
    <x v="2"/>
    <s v="GNR_HP_ELEC_GROUND-WTR_COP-360_LS-4-MW_Y-2020"/>
    <x v="1"/>
    <x v="0"/>
    <n v="-198.27753836996601"/>
    <n v="-289485.20602015097"/>
    <n v="-1042146.74167254"/>
  </r>
  <r>
    <x v="0"/>
    <x v="0"/>
    <x v="0"/>
    <x v="0"/>
    <x v="0"/>
    <s v="DK1_Rural"/>
    <x v="2"/>
    <x v="2"/>
    <s v="GNR_HP_ELEC_GROUND-WTR_COP-360_LS-4-MW_Y-2020"/>
    <x v="1"/>
    <x v="1"/>
    <n v="-202.29307745907499"/>
    <n v="-295347.89309025003"/>
    <n v="-1063252.4151248999"/>
  </r>
  <r>
    <x v="0"/>
    <x v="0"/>
    <x v="0"/>
    <x v="0"/>
    <x v="0"/>
    <s v="DK1_Rural"/>
    <x v="2"/>
    <x v="2"/>
    <s v="GNR_HP_ELEC_GROUND-WTR_COP-360_LS-4-MW_Y-2020"/>
    <x v="1"/>
    <x v="2"/>
    <n v="-202.29307745907499"/>
    <n v="-295347.89309025003"/>
    <n v="-1063252.4151248999"/>
  </r>
  <r>
    <x v="0"/>
    <x v="0"/>
    <x v="0"/>
    <x v="0"/>
    <x v="0"/>
    <s v="DK1_Small"/>
    <x v="2"/>
    <x v="2"/>
    <s v="GNR_HP_ELEC_GROUND-WTR_COP-360_LS-4-MW_Y-2020"/>
    <x v="1"/>
    <x v="0"/>
    <n v="-23.1167060820754"/>
    <n v="-33750.390879830098"/>
    <n v="-121501.407167389"/>
  </r>
  <r>
    <x v="0"/>
    <x v="0"/>
    <x v="0"/>
    <x v="0"/>
    <x v="0"/>
    <s v="DK1_Small"/>
    <x v="2"/>
    <x v="2"/>
    <s v="GNR_HP_ELEC_GROUND-WTR_COP-360_LS-4-MW_Y-2020"/>
    <x v="1"/>
    <x v="1"/>
    <n v="-23.1167060820754"/>
    <n v="-33750.390879830098"/>
    <n v="-121501.407167388"/>
  </r>
  <r>
    <x v="0"/>
    <x v="0"/>
    <x v="0"/>
    <x v="0"/>
    <x v="0"/>
    <s v="DK1_Small"/>
    <x v="2"/>
    <x v="2"/>
    <s v="GNR_HP_ELEC_GROUND-WTR_COP-360_LS-4-MW_Y-2020"/>
    <x v="1"/>
    <x v="2"/>
    <n v="-23.1167060820754"/>
    <n v="-33750.390879830098"/>
    <n v="-121501.407167388"/>
  </r>
  <r>
    <x v="0"/>
    <x v="0"/>
    <x v="0"/>
    <x v="0"/>
    <x v="0"/>
    <s v="DK1_Small"/>
    <x v="1"/>
    <x v="1"/>
    <s v="GNR_ST_MSW_BP_E-20"/>
    <x v="0"/>
    <x v="0"/>
    <n v="2.89"/>
    <n v="4219.3999999999996"/>
    <n v="15189.84"/>
  </r>
  <r>
    <x v="0"/>
    <x v="0"/>
    <x v="0"/>
    <x v="0"/>
    <x v="0"/>
    <s v="DK1_Small"/>
    <x v="1"/>
    <x v="1"/>
    <s v="GNR_ST_MSW_BP_E-20"/>
    <x v="0"/>
    <x v="1"/>
    <n v="2.89"/>
    <n v="4219.3999999999996"/>
    <n v="15189.84"/>
  </r>
  <r>
    <x v="0"/>
    <x v="0"/>
    <x v="0"/>
    <x v="0"/>
    <x v="0"/>
    <s v="DK1_Small"/>
    <x v="1"/>
    <x v="1"/>
    <s v="GNR_ST_MSW_BP_E-20"/>
    <x v="0"/>
    <x v="2"/>
    <n v="2.89"/>
    <n v="4219.3999999999996"/>
    <n v="15189.84"/>
  </r>
  <r>
    <x v="0"/>
    <x v="0"/>
    <x v="0"/>
    <x v="0"/>
    <x v="0"/>
    <s v="DK1_Small"/>
    <x v="1"/>
    <x v="1"/>
    <s v="GNR_ST_MSW_BP_E-20"/>
    <x v="1"/>
    <x v="0"/>
    <n v="2.89"/>
    <n v="4219.3999999999996"/>
    <n v="15189.84"/>
  </r>
  <r>
    <x v="0"/>
    <x v="0"/>
    <x v="0"/>
    <x v="0"/>
    <x v="0"/>
    <s v="DK1_Small"/>
    <x v="1"/>
    <x v="1"/>
    <s v="GNR_ST_MSW_BP_E-20"/>
    <x v="1"/>
    <x v="1"/>
    <n v="2.89"/>
    <n v="4219.3999999999996"/>
    <n v="15189.84"/>
  </r>
  <r>
    <x v="0"/>
    <x v="0"/>
    <x v="0"/>
    <x v="0"/>
    <x v="0"/>
    <s v="DK1_Small"/>
    <x v="1"/>
    <x v="1"/>
    <s v="GNR_ST_MSW_BP_E-20"/>
    <x v="1"/>
    <x v="2"/>
    <n v="2.89"/>
    <n v="4219.3999999999996"/>
    <n v="15189.84"/>
  </r>
  <r>
    <x v="0"/>
    <x v="0"/>
    <x v="0"/>
    <x v="0"/>
    <x v="1"/>
    <s v="DK2_Large"/>
    <x v="0"/>
    <x v="0"/>
    <s v="GNR_ST_COAL_EXT_E-42"/>
    <x v="0"/>
    <x v="0"/>
    <n v="416.66666666666703"/>
    <n v="608333.33333333302"/>
    <n v="2190000"/>
  </r>
  <r>
    <x v="0"/>
    <x v="0"/>
    <x v="0"/>
    <x v="0"/>
    <x v="1"/>
    <s v="DK2_Large"/>
    <x v="0"/>
    <x v="0"/>
    <s v="GNR_ST_COAL_EXT_E-42"/>
    <x v="0"/>
    <x v="1"/>
    <n v="416.66666666666703"/>
    <n v="608333.33333333302"/>
    <n v="2190000"/>
  </r>
  <r>
    <x v="0"/>
    <x v="0"/>
    <x v="0"/>
    <x v="0"/>
    <x v="1"/>
    <s v="DK2_Large"/>
    <x v="0"/>
    <x v="0"/>
    <s v="GNR_ST_COAL_EXT_E-42"/>
    <x v="0"/>
    <x v="2"/>
    <n v="416.66666666666703"/>
    <n v="608333.33333333302"/>
    <n v="2190000"/>
  </r>
  <r>
    <x v="0"/>
    <x v="0"/>
    <x v="0"/>
    <x v="0"/>
    <x v="1"/>
    <s v="DK2_Large"/>
    <x v="2"/>
    <x v="2"/>
    <s v="GNR_HP_ELEC_COP-300"/>
    <x v="1"/>
    <x v="0"/>
    <n v="-0.11333333333333299"/>
    <n v="-165.46666666666701"/>
    <n v="-595.67999999999995"/>
  </r>
  <r>
    <x v="0"/>
    <x v="0"/>
    <x v="0"/>
    <x v="0"/>
    <x v="1"/>
    <s v="DK2_Large"/>
    <x v="2"/>
    <x v="2"/>
    <s v="GNR_HP_ELEC_COP-300"/>
    <x v="1"/>
    <x v="1"/>
    <n v="-0.11333333333333299"/>
    <n v="-165.46666666666701"/>
    <n v="-595.67999999999995"/>
  </r>
  <r>
    <x v="0"/>
    <x v="0"/>
    <x v="0"/>
    <x v="0"/>
    <x v="1"/>
    <s v="DK2_Large"/>
    <x v="2"/>
    <x v="2"/>
    <s v="GNR_HP_ELEC_COP-300"/>
    <x v="1"/>
    <x v="2"/>
    <n v="-0.11333333333333299"/>
    <n v="-165.46666666666701"/>
    <n v="-595.67999999999995"/>
  </r>
  <r>
    <x v="0"/>
    <x v="0"/>
    <x v="0"/>
    <x v="0"/>
    <x v="1"/>
    <s v="DK2_Large"/>
    <x v="1"/>
    <x v="1"/>
    <s v="GNR_ST_MSW_BP_E-20"/>
    <x v="0"/>
    <x v="0"/>
    <n v="39"/>
    <n v="56940"/>
    <n v="204984"/>
  </r>
  <r>
    <x v="0"/>
    <x v="0"/>
    <x v="0"/>
    <x v="0"/>
    <x v="1"/>
    <s v="DK2_Large"/>
    <x v="1"/>
    <x v="1"/>
    <s v="GNR_ST_MSW_BP_E-20"/>
    <x v="0"/>
    <x v="1"/>
    <n v="39"/>
    <n v="56940"/>
    <n v="204984"/>
  </r>
  <r>
    <x v="0"/>
    <x v="0"/>
    <x v="0"/>
    <x v="0"/>
    <x v="1"/>
    <s v="DK2_Large"/>
    <x v="1"/>
    <x v="1"/>
    <s v="GNR_ST_MSW_BP_E-20"/>
    <x v="0"/>
    <x v="2"/>
    <n v="39"/>
    <n v="56940"/>
    <n v="204984"/>
  </r>
  <r>
    <x v="0"/>
    <x v="0"/>
    <x v="0"/>
    <x v="0"/>
    <x v="1"/>
    <s v="DK2_Large"/>
    <x v="1"/>
    <x v="1"/>
    <s v="GNR_ST_MSW_BP_E-20"/>
    <x v="1"/>
    <x v="0"/>
    <n v="39"/>
    <n v="56940"/>
    <n v="204984"/>
  </r>
  <r>
    <x v="0"/>
    <x v="0"/>
    <x v="0"/>
    <x v="0"/>
    <x v="1"/>
    <s v="DK2_Large"/>
    <x v="1"/>
    <x v="1"/>
    <s v="GNR_ST_MSW_BP_E-20"/>
    <x v="1"/>
    <x v="1"/>
    <n v="39"/>
    <n v="56940"/>
    <n v="204984"/>
  </r>
  <r>
    <x v="0"/>
    <x v="0"/>
    <x v="0"/>
    <x v="0"/>
    <x v="1"/>
    <s v="DK2_Large"/>
    <x v="1"/>
    <x v="1"/>
    <s v="GNR_ST_MSW_BP_E-20"/>
    <x v="1"/>
    <x v="2"/>
    <n v="39"/>
    <n v="56940"/>
    <n v="204984"/>
  </r>
  <r>
    <x v="0"/>
    <x v="0"/>
    <x v="0"/>
    <x v="0"/>
    <x v="1"/>
    <s v="DK2_Large"/>
    <x v="1"/>
    <x v="1"/>
    <s v="GNR_ST_MSW_BP_E-21"/>
    <x v="0"/>
    <x v="0"/>
    <n v="13.7"/>
    <n v="20002"/>
    <n v="72007.199999999997"/>
  </r>
  <r>
    <x v="0"/>
    <x v="0"/>
    <x v="0"/>
    <x v="0"/>
    <x v="1"/>
    <s v="DK2_Large"/>
    <x v="1"/>
    <x v="1"/>
    <s v="GNR_ST_MSW_BP_E-21"/>
    <x v="0"/>
    <x v="1"/>
    <n v="13.7"/>
    <n v="20002"/>
    <n v="72007.199999999997"/>
  </r>
  <r>
    <x v="0"/>
    <x v="0"/>
    <x v="0"/>
    <x v="0"/>
    <x v="1"/>
    <s v="DK2_Large"/>
    <x v="1"/>
    <x v="1"/>
    <s v="GNR_ST_MSW_BP_E-21"/>
    <x v="0"/>
    <x v="2"/>
    <n v="13.7"/>
    <n v="20002"/>
    <n v="72007.199999999997"/>
  </r>
  <r>
    <x v="0"/>
    <x v="0"/>
    <x v="0"/>
    <x v="0"/>
    <x v="1"/>
    <s v="DK2_Large"/>
    <x v="1"/>
    <x v="1"/>
    <s v="GNR_ST_MSW_BP_E-21"/>
    <x v="1"/>
    <x v="0"/>
    <n v="13.7"/>
    <n v="20002"/>
    <n v="72007.199999999997"/>
  </r>
  <r>
    <x v="0"/>
    <x v="0"/>
    <x v="0"/>
    <x v="0"/>
    <x v="1"/>
    <s v="DK2_Large"/>
    <x v="1"/>
    <x v="1"/>
    <s v="GNR_ST_MSW_BP_E-21"/>
    <x v="1"/>
    <x v="1"/>
    <n v="13.7"/>
    <n v="20002"/>
    <n v="72007.199999999997"/>
  </r>
  <r>
    <x v="0"/>
    <x v="0"/>
    <x v="0"/>
    <x v="0"/>
    <x v="1"/>
    <s v="DK2_Large"/>
    <x v="1"/>
    <x v="1"/>
    <s v="GNR_ST_MSW_BP_E-21"/>
    <x v="1"/>
    <x v="2"/>
    <n v="13.7"/>
    <n v="20002"/>
    <n v="72007.199999999997"/>
  </r>
  <r>
    <x v="0"/>
    <x v="0"/>
    <x v="0"/>
    <x v="0"/>
    <x v="1"/>
    <s v="DK2_Large"/>
    <x v="1"/>
    <x v="1"/>
    <s v="GNR_ST_MSW_BP_E-23_LS-220-MW-FEED_Y-2020"/>
    <x v="0"/>
    <x v="0"/>
    <n v="130.855267500596"/>
    <n v="191048.69055087"/>
    <n v="687775.28598313103"/>
  </r>
  <r>
    <x v="0"/>
    <x v="0"/>
    <x v="0"/>
    <x v="0"/>
    <x v="1"/>
    <s v="DK2_Large"/>
    <x v="1"/>
    <x v="1"/>
    <s v="GNR_ST_MSW_BP_E-23_LS-220-MW-FEED_Y-2020"/>
    <x v="0"/>
    <x v="1"/>
    <n v="130.855267500596"/>
    <n v="191048.69055087"/>
    <n v="687775.28598313103"/>
  </r>
  <r>
    <x v="0"/>
    <x v="0"/>
    <x v="0"/>
    <x v="0"/>
    <x v="1"/>
    <s v="DK2_Large"/>
    <x v="1"/>
    <x v="1"/>
    <s v="GNR_ST_MSW_BP_E-23_LS-220-MW-FEED_Y-2020"/>
    <x v="0"/>
    <x v="2"/>
    <n v="130.855267500596"/>
    <n v="191048.69055087"/>
    <n v="687775.28598313103"/>
  </r>
  <r>
    <x v="0"/>
    <x v="0"/>
    <x v="0"/>
    <x v="0"/>
    <x v="1"/>
    <s v="DK2_Large"/>
    <x v="1"/>
    <x v="1"/>
    <s v="GNR_ST_MSW_BP_E-23_LS-220-MW-FEED_Y-2020"/>
    <x v="1"/>
    <x v="0"/>
    <n v="130.855267500596"/>
    <n v="191048.69055087"/>
    <n v="687775.28598313103"/>
  </r>
  <r>
    <x v="0"/>
    <x v="0"/>
    <x v="0"/>
    <x v="0"/>
    <x v="1"/>
    <s v="DK2_Large"/>
    <x v="1"/>
    <x v="1"/>
    <s v="GNR_ST_MSW_BP_E-23_LS-220-MW-FEED_Y-2020"/>
    <x v="1"/>
    <x v="1"/>
    <n v="130.855267500596"/>
    <n v="191048.69055087"/>
    <n v="687775.28598313103"/>
  </r>
  <r>
    <x v="0"/>
    <x v="0"/>
    <x v="0"/>
    <x v="0"/>
    <x v="1"/>
    <s v="DK2_Large"/>
    <x v="1"/>
    <x v="1"/>
    <s v="GNR_ST_MSW_BP_E-23_LS-220-MW-FEED_Y-2020"/>
    <x v="1"/>
    <x v="2"/>
    <n v="130.855267500596"/>
    <n v="191048.69055087"/>
    <n v="687775.28598313103"/>
  </r>
  <r>
    <x v="0"/>
    <x v="0"/>
    <x v="0"/>
    <x v="0"/>
    <x v="1"/>
    <s v="DK2_Large"/>
    <x v="1"/>
    <x v="1"/>
    <s v="GNR_ST_MSW_BP_E-27"/>
    <x v="0"/>
    <x v="0"/>
    <n v="19.399999999999999"/>
    <n v="28324"/>
    <n v="101966.39999999999"/>
  </r>
  <r>
    <x v="0"/>
    <x v="0"/>
    <x v="0"/>
    <x v="0"/>
    <x v="1"/>
    <s v="DK2_Large"/>
    <x v="1"/>
    <x v="1"/>
    <s v="GNR_ST_MSW_BP_E-27"/>
    <x v="0"/>
    <x v="1"/>
    <n v="19.399999999999999"/>
    <n v="28324"/>
    <n v="101966.39999999999"/>
  </r>
  <r>
    <x v="0"/>
    <x v="0"/>
    <x v="0"/>
    <x v="0"/>
    <x v="1"/>
    <s v="DK2_Large"/>
    <x v="1"/>
    <x v="1"/>
    <s v="GNR_ST_MSW_BP_E-27"/>
    <x v="0"/>
    <x v="2"/>
    <n v="19.399999999999999"/>
    <n v="28324"/>
    <n v="101966.39999999999"/>
  </r>
  <r>
    <x v="0"/>
    <x v="0"/>
    <x v="0"/>
    <x v="0"/>
    <x v="1"/>
    <s v="DK2_Large"/>
    <x v="1"/>
    <x v="1"/>
    <s v="GNR_ST_MSW_BP_E-27"/>
    <x v="1"/>
    <x v="0"/>
    <n v="19.399999999999999"/>
    <n v="28324"/>
    <n v="101966.39999999999"/>
  </r>
  <r>
    <x v="0"/>
    <x v="0"/>
    <x v="0"/>
    <x v="0"/>
    <x v="1"/>
    <s v="DK2_Large"/>
    <x v="1"/>
    <x v="1"/>
    <s v="GNR_ST_MSW_BP_E-27"/>
    <x v="1"/>
    <x v="1"/>
    <n v="19.399999999999999"/>
    <n v="28324"/>
    <n v="101966.39999999999"/>
  </r>
  <r>
    <x v="0"/>
    <x v="0"/>
    <x v="0"/>
    <x v="0"/>
    <x v="1"/>
    <s v="DK2_Large"/>
    <x v="1"/>
    <x v="1"/>
    <s v="GNR_ST_MSW_BP_E-27"/>
    <x v="1"/>
    <x v="2"/>
    <n v="19.399999999999999"/>
    <n v="28324"/>
    <n v="101966.39999999999"/>
  </r>
  <r>
    <x v="0"/>
    <x v="0"/>
    <x v="0"/>
    <x v="0"/>
    <x v="1"/>
    <s v="DK2_MedSmall"/>
    <x v="1"/>
    <x v="1"/>
    <s v="GNR_ST_MSW_BP_E-21"/>
    <x v="0"/>
    <x v="0"/>
    <n v="6.7"/>
    <n v="9782"/>
    <n v="35215.199999999997"/>
  </r>
  <r>
    <x v="0"/>
    <x v="0"/>
    <x v="0"/>
    <x v="0"/>
    <x v="1"/>
    <s v="DK2_MedSmall"/>
    <x v="1"/>
    <x v="1"/>
    <s v="GNR_ST_MSW_BP_E-21"/>
    <x v="0"/>
    <x v="1"/>
    <n v="6.7"/>
    <n v="9782"/>
    <n v="35215.199999999997"/>
  </r>
  <r>
    <x v="0"/>
    <x v="0"/>
    <x v="0"/>
    <x v="0"/>
    <x v="1"/>
    <s v="DK2_MedSmall"/>
    <x v="1"/>
    <x v="1"/>
    <s v="GNR_ST_MSW_BP_E-21"/>
    <x v="0"/>
    <x v="2"/>
    <n v="6.7"/>
    <n v="9782"/>
    <n v="35215.199999999997"/>
  </r>
  <r>
    <x v="0"/>
    <x v="0"/>
    <x v="0"/>
    <x v="0"/>
    <x v="1"/>
    <s v="DK2_MedSmall"/>
    <x v="1"/>
    <x v="1"/>
    <s v="GNR_ST_MSW_BP_E-21"/>
    <x v="1"/>
    <x v="1"/>
    <n v="0.20100000000000001"/>
    <n v="293.45999999999998"/>
    <n v="1056.4559999999999"/>
  </r>
  <r>
    <x v="0"/>
    <x v="0"/>
    <x v="0"/>
    <x v="0"/>
    <x v="1"/>
    <s v="DK2_MedSmall"/>
    <x v="1"/>
    <x v="1"/>
    <s v="GNR_ST_MSW_BP_E-25"/>
    <x v="0"/>
    <x v="0"/>
    <n v="10.9"/>
    <n v="15914"/>
    <n v="57290.400000000001"/>
  </r>
  <r>
    <x v="0"/>
    <x v="0"/>
    <x v="0"/>
    <x v="0"/>
    <x v="1"/>
    <s v="DK2_MedSmall"/>
    <x v="1"/>
    <x v="1"/>
    <s v="GNR_ST_MSW_BP_E-25"/>
    <x v="0"/>
    <x v="1"/>
    <n v="10.9"/>
    <n v="15914"/>
    <n v="57290.400000000001"/>
  </r>
  <r>
    <x v="0"/>
    <x v="0"/>
    <x v="0"/>
    <x v="0"/>
    <x v="1"/>
    <s v="DK2_MedSmall"/>
    <x v="1"/>
    <x v="1"/>
    <s v="GNR_ST_MSW_BP_E-25"/>
    <x v="0"/>
    <x v="2"/>
    <n v="10.9"/>
    <n v="15914"/>
    <n v="57290.400000000001"/>
  </r>
  <r>
    <x v="0"/>
    <x v="0"/>
    <x v="0"/>
    <x v="0"/>
    <x v="1"/>
    <s v="DK2_MedSmall"/>
    <x v="1"/>
    <x v="1"/>
    <s v="GNR_ST_MSW_BP_E-25"/>
    <x v="1"/>
    <x v="1"/>
    <n v="0.32700000000000001"/>
    <n v="477.42"/>
    <n v="1718.712"/>
  </r>
  <r>
    <x v="0"/>
    <x v="0"/>
    <x v="0"/>
    <x v="0"/>
    <x v="1"/>
    <s v="DK2_MedSmall"/>
    <x v="1"/>
    <x v="1"/>
    <s v="GNR_ST_MSW_BP_E-28"/>
    <x v="0"/>
    <x v="0"/>
    <n v="12.89"/>
    <n v="18819.400000000001"/>
    <n v="67749.84"/>
  </r>
  <r>
    <x v="0"/>
    <x v="0"/>
    <x v="0"/>
    <x v="0"/>
    <x v="1"/>
    <s v="DK2_MedSmall"/>
    <x v="1"/>
    <x v="1"/>
    <s v="GNR_ST_MSW_BP_E-28"/>
    <x v="0"/>
    <x v="1"/>
    <n v="12.89"/>
    <n v="18819.400000000001"/>
    <n v="67749.84"/>
  </r>
  <r>
    <x v="0"/>
    <x v="0"/>
    <x v="0"/>
    <x v="0"/>
    <x v="1"/>
    <s v="DK2_MedSmall"/>
    <x v="1"/>
    <x v="1"/>
    <s v="GNR_ST_MSW_BP_E-28"/>
    <x v="0"/>
    <x v="2"/>
    <n v="12.89"/>
    <n v="18819.400000000001"/>
    <n v="67749.84"/>
  </r>
  <r>
    <x v="0"/>
    <x v="0"/>
    <x v="0"/>
    <x v="0"/>
    <x v="1"/>
    <s v="DK2_MedSmall"/>
    <x v="1"/>
    <x v="1"/>
    <s v="GNR_ST_MSW_BP_E-28"/>
    <x v="1"/>
    <x v="0"/>
    <n v="12.189538566805799"/>
    <n v="17796.726307536501"/>
    <n v="64068.214707131403"/>
  </r>
  <r>
    <x v="0"/>
    <x v="0"/>
    <x v="0"/>
    <x v="0"/>
    <x v="1"/>
    <s v="DK2_MedSmall"/>
    <x v="1"/>
    <x v="1"/>
    <s v="GNR_ST_MSW_BP_E-28"/>
    <x v="1"/>
    <x v="1"/>
    <n v="12.576238566805801"/>
    <n v="18361.308307536499"/>
    <n v="66100.709907131401"/>
  </r>
  <r>
    <x v="0"/>
    <x v="0"/>
    <x v="0"/>
    <x v="0"/>
    <x v="1"/>
    <s v="DK2_MedSmall"/>
    <x v="1"/>
    <x v="1"/>
    <s v="GNR_ST_MSW_BP_E-28"/>
    <x v="1"/>
    <x v="2"/>
    <n v="11.6739385668058"/>
    <n v="17043.950307536499"/>
    <n v="61358.221107131401"/>
  </r>
  <r>
    <x v="0"/>
    <x v="0"/>
    <x v="0"/>
    <x v="0"/>
    <x v="1"/>
    <s v="DK2_Medium"/>
    <x v="0"/>
    <x v="1"/>
    <s v="GNR_ST_COAL_BP_E-38"/>
    <x v="0"/>
    <x v="0"/>
    <n v="142"/>
    <n v="207320"/>
    <n v="746352"/>
  </r>
  <r>
    <x v="0"/>
    <x v="0"/>
    <x v="0"/>
    <x v="0"/>
    <x v="1"/>
    <s v="DK2_Medium"/>
    <x v="0"/>
    <x v="1"/>
    <s v="GNR_ST_COAL_BP_E-38"/>
    <x v="0"/>
    <x v="1"/>
    <n v="142"/>
    <n v="207320"/>
    <n v="746352"/>
  </r>
  <r>
    <x v="0"/>
    <x v="0"/>
    <x v="0"/>
    <x v="0"/>
    <x v="1"/>
    <s v="DK2_Medium"/>
    <x v="0"/>
    <x v="1"/>
    <s v="GNR_ST_COAL_BP_E-38"/>
    <x v="0"/>
    <x v="2"/>
    <n v="142"/>
    <n v="207320"/>
    <n v="746352"/>
  </r>
  <r>
    <x v="0"/>
    <x v="0"/>
    <x v="0"/>
    <x v="0"/>
    <x v="1"/>
    <s v="DK2_Medium"/>
    <x v="0"/>
    <x v="0"/>
    <s v="GNR_ST_COAL_EXT_E-41"/>
    <x v="0"/>
    <x v="0"/>
    <n v="614.06845249478999"/>
    <n v="896539.94064239401"/>
    <n v="3227543.7863126202"/>
  </r>
  <r>
    <x v="0"/>
    <x v="0"/>
    <x v="0"/>
    <x v="0"/>
    <x v="1"/>
    <s v="DK2_Medium"/>
    <x v="0"/>
    <x v="0"/>
    <s v="GNR_ST_COAL_EXT_E-41"/>
    <x v="0"/>
    <x v="1"/>
    <n v="633.26845249479004"/>
    <n v="924571.94064239401"/>
    <n v="3328458.9863126199"/>
  </r>
  <r>
    <x v="0"/>
    <x v="0"/>
    <x v="0"/>
    <x v="0"/>
    <x v="1"/>
    <s v="DK2_Medium"/>
    <x v="0"/>
    <x v="0"/>
    <s v="GNR_ST_COAL_EXT_E-41"/>
    <x v="0"/>
    <x v="2"/>
    <n v="611.38859897458804"/>
    <n v="892627.35450289899"/>
    <n v="3213458.47621044"/>
  </r>
  <r>
    <x v="0"/>
    <x v="0"/>
    <x v="0"/>
    <x v="0"/>
    <x v="1"/>
    <s v="DK2_Medium"/>
    <x v="1"/>
    <x v="1"/>
    <s v="GNR_ST_MSW_BP_E-23"/>
    <x v="0"/>
    <x v="0"/>
    <n v="8"/>
    <n v="11680"/>
    <n v="42048"/>
  </r>
  <r>
    <x v="0"/>
    <x v="0"/>
    <x v="0"/>
    <x v="0"/>
    <x v="1"/>
    <s v="DK2_Medium"/>
    <x v="1"/>
    <x v="1"/>
    <s v="GNR_ST_MSW_BP_E-23"/>
    <x v="0"/>
    <x v="1"/>
    <n v="8"/>
    <n v="11680"/>
    <n v="42048"/>
  </r>
  <r>
    <x v="0"/>
    <x v="0"/>
    <x v="0"/>
    <x v="0"/>
    <x v="1"/>
    <s v="DK2_Medium"/>
    <x v="1"/>
    <x v="1"/>
    <s v="GNR_ST_MSW_BP_E-23"/>
    <x v="0"/>
    <x v="2"/>
    <n v="8"/>
    <n v="11680"/>
    <n v="42048"/>
  </r>
  <r>
    <x v="0"/>
    <x v="0"/>
    <x v="0"/>
    <x v="0"/>
    <x v="1"/>
    <s v="DK2_Medium"/>
    <x v="1"/>
    <x v="1"/>
    <s v="GNR_ST_MSW_BP_E-25"/>
    <x v="0"/>
    <x v="0"/>
    <n v="7.4"/>
    <n v="10804"/>
    <n v="38894.400000000001"/>
  </r>
  <r>
    <x v="0"/>
    <x v="0"/>
    <x v="0"/>
    <x v="0"/>
    <x v="1"/>
    <s v="DK2_Medium"/>
    <x v="1"/>
    <x v="1"/>
    <s v="GNR_ST_MSW_BP_E-25"/>
    <x v="0"/>
    <x v="1"/>
    <n v="7.4"/>
    <n v="10804"/>
    <n v="38894.400000000001"/>
  </r>
  <r>
    <x v="0"/>
    <x v="0"/>
    <x v="0"/>
    <x v="0"/>
    <x v="1"/>
    <s v="DK2_Medium"/>
    <x v="1"/>
    <x v="1"/>
    <s v="GNR_ST_MSW_BP_E-25"/>
    <x v="0"/>
    <x v="2"/>
    <n v="7.4"/>
    <n v="10804"/>
    <n v="38894.400000000001"/>
  </r>
  <r>
    <x v="0"/>
    <x v="0"/>
    <x v="0"/>
    <x v="0"/>
    <x v="1"/>
    <s v="DK2_NoDH"/>
    <x v="3"/>
    <x v="3"/>
    <s v="GNR_PV_SUN"/>
    <x v="0"/>
    <x v="2"/>
    <n v="4.7070267735562803"/>
    <n v="6872.2590893921697"/>
    <n v="24740.132721811799"/>
  </r>
  <r>
    <x v="0"/>
    <x v="0"/>
    <x v="0"/>
    <x v="0"/>
    <x v="1"/>
    <s v="DK2_NoDH"/>
    <x v="3"/>
    <x v="3"/>
    <s v="GNR_PV_SUN"/>
    <x v="1"/>
    <x v="1"/>
    <n v="45.5276762794064"/>
    <n v="66470.407367933294"/>
    <n v="239293.46652456"/>
  </r>
  <r>
    <x v="0"/>
    <x v="0"/>
    <x v="0"/>
    <x v="0"/>
    <x v="1"/>
    <s v="DK2_NoDH"/>
    <x v="3"/>
    <x v="3"/>
    <s v="GNR_PV_SUN"/>
    <x v="1"/>
    <x v="2"/>
    <n v="149.39927491799199"/>
    <n v="218122.94138026901"/>
    <n v="785242.58896896802"/>
  </r>
  <r>
    <x v="0"/>
    <x v="0"/>
    <x v="0"/>
    <x v="0"/>
    <x v="1"/>
    <s v="DK2_NoDH"/>
    <x v="4"/>
    <x v="4"/>
    <s v="GNR_ROR_WTR"/>
    <x v="0"/>
    <x v="0"/>
    <n v="7.3889065851255303E-3"/>
    <n v="10.7878036142833"/>
    <n v="38.836093011419798"/>
  </r>
  <r>
    <x v="0"/>
    <x v="0"/>
    <x v="0"/>
    <x v="0"/>
    <x v="1"/>
    <s v="DK2_NoDH"/>
    <x v="4"/>
    <x v="4"/>
    <s v="GNR_ROR_WTR"/>
    <x v="0"/>
    <x v="1"/>
    <n v="7.3889065851255303E-3"/>
    <n v="10.7878036142833"/>
    <n v="38.836093011419798"/>
  </r>
  <r>
    <x v="0"/>
    <x v="0"/>
    <x v="0"/>
    <x v="0"/>
    <x v="1"/>
    <s v="DK2_NoDH"/>
    <x v="4"/>
    <x v="4"/>
    <s v="GNR_ROR_WTR"/>
    <x v="0"/>
    <x v="2"/>
    <n v="7.3889065851255303E-3"/>
    <n v="10.7878036142833"/>
    <n v="38.836093011419798"/>
  </r>
  <r>
    <x v="0"/>
    <x v="0"/>
    <x v="0"/>
    <x v="0"/>
    <x v="1"/>
    <s v="DK2_NoDH"/>
    <x v="4"/>
    <x v="4"/>
    <s v="GNR_ROR_WTR"/>
    <x v="1"/>
    <x v="0"/>
    <n v="9.1174654720722805E-3"/>
    <n v="13.3114995892255"/>
    <n v="47.921398521211898"/>
  </r>
  <r>
    <x v="0"/>
    <x v="0"/>
    <x v="0"/>
    <x v="0"/>
    <x v="1"/>
    <s v="DK2_NoDH"/>
    <x v="4"/>
    <x v="4"/>
    <s v="GNR_ROR_WTR"/>
    <x v="1"/>
    <x v="1"/>
    <n v="9.1174654720722805E-3"/>
    <n v="13.3114995892255"/>
    <n v="47.921398521211898"/>
  </r>
  <r>
    <x v="0"/>
    <x v="0"/>
    <x v="0"/>
    <x v="0"/>
    <x v="1"/>
    <s v="DK2_NoDH"/>
    <x v="4"/>
    <x v="4"/>
    <s v="GNR_ROR_WTR"/>
    <x v="1"/>
    <x v="2"/>
    <n v="9.1174654720722805E-3"/>
    <n v="13.3114995892255"/>
    <n v="47.921398521211898"/>
  </r>
  <r>
    <x v="0"/>
    <x v="0"/>
    <x v="0"/>
    <x v="0"/>
    <x v="1"/>
    <s v="DK2_NoDH"/>
    <x v="5"/>
    <x v="5"/>
    <s v="GNR_WT_WIND_ONS"/>
    <x v="0"/>
    <x v="0"/>
    <n v="82.384731878698005"/>
    <n v="120281.708542899"/>
    <n v="433014.15075443703"/>
  </r>
  <r>
    <x v="0"/>
    <x v="0"/>
    <x v="0"/>
    <x v="0"/>
    <x v="1"/>
    <s v="DK2_NoDH"/>
    <x v="5"/>
    <x v="5"/>
    <s v="GNR_WT_WIND_ONS"/>
    <x v="0"/>
    <x v="1"/>
    <n v="141.230968934911"/>
    <n v="206197.21464496999"/>
    <n v="742309.97272189101"/>
  </r>
  <r>
    <x v="0"/>
    <x v="0"/>
    <x v="0"/>
    <x v="0"/>
    <x v="1"/>
    <s v="DK2_NoDH"/>
    <x v="5"/>
    <x v="5"/>
    <s v="GNR_WT_WIND_ONS"/>
    <x v="0"/>
    <x v="2"/>
    <n v="226.55801266641899"/>
    <n v="330774.69849297201"/>
    <n v="1190788.9145746999"/>
  </r>
  <r>
    <x v="0"/>
    <x v="0"/>
    <x v="0"/>
    <x v="0"/>
    <x v="1"/>
    <s v="DK2_NoDH"/>
    <x v="5"/>
    <x v="5"/>
    <s v="GNR_WT_WIND_ONS"/>
    <x v="1"/>
    <x v="0"/>
    <n v="200.077205991124"/>
    <n v="292112.72074704099"/>
    <n v="1051605.7946893501"/>
  </r>
  <r>
    <x v="0"/>
    <x v="0"/>
    <x v="0"/>
    <x v="0"/>
    <x v="1"/>
    <s v="DK2_NoDH"/>
    <x v="5"/>
    <x v="5"/>
    <s v="GNR_WT_WIND_ONS"/>
    <x v="1"/>
    <x v="1"/>
    <n v="490.38530880177399"/>
    <n v="715962.55085058999"/>
    <n v="2577465.1830621199"/>
  </r>
  <r>
    <x v="0"/>
    <x v="0"/>
    <x v="0"/>
    <x v="0"/>
    <x v="1"/>
    <s v="DK2_NoDH"/>
    <x v="5"/>
    <x v="5"/>
    <s v="GNR_WT_WIND_ONS"/>
    <x v="1"/>
    <x v="2"/>
    <n v="185.36564672706999"/>
    <n v="270633.84422152297"/>
    <n v="974281.83919748198"/>
  </r>
  <r>
    <x v="0"/>
    <x v="0"/>
    <x v="0"/>
    <x v="0"/>
    <x v="1"/>
    <s v="DK2_NoDH"/>
    <x v="5"/>
    <x v="5"/>
    <s v="GNR_WT_WIND_ON_LS_Y-2020"/>
    <x v="0"/>
    <x v="0"/>
    <n v="109.013663193037"/>
    <n v="159159.948261835"/>
    <n v="572975.81374260504"/>
  </r>
  <r>
    <x v="0"/>
    <x v="0"/>
    <x v="0"/>
    <x v="0"/>
    <x v="1"/>
    <s v="DK2_NoDH"/>
    <x v="5"/>
    <x v="5"/>
    <s v="GNR_WT_WIND_ON_LS_Y-2020"/>
    <x v="0"/>
    <x v="1"/>
    <n v="186.880565473779"/>
    <n v="272845.62559171702"/>
    <n v="982244.25213018002"/>
  </r>
  <r>
    <x v="0"/>
    <x v="0"/>
    <x v="0"/>
    <x v="0"/>
    <x v="1"/>
    <s v="DK2_NoDH"/>
    <x v="5"/>
    <x v="5"/>
    <s v="GNR_WT_WIND_ON_LS_Y-2020"/>
    <x v="0"/>
    <x v="2"/>
    <n v="299.78757378085299"/>
    <n v="437689.85772004502"/>
    <n v="1575683.4877921599"/>
  </r>
  <r>
    <x v="0"/>
    <x v="0"/>
    <x v="0"/>
    <x v="0"/>
    <x v="1"/>
    <s v="DK2_NoDH"/>
    <x v="5"/>
    <x v="5"/>
    <s v="GNR_WT_WIND_ON_LS_Y-2020"/>
    <x v="1"/>
    <x v="0"/>
    <n v="264.74746775452002"/>
    <n v="386531.30292159901"/>
    <n v="1391512.6905177501"/>
  </r>
  <r>
    <x v="0"/>
    <x v="0"/>
    <x v="0"/>
    <x v="0"/>
    <x v="1"/>
    <s v="DK2_NoDH"/>
    <x v="5"/>
    <x v="5"/>
    <s v="GNR_WT_WIND_ON_LS_Y-2020"/>
    <x v="1"/>
    <x v="1"/>
    <n v="648.89085233950902"/>
    <n v="947380.644415683"/>
    <n v="3410570.31989646"/>
  </r>
  <r>
    <x v="0"/>
    <x v="0"/>
    <x v="0"/>
    <x v="0"/>
    <x v="1"/>
    <s v="DK2_NoDH"/>
    <x v="5"/>
    <x v="5"/>
    <s v="GNR_WT_WIND_ON_LS_Y-2020"/>
    <x v="1"/>
    <x v="2"/>
    <n v="245.280742184334"/>
    <n v="358109.88358912797"/>
    <n v="1289195.5809208599"/>
  </r>
  <r>
    <x v="0"/>
    <x v="0"/>
    <x v="0"/>
    <x v="0"/>
    <x v="1"/>
    <s v="DK2_Offshore"/>
    <x v="5"/>
    <x v="5"/>
    <s v="GNR_WT_WIND_OFF"/>
    <x v="0"/>
    <x v="0"/>
    <n v="82.831952662722102"/>
    <n v="120934.650887574"/>
    <n v="435364.74319526699"/>
  </r>
  <r>
    <x v="0"/>
    <x v="0"/>
    <x v="0"/>
    <x v="0"/>
    <x v="1"/>
    <s v="DK2_Offshore"/>
    <x v="5"/>
    <x v="5"/>
    <s v="GNR_WT_WIND_OFF"/>
    <x v="0"/>
    <x v="1"/>
    <n v="141.997633136095"/>
    <n v="207316.54437869901"/>
    <n v="746339.55976331502"/>
  </r>
  <r>
    <x v="0"/>
    <x v="0"/>
    <x v="0"/>
    <x v="0"/>
    <x v="1"/>
    <s v="DK2_Offshore"/>
    <x v="5"/>
    <x v="5"/>
    <s v="GNR_WT_WIND_OFF"/>
    <x v="0"/>
    <x v="2"/>
    <n v="227.78786982248599"/>
    <n v="332570.28994082898"/>
    <n v="1197253.04378699"/>
  </r>
  <r>
    <x v="0"/>
    <x v="0"/>
    <x v="0"/>
    <x v="0"/>
    <x v="1"/>
    <s v="DK2_Offshore"/>
    <x v="5"/>
    <x v="5"/>
    <s v="GNR_WT_WIND_OFF"/>
    <x v="1"/>
    <x v="0"/>
    <n v="201.16331360946799"/>
    <n v="293698.43786982301"/>
    <n v="1057314.3763313601"/>
  </r>
  <r>
    <x v="0"/>
    <x v="0"/>
    <x v="0"/>
    <x v="0"/>
    <x v="1"/>
    <s v="DK2_Offshore"/>
    <x v="5"/>
    <x v="5"/>
    <s v="GNR_WT_WIND_OFF"/>
    <x v="1"/>
    <x v="1"/>
    <n v="493.04733727810799"/>
    <n v="719849.11242603697"/>
    <n v="2591456.8047337299"/>
  </r>
  <r>
    <x v="0"/>
    <x v="0"/>
    <x v="0"/>
    <x v="0"/>
    <x v="1"/>
    <s v="DK2_Offshore"/>
    <x v="5"/>
    <x v="5"/>
    <s v="GNR_WT_WIND_OFF"/>
    <x v="1"/>
    <x v="2"/>
    <n v="186.37189349112501"/>
    <n v="272102.964497042"/>
    <n v="979570.67218935105"/>
  </r>
  <r>
    <x v="0"/>
    <x v="0"/>
    <x v="0"/>
    <x v="0"/>
    <x v="1"/>
    <s v="DK2_Rural"/>
    <x v="0"/>
    <x v="1"/>
    <s v="GNR_ST_COAL_BP_E-35"/>
    <x v="0"/>
    <x v="0"/>
    <n v="37"/>
    <n v="54020"/>
    <n v="194472"/>
  </r>
  <r>
    <x v="0"/>
    <x v="0"/>
    <x v="0"/>
    <x v="0"/>
    <x v="1"/>
    <s v="DK2_Rural"/>
    <x v="0"/>
    <x v="1"/>
    <s v="GNR_ST_COAL_BP_E-35"/>
    <x v="0"/>
    <x v="1"/>
    <n v="37"/>
    <n v="54020"/>
    <n v="194472"/>
  </r>
  <r>
    <x v="0"/>
    <x v="0"/>
    <x v="0"/>
    <x v="0"/>
    <x v="1"/>
    <s v="DK2_Rural"/>
    <x v="0"/>
    <x v="1"/>
    <s v="GNR_ST_COAL_BP_E-35"/>
    <x v="0"/>
    <x v="2"/>
    <n v="37"/>
    <n v="54020"/>
    <n v="194472"/>
  </r>
  <r>
    <x v="0"/>
    <x v="0"/>
    <x v="0"/>
    <x v="0"/>
    <x v="1"/>
    <s v="DK2_Rural"/>
    <x v="2"/>
    <x v="2"/>
    <s v="GNR_HP_ELEC_COP-400"/>
    <x v="0"/>
    <x v="0"/>
    <n v="-0.2"/>
    <n v="-292"/>
    <n v="-1051.2"/>
  </r>
  <r>
    <x v="0"/>
    <x v="0"/>
    <x v="0"/>
    <x v="0"/>
    <x v="1"/>
    <s v="DK2_Rural"/>
    <x v="2"/>
    <x v="2"/>
    <s v="GNR_HP_ELEC_COP-400"/>
    <x v="1"/>
    <x v="0"/>
    <n v="-0.2"/>
    <n v="-292"/>
    <n v="-1051.2"/>
  </r>
  <r>
    <x v="0"/>
    <x v="0"/>
    <x v="0"/>
    <x v="0"/>
    <x v="1"/>
    <s v="DK2_Rural"/>
    <x v="2"/>
    <x v="2"/>
    <s v="GNR_HP_ELEC_COP-400"/>
    <x v="1"/>
    <x v="1"/>
    <n v="-0.2"/>
    <n v="-292"/>
    <n v="-1051.2"/>
  </r>
  <r>
    <x v="0"/>
    <x v="0"/>
    <x v="0"/>
    <x v="0"/>
    <x v="1"/>
    <s v="DK2_Rural"/>
    <x v="2"/>
    <x v="2"/>
    <s v="GNR_HP_ELEC_COP-400"/>
    <x v="1"/>
    <x v="2"/>
    <n v="-0.2"/>
    <n v="-292"/>
    <n v="-1051.2"/>
  </r>
  <r>
    <x v="0"/>
    <x v="0"/>
    <x v="0"/>
    <x v="0"/>
    <x v="1"/>
    <s v="DK2_Rural"/>
    <x v="2"/>
    <x v="2"/>
    <s v="GNR_HP_ELEC_GROUND-WTR_COP-360_LS-4-MW_Y-2020"/>
    <x v="0"/>
    <x v="0"/>
    <n v="-27.325628883918199"/>
    <n v="-39895.418170520497"/>
    <n v="-143623.50541387399"/>
  </r>
  <r>
    <x v="0"/>
    <x v="0"/>
    <x v="0"/>
    <x v="0"/>
    <x v="1"/>
    <s v="DK2_Rural"/>
    <x v="2"/>
    <x v="2"/>
    <s v="GNR_HP_ELEC_GROUND-WTR_COP-360_LS-4-MW_Y-2020"/>
    <x v="1"/>
    <x v="0"/>
    <n v="-87.191381761971996"/>
    <n v="-127299.417372479"/>
    <n v="-458277.90254092502"/>
  </r>
  <r>
    <x v="0"/>
    <x v="0"/>
    <x v="0"/>
    <x v="0"/>
    <x v="1"/>
    <s v="DK2_Rural"/>
    <x v="2"/>
    <x v="2"/>
    <s v="GNR_HP_ELEC_GROUND-WTR_COP-360_LS-4-MW_Y-2020"/>
    <x v="1"/>
    <x v="1"/>
    <n v="-87.191381761971996"/>
    <n v="-127299.417372479"/>
    <n v="-458277.90254092502"/>
  </r>
  <r>
    <x v="0"/>
    <x v="0"/>
    <x v="0"/>
    <x v="0"/>
    <x v="1"/>
    <s v="DK2_Rural"/>
    <x v="2"/>
    <x v="2"/>
    <s v="GNR_HP_ELEC_GROUND-WTR_COP-360_LS-4-MW_Y-2020"/>
    <x v="1"/>
    <x v="2"/>
    <n v="-87.191381761971996"/>
    <n v="-127299.417372479"/>
    <n v="-458277.90254092502"/>
  </r>
  <r>
    <x v="0"/>
    <x v="0"/>
    <x v="0"/>
    <x v="0"/>
    <x v="1"/>
    <s v="DK2_Small"/>
    <x v="2"/>
    <x v="2"/>
    <s v="GNR_HP_ELEC_GROUND-WTR_COP-360_LS-4-MW_Y-2020"/>
    <x v="1"/>
    <x v="0"/>
    <n v="-10.397475224109"/>
    <n v="-15180.313827199199"/>
    <n v="-54649.129777916998"/>
  </r>
  <r>
    <x v="0"/>
    <x v="0"/>
    <x v="0"/>
    <x v="0"/>
    <x v="1"/>
    <s v="DK2_Small"/>
    <x v="2"/>
    <x v="2"/>
    <s v="GNR_HP_ELEC_GROUND-WTR_COP-360_LS-4-MW_Y-2020"/>
    <x v="1"/>
    <x v="1"/>
    <n v="-10.397475224109"/>
    <n v="-15180.313827199199"/>
    <n v="-54649.129777916998"/>
  </r>
  <r>
    <x v="0"/>
    <x v="0"/>
    <x v="0"/>
    <x v="0"/>
    <x v="1"/>
    <s v="DK2_Small"/>
    <x v="2"/>
    <x v="2"/>
    <s v="GNR_HP_ELEC_GROUND-WTR_COP-360_LS-4-MW_Y-2020"/>
    <x v="1"/>
    <x v="2"/>
    <n v="-10.397475224109"/>
    <n v="-15180.313827199199"/>
    <n v="-54649.129777916998"/>
  </r>
  <r>
    <x v="0"/>
    <x v="0"/>
    <x v="0"/>
    <x v="1"/>
    <x v="2"/>
    <s v="EE_A"/>
    <x v="3"/>
    <x v="3"/>
    <s v="GNR_PV_SUN_LS-4-MW_Y-2020"/>
    <x v="0"/>
    <x v="2"/>
    <n v="673.68822933861702"/>
    <n v="983584.81483438099"/>
    <n v="3540905.3334037699"/>
  </r>
  <r>
    <x v="0"/>
    <x v="0"/>
    <x v="0"/>
    <x v="1"/>
    <x v="2"/>
    <s v="EE_A"/>
    <x v="3"/>
    <x v="3"/>
    <s v="GNR_PV_SUN_LS-4-MW_Y-2020"/>
    <x v="1"/>
    <x v="1"/>
    <n v="0.21519133338825799"/>
    <n v="314.17934674685699"/>
    <n v="1131.04564828869"/>
  </r>
  <r>
    <x v="0"/>
    <x v="0"/>
    <x v="0"/>
    <x v="1"/>
    <x v="2"/>
    <s v="EE_A"/>
    <x v="3"/>
    <x v="3"/>
    <s v="GNR_PV_SUN_LS-4-MW_Y-2020"/>
    <x v="1"/>
    <x v="2"/>
    <n v="0.46457345845191"/>
    <n v="678.27724933978902"/>
    <n v="2441.7980976232402"/>
  </r>
  <r>
    <x v="0"/>
    <x v="0"/>
    <x v="0"/>
    <x v="1"/>
    <x v="2"/>
    <s v="EE_A"/>
    <x v="5"/>
    <x v="5"/>
    <s v="GNR_WT_WIND_ON_LS_Y-2020"/>
    <x v="0"/>
    <x v="0"/>
    <n v="1959.9976114425999"/>
    <n v="2861596.5127062001"/>
    <n v="10301747.4457423"/>
  </r>
  <r>
    <x v="0"/>
    <x v="0"/>
    <x v="0"/>
    <x v="1"/>
    <x v="2"/>
    <s v="EE_A"/>
    <x v="5"/>
    <x v="5"/>
    <s v="GNR_WT_WIND_ON_LS_Y-2020"/>
    <x v="0"/>
    <x v="1"/>
    <n v="2521.2070841949399"/>
    <n v="3680962.34292462"/>
    <n v="13251464.4345286"/>
  </r>
  <r>
    <x v="0"/>
    <x v="0"/>
    <x v="0"/>
    <x v="1"/>
    <x v="2"/>
    <s v="EE_A"/>
    <x v="5"/>
    <x v="5"/>
    <s v="GNR_WT_WIND_ON_LS_Y-2020"/>
    <x v="0"/>
    <x v="2"/>
    <n v="1542.7966071701101"/>
    <n v="2252483.0464683599"/>
    <n v="8108938.9672860997"/>
  </r>
  <r>
    <x v="0"/>
    <x v="0"/>
    <x v="0"/>
    <x v="1"/>
    <x v="2"/>
    <s v="EE_A"/>
    <x v="5"/>
    <x v="5"/>
    <s v="GNR_WT_WIND_ON_LS_Y-2020"/>
    <x v="1"/>
    <x v="0"/>
    <n v="72.004234239922795"/>
    <n v="105126.181990287"/>
    <n v="378454.25516503397"/>
  </r>
  <r>
    <x v="0"/>
    <x v="0"/>
    <x v="0"/>
    <x v="1"/>
    <x v="2"/>
    <s v="EE_A"/>
    <x v="5"/>
    <x v="5"/>
    <s v="GNR_WT_WIND_ON_LS_Y-2020"/>
    <x v="1"/>
    <x v="1"/>
    <n v="196.95275836214199"/>
    <n v="287551.02720872703"/>
    <n v="1035183.69795142"/>
  </r>
  <r>
    <x v="0"/>
    <x v="0"/>
    <x v="0"/>
    <x v="1"/>
    <x v="2"/>
    <s v="EE_A"/>
    <x v="5"/>
    <x v="5"/>
    <s v="GNR_WT_WIND_ON_LS_Y-2020"/>
    <x v="1"/>
    <x v="2"/>
    <n v="1353.25604939149"/>
    <n v="1975753.8321115801"/>
    <n v="7112713.7956016697"/>
  </r>
  <r>
    <x v="0"/>
    <x v="0"/>
    <x v="0"/>
    <x v="1"/>
    <x v="2"/>
    <s v="EE_Enefit"/>
    <x v="6"/>
    <x v="6"/>
    <s v="ENEFIT_ST_RETORT-GAS_CND"/>
    <x v="0"/>
    <x v="0"/>
    <n v="35"/>
    <n v="51100"/>
    <n v="183960"/>
  </r>
  <r>
    <x v="0"/>
    <x v="0"/>
    <x v="0"/>
    <x v="1"/>
    <x v="2"/>
    <s v="EE_Enefit"/>
    <x v="6"/>
    <x v="6"/>
    <s v="ENEFIT_ST_RETORT-GAS_CND"/>
    <x v="0"/>
    <x v="1"/>
    <n v="35"/>
    <n v="51100"/>
    <n v="183960"/>
  </r>
  <r>
    <x v="0"/>
    <x v="0"/>
    <x v="0"/>
    <x v="1"/>
    <x v="2"/>
    <s v="EE_Enefit"/>
    <x v="6"/>
    <x v="6"/>
    <s v="ENEFIT_ST_RETORT-GAS_CND"/>
    <x v="0"/>
    <x v="2"/>
    <n v="35"/>
    <n v="51100"/>
    <n v="183960"/>
  </r>
  <r>
    <x v="0"/>
    <x v="0"/>
    <x v="0"/>
    <x v="1"/>
    <x v="2"/>
    <s v="EE_Enefit"/>
    <x v="6"/>
    <x v="6"/>
    <s v="ENEFIT_ST_RETORT-GAS_CND"/>
    <x v="1"/>
    <x v="0"/>
    <n v="35"/>
    <n v="51100"/>
    <n v="183960"/>
  </r>
  <r>
    <x v="0"/>
    <x v="0"/>
    <x v="0"/>
    <x v="1"/>
    <x v="2"/>
    <s v="EE_Enefit"/>
    <x v="6"/>
    <x v="6"/>
    <s v="ENEFIT_ST_RETORT-GAS_CND"/>
    <x v="1"/>
    <x v="1"/>
    <n v="35"/>
    <n v="51100"/>
    <n v="183960"/>
  </r>
  <r>
    <x v="0"/>
    <x v="0"/>
    <x v="0"/>
    <x v="1"/>
    <x v="2"/>
    <s v="EE_Enefit"/>
    <x v="6"/>
    <x v="6"/>
    <s v="ENEFIT_ST_RETORT-GAS_CND"/>
    <x v="1"/>
    <x v="2"/>
    <n v="35"/>
    <n v="51100"/>
    <n v="183960"/>
  </r>
  <r>
    <x v="0"/>
    <x v="0"/>
    <x v="0"/>
    <x v="1"/>
    <x v="2"/>
    <s v="EE_Industry"/>
    <x v="6"/>
    <x v="0"/>
    <s v="GNR_ENG_RETORT-GAS_E-44"/>
    <x v="0"/>
    <x v="0"/>
    <n v="95"/>
    <n v="138700"/>
    <n v="499320"/>
  </r>
  <r>
    <x v="0"/>
    <x v="0"/>
    <x v="0"/>
    <x v="1"/>
    <x v="2"/>
    <s v="EE_Industry"/>
    <x v="6"/>
    <x v="0"/>
    <s v="GNR_ENG_RETORT-GAS_E-44"/>
    <x v="0"/>
    <x v="1"/>
    <n v="95"/>
    <n v="138700"/>
    <n v="499320"/>
  </r>
  <r>
    <x v="0"/>
    <x v="0"/>
    <x v="0"/>
    <x v="1"/>
    <x v="2"/>
    <s v="EE_Industry"/>
    <x v="6"/>
    <x v="0"/>
    <s v="GNR_ENG_RETORT-GAS_E-44"/>
    <x v="0"/>
    <x v="2"/>
    <n v="95"/>
    <n v="138700"/>
    <n v="499320"/>
  </r>
  <r>
    <x v="0"/>
    <x v="0"/>
    <x v="0"/>
    <x v="1"/>
    <x v="2"/>
    <s v="EE_Industry"/>
    <x v="6"/>
    <x v="0"/>
    <s v="GNR_ENG_RETORT-GAS_E-44"/>
    <x v="1"/>
    <x v="0"/>
    <n v="95"/>
    <n v="138700"/>
    <n v="499320"/>
  </r>
  <r>
    <x v="0"/>
    <x v="0"/>
    <x v="0"/>
    <x v="1"/>
    <x v="2"/>
    <s v="EE_Industry"/>
    <x v="6"/>
    <x v="0"/>
    <s v="GNR_ENG_RETORT-GAS_E-44"/>
    <x v="1"/>
    <x v="1"/>
    <n v="95"/>
    <n v="138700"/>
    <n v="499320"/>
  </r>
  <r>
    <x v="0"/>
    <x v="0"/>
    <x v="0"/>
    <x v="1"/>
    <x v="2"/>
    <s v="EE_Industry"/>
    <x v="6"/>
    <x v="0"/>
    <s v="GNR_ENG_RETORT-GAS_E-44"/>
    <x v="1"/>
    <x v="2"/>
    <n v="95"/>
    <n v="138700"/>
    <n v="499320"/>
  </r>
  <r>
    <x v="0"/>
    <x v="0"/>
    <x v="0"/>
    <x v="1"/>
    <x v="2"/>
    <s v="EE_Industry"/>
    <x v="7"/>
    <x v="1"/>
    <s v="GNR_ST_WOODWST_BP_E-53"/>
    <x v="0"/>
    <x v="0"/>
    <n v="12.4940974327475"/>
    <n v="18241.382251811301"/>
    <n v="65668.9761065208"/>
  </r>
  <r>
    <x v="0"/>
    <x v="0"/>
    <x v="0"/>
    <x v="1"/>
    <x v="2"/>
    <s v="EE_Industry"/>
    <x v="7"/>
    <x v="1"/>
    <s v="GNR_ST_WOODWST_BP_E-53"/>
    <x v="0"/>
    <x v="1"/>
    <n v="12.884097432747501"/>
    <n v="18810.782251811299"/>
    <n v="67718.816106520797"/>
  </r>
  <r>
    <x v="0"/>
    <x v="0"/>
    <x v="0"/>
    <x v="1"/>
    <x v="2"/>
    <s v="EE_Industry"/>
    <x v="7"/>
    <x v="1"/>
    <s v="GNR_ST_WOODWST_BP_E-53"/>
    <x v="0"/>
    <x v="2"/>
    <n v="10.284097432747499"/>
    <n v="15014.782251811301"/>
    <n v="54053.216106520798"/>
  </r>
  <r>
    <x v="0"/>
    <x v="0"/>
    <x v="0"/>
    <x v="1"/>
    <x v="2"/>
    <s v="EE_Industry"/>
    <x v="7"/>
    <x v="1"/>
    <s v="GNR_ST_WOODWST_BP_E-53"/>
    <x v="1"/>
    <x v="0"/>
    <n v="0.336112059542998"/>
    <n v="490.72360693277801"/>
    <n v="1766.6049849579999"/>
  </r>
  <r>
    <x v="0"/>
    <x v="0"/>
    <x v="0"/>
    <x v="1"/>
    <x v="2"/>
    <s v="EE_Kohtla_Jarve"/>
    <x v="2"/>
    <x v="2"/>
    <s v="GNR_HP_ELEC_GROUND-WTR_COP-360_LS-4-MW_Y-2020"/>
    <x v="0"/>
    <x v="0"/>
    <n v="-10.815499808350101"/>
    <n v="-15790.6297201911"/>
    <n v="-56846.266992687903"/>
  </r>
  <r>
    <x v="0"/>
    <x v="0"/>
    <x v="0"/>
    <x v="1"/>
    <x v="2"/>
    <s v="EE_Kohtla_Jarve"/>
    <x v="2"/>
    <x v="2"/>
    <s v="GNR_HP_ELEC_GROUND-WTR_COP-360_LS-4-MW_Y-2020"/>
    <x v="0"/>
    <x v="1"/>
    <n v="-10.815499808350101"/>
    <n v="-15790.6297201911"/>
    <n v="-56846.266992687903"/>
  </r>
  <r>
    <x v="0"/>
    <x v="0"/>
    <x v="0"/>
    <x v="1"/>
    <x v="2"/>
    <s v="EE_Kohtla_Jarve"/>
    <x v="2"/>
    <x v="2"/>
    <s v="GNR_HP_ELEC_GROUND-WTR_COP-360_LS-4-MW_Y-2020"/>
    <x v="0"/>
    <x v="2"/>
    <n v="-10.815499808350101"/>
    <n v="-15790.6297201911"/>
    <n v="-56846.266992687903"/>
  </r>
  <r>
    <x v="0"/>
    <x v="0"/>
    <x v="0"/>
    <x v="1"/>
    <x v="2"/>
    <s v="EE_Kohtla_Jarve"/>
    <x v="2"/>
    <x v="2"/>
    <s v="GNR_HP_ELEC_GROUND-WTR_COP-360_LS-4-MW_Y-2020"/>
    <x v="1"/>
    <x v="0"/>
    <n v="-10.815499808350101"/>
    <n v="-15790.6297201911"/>
    <n v="-56846.266992687903"/>
  </r>
  <r>
    <x v="0"/>
    <x v="0"/>
    <x v="0"/>
    <x v="1"/>
    <x v="2"/>
    <s v="EE_Kohtla_Jarve"/>
    <x v="2"/>
    <x v="2"/>
    <s v="GNR_HP_ELEC_GROUND-WTR_COP-360_LS-4-MW_Y-2020"/>
    <x v="1"/>
    <x v="1"/>
    <n v="-10.815499808350101"/>
    <n v="-15790.6297201911"/>
    <n v="-56846.266992687903"/>
  </r>
  <r>
    <x v="0"/>
    <x v="0"/>
    <x v="0"/>
    <x v="1"/>
    <x v="2"/>
    <s v="EE_Kohtla_Jarve"/>
    <x v="2"/>
    <x v="2"/>
    <s v="GNR_HP_ELEC_GROUND-WTR_COP-360_LS-4-MW_Y-2020"/>
    <x v="1"/>
    <x v="2"/>
    <n v="-10.815499808350101"/>
    <n v="-15790.6297201911"/>
    <n v="-56846.266992687903"/>
  </r>
  <r>
    <x v="0"/>
    <x v="0"/>
    <x v="0"/>
    <x v="1"/>
    <x v="2"/>
    <s v="EE_Narva"/>
    <x v="2"/>
    <x v="2"/>
    <s v="GNR_HP_ELEC_AIR-WTR_COP-310_LS_Y-2020"/>
    <x v="0"/>
    <x v="0"/>
    <n v="-18.473311103764999"/>
    <n v="-26971.034211496899"/>
    <n v="-97095.723161388902"/>
  </r>
  <r>
    <x v="0"/>
    <x v="0"/>
    <x v="0"/>
    <x v="1"/>
    <x v="2"/>
    <s v="EE_Narva"/>
    <x v="2"/>
    <x v="2"/>
    <s v="GNR_HP_ELEC_AIR-WTR_COP-310_LS_Y-2020"/>
    <x v="0"/>
    <x v="1"/>
    <n v="-18.473311103764999"/>
    <n v="-26971.034211496899"/>
    <n v="-97095.723161388902"/>
  </r>
  <r>
    <x v="0"/>
    <x v="0"/>
    <x v="0"/>
    <x v="1"/>
    <x v="2"/>
    <s v="EE_Narva"/>
    <x v="2"/>
    <x v="2"/>
    <s v="GNR_HP_ELEC_AIR-WTR_COP-310_LS_Y-2020"/>
    <x v="0"/>
    <x v="2"/>
    <n v="-18.473311103764999"/>
    <n v="-26971.034211496899"/>
    <n v="-97095.723161388902"/>
  </r>
  <r>
    <x v="0"/>
    <x v="0"/>
    <x v="0"/>
    <x v="1"/>
    <x v="2"/>
    <s v="EE_Narva"/>
    <x v="2"/>
    <x v="2"/>
    <s v="GNR_HP_ELEC_AIR-WTR_COP-310_LS_Y-2020"/>
    <x v="1"/>
    <x v="0"/>
    <n v="-18.473311103764999"/>
    <n v="-26971.034211496899"/>
    <n v="-97095.723161388902"/>
  </r>
  <r>
    <x v="0"/>
    <x v="0"/>
    <x v="0"/>
    <x v="1"/>
    <x v="2"/>
    <s v="EE_Narva"/>
    <x v="2"/>
    <x v="2"/>
    <s v="GNR_HP_ELEC_AIR-WTR_COP-310_LS_Y-2020"/>
    <x v="1"/>
    <x v="1"/>
    <n v="-18.473311103764999"/>
    <n v="-26971.034211496899"/>
    <n v="-97095.723161388902"/>
  </r>
  <r>
    <x v="0"/>
    <x v="0"/>
    <x v="0"/>
    <x v="1"/>
    <x v="2"/>
    <s v="EE_Narva"/>
    <x v="2"/>
    <x v="2"/>
    <s v="GNR_HP_ELEC_AIR-WTR_COP-310_LS_Y-2020"/>
    <x v="1"/>
    <x v="2"/>
    <n v="-18.473311103764999"/>
    <n v="-26971.034211496899"/>
    <n v="-97095.723161388902"/>
  </r>
  <r>
    <x v="0"/>
    <x v="0"/>
    <x v="0"/>
    <x v="1"/>
    <x v="2"/>
    <s v="EE_Parnu"/>
    <x v="2"/>
    <x v="2"/>
    <s v="GNR_HP_ELEC_AIR-WTR_COP-310_LS_Y-2020"/>
    <x v="0"/>
    <x v="0"/>
    <n v="-7.3639106951721098"/>
    <n v="-10751.3096149513"/>
    <n v="-38704.714613824603"/>
  </r>
  <r>
    <x v="0"/>
    <x v="0"/>
    <x v="0"/>
    <x v="1"/>
    <x v="2"/>
    <s v="EE_Parnu"/>
    <x v="2"/>
    <x v="2"/>
    <s v="GNR_HP_ELEC_AIR-WTR_COP-310_LS_Y-2020"/>
    <x v="0"/>
    <x v="1"/>
    <n v="-7.3639106951721098"/>
    <n v="-10751.3096149513"/>
    <n v="-38704.714613824603"/>
  </r>
  <r>
    <x v="0"/>
    <x v="0"/>
    <x v="0"/>
    <x v="1"/>
    <x v="2"/>
    <s v="EE_Parnu"/>
    <x v="2"/>
    <x v="2"/>
    <s v="GNR_HP_ELEC_AIR-WTR_COP-310_LS_Y-2020"/>
    <x v="0"/>
    <x v="2"/>
    <n v="-7.3639106951721098"/>
    <n v="-10751.3096149513"/>
    <n v="-38704.714613824603"/>
  </r>
  <r>
    <x v="0"/>
    <x v="0"/>
    <x v="0"/>
    <x v="1"/>
    <x v="2"/>
    <s v="EE_Parnu"/>
    <x v="2"/>
    <x v="2"/>
    <s v="GNR_HP_ELEC_AIR-WTR_COP-310_LS_Y-2020"/>
    <x v="1"/>
    <x v="0"/>
    <n v="-7.3639106951721098"/>
    <n v="-10751.3096149513"/>
    <n v="-38704.714613824603"/>
  </r>
  <r>
    <x v="0"/>
    <x v="0"/>
    <x v="0"/>
    <x v="1"/>
    <x v="2"/>
    <s v="EE_Parnu"/>
    <x v="2"/>
    <x v="2"/>
    <s v="GNR_HP_ELEC_AIR-WTR_COP-310_LS_Y-2020"/>
    <x v="1"/>
    <x v="1"/>
    <n v="-7.3639106951721098"/>
    <n v="-10751.3096149513"/>
    <n v="-38704.714613824603"/>
  </r>
  <r>
    <x v="0"/>
    <x v="0"/>
    <x v="0"/>
    <x v="1"/>
    <x v="2"/>
    <s v="EE_Parnu"/>
    <x v="2"/>
    <x v="2"/>
    <s v="GNR_HP_ELEC_AIR-WTR_COP-310_LS_Y-2020"/>
    <x v="1"/>
    <x v="2"/>
    <n v="-7.3639106951721098"/>
    <n v="-10751.3096149513"/>
    <n v="-38704.714613824603"/>
  </r>
  <r>
    <x v="0"/>
    <x v="0"/>
    <x v="0"/>
    <x v="1"/>
    <x v="2"/>
    <s v="EE_Rural"/>
    <x v="4"/>
    <x v="4"/>
    <s v="GNR_ROR_WTR"/>
    <x v="0"/>
    <x v="0"/>
    <n v="3.0660249894900402"/>
    <n v="4476.39648465545"/>
    <n v="16115.027344759599"/>
  </r>
  <r>
    <x v="0"/>
    <x v="0"/>
    <x v="0"/>
    <x v="1"/>
    <x v="2"/>
    <s v="EE_Rural"/>
    <x v="4"/>
    <x v="4"/>
    <s v="GNR_ROR_WTR"/>
    <x v="0"/>
    <x v="1"/>
    <n v="3.0660249894900402"/>
    <n v="4476.39648465545"/>
    <n v="16115.027344759599"/>
  </r>
  <r>
    <x v="0"/>
    <x v="0"/>
    <x v="0"/>
    <x v="1"/>
    <x v="2"/>
    <s v="EE_Rural"/>
    <x v="4"/>
    <x v="4"/>
    <s v="GNR_ROR_WTR"/>
    <x v="0"/>
    <x v="2"/>
    <n v="3.0660249894900402"/>
    <n v="4476.39648465545"/>
    <n v="16115.027344759599"/>
  </r>
  <r>
    <x v="0"/>
    <x v="0"/>
    <x v="0"/>
    <x v="1"/>
    <x v="2"/>
    <s v="EE_Rural"/>
    <x v="4"/>
    <x v="4"/>
    <s v="GNR_ROR_WTR"/>
    <x v="1"/>
    <x v="0"/>
    <n v="3.7832900790031099"/>
    <n v="5523.60351534455"/>
    <n v="19884.972655240399"/>
  </r>
  <r>
    <x v="0"/>
    <x v="0"/>
    <x v="0"/>
    <x v="1"/>
    <x v="2"/>
    <s v="EE_Rural"/>
    <x v="4"/>
    <x v="4"/>
    <s v="GNR_ROR_WTR"/>
    <x v="1"/>
    <x v="1"/>
    <n v="3.7832900790031099"/>
    <n v="5523.60351534455"/>
    <n v="19884.972655240399"/>
  </r>
  <r>
    <x v="0"/>
    <x v="0"/>
    <x v="0"/>
    <x v="1"/>
    <x v="2"/>
    <s v="EE_Rural"/>
    <x v="4"/>
    <x v="4"/>
    <s v="GNR_ROR_WTR"/>
    <x v="1"/>
    <x v="2"/>
    <n v="3.7832900790031099"/>
    <n v="5523.60351534455"/>
    <n v="19884.972655240399"/>
  </r>
  <r>
    <x v="0"/>
    <x v="0"/>
    <x v="0"/>
    <x v="1"/>
    <x v="2"/>
    <s v="EE_Rural"/>
    <x v="5"/>
    <x v="5"/>
    <s v="GNR_WT_WIND_ONS"/>
    <x v="0"/>
    <x v="0"/>
    <n v="33.218835616438398"/>
    <n v="48499.5"/>
    <n v="174598.2"/>
  </r>
  <r>
    <x v="0"/>
    <x v="0"/>
    <x v="0"/>
    <x v="1"/>
    <x v="2"/>
    <s v="EE_Rural"/>
    <x v="5"/>
    <x v="5"/>
    <s v="GNR_WT_WIND_ONS"/>
    <x v="0"/>
    <x v="1"/>
    <n v="56.946575342465799"/>
    <n v="83142"/>
    <n v="299311.2"/>
  </r>
  <r>
    <x v="0"/>
    <x v="0"/>
    <x v="0"/>
    <x v="1"/>
    <x v="2"/>
    <s v="EE_Rural"/>
    <x v="5"/>
    <x v="5"/>
    <s v="GNR_WT_WIND_ONS"/>
    <x v="0"/>
    <x v="2"/>
    <n v="91.351797945205504"/>
    <n v="133373.625"/>
    <n v="480145.05"/>
  </r>
  <r>
    <x v="0"/>
    <x v="0"/>
    <x v="0"/>
    <x v="1"/>
    <x v="2"/>
    <s v="EE_Rural"/>
    <x v="5"/>
    <x v="5"/>
    <s v="GNR_WT_WIND_ONS"/>
    <x v="1"/>
    <x v="0"/>
    <n v="80.674315068493101"/>
    <n v="117784.5"/>
    <n v="424024.2"/>
  </r>
  <r>
    <x v="0"/>
    <x v="0"/>
    <x v="0"/>
    <x v="1"/>
    <x v="2"/>
    <s v="EE_Rural"/>
    <x v="5"/>
    <x v="5"/>
    <s v="GNR_WT_WIND_ONS"/>
    <x v="1"/>
    <x v="1"/>
    <n v="197.731164383562"/>
    <n v="288687.5"/>
    <n v="1039275"/>
  </r>
  <r>
    <x v="0"/>
    <x v="0"/>
    <x v="0"/>
    <x v="1"/>
    <x v="2"/>
    <s v="EE_Rural"/>
    <x v="5"/>
    <x v="5"/>
    <s v="GNR_WT_WIND_ONS"/>
    <x v="1"/>
    <x v="2"/>
    <n v="74.742380136986299"/>
    <n v="109123.875"/>
    <n v="392845.95"/>
  </r>
  <r>
    <x v="0"/>
    <x v="0"/>
    <x v="0"/>
    <x v="1"/>
    <x v="2"/>
    <s v="EE_Rural"/>
    <x v="7"/>
    <x v="1"/>
    <s v="EBAVERE_ST_WOODWST_BP"/>
    <x v="0"/>
    <x v="0"/>
    <n v="10"/>
    <n v="14600"/>
    <n v="52560"/>
  </r>
  <r>
    <x v="0"/>
    <x v="0"/>
    <x v="0"/>
    <x v="1"/>
    <x v="2"/>
    <s v="EE_Rural"/>
    <x v="7"/>
    <x v="1"/>
    <s v="EBAVERE_ST_WOODWST_BP"/>
    <x v="0"/>
    <x v="1"/>
    <n v="10"/>
    <n v="14600"/>
    <n v="52560"/>
  </r>
  <r>
    <x v="0"/>
    <x v="0"/>
    <x v="0"/>
    <x v="1"/>
    <x v="2"/>
    <s v="EE_Rural"/>
    <x v="7"/>
    <x v="1"/>
    <s v="EBAVERE_ST_WOODWST_BP"/>
    <x v="0"/>
    <x v="2"/>
    <n v="10"/>
    <n v="14600"/>
    <n v="52560"/>
  </r>
  <r>
    <x v="0"/>
    <x v="0"/>
    <x v="0"/>
    <x v="1"/>
    <x v="2"/>
    <s v="EE_Rural"/>
    <x v="7"/>
    <x v="1"/>
    <s v="EBAVERE_ST_WOODWST_BP"/>
    <x v="1"/>
    <x v="0"/>
    <n v="10"/>
    <n v="14600"/>
    <n v="52560"/>
  </r>
  <r>
    <x v="0"/>
    <x v="0"/>
    <x v="0"/>
    <x v="1"/>
    <x v="2"/>
    <s v="EE_Rural"/>
    <x v="7"/>
    <x v="1"/>
    <s v="EBAVERE_ST_WOODWST_BP"/>
    <x v="1"/>
    <x v="1"/>
    <n v="10"/>
    <n v="14600"/>
    <n v="52560"/>
  </r>
  <r>
    <x v="0"/>
    <x v="0"/>
    <x v="0"/>
    <x v="1"/>
    <x v="2"/>
    <s v="EE_Rural"/>
    <x v="7"/>
    <x v="1"/>
    <s v="EBAVERE_ST_WOODWST_BP"/>
    <x v="1"/>
    <x v="2"/>
    <n v="10"/>
    <n v="14600"/>
    <n v="52560"/>
  </r>
  <r>
    <x v="0"/>
    <x v="0"/>
    <x v="0"/>
    <x v="1"/>
    <x v="2"/>
    <s v="EE_Tallinn"/>
    <x v="2"/>
    <x v="2"/>
    <s v="GNR_HP_ELEC_AIR-WTR_COP-310_LS_Y-2020"/>
    <x v="0"/>
    <x v="0"/>
    <n v="-64.759266290500094"/>
    <n v="-94548.528784130103"/>
    <n v="-340374.70362286799"/>
  </r>
  <r>
    <x v="0"/>
    <x v="0"/>
    <x v="0"/>
    <x v="1"/>
    <x v="2"/>
    <s v="EE_Tallinn"/>
    <x v="2"/>
    <x v="2"/>
    <s v="GNR_HP_ELEC_AIR-WTR_COP-310_LS_Y-2020"/>
    <x v="0"/>
    <x v="1"/>
    <n v="-64.759266290500094"/>
    <n v="-94548.528784130103"/>
    <n v="-340374.70362286799"/>
  </r>
  <r>
    <x v="0"/>
    <x v="0"/>
    <x v="0"/>
    <x v="1"/>
    <x v="2"/>
    <s v="EE_Tallinn"/>
    <x v="2"/>
    <x v="2"/>
    <s v="GNR_HP_ELEC_AIR-WTR_COP-310_LS_Y-2020"/>
    <x v="0"/>
    <x v="2"/>
    <n v="-64.759266290500094"/>
    <n v="-94548.528784130103"/>
    <n v="-340374.70362286799"/>
  </r>
  <r>
    <x v="0"/>
    <x v="0"/>
    <x v="0"/>
    <x v="1"/>
    <x v="2"/>
    <s v="EE_Tallinn"/>
    <x v="2"/>
    <x v="2"/>
    <s v="GNR_HP_ELEC_AIR-WTR_COP-310_LS_Y-2020"/>
    <x v="1"/>
    <x v="0"/>
    <n v="-64.759266290500094"/>
    <n v="-94548.528784130103"/>
    <n v="-340374.70362286799"/>
  </r>
  <r>
    <x v="0"/>
    <x v="0"/>
    <x v="0"/>
    <x v="1"/>
    <x v="2"/>
    <s v="EE_Tallinn"/>
    <x v="2"/>
    <x v="2"/>
    <s v="GNR_HP_ELEC_AIR-WTR_COP-310_LS_Y-2020"/>
    <x v="1"/>
    <x v="1"/>
    <n v="-64.759266290500094"/>
    <n v="-94548.528784130103"/>
    <n v="-340374.70362286799"/>
  </r>
  <r>
    <x v="0"/>
    <x v="0"/>
    <x v="0"/>
    <x v="1"/>
    <x v="2"/>
    <s v="EE_Tallinn"/>
    <x v="2"/>
    <x v="2"/>
    <s v="GNR_HP_ELEC_AIR-WTR_COP-310_LS_Y-2020"/>
    <x v="1"/>
    <x v="2"/>
    <n v="-64.759266290500094"/>
    <n v="-94548.528784130103"/>
    <n v="-340374.70362286799"/>
  </r>
  <r>
    <x v="0"/>
    <x v="0"/>
    <x v="0"/>
    <x v="1"/>
    <x v="2"/>
    <s v="EE_Tallinn"/>
    <x v="1"/>
    <x v="1"/>
    <s v="IRU_ST_MSW_BP"/>
    <x v="0"/>
    <x v="0"/>
    <n v="17"/>
    <n v="24820"/>
    <n v="89352"/>
  </r>
  <r>
    <x v="0"/>
    <x v="0"/>
    <x v="0"/>
    <x v="1"/>
    <x v="2"/>
    <s v="EE_Tallinn"/>
    <x v="1"/>
    <x v="1"/>
    <s v="IRU_ST_MSW_BP"/>
    <x v="0"/>
    <x v="1"/>
    <n v="17"/>
    <n v="24820"/>
    <n v="89352"/>
  </r>
  <r>
    <x v="0"/>
    <x v="0"/>
    <x v="0"/>
    <x v="1"/>
    <x v="2"/>
    <s v="EE_Tallinn"/>
    <x v="1"/>
    <x v="1"/>
    <s v="IRU_ST_MSW_BP"/>
    <x v="0"/>
    <x v="2"/>
    <n v="17"/>
    <n v="24820"/>
    <n v="89352"/>
  </r>
  <r>
    <x v="0"/>
    <x v="0"/>
    <x v="0"/>
    <x v="1"/>
    <x v="2"/>
    <s v="EE_Tallinn"/>
    <x v="1"/>
    <x v="1"/>
    <s v="IRU_ST_MSW_BP"/>
    <x v="1"/>
    <x v="0"/>
    <n v="17"/>
    <n v="24820"/>
    <n v="89352"/>
  </r>
  <r>
    <x v="0"/>
    <x v="0"/>
    <x v="0"/>
    <x v="1"/>
    <x v="2"/>
    <s v="EE_Tallinn"/>
    <x v="1"/>
    <x v="1"/>
    <s v="IRU_ST_MSW_BP"/>
    <x v="1"/>
    <x v="1"/>
    <n v="17"/>
    <n v="24820"/>
    <n v="89352"/>
  </r>
  <r>
    <x v="0"/>
    <x v="0"/>
    <x v="0"/>
    <x v="1"/>
    <x v="2"/>
    <s v="EE_Tallinn"/>
    <x v="1"/>
    <x v="1"/>
    <s v="IRU_ST_MSW_BP"/>
    <x v="1"/>
    <x v="2"/>
    <n v="17"/>
    <n v="24820"/>
    <n v="89352"/>
  </r>
  <r>
    <x v="0"/>
    <x v="0"/>
    <x v="0"/>
    <x v="1"/>
    <x v="2"/>
    <s v="EE_Tartu"/>
    <x v="2"/>
    <x v="2"/>
    <s v="GNR_HP_ELEC_AIR-WTR_COP-310_LS_Y-2020"/>
    <x v="0"/>
    <x v="0"/>
    <n v="-19.308744216966002"/>
    <n v="-28190.766556770399"/>
    <n v="-101486.759604373"/>
  </r>
  <r>
    <x v="0"/>
    <x v="0"/>
    <x v="0"/>
    <x v="1"/>
    <x v="2"/>
    <s v="EE_Tartu"/>
    <x v="2"/>
    <x v="2"/>
    <s v="GNR_HP_ELEC_AIR-WTR_COP-310_LS_Y-2020"/>
    <x v="0"/>
    <x v="1"/>
    <n v="-19.308744216966002"/>
    <n v="-28190.766556770399"/>
    <n v="-101486.759604373"/>
  </r>
  <r>
    <x v="0"/>
    <x v="0"/>
    <x v="0"/>
    <x v="1"/>
    <x v="2"/>
    <s v="EE_Tartu"/>
    <x v="2"/>
    <x v="2"/>
    <s v="GNR_HP_ELEC_AIR-WTR_COP-310_LS_Y-2020"/>
    <x v="0"/>
    <x v="2"/>
    <n v="-19.308744216966002"/>
    <n v="-28190.766556770399"/>
    <n v="-101486.759604373"/>
  </r>
  <r>
    <x v="0"/>
    <x v="0"/>
    <x v="0"/>
    <x v="1"/>
    <x v="2"/>
    <s v="EE_Tartu"/>
    <x v="2"/>
    <x v="2"/>
    <s v="GNR_HP_ELEC_AIR-WTR_COP-310_LS_Y-2020"/>
    <x v="1"/>
    <x v="0"/>
    <n v="-19.308744216966002"/>
    <n v="-28190.766556770399"/>
    <n v="-101486.759604373"/>
  </r>
  <r>
    <x v="0"/>
    <x v="0"/>
    <x v="0"/>
    <x v="1"/>
    <x v="2"/>
    <s v="EE_Tartu"/>
    <x v="2"/>
    <x v="2"/>
    <s v="GNR_HP_ELEC_AIR-WTR_COP-310_LS_Y-2020"/>
    <x v="1"/>
    <x v="1"/>
    <n v="-19.308744216966002"/>
    <n v="-28190.766556770399"/>
    <n v="-101486.759604373"/>
  </r>
  <r>
    <x v="0"/>
    <x v="0"/>
    <x v="0"/>
    <x v="1"/>
    <x v="2"/>
    <s v="EE_Tartu"/>
    <x v="2"/>
    <x v="2"/>
    <s v="GNR_HP_ELEC_AIR-WTR_COP-310_LS_Y-2020"/>
    <x v="1"/>
    <x v="2"/>
    <n v="-19.308744216966002"/>
    <n v="-28190.766556770399"/>
    <n v="-101486.759604373"/>
  </r>
  <r>
    <x v="0"/>
    <x v="0"/>
    <x v="0"/>
    <x v="2"/>
    <x v="3"/>
    <s v="FI_IND"/>
    <x v="0"/>
    <x v="1"/>
    <s v="GNR_IND-ST_COAL_BP_CB-30"/>
    <x v="0"/>
    <x v="0"/>
    <n v="4.2"/>
    <n v="6132"/>
    <n v="22075.200000000001"/>
  </r>
  <r>
    <x v="0"/>
    <x v="0"/>
    <x v="0"/>
    <x v="2"/>
    <x v="3"/>
    <s v="FI_IND"/>
    <x v="0"/>
    <x v="1"/>
    <s v="GNR_IND-ST_COAL_BP_CB-30"/>
    <x v="0"/>
    <x v="1"/>
    <n v="4.2"/>
    <n v="6132"/>
    <n v="22075.200000000001"/>
  </r>
  <r>
    <x v="0"/>
    <x v="0"/>
    <x v="0"/>
    <x v="2"/>
    <x v="3"/>
    <s v="FI_IND"/>
    <x v="0"/>
    <x v="1"/>
    <s v="GNR_IND-ST_COAL_BP_CB-30"/>
    <x v="0"/>
    <x v="2"/>
    <n v="4.2"/>
    <n v="6132"/>
    <n v="22075.200000000001"/>
  </r>
  <r>
    <x v="0"/>
    <x v="0"/>
    <x v="0"/>
    <x v="2"/>
    <x v="3"/>
    <s v="FI_IND"/>
    <x v="0"/>
    <x v="1"/>
    <s v="GNR_IND-ST_COAL_BP_CB-30"/>
    <x v="1"/>
    <x v="0"/>
    <n v="0.16800000000000001"/>
    <n v="245.28"/>
    <n v="883.00800000000004"/>
  </r>
  <r>
    <x v="0"/>
    <x v="0"/>
    <x v="0"/>
    <x v="2"/>
    <x v="3"/>
    <s v="FI_IND"/>
    <x v="0"/>
    <x v="1"/>
    <s v="GNR_IND-ST_COAL_BP_CB-30"/>
    <x v="1"/>
    <x v="1"/>
    <n v="0.29399999999999998"/>
    <n v="429.24"/>
    <n v="1545.2639999999999"/>
  </r>
  <r>
    <x v="0"/>
    <x v="0"/>
    <x v="0"/>
    <x v="2"/>
    <x v="3"/>
    <s v="FI_IND"/>
    <x v="2"/>
    <x v="2"/>
    <s v="GNR_HP_ELEC_AIR-WTR_COP-310_LS_Y-2020"/>
    <x v="0"/>
    <x v="0"/>
    <n v="-131.33728697147799"/>
    <n v="-191752.438978358"/>
    <n v="-690308.78032208898"/>
  </r>
  <r>
    <x v="0"/>
    <x v="0"/>
    <x v="0"/>
    <x v="2"/>
    <x v="3"/>
    <s v="FI_IND"/>
    <x v="2"/>
    <x v="2"/>
    <s v="GNR_HP_ELEC_AIR-WTR_COP-310_LS_Y-2020"/>
    <x v="1"/>
    <x v="0"/>
    <n v="-445.63691301396398"/>
    <n v="-650629.893000387"/>
    <n v="-2342267.6148013901"/>
  </r>
  <r>
    <x v="0"/>
    <x v="0"/>
    <x v="0"/>
    <x v="2"/>
    <x v="3"/>
    <s v="FI_IND"/>
    <x v="2"/>
    <x v="2"/>
    <s v="GNR_HP_ELEC_AIR-WTR_COP-310_LS_Y-2020"/>
    <x v="1"/>
    <x v="1"/>
    <n v="-445.63691301396398"/>
    <n v="-650629.893000387"/>
    <n v="-2342267.6148013901"/>
  </r>
  <r>
    <x v="0"/>
    <x v="0"/>
    <x v="0"/>
    <x v="2"/>
    <x v="3"/>
    <s v="FI_IND"/>
    <x v="2"/>
    <x v="2"/>
    <s v="GNR_HP_ELEC_AIR-WTR_COP-310_LS_Y-2020"/>
    <x v="1"/>
    <x v="2"/>
    <n v="-445.63691301396398"/>
    <n v="-650629.893000387"/>
    <n v="-2342267.6148013901"/>
  </r>
  <r>
    <x v="0"/>
    <x v="0"/>
    <x v="0"/>
    <x v="2"/>
    <x v="3"/>
    <s v="FI_IND"/>
    <x v="1"/>
    <x v="1"/>
    <s v="GNR_IND-ST_MSW_BP_CB-30"/>
    <x v="0"/>
    <x v="0"/>
    <n v="72"/>
    <n v="105120"/>
    <n v="378432"/>
  </r>
  <r>
    <x v="0"/>
    <x v="0"/>
    <x v="0"/>
    <x v="2"/>
    <x v="3"/>
    <s v="FI_IND"/>
    <x v="1"/>
    <x v="1"/>
    <s v="GNR_IND-ST_MSW_BP_CB-30"/>
    <x v="0"/>
    <x v="1"/>
    <n v="72"/>
    <n v="105120"/>
    <n v="378432"/>
  </r>
  <r>
    <x v="0"/>
    <x v="0"/>
    <x v="0"/>
    <x v="2"/>
    <x v="3"/>
    <s v="FI_IND"/>
    <x v="1"/>
    <x v="1"/>
    <s v="GNR_IND-ST_MSW_BP_CB-30"/>
    <x v="0"/>
    <x v="2"/>
    <n v="72"/>
    <n v="105120"/>
    <n v="378432"/>
  </r>
  <r>
    <x v="0"/>
    <x v="0"/>
    <x v="0"/>
    <x v="2"/>
    <x v="3"/>
    <s v="FI_IND"/>
    <x v="1"/>
    <x v="1"/>
    <s v="GNR_IND-ST_MSW_BP_CB-30"/>
    <x v="1"/>
    <x v="0"/>
    <n v="72"/>
    <n v="105120"/>
    <n v="378432"/>
  </r>
  <r>
    <x v="0"/>
    <x v="0"/>
    <x v="0"/>
    <x v="2"/>
    <x v="3"/>
    <s v="FI_IND"/>
    <x v="1"/>
    <x v="1"/>
    <s v="GNR_IND-ST_MSW_BP_CB-30"/>
    <x v="1"/>
    <x v="1"/>
    <n v="72"/>
    <n v="105120"/>
    <n v="378432"/>
  </r>
  <r>
    <x v="0"/>
    <x v="0"/>
    <x v="0"/>
    <x v="2"/>
    <x v="3"/>
    <s v="FI_IND"/>
    <x v="1"/>
    <x v="1"/>
    <s v="GNR_IND-ST_MSW_BP_CB-30"/>
    <x v="1"/>
    <x v="2"/>
    <n v="72"/>
    <n v="105120"/>
    <n v="378432"/>
  </r>
  <r>
    <x v="0"/>
    <x v="0"/>
    <x v="0"/>
    <x v="2"/>
    <x v="3"/>
    <s v="FI_IND"/>
    <x v="1"/>
    <x v="1"/>
    <s v="GNR_ST_MSW_BP_E-23_LS-220-MW-FEED_Y-2020"/>
    <x v="0"/>
    <x v="0"/>
    <n v="580.71243748621998"/>
    <n v="847840.15872988"/>
    <n v="3052224.5714275702"/>
  </r>
  <r>
    <x v="0"/>
    <x v="0"/>
    <x v="0"/>
    <x v="2"/>
    <x v="3"/>
    <s v="FI_IND"/>
    <x v="1"/>
    <x v="1"/>
    <s v="GNR_ST_MSW_BP_E-23_LS-220-MW-FEED_Y-2020"/>
    <x v="0"/>
    <x v="1"/>
    <n v="580.71243748621998"/>
    <n v="847840.15872988"/>
    <n v="3052224.5714275702"/>
  </r>
  <r>
    <x v="0"/>
    <x v="0"/>
    <x v="0"/>
    <x v="2"/>
    <x v="3"/>
    <s v="FI_IND"/>
    <x v="1"/>
    <x v="1"/>
    <s v="GNR_ST_MSW_BP_E-23_LS-220-MW-FEED_Y-2020"/>
    <x v="0"/>
    <x v="2"/>
    <n v="580.71243748621998"/>
    <n v="847840.15872988"/>
    <n v="3052224.5714275702"/>
  </r>
  <r>
    <x v="0"/>
    <x v="0"/>
    <x v="0"/>
    <x v="2"/>
    <x v="3"/>
    <s v="FI_IND"/>
    <x v="1"/>
    <x v="1"/>
    <s v="GNR_ST_MSW_BP_E-23_LS-220-MW-FEED_Y-2020"/>
    <x v="1"/>
    <x v="0"/>
    <n v="580.71243748621998"/>
    <n v="847840.15872988"/>
    <n v="3052224.5714275702"/>
  </r>
  <r>
    <x v="0"/>
    <x v="0"/>
    <x v="0"/>
    <x v="2"/>
    <x v="3"/>
    <s v="FI_IND"/>
    <x v="1"/>
    <x v="1"/>
    <s v="GNR_ST_MSW_BP_E-23_LS-220-MW-FEED_Y-2020"/>
    <x v="1"/>
    <x v="1"/>
    <n v="580.71243748621998"/>
    <n v="847840.15872988"/>
    <n v="3052224.5714275702"/>
  </r>
  <r>
    <x v="0"/>
    <x v="0"/>
    <x v="0"/>
    <x v="2"/>
    <x v="3"/>
    <s v="FI_IND"/>
    <x v="1"/>
    <x v="1"/>
    <s v="GNR_ST_MSW_BP_E-23_LS-220-MW-FEED_Y-2020"/>
    <x v="1"/>
    <x v="2"/>
    <n v="580.71243748621998"/>
    <n v="847840.15872988"/>
    <n v="3052224.5714275702"/>
  </r>
  <r>
    <x v="0"/>
    <x v="0"/>
    <x v="0"/>
    <x v="2"/>
    <x v="3"/>
    <s v="FI_IND"/>
    <x v="8"/>
    <x v="0"/>
    <s v="AITTALUOTO_IND-ST_PEAT_EXT"/>
    <x v="0"/>
    <x v="0"/>
    <n v="48.685714285714297"/>
    <n v="71081.142857142899"/>
    <n v="255892.11428571399"/>
  </r>
  <r>
    <x v="0"/>
    <x v="0"/>
    <x v="0"/>
    <x v="2"/>
    <x v="3"/>
    <s v="FI_IND"/>
    <x v="8"/>
    <x v="0"/>
    <s v="AITTALUOTO_IND-ST_PEAT_EXT"/>
    <x v="0"/>
    <x v="1"/>
    <n v="48.685714285714297"/>
    <n v="71081.142857142899"/>
    <n v="255892.11428571399"/>
  </r>
  <r>
    <x v="0"/>
    <x v="0"/>
    <x v="0"/>
    <x v="2"/>
    <x v="3"/>
    <s v="FI_IND"/>
    <x v="8"/>
    <x v="0"/>
    <s v="AITTALUOTO_IND-ST_PEAT_EXT"/>
    <x v="0"/>
    <x v="2"/>
    <n v="48.685714285714297"/>
    <n v="71081.142857142899"/>
    <n v="255892.11428571399"/>
  </r>
  <r>
    <x v="0"/>
    <x v="0"/>
    <x v="0"/>
    <x v="2"/>
    <x v="3"/>
    <s v="FI_IND"/>
    <x v="8"/>
    <x v="0"/>
    <s v="AITTALUOTO_IND-ST_PEAT_EXT"/>
    <x v="1"/>
    <x v="0"/>
    <n v="2.2719999999999998"/>
    <n v="3317.12"/>
    <n v="11941.632"/>
  </r>
  <r>
    <x v="0"/>
    <x v="0"/>
    <x v="0"/>
    <x v="2"/>
    <x v="3"/>
    <s v="FI_IND"/>
    <x v="8"/>
    <x v="0"/>
    <s v="AITTALUOTO_IND-ST_PEAT_EXT"/>
    <x v="1"/>
    <x v="1"/>
    <n v="3.976"/>
    <n v="5804.96"/>
    <n v="20897.856"/>
  </r>
  <r>
    <x v="0"/>
    <x v="0"/>
    <x v="0"/>
    <x v="2"/>
    <x v="3"/>
    <s v="FI_IND"/>
    <x v="8"/>
    <x v="0"/>
    <s v="ALHOLMEN2_IND-ST_PEAT_EXT"/>
    <x v="0"/>
    <x v="0"/>
    <n v="190.728476821192"/>
    <n v="278463.57615893998"/>
    <n v="1002468.87417219"/>
  </r>
  <r>
    <x v="0"/>
    <x v="0"/>
    <x v="0"/>
    <x v="2"/>
    <x v="3"/>
    <s v="FI_IND"/>
    <x v="8"/>
    <x v="0"/>
    <s v="ALHOLMEN2_IND-ST_PEAT_EXT"/>
    <x v="0"/>
    <x v="1"/>
    <n v="190.728476821192"/>
    <n v="278463.57615893998"/>
    <n v="1002468.87417219"/>
  </r>
  <r>
    <x v="0"/>
    <x v="0"/>
    <x v="0"/>
    <x v="2"/>
    <x v="3"/>
    <s v="FI_IND"/>
    <x v="8"/>
    <x v="0"/>
    <s v="ALHOLMEN2_IND-ST_PEAT_EXT"/>
    <x v="0"/>
    <x v="2"/>
    <n v="190.728476821192"/>
    <n v="278463.57615893998"/>
    <n v="1002468.87417219"/>
  </r>
  <r>
    <x v="0"/>
    <x v="0"/>
    <x v="0"/>
    <x v="2"/>
    <x v="3"/>
    <s v="FI_IND"/>
    <x v="8"/>
    <x v="1"/>
    <s v="GNR_IND-ST_PEAT_BP_CB-20"/>
    <x v="0"/>
    <x v="0"/>
    <n v="36"/>
    <n v="52560"/>
    <n v="189216"/>
  </r>
  <r>
    <x v="0"/>
    <x v="0"/>
    <x v="0"/>
    <x v="2"/>
    <x v="3"/>
    <s v="FI_IND"/>
    <x v="8"/>
    <x v="1"/>
    <s v="GNR_IND-ST_PEAT_BP_CB-20"/>
    <x v="0"/>
    <x v="1"/>
    <n v="36"/>
    <n v="52560"/>
    <n v="189216"/>
  </r>
  <r>
    <x v="0"/>
    <x v="0"/>
    <x v="0"/>
    <x v="2"/>
    <x v="3"/>
    <s v="FI_IND"/>
    <x v="8"/>
    <x v="1"/>
    <s v="GNR_IND-ST_PEAT_BP_CB-20"/>
    <x v="0"/>
    <x v="2"/>
    <n v="36"/>
    <n v="52560"/>
    <n v="189216"/>
  </r>
  <r>
    <x v="0"/>
    <x v="0"/>
    <x v="0"/>
    <x v="2"/>
    <x v="3"/>
    <s v="FI_IND"/>
    <x v="8"/>
    <x v="1"/>
    <s v="GNR_IND-ST_PEAT_BP_CB-20"/>
    <x v="1"/>
    <x v="0"/>
    <n v="33.702477350155803"/>
    <n v="49205.6169312274"/>
    <n v="177140.22095241901"/>
  </r>
  <r>
    <x v="0"/>
    <x v="0"/>
    <x v="0"/>
    <x v="2"/>
    <x v="3"/>
    <s v="FI_IND"/>
    <x v="8"/>
    <x v="1"/>
    <s v="GNR_IND-ST_PEAT_BP_CB-20"/>
    <x v="1"/>
    <x v="1"/>
    <n v="34.782477350155801"/>
    <n v="50782.416931227403"/>
    <n v="182816.70095241899"/>
  </r>
  <r>
    <x v="0"/>
    <x v="0"/>
    <x v="0"/>
    <x v="2"/>
    <x v="3"/>
    <s v="FI_IND"/>
    <x v="8"/>
    <x v="1"/>
    <s v="GNR_IND-ST_PEAT_BP_CB-20"/>
    <x v="1"/>
    <x v="2"/>
    <n v="31.1244438684739"/>
    <n v="45441.688047971897"/>
    <n v="163590.076972699"/>
  </r>
  <r>
    <x v="0"/>
    <x v="0"/>
    <x v="0"/>
    <x v="2"/>
    <x v="3"/>
    <s v="FI_IND"/>
    <x v="8"/>
    <x v="1"/>
    <s v="GNR_IND-ST_PEAT_BP_CB-30"/>
    <x v="0"/>
    <x v="0"/>
    <n v="177.8"/>
    <n v="259588"/>
    <n v="934516.8"/>
  </r>
  <r>
    <x v="0"/>
    <x v="0"/>
    <x v="0"/>
    <x v="2"/>
    <x v="3"/>
    <s v="FI_IND"/>
    <x v="8"/>
    <x v="1"/>
    <s v="GNR_IND-ST_PEAT_BP_CB-30"/>
    <x v="0"/>
    <x v="1"/>
    <n v="177.8"/>
    <n v="259588"/>
    <n v="934516.8"/>
  </r>
  <r>
    <x v="0"/>
    <x v="0"/>
    <x v="0"/>
    <x v="2"/>
    <x v="3"/>
    <s v="FI_IND"/>
    <x v="8"/>
    <x v="1"/>
    <s v="GNR_IND-ST_PEAT_BP_CB-30"/>
    <x v="0"/>
    <x v="2"/>
    <n v="177.8"/>
    <n v="259588"/>
    <n v="934516.8"/>
  </r>
  <r>
    <x v="0"/>
    <x v="0"/>
    <x v="0"/>
    <x v="2"/>
    <x v="3"/>
    <s v="FI_IND"/>
    <x v="8"/>
    <x v="1"/>
    <s v="GNR_IND-ST_PEAT_BP_CB-30"/>
    <x v="1"/>
    <x v="0"/>
    <n v="172.46600000000001"/>
    <n v="251800.36"/>
    <n v="906481.29599999997"/>
  </r>
  <r>
    <x v="0"/>
    <x v="0"/>
    <x v="0"/>
    <x v="2"/>
    <x v="3"/>
    <s v="FI_IND"/>
    <x v="8"/>
    <x v="1"/>
    <s v="GNR_IND-ST_PEAT_BP_CB-30"/>
    <x v="1"/>
    <x v="1"/>
    <n v="177.8"/>
    <n v="259588"/>
    <n v="934516.8"/>
  </r>
  <r>
    <x v="0"/>
    <x v="0"/>
    <x v="0"/>
    <x v="2"/>
    <x v="3"/>
    <s v="FI_IND"/>
    <x v="8"/>
    <x v="1"/>
    <s v="GNR_IND-ST_PEAT_BP_CB-30"/>
    <x v="1"/>
    <x v="2"/>
    <n v="165.35400000000001"/>
    <n v="241416.84"/>
    <n v="869100.62399999995"/>
  </r>
  <r>
    <x v="0"/>
    <x v="0"/>
    <x v="0"/>
    <x v="2"/>
    <x v="3"/>
    <s v="FI_IND"/>
    <x v="8"/>
    <x v="1"/>
    <s v="GNR_ST_PEAT_BP_CB-50"/>
    <x v="0"/>
    <x v="0"/>
    <n v="12"/>
    <n v="17520"/>
    <n v="63072"/>
  </r>
  <r>
    <x v="0"/>
    <x v="0"/>
    <x v="0"/>
    <x v="2"/>
    <x v="3"/>
    <s v="FI_IND"/>
    <x v="8"/>
    <x v="1"/>
    <s v="GNR_ST_PEAT_BP_CB-50"/>
    <x v="0"/>
    <x v="1"/>
    <n v="12"/>
    <n v="17520"/>
    <n v="63072"/>
  </r>
  <r>
    <x v="0"/>
    <x v="0"/>
    <x v="0"/>
    <x v="2"/>
    <x v="3"/>
    <s v="FI_IND"/>
    <x v="8"/>
    <x v="1"/>
    <s v="GNR_ST_PEAT_BP_CB-50"/>
    <x v="0"/>
    <x v="2"/>
    <n v="12"/>
    <n v="17520"/>
    <n v="63072"/>
  </r>
  <r>
    <x v="0"/>
    <x v="0"/>
    <x v="0"/>
    <x v="2"/>
    <x v="3"/>
    <s v="FI_IND"/>
    <x v="8"/>
    <x v="1"/>
    <s v="GNR_ST_PEAT_BP_CB-50"/>
    <x v="1"/>
    <x v="0"/>
    <n v="12"/>
    <n v="17520"/>
    <n v="63072"/>
  </r>
  <r>
    <x v="0"/>
    <x v="0"/>
    <x v="0"/>
    <x v="2"/>
    <x v="3"/>
    <s v="FI_IND"/>
    <x v="8"/>
    <x v="1"/>
    <s v="GNR_ST_PEAT_BP_CB-50"/>
    <x v="1"/>
    <x v="1"/>
    <n v="12"/>
    <n v="17520"/>
    <n v="63072"/>
  </r>
  <r>
    <x v="0"/>
    <x v="0"/>
    <x v="0"/>
    <x v="2"/>
    <x v="3"/>
    <s v="FI_IND"/>
    <x v="8"/>
    <x v="1"/>
    <s v="GNR_ST_PEAT_BP_CB-50"/>
    <x v="1"/>
    <x v="2"/>
    <n v="12"/>
    <n v="17520"/>
    <n v="63072"/>
  </r>
  <r>
    <x v="0"/>
    <x v="0"/>
    <x v="0"/>
    <x v="2"/>
    <x v="3"/>
    <s v="FI_IND"/>
    <x v="7"/>
    <x v="1"/>
    <s v="GNR_IND-ST_BLACKLIC_BP_CB-30"/>
    <x v="0"/>
    <x v="0"/>
    <n v="532.41983686323397"/>
    <n v="777332.96182032104"/>
    <n v="2798398.66255316"/>
  </r>
  <r>
    <x v="0"/>
    <x v="0"/>
    <x v="0"/>
    <x v="2"/>
    <x v="3"/>
    <s v="FI_IND"/>
    <x v="7"/>
    <x v="1"/>
    <s v="GNR_IND-ST_BLACKLIC_BP_CB-30"/>
    <x v="0"/>
    <x v="1"/>
    <n v="660.586836863234"/>
    <n v="964456.78182032099"/>
    <n v="3472044.4145531598"/>
  </r>
  <r>
    <x v="0"/>
    <x v="0"/>
    <x v="0"/>
    <x v="2"/>
    <x v="3"/>
    <s v="FI_IND"/>
    <x v="7"/>
    <x v="1"/>
    <s v="GNR_IND-ST_BLACKLIC_BP_CB-30"/>
    <x v="0"/>
    <x v="2"/>
    <n v="667.32931362864304"/>
    <n v="974300.79789781896"/>
    <n v="3507482.8724321499"/>
  </r>
  <r>
    <x v="0"/>
    <x v="0"/>
    <x v="0"/>
    <x v="2"/>
    <x v="3"/>
    <s v="FI_IND"/>
    <x v="7"/>
    <x v="1"/>
    <s v="GNR_IND-ST_BLACKLIC_BP_CB-60"/>
    <x v="0"/>
    <x v="0"/>
    <n v="77"/>
    <n v="112420"/>
    <n v="404712"/>
  </r>
  <r>
    <x v="0"/>
    <x v="0"/>
    <x v="0"/>
    <x v="2"/>
    <x v="3"/>
    <s v="FI_IND"/>
    <x v="7"/>
    <x v="1"/>
    <s v="GNR_IND-ST_BLACKLIC_BP_CB-60"/>
    <x v="0"/>
    <x v="1"/>
    <n v="77"/>
    <n v="112420"/>
    <n v="404712"/>
  </r>
  <r>
    <x v="0"/>
    <x v="0"/>
    <x v="0"/>
    <x v="2"/>
    <x v="3"/>
    <s v="FI_IND"/>
    <x v="7"/>
    <x v="1"/>
    <s v="GNR_IND-ST_BLACKLIC_BP_CB-60"/>
    <x v="0"/>
    <x v="2"/>
    <n v="77"/>
    <n v="112420"/>
    <n v="404712"/>
  </r>
  <r>
    <x v="0"/>
    <x v="0"/>
    <x v="0"/>
    <x v="2"/>
    <x v="3"/>
    <s v="FI_large"/>
    <x v="0"/>
    <x v="0"/>
    <s v="NA2y3_ST_COAL_EXT"/>
    <x v="0"/>
    <x v="0"/>
    <n v="12.8989688528056"/>
    <n v="18832.494525096201"/>
    <n v="67796.980290346502"/>
  </r>
  <r>
    <x v="0"/>
    <x v="0"/>
    <x v="0"/>
    <x v="2"/>
    <x v="3"/>
    <s v="FI_large"/>
    <x v="0"/>
    <x v="0"/>
    <s v="NA2y3_ST_COAL_EXT"/>
    <x v="0"/>
    <x v="1"/>
    <n v="41.498968852805604"/>
    <n v="60588.494525096197"/>
    <n v="218118.580290346"/>
  </r>
  <r>
    <x v="0"/>
    <x v="0"/>
    <x v="0"/>
    <x v="2"/>
    <x v="3"/>
    <s v="FI_large"/>
    <x v="0"/>
    <x v="0"/>
    <s v="NA2y3_ST_COAL_EXT"/>
    <x v="0"/>
    <x v="2"/>
    <n v="48.098968852805598"/>
    <n v="70224.494525096205"/>
    <n v="252808.180290346"/>
  </r>
  <r>
    <x v="0"/>
    <x v="0"/>
    <x v="0"/>
    <x v="2"/>
    <x v="3"/>
    <s v="FI_large"/>
    <x v="8"/>
    <x v="1"/>
    <s v="GNR_IND-ST_PEAT_BP_CB-40"/>
    <x v="0"/>
    <x v="0"/>
    <n v="77.599999999999994"/>
    <n v="113296"/>
    <n v="407865.59999999998"/>
  </r>
  <r>
    <x v="0"/>
    <x v="0"/>
    <x v="0"/>
    <x v="2"/>
    <x v="3"/>
    <s v="FI_large"/>
    <x v="8"/>
    <x v="1"/>
    <s v="GNR_IND-ST_PEAT_BP_CB-40"/>
    <x v="0"/>
    <x v="1"/>
    <n v="80"/>
    <n v="116800"/>
    <n v="420480"/>
  </r>
  <r>
    <x v="0"/>
    <x v="0"/>
    <x v="0"/>
    <x v="2"/>
    <x v="3"/>
    <s v="FI_large"/>
    <x v="8"/>
    <x v="1"/>
    <s v="GNR_IND-ST_PEAT_BP_CB-40"/>
    <x v="0"/>
    <x v="2"/>
    <n v="80"/>
    <n v="116800"/>
    <n v="420480"/>
  </r>
  <r>
    <x v="0"/>
    <x v="0"/>
    <x v="0"/>
    <x v="2"/>
    <x v="3"/>
    <s v="FI_large"/>
    <x v="8"/>
    <x v="1"/>
    <s v="GNR_ST_PEAT_BP_CB-40"/>
    <x v="0"/>
    <x v="0"/>
    <n v="63.05"/>
    <n v="92053"/>
    <n v="331390.8"/>
  </r>
  <r>
    <x v="0"/>
    <x v="0"/>
    <x v="0"/>
    <x v="2"/>
    <x v="3"/>
    <s v="FI_large"/>
    <x v="8"/>
    <x v="1"/>
    <s v="GNR_ST_PEAT_BP_CB-40"/>
    <x v="0"/>
    <x v="1"/>
    <n v="65"/>
    <n v="94900"/>
    <n v="341640"/>
  </r>
  <r>
    <x v="0"/>
    <x v="0"/>
    <x v="0"/>
    <x v="2"/>
    <x v="3"/>
    <s v="FI_large"/>
    <x v="8"/>
    <x v="1"/>
    <s v="GNR_ST_PEAT_BP_CB-40"/>
    <x v="0"/>
    <x v="2"/>
    <n v="65"/>
    <n v="94900"/>
    <n v="341640"/>
  </r>
  <r>
    <x v="0"/>
    <x v="0"/>
    <x v="0"/>
    <x v="2"/>
    <x v="3"/>
    <s v="FI_large"/>
    <x v="8"/>
    <x v="0"/>
    <s v="KELJONLAHTI_ST_PEAT_EXT"/>
    <x v="0"/>
    <x v="0"/>
    <n v="142.27500000000001"/>
    <n v="207721.5"/>
    <n v="747797.4"/>
  </r>
  <r>
    <x v="0"/>
    <x v="0"/>
    <x v="0"/>
    <x v="2"/>
    <x v="3"/>
    <s v="FI_large"/>
    <x v="8"/>
    <x v="0"/>
    <s v="KELJONLAHTI_ST_PEAT_EXT"/>
    <x v="0"/>
    <x v="1"/>
    <n v="142.27500000000001"/>
    <n v="207721.5"/>
    <n v="747797.4"/>
  </r>
  <r>
    <x v="0"/>
    <x v="0"/>
    <x v="0"/>
    <x v="2"/>
    <x v="3"/>
    <s v="FI_large"/>
    <x v="8"/>
    <x v="0"/>
    <s v="KELJONLAHTI_ST_PEAT_EXT"/>
    <x v="0"/>
    <x v="2"/>
    <n v="142.27500000000001"/>
    <n v="207721.5"/>
    <n v="747797.4"/>
  </r>
  <r>
    <x v="0"/>
    <x v="0"/>
    <x v="0"/>
    <x v="2"/>
    <x v="3"/>
    <s v="FI_large"/>
    <x v="8"/>
    <x v="0"/>
    <s v="KELJONLAHTI_ST_PEAT_EXT"/>
    <x v="1"/>
    <x v="0"/>
    <n v="142.27500000000001"/>
    <n v="207721.5"/>
    <n v="747797.4"/>
  </r>
  <r>
    <x v="0"/>
    <x v="0"/>
    <x v="0"/>
    <x v="2"/>
    <x v="3"/>
    <s v="FI_large"/>
    <x v="8"/>
    <x v="0"/>
    <s v="KELJONLAHTI_ST_PEAT_EXT"/>
    <x v="1"/>
    <x v="1"/>
    <n v="142.27500000000001"/>
    <n v="207721.5"/>
    <n v="747797.4"/>
  </r>
  <r>
    <x v="0"/>
    <x v="0"/>
    <x v="0"/>
    <x v="2"/>
    <x v="3"/>
    <s v="FI_large"/>
    <x v="8"/>
    <x v="0"/>
    <s v="KELJONLAHTI_ST_PEAT_EXT"/>
    <x v="1"/>
    <x v="2"/>
    <n v="142.27500000000001"/>
    <n v="207721.5"/>
    <n v="747797.4"/>
  </r>
  <r>
    <x v="0"/>
    <x v="0"/>
    <x v="0"/>
    <x v="2"/>
    <x v="3"/>
    <s v="FI_large"/>
    <x v="8"/>
    <x v="0"/>
    <s v="TOPPILA2_ST_PEAT_EXT"/>
    <x v="0"/>
    <x v="0"/>
    <n v="108"/>
    <n v="157680"/>
    <n v="567648"/>
  </r>
  <r>
    <x v="0"/>
    <x v="0"/>
    <x v="0"/>
    <x v="2"/>
    <x v="3"/>
    <s v="FI_large"/>
    <x v="8"/>
    <x v="0"/>
    <s v="TOPPILA2_ST_PEAT_EXT"/>
    <x v="0"/>
    <x v="1"/>
    <n v="108"/>
    <n v="157680"/>
    <n v="567648"/>
  </r>
  <r>
    <x v="0"/>
    <x v="0"/>
    <x v="0"/>
    <x v="2"/>
    <x v="3"/>
    <s v="FI_large"/>
    <x v="8"/>
    <x v="0"/>
    <s v="TOPPILA2_ST_PEAT_EXT"/>
    <x v="0"/>
    <x v="2"/>
    <n v="108"/>
    <n v="157680"/>
    <n v="567648"/>
  </r>
  <r>
    <x v="0"/>
    <x v="0"/>
    <x v="0"/>
    <x v="2"/>
    <x v="3"/>
    <s v="FI_large"/>
    <x v="8"/>
    <x v="0"/>
    <s v="TOPPILA2_ST_PEAT_EXT"/>
    <x v="1"/>
    <x v="1"/>
    <n v="4.05"/>
    <n v="5913"/>
    <n v="21286.799999999999"/>
  </r>
  <r>
    <x v="0"/>
    <x v="0"/>
    <x v="0"/>
    <x v="2"/>
    <x v="3"/>
    <s v="FI_large_gas"/>
    <x v="0"/>
    <x v="1"/>
    <s v="GNR_ST_COAL_BP_CB-50"/>
    <x v="0"/>
    <x v="0"/>
    <n v="432"/>
    <n v="630720"/>
    <n v="2270592"/>
  </r>
  <r>
    <x v="0"/>
    <x v="0"/>
    <x v="0"/>
    <x v="2"/>
    <x v="3"/>
    <s v="FI_large_gas"/>
    <x v="0"/>
    <x v="1"/>
    <s v="GNR_ST_COAL_BP_CB-50"/>
    <x v="0"/>
    <x v="1"/>
    <n v="432"/>
    <n v="630720"/>
    <n v="2270592"/>
  </r>
  <r>
    <x v="0"/>
    <x v="0"/>
    <x v="0"/>
    <x v="2"/>
    <x v="3"/>
    <s v="FI_large_gas"/>
    <x v="0"/>
    <x v="1"/>
    <s v="GNR_ST_COAL_BP_CB-50"/>
    <x v="0"/>
    <x v="2"/>
    <n v="432"/>
    <n v="630720"/>
    <n v="2270592"/>
  </r>
  <r>
    <x v="0"/>
    <x v="0"/>
    <x v="0"/>
    <x v="2"/>
    <x v="3"/>
    <s v="FI_large_gas"/>
    <x v="0"/>
    <x v="1"/>
    <s v="GNR_ST_COAL_BP_CB-50"/>
    <x v="1"/>
    <x v="0"/>
    <n v="177.863308486969"/>
    <n v="259680.43039097401"/>
    <n v="934849.54940750694"/>
  </r>
  <r>
    <x v="0"/>
    <x v="0"/>
    <x v="0"/>
    <x v="2"/>
    <x v="3"/>
    <s v="FI_large_gas"/>
    <x v="0"/>
    <x v="1"/>
    <s v="GNR_ST_COAL_BP_CB-50"/>
    <x v="1"/>
    <x v="1"/>
    <n v="190.82330848696901"/>
    <n v="278602.03039097402"/>
    <n v="1002967.30940751"/>
  </r>
  <r>
    <x v="0"/>
    <x v="0"/>
    <x v="0"/>
    <x v="2"/>
    <x v="3"/>
    <s v="FI_large_gas"/>
    <x v="0"/>
    <x v="1"/>
    <s v="GNR_ST_COAL_BP_CB-50"/>
    <x v="1"/>
    <x v="2"/>
    <n v="160.583308486969"/>
    <n v="234451.63039097399"/>
    <n v="844025.86940750701"/>
  </r>
  <r>
    <x v="0"/>
    <x v="0"/>
    <x v="0"/>
    <x v="2"/>
    <x v="3"/>
    <s v="FI_large_gas"/>
    <x v="2"/>
    <x v="2"/>
    <s v="GNR_HP_ELEC_COP-270"/>
    <x v="1"/>
    <x v="0"/>
    <n v="-48.148148148148103"/>
    <n v="-70296.296296296307"/>
    <n v="-253066.66666666701"/>
  </r>
  <r>
    <x v="0"/>
    <x v="0"/>
    <x v="0"/>
    <x v="2"/>
    <x v="3"/>
    <s v="FI_large_gas"/>
    <x v="2"/>
    <x v="2"/>
    <s v="GNR_HP_ELEC_COP-270"/>
    <x v="1"/>
    <x v="2"/>
    <n v="-48.148148148148103"/>
    <n v="-70296.296296296307"/>
    <n v="-253066.66666666701"/>
  </r>
  <r>
    <x v="0"/>
    <x v="0"/>
    <x v="0"/>
    <x v="2"/>
    <x v="3"/>
    <s v="FI_large_gas"/>
    <x v="1"/>
    <x v="1"/>
    <s v="GNR_ST_MSW_BP_CB-30"/>
    <x v="0"/>
    <x v="0"/>
    <n v="41.5"/>
    <n v="60590"/>
    <n v="218124"/>
  </r>
  <r>
    <x v="0"/>
    <x v="0"/>
    <x v="0"/>
    <x v="2"/>
    <x v="3"/>
    <s v="FI_large_gas"/>
    <x v="1"/>
    <x v="1"/>
    <s v="GNR_ST_MSW_BP_CB-30"/>
    <x v="0"/>
    <x v="1"/>
    <n v="41.5"/>
    <n v="60590"/>
    <n v="218124"/>
  </r>
  <r>
    <x v="0"/>
    <x v="0"/>
    <x v="0"/>
    <x v="2"/>
    <x v="3"/>
    <s v="FI_large_gas"/>
    <x v="1"/>
    <x v="1"/>
    <s v="GNR_ST_MSW_BP_CB-30"/>
    <x v="0"/>
    <x v="2"/>
    <n v="41.5"/>
    <n v="60590"/>
    <n v="218124"/>
  </r>
  <r>
    <x v="0"/>
    <x v="0"/>
    <x v="0"/>
    <x v="2"/>
    <x v="3"/>
    <s v="FI_large_gas"/>
    <x v="1"/>
    <x v="1"/>
    <s v="GNR_ST_MSW_BP_CB-30"/>
    <x v="1"/>
    <x v="0"/>
    <n v="41.5"/>
    <n v="60590"/>
    <n v="218124"/>
  </r>
  <r>
    <x v="0"/>
    <x v="0"/>
    <x v="0"/>
    <x v="2"/>
    <x v="3"/>
    <s v="FI_large_gas"/>
    <x v="1"/>
    <x v="1"/>
    <s v="GNR_ST_MSW_BP_CB-30"/>
    <x v="1"/>
    <x v="1"/>
    <n v="41.5"/>
    <n v="60590"/>
    <n v="218124"/>
  </r>
  <r>
    <x v="0"/>
    <x v="0"/>
    <x v="0"/>
    <x v="2"/>
    <x v="3"/>
    <s v="FI_large_gas"/>
    <x v="1"/>
    <x v="1"/>
    <s v="GNR_ST_MSW_BP_CB-30"/>
    <x v="1"/>
    <x v="2"/>
    <n v="41.5"/>
    <n v="60590"/>
    <n v="218124"/>
  </r>
  <r>
    <x v="0"/>
    <x v="0"/>
    <x v="0"/>
    <x v="2"/>
    <x v="3"/>
    <s v="FI_large_gas"/>
    <x v="1"/>
    <x v="1"/>
    <s v="GNR_ST_MSW_BP_E-23_LS-220-MW-FEED_Y-2020"/>
    <x v="0"/>
    <x v="0"/>
    <n v="278.90981187328299"/>
    <n v="407208.32533499302"/>
    <n v="1465949.97120597"/>
  </r>
  <r>
    <x v="0"/>
    <x v="0"/>
    <x v="0"/>
    <x v="2"/>
    <x v="3"/>
    <s v="FI_large_gas"/>
    <x v="1"/>
    <x v="1"/>
    <s v="GNR_ST_MSW_BP_E-23_LS-220-MW-FEED_Y-2020"/>
    <x v="0"/>
    <x v="1"/>
    <n v="278.90981187328299"/>
    <n v="407208.32533499302"/>
    <n v="1465949.97120597"/>
  </r>
  <r>
    <x v="0"/>
    <x v="0"/>
    <x v="0"/>
    <x v="2"/>
    <x v="3"/>
    <s v="FI_large_gas"/>
    <x v="1"/>
    <x v="1"/>
    <s v="GNR_ST_MSW_BP_E-23_LS-220-MW-FEED_Y-2020"/>
    <x v="0"/>
    <x v="2"/>
    <n v="278.90981187328299"/>
    <n v="407208.32533499302"/>
    <n v="1465949.97120597"/>
  </r>
  <r>
    <x v="0"/>
    <x v="0"/>
    <x v="0"/>
    <x v="2"/>
    <x v="3"/>
    <s v="FI_large_gas"/>
    <x v="1"/>
    <x v="1"/>
    <s v="GNR_ST_MSW_BP_E-23_LS-220-MW-FEED_Y-2020"/>
    <x v="1"/>
    <x v="0"/>
    <n v="278.90981187328299"/>
    <n v="407208.32533499302"/>
    <n v="1465949.97120597"/>
  </r>
  <r>
    <x v="0"/>
    <x v="0"/>
    <x v="0"/>
    <x v="2"/>
    <x v="3"/>
    <s v="FI_large_gas"/>
    <x v="1"/>
    <x v="1"/>
    <s v="GNR_ST_MSW_BP_E-23_LS-220-MW-FEED_Y-2020"/>
    <x v="1"/>
    <x v="1"/>
    <n v="278.90981187328299"/>
    <n v="407208.32533499302"/>
    <n v="1465949.97120597"/>
  </r>
  <r>
    <x v="0"/>
    <x v="0"/>
    <x v="0"/>
    <x v="2"/>
    <x v="3"/>
    <s v="FI_large_gas"/>
    <x v="1"/>
    <x v="1"/>
    <s v="GNR_ST_MSW_BP_E-23_LS-220-MW-FEED_Y-2020"/>
    <x v="1"/>
    <x v="2"/>
    <n v="278.90981187328299"/>
    <n v="407208.32533499302"/>
    <n v="1465949.97120597"/>
  </r>
  <r>
    <x v="0"/>
    <x v="0"/>
    <x v="0"/>
    <x v="2"/>
    <x v="3"/>
    <s v="FI_large_gas"/>
    <x v="9"/>
    <x v="1"/>
    <s v="GNR_ST_HYDROGEN_BP_CB-30"/>
    <x v="0"/>
    <x v="0"/>
    <n v="1.6"/>
    <n v="2336"/>
    <n v="8409.6"/>
  </r>
  <r>
    <x v="0"/>
    <x v="0"/>
    <x v="0"/>
    <x v="2"/>
    <x v="3"/>
    <s v="FI_large_gas"/>
    <x v="9"/>
    <x v="1"/>
    <s v="GNR_ST_HYDROGEN_BP_CB-30"/>
    <x v="0"/>
    <x v="1"/>
    <n v="1.6"/>
    <n v="2336"/>
    <n v="8409.6"/>
  </r>
  <r>
    <x v="0"/>
    <x v="0"/>
    <x v="0"/>
    <x v="2"/>
    <x v="3"/>
    <s v="FI_large_gas"/>
    <x v="9"/>
    <x v="1"/>
    <s v="GNR_ST_HYDROGEN_BP_CB-30"/>
    <x v="0"/>
    <x v="2"/>
    <n v="1.6"/>
    <n v="2336"/>
    <n v="8409.6"/>
  </r>
  <r>
    <x v="0"/>
    <x v="0"/>
    <x v="0"/>
    <x v="2"/>
    <x v="3"/>
    <s v="FI_large_gas"/>
    <x v="9"/>
    <x v="1"/>
    <s v="GNR_ST_HYDROGEN_BP_CB-30"/>
    <x v="1"/>
    <x v="0"/>
    <n v="1.6"/>
    <n v="2336"/>
    <n v="8409.6"/>
  </r>
  <r>
    <x v="0"/>
    <x v="0"/>
    <x v="0"/>
    <x v="2"/>
    <x v="3"/>
    <s v="FI_large_gas"/>
    <x v="9"/>
    <x v="1"/>
    <s v="GNR_ST_HYDROGEN_BP_CB-30"/>
    <x v="1"/>
    <x v="1"/>
    <n v="1.6"/>
    <n v="2336"/>
    <n v="8409.6"/>
  </r>
  <r>
    <x v="0"/>
    <x v="0"/>
    <x v="0"/>
    <x v="2"/>
    <x v="3"/>
    <s v="FI_large_gas"/>
    <x v="9"/>
    <x v="1"/>
    <s v="GNR_ST_HYDROGEN_BP_CB-30"/>
    <x v="1"/>
    <x v="2"/>
    <n v="1.6"/>
    <n v="2336"/>
    <n v="8409.6"/>
  </r>
  <r>
    <x v="0"/>
    <x v="0"/>
    <x v="0"/>
    <x v="2"/>
    <x v="3"/>
    <s v="FI_large_gas"/>
    <x v="7"/>
    <x v="1"/>
    <s v="GNR_IND-ST_WOODWST_BP_CB-50"/>
    <x v="0"/>
    <x v="0"/>
    <n v="115.43"/>
    <n v="168527.8"/>
    <n v="606700.07999999996"/>
  </r>
  <r>
    <x v="0"/>
    <x v="0"/>
    <x v="0"/>
    <x v="2"/>
    <x v="3"/>
    <s v="FI_large_gas"/>
    <x v="7"/>
    <x v="1"/>
    <s v="GNR_IND-ST_WOODWST_BP_CB-50"/>
    <x v="0"/>
    <x v="1"/>
    <n v="119"/>
    <n v="173740"/>
    <n v="625464"/>
  </r>
  <r>
    <x v="0"/>
    <x v="0"/>
    <x v="0"/>
    <x v="2"/>
    <x v="3"/>
    <s v="FI_large_gas"/>
    <x v="7"/>
    <x v="1"/>
    <s v="GNR_IND-ST_WOODWST_BP_CB-50"/>
    <x v="0"/>
    <x v="2"/>
    <n v="119"/>
    <n v="173740"/>
    <n v="625464"/>
  </r>
  <r>
    <x v="0"/>
    <x v="0"/>
    <x v="0"/>
    <x v="2"/>
    <x v="3"/>
    <s v="FI_medium"/>
    <x v="0"/>
    <x v="1"/>
    <s v="GNR_ST_COAL_BP_CB-130"/>
    <x v="0"/>
    <x v="0"/>
    <n v="230"/>
    <n v="335800"/>
    <n v="1208880"/>
  </r>
  <r>
    <x v="0"/>
    <x v="0"/>
    <x v="0"/>
    <x v="2"/>
    <x v="3"/>
    <s v="FI_medium"/>
    <x v="0"/>
    <x v="1"/>
    <s v="GNR_ST_COAL_BP_CB-130"/>
    <x v="0"/>
    <x v="1"/>
    <n v="230"/>
    <n v="335800"/>
    <n v="1208880"/>
  </r>
  <r>
    <x v="0"/>
    <x v="0"/>
    <x v="0"/>
    <x v="2"/>
    <x v="3"/>
    <s v="FI_medium"/>
    <x v="0"/>
    <x v="1"/>
    <s v="GNR_ST_COAL_BP_CB-130"/>
    <x v="0"/>
    <x v="2"/>
    <n v="230"/>
    <n v="335800"/>
    <n v="1208880"/>
  </r>
  <r>
    <x v="0"/>
    <x v="0"/>
    <x v="0"/>
    <x v="2"/>
    <x v="3"/>
    <s v="FI_medium"/>
    <x v="0"/>
    <x v="1"/>
    <s v="GNR_ST_COAL_BP_CB-130"/>
    <x v="1"/>
    <x v="0"/>
    <n v="230"/>
    <n v="335800"/>
    <n v="1208880"/>
  </r>
  <r>
    <x v="0"/>
    <x v="0"/>
    <x v="0"/>
    <x v="2"/>
    <x v="3"/>
    <s v="FI_medium"/>
    <x v="0"/>
    <x v="1"/>
    <s v="GNR_ST_COAL_BP_CB-130"/>
    <x v="1"/>
    <x v="1"/>
    <n v="230"/>
    <n v="335800"/>
    <n v="1208880"/>
  </r>
  <r>
    <x v="0"/>
    <x v="0"/>
    <x v="0"/>
    <x v="2"/>
    <x v="3"/>
    <s v="FI_medium"/>
    <x v="0"/>
    <x v="1"/>
    <s v="GNR_ST_COAL_BP_CB-130"/>
    <x v="1"/>
    <x v="2"/>
    <n v="230"/>
    <n v="335800"/>
    <n v="1208880"/>
  </r>
  <r>
    <x v="0"/>
    <x v="0"/>
    <x v="0"/>
    <x v="2"/>
    <x v="3"/>
    <s v="FI_medium"/>
    <x v="1"/>
    <x v="1"/>
    <s v="GNR_ST_MSW_BP_CB-30"/>
    <x v="0"/>
    <x v="0"/>
    <n v="23"/>
    <n v="33580"/>
    <n v="120888"/>
  </r>
  <r>
    <x v="0"/>
    <x v="0"/>
    <x v="0"/>
    <x v="2"/>
    <x v="3"/>
    <s v="FI_medium"/>
    <x v="1"/>
    <x v="1"/>
    <s v="GNR_ST_MSW_BP_CB-30"/>
    <x v="0"/>
    <x v="1"/>
    <n v="23"/>
    <n v="33580"/>
    <n v="120888"/>
  </r>
  <r>
    <x v="0"/>
    <x v="0"/>
    <x v="0"/>
    <x v="2"/>
    <x v="3"/>
    <s v="FI_medium"/>
    <x v="1"/>
    <x v="1"/>
    <s v="GNR_ST_MSW_BP_CB-30"/>
    <x v="0"/>
    <x v="2"/>
    <n v="23"/>
    <n v="33580"/>
    <n v="120888"/>
  </r>
  <r>
    <x v="0"/>
    <x v="0"/>
    <x v="0"/>
    <x v="2"/>
    <x v="3"/>
    <s v="FI_medium"/>
    <x v="1"/>
    <x v="1"/>
    <s v="GNR_ST_MSW_BP_CB-30"/>
    <x v="1"/>
    <x v="0"/>
    <n v="23"/>
    <n v="33580"/>
    <n v="120888"/>
  </r>
  <r>
    <x v="0"/>
    <x v="0"/>
    <x v="0"/>
    <x v="2"/>
    <x v="3"/>
    <s v="FI_medium"/>
    <x v="1"/>
    <x v="1"/>
    <s v="GNR_ST_MSW_BP_CB-30"/>
    <x v="1"/>
    <x v="1"/>
    <n v="23"/>
    <n v="33580"/>
    <n v="120888"/>
  </r>
  <r>
    <x v="0"/>
    <x v="0"/>
    <x v="0"/>
    <x v="2"/>
    <x v="3"/>
    <s v="FI_medium"/>
    <x v="1"/>
    <x v="1"/>
    <s v="GNR_ST_MSW_BP_CB-30"/>
    <x v="1"/>
    <x v="2"/>
    <n v="23"/>
    <n v="33580"/>
    <n v="120888"/>
  </r>
  <r>
    <x v="0"/>
    <x v="0"/>
    <x v="0"/>
    <x v="2"/>
    <x v="3"/>
    <s v="FI_medium"/>
    <x v="9"/>
    <x v="1"/>
    <s v="GNR_ST_BFG_BP_CB-280"/>
    <x v="0"/>
    <x v="0"/>
    <n v="110"/>
    <n v="160600"/>
    <n v="578160"/>
  </r>
  <r>
    <x v="0"/>
    <x v="0"/>
    <x v="0"/>
    <x v="2"/>
    <x v="3"/>
    <s v="FI_medium"/>
    <x v="9"/>
    <x v="1"/>
    <s v="GNR_ST_BFG_BP_CB-280"/>
    <x v="0"/>
    <x v="1"/>
    <n v="110"/>
    <n v="160600"/>
    <n v="578160"/>
  </r>
  <r>
    <x v="0"/>
    <x v="0"/>
    <x v="0"/>
    <x v="2"/>
    <x v="3"/>
    <s v="FI_medium"/>
    <x v="9"/>
    <x v="1"/>
    <s v="GNR_ST_BFG_BP_CB-280"/>
    <x v="0"/>
    <x v="2"/>
    <n v="110"/>
    <n v="160600"/>
    <n v="578160"/>
  </r>
  <r>
    <x v="0"/>
    <x v="0"/>
    <x v="0"/>
    <x v="2"/>
    <x v="3"/>
    <s v="FI_medium"/>
    <x v="9"/>
    <x v="1"/>
    <s v="GNR_ST_BFG_BP_CB-280"/>
    <x v="1"/>
    <x v="0"/>
    <n v="110"/>
    <n v="160600"/>
    <n v="578160"/>
  </r>
  <r>
    <x v="0"/>
    <x v="0"/>
    <x v="0"/>
    <x v="2"/>
    <x v="3"/>
    <s v="FI_medium"/>
    <x v="9"/>
    <x v="1"/>
    <s v="GNR_ST_BFG_BP_CB-280"/>
    <x v="1"/>
    <x v="1"/>
    <n v="110"/>
    <n v="160600"/>
    <n v="578160"/>
  </r>
  <r>
    <x v="0"/>
    <x v="0"/>
    <x v="0"/>
    <x v="2"/>
    <x v="3"/>
    <s v="FI_medium"/>
    <x v="9"/>
    <x v="1"/>
    <s v="GNR_ST_BFG_BP_CB-280"/>
    <x v="1"/>
    <x v="2"/>
    <n v="110"/>
    <n v="160600"/>
    <n v="578160"/>
  </r>
  <r>
    <x v="0"/>
    <x v="0"/>
    <x v="0"/>
    <x v="2"/>
    <x v="3"/>
    <s v="FI_medium"/>
    <x v="9"/>
    <x v="1"/>
    <s v="GNR_ST_BFG_BP_CB-90"/>
    <x v="0"/>
    <x v="0"/>
    <n v="65"/>
    <n v="94900"/>
    <n v="341640"/>
  </r>
  <r>
    <x v="0"/>
    <x v="0"/>
    <x v="0"/>
    <x v="2"/>
    <x v="3"/>
    <s v="FI_medium"/>
    <x v="9"/>
    <x v="1"/>
    <s v="GNR_ST_BFG_BP_CB-90"/>
    <x v="0"/>
    <x v="1"/>
    <n v="65"/>
    <n v="94900"/>
    <n v="341640"/>
  </r>
  <r>
    <x v="0"/>
    <x v="0"/>
    <x v="0"/>
    <x v="2"/>
    <x v="3"/>
    <s v="FI_medium"/>
    <x v="9"/>
    <x v="1"/>
    <s v="GNR_ST_BFG_BP_CB-90"/>
    <x v="0"/>
    <x v="2"/>
    <n v="65"/>
    <n v="94900"/>
    <n v="341640"/>
  </r>
  <r>
    <x v="0"/>
    <x v="0"/>
    <x v="0"/>
    <x v="2"/>
    <x v="3"/>
    <s v="FI_medium"/>
    <x v="9"/>
    <x v="1"/>
    <s v="GNR_ST_BFG_BP_CB-90"/>
    <x v="1"/>
    <x v="0"/>
    <n v="65"/>
    <n v="94900"/>
    <n v="341640"/>
  </r>
  <r>
    <x v="0"/>
    <x v="0"/>
    <x v="0"/>
    <x v="2"/>
    <x v="3"/>
    <s v="FI_medium"/>
    <x v="9"/>
    <x v="1"/>
    <s v="GNR_ST_BFG_BP_CB-90"/>
    <x v="1"/>
    <x v="1"/>
    <n v="65"/>
    <n v="94900"/>
    <n v="341640"/>
  </r>
  <r>
    <x v="0"/>
    <x v="0"/>
    <x v="0"/>
    <x v="2"/>
    <x v="3"/>
    <s v="FI_medium"/>
    <x v="9"/>
    <x v="1"/>
    <s v="GNR_ST_BFG_BP_CB-90"/>
    <x v="1"/>
    <x v="2"/>
    <n v="65"/>
    <n v="94900"/>
    <n v="341640"/>
  </r>
  <r>
    <x v="0"/>
    <x v="0"/>
    <x v="0"/>
    <x v="2"/>
    <x v="3"/>
    <s v="FI_medium"/>
    <x v="8"/>
    <x v="1"/>
    <s v="GNR_ST_PEAT_BP_CB-120"/>
    <x v="0"/>
    <x v="0"/>
    <n v="125"/>
    <n v="182500"/>
    <n v="657000"/>
  </r>
  <r>
    <x v="0"/>
    <x v="0"/>
    <x v="0"/>
    <x v="2"/>
    <x v="3"/>
    <s v="FI_medium"/>
    <x v="8"/>
    <x v="1"/>
    <s v="GNR_ST_PEAT_BP_CB-120"/>
    <x v="0"/>
    <x v="1"/>
    <n v="125"/>
    <n v="182500"/>
    <n v="657000"/>
  </r>
  <r>
    <x v="0"/>
    <x v="0"/>
    <x v="0"/>
    <x v="2"/>
    <x v="3"/>
    <s v="FI_medium"/>
    <x v="8"/>
    <x v="1"/>
    <s v="GNR_ST_PEAT_BP_CB-120"/>
    <x v="0"/>
    <x v="2"/>
    <n v="125"/>
    <n v="182500"/>
    <n v="657000"/>
  </r>
  <r>
    <x v="0"/>
    <x v="0"/>
    <x v="0"/>
    <x v="2"/>
    <x v="3"/>
    <s v="FI_medium"/>
    <x v="8"/>
    <x v="1"/>
    <s v="GNR_ST_PEAT_BP_CB-120"/>
    <x v="1"/>
    <x v="0"/>
    <n v="125"/>
    <n v="182500"/>
    <n v="657000"/>
  </r>
  <r>
    <x v="0"/>
    <x v="0"/>
    <x v="0"/>
    <x v="2"/>
    <x v="3"/>
    <s v="FI_medium"/>
    <x v="8"/>
    <x v="1"/>
    <s v="GNR_ST_PEAT_BP_CB-120"/>
    <x v="1"/>
    <x v="1"/>
    <n v="125"/>
    <n v="182500"/>
    <n v="657000"/>
  </r>
  <r>
    <x v="0"/>
    <x v="0"/>
    <x v="0"/>
    <x v="2"/>
    <x v="3"/>
    <s v="FI_medium"/>
    <x v="8"/>
    <x v="1"/>
    <s v="GNR_ST_PEAT_BP_CB-120"/>
    <x v="1"/>
    <x v="2"/>
    <n v="125"/>
    <n v="182500"/>
    <n v="657000"/>
  </r>
  <r>
    <x v="0"/>
    <x v="0"/>
    <x v="0"/>
    <x v="2"/>
    <x v="3"/>
    <s v="FI_medium"/>
    <x v="8"/>
    <x v="1"/>
    <s v="GNR_ST_PEAT_BP_CB-30"/>
    <x v="0"/>
    <x v="0"/>
    <n v="82.5"/>
    <n v="120450"/>
    <n v="433620"/>
  </r>
  <r>
    <x v="0"/>
    <x v="0"/>
    <x v="0"/>
    <x v="2"/>
    <x v="3"/>
    <s v="FI_medium"/>
    <x v="8"/>
    <x v="1"/>
    <s v="GNR_ST_PEAT_BP_CB-30"/>
    <x v="0"/>
    <x v="1"/>
    <n v="82.5"/>
    <n v="120450"/>
    <n v="433620"/>
  </r>
  <r>
    <x v="0"/>
    <x v="0"/>
    <x v="0"/>
    <x v="2"/>
    <x v="3"/>
    <s v="FI_medium"/>
    <x v="8"/>
    <x v="1"/>
    <s v="GNR_ST_PEAT_BP_CB-30"/>
    <x v="0"/>
    <x v="2"/>
    <n v="82.5"/>
    <n v="120450"/>
    <n v="433620"/>
  </r>
  <r>
    <x v="0"/>
    <x v="0"/>
    <x v="0"/>
    <x v="2"/>
    <x v="3"/>
    <s v="FI_medium"/>
    <x v="8"/>
    <x v="1"/>
    <s v="GNR_ST_PEAT_BP_CB-30"/>
    <x v="1"/>
    <x v="1"/>
    <n v="2.4750000000000001"/>
    <n v="3613.5"/>
    <n v="13008.6"/>
  </r>
  <r>
    <x v="0"/>
    <x v="0"/>
    <x v="0"/>
    <x v="2"/>
    <x v="3"/>
    <s v="FI_medium"/>
    <x v="8"/>
    <x v="1"/>
    <s v="GNR_ST_PEAT_BP_CB-40"/>
    <x v="0"/>
    <x v="0"/>
    <n v="15.6"/>
    <n v="22776"/>
    <n v="81993.600000000006"/>
  </r>
  <r>
    <x v="0"/>
    <x v="0"/>
    <x v="0"/>
    <x v="2"/>
    <x v="3"/>
    <s v="FI_medium"/>
    <x v="8"/>
    <x v="1"/>
    <s v="GNR_ST_PEAT_BP_CB-40"/>
    <x v="0"/>
    <x v="1"/>
    <n v="15.6"/>
    <n v="22776"/>
    <n v="81993.600000000006"/>
  </r>
  <r>
    <x v="0"/>
    <x v="0"/>
    <x v="0"/>
    <x v="2"/>
    <x v="3"/>
    <s v="FI_medium"/>
    <x v="8"/>
    <x v="1"/>
    <s v="GNR_ST_PEAT_BP_CB-40"/>
    <x v="0"/>
    <x v="2"/>
    <n v="15.6"/>
    <n v="22776"/>
    <n v="81993.600000000006"/>
  </r>
  <r>
    <x v="0"/>
    <x v="0"/>
    <x v="0"/>
    <x v="2"/>
    <x v="3"/>
    <s v="FI_medium"/>
    <x v="8"/>
    <x v="1"/>
    <s v="GNR_ST_PEAT_BP_CB-40"/>
    <x v="1"/>
    <x v="1"/>
    <n v="0.46800000000000003"/>
    <n v="683.28"/>
    <n v="2459.808"/>
  </r>
  <r>
    <x v="0"/>
    <x v="0"/>
    <x v="0"/>
    <x v="2"/>
    <x v="3"/>
    <s v="FI_medium"/>
    <x v="8"/>
    <x v="1"/>
    <s v="GNR_ST_PEAT_BP_CB-50"/>
    <x v="0"/>
    <x v="0"/>
    <n v="14.7"/>
    <n v="21462"/>
    <n v="77263.199999999997"/>
  </r>
  <r>
    <x v="0"/>
    <x v="0"/>
    <x v="0"/>
    <x v="2"/>
    <x v="3"/>
    <s v="FI_medium"/>
    <x v="8"/>
    <x v="1"/>
    <s v="GNR_ST_PEAT_BP_CB-50"/>
    <x v="0"/>
    <x v="1"/>
    <n v="14.7"/>
    <n v="21462"/>
    <n v="77263.199999999997"/>
  </r>
  <r>
    <x v="0"/>
    <x v="0"/>
    <x v="0"/>
    <x v="2"/>
    <x v="3"/>
    <s v="FI_medium"/>
    <x v="8"/>
    <x v="1"/>
    <s v="GNR_ST_PEAT_BP_CB-50"/>
    <x v="0"/>
    <x v="2"/>
    <n v="14.7"/>
    <n v="21462"/>
    <n v="77263.199999999997"/>
  </r>
  <r>
    <x v="0"/>
    <x v="0"/>
    <x v="0"/>
    <x v="2"/>
    <x v="3"/>
    <s v="FI_medium"/>
    <x v="8"/>
    <x v="1"/>
    <s v="GNR_ST_PEAT_BP_CB-50"/>
    <x v="1"/>
    <x v="0"/>
    <n v="1.8258876472204599"/>
    <n v="2665.7959649418699"/>
    <n v="9596.86547379074"/>
  </r>
  <r>
    <x v="0"/>
    <x v="0"/>
    <x v="0"/>
    <x v="2"/>
    <x v="3"/>
    <s v="FI_medium"/>
    <x v="8"/>
    <x v="1"/>
    <s v="GNR_ST_PEAT_BP_CB-50"/>
    <x v="1"/>
    <x v="1"/>
    <n v="2.26688764722046"/>
    <n v="3309.65596494187"/>
    <n v="11914.761473790701"/>
  </r>
  <r>
    <x v="0"/>
    <x v="0"/>
    <x v="0"/>
    <x v="2"/>
    <x v="3"/>
    <s v="FI_medium"/>
    <x v="8"/>
    <x v="1"/>
    <s v="GNR_ST_PEAT_BP_CB-50"/>
    <x v="1"/>
    <x v="2"/>
    <n v="1.2378876472204601"/>
    <n v="1807.3159649418701"/>
    <n v="6506.3374737907398"/>
  </r>
  <r>
    <x v="0"/>
    <x v="0"/>
    <x v="0"/>
    <x v="2"/>
    <x v="3"/>
    <s v="FI_medium"/>
    <x v="7"/>
    <x v="1"/>
    <s v="GNR_IND-ST_WOODWST_BP_CB-40"/>
    <x v="0"/>
    <x v="1"/>
    <n v="9.36"/>
    <n v="13665.6"/>
    <n v="49196.160000000003"/>
  </r>
  <r>
    <x v="0"/>
    <x v="0"/>
    <x v="0"/>
    <x v="2"/>
    <x v="3"/>
    <s v="FI_medium"/>
    <x v="7"/>
    <x v="1"/>
    <s v="GNR_IND-ST_WOODWST_BP_CB-40"/>
    <x v="0"/>
    <x v="2"/>
    <n v="4.32"/>
    <n v="6307.2"/>
    <n v="22705.919999999998"/>
  </r>
  <r>
    <x v="0"/>
    <x v="0"/>
    <x v="0"/>
    <x v="2"/>
    <x v="3"/>
    <s v="FI_medium_gas"/>
    <x v="2"/>
    <x v="2"/>
    <s v="GNR_HP_ELEC_GROUND-WTR_COP-360_LS-4-MW_Y-2020"/>
    <x v="0"/>
    <x v="0"/>
    <n v="-94.014912489001901"/>
    <n v="-137261.77223394299"/>
    <n v="-494142.38004219398"/>
  </r>
  <r>
    <x v="0"/>
    <x v="0"/>
    <x v="0"/>
    <x v="2"/>
    <x v="3"/>
    <s v="FI_medium_gas"/>
    <x v="2"/>
    <x v="2"/>
    <s v="GNR_HP_ELEC_GROUND-WTR_COP-360_LS-4-MW_Y-2020"/>
    <x v="0"/>
    <x v="1"/>
    <n v="-87.235078246283607"/>
    <n v="-127363.21423957399"/>
    <n v="-458507.57126246602"/>
  </r>
  <r>
    <x v="0"/>
    <x v="0"/>
    <x v="0"/>
    <x v="2"/>
    <x v="3"/>
    <s v="FI_medium_gas"/>
    <x v="2"/>
    <x v="2"/>
    <s v="GNR_HP_ELEC_GROUND-WTR_COP-360_LS-4-MW_Y-2020"/>
    <x v="0"/>
    <x v="2"/>
    <n v="-37.275084456779403"/>
    <n v="-54421.623306898"/>
    <n v="-195917.84390483299"/>
  </r>
  <r>
    <x v="0"/>
    <x v="0"/>
    <x v="0"/>
    <x v="2"/>
    <x v="3"/>
    <s v="FI_medium_gas"/>
    <x v="2"/>
    <x v="2"/>
    <s v="GNR_HP_ELEC_GROUND-WTR_COP-360_LS-4-MW_Y-2020"/>
    <x v="1"/>
    <x v="0"/>
    <n v="-94.014912489001901"/>
    <n v="-137261.77223394299"/>
    <n v="-494142.38004219398"/>
  </r>
  <r>
    <x v="0"/>
    <x v="0"/>
    <x v="0"/>
    <x v="2"/>
    <x v="3"/>
    <s v="FI_medium_gas"/>
    <x v="2"/>
    <x v="2"/>
    <s v="GNR_HP_ELEC_GROUND-WTR_COP-360_LS-4-MW_Y-2020"/>
    <x v="1"/>
    <x v="1"/>
    <n v="-94.014912489001901"/>
    <n v="-137261.77223394299"/>
    <n v="-494142.38004219398"/>
  </r>
  <r>
    <x v="0"/>
    <x v="0"/>
    <x v="0"/>
    <x v="2"/>
    <x v="3"/>
    <s v="FI_medium_gas"/>
    <x v="2"/>
    <x v="2"/>
    <s v="GNR_HP_ELEC_GROUND-WTR_COP-360_LS-4-MW_Y-2020"/>
    <x v="1"/>
    <x v="2"/>
    <n v="-94.014912489001901"/>
    <n v="-137261.77223394299"/>
    <n v="-494142.38004219398"/>
  </r>
  <r>
    <x v="0"/>
    <x v="0"/>
    <x v="0"/>
    <x v="2"/>
    <x v="3"/>
    <s v="FI_medium_gas"/>
    <x v="1"/>
    <x v="1"/>
    <s v="GNR_ST_MSW_BP_CB-20"/>
    <x v="0"/>
    <x v="0"/>
    <n v="19.600000000000001"/>
    <n v="28616"/>
    <n v="103017.60000000001"/>
  </r>
  <r>
    <x v="0"/>
    <x v="0"/>
    <x v="0"/>
    <x v="2"/>
    <x v="3"/>
    <s v="FI_medium_gas"/>
    <x v="1"/>
    <x v="1"/>
    <s v="GNR_ST_MSW_BP_CB-20"/>
    <x v="0"/>
    <x v="1"/>
    <n v="19.600000000000001"/>
    <n v="28616"/>
    <n v="103017.60000000001"/>
  </r>
  <r>
    <x v="0"/>
    <x v="0"/>
    <x v="0"/>
    <x v="2"/>
    <x v="3"/>
    <s v="FI_medium_gas"/>
    <x v="1"/>
    <x v="1"/>
    <s v="GNR_ST_MSW_BP_CB-20"/>
    <x v="0"/>
    <x v="2"/>
    <n v="19.600000000000001"/>
    <n v="28616"/>
    <n v="103017.60000000001"/>
  </r>
  <r>
    <x v="0"/>
    <x v="0"/>
    <x v="0"/>
    <x v="2"/>
    <x v="3"/>
    <s v="FI_medium_gas"/>
    <x v="1"/>
    <x v="1"/>
    <s v="GNR_ST_MSW_BP_CB-20"/>
    <x v="1"/>
    <x v="0"/>
    <n v="19.600000000000001"/>
    <n v="28616"/>
    <n v="103017.60000000001"/>
  </r>
  <r>
    <x v="0"/>
    <x v="0"/>
    <x v="0"/>
    <x v="2"/>
    <x v="3"/>
    <s v="FI_medium_gas"/>
    <x v="1"/>
    <x v="1"/>
    <s v="GNR_ST_MSW_BP_CB-20"/>
    <x v="1"/>
    <x v="1"/>
    <n v="19.600000000000001"/>
    <n v="28616"/>
    <n v="103017.60000000001"/>
  </r>
  <r>
    <x v="0"/>
    <x v="0"/>
    <x v="0"/>
    <x v="2"/>
    <x v="3"/>
    <s v="FI_medium_gas"/>
    <x v="1"/>
    <x v="1"/>
    <s v="GNR_ST_MSW_BP_CB-20"/>
    <x v="1"/>
    <x v="2"/>
    <n v="19.600000000000001"/>
    <n v="28616"/>
    <n v="103017.60000000001"/>
  </r>
  <r>
    <x v="0"/>
    <x v="0"/>
    <x v="0"/>
    <x v="2"/>
    <x v="3"/>
    <s v="FI_medium_gas"/>
    <x v="1"/>
    <x v="1"/>
    <s v="GNR_ST_MSW_BP_CB-30"/>
    <x v="0"/>
    <x v="0"/>
    <n v="7"/>
    <n v="10220"/>
    <n v="36792"/>
  </r>
  <r>
    <x v="0"/>
    <x v="0"/>
    <x v="0"/>
    <x v="2"/>
    <x v="3"/>
    <s v="FI_medium_gas"/>
    <x v="1"/>
    <x v="1"/>
    <s v="GNR_ST_MSW_BP_CB-30"/>
    <x v="0"/>
    <x v="1"/>
    <n v="7"/>
    <n v="10220"/>
    <n v="36792"/>
  </r>
  <r>
    <x v="0"/>
    <x v="0"/>
    <x v="0"/>
    <x v="2"/>
    <x v="3"/>
    <s v="FI_medium_gas"/>
    <x v="1"/>
    <x v="1"/>
    <s v="GNR_ST_MSW_BP_CB-30"/>
    <x v="0"/>
    <x v="2"/>
    <n v="7"/>
    <n v="10220"/>
    <n v="36792"/>
  </r>
  <r>
    <x v="0"/>
    <x v="0"/>
    <x v="0"/>
    <x v="2"/>
    <x v="3"/>
    <s v="FI_medium_gas"/>
    <x v="1"/>
    <x v="1"/>
    <s v="GNR_ST_MSW_BP_CB-30"/>
    <x v="1"/>
    <x v="0"/>
    <n v="7"/>
    <n v="10220"/>
    <n v="36792"/>
  </r>
  <r>
    <x v="0"/>
    <x v="0"/>
    <x v="0"/>
    <x v="2"/>
    <x v="3"/>
    <s v="FI_medium_gas"/>
    <x v="1"/>
    <x v="1"/>
    <s v="GNR_ST_MSW_BP_CB-30"/>
    <x v="1"/>
    <x v="1"/>
    <n v="7"/>
    <n v="10220"/>
    <n v="36792"/>
  </r>
  <r>
    <x v="0"/>
    <x v="0"/>
    <x v="0"/>
    <x v="2"/>
    <x v="3"/>
    <s v="FI_medium_gas"/>
    <x v="1"/>
    <x v="1"/>
    <s v="GNR_ST_MSW_BP_CB-30"/>
    <x v="1"/>
    <x v="2"/>
    <n v="7"/>
    <n v="10220"/>
    <n v="36792"/>
  </r>
  <r>
    <x v="0"/>
    <x v="0"/>
    <x v="0"/>
    <x v="2"/>
    <x v="3"/>
    <s v="FI_medium_gas"/>
    <x v="7"/>
    <x v="1"/>
    <s v="GNR_IND-ST_WOODWST_BP_CB-40"/>
    <x v="0"/>
    <x v="1"/>
    <n v="9.8800000000000008"/>
    <n v="14424.8"/>
    <n v="51929.279999999999"/>
  </r>
  <r>
    <x v="0"/>
    <x v="0"/>
    <x v="0"/>
    <x v="2"/>
    <x v="3"/>
    <s v="FI_medium_gas"/>
    <x v="7"/>
    <x v="1"/>
    <s v="GNR_IND-ST_WOODWST_BP_CB-40"/>
    <x v="0"/>
    <x v="2"/>
    <n v="12.16"/>
    <n v="17753.599999999999"/>
    <n v="63912.959999999999"/>
  </r>
  <r>
    <x v="0"/>
    <x v="0"/>
    <x v="0"/>
    <x v="2"/>
    <x v="3"/>
    <s v="FI_small"/>
    <x v="2"/>
    <x v="2"/>
    <s v="GNR_HP_ELEC_COP-270"/>
    <x v="1"/>
    <x v="0"/>
    <n v="-0.66666666666666696"/>
    <n v="-973.33333333333303"/>
    <n v="-3504"/>
  </r>
  <r>
    <x v="0"/>
    <x v="0"/>
    <x v="0"/>
    <x v="2"/>
    <x v="3"/>
    <s v="FI_small"/>
    <x v="2"/>
    <x v="2"/>
    <s v="GNR_HP_ELEC_COP-270"/>
    <x v="1"/>
    <x v="1"/>
    <n v="-0.66666666666666696"/>
    <n v="-973.33333333333303"/>
    <n v="-3504"/>
  </r>
  <r>
    <x v="0"/>
    <x v="0"/>
    <x v="0"/>
    <x v="2"/>
    <x v="3"/>
    <s v="FI_small"/>
    <x v="2"/>
    <x v="2"/>
    <s v="GNR_HP_ELEC_COP-270"/>
    <x v="1"/>
    <x v="2"/>
    <n v="-0.66666666666666696"/>
    <n v="-973.33333333333303"/>
    <n v="-3504"/>
  </r>
  <r>
    <x v="0"/>
    <x v="0"/>
    <x v="0"/>
    <x v="2"/>
    <x v="3"/>
    <s v="FI_small"/>
    <x v="2"/>
    <x v="2"/>
    <s v="GNR_HP_ELEC_GROUND-WTR_COP-360_LS-4-MW_Y-2020"/>
    <x v="0"/>
    <x v="0"/>
    <n v="-99.170619716580106"/>
    <n v="-144789.104786207"/>
    <n v="-521240.777230345"/>
  </r>
  <r>
    <x v="0"/>
    <x v="0"/>
    <x v="0"/>
    <x v="2"/>
    <x v="3"/>
    <s v="FI_small"/>
    <x v="2"/>
    <x v="2"/>
    <s v="GNR_HP_ELEC_GROUND-WTR_COP-360_LS-4-MW_Y-2020"/>
    <x v="0"/>
    <x v="1"/>
    <n v="-53.037273755819101"/>
    <n v="-77434.4196834959"/>
    <n v="-278763.91086058499"/>
  </r>
  <r>
    <x v="0"/>
    <x v="0"/>
    <x v="0"/>
    <x v="2"/>
    <x v="3"/>
    <s v="FI_small"/>
    <x v="2"/>
    <x v="2"/>
    <s v="GNR_HP_ELEC_GROUND-WTR_COP-360_LS-4-MW_Y-2020"/>
    <x v="0"/>
    <x v="2"/>
    <n v="-30.7572303478869"/>
    <n v="-44905.5563079149"/>
    <n v="-161660.00270849399"/>
  </r>
  <r>
    <x v="0"/>
    <x v="0"/>
    <x v="0"/>
    <x v="2"/>
    <x v="3"/>
    <s v="FI_small"/>
    <x v="2"/>
    <x v="2"/>
    <s v="GNR_HP_ELEC_GROUND-WTR_COP-360_LS-4-MW_Y-2020"/>
    <x v="1"/>
    <x v="0"/>
    <n v="-99.170619716580106"/>
    <n v="-144789.104786207"/>
    <n v="-521240.777230345"/>
  </r>
  <r>
    <x v="0"/>
    <x v="0"/>
    <x v="0"/>
    <x v="2"/>
    <x v="3"/>
    <s v="FI_small"/>
    <x v="2"/>
    <x v="2"/>
    <s v="GNR_HP_ELEC_GROUND-WTR_COP-360_LS-4-MW_Y-2020"/>
    <x v="1"/>
    <x v="1"/>
    <n v="-99.170619716580106"/>
    <n v="-144789.104786207"/>
    <n v="-521240.777230345"/>
  </r>
  <r>
    <x v="0"/>
    <x v="0"/>
    <x v="0"/>
    <x v="2"/>
    <x v="3"/>
    <s v="FI_small"/>
    <x v="2"/>
    <x v="2"/>
    <s v="GNR_HP_ELEC_GROUND-WTR_COP-360_LS-4-MW_Y-2020"/>
    <x v="1"/>
    <x v="2"/>
    <n v="-99.170619716580106"/>
    <n v="-144789.104786207"/>
    <n v="-521240.777230345"/>
  </r>
  <r>
    <x v="0"/>
    <x v="0"/>
    <x v="0"/>
    <x v="2"/>
    <x v="3"/>
    <s v="FI_small"/>
    <x v="8"/>
    <x v="1"/>
    <s v="GNR_ST_PEAT_BP_CB-10"/>
    <x v="0"/>
    <x v="0"/>
    <n v="4.0999999999999996"/>
    <n v="5986"/>
    <n v="21549.599999999999"/>
  </r>
  <r>
    <x v="0"/>
    <x v="0"/>
    <x v="0"/>
    <x v="2"/>
    <x v="3"/>
    <s v="FI_small"/>
    <x v="8"/>
    <x v="1"/>
    <s v="GNR_ST_PEAT_BP_CB-10"/>
    <x v="0"/>
    <x v="1"/>
    <n v="4.0999999999999996"/>
    <n v="5986"/>
    <n v="21549.599999999999"/>
  </r>
  <r>
    <x v="0"/>
    <x v="0"/>
    <x v="0"/>
    <x v="2"/>
    <x v="3"/>
    <s v="FI_small"/>
    <x v="8"/>
    <x v="1"/>
    <s v="GNR_ST_PEAT_BP_CB-10"/>
    <x v="0"/>
    <x v="2"/>
    <n v="4.0999999999999996"/>
    <n v="5986"/>
    <n v="21549.599999999999"/>
  </r>
  <r>
    <x v="0"/>
    <x v="0"/>
    <x v="0"/>
    <x v="2"/>
    <x v="3"/>
    <s v="FI_small"/>
    <x v="8"/>
    <x v="1"/>
    <s v="GNR_ST_PEAT_BP_CB-20"/>
    <x v="0"/>
    <x v="0"/>
    <n v="4"/>
    <n v="5840"/>
    <n v="21024"/>
  </r>
  <r>
    <x v="0"/>
    <x v="0"/>
    <x v="0"/>
    <x v="2"/>
    <x v="3"/>
    <s v="FI_small"/>
    <x v="8"/>
    <x v="1"/>
    <s v="GNR_ST_PEAT_BP_CB-20"/>
    <x v="0"/>
    <x v="1"/>
    <n v="4"/>
    <n v="5840"/>
    <n v="21024"/>
  </r>
  <r>
    <x v="0"/>
    <x v="0"/>
    <x v="0"/>
    <x v="2"/>
    <x v="3"/>
    <s v="FI_small"/>
    <x v="8"/>
    <x v="1"/>
    <s v="GNR_ST_PEAT_BP_CB-20"/>
    <x v="0"/>
    <x v="2"/>
    <n v="4"/>
    <n v="5840"/>
    <n v="21024"/>
  </r>
  <r>
    <x v="0"/>
    <x v="0"/>
    <x v="0"/>
    <x v="2"/>
    <x v="3"/>
    <s v="FI_small"/>
    <x v="8"/>
    <x v="1"/>
    <s v="GNR_ST_PEAT_BP_CB-20"/>
    <x v="1"/>
    <x v="1"/>
    <n v="0.12"/>
    <n v="175.2"/>
    <n v="630.72"/>
  </r>
  <r>
    <x v="0"/>
    <x v="0"/>
    <x v="0"/>
    <x v="2"/>
    <x v="3"/>
    <s v="FI_small"/>
    <x v="8"/>
    <x v="1"/>
    <s v="GNR_ST_PEAT_BP_CB-30"/>
    <x v="0"/>
    <x v="0"/>
    <n v="13.8"/>
    <n v="20148"/>
    <n v="72532.800000000003"/>
  </r>
  <r>
    <x v="0"/>
    <x v="0"/>
    <x v="0"/>
    <x v="2"/>
    <x v="3"/>
    <s v="FI_small"/>
    <x v="8"/>
    <x v="1"/>
    <s v="GNR_ST_PEAT_BP_CB-30"/>
    <x v="0"/>
    <x v="1"/>
    <n v="13.8"/>
    <n v="20148"/>
    <n v="72532.800000000003"/>
  </r>
  <r>
    <x v="0"/>
    <x v="0"/>
    <x v="0"/>
    <x v="2"/>
    <x v="3"/>
    <s v="FI_small"/>
    <x v="8"/>
    <x v="1"/>
    <s v="GNR_ST_PEAT_BP_CB-30"/>
    <x v="0"/>
    <x v="2"/>
    <n v="13.8"/>
    <n v="20148"/>
    <n v="72532.800000000003"/>
  </r>
  <r>
    <x v="0"/>
    <x v="0"/>
    <x v="0"/>
    <x v="2"/>
    <x v="3"/>
    <s v="FI_small"/>
    <x v="8"/>
    <x v="1"/>
    <s v="GNR_ST_PEAT_BP_CB-30"/>
    <x v="1"/>
    <x v="0"/>
    <n v="13.385999999999999"/>
    <n v="19543.560000000001"/>
    <n v="70356.816000000006"/>
  </r>
  <r>
    <x v="0"/>
    <x v="0"/>
    <x v="0"/>
    <x v="2"/>
    <x v="3"/>
    <s v="FI_small"/>
    <x v="8"/>
    <x v="1"/>
    <s v="GNR_ST_PEAT_BP_CB-30"/>
    <x v="1"/>
    <x v="1"/>
    <n v="13.8"/>
    <n v="20148"/>
    <n v="72532.800000000003"/>
  </r>
  <r>
    <x v="0"/>
    <x v="0"/>
    <x v="0"/>
    <x v="2"/>
    <x v="3"/>
    <s v="FI_small"/>
    <x v="8"/>
    <x v="1"/>
    <s v="GNR_ST_PEAT_BP_CB-30"/>
    <x v="1"/>
    <x v="2"/>
    <n v="12.834"/>
    <n v="18737.64"/>
    <n v="67455.504000000001"/>
  </r>
  <r>
    <x v="0"/>
    <x v="0"/>
    <x v="0"/>
    <x v="2"/>
    <x v="3"/>
    <s v="FI_small"/>
    <x v="7"/>
    <x v="1"/>
    <s v="GNR_ST_WOODWST_BP_CB-30"/>
    <x v="0"/>
    <x v="1"/>
    <n v="4.2000000000000003E-2"/>
    <n v="61.32"/>
    <n v="220.75200000000001"/>
  </r>
  <r>
    <x v="0"/>
    <x v="0"/>
    <x v="0"/>
    <x v="2"/>
    <x v="3"/>
    <s v="FI_small_gas"/>
    <x v="2"/>
    <x v="2"/>
    <s v="GNR_HP_ELEC_COP-270"/>
    <x v="1"/>
    <x v="0"/>
    <n v="-2.07407407407407"/>
    <n v="-3028.1481481481501"/>
    <n v="-10901.333333333299"/>
  </r>
  <r>
    <x v="0"/>
    <x v="0"/>
    <x v="0"/>
    <x v="2"/>
    <x v="3"/>
    <s v="FI_small_gas"/>
    <x v="2"/>
    <x v="2"/>
    <s v="GNR_HP_ELEC_COP-270"/>
    <x v="1"/>
    <x v="1"/>
    <n v="-2.07407407407407"/>
    <n v="-3028.1481481481501"/>
    <n v="-10901.333333333299"/>
  </r>
  <r>
    <x v="0"/>
    <x v="0"/>
    <x v="0"/>
    <x v="2"/>
    <x v="3"/>
    <s v="FI_small_gas"/>
    <x v="2"/>
    <x v="2"/>
    <s v="GNR_HP_ELEC_COP-270"/>
    <x v="1"/>
    <x v="2"/>
    <n v="-2.07407407407407"/>
    <n v="-3028.1481481481501"/>
    <n v="-10901.333333333299"/>
  </r>
  <r>
    <x v="0"/>
    <x v="0"/>
    <x v="0"/>
    <x v="2"/>
    <x v="3"/>
    <s v="FI_small_gas"/>
    <x v="2"/>
    <x v="2"/>
    <s v="GNR_HP_ELEC_GROUND-WTR_COP-360_LS-4-MW_Y-2020"/>
    <x v="0"/>
    <x v="0"/>
    <n v="-24.4304290316425"/>
    <n v="-35668.426386198102"/>
    <n v="-128406.334990313"/>
  </r>
  <r>
    <x v="0"/>
    <x v="0"/>
    <x v="0"/>
    <x v="2"/>
    <x v="3"/>
    <s v="FI_small_gas"/>
    <x v="2"/>
    <x v="2"/>
    <s v="GNR_HP_ELEC_GROUND-WTR_COP-360_LS-4-MW_Y-2020"/>
    <x v="0"/>
    <x v="1"/>
    <n v="-14.001404524009301"/>
    <n v="-20442.050605053599"/>
    <n v="-73591.382178193002"/>
  </r>
  <r>
    <x v="0"/>
    <x v="0"/>
    <x v="0"/>
    <x v="2"/>
    <x v="3"/>
    <s v="FI_small_gas"/>
    <x v="2"/>
    <x v="2"/>
    <s v="GNR_HP_ELEC_GROUND-WTR_COP-360_LS-4-MW_Y-2020"/>
    <x v="0"/>
    <x v="2"/>
    <n v="-6.7869073059302796"/>
    <n v="-9908.8846666581994"/>
    <n v="-35671.984799969498"/>
  </r>
  <r>
    <x v="0"/>
    <x v="0"/>
    <x v="0"/>
    <x v="2"/>
    <x v="3"/>
    <s v="FI_small_gas"/>
    <x v="2"/>
    <x v="2"/>
    <s v="GNR_HP_ELEC_GROUND-WTR_COP-360_LS-4-MW_Y-2020"/>
    <x v="1"/>
    <x v="0"/>
    <n v="-24.4304290316425"/>
    <n v="-35668.426386198102"/>
    <n v="-128406.334990313"/>
  </r>
  <r>
    <x v="0"/>
    <x v="0"/>
    <x v="0"/>
    <x v="2"/>
    <x v="3"/>
    <s v="FI_small_gas"/>
    <x v="2"/>
    <x v="2"/>
    <s v="GNR_HP_ELEC_GROUND-WTR_COP-360_LS-4-MW_Y-2020"/>
    <x v="1"/>
    <x v="1"/>
    <n v="-24.4304290316425"/>
    <n v="-35668.426386198102"/>
    <n v="-128406.334990313"/>
  </r>
  <r>
    <x v="0"/>
    <x v="0"/>
    <x v="0"/>
    <x v="2"/>
    <x v="3"/>
    <s v="FI_small_gas"/>
    <x v="2"/>
    <x v="2"/>
    <s v="GNR_HP_ELEC_GROUND-WTR_COP-360_LS-4-MW_Y-2020"/>
    <x v="1"/>
    <x v="2"/>
    <n v="-24.4304290316425"/>
    <n v="-35668.426386198102"/>
    <n v="-128406.334990313"/>
  </r>
  <r>
    <x v="0"/>
    <x v="0"/>
    <x v="0"/>
    <x v="2"/>
    <x v="3"/>
    <s v="FinA"/>
    <x v="0"/>
    <x v="6"/>
    <s v="GNR_ST_COAL_CND_E-40"/>
    <x v="0"/>
    <x v="0"/>
    <n v="565"/>
    <n v="824900"/>
    <n v="2969640"/>
  </r>
  <r>
    <x v="0"/>
    <x v="0"/>
    <x v="0"/>
    <x v="2"/>
    <x v="3"/>
    <s v="FinA"/>
    <x v="0"/>
    <x v="6"/>
    <s v="GNR_ST_COAL_CND_E-40"/>
    <x v="0"/>
    <x v="1"/>
    <n v="565"/>
    <n v="824900"/>
    <n v="2969640"/>
  </r>
  <r>
    <x v="0"/>
    <x v="0"/>
    <x v="0"/>
    <x v="2"/>
    <x v="3"/>
    <s v="FinA"/>
    <x v="0"/>
    <x v="6"/>
    <s v="GNR_ST_COAL_CND_E-40"/>
    <x v="0"/>
    <x v="2"/>
    <n v="565"/>
    <n v="824900"/>
    <n v="2969640"/>
  </r>
  <r>
    <x v="0"/>
    <x v="0"/>
    <x v="0"/>
    <x v="2"/>
    <x v="3"/>
    <s v="FinA"/>
    <x v="10"/>
    <x v="6"/>
    <s v="GNR_ST_NUCL_CND_E-33"/>
    <x v="0"/>
    <x v="0"/>
    <n v="4325.3100000000004"/>
    <n v="6314952.5999999996"/>
    <n v="22733829.359999999"/>
  </r>
  <r>
    <x v="0"/>
    <x v="0"/>
    <x v="0"/>
    <x v="2"/>
    <x v="3"/>
    <s v="FinA"/>
    <x v="10"/>
    <x v="6"/>
    <s v="GNR_ST_NUCL_CND_E-33"/>
    <x v="0"/>
    <x v="1"/>
    <n v="4325.3100000000004"/>
    <n v="6314952.5999999996"/>
    <n v="22733829.359999999"/>
  </r>
  <r>
    <x v="0"/>
    <x v="0"/>
    <x v="0"/>
    <x v="2"/>
    <x v="3"/>
    <s v="FinA"/>
    <x v="10"/>
    <x v="6"/>
    <s v="GNR_ST_NUCL_CND_E-33"/>
    <x v="0"/>
    <x v="2"/>
    <n v="4325.3100000000004"/>
    <n v="6314952.5999999996"/>
    <n v="22733829.359999999"/>
  </r>
  <r>
    <x v="0"/>
    <x v="0"/>
    <x v="0"/>
    <x v="2"/>
    <x v="3"/>
    <s v="FinA"/>
    <x v="10"/>
    <x v="6"/>
    <s v="GNR_ST_NUCL_CND_E-33"/>
    <x v="1"/>
    <x v="0"/>
    <n v="1568.43300153983"/>
    <n v="2289912.18224815"/>
    <n v="8243683.8560933396"/>
  </r>
  <r>
    <x v="0"/>
    <x v="0"/>
    <x v="0"/>
    <x v="2"/>
    <x v="3"/>
    <s v="FinA"/>
    <x v="10"/>
    <x v="6"/>
    <s v="GNR_ST_NUCL_CND_E-33"/>
    <x v="1"/>
    <x v="1"/>
    <n v="2005.3330015398301"/>
    <n v="2927786.18224815"/>
    <n v="10540030.256093301"/>
  </r>
  <r>
    <x v="0"/>
    <x v="0"/>
    <x v="0"/>
    <x v="2"/>
    <x v="3"/>
    <s v="FinA"/>
    <x v="10"/>
    <x v="6"/>
    <s v="GNR_ST_NUCL_CND_E-33"/>
    <x v="1"/>
    <x v="2"/>
    <n v="1481.0530015398299"/>
    <n v="2162337.3822481502"/>
    <n v="7784414.5760933403"/>
  </r>
  <r>
    <x v="0"/>
    <x v="0"/>
    <x v="0"/>
    <x v="2"/>
    <x v="3"/>
    <s v="FinA"/>
    <x v="8"/>
    <x v="6"/>
    <s v="GNR_ST_PEAT_CND_E-38"/>
    <x v="0"/>
    <x v="1"/>
    <n v="4.5"/>
    <n v="6570"/>
    <n v="23652"/>
  </r>
  <r>
    <x v="0"/>
    <x v="0"/>
    <x v="0"/>
    <x v="2"/>
    <x v="3"/>
    <s v="FinA"/>
    <x v="8"/>
    <x v="6"/>
    <s v="GNR_ST_PEAT_CND_E-38"/>
    <x v="0"/>
    <x v="2"/>
    <n v="9"/>
    <n v="13140"/>
    <n v="47304"/>
  </r>
  <r>
    <x v="0"/>
    <x v="0"/>
    <x v="0"/>
    <x v="2"/>
    <x v="3"/>
    <s v="FinA"/>
    <x v="4"/>
    <x v="7"/>
    <s v="GNR_RES_WTR_NOPMP_MC-01"/>
    <x v="0"/>
    <x v="0"/>
    <n v="156.94999999999999"/>
    <n v="229147"/>
    <n v="824929.2"/>
  </r>
  <r>
    <x v="0"/>
    <x v="0"/>
    <x v="0"/>
    <x v="2"/>
    <x v="3"/>
    <s v="FinA"/>
    <x v="4"/>
    <x v="7"/>
    <s v="GNR_RES_WTR_NOPMP_MC-01"/>
    <x v="0"/>
    <x v="1"/>
    <n v="156.94999999999999"/>
    <n v="229147"/>
    <n v="824929.2"/>
  </r>
  <r>
    <x v="0"/>
    <x v="0"/>
    <x v="0"/>
    <x v="2"/>
    <x v="3"/>
    <s v="FinA"/>
    <x v="4"/>
    <x v="7"/>
    <s v="GNR_RES_WTR_NOPMP_MC-01"/>
    <x v="0"/>
    <x v="2"/>
    <n v="156.94999999999999"/>
    <n v="229147"/>
    <n v="824929.2"/>
  </r>
  <r>
    <x v="0"/>
    <x v="0"/>
    <x v="0"/>
    <x v="2"/>
    <x v="3"/>
    <s v="FinA"/>
    <x v="4"/>
    <x v="7"/>
    <s v="GNR_RES_WTR_NOPMP_MC-01"/>
    <x v="1"/>
    <x v="0"/>
    <n v="156.94999999999999"/>
    <n v="229147"/>
    <n v="824929.2"/>
  </r>
  <r>
    <x v="0"/>
    <x v="0"/>
    <x v="0"/>
    <x v="2"/>
    <x v="3"/>
    <s v="FinA"/>
    <x v="4"/>
    <x v="7"/>
    <s v="GNR_RES_WTR_NOPMP_MC-01"/>
    <x v="1"/>
    <x v="1"/>
    <n v="156.94999999999999"/>
    <n v="229147"/>
    <n v="824929.2"/>
  </r>
  <r>
    <x v="0"/>
    <x v="0"/>
    <x v="0"/>
    <x v="2"/>
    <x v="3"/>
    <s v="FinA"/>
    <x v="4"/>
    <x v="7"/>
    <s v="GNR_RES_WTR_NOPMP_MC-01"/>
    <x v="1"/>
    <x v="2"/>
    <n v="156.94999999999999"/>
    <n v="229147"/>
    <n v="824929.2"/>
  </r>
  <r>
    <x v="0"/>
    <x v="0"/>
    <x v="0"/>
    <x v="2"/>
    <x v="3"/>
    <s v="FinA"/>
    <x v="4"/>
    <x v="7"/>
    <s v="GNR_RES_WTR_NOPMP_MC-02"/>
    <x v="0"/>
    <x v="0"/>
    <n v="156.94999999999999"/>
    <n v="229147"/>
    <n v="824929.2"/>
  </r>
  <r>
    <x v="0"/>
    <x v="0"/>
    <x v="0"/>
    <x v="2"/>
    <x v="3"/>
    <s v="FinA"/>
    <x v="4"/>
    <x v="7"/>
    <s v="GNR_RES_WTR_NOPMP_MC-02"/>
    <x v="0"/>
    <x v="1"/>
    <n v="156.94999999999999"/>
    <n v="229147"/>
    <n v="824929.2"/>
  </r>
  <r>
    <x v="0"/>
    <x v="0"/>
    <x v="0"/>
    <x v="2"/>
    <x v="3"/>
    <s v="FinA"/>
    <x v="4"/>
    <x v="7"/>
    <s v="GNR_RES_WTR_NOPMP_MC-02"/>
    <x v="0"/>
    <x v="2"/>
    <n v="156.94999999999999"/>
    <n v="229147"/>
    <n v="824929.2"/>
  </r>
  <r>
    <x v="0"/>
    <x v="0"/>
    <x v="0"/>
    <x v="2"/>
    <x v="3"/>
    <s v="FinA"/>
    <x v="4"/>
    <x v="7"/>
    <s v="GNR_RES_WTR_NOPMP_MC-02"/>
    <x v="1"/>
    <x v="0"/>
    <n v="156.94999999999999"/>
    <n v="229147"/>
    <n v="824929.2"/>
  </r>
  <r>
    <x v="0"/>
    <x v="0"/>
    <x v="0"/>
    <x v="2"/>
    <x v="3"/>
    <s v="FinA"/>
    <x v="4"/>
    <x v="7"/>
    <s v="GNR_RES_WTR_NOPMP_MC-02"/>
    <x v="1"/>
    <x v="1"/>
    <n v="156.94999999999999"/>
    <n v="229147"/>
    <n v="824929.2"/>
  </r>
  <r>
    <x v="0"/>
    <x v="0"/>
    <x v="0"/>
    <x v="2"/>
    <x v="3"/>
    <s v="FinA"/>
    <x v="4"/>
    <x v="7"/>
    <s v="GNR_RES_WTR_NOPMP_MC-02"/>
    <x v="1"/>
    <x v="2"/>
    <n v="156.94999999999999"/>
    <n v="229147"/>
    <n v="824929.2"/>
  </r>
  <r>
    <x v="0"/>
    <x v="0"/>
    <x v="0"/>
    <x v="2"/>
    <x v="3"/>
    <s v="FinA"/>
    <x v="4"/>
    <x v="7"/>
    <s v="GNR_RES_WTR_NOPMP_MC-03"/>
    <x v="0"/>
    <x v="0"/>
    <n v="156.94999999999999"/>
    <n v="229147"/>
    <n v="824929.2"/>
  </r>
  <r>
    <x v="0"/>
    <x v="0"/>
    <x v="0"/>
    <x v="2"/>
    <x v="3"/>
    <s v="FinA"/>
    <x v="4"/>
    <x v="7"/>
    <s v="GNR_RES_WTR_NOPMP_MC-03"/>
    <x v="0"/>
    <x v="1"/>
    <n v="156.94999999999999"/>
    <n v="229147"/>
    <n v="824929.2"/>
  </r>
  <r>
    <x v="0"/>
    <x v="0"/>
    <x v="0"/>
    <x v="2"/>
    <x v="3"/>
    <s v="FinA"/>
    <x v="4"/>
    <x v="7"/>
    <s v="GNR_RES_WTR_NOPMP_MC-03"/>
    <x v="0"/>
    <x v="2"/>
    <n v="156.94999999999999"/>
    <n v="229147"/>
    <n v="824929.2"/>
  </r>
  <r>
    <x v="0"/>
    <x v="0"/>
    <x v="0"/>
    <x v="2"/>
    <x v="3"/>
    <s v="FinA"/>
    <x v="4"/>
    <x v="7"/>
    <s v="GNR_RES_WTR_NOPMP_MC-03"/>
    <x v="1"/>
    <x v="0"/>
    <n v="156.94999999999999"/>
    <n v="229147"/>
    <n v="824929.2"/>
  </r>
  <r>
    <x v="0"/>
    <x v="0"/>
    <x v="0"/>
    <x v="2"/>
    <x v="3"/>
    <s v="FinA"/>
    <x v="4"/>
    <x v="7"/>
    <s v="GNR_RES_WTR_NOPMP_MC-03"/>
    <x v="1"/>
    <x v="1"/>
    <n v="156.94999999999999"/>
    <n v="229147"/>
    <n v="824929.2"/>
  </r>
  <r>
    <x v="0"/>
    <x v="0"/>
    <x v="0"/>
    <x v="2"/>
    <x v="3"/>
    <s v="FinA"/>
    <x v="4"/>
    <x v="7"/>
    <s v="GNR_RES_WTR_NOPMP_MC-03"/>
    <x v="1"/>
    <x v="2"/>
    <n v="156.94999999999999"/>
    <n v="229147"/>
    <n v="824929.2"/>
  </r>
  <r>
    <x v="0"/>
    <x v="0"/>
    <x v="0"/>
    <x v="2"/>
    <x v="3"/>
    <s v="FinA"/>
    <x v="4"/>
    <x v="7"/>
    <s v="GNR_RES_WTR_NOPMP_MC-04"/>
    <x v="0"/>
    <x v="0"/>
    <n v="156.94999999999999"/>
    <n v="229147"/>
    <n v="824929.2"/>
  </r>
  <r>
    <x v="0"/>
    <x v="0"/>
    <x v="0"/>
    <x v="2"/>
    <x v="3"/>
    <s v="FinA"/>
    <x v="4"/>
    <x v="7"/>
    <s v="GNR_RES_WTR_NOPMP_MC-04"/>
    <x v="0"/>
    <x v="1"/>
    <n v="156.94999999999999"/>
    <n v="229147"/>
    <n v="824929.2"/>
  </r>
  <r>
    <x v="0"/>
    <x v="0"/>
    <x v="0"/>
    <x v="2"/>
    <x v="3"/>
    <s v="FinA"/>
    <x v="4"/>
    <x v="7"/>
    <s v="GNR_RES_WTR_NOPMP_MC-04"/>
    <x v="0"/>
    <x v="2"/>
    <n v="156.94999999999999"/>
    <n v="229147"/>
    <n v="824929.2"/>
  </r>
  <r>
    <x v="0"/>
    <x v="0"/>
    <x v="0"/>
    <x v="2"/>
    <x v="3"/>
    <s v="FinA"/>
    <x v="4"/>
    <x v="7"/>
    <s v="GNR_RES_WTR_NOPMP_MC-04"/>
    <x v="1"/>
    <x v="0"/>
    <n v="156.94999999999999"/>
    <n v="229147"/>
    <n v="824929.2"/>
  </r>
  <r>
    <x v="0"/>
    <x v="0"/>
    <x v="0"/>
    <x v="2"/>
    <x v="3"/>
    <s v="FinA"/>
    <x v="4"/>
    <x v="7"/>
    <s v="GNR_RES_WTR_NOPMP_MC-04"/>
    <x v="1"/>
    <x v="1"/>
    <n v="156.94999999999999"/>
    <n v="229147"/>
    <n v="824929.2"/>
  </r>
  <r>
    <x v="0"/>
    <x v="0"/>
    <x v="0"/>
    <x v="2"/>
    <x v="3"/>
    <s v="FinA"/>
    <x v="4"/>
    <x v="7"/>
    <s v="GNR_RES_WTR_NOPMP_MC-04"/>
    <x v="1"/>
    <x v="2"/>
    <n v="156.94999999999999"/>
    <n v="229147"/>
    <n v="824929.2"/>
  </r>
  <r>
    <x v="0"/>
    <x v="0"/>
    <x v="0"/>
    <x v="2"/>
    <x v="3"/>
    <s v="FinA"/>
    <x v="4"/>
    <x v="7"/>
    <s v="GNR_RES_WTR_NOPMP_MC-05"/>
    <x v="0"/>
    <x v="1"/>
    <n v="156.94999999999999"/>
    <n v="229147"/>
    <n v="824929.2"/>
  </r>
  <r>
    <x v="0"/>
    <x v="0"/>
    <x v="0"/>
    <x v="2"/>
    <x v="3"/>
    <s v="FinA"/>
    <x v="4"/>
    <x v="7"/>
    <s v="GNR_RES_WTR_NOPMP_MC-05"/>
    <x v="0"/>
    <x v="2"/>
    <n v="156.94999999999999"/>
    <n v="229147"/>
    <n v="824929.2"/>
  </r>
  <r>
    <x v="0"/>
    <x v="0"/>
    <x v="0"/>
    <x v="2"/>
    <x v="3"/>
    <s v="FinA"/>
    <x v="4"/>
    <x v="7"/>
    <s v="GNR_RES_WTR_NOPMP_MC-05"/>
    <x v="1"/>
    <x v="0"/>
    <n v="156.94999999999999"/>
    <n v="229147"/>
    <n v="824929.2"/>
  </r>
  <r>
    <x v="0"/>
    <x v="0"/>
    <x v="0"/>
    <x v="2"/>
    <x v="3"/>
    <s v="FinA"/>
    <x v="4"/>
    <x v="7"/>
    <s v="GNR_RES_WTR_NOPMP_MC-05"/>
    <x v="1"/>
    <x v="1"/>
    <n v="156.94999999999999"/>
    <n v="229147"/>
    <n v="824929.2"/>
  </r>
  <r>
    <x v="0"/>
    <x v="0"/>
    <x v="0"/>
    <x v="2"/>
    <x v="3"/>
    <s v="FinA"/>
    <x v="4"/>
    <x v="7"/>
    <s v="GNR_RES_WTR_NOPMP_MC-05"/>
    <x v="1"/>
    <x v="2"/>
    <n v="156.94999999999999"/>
    <n v="229147"/>
    <n v="824929.2"/>
  </r>
  <r>
    <x v="0"/>
    <x v="0"/>
    <x v="0"/>
    <x v="2"/>
    <x v="3"/>
    <s v="FinA"/>
    <x v="4"/>
    <x v="7"/>
    <s v="GNR_RES_WTR_NOPMP_MC-06"/>
    <x v="0"/>
    <x v="1"/>
    <n v="156.94999999999999"/>
    <n v="229147"/>
    <n v="824929.2"/>
  </r>
  <r>
    <x v="0"/>
    <x v="0"/>
    <x v="0"/>
    <x v="2"/>
    <x v="3"/>
    <s v="FinA"/>
    <x v="4"/>
    <x v="7"/>
    <s v="GNR_RES_WTR_NOPMP_MC-06"/>
    <x v="0"/>
    <x v="2"/>
    <n v="156.94999999999999"/>
    <n v="229147"/>
    <n v="824929.2"/>
  </r>
  <r>
    <x v="0"/>
    <x v="0"/>
    <x v="0"/>
    <x v="2"/>
    <x v="3"/>
    <s v="FinA"/>
    <x v="4"/>
    <x v="7"/>
    <s v="GNR_RES_WTR_NOPMP_MC-06"/>
    <x v="1"/>
    <x v="0"/>
    <n v="59.251256663209901"/>
    <n v="86506.8347282865"/>
    <n v="311424.605021831"/>
  </r>
  <r>
    <x v="0"/>
    <x v="0"/>
    <x v="0"/>
    <x v="2"/>
    <x v="3"/>
    <s v="FinA"/>
    <x v="4"/>
    <x v="7"/>
    <s v="GNR_RES_WTR_NOPMP_MC-06"/>
    <x v="1"/>
    <x v="1"/>
    <n v="156.94999999999999"/>
    <n v="229147"/>
    <n v="824929.2"/>
  </r>
  <r>
    <x v="0"/>
    <x v="0"/>
    <x v="0"/>
    <x v="2"/>
    <x v="3"/>
    <s v="FinA"/>
    <x v="4"/>
    <x v="7"/>
    <s v="GNR_RES_WTR_NOPMP_MC-06"/>
    <x v="1"/>
    <x v="2"/>
    <n v="126.96595887605"/>
    <n v="185370.299959033"/>
    <n v="667333.07985252002"/>
  </r>
  <r>
    <x v="0"/>
    <x v="0"/>
    <x v="0"/>
    <x v="2"/>
    <x v="3"/>
    <s v="FinA"/>
    <x v="4"/>
    <x v="7"/>
    <s v="GNR_RES_WTR_NOPMP_MC-07"/>
    <x v="0"/>
    <x v="1"/>
    <n v="156.94999999999999"/>
    <n v="229147"/>
    <n v="824929.2"/>
  </r>
  <r>
    <x v="0"/>
    <x v="0"/>
    <x v="0"/>
    <x v="2"/>
    <x v="3"/>
    <s v="FinA"/>
    <x v="4"/>
    <x v="7"/>
    <s v="GNR_RES_WTR_NOPMP_MC-07"/>
    <x v="0"/>
    <x v="2"/>
    <n v="156.94999999999999"/>
    <n v="229147"/>
    <n v="824929.2"/>
  </r>
  <r>
    <x v="0"/>
    <x v="0"/>
    <x v="0"/>
    <x v="2"/>
    <x v="3"/>
    <s v="FinA"/>
    <x v="4"/>
    <x v="7"/>
    <s v="GNR_RES_WTR_NOPMP_MC-07"/>
    <x v="1"/>
    <x v="1"/>
    <n v="156.94999999999999"/>
    <n v="229147"/>
    <n v="824929.2"/>
  </r>
  <r>
    <x v="0"/>
    <x v="0"/>
    <x v="0"/>
    <x v="2"/>
    <x v="3"/>
    <s v="FinA"/>
    <x v="4"/>
    <x v="7"/>
    <s v="GNR_RES_WTR_NOPMP_MC-08"/>
    <x v="0"/>
    <x v="1"/>
    <n v="156.94999999999999"/>
    <n v="229147"/>
    <n v="824929.2"/>
  </r>
  <r>
    <x v="0"/>
    <x v="0"/>
    <x v="0"/>
    <x v="2"/>
    <x v="3"/>
    <s v="FinA"/>
    <x v="4"/>
    <x v="7"/>
    <s v="GNR_RES_WTR_NOPMP_MC-08"/>
    <x v="0"/>
    <x v="2"/>
    <n v="137.08415799203399"/>
    <n v="200142.87066836999"/>
    <n v="720514.33440613095"/>
  </r>
  <r>
    <x v="0"/>
    <x v="0"/>
    <x v="0"/>
    <x v="2"/>
    <x v="3"/>
    <s v="FinA"/>
    <x v="4"/>
    <x v="7"/>
    <s v="GNR_RES_WTR_NOPMP_MC-08"/>
    <x v="1"/>
    <x v="1"/>
    <n v="156.94999999999999"/>
    <n v="229147"/>
    <n v="824929.2"/>
  </r>
  <r>
    <x v="0"/>
    <x v="0"/>
    <x v="0"/>
    <x v="2"/>
    <x v="3"/>
    <s v="FinA"/>
    <x v="4"/>
    <x v="7"/>
    <s v="GNR_RES_WTR_NOPMP_MC-09"/>
    <x v="0"/>
    <x v="1"/>
    <n v="21.7559525889552"/>
    <n v="31763.6907798746"/>
    <n v="114349.28680754799"/>
  </r>
  <r>
    <x v="0"/>
    <x v="0"/>
    <x v="0"/>
    <x v="2"/>
    <x v="3"/>
    <s v="FinA"/>
    <x v="4"/>
    <x v="7"/>
    <s v="GNR_RES_WTR_NOPMP_MC-09"/>
    <x v="1"/>
    <x v="1"/>
    <n v="82.792673879750794"/>
    <n v="120877.30386443601"/>
    <n v="435158.29391196999"/>
  </r>
  <r>
    <x v="0"/>
    <x v="0"/>
    <x v="0"/>
    <x v="2"/>
    <x v="3"/>
    <s v="FinA"/>
    <x v="4"/>
    <x v="4"/>
    <s v="GNR_ROR_WTR"/>
    <x v="0"/>
    <x v="0"/>
    <n v="537.15414134667606"/>
    <n v="784245.046366147"/>
    <n v="2823282.1669181301"/>
  </r>
  <r>
    <x v="0"/>
    <x v="0"/>
    <x v="0"/>
    <x v="2"/>
    <x v="3"/>
    <s v="FinA"/>
    <x v="4"/>
    <x v="4"/>
    <s v="GNR_ROR_WTR"/>
    <x v="0"/>
    <x v="1"/>
    <n v="537.15414134667606"/>
    <n v="784245.046366147"/>
    <n v="2823282.1669181301"/>
  </r>
  <r>
    <x v="0"/>
    <x v="0"/>
    <x v="0"/>
    <x v="2"/>
    <x v="3"/>
    <s v="FinA"/>
    <x v="4"/>
    <x v="4"/>
    <s v="GNR_ROR_WTR"/>
    <x v="0"/>
    <x v="2"/>
    <n v="537.15414134667606"/>
    <n v="784245.046366147"/>
    <n v="2823282.1669181301"/>
  </r>
  <r>
    <x v="0"/>
    <x v="0"/>
    <x v="0"/>
    <x v="2"/>
    <x v="3"/>
    <s v="FinA"/>
    <x v="4"/>
    <x v="4"/>
    <s v="GNR_ROR_WTR"/>
    <x v="1"/>
    <x v="0"/>
    <n v="1417.7310703491901"/>
    <n v="2069887.36270981"/>
    <n v="7451594.5057553304"/>
  </r>
  <r>
    <x v="0"/>
    <x v="0"/>
    <x v="0"/>
    <x v="2"/>
    <x v="3"/>
    <s v="FinA"/>
    <x v="4"/>
    <x v="4"/>
    <s v="GNR_ROR_WTR"/>
    <x v="1"/>
    <x v="1"/>
    <n v="1417.7310703491901"/>
    <n v="2069887.36270981"/>
    <n v="7451594.5057553304"/>
  </r>
  <r>
    <x v="0"/>
    <x v="0"/>
    <x v="0"/>
    <x v="2"/>
    <x v="3"/>
    <s v="FinA"/>
    <x v="4"/>
    <x v="4"/>
    <s v="GNR_ROR_WTR"/>
    <x v="1"/>
    <x v="2"/>
    <n v="1417.7310703491901"/>
    <n v="2069887.36270981"/>
    <n v="7451594.5057553304"/>
  </r>
  <r>
    <x v="0"/>
    <x v="0"/>
    <x v="0"/>
    <x v="2"/>
    <x v="3"/>
    <s v="FinA"/>
    <x v="5"/>
    <x v="5"/>
    <s v="GNR_WT_WIND_ONS"/>
    <x v="0"/>
    <x v="0"/>
    <n v="473.38844285657598"/>
    <n v="691147.12657059997"/>
    <n v="2488129.6556541598"/>
  </r>
  <r>
    <x v="0"/>
    <x v="0"/>
    <x v="0"/>
    <x v="2"/>
    <x v="3"/>
    <s v="FinA"/>
    <x v="5"/>
    <x v="5"/>
    <s v="GNR_WT_WIND_ONS"/>
    <x v="0"/>
    <x v="1"/>
    <n v="653.78095647438499"/>
    <n v="954520.19645260205"/>
    <n v="3436272.7072293698"/>
  </r>
  <r>
    <x v="0"/>
    <x v="0"/>
    <x v="0"/>
    <x v="2"/>
    <x v="3"/>
    <s v="FinA"/>
    <x v="5"/>
    <x v="5"/>
    <s v="GNR_WT_WIND_ONS"/>
    <x v="0"/>
    <x v="2"/>
    <n v="300.20432612143901"/>
    <n v="438298.31613730098"/>
    <n v="1577873.93809428"/>
  </r>
  <r>
    <x v="0"/>
    <x v="0"/>
    <x v="0"/>
    <x v="2"/>
    <x v="3"/>
    <s v="FinA"/>
    <x v="5"/>
    <x v="5"/>
    <s v="GNR_WT_WIND_ONS"/>
    <x v="1"/>
    <x v="0"/>
    <n v="629.35246156026301"/>
    <n v="918854.59387798503"/>
    <n v="3307876.5379607398"/>
  </r>
  <r>
    <x v="0"/>
    <x v="0"/>
    <x v="0"/>
    <x v="2"/>
    <x v="3"/>
    <s v="FinA"/>
    <x v="5"/>
    <x v="5"/>
    <s v="GNR_WT_WIND_ONS"/>
    <x v="1"/>
    <x v="1"/>
    <n v="1061.0984878289501"/>
    <n v="1549203.7922302701"/>
    <n v="5577133.6520289602"/>
  </r>
  <r>
    <x v="0"/>
    <x v="0"/>
    <x v="0"/>
    <x v="2"/>
    <x v="3"/>
    <s v="FinA"/>
    <x v="5"/>
    <x v="5"/>
    <s v="GNR_WT_WIND_ONS"/>
    <x v="1"/>
    <x v="2"/>
    <n v="1135.9533628296199"/>
    <n v="1658491.90973125"/>
    <n v="5970570.8750324799"/>
  </r>
  <r>
    <x v="0"/>
    <x v="0"/>
    <x v="0"/>
    <x v="3"/>
    <x v="4"/>
    <s v="DE4-E_A"/>
    <x v="2"/>
    <x v="8"/>
    <s v="AGG-DE4-E_ES_ELEC"/>
    <x v="0"/>
    <x v="1"/>
    <n v="0.72"/>
    <n v="1051.2"/>
    <n v="3784.32"/>
  </r>
  <r>
    <x v="0"/>
    <x v="0"/>
    <x v="0"/>
    <x v="3"/>
    <x v="4"/>
    <s v="DE4-E_A"/>
    <x v="2"/>
    <x v="8"/>
    <s v="AGG-DE4-E_ES_ELEC"/>
    <x v="0"/>
    <x v="2"/>
    <n v="0.72"/>
    <n v="1051.2"/>
    <n v="3784.32"/>
  </r>
  <r>
    <x v="0"/>
    <x v="0"/>
    <x v="0"/>
    <x v="3"/>
    <x v="4"/>
    <s v="DE4-E_A"/>
    <x v="2"/>
    <x v="8"/>
    <s v="AGG-DE4-E_ES_ELEC"/>
    <x v="1"/>
    <x v="0"/>
    <n v="0.72"/>
    <n v="1051.2"/>
    <n v="3784.32"/>
  </r>
  <r>
    <x v="0"/>
    <x v="0"/>
    <x v="0"/>
    <x v="3"/>
    <x v="4"/>
    <s v="DE4-E_A"/>
    <x v="2"/>
    <x v="8"/>
    <s v="AGG-DE4-E_ES_ELEC"/>
    <x v="1"/>
    <x v="1"/>
    <n v="0.72"/>
    <n v="1051.2"/>
    <n v="3784.32"/>
  </r>
  <r>
    <x v="0"/>
    <x v="0"/>
    <x v="0"/>
    <x v="3"/>
    <x v="4"/>
    <s v="DE4-E_A"/>
    <x v="2"/>
    <x v="9"/>
    <s v="AGG-DE4-E_RES_WTR_PMP"/>
    <x v="0"/>
    <x v="1"/>
    <n v="344.054794520548"/>
    <n v="502320"/>
    <n v="1808352"/>
  </r>
  <r>
    <x v="0"/>
    <x v="0"/>
    <x v="0"/>
    <x v="3"/>
    <x v="4"/>
    <s v="DE4-E_A"/>
    <x v="2"/>
    <x v="8"/>
    <s v="GNR_ES_ELEC_BAT-LITHIO_E-95_Y-16-29"/>
    <x v="0"/>
    <x v="1"/>
    <n v="121.670953584507"/>
    <n v="177639.59223338001"/>
    <n v="639502.532040169"/>
  </r>
  <r>
    <x v="0"/>
    <x v="0"/>
    <x v="0"/>
    <x v="3"/>
    <x v="4"/>
    <s v="DE4-E_A"/>
    <x v="2"/>
    <x v="8"/>
    <s v="GNR_ES_ELEC_BAT-LITHIO_E-95_Y-16-29"/>
    <x v="0"/>
    <x v="2"/>
    <n v="114.147405905282"/>
    <n v="166655.21262171201"/>
    <n v="599958.76543816295"/>
  </r>
  <r>
    <x v="0"/>
    <x v="0"/>
    <x v="0"/>
    <x v="3"/>
    <x v="4"/>
    <s v="DE4-E_A"/>
    <x v="2"/>
    <x v="8"/>
    <s v="GNR_ES_ELEC_BAT-LITHIO_E-95_Y-16-29"/>
    <x v="1"/>
    <x v="0"/>
    <n v="121.670953584507"/>
    <n v="177639.59223338001"/>
    <n v="639502.532040169"/>
  </r>
  <r>
    <x v="0"/>
    <x v="0"/>
    <x v="0"/>
    <x v="3"/>
    <x v="4"/>
    <s v="DE4-E_A"/>
    <x v="2"/>
    <x v="8"/>
    <s v="GNR_ES_ELEC_BAT-LITHIO_E-95_Y-16-29"/>
    <x v="1"/>
    <x v="1"/>
    <n v="97.504004377989801"/>
    <n v="142355.84639186499"/>
    <n v="512481.04701071401"/>
  </r>
  <r>
    <x v="0"/>
    <x v="0"/>
    <x v="0"/>
    <x v="3"/>
    <x v="4"/>
    <s v="DE4-E_A"/>
    <x v="11"/>
    <x v="1"/>
    <s v="GNR_ST_LIGN_BP_E-39"/>
    <x v="0"/>
    <x v="0"/>
    <n v="7117.8196621115903"/>
    <n v="10392016.7066829"/>
    <n v="37411260.144058503"/>
  </r>
  <r>
    <x v="0"/>
    <x v="0"/>
    <x v="0"/>
    <x v="3"/>
    <x v="4"/>
    <s v="DE4-E_A"/>
    <x v="11"/>
    <x v="1"/>
    <s v="GNR_ST_LIGN_BP_E-39"/>
    <x v="0"/>
    <x v="1"/>
    <n v="7382.16166211159"/>
    <n v="10777956.0266829"/>
    <n v="38800641.696058497"/>
  </r>
  <r>
    <x v="0"/>
    <x v="0"/>
    <x v="0"/>
    <x v="3"/>
    <x v="4"/>
    <s v="DE4-E_A"/>
    <x v="11"/>
    <x v="1"/>
    <s v="GNR_ST_LIGN_BP_E-39"/>
    <x v="0"/>
    <x v="2"/>
    <n v="7646.5036621115896"/>
    <n v="11163895.346682901"/>
    <n v="40190023.248058498"/>
  </r>
  <r>
    <x v="0"/>
    <x v="0"/>
    <x v="0"/>
    <x v="3"/>
    <x v="4"/>
    <s v="DE4-E_A"/>
    <x v="11"/>
    <x v="1"/>
    <s v="GNR_ST_LIGN_BP_E-39"/>
    <x v="1"/>
    <x v="0"/>
    <n v="616.798"/>
    <n v="900525.08"/>
    <n v="3241890.2880000002"/>
  </r>
  <r>
    <x v="0"/>
    <x v="0"/>
    <x v="0"/>
    <x v="3"/>
    <x v="4"/>
    <s v="DE4-E_A"/>
    <x v="11"/>
    <x v="6"/>
    <s v="GNR_ST_LIGN_CND_E-43"/>
    <x v="0"/>
    <x v="0"/>
    <n v="575.93115482061796"/>
    <n v="840859.48603810195"/>
    <n v="3027094.14973717"/>
  </r>
  <r>
    <x v="0"/>
    <x v="0"/>
    <x v="0"/>
    <x v="3"/>
    <x v="4"/>
    <s v="DE4-E_A"/>
    <x v="11"/>
    <x v="6"/>
    <s v="GNR_ST_LIGN_CND_E-43"/>
    <x v="0"/>
    <x v="1"/>
    <n v="575.93115482061796"/>
    <n v="840859.48603810195"/>
    <n v="3027094.14973717"/>
  </r>
  <r>
    <x v="0"/>
    <x v="0"/>
    <x v="0"/>
    <x v="3"/>
    <x v="4"/>
    <s v="DE4-E_A"/>
    <x v="11"/>
    <x v="6"/>
    <s v="GNR_ST_LIGN_CND_E-43"/>
    <x v="0"/>
    <x v="2"/>
    <n v="575.93115482061796"/>
    <n v="840859.48603810195"/>
    <n v="3027094.14973717"/>
  </r>
  <r>
    <x v="0"/>
    <x v="0"/>
    <x v="0"/>
    <x v="3"/>
    <x v="4"/>
    <s v="DE4-E_A"/>
    <x v="11"/>
    <x v="6"/>
    <s v="GNR_ST_LIGN_CND_E-43"/>
    <x v="1"/>
    <x v="0"/>
    <n v="44.8"/>
    <n v="65408"/>
    <n v="235468.79999999999"/>
  </r>
  <r>
    <x v="0"/>
    <x v="0"/>
    <x v="0"/>
    <x v="3"/>
    <x v="4"/>
    <s v="DE4-E_A"/>
    <x v="3"/>
    <x v="3"/>
    <s v="GNR_PV_SUN"/>
    <x v="0"/>
    <x v="2"/>
    <n v="190.35192517361"/>
    <n v="277913.81075347099"/>
    <n v="1000489.7187124999"/>
  </r>
  <r>
    <x v="0"/>
    <x v="0"/>
    <x v="0"/>
    <x v="3"/>
    <x v="4"/>
    <s v="DE4-E_A"/>
    <x v="3"/>
    <x v="3"/>
    <s v="GNR_PV_SUN"/>
    <x v="1"/>
    <x v="1"/>
    <n v="1841.1369310989301"/>
    <n v="2688059.9194044401"/>
    <n v="9677015.7098559793"/>
  </r>
  <r>
    <x v="0"/>
    <x v="0"/>
    <x v="0"/>
    <x v="3"/>
    <x v="4"/>
    <s v="DE4-E_A"/>
    <x v="3"/>
    <x v="3"/>
    <s v="GNR_PV_SUN"/>
    <x v="1"/>
    <x v="2"/>
    <n v="6041.6991379667297"/>
    <n v="8820880.7414314207"/>
    <n v="31755170.669153102"/>
  </r>
  <r>
    <x v="0"/>
    <x v="0"/>
    <x v="0"/>
    <x v="3"/>
    <x v="4"/>
    <s v="DE4-E_A"/>
    <x v="12"/>
    <x v="6"/>
    <s v="GNR_GEO_HEAT_EO"/>
    <x v="0"/>
    <x v="0"/>
    <n v="0.22"/>
    <n v="321.2"/>
    <n v="1156.32"/>
  </r>
  <r>
    <x v="0"/>
    <x v="0"/>
    <x v="0"/>
    <x v="3"/>
    <x v="4"/>
    <s v="DE4-E_A"/>
    <x v="12"/>
    <x v="6"/>
    <s v="GNR_GEO_HEAT_EO"/>
    <x v="0"/>
    <x v="1"/>
    <n v="0.22"/>
    <n v="321.2"/>
    <n v="1156.32"/>
  </r>
  <r>
    <x v="0"/>
    <x v="0"/>
    <x v="0"/>
    <x v="3"/>
    <x v="4"/>
    <s v="DE4-E_A"/>
    <x v="12"/>
    <x v="6"/>
    <s v="GNR_GEO_HEAT_EO"/>
    <x v="0"/>
    <x v="2"/>
    <n v="0.22"/>
    <n v="321.2"/>
    <n v="1156.32"/>
  </r>
  <r>
    <x v="0"/>
    <x v="0"/>
    <x v="0"/>
    <x v="3"/>
    <x v="4"/>
    <s v="DE4-E_A"/>
    <x v="12"/>
    <x v="6"/>
    <s v="GNR_GEO_HEAT_EO"/>
    <x v="1"/>
    <x v="0"/>
    <n v="0.22"/>
    <n v="321.2"/>
    <n v="1156.32"/>
  </r>
  <r>
    <x v="0"/>
    <x v="0"/>
    <x v="0"/>
    <x v="3"/>
    <x v="4"/>
    <s v="DE4-E_A"/>
    <x v="12"/>
    <x v="6"/>
    <s v="GNR_GEO_HEAT_EO"/>
    <x v="1"/>
    <x v="1"/>
    <n v="0.22"/>
    <n v="321.2"/>
    <n v="1156.32"/>
  </r>
  <r>
    <x v="0"/>
    <x v="0"/>
    <x v="0"/>
    <x v="3"/>
    <x v="4"/>
    <s v="DE4-E_A"/>
    <x v="12"/>
    <x v="6"/>
    <s v="GNR_GEO_HEAT_EO"/>
    <x v="1"/>
    <x v="2"/>
    <n v="0.22"/>
    <n v="321.2"/>
    <n v="1156.32"/>
  </r>
  <r>
    <x v="0"/>
    <x v="0"/>
    <x v="0"/>
    <x v="3"/>
    <x v="4"/>
    <s v="DE4-E_A"/>
    <x v="4"/>
    <x v="4"/>
    <s v="GNR_ROR_WTR"/>
    <x v="0"/>
    <x v="0"/>
    <n v="271.14331604776601"/>
    <n v="395869.24142973899"/>
    <n v="1425129.2691470601"/>
  </r>
  <r>
    <x v="0"/>
    <x v="0"/>
    <x v="0"/>
    <x v="3"/>
    <x v="4"/>
    <s v="DE4-E_A"/>
    <x v="4"/>
    <x v="4"/>
    <s v="GNR_ROR_WTR"/>
    <x v="0"/>
    <x v="1"/>
    <n v="271.14331604776601"/>
    <n v="395869.24142973899"/>
    <n v="1425129.2691470601"/>
  </r>
  <r>
    <x v="0"/>
    <x v="0"/>
    <x v="0"/>
    <x v="3"/>
    <x v="4"/>
    <s v="DE4-E_A"/>
    <x v="4"/>
    <x v="4"/>
    <s v="GNR_ROR_WTR"/>
    <x v="0"/>
    <x v="2"/>
    <n v="271.14331604776601"/>
    <n v="395869.24142973899"/>
    <n v="1425129.2691470601"/>
  </r>
  <r>
    <x v="0"/>
    <x v="0"/>
    <x v="0"/>
    <x v="3"/>
    <x v="4"/>
    <s v="DE4-E_A"/>
    <x v="4"/>
    <x v="4"/>
    <s v="GNR_ROR_WTR"/>
    <x v="1"/>
    <x v="0"/>
    <n v="334.57451296316401"/>
    <n v="488478.78892621998"/>
    <n v="1758523.64013439"/>
  </r>
  <r>
    <x v="0"/>
    <x v="0"/>
    <x v="0"/>
    <x v="3"/>
    <x v="4"/>
    <s v="DE4-E_A"/>
    <x v="4"/>
    <x v="4"/>
    <s v="GNR_ROR_WTR"/>
    <x v="1"/>
    <x v="1"/>
    <n v="334.57451296316401"/>
    <n v="488478.78892621998"/>
    <n v="1758523.64013439"/>
  </r>
  <r>
    <x v="0"/>
    <x v="0"/>
    <x v="0"/>
    <x v="3"/>
    <x v="4"/>
    <s v="DE4-E_A"/>
    <x v="4"/>
    <x v="4"/>
    <s v="GNR_ROR_WTR"/>
    <x v="1"/>
    <x v="2"/>
    <n v="334.57451296316401"/>
    <n v="488478.78892621998"/>
    <n v="1758523.64013439"/>
  </r>
  <r>
    <x v="0"/>
    <x v="0"/>
    <x v="0"/>
    <x v="3"/>
    <x v="4"/>
    <s v="DE4-E_A"/>
    <x v="5"/>
    <x v="5"/>
    <s v="GNR_WT_WIND_ONS"/>
    <x v="0"/>
    <x v="0"/>
    <n v="2127.7086575671501"/>
    <n v="3106454.6400480298"/>
    <n v="11183236.7041729"/>
  </r>
  <r>
    <x v="0"/>
    <x v="0"/>
    <x v="0"/>
    <x v="3"/>
    <x v="4"/>
    <s v="DE4-E_A"/>
    <x v="5"/>
    <x v="5"/>
    <s v="GNR_WT_WIND_ONS"/>
    <x v="0"/>
    <x v="1"/>
    <n v="3319.2434573648202"/>
    <n v="4846095.4477526397"/>
    <n v="17445943.611909501"/>
  </r>
  <r>
    <x v="0"/>
    <x v="0"/>
    <x v="0"/>
    <x v="3"/>
    <x v="4"/>
    <s v="DE4-E_A"/>
    <x v="5"/>
    <x v="5"/>
    <s v="GNR_WT_WIND_ONS"/>
    <x v="0"/>
    <x v="2"/>
    <n v="3969.9875099850201"/>
    <n v="5796181.7645781301"/>
    <n v="20866254.352481298"/>
  </r>
  <r>
    <x v="0"/>
    <x v="0"/>
    <x v="0"/>
    <x v="3"/>
    <x v="4"/>
    <s v="DE4-E_A"/>
    <x v="5"/>
    <x v="5"/>
    <s v="GNR_WT_WIND_ONS"/>
    <x v="1"/>
    <x v="0"/>
    <n v="4469.9384579980497"/>
    <n v="6526110.14867716"/>
    <n v="23493996.5352378"/>
  </r>
  <r>
    <x v="0"/>
    <x v="0"/>
    <x v="0"/>
    <x v="3"/>
    <x v="4"/>
    <s v="DE4-E_A"/>
    <x v="5"/>
    <x v="5"/>
    <s v="GNR_WT_WIND_ONS"/>
    <x v="1"/>
    <x v="1"/>
    <n v="7612.8078376527101"/>
    <n v="11114699.442973001"/>
    <n v="40012917.9947026"/>
  </r>
  <r>
    <x v="0"/>
    <x v="0"/>
    <x v="0"/>
    <x v="3"/>
    <x v="4"/>
    <s v="DE4-E_A"/>
    <x v="5"/>
    <x v="5"/>
    <s v="GNR_WT_WIND_ONS"/>
    <x v="1"/>
    <x v="2"/>
    <n v="7558.0555794322499"/>
    <n v="11034761.145971101"/>
    <n v="39725140.125495903"/>
  </r>
  <r>
    <x v="0"/>
    <x v="0"/>
    <x v="0"/>
    <x v="3"/>
    <x v="4"/>
    <s v="DE4-E_Offshore_A"/>
    <x v="5"/>
    <x v="5"/>
    <s v="GNR_WT_WIND_OFF"/>
    <x v="0"/>
    <x v="0"/>
    <n v="458.29837521429602"/>
    <n v="669115.62781287194"/>
    <n v="2408816.2601263402"/>
  </r>
  <r>
    <x v="0"/>
    <x v="0"/>
    <x v="0"/>
    <x v="3"/>
    <x v="4"/>
    <s v="DE4-E_Offshore_A"/>
    <x v="5"/>
    <x v="5"/>
    <s v="GNR_WT_WIND_OFF"/>
    <x v="0"/>
    <x v="1"/>
    <n v="714.94933201538299"/>
    <n v="1043826.02474246"/>
    <n v="3757773.6890728502"/>
  </r>
  <r>
    <x v="0"/>
    <x v="0"/>
    <x v="0"/>
    <x v="3"/>
    <x v="4"/>
    <s v="DE4-E_Offshore_A"/>
    <x v="5"/>
    <x v="5"/>
    <s v="GNR_WT_WIND_OFF"/>
    <x v="0"/>
    <x v="2"/>
    <n v="855.11652122878297"/>
    <n v="1248470.12099402"/>
    <n v="4494492.4355784804"/>
  </r>
  <r>
    <x v="0"/>
    <x v="0"/>
    <x v="0"/>
    <x v="3"/>
    <x v="4"/>
    <s v="DE4-E_Offshore_A"/>
    <x v="5"/>
    <x v="5"/>
    <s v="GNR_WT_WIND_OFF"/>
    <x v="1"/>
    <x v="0"/>
    <n v="962.803589355491"/>
    <n v="1405693.24045902"/>
    <n v="5060495.6656524604"/>
  </r>
  <r>
    <x v="0"/>
    <x v="0"/>
    <x v="0"/>
    <x v="3"/>
    <x v="4"/>
    <s v="DE4-E_Offshore_A"/>
    <x v="5"/>
    <x v="5"/>
    <s v="GNR_WT_WIND_OFF"/>
    <x v="1"/>
    <x v="1"/>
    <n v="1639.7627797426901"/>
    <n v="2394053.6584243299"/>
    <n v="8618593.1703275796"/>
  </r>
  <r>
    <x v="0"/>
    <x v="0"/>
    <x v="0"/>
    <x v="3"/>
    <x v="4"/>
    <s v="DE4-E_Offshore_A"/>
    <x v="5"/>
    <x v="5"/>
    <s v="GNR_WT_WIND_OFF"/>
    <x v="1"/>
    <x v="2"/>
    <n v="1627.96940244336"/>
    <n v="2376835.3275672998"/>
    <n v="8556607.1792422794"/>
  </r>
  <r>
    <x v="0"/>
    <x v="0"/>
    <x v="0"/>
    <x v="3"/>
    <x v="5"/>
    <s v="DE4-N_A"/>
    <x v="0"/>
    <x v="1"/>
    <s v="GNR_ST_COAL_BP_E-40"/>
    <x v="0"/>
    <x v="0"/>
    <n v="853.24518747854097"/>
    <n v="1245737.97371867"/>
    <n v="4484656.7053872095"/>
  </r>
  <r>
    <x v="0"/>
    <x v="0"/>
    <x v="0"/>
    <x v="3"/>
    <x v="5"/>
    <s v="DE4-N_A"/>
    <x v="0"/>
    <x v="1"/>
    <s v="GNR_ST_COAL_BP_E-40"/>
    <x v="0"/>
    <x v="1"/>
    <n v="853.24518747854097"/>
    <n v="1245737.97371867"/>
    <n v="4484656.7053872095"/>
  </r>
  <r>
    <x v="0"/>
    <x v="0"/>
    <x v="0"/>
    <x v="3"/>
    <x v="5"/>
    <s v="DE4-N_A"/>
    <x v="0"/>
    <x v="1"/>
    <s v="GNR_ST_COAL_BP_E-40"/>
    <x v="0"/>
    <x v="2"/>
    <n v="853.24518747854097"/>
    <n v="1245737.97371867"/>
    <n v="4484656.7053872095"/>
  </r>
  <r>
    <x v="0"/>
    <x v="0"/>
    <x v="0"/>
    <x v="3"/>
    <x v="5"/>
    <s v="DE4-N_A"/>
    <x v="0"/>
    <x v="1"/>
    <s v="GNR_ST_COAL_BP_E-40"/>
    <x v="1"/>
    <x v="0"/>
    <n v="585.23384891306398"/>
    <n v="854441.41941307299"/>
    <n v="3075989.1098870598"/>
  </r>
  <r>
    <x v="0"/>
    <x v="0"/>
    <x v="0"/>
    <x v="3"/>
    <x v="5"/>
    <s v="DE4-N_A"/>
    <x v="0"/>
    <x v="1"/>
    <s v="GNR_ST_COAL_BP_E-40"/>
    <x v="1"/>
    <x v="1"/>
    <n v="524.60572457239198"/>
    <n v="765924.35787569196"/>
    <n v="2757327.6883524898"/>
  </r>
  <r>
    <x v="0"/>
    <x v="0"/>
    <x v="0"/>
    <x v="3"/>
    <x v="5"/>
    <s v="DE4-N_A"/>
    <x v="0"/>
    <x v="1"/>
    <s v="GNR_ST_COAL_BP_E-40"/>
    <x v="1"/>
    <x v="2"/>
    <n v="461.53572457239198"/>
    <n v="673842.15787569201"/>
    <n v="2425831.7683524899"/>
  </r>
  <r>
    <x v="0"/>
    <x v="0"/>
    <x v="0"/>
    <x v="3"/>
    <x v="5"/>
    <s v="DE4-N_A"/>
    <x v="0"/>
    <x v="6"/>
    <s v="GNR_ST_COAL_CND_E-46"/>
    <x v="0"/>
    <x v="0"/>
    <n v="1515.1967813159399"/>
    <n v="2212187.3007212798"/>
    <n v="7963874.2825966002"/>
  </r>
  <r>
    <x v="0"/>
    <x v="0"/>
    <x v="0"/>
    <x v="3"/>
    <x v="5"/>
    <s v="DE4-N_A"/>
    <x v="0"/>
    <x v="6"/>
    <s v="GNR_ST_COAL_CND_E-46"/>
    <x v="0"/>
    <x v="1"/>
    <n v="1515.1967813159399"/>
    <n v="2212187.3007212798"/>
    <n v="7963874.2825966002"/>
  </r>
  <r>
    <x v="0"/>
    <x v="0"/>
    <x v="0"/>
    <x v="3"/>
    <x v="5"/>
    <s v="DE4-N_A"/>
    <x v="0"/>
    <x v="6"/>
    <s v="GNR_ST_COAL_CND_E-46"/>
    <x v="0"/>
    <x v="2"/>
    <n v="1515.1967813159399"/>
    <n v="2212187.3007212798"/>
    <n v="7963874.2825966002"/>
  </r>
  <r>
    <x v="0"/>
    <x v="0"/>
    <x v="0"/>
    <x v="3"/>
    <x v="5"/>
    <s v="DE4-N_A"/>
    <x v="2"/>
    <x v="8"/>
    <s v="AGG-DE4-N_ES_ELEC"/>
    <x v="0"/>
    <x v="1"/>
    <n v="0.27333333333333298"/>
    <n v="399.066666666667"/>
    <n v="1436.64"/>
  </r>
  <r>
    <x v="0"/>
    <x v="0"/>
    <x v="0"/>
    <x v="3"/>
    <x v="5"/>
    <s v="DE4-N_A"/>
    <x v="2"/>
    <x v="8"/>
    <s v="AGG-DE4-N_ES_ELEC"/>
    <x v="1"/>
    <x v="0"/>
    <n v="0.27333333333333298"/>
    <n v="399.066666666667"/>
    <n v="1436.64"/>
  </r>
  <r>
    <x v="0"/>
    <x v="0"/>
    <x v="0"/>
    <x v="3"/>
    <x v="5"/>
    <s v="DE4-N_A"/>
    <x v="2"/>
    <x v="9"/>
    <s v="AGG-DE4-N_RES_WTR_PMP"/>
    <x v="0"/>
    <x v="1"/>
    <n v="16.9676712328767"/>
    <n v="24772.799999999999"/>
    <n v="89182.080000000002"/>
  </r>
  <r>
    <x v="0"/>
    <x v="0"/>
    <x v="0"/>
    <x v="3"/>
    <x v="5"/>
    <s v="DE4-N_A"/>
    <x v="2"/>
    <x v="8"/>
    <s v="GNR_ES_ELEC_BAT-LITHIO_E-95_Y-16-29"/>
    <x v="0"/>
    <x v="1"/>
    <n v="0.14236111111111099"/>
    <n v="207.847222222222"/>
    <n v="748.25"/>
  </r>
  <r>
    <x v="0"/>
    <x v="0"/>
    <x v="0"/>
    <x v="3"/>
    <x v="5"/>
    <s v="DE4-N_A"/>
    <x v="2"/>
    <x v="8"/>
    <s v="GNR_ES_ELEC_BAT-LITHIO_E-95_Y-16-29"/>
    <x v="1"/>
    <x v="0"/>
    <n v="0.14236111111111099"/>
    <n v="207.847222222222"/>
    <n v="748.25"/>
  </r>
  <r>
    <x v="0"/>
    <x v="0"/>
    <x v="0"/>
    <x v="3"/>
    <x v="5"/>
    <s v="DE4-N_A"/>
    <x v="1"/>
    <x v="1"/>
    <s v="GNR_ST_MSW_BP_E-23_LS-220-MW-FEED_Y-2020"/>
    <x v="0"/>
    <x v="0"/>
    <n v="63.3261066698118"/>
    <n v="92456.115737925298"/>
    <n v="332842.01665653102"/>
  </r>
  <r>
    <x v="0"/>
    <x v="0"/>
    <x v="0"/>
    <x v="3"/>
    <x v="5"/>
    <s v="DE4-N_A"/>
    <x v="1"/>
    <x v="1"/>
    <s v="GNR_ST_MSW_BP_E-23_LS-220-MW-FEED_Y-2020"/>
    <x v="0"/>
    <x v="1"/>
    <n v="63.3261066698118"/>
    <n v="92456.115737925298"/>
    <n v="332842.01665653102"/>
  </r>
  <r>
    <x v="0"/>
    <x v="0"/>
    <x v="0"/>
    <x v="3"/>
    <x v="5"/>
    <s v="DE4-N_A"/>
    <x v="1"/>
    <x v="1"/>
    <s v="GNR_ST_MSW_BP_E-23_LS-220-MW-FEED_Y-2020"/>
    <x v="0"/>
    <x v="2"/>
    <n v="63.3261066698118"/>
    <n v="92456.115737925298"/>
    <n v="332842.01665653102"/>
  </r>
  <r>
    <x v="0"/>
    <x v="0"/>
    <x v="0"/>
    <x v="3"/>
    <x v="5"/>
    <s v="DE4-N_A"/>
    <x v="1"/>
    <x v="1"/>
    <s v="GNR_ST_MSW_BP_E-23_LS-220-MW-FEED_Y-2020"/>
    <x v="1"/>
    <x v="0"/>
    <n v="63.3261066698118"/>
    <n v="92456.115737925298"/>
    <n v="332842.01665653102"/>
  </r>
  <r>
    <x v="0"/>
    <x v="0"/>
    <x v="0"/>
    <x v="3"/>
    <x v="5"/>
    <s v="DE4-N_A"/>
    <x v="1"/>
    <x v="1"/>
    <s v="GNR_ST_MSW_BP_E-23_LS-220-MW-FEED_Y-2020"/>
    <x v="1"/>
    <x v="1"/>
    <n v="63.3261066698118"/>
    <n v="92456.115737925298"/>
    <n v="332842.01665653102"/>
  </r>
  <r>
    <x v="0"/>
    <x v="0"/>
    <x v="0"/>
    <x v="3"/>
    <x v="5"/>
    <s v="DE4-N_A"/>
    <x v="1"/>
    <x v="1"/>
    <s v="GNR_ST_MSW_BP_E-23_LS-220-MW-FEED_Y-2020"/>
    <x v="1"/>
    <x v="2"/>
    <n v="63.3261066698118"/>
    <n v="92456.115737925298"/>
    <n v="332842.01665653102"/>
  </r>
  <r>
    <x v="0"/>
    <x v="0"/>
    <x v="0"/>
    <x v="3"/>
    <x v="5"/>
    <s v="DE4-N_A"/>
    <x v="1"/>
    <x v="1"/>
    <s v="GNR_ST_MSW_BP_E-33"/>
    <x v="0"/>
    <x v="0"/>
    <n v="41"/>
    <n v="59860"/>
    <n v="215496"/>
  </r>
  <r>
    <x v="0"/>
    <x v="0"/>
    <x v="0"/>
    <x v="3"/>
    <x v="5"/>
    <s v="DE4-N_A"/>
    <x v="1"/>
    <x v="1"/>
    <s v="GNR_ST_MSW_BP_E-33"/>
    <x v="0"/>
    <x v="1"/>
    <n v="41"/>
    <n v="59860"/>
    <n v="215496"/>
  </r>
  <r>
    <x v="0"/>
    <x v="0"/>
    <x v="0"/>
    <x v="3"/>
    <x v="5"/>
    <s v="DE4-N_A"/>
    <x v="1"/>
    <x v="1"/>
    <s v="GNR_ST_MSW_BP_E-33"/>
    <x v="0"/>
    <x v="2"/>
    <n v="41"/>
    <n v="59860"/>
    <n v="215496"/>
  </r>
  <r>
    <x v="0"/>
    <x v="0"/>
    <x v="0"/>
    <x v="3"/>
    <x v="5"/>
    <s v="DE4-N_A"/>
    <x v="1"/>
    <x v="1"/>
    <s v="GNR_ST_MSW_BP_E-33"/>
    <x v="1"/>
    <x v="0"/>
    <n v="41"/>
    <n v="59860"/>
    <n v="215496"/>
  </r>
  <r>
    <x v="0"/>
    <x v="0"/>
    <x v="0"/>
    <x v="3"/>
    <x v="5"/>
    <s v="DE4-N_A"/>
    <x v="1"/>
    <x v="1"/>
    <s v="GNR_ST_MSW_BP_E-33"/>
    <x v="1"/>
    <x v="1"/>
    <n v="41"/>
    <n v="59860"/>
    <n v="215496"/>
  </r>
  <r>
    <x v="0"/>
    <x v="0"/>
    <x v="0"/>
    <x v="3"/>
    <x v="5"/>
    <s v="DE4-N_A"/>
    <x v="1"/>
    <x v="1"/>
    <s v="GNR_ST_MSW_BP_E-33"/>
    <x v="1"/>
    <x v="2"/>
    <n v="41"/>
    <n v="59860"/>
    <n v="215496"/>
  </r>
  <r>
    <x v="0"/>
    <x v="0"/>
    <x v="0"/>
    <x v="3"/>
    <x v="5"/>
    <s v="DE4-N_A"/>
    <x v="10"/>
    <x v="6"/>
    <s v="GNR_ST_NUCL_CND_E-33"/>
    <x v="0"/>
    <x v="0"/>
    <n v="1382.0992941670399"/>
    <n v="2017864.9694838801"/>
    <n v="7264313.8901419798"/>
  </r>
  <r>
    <x v="0"/>
    <x v="0"/>
    <x v="0"/>
    <x v="3"/>
    <x v="5"/>
    <s v="DE4-N_A"/>
    <x v="10"/>
    <x v="6"/>
    <s v="GNR_ST_NUCL_CND_E-33"/>
    <x v="0"/>
    <x v="1"/>
    <n v="1382.0992941670399"/>
    <n v="2017864.9694838801"/>
    <n v="7264313.8901419798"/>
  </r>
  <r>
    <x v="0"/>
    <x v="0"/>
    <x v="0"/>
    <x v="3"/>
    <x v="5"/>
    <s v="DE4-N_A"/>
    <x v="10"/>
    <x v="6"/>
    <s v="GNR_ST_NUCL_CND_E-33"/>
    <x v="0"/>
    <x v="2"/>
    <n v="1382.0992941670399"/>
    <n v="2017864.9694838801"/>
    <n v="7264313.8901419798"/>
  </r>
  <r>
    <x v="0"/>
    <x v="0"/>
    <x v="0"/>
    <x v="3"/>
    <x v="5"/>
    <s v="DE4-N_A"/>
    <x v="10"/>
    <x v="6"/>
    <s v="GNR_ST_NUCL_CND_E-33"/>
    <x v="1"/>
    <x v="0"/>
    <n v="338.4"/>
    <n v="494064"/>
    <n v="1778630.4"/>
  </r>
  <r>
    <x v="0"/>
    <x v="0"/>
    <x v="0"/>
    <x v="3"/>
    <x v="5"/>
    <s v="DE4-N_A"/>
    <x v="10"/>
    <x v="6"/>
    <s v="GNR_ST_NUCL_CND_E-33"/>
    <x v="1"/>
    <x v="1"/>
    <n v="169.2"/>
    <n v="247032"/>
    <n v="889315.2"/>
  </r>
  <r>
    <x v="0"/>
    <x v="0"/>
    <x v="0"/>
    <x v="3"/>
    <x v="5"/>
    <s v="DE4-N_A"/>
    <x v="3"/>
    <x v="3"/>
    <s v="GNR_PV_SUN"/>
    <x v="0"/>
    <x v="2"/>
    <n v="27.313121806628399"/>
    <n v="39877.1578376775"/>
    <n v="143557.76821563899"/>
  </r>
  <r>
    <x v="0"/>
    <x v="0"/>
    <x v="0"/>
    <x v="3"/>
    <x v="5"/>
    <s v="DE4-N_A"/>
    <x v="3"/>
    <x v="3"/>
    <s v="GNR_PV_SUN"/>
    <x v="1"/>
    <x v="1"/>
    <n v="264.18013485244597"/>
    <n v="385702.99688457203"/>
    <n v="1388530.7887844599"/>
  </r>
  <r>
    <x v="0"/>
    <x v="0"/>
    <x v="0"/>
    <x v="3"/>
    <x v="5"/>
    <s v="DE4-N_A"/>
    <x v="3"/>
    <x v="3"/>
    <s v="GNR_PV_SUN"/>
    <x v="1"/>
    <x v="2"/>
    <n v="866.90830325873003"/>
    <n v="1265686.1227577501"/>
    <n v="4556470.0419278797"/>
  </r>
  <r>
    <x v="0"/>
    <x v="0"/>
    <x v="0"/>
    <x v="3"/>
    <x v="5"/>
    <s v="DE4-N_A"/>
    <x v="12"/>
    <x v="6"/>
    <s v="GNR_GEO_HEAT_EO"/>
    <x v="0"/>
    <x v="0"/>
    <n v="0.01"/>
    <n v="14.6"/>
    <n v="52.56"/>
  </r>
  <r>
    <x v="0"/>
    <x v="0"/>
    <x v="0"/>
    <x v="3"/>
    <x v="5"/>
    <s v="DE4-N_A"/>
    <x v="12"/>
    <x v="6"/>
    <s v="GNR_GEO_HEAT_EO"/>
    <x v="0"/>
    <x v="1"/>
    <n v="0.01"/>
    <n v="14.6"/>
    <n v="52.56"/>
  </r>
  <r>
    <x v="0"/>
    <x v="0"/>
    <x v="0"/>
    <x v="3"/>
    <x v="5"/>
    <s v="DE4-N_A"/>
    <x v="12"/>
    <x v="6"/>
    <s v="GNR_GEO_HEAT_EO"/>
    <x v="0"/>
    <x v="2"/>
    <n v="0.01"/>
    <n v="14.6"/>
    <n v="52.56"/>
  </r>
  <r>
    <x v="0"/>
    <x v="0"/>
    <x v="0"/>
    <x v="3"/>
    <x v="5"/>
    <s v="DE4-N_A"/>
    <x v="12"/>
    <x v="6"/>
    <s v="GNR_GEO_HEAT_EO"/>
    <x v="1"/>
    <x v="0"/>
    <n v="0.01"/>
    <n v="14.6"/>
    <n v="52.56"/>
  </r>
  <r>
    <x v="0"/>
    <x v="0"/>
    <x v="0"/>
    <x v="3"/>
    <x v="5"/>
    <s v="DE4-N_A"/>
    <x v="12"/>
    <x v="6"/>
    <s v="GNR_GEO_HEAT_EO"/>
    <x v="1"/>
    <x v="1"/>
    <n v="0.01"/>
    <n v="14.6"/>
    <n v="52.56"/>
  </r>
  <r>
    <x v="0"/>
    <x v="0"/>
    <x v="0"/>
    <x v="3"/>
    <x v="5"/>
    <s v="DE4-N_A"/>
    <x v="12"/>
    <x v="6"/>
    <s v="GNR_GEO_HEAT_EO"/>
    <x v="1"/>
    <x v="2"/>
    <n v="0.01"/>
    <n v="14.6"/>
    <n v="52.56"/>
  </r>
  <r>
    <x v="0"/>
    <x v="0"/>
    <x v="0"/>
    <x v="3"/>
    <x v="5"/>
    <s v="DE4-N_A"/>
    <x v="4"/>
    <x v="4"/>
    <s v="GNR_ROR_WTR"/>
    <x v="0"/>
    <x v="0"/>
    <n v="2.3891488726436201"/>
    <n v="3488.1573540596801"/>
    <n v="12557.366474614901"/>
  </r>
  <r>
    <x v="0"/>
    <x v="0"/>
    <x v="0"/>
    <x v="3"/>
    <x v="5"/>
    <s v="DE4-N_A"/>
    <x v="4"/>
    <x v="4"/>
    <s v="GNR_ROR_WTR"/>
    <x v="0"/>
    <x v="1"/>
    <n v="2.3891488726436201"/>
    <n v="3488.1573540596801"/>
    <n v="12557.366474614901"/>
  </r>
  <r>
    <x v="0"/>
    <x v="0"/>
    <x v="0"/>
    <x v="3"/>
    <x v="5"/>
    <s v="DE4-N_A"/>
    <x v="4"/>
    <x v="4"/>
    <s v="GNR_ROR_WTR"/>
    <x v="0"/>
    <x v="2"/>
    <n v="2.3891488726436201"/>
    <n v="3488.1573540596801"/>
    <n v="12557.366474614901"/>
  </r>
  <r>
    <x v="0"/>
    <x v="0"/>
    <x v="0"/>
    <x v="3"/>
    <x v="5"/>
    <s v="DE4-N_A"/>
    <x v="4"/>
    <x v="4"/>
    <s v="GNR_ROR_WTR"/>
    <x v="1"/>
    <x v="0"/>
    <n v="2.9480657392285301"/>
    <n v="4304.1759792736502"/>
    <n v="15495.033525385101"/>
  </r>
  <r>
    <x v="0"/>
    <x v="0"/>
    <x v="0"/>
    <x v="3"/>
    <x v="5"/>
    <s v="DE4-N_A"/>
    <x v="4"/>
    <x v="4"/>
    <s v="GNR_ROR_WTR"/>
    <x v="1"/>
    <x v="1"/>
    <n v="2.9480657392285301"/>
    <n v="4304.1759792736502"/>
    <n v="15495.033525385101"/>
  </r>
  <r>
    <x v="0"/>
    <x v="0"/>
    <x v="0"/>
    <x v="3"/>
    <x v="5"/>
    <s v="DE4-N_A"/>
    <x v="4"/>
    <x v="4"/>
    <s v="GNR_ROR_WTR"/>
    <x v="1"/>
    <x v="2"/>
    <n v="2.9480657392285301"/>
    <n v="4304.1759792736502"/>
    <n v="15495.033525385101"/>
  </r>
  <r>
    <x v="0"/>
    <x v="0"/>
    <x v="0"/>
    <x v="3"/>
    <x v="5"/>
    <s v="DE4-N_A"/>
    <x v="5"/>
    <x v="5"/>
    <s v="GNR_WT_WIND_ONS"/>
    <x v="0"/>
    <x v="0"/>
    <n v="914.79611559312696"/>
    <n v="1335602.32876597"/>
    <n v="4808168.3835574798"/>
  </r>
  <r>
    <x v="0"/>
    <x v="0"/>
    <x v="0"/>
    <x v="3"/>
    <x v="5"/>
    <s v="DE4-N_A"/>
    <x v="5"/>
    <x v="5"/>
    <s v="GNR_WT_WIND_ONS"/>
    <x v="0"/>
    <x v="1"/>
    <n v="1427.0896584954201"/>
    <n v="2083550.90140331"/>
    <n v="7500783.2450519102"/>
  </r>
  <r>
    <x v="0"/>
    <x v="0"/>
    <x v="0"/>
    <x v="3"/>
    <x v="5"/>
    <s v="DE4-N_A"/>
    <x v="5"/>
    <x v="5"/>
    <s v="GNR_WT_WIND_ONS"/>
    <x v="0"/>
    <x v="2"/>
    <n v="1706.8733259938399"/>
    <n v="2492035.05595101"/>
    <n v="8971326.2014236301"/>
  </r>
  <r>
    <x v="0"/>
    <x v="0"/>
    <x v="0"/>
    <x v="3"/>
    <x v="5"/>
    <s v="DE4-N_A"/>
    <x v="5"/>
    <x v="5"/>
    <s v="GNR_WT_WIND_ONS"/>
    <x v="1"/>
    <x v="0"/>
    <n v="1921.8243643340099"/>
    <n v="2805863.5719276601"/>
    <n v="10101108.858939599"/>
  </r>
  <r>
    <x v="0"/>
    <x v="0"/>
    <x v="0"/>
    <x v="3"/>
    <x v="5"/>
    <s v="DE4-N_A"/>
    <x v="5"/>
    <x v="5"/>
    <s v="GNR_WT_WIND_ONS"/>
    <x v="1"/>
    <x v="1"/>
    <n v="3273.0830012246802"/>
    <n v="4778701.1817880403"/>
    <n v="17203324.254436899"/>
  </r>
  <r>
    <x v="0"/>
    <x v="0"/>
    <x v="0"/>
    <x v="3"/>
    <x v="5"/>
    <s v="DE4-N_A"/>
    <x v="5"/>
    <x v="5"/>
    <s v="GNR_WT_WIND_ONS"/>
    <x v="1"/>
    <x v="2"/>
    <n v="3249.5425823041301"/>
    <n v="4744332.1701640198"/>
    <n v="17079595.812590498"/>
  </r>
  <r>
    <x v="0"/>
    <x v="0"/>
    <x v="0"/>
    <x v="3"/>
    <x v="5"/>
    <s v="DE4-N_A"/>
    <x v="5"/>
    <x v="5"/>
    <s v="GNR_WT_WIND_ON_LS_Y-2020"/>
    <x v="0"/>
    <x v="0"/>
    <n v="1053.21513390465"/>
    <n v="1537694.0955008001"/>
    <n v="5535698.7438028604"/>
  </r>
  <r>
    <x v="0"/>
    <x v="0"/>
    <x v="0"/>
    <x v="3"/>
    <x v="5"/>
    <s v="DE4-N_A"/>
    <x v="5"/>
    <x v="5"/>
    <s v="GNR_WT_WIND_ON_LS_Y-2020"/>
    <x v="0"/>
    <x v="1"/>
    <n v="1643.024494908"/>
    <n v="2398815.7625656798"/>
    <n v="8635736.7452364396"/>
  </r>
  <r>
    <x v="0"/>
    <x v="0"/>
    <x v="0"/>
    <x v="3"/>
    <x v="5"/>
    <s v="DE4-N_A"/>
    <x v="5"/>
    <x v="5"/>
    <s v="GNR_WT_WIND_ON_LS_Y-2020"/>
    <x v="0"/>
    <x v="2"/>
    <n v="1965.14260167065"/>
    <n v="2869108.1984391599"/>
    <n v="10328789.514381001"/>
  </r>
  <r>
    <x v="0"/>
    <x v="0"/>
    <x v="0"/>
    <x v="3"/>
    <x v="5"/>
    <s v="DE4-N_A"/>
    <x v="5"/>
    <x v="5"/>
    <s v="GNR_WT_WIND_ON_LS_Y-2020"/>
    <x v="1"/>
    <x v="0"/>
    <n v="2212.6181678317598"/>
    <n v="3230422.5250343601"/>
    <n v="11629521.0901237"/>
  </r>
  <r>
    <x v="0"/>
    <x v="0"/>
    <x v="0"/>
    <x v="3"/>
    <x v="5"/>
    <s v="DE4-N_A"/>
    <x v="5"/>
    <x v="5"/>
    <s v="GNR_WT_WIND_ON_LS_Y-2020"/>
    <x v="1"/>
    <x v="1"/>
    <n v="3768.3375482861502"/>
    <n v="5501772.8204977801"/>
    <n v="19806382.153792001"/>
  </r>
  <r>
    <x v="0"/>
    <x v="0"/>
    <x v="0"/>
    <x v="3"/>
    <x v="5"/>
    <s v="DE4-N_A"/>
    <x v="5"/>
    <x v="5"/>
    <s v="GNR_WT_WIND_ON_LS_Y-2020"/>
    <x v="1"/>
    <x v="2"/>
    <n v="3741.2351972343999"/>
    <n v="5462203.3879622202"/>
    <n v="19663932.196664002"/>
  </r>
  <r>
    <x v="0"/>
    <x v="0"/>
    <x v="0"/>
    <x v="3"/>
    <x v="5"/>
    <s v="DE4-N_Offshore_A"/>
    <x v="5"/>
    <x v="5"/>
    <s v="GNR_WT_WIND_OFF"/>
    <x v="0"/>
    <x v="0"/>
    <n v="202.08173076617899"/>
    <n v="295039.32691862201"/>
    <n v="1062141.5769070401"/>
  </r>
  <r>
    <x v="0"/>
    <x v="0"/>
    <x v="0"/>
    <x v="3"/>
    <x v="5"/>
    <s v="DE4-N_Offshore_A"/>
    <x v="5"/>
    <x v="5"/>
    <s v="GNR_WT_WIND_OFF"/>
    <x v="0"/>
    <x v="1"/>
    <n v="315.24920496660201"/>
    <n v="460263.83925123903"/>
    <n v="1656949.8213044601"/>
  </r>
  <r>
    <x v="0"/>
    <x v="0"/>
    <x v="0"/>
    <x v="3"/>
    <x v="5"/>
    <s v="DE4-N_Offshore_A"/>
    <x v="5"/>
    <x v="5"/>
    <s v="GNR_WT_WIND_OFF"/>
    <x v="0"/>
    <x v="2"/>
    <n v="377.05441686513899"/>
    <n v="550499.44862310204"/>
    <n v="1981798.01504317"/>
  </r>
  <r>
    <x v="0"/>
    <x v="0"/>
    <x v="0"/>
    <x v="3"/>
    <x v="5"/>
    <s v="DE4-N_Offshore_A"/>
    <x v="5"/>
    <x v="5"/>
    <s v="GNR_WT_WIND_OFF"/>
    <x v="1"/>
    <x v="0"/>
    <n v="424.53786931684101"/>
    <n v="619825.28920258803"/>
    <n v="2231371.0411293199"/>
  </r>
  <r>
    <x v="0"/>
    <x v="0"/>
    <x v="0"/>
    <x v="3"/>
    <x v="5"/>
    <s v="DE4-N_Offshore_A"/>
    <x v="5"/>
    <x v="5"/>
    <s v="GNR_WT_WIND_OFF"/>
    <x v="1"/>
    <x v="1"/>
    <n v="723.03573064473699"/>
    <n v="1055632.1667413199"/>
    <n v="3800275.8002687399"/>
  </r>
  <r>
    <x v="0"/>
    <x v="0"/>
    <x v="0"/>
    <x v="3"/>
    <x v="5"/>
    <s v="DE4-N_Offshore_A"/>
    <x v="5"/>
    <x v="5"/>
    <s v="GNR_WT_WIND_OFF"/>
    <x v="1"/>
    <x v="2"/>
    <n v="717.835567988447"/>
    <n v="1048039.9292631299"/>
    <n v="3772943.7453472698"/>
  </r>
  <r>
    <x v="0"/>
    <x v="0"/>
    <x v="0"/>
    <x v="3"/>
    <x v="6"/>
    <s v="DE4-S_A"/>
    <x v="0"/>
    <x v="1"/>
    <s v="GNR_ST_COAL_BP_E-43"/>
    <x v="0"/>
    <x v="0"/>
    <n v="4253.5237960061904"/>
    <n v="6210144.74216903"/>
    <n v="22356521.071808498"/>
  </r>
  <r>
    <x v="0"/>
    <x v="0"/>
    <x v="0"/>
    <x v="3"/>
    <x v="6"/>
    <s v="DE4-S_A"/>
    <x v="0"/>
    <x v="1"/>
    <s v="GNR_ST_COAL_BP_E-43"/>
    <x v="0"/>
    <x v="1"/>
    <n v="5151.4987960061899"/>
    <n v="7521188.24216903"/>
    <n v="27076277.6718085"/>
  </r>
  <r>
    <x v="0"/>
    <x v="0"/>
    <x v="0"/>
    <x v="3"/>
    <x v="6"/>
    <s v="DE4-S_A"/>
    <x v="0"/>
    <x v="1"/>
    <s v="GNR_ST_COAL_BP_E-43"/>
    <x v="0"/>
    <x v="2"/>
    <n v="4740.2810934500603"/>
    <n v="6920810.3964370796"/>
    <n v="24914917.427173499"/>
  </r>
  <r>
    <x v="0"/>
    <x v="0"/>
    <x v="0"/>
    <x v="3"/>
    <x v="6"/>
    <s v="DE4-S_A"/>
    <x v="0"/>
    <x v="1"/>
    <s v="GNR_ST_COAL_BP_E-43"/>
    <x v="1"/>
    <x v="0"/>
    <n v="16.445215287917001"/>
    <n v="24010.014320358801"/>
    <n v="86436.051553291705"/>
  </r>
  <r>
    <x v="0"/>
    <x v="0"/>
    <x v="0"/>
    <x v="3"/>
    <x v="6"/>
    <s v="DE4-S_A"/>
    <x v="0"/>
    <x v="6"/>
    <s v="GNR_ST_COAL_CND_E-38"/>
    <x v="0"/>
    <x v="0"/>
    <n v="665.74053952211"/>
    <n v="971981.18770228"/>
    <n v="3499132.2757282099"/>
  </r>
  <r>
    <x v="0"/>
    <x v="0"/>
    <x v="0"/>
    <x v="3"/>
    <x v="6"/>
    <s v="DE4-S_A"/>
    <x v="0"/>
    <x v="6"/>
    <s v="GNR_ST_COAL_CND_E-38"/>
    <x v="0"/>
    <x v="1"/>
    <n v="687.52053952210997"/>
    <n v="1003779.9877022801"/>
    <n v="3613607.95572821"/>
  </r>
  <r>
    <x v="0"/>
    <x v="0"/>
    <x v="0"/>
    <x v="3"/>
    <x v="6"/>
    <s v="DE4-S_A"/>
    <x v="0"/>
    <x v="6"/>
    <s v="GNR_ST_COAL_CND_E-38"/>
    <x v="0"/>
    <x v="2"/>
    <n v="687.52053952210997"/>
    <n v="1003779.9877022801"/>
    <n v="3613607.95572821"/>
  </r>
  <r>
    <x v="0"/>
    <x v="0"/>
    <x v="0"/>
    <x v="3"/>
    <x v="6"/>
    <s v="DE4-S_A"/>
    <x v="0"/>
    <x v="6"/>
    <s v="GNR_ST_COAL_CND_E-44"/>
    <x v="0"/>
    <x v="0"/>
    <n v="499.06793984593901"/>
    <n v="728639.19217507099"/>
    <n v="2623101.0918302601"/>
  </r>
  <r>
    <x v="0"/>
    <x v="0"/>
    <x v="0"/>
    <x v="3"/>
    <x v="6"/>
    <s v="DE4-S_A"/>
    <x v="0"/>
    <x v="6"/>
    <s v="GNR_ST_COAL_CND_E-44"/>
    <x v="0"/>
    <x v="1"/>
    <n v="499.06793984593901"/>
    <n v="728639.19217507099"/>
    <n v="2623101.0918302601"/>
  </r>
  <r>
    <x v="0"/>
    <x v="0"/>
    <x v="0"/>
    <x v="3"/>
    <x v="6"/>
    <s v="DE4-S_A"/>
    <x v="0"/>
    <x v="6"/>
    <s v="GNR_ST_COAL_CND_E-44"/>
    <x v="0"/>
    <x v="2"/>
    <n v="499.06793984593901"/>
    <n v="728639.19217507099"/>
    <n v="2623101.0918302601"/>
  </r>
  <r>
    <x v="0"/>
    <x v="0"/>
    <x v="0"/>
    <x v="3"/>
    <x v="6"/>
    <s v="DE4-S_A"/>
    <x v="2"/>
    <x v="8"/>
    <s v="AGG-DE4-S_ES_ELEC"/>
    <x v="0"/>
    <x v="1"/>
    <n v="1.6466666666666701"/>
    <n v="2404.13333333333"/>
    <n v="8654.8799999999992"/>
  </r>
  <r>
    <x v="0"/>
    <x v="0"/>
    <x v="0"/>
    <x v="3"/>
    <x v="6"/>
    <s v="DE4-S_A"/>
    <x v="2"/>
    <x v="8"/>
    <s v="AGG-DE4-S_ES_ELEC"/>
    <x v="0"/>
    <x v="2"/>
    <n v="1.6466666666666701"/>
    <n v="2404.13333333333"/>
    <n v="8654.8799999999992"/>
  </r>
  <r>
    <x v="0"/>
    <x v="0"/>
    <x v="0"/>
    <x v="3"/>
    <x v="6"/>
    <s v="DE4-S_A"/>
    <x v="2"/>
    <x v="8"/>
    <s v="AGG-DE4-S_ES_ELEC"/>
    <x v="1"/>
    <x v="0"/>
    <n v="1.6466666666666701"/>
    <n v="2404.13333333333"/>
    <n v="8654.8799999999992"/>
  </r>
  <r>
    <x v="0"/>
    <x v="0"/>
    <x v="0"/>
    <x v="3"/>
    <x v="6"/>
    <s v="DE4-S_A"/>
    <x v="2"/>
    <x v="9"/>
    <s v="AGG-DE4-S_RES_WTR_PMP"/>
    <x v="0"/>
    <x v="1"/>
    <n v="308.153424657534"/>
    <n v="449904"/>
    <n v="1619654.4"/>
  </r>
  <r>
    <x v="0"/>
    <x v="0"/>
    <x v="0"/>
    <x v="3"/>
    <x v="6"/>
    <s v="DE4-S_A"/>
    <x v="2"/>
    <x v="8"/>
    <s v="GNR_ES_ELEC_BAT-LITHIO_E-95_Y-16-29"/>
    <x v="0"/>
    <x v="1"/>
    <n v="2190.0662962659499"/>
    <n v="3197496.79254829"/>
    <n v="11510988.453173799"/>
  </r>
  <r>
    <x v="0"/>
    <x v="0"/>
    <x v="0"/>
    <x v="3"/>
    <x v="6"/>
    <s v="DE4-S_A"/>
    <x v="2"/>
    <x v="8"/>
    <s v="GNR_ES_ELEC_BAT-LITHIO_E-95_Y-16-29"/>
    <x v="0"/>
    <x v="2"/>
    <n v="2077.2696481193202"/>
    <n v="3032813.6862542098"/>
    <n v="10918129.270515099"/>
  </r>
  <r>
    <x v="0"/>
    <x v="0"/>
    <x v="0"/>
    <x v="3"/>
    <x v="6"/>
    <s v="DE4-S_A"/>
    <x v="2"/>
    <x v="8"/>
    <s v="GNR_ES_ELEC_BAT-LITHIO_E-95_Y-16-29"/>
    <x v="1"/>
    <x v="0"/>
    <n v="2190.0662962659499"/>
    <n v="3197496.79254829"/>
    <n v="11510988.453173799"/>
  </r>
  <r>
    <x v="0"/>
    <x v="0"/>
    <x v="0"/>
    <x v="3"/>
    <x v="6"/>
    <s v="DE4-S_A"/>
    <x v="1"/>
    <x v="6"/>
    <s v="GNR_ST_MSW_CND_E-33"/>
    <x v="0"/>
    <x v="1"/>
    <n v="0.82499999999999996"/>
    <n v="1204.5"/>
    <n v="4336.2"/>
  </r>
  <r>
    <x v="0"/>
    <x v="0"/>
    <x v="0"/>
    <x v="3"/>
    <x v="6"/>
    <s v="DE4-S_A"/>
    <x v="10"/>
    <x v="6"/>
    <s v="GNR_ST_NUCL_CND_E-33"/>
    <x v="0"/>
    <x v="0"/>
    <n v="3928.6907595897201"/>
    <n v="5735888.5090009896"/>
    <n v="20649198.632403601"/>
  </r>
  <r>
    <x v="0"/>
    <x v="0"/>
    <x v="0"/>
    <x v="3"/>
    <x v="6"/>
    <s v="DE4-S_A"/>
    <x v="10"/>
    <x v="6"/>
    <s v="GNR_ST_NUCL_CND_E-33"/>
    <x v="0"/>
    <x v="1"/>
    <n v="3928.6907595897201"/>
    <n v="5735888.5090009896"/>
    <n v="20649198.632403601"/>
  </r>
  <r>
    <x v="0"/>
    <x v="0"/>
    <x v="0"/>
    <x v="3"/>
    <x v="6"/>
    <s v="DE4-S_A"/>
    <x v="10"/>
    <x v="6"/>
    <s v="GNR_ST_NUCL_CND_E-33"/>
    <x v="0"/>
    <x v="2"/>
    <n v="3928.6907595897201"/>
    <n v="5735888.5090009896"/>
    <n v="20649198.632403601"/>
  </r>
  <r>
    <x v="0"/>
    <x v="0"/>
    <x v="0"/>
    <x v="3"/>
    <x v="6"/>
    <s v="DE4-S_A"/>
    <x v="10"/>
    <x v="6"/>
    <s v="GNR_ST_NUCL_CND_E-33"/>
    <x v="1"/>
    <x v="0"/>
    <n v="3007.6250899084398"/>
    <n v="4391132.6312663201"/>
    <n v="15808077.4725587"/>
  </r>
  <r>
    <x v="0"/>
    <x v="0"/>
    <x v="0"/>
    <x v="3"/>
    <x v="6"/>
    <s v="DE4-S_A"/>
    <x v="10"/>
    <x v="6"/>
    <s v="GNR_ST_NUCL_CND_E-33"/>
    <x v="1"/>
    <x v="1"/>
    <n v="1845.3050899084401"/>
    <n v="2694145.4312663199"/>
    <n v="9698923.5525587406"/>
  </r>
  <r>
    <x v="0"/>
    <x v="0"/>
    <x v="0"/>
    <x v="3"/>
    <x v="6"/>
    <s v="DE4-S_A"/>
    <x v="10"/>
    <x v="6"/>
    <s v="GNR_ST_NUCL_CND_E-33"/>
    <x v="1"/>
    <x v="2"/>
    <n v="1364.3450899084401"/>
    <n v="1991943.8312663201"/>
    <n v="7170997.7925587399"/>
  </r>
  <r>
    <x v="0"/>
    <x v="0"/>
    <x v="0"/>
    <x v="3"/>
    <x v="6"/>
    <s v="DE4-S_A"/>
    <x v="3"/>
    <x v="3"/>
    <s v="GNR_PV_SUN"/>
    <x v="0"/>
    <x v="2"/>
    <n v="358.25612719254201"/>
    <n v="523053.94570111099"/>
    <n v="1882994.2045239999"/>
  </r>
  <r>
    <x v="0"/>
    <x v="0"/>
    <x v="0"/>
    <x v="3"/>
    <x v="6"/>
    <s v="DE4-S_A"/>
    <x v="3"/>
    <x v="3"/>
    <s v="GNR_PV_SUN"/>
    <x v="1"/>
    <x v="1"/>
    <n v="3465.1532206205902"/>
    <n v="5059123.7021060605"/>
    <n v="18212845.327581801"/>
  </r>
  <r>
    <x v="0"/>
    <x v="0"/>
    <x v="0"/>
    <x v="3"/>
    <x v="6"/>
    <s v="DE4-S_A"/>
    <x v="3"/>
    <x v="3"/>
    <s v="GNR_PV_SUN"/>
    <x v="1"/>
    <x v="2"/>
    <n v="11370.915911968699"/>
    <n v="16601537.231474301"/>
    <n v="59765534.0333075"/>
  </r>
  <r>
    <x v="0"/>
    <x v="0"/>
    <x v="0"/>
    <x v="3"/>
    <x v="6"/>
    <s v="DE4-S_A"/>
    <x v="12"/>
    <x v="6"/>
    <s v="GNR_GEO_HEAT_EO"/>
    <x v="0"/>
    <x v="0"/>
    <n v="44.76"/>
    <n v="65349.599999999999"/>
    <n v="235258.56"/>
  </r>
  <r>
    <x v="0"/>
    <x v="0"/>
    <x v="0"/>
    <x v="3"/>
    <x v="6"/>
    <s v="DE4-S_A"/>
    <x v="12"/>
    <x v="6"/>
    <s v="GNR_GEO_HEAT_EO"/>
    <x v="0"/>
    <x v="1"/>
    <n v="44.76"/>
    <n v="65349.599999999999"/>
    <n v="235258.56"/>
  </r>
  <r>
    <x v="0"/>
    <x v="0"/>
    <x v="0"/>
    <x v="3"/>
    <x v="6"/>
    <s v="DE4-S_A"/>
    <x v="12"/>
    <x v="6"/>
    <s v="GNR_GEO_HEAT_EO"/>
    <x v="0"/>
    <x v="2"/>
    <n v="44.76"/>
    <n v="65349.599999999999"/>
    <n v="235258.56"/>
  </r>
  <r>
    <x v="0"/>
    <x v="0"/>
    <x v="0"/>
    <x v="3"/>
    <x v="6"/>
    <s v="DE4-S_A"/>
    <x v="12"/>
    <x v="6"/>
    <s v="GNR_GEO_HEAT_EO"/>
    <x v="1"/>
    <x v="0"/>
    <n v="44.76"/>
    <n v="65349.599999999999"/>
    <n v="235258.56"/>
  </r>
  <r>
    <x v="0"/>
    <x v="0"/>
    <x v="0"/>
    <x v="3"/>
    <x v="6"/>
    <s v="DE4-S_A"/>
    <x v="12"/>
    <x v="6"/>
    <s v="GNR_GEO_HEAT_EO"/>
    <x v="1"/>
    <x v="1"/>
    <n v="44.76"/>
    <n v="65349.599999999999"/>
    <n v="235258.56"/>
  </r>
  <r>
    <x v="0"/>
    <x v="0"/>
    <x v="0"/>
    <x v="3"/>
    <x v="6"/>
    <s v="DE4-S_A"/>
    <x v="12"/>
    <x v="6"/>
    <s v="GNR_GEO_HEAT_EO"/>
    <x v="1"/>
    <x v="2"/>
    <n v="44.76"/>
    <n v="65349.599999999999"/>
    <n v="235258.56"/>
  </r>
  <r>
    <x v="0"/>
    <x v="0"/>
    <x v="0"/>
    <x v="3"/>
    <x v="6"/>
    <s v="DE4-S_A"/>
    <x v="4"/>
    <x v="7"/>
    <s v="GNR_RES_WTR_NOPMP"/>
    <x v="0"/>
    <x v="1"/>
    <n v="124"/>
    <n v="181040"/>
    <n v="651744"/>
  </r>
  <r>
    <x v="0"/>
    <x v="0"/>
    <x v="0"/>
    <x v="3"/>
    <x v="6"/>
    <s v="DE4-S_A"/>
    <x v="4"/>
    <x v="7"/>
    <s v="GNR_RES_WTR_NOPMP"/>
    <x v="0"/>
    <x v="2"/>
    <n v="100.73129567839899"/>
    <n v="147067.691690462"/>
    <n v="529443.69008566404"/>
  </r>
  <r>
    <x v="0"/>
    <x v="0"/>
    <x v="0"/>
    <x v="3"/>
    <x v="6"/>
    <s v="DE4-S_A"/>
    <x v="4"/>
    <x v="7"/>
    <s v="GNR_RES_WTR_NOPMP"/>
    <x v="1"/>
    <x v="0"/>
    <n v="124"/>
    <n v="181040"/>
    <n v="651744"/>
  </r>
  <r>
    <x v="0"/>
    <x v="0"/>
    <x v="0"/>
    <x v="3"/>
    <x v="6"/>
    <s v="DE4-S_A"/>
    <x v="4"/>
    <x v="7"/>
    <s v="GNR_RES_WTR_NOPMP"/>
    <x v="1"/>
    <x v="1"/>
    <n v="60.626731340106801"/>
    <n v="88515.027756555995"/>
    <n v="318654.09992360201"/>
  </r>
  <r>
    <x v="0"/>
    <x v="0"/>
    <x v="0"/>
    <x v="3"/>
    <x v="6"/>
    <s v="DE4-S_A"/>
    <x v="4"/>
    <x v="4"/>
    <s v="GNR_ROR_WTR"/>
    <x v="0"/>
    <x v="0"/>
    <n v="3904.80028704798"/>
    <n v="5701008.4190900503"/>
    <n v="20523630.308724198"/>
  </r>
  <r>
    <x v="0"/>
    <x v="0"/>
    <x v="0"/>
    <x v="3"/>
    <x v="6"/>
    <s v="DE4-S_A"/>
    <x v="4"/>
    <x v="4"/>
    <s v="GNR_ROR_WTR"/>
    <x v="0"/>
    <x v="1"/>
    <n v="3904.80028704798"/>
    <n v="5701008.4190900503"/>
    <n v="20523630.308724198"/>
  </r>
  <r>
    <x v="0"/>
    <x v="0"/>
    <x v="0"/>
    <x v="3"/>
    <x v="6"/>
    <s v="DE4-S_A"/>
    <x v="4"/>
    <x v="4"/>
    <s v="GNR_ROR_WTR"/>
    <x v="0"/>
    <x v="2"/>
    <n v="3904.80028704798"/>
    <n v="5701008.4190900503"/>
    <n v="20523630.308724198"/>
  </r>
  <r>
    <x v="0"/>
    <x v="0"/>
    <x v="0"/>
    <x v="3"/>
    <x v="6"/>
    <s v="DE4-S_A"/>
    <x v="4"/>
    <x v="4"/>
    <s v="GNR_ROR_WTR"/>
    <x v="1"/>
    <x v="0"/>
    <n v="4818.2882517648004"/>
    <n v="7034700.8475766098"/>
    <n v="25324923.051275801"/>
  </r>
  <r>
    <x v="0"/>
    <x v="0"/>
    <x v="0"/>
    <x v="3"/>
    <x v="6"/>
    <s v="DE4-S_A"/>
    <x v="4"/>
    <x v="4"/>
    <s v="GNR_ROR_WTR"/>
    <x v="1"/>
    <x v="1"/>
    <n v="4818.2882517648004"/>
    <n v="7034700.8475766098"/>
    <n v="25324923.051275801"/>
  </r>
  <r>
    <x v="0"/>
    <x v="0"/>
    <x v="0"/>
    <x v="3"/>
    <x v="6"/>
    <s v="DE4-S_A"/>
    <x v="4"/>
    <x v="4"/>
    <s v="GNR_ROR_WTR"/>
    <x v="1"/>
    <x v="2"/>
    <n v="4818.2882517648004"/>
    <n v="7034700.8475766098"/>
    <n v="25324923.051275801"/>
  </r>
  <r>
    <x v="0"/>
    <x v="0"/>
    <x v="0"/>
    <x v="3"/>
    <x v="6"/>
    <s v="DE4-S_A"/>
    <x v="5"/>
    <x v="5"/>
    <s v="GNR_WT_WIND_ONS"/>
    <x v="0"/>
    <x v="0"/>
    <n v="782.24952828205301"/>
    <n v="1142084.3112918001"/>
    <n v="4111503.5206504702"/>
  </r>
  <r>
    <x v="0"/>
    <x v="0"/>
    <x v="0"/>
    <x v="3"/>
    <x v="6"/>
    <s v="DE4-S_A"/>
    <x v="5"/>
    <x v="5"/>
    <s v="GNR_WT_WIND_ONS"/>
    <x v="0"/>
    <x v="1"/>
    <n v="1220.31586398947"/>
    <n v="1781661.1614246201"/>
    <n v="6413980.1811286397"/>
  </r>
  <r>
    <x v="0"/>
    <x v="0"/>
    <x v="0"/>
    <x v="3"/>
    <x v="6"/>
    <s v="DE4-S_A"/>
    <x v="5"/>
    <x v="5"/>
    <s v="GNR_WT_WIND_ONS"/>
    <x v="0"/>
    <x v="2"/>
    <n v="1459.56113207826"/>
    <n v="2130959.25283426"/>
    <n v="7671453.3102033399"/>
  </r>
  <r>
    <x v="0"/>
    <x v="0"/>
    <x v="0"/>
    <x v="3"/>
    <x v="6"/>
    <s v="DE4-S_A"/>
    <x v="5"/>
    <x v="5"/>
    <s v="GNR_WT_WIND_ONS"/>
    <x v="1"/>
    <x v="0"/>
    <n v="1643.3674966650999"/>
    <n v="2399316.5451310501"/>
    <n v="8637539.5624717698"/>
  </r>
  <r>
    <x v="0"/>
    <x v="0"/>
    <x v="0"/>
    <x v="3"/>
    <x v="6"/>
    <s v="DE4-S_A"/>
    <x v="5"/>
    <x v="5"/>
    <s v="GNR_WT_WIND_ONS"/>
    <x v="1"/>
    <x v="1"/>
    <n v="2798.8396431656702"/>
    <n v="4086305.8790218802"/>
    <n v="14710701.164478799"/>
  </r>
  <r>
    <x v="0"/>
    <x v="0"/>
    <x v="0"/>
    <x v="3"/>
    <x v="6"/>
    <s v="DE4-S_A"/>
    <x v="5"/>
    <x v="5"/>
    <s v="GNR_WT_WIND_ONS"/>
    <x v="1"/>
    <x v="2"/>
    <n v="2778.7100412988898"/>
    <n v="4056916.6602963801"/>
    <n v="14604899.977066999"/>
  </r>
  <r>
    <x v="0"/>
    <x v="0"/>
    <x v="0"/>
    <x v="3"/>
    <x v="7"/>
    <s v="DE4-W_A"/>
    <x v="0"/>
    <x v="1"/>
    <s v="GNR_CC_COAL_BP_E-47"/>
    <x v="0"/>
    <x v="1"/>
    <n v="0.86599999999999999"/>
    <n v="1264.3599999999999"/>
    <n v="4551.6959999999999"/>
  </r>
  <r>
    <x v="0"/>
    <x v="0"/>
    <x v="0"/>
    <x v="3"/>
    <x v="7"/>
    <s v="DE4-W_A"/>
    <x v="0"/>
    <x v="1"/>
    <s v="GNR_CC_COAL_BP_E-49"/>
    <x v="0"/>
    <x v="1"/>
    <n v="1.98"/>
    <n v="2890.8"/>
    <n v="10406.879999999999"/>
  </r>
  <r>
    <x v="0"/>
    <x v="0"/>
    <x v="0"/>
    <x v="3"/>
    <x v="7"/>
    <s v="DE4-W_A"/>
    <x v="0"/>
    <x v="1"/>
    <s v="GNR_ST_COAL_BP_E-41"/>
    <x v="0"/>
    <x v="0"/>
    <n v="1826.26026437613"/>
    <n v="2666339.9859891501"/>
    <n v="9598823.9495609291"/>
  </r>
  <r>
    <x v="0"/>
    <x v="0"/>
    <x v="0"/>
    <x v="3"/>
    <x v="7"/>
    <s v="DE4-W_A"/>
    <x v="0"/>
    <x v="1"/>
    <s v="GNR_ST_COAL_BP_E-41"/>
    <x v="0"/>
    <x v="1"/>
    <n v="2785.5952643761302"/>
    <n v="4066969.0859891502"/>
    <n v="14641088.709560901"/>
  </r>
  <r>
    <x v="0"/>
    <x v="0"/>
    <x v="0"/>
    <x v="3"/>
    <x v="7"/>
    <s v="DE4-W_A"/>
    <x v="0"/>
    <x v="1"/>
    <s v="GNR_ST_COAL_BP_E-41"/>
    <x v="0"/>
    <x v="2"/>
    <n v="3006.98026437613"/>
    <n v="4390191.1859891498"/>
    <n v="15804688.2695609"/>
  </r>
  <r>
    <x v="0"/>
    <x v="0"/>
    <x v="0"/>
    <x v="3"/>
    <x v="7"/>
    <s v="DE4-W_A"/>
    <x v="0"/>
    <x v="6"/>
    <s v="GNR_ST_COAL_CND_E-37"/>
    <x v="0"/>
    <x v="0"/>
    <n v="4634.8295877533401"/>
    <n v="6766851.1981198797"/>
    <n v="24360664.313231599"/>
  </r>
  <r>
    <x v="0"/>
    <x v="0"/>
    <x v="0"/>
    <x v="3"/>
    <x v="7"/>
    <s v="DE4-W_A"/>
    <x v="0"/>
    <x v="6"/>
    <s v="GNR_ST_COAL_CND_E-37"/>
    <x v="0"/>
    <x v="1"/>
    <n v="5372.3195877533399"/>
    <n v="7843586.5981198801"/>
    <n v="28236911.7532316"/>
  </r>
  <r>
    <x v="0"/>
    <x v="0"/>
    <x v="0"/>
    <x v="3"/>
    <x v="7"/>
    <s v="DE4-W_A"/>
    <x v="0"/>
    <x v="6"/>
    <s v="GNR_ST_COAL_CND_E-37"/>
    <x v="0"/>
    <x v="2"/>
    <n v="5372.3195877533399"/>
    <n v="7843586.5981198801"/>
    <n v="28236911.7532316"/>
  </r>
  <r>
    <x v="0"/>
    <x v="0"/>
    <x v="0"/>
    <x v="3"/>
    <x v="7"/>
    <s v="DE4-W_A"/>
    <x v="0"/>
    <x v="6"/>
    <s v="GNR_ST_COAL_CND_E-45"/>
    <x v="0"/>
    <x v="0"/>
    <n v="2612.7674497816802"/>
    <n v="3814640.4766812501"/>
    <n v="13732705.716052501"/>
  </r>
  <r>
    <x v="0"/>
    <x v="0"/>
    <x v="0"/>
    <x v="3"/>
    <x v="7"/>
    <s v="DE4-W_A"/>
    <x v="0"/>
    <x v="6"/>
    <s v="GNR_ST_COAL_CND_E-45"/>
    <x v="0"/>
    <x v="1"/>
    <n v="2612.7674497816802"/>
    <n v="3814640.4766812501"/>
    <n v="13732705.716052501"/>
  </r>
  <r>
    <x v="0"/>
    <x v="0"/>
    <x v="0"/>
    <x v="3"/>
    <x v="7"/>
    <s v="DE4-W_A"/>
    <x v="0"/>
    <x v="6"/>
    <s v="GNR_ST_COAL_CND_E-45"/>
    <x v="0"/>
    <x v="2"/>
    <n v="2612.7674497816802"/>
    <n v="3814640.4766812501"/>
    <n v="13732705.716052501"/>
  </r>
  <r>
    <x v="0"/>
    <x v="0"/>
    <x v="0"/>
    <x v="3"/>
    <x v="7"/>
    <s v="DE4-W_A"/>
    <x v="2"/>
    <x v="8"/>
    <s v="AGG-DE4-W_ES_ELEC"/>
    <x v="0"/>
    <x v="1"/>
    <n v="2.10666666666667"/>
    <n v="3075.7333333333299"/>
    <n v="11072.64"/>
  </r>
  <r>
    <x v="0"/>
    <x v="0"/>
    <x v="0"/>
    <x v="3"/>
    <x v="7"/>
    <s v="DE4-W_A"/>
    <x v="2"/>
    <x v="8"/>
    <s v="AGG-DE4-W_ES_ELEC"/>
    <x v="0"/>
    <x v="2"/>
    <n v="2.10666666666667"/>
    <n v="3075.7333333333299"/>
    <n v="11072.64"/>
  </r>
  <r>
    <x v="0"/>
    <x v="0"/>
    <x v="0"/>
    <x v="3"/>
    <x v="7"/>
    <s v="DE4-W_A"/>
    <x v="2"/>
    <x v="8"/>
    <s v="AGG-DE4-W_ES_ELEC"/>
    <x v="1"/>
    <x v="0"/>
    <n v="2.10666666666667"/>
    <n v="3075.7333333333299"/>
    <n v="11072.64"/>
  </r>
  <r>
    <x v="0"/>
    <x v="0"/>
    <x v="0"/>
    <x v="3"/>
    <x v="7"/>
    <s v="DE4-W_A"/>
    <x v="2"/>
    <x v="8"/>
    <s v="AGG-DE4-W_ES_ELEC"/>
    <x v="1"/>
    <x v="1"/>
    <n v="2.10666666666667"/>
    <n v="3075.7333333333299"/>
    <n v="11072.64"/>
  </r>
  <r>
    <x v="0"/>
    <x v="0"/>
    <x v="0"/>
    <x v="3"/>
    <x v="7"/>
    <s v="DE4-W_A"/>
    <x v="2"/>
    <x v="9"/>
    <s v="AGG-DE4-W_RES_WTR_PMP"/>
    <x v="0"/>
    <x v="1"/>
    <n v="163.26575342465799"/>
    <n v="238368"/>
    <n v="858124.80000000005"/>
  </r>
  <r>
    <x v="0"/>
    <x v="0"/>
    <x v="0"/>
    <x v="3"/>
    <x v="7"/>
    <s v="DE4-W_A"/>
    <x v="2"/>
    <x v="8"/>
    <s v="GNR_ES_ELEC_BAT-LITHIO_E-95_Y-16-29"/>
    <x v="0"/>
    <x v="1"/>
    <n v="1183.69836438377"/>
    <n v="1728199.6120003101"/>
    <n v="6221518.6032011202"/>
  </r>
  <r>
    <x v="0"/>
    <x v="0"/>
    <x v="0"/>
    <x v="3"/>
    <x v="7"/>
    <s v="DE4-W_A"/>
    <x v="2"/>
    <x v="8"/>
    <s v="GNR_ES_ELEC_BAT-LITHIO_E-95_Y-16-29"/>
    <x v="0"/>
    <x v="2"/>
    <n v="1120.3001128312501"/>
    <n v="1635638.1647336299"/>
    <n v="5888297.3930410603"/>
  </r>
  <r>
    <x v="0"/>
    <x v="0"/>
    <x v="0"/>
    <x v="3"/>
    <x v="7"/>
    <s v="DE4-W_A"/>
    <x v="2"/>
    <x v="8"/>
    <s v="GNR_ES_ELEC_BAT-LITHIO_E-95_Y-16-29"/>
    <x v="1"/>
    <x v="0"/>
    <n v="1183.69836438377"/>
    <n v="1728199.6120003101"/>
    <n v="6221518.6032011202"/>
  </r>
  <r>
    <x v="0"/>
    <x v="0"/>
    <x v="0"/>
    <x v="3"/>
    <x v="7"/>
    <s v="DE4-W_A"/>
    <x v="2"/>
    <x v="8"/>
    <s v="GNR_ES_ELEC_BAT-LITHIO_E-95_Y-16-29"/>
    <x v="1"/>
    <x v="1"/>
    <n v="957.30433322675299"/>
    <n v="1397664.3265110599"/>
    <n v="5031591.5754398201"/>
  </r>
  <r>
    <x v="0"/>
    <x v="0"/>
    <x v="0"/>
    <x v="3"/>
    <x v="7"/>
    <s v="DE4-W_A"/>
    <x v="11"/>
    <x v="1"/>
    <s v="GNR_ST_LIGN_BP_E-33"/>
    <x v="0"/>
    <x v="0"/>
    <n v="684.17039572877502"/>
    <n v="998888.77776401106"/>
    <n v="3595999.5999504402"/>
  </r>
  <r>
    <x v="0"/>
    <x v="0"/>
    <x v="0"/>
    <x v="3"/>
    <x v="7"/>
    <s v="DE4-W_A"/>
    <x v="11"/>
    <x v="1"/>
    <s v="GNR_ST_LIGN_BP_E-33"/>
    <x v="0"/>
    <x v="1"/>
    <n v="707.76539572877505"/>
    <n v="1033337.47776401"/>
    <n v="3720014.9199504401"/>
  </r>
  <r>
    <x v="0"/>
    <x v="0"/>
    <x v="0"/>
    <x v="3"/>
    <x v="7"/>
    <s v="DE4-W_A"/>
    <x v="11"/>
    <x v="1"/>
    <s v="GNR_ST_LIGN_BP_E-33"/>
    <x v="0"/>
    <x v="2"/>
    <n v="707.76539572877505"/>
    <n v="1033337.47776401"/>
    <n v="3720014.9199504401"/>
  </r>
  <r>
    <x v="0"/>
    <x v="0"/>
    <x v="0"/>
    <x v="3"/>
    <x v="7"/>
    <s v="DE4-W_A"/>
    <x v="11"/>
    <x v="1"/>
    <s v="GNR_ST_LIGN_BP_E-33"/>
    <x v="1"/>
    <x v="0"/>
    <n v="55.055"/>
    <n v="80380.3"/>
    <n v="289369.08"/>
  </r>
  <r>
    <x v="0"/>
    <x v="0"/>
    <x v="0"/>
    <x v="3"/>
    <x v="7"/>
    <s v="DE4-W_A"/>
    <x v="11"/>
    <x v="1"/>
    <s v="GNR_ST_LIGN_BP_E-37"/>
    <x v="0"/>
    <x v="0"/>
    <n v="2396.5935179972898"/>
    <n v="3499026.5362760499"/>
    <n v="12596495.530593799"/>
  </r>
  <r>
    <x v="0"/>
    <x v="0"/>
    <x v="0"/>
    <x v="3"/>
    <x v="7"/>
    <s v="DE4-W_A"/>
    <x v="11"/>
    <x v="1"/>
    <s v="GNR_ST_LIGN_BP_E-37"/>
    <x v="0"/>
    <x v="1"/>
    <n v="2396.5935179972898"/>
    <n v="3499026.5362760499"/>
    <n v="12596495.530593799"/>
  </r>
  <r>
    <x v="0"/>
    <x v="0"/>
    <x v="0"/>
    <x v="3"/>
    <x v="7"/>
    <s v="DE4-W_A"/>
    <x v="11"/>
    <x v="1"/>
    <s v="GNR_ST_LIGN_BP_E-37"/>
    <x v="0"/>
    <x v="2"/>
    <n v="2396.5935179972898"/>
    <n v="3499026.5362760499"/>
    <n v="12596495.530593799"/>
  </r>
  <r>
    <x v="0"/>
    <x v="0"/>
    <x v="0"/>
    <x v="3"/>
    <x v="7"/>
    <s v="DE4-W_A"/>
    <x v="11"/>
    <x v="1"/>
    <s v="GNR_ST_LIGN_BP_E-37"/>
    <x v="1"/>
    <x v="0"/>
    <n v="1075.9847832067101"/>
    <n v="1570937.7834818"/>
    <n v="5655376.0205344902"/>
  </r>
  <r>
    <x v="0"/>
    <x v="0"/>
    <x v="0"/>
    <x v="3"/>
    <x v="7"/>
    <s v="DE4-W_A"/>
    <x v="11"/>
    <x v="1"/>
    <s v="GNR_ST_LIGN_BP_E-37"/>
    <x v="1"/>
    <x v="1"/>
    <n v="889.56078320671395"/>
    <n v="1298758.7434818"/>
    <n v="4675531.4765344895"/>
  </r>
  <r>
    <x v="0"/>
    <x v="0"/>
    <x v="0"/>
    <x v="3"/>
    <x v="7"/>
    <s v="DE4-W_A"/>
    <x v="11"/>
    <x v="1"/>
    <s v="GNR_ST_LIGN_BP_E-37"/>
    <x v="1"/>
    <x v="2"/>
    <n v="703.13678320671397"/>
    <n v="1026579.7034818"/>
    <n v="3695686.9325344898"/>
  </r>
  <r>
    <x v="0"/>
    <x v="0"/>
    <x v="0"/>
    <x v="3"/>
    <x v="7"/>
    <s v="DE4-W_A"/>
    <x v="11"/>
    <x v="6"/>
    <s v="GNR_ST_LIGN_CND_E-32"/>
    <x v="0"/>
    <x v="0"/>
    <n v="4084.61173707935"/>
    <n v="5963533.1361358501"/>
    <n v="21468719.290089101"/>
  </r>
  <r>
    <x v="0"/>
    <x v="0"/>
    <x v="0"/>
    <x v="3"/>
    <x v="7"/>
    <s v="DE4-W_A"/>
    <x v="11"/>
    <x v="6"/>
    <s v="GNR_ST_LIGN_CND_E-32"/>
    <x v="0"/>
    <x v="1"/>
    <n v="4084.61173707935"/>
    <n v="5963533.1361358501"/>
    <n v="21468719.290089101"/>
  </r>
  <r>
    <x v="0"/>
    <x v="0"/>
    <x v="0"/>
    <x v="3"/>
    <x v="7"/>
    <s v="DE4-W_A"/>
    <x v="11"/>
    <x v="6"/>
    <s v="GNR_ST_LIGN_CND_E-32"/>
    <x v="0"/>
    <x v="2"/>
    <n v="4084.61173707935"/>
    <n v="5963533.1361358501"/>
    <n v="21468719.290089101"/>
  </r>
  <r>
    <x v="0"/>
    <x v="0"/>
    <x v="0"/>
    <x v="3"/>
    <x v="7"/>
    <s v="DE4-W_A"/>
    <x v="11"/>
    <x v="6"/>
    <s v="GNR_ST_LIGN_CND_E-41"/>
    <x v="0"/>
    <x v="0"/>
    <n v="3626.5664905110798"/>
    <n v="5294787.0761461696"/>
    <n v="19061233.474126201"/>
  </r>
  <r>
    <x v="0"/>
    <x v="0"/>
    <x v="0"/>
    <x v="3"/>
    <x v="7"/>
    <s v="DE4-W_A"/>
    <x v="11"/>
    <x v="6"/>
    <s v="GNR_ST_LIGN_CND_E-41"/>
    <x v="0"/>
    <x v="1"/>
    <n v="3626.5664905110798"/>
    <n v="5294787.0761461696"/>
    <n v="19061233.474126201"/>
  </r>
  <r>
    <x v="0"/>
    <x v="0"/>
    <x v="0"/>
    <x v="3"/>
    <x v="7"/>
    <s v="DE4-W_A"/>
    <x v="11"/>
    <x v="6"/>
    <s v="GNR_ST_LIGN_CND_E-41"/>
    <x v="0"/>
    <x v="2"/>
    <n v="3626.5664905110798"/>
    <n v="5294787.0761461696"/>
    <n v="19061233.474126201"/>
  </r>
  <r>
    <x v="0"/>
    <x v="0"/>
    <x v="0"/>
    <x v="3"/>
    <x v="7"/>
    <s v="DE4-W_A"/>
    <x v="11"/>
    <x v="6"/>
    <s v="GNR_ST_LIGN_CND_E-41"/>
    <x v="1"/>
    <x v="0"/>
    <n v="282.10000000000002"/>
    <n v="411866"/>
    <n v="1482717.6"/>
  </r>
  <r>
    <x v="0"/>
    <x v="0"/>
    <x v="0"/>
    <x v="3"/>
    <x v="7"/>
    <s v="DE4-W_A"/>
    <x v="1"/>
    <x v="6"/>
    <s v="GNR_ST_MSW_CND_E-33"/>
    <x v="0"/>
    <x v="1"/>
    <n v="5.1840000000000002"/>
    <n v="7568.64"/>
    <n v="27247.103999999999"/>
  </r>
  <r>
    <x v="0"/>
    <x v="0"/>
    <x v="0"/>
    <x v="3"/>
    <x v="7"/>
    <s v="DE4-W_A"/>
    <x v="10"/>
    <x v="6"/>
    <s v="GNR_ST_NUCL_CND_E-33"/>
    <x v="0"/>
    <x v="0"/>
    <n v="2642.6522674286198"/>
    <n v="3858272.3104457799"/>
    <n v="13889780.317604801"/>
  </r>
  <r>
    <x v="0"/>
    <x v="0"/>
    <x v="0"/>
    <x v="3"/>
    <x v="7"/>
    <s v="DE4-W_A"/>
    <x v="10"/>
    <x v="6"/>
    <s v="GNR_ST_NUCL_CND_E-33"/>
    <x v="0"/>
    <x v="1"/>
    <n v="2642.6522674286198"/>
    <n v="3858272.3104457799"/>
    <n v="13889780.317604801"/>
  </r>
  <r>
    <x v="0"/>
    <x v="0"/>
    <x v="0"/>
    <x v="3"/>
    <x v="7"/>
    <s v="DE4-W_A"/>
    <x v="10"/>
    <x v="6"/>
    <s v="GNR_ST_NUCL_CND_E-33"/>
    <x v="0"/>
    <x v="2"/>
    <n v="2642.6522674286198"/>
    <n v="3858272.3104457799"/>
    <n v="13889780.317604801"/>
  </r>
  <r>
    <x v="0"/>
    <x v="0"/>
    <x v="0"/>
    <x v="3"/>
    <x v="7"/>
    <s v="DE4-W_A"/>
    <x v="10"/>
    <x v="6"/>
    <s v="GNR_ST_NUCL_CND_E-33"/>
    <x v="1"/>
    <x v="0"/>
    <n v="1105.3599999999999"/>
    <n v="1613825.6"/>
    <n v="5809772.1600000001"/>
  </r>
  <r>
    <x v="0"/>
    <x v="0"/>
    <x v="0"/>
    <x v="3"/>
    <x v="7"/>
    <s v="DE4-W_A"/>
    <x v="10"/>
    <x v="6"/>
    <s v="GNR_ST_NUCL_CND_E-33"/>
    <x v="1"/>
    <x v="1"/>
    <n v="323.52"/>
    <n v="472339.20000000001"/>
    <n v="1700421.12"/>
  </r>
  <r>
    <x v="0"/>
    <x v="0"/>
    <x v="0"/>
    <x v="3"/>
    <x v="7"/>
    <s v="DE4-W_A"/>
    <x v="3"/>
    <x v="3"/>
    <s v="GNR_PV_SUN"/>
    <x v="0"/>
    <x v="2"/>
    <n v="174.91878028048899"/>
    <n v="255381.419209513"/>
    <n v="919373.10915424803"/>
  </r>
  <r>
    <x v="0"/>
    <x v="0"/>
    <x v="0"/>
    <x v="3"/>
    <x v="7"/>
    <s v="DE4-W_A"/>
    <x v="3"/>
    <x v="3"/>
    <s v="GNR_PV_SUN"/>
    <x v="1"/>
    <x v="1"/>
    <n v="1691.86324763178"/>
    <n v="2470120.3415424102"/>
    <n v="8892433.2295526601"/>
  </r>
  <r>
    <x v="0"/>
    <x v="0"/>
    <x v="0"/>
    <x v="3"/>
    <x v="7"/>
    <s v="DE4-W_A"/>
    <x v="3"/>
    <x v="3"/>
    <s v="GNR_PV_SUN"/>
    <x v="1"/>
    <x v="2"/>
    <n v="5551.8568728472801"/>
    <n v="8105711.0343570299"/>
    <n v="29180559.723685302"/>
  </r>
  <r>
    <x v="0"/>
    <x v="0"/>
    <x v="0"/>
    <x v="3"/>
    <x v="7"/>
    <s v="DE4-W_A"/>
    <x v="4"/>
    <x v="4"/>
    <s v="GNR_ROR_WTR"/>
    <x v="0"/>
    <x v="0"/>
    <n v="178.07779741457099"/>
    <n v="259993.58422527299"/>
    <n v="935976.90321098396"/>
  </r>
  <r>
    <x v="0"/>
    <x v="0"/>
    <x v="0"/>
    <x v="3"/>
    <x v="7"/>
    <s v="DE4-W_A"/>
    <x v="4"/>
    <x v="4"/>
    <s v="GNR_ROR_WTR"/>
    <x v="0"/>
    <x v="1"/>
    <n v="178.07779741457099"/>
    <n v="259993.58422527299"/>
    <n v="935976.90321098396"/>
  </r>
  <r>
    <x v="0"/>
    <x v="0"/>
    <x v="0"/>
    <x v="3"/>
    <x v="7"/>
    <s v="DE4-W_A"/>
    <x v="4"/>
    <x v="4"/>
    <s v="GNR_ROR_WTR"/>
    <x v="0"/>
    <x v="2"/>
    <n v="178.07779741457099"/>
    <n v="259993.58422527299"/>
    <n v="935976.90321098396"/>
  </r>
  <r>
    <x v="0"/>
    <x v="0"/>
    <x v="0"/>
    <x v="3"/>
    <x v="7"/>
    <s v="DE4-W_A"/>
    <x v="4"/>
    <x v="4"/>
    <s v="GNR_ROR_WTR"/>
    <x v="1"/>
    <x v="0"/>
    <n v="219.73727107857999"/>
    <n v="320816.41577472701"/>
    <n v="1154939.0967890201"/>
  </r>
  <r>
    <x v="0"/>
    <x v="0"/>
    <x v="0"/>
    <x v="3"/>
    <x v="7"/>
    <s v="DE4-W_A"/>
    <x v="4"/>
    <x v="4"/>
    <s v="GNR_ROR_WTR"/>
    <x v="1"/>
    <x v="1"/>
    <n v="219.73727107857999"/>
    <n v="320816.41577472701"/>
    <n v="1154939.0967890201"/>
  </r>
  <r>
    <x v="0"/>
    <x v="0"/>
    <x v="0"/>
    <x v="3"/>
    <x v="7"/>
    <s v="DE4-W_A"/>
    <x v="4"/>
    <x v="4"/>
    <s v="GNR_ROR_WTR"/>
    <x v="1"/>
    <x v="2"/>
    <n v="219.73727107857999"/>
    <n v="320816.41577472701"/>
    <n v="1154939.0967890201"/>
  </r>
  <r>
    <x v="0"/>
    <x v="0"/>
    <x v="0"/>
    <x v="3"/>
    <x v="7"/>
    <s v="DE4-W_A"/>
    <x v="5"/>
    <x v="5"/>
    <s v="GNR_WT_WIND_ONS"/>
    <x v="0"/>
    <x v="0"/>
    <n v="2108.9185613018299"/>
    <n v="3079021.0995006701"/>
    <n v="11084475.958202399"/>
  </r>
  <r>
    <x v="0"/>
    <x v="0"/>
    <x v="0"/>
    <x v="3"/>
    <x v="7"/>
    <s v="DE4-W_A"/>
    <x v="5"/>
    <x v="5"/>
    <s v="GNR_WT_WIND_ONS"/>
    <x v="0"/>
    <x v="1"/>
    <n v="3289.9307486581602"/>
    <n v="4803298.8930409104"/>
    <n v="17291876.014947299"/>
  </r>
  <r>
    <x v="0"/>
    <x v="0"/>
    <x v="0"/>
    <x v="3"/>
    <x v="7"/>
    <s v="DE4-W_A"/>
    <x v="5"/>
    <x v="5"/>
    <s v="GNR_WT_WIND_ONS"/>
    <x v="0"/>
    <x v="2"/>
    <n v="3934.9279884572902"/>
    <n v="5744994.8631476397"/>
    <n v="20681981.507331502"/>
  </r>
  <r>
    <x v="0"/>
    <x v="0"/>
    <x v="0"/>
    <x v="3"/>
    <x v="7"/>
    <s v="DE4-W_A"/>
    <x v="5"/>
    <x v="5"/>
    <s v="GNR_WT_WIND_ONS"/>
    <x v="1"/>
    <x v="0"/>
    <n v="4430.4637988960603"/>
    <n v="6468477.1463882504"/>
    <n v="23286517.7269977"/>
  </r>
  <r>
    <x v="0"/>
    <x v="0"/>
    <x v="0"/>
    <x v="3"/>
    <x v="7"/>
    <s v="DE4-W_A"/>
    <x v="5"/>
    <x v="5"/>
    <s v="GNR_WT_WIND_ONS"/>
    <x v="1"/>
    <x v="1"/>
    <n v="7545.5780542845296"/>
    <n v="11016543.959255399"/>
    <n v="39659558.253319502"/>
  </r>
  <r>
    <x v="0"/>
    <x v="0"/>
    <x v="0"/>
    <x v="3"/>
    <x v="7"/>
    <s v="DE4-W_A"/>
    <x v="5"/>
    <x v="5"/>
    <s v="GNR_WT_WIND_ONS"/>
    <x v="1"/>
    <x v="2"/>
    <n v="7491.3093210048801"/>
    <n v="10937311.6086671"/>
    <n v="39374321.791201599"/>
  </r>
  <r>
    <x v="0"/>
    <x v="0"/>
    <x v="0"/>
    <x v="3"/>
    <x v="7"/>
    <s v="DE4-W_Offshore_A"/>
    <x v="5"/>
    <x v="5"/>
    <s v="GNR_WT_WIND_OFF"/>
    <x v="0"/>
    <x v="0"/>
    <n v="833.25033652587899"/>
    <n v="1216545.4913277801"/>
    <n v="4379563.7687800201"/>
  </r>
  <r>
    <x v="0"/>
    <x v="0"/>
    <x v="0"/>
    <x v="3"/>
    <x v="7"/>
    <s v="DE4-W_Offshore_A"/>
    <x v="5"/>
    <x v="5"/>
    <s v="GNR_WT_WIND_OFF"/>
    <x v="0"/>
    <x v="1"/>
    <n v="1299.8775551456199"/>
    <n v="1897821.2305126099"/>
    <n v="6832156.4298454002"/>
  </r>
  <r>
    <x v="0"/>
    <x v="0"/>
    <x v="0"/>
    <x v="3"/>
    <x v="7"/>
    <s v="DE4-W_Offshore_A"/>
    <x v="5"/>
    <x v="5"/>
    <s v="GNR_WT_WIND_OFF"/>
    <x v="0"/>
    <x v="2"/>
    <n v="1554.72104554059"/>
    <n v="2269892.7264892599"/>
    <n v="8171613.8153613303"/>
  </r>
  <r>
    <x v="0"/>
    <x v="0"/>
    <x v="0"/>
    <x v="3"/>
    <x v="7"/>
    <s v="DE4-W_Offshore_A"/>
    <x v="5"/>
    <x v="5"/>
    <s v="GNR_WT_WIND_OFF"/>
    <x v="1"/>
    <x v="0"/>
    <n v="1750.5111478164399"/>
    <n v="2555746.2758120098"/>
    <n v="9200686.5929232202"/>
  </r>
  <r>
    <x v="0"/>
    <x v="0"/>
    <x v="0"/>
    <x v="3"/>
    <x v="7"/>
    <s v="DE4-W_Offshore_A"/>
    <x v="5"/>
    <x v="5"/>
    <s v="GNR_WT_WIND_OFF"/>
    <x v="1"/>
    <x v="1"/>
    <n v="2981.31732935847"/>
    <n v="4352723.3008633601"/>
    <n v="15669803.8831081"/>
  </r>
  <r>
    <x v="0"/>
    <x v="0"/>
    <x v="0"/>
    <x v="3"/>
    <x v="7"/>
    <s v="DE4-W_Offshore_A"/>
    <x v="5"/>
    <x v="5"/>
    <s v="GNR_WT_WIND_OFF"/>
    <x v="1"/>
    <x v="2"/>
    <n v="2959.87532533903"/>
    <n v="4321417.9749949798"/>
    <n v="15557104.7099819"/>
  </r>
  <r>
    <x v="0"/>
    <x v="0"/>
    <x v="0"/>
    <x v="3"/>
    <x v="7"/>
    <s v="DE4-W_Offshore_A"/>
    <x v="5"/>
    <x v="5"/>
    <s v="GNR_WT_WIND_OFF_L-NS_Y-2020"/>
    <x v="0"/>
    <x v="0"/>
    <n v="5659.3590064910804"/>
    <n v="8262664.1494769799"/>
    <n v="29745590.938117102"/>
  </r>
  <r>
    <x v="0"/>
    <x v="0"/>
    <x v="0"/>
    <x v="3"/>
    <x v="7"/>
    <s v="DE4-W_Offshore_A"/>
    <x v="5"/>
    <x v="5"/>
    <s v="GNR_WT_WIND_OFF_L-NS_Y-2020"/>
    <x v="0"/>
    <x v="1"/>
    <n v="8828.6477983564691"/>
    <n v="12889825.7856005"/>
    <n v="46403372.828161597"/>
  </r>
  <r>
    <x v="0"/>
    <x v="0"/>
    <x v="0"/>
    <x v="3"/>
    <x v="7"/>
    <s v="DE4-W_Offshore_A"/>
    <x v="5"/>
    <x v="5"/>
    <s v="GNR_WT_WIND_OFF_L-NS_Y-2020"/>
    <x v="0"/>
    <x v="2"/>
    <n v="10559.521149845999"/>
    <n v="15416900.8787752"/>
    <n v="55500843.163590796"/>
  </r>
  <r>
    <x v="0"/>
    <x v="0"/>
    <x v="0"/>
    <x v="3"/>
    <x v="7"/>
    <s v="DE4-W_Offshore_A"/>
    <x v="5"/>
    <x v="5"/>
    <s v="GNR_WT_WIND_OFF_L-NS_Y-2020"/>
    <x v="1"/>
    <x v="0"/>
    <n v="11889.309366093899"/>
    <n v="17358391.674497101"/>
    <n v="62490210.028189503"/>
  </r>
  <r>
    <x v="0"/>
    <x v="0"/>
    <x v="0"/>
    <x v="3"/>
    <x v="7"/>
    <s v="DE4-W_Offshore_A"/>
    <x v="5"/>
    <x v="5"/>
    <s v="GNR_WT_WIND_OFF_L-NS_Y-2020"/>
    <x v="1"/>
    <x v="1"/>
    <n v="20248.830800908701"/>
    <n v="29563292.969326701"/>
    <n v="106427854.689576"/>
  </r>
  <r>
    <x v="0"/>
    <x v="0"/>
    <x v="0"/>
    <x v="3"/>
    <x v="7"/>
    <s v="DE4-W_Offshore_A"/>
    <x v="5"/>
    <x v="5"/>
    <s v="GNR_WT_WIND_OFF_L-NS_Y-2020"/>
    <x v="1"/>
    <x v="2"/>
    <n v="20103.198698231699"/>
    <n v="29350670.099418201"/>
    <n v="105662412.357906"/>
  </r>
  <r>
    <x v="0"/>
    <x v="0"/>
    <x v="0"/>
    <x v="4"/>
    <x v="8"/>
    <s v="LV_A"/>
    <x v="5"/>
    <x v="5"/>
    <s v="GNR_WT_WIND_ON_LS_Y-2020"/>
    <x v="0"/>
    <x v="0"/>
    <n v="1168.97888010325"/>
    <n v="1706709.1649507501"/>
    <n v="6144152.9938226901"/>
  </r>
  <r>
    <x v="0"/>
    <x v="0"/>
    <x v="0"/>
    <x v="4"/>
    <x v="8"/>
    <s v="LV_A"/>
    <x v="5"/>
    <x v="5"/>
    <s v="GNR_WT_WIND_ON_LS_Y-2020"/>
    <x v="0"/>
    <x v="1"/>
    <n v="1237.7423436387401"/>
    <n v="1807103.82171256"/>
    <n v="6505573.7581652002"/>
  </r>
  <r>
    <x v="0"/>
    <x v="0"/>
    <x v="0"/>
    <x v="4"/>
    <x v="8"/>
    <s v="LV_A"/>
    <x v="5"/>
    <x v="5"/>
    <s v="GNR_WT_WIND_ON_LS_Y-2020"/>
    <x v="0"/>
    <x v="2"/>
    <n v="1306.5058071742201"/>
    <n v="1907498.47847437"/>
    <n v="6866994.5225077197"/>
  </r>
  <r>
    <x v="0"/>
    <x v="0"/>
    <x v="0"/>
    <x v="4"/>
    <x v="8"/>
    <s v="LV_A"/>
    <x v="5"/>
    <x v="5"/>
    <s v="GNR_WT_WIND_ON_LS_Y-2020"/>
    <x v="1"/>
    <x v="0"/>
    <n v="206.29039060645599"/>
    <n v="301183.97028542601"/>
    <n v="1084262.29302753"/>
  </r>
  <r>
    <x v="0"/>
    <x v="0"/>
    <x v="0"/>
    <x v="4"/>
    <x v="8"/>
    <s v="LV_A"/>
    <x v="5"/>
    <x v="5"/>
    <s v="GNR_WT_WIND_ON_LS_Y-2020"/>
    <x v="1"/>
    <x v="1"/>
    <n v="481.34424474839801"/>
    <n v="702762.59733266104"/>
    <n v="2529945.3503975798"/>
  </r>
  <r>
    <x v="0"/>
    <x v="0"/>
    <x v="0"/>
    <x v="4"/>
    <x v="8"/>
    <s v="LV_A"/>
    <x v="5"/>
    <x v="5"/>
    <s v="GNR_WT_WIND_ON_LS_Y-2020"/>
    <x v="1"/>
    <x v="2"/>
    <n v="481.34424474839801"/>
    <n v="702762.59733266104"/>
    <n v="2529945.3503975798"/>
  </r>
  <r>
    <x v="0"/>
    <x v="0"/>
    <x v="0"/>
    <x v="4"/>
    <x v="8"/>
    <s v="LV_RigaR"/>
    <x v="4"/>
    <x v="7"/>
    <s v="GNR_RES_WTR_NOPMP"/>
    <x v="1"/>
    <x v="2"/>
    <n v="0.27534246575342503"/>
    <n v="402"/>
    <n v="1447.2"/>
  </r>
  <r>
    <x v="0"/>
    <x v="0"/>
    <x v="0"/>
    <x v="4"/>
    <x v="8"/>
    <s v="LV_Rural"/>
    <x v="5"/>
    <x v="5"/>
    <s v="GNR_WT_WIND_ONS"/>
    <x v="0"/>
    <x v="0"/>
    <n v="4.9457323498419399"/>
    <n v="7220.7692307692296"/>
    <n v="25994.769230769201"/>
  </r>
  <r>
    <x v="0"/>
    <x v="0"/>
    <x v="0"/>
    <x v="4"/>
    <x v="8"/>
    <s v="LV_Rural"/>
    <x v="5"/>
    <x v="5"/>
    <s v="GNR_WT_WIND_ONS"/>
    <x v="0"/>
    <x v="1"/>
    <n v="8.4783983140147505"/>
    <n v="12378.461538461501"/>
    <n v="44562.461538461503"/>
  </r>
  <r>
    <x v="0"/>
    <x v="0"/>
    <x v="0"/>
    <x v="4"/>
    <x v="8"/>
    <s v="LV_Rural"/>
    <x v="5"/>
    <x v="5"/>
    <s v="GNR_WT_WIND_ONS"/>
    <x v="0"/>
    <x v="2"/>
    <n v="13.600763962065299"/>
    <n v="19857.115384615401"/>
    <n v="71485.615384615405"/>
  </r>
  <r>
    <x v="0"/>
    <x v="0"/>
    <x v="0"/>
    <x v="4"/>
    <x v="8"/>
    <s v="LV_Rural"/>
    <x v="5"/>
    <x v="5"/>
    <s v="GNR_WT_WIND_ONS"/>
    <x v="1"/>
    <x v="0"/>
    <n v="12.0110642781876"/>
    <n v="17536.1538461538"/>
    <n v="63130.153846153902"/>
  </r>
  <r>
    <x v="0"/>
    <x v="0"/>
    <x v="0"/>
    <x v="4"/>
    <x v="8"/>
    <s v="LV_Rural"/>
    <x v="5"/>
    <x v="5"/>
    <s v="GNR_WT_WIND_ONS"/>
    <x v="1"/>
    <x v="1"/>
    <n v="29.438883034773401"/>
    <n v="42980.769230769198"/>
    <n v="154730.76923076899"/>
  </r>
  <r>
    <x v="0"/>
    <x v="0"/>
    <x v="0"/>
    <x v="4"/>
    <x v="8"/>
    <s v="LV_Rural"/>
    <x v="5"/>
    <x v="5"/>
    <s v="GNR_WT_WIND_ONS"/>
    <x v="1"/>
    <x v="2"/>
    <n v="11.1278977871444"/>
    <n v="16246.7307692308"/>
    <n v="58488.230769230802"/>
  </r>
  <r>
    <x v="0"/>
    <x v="0"/>
    <x v="0"/>
    <x v="5"/>
    <x v="9"/>
    <s v="LT_A"/>
    <x v="2"/>
    <x v="8"/>
    <s v="GNR_ES_ELEC_BAT-LITHIO_E-95_Y-16-29"/>
    <x v="0"/>
    <x v="1"/>
    <n v="504.86644390470099"/>
    <n v="737105.00810086296"/>
    <n v="2653578.0291631101"/>
  </r>
  <r>
    <x v="0"/>
    <x v="0"/>
    <x v="0"/>
    <x v="5"/>
    <x v="9"/>
    <s v="LT_A"/>
    <x v="2"/>
    <x v="8"/>
    <s v="GNR_ES_ELEC_BAT-LITHIO_E-95_Y-16-29"/>
    <x v="1"/>
    <x v="2"/>
    <n v="504.86644390470099"/>
    <n v="737105.00810086296"/>
    <n v="2653578.0291631101"/>
  </r>
  <r>
    <x v="0"/>
    <x v="0"/>
    <x v="0"/>
    <x v="5"/>
    <x v="9"/>
    <s v="LT_A"/>
    <x v="3"/>
    <x v="3"/>
    <s v="GNR_PV_SUN_LS-4-MW_Y-2020"/>
    <x v="0"/>
    <x v="2"/>
    <n v="3510.1520695590202"/>
    <n v="5124822.0215561697"/>
    <n v="18449359.277602199"/>
  </r>
  <r>
    <x v="0"/>
    <x v="0"/>
    <x v="0"/>
    <x v="5"/>
    <x v="9"/>
    <s v="LT_A"/>
    <x v="3"/>
    <x v="3"/>
    <s v="GNR_PV_SUN_LS-4-MW_Y-2020"/>
    <x v="1"/>
    <x v="1"/>
    <n v="1.1212223567948001"/>
    <n v="1636.9846409204099"/>
    <n v="5893.1447073134595"/>
  </r>
  <r>
    <x v="0"/>
    <x v="0"/>
    <x v="0"/>
    <x v="5"/>
    <x v="9"/>
    <s v="LT_A"/>
    <x v="3"/>
    <x v="3"/>
    <s v="GNR_PV_SUN_LS-4-MW_Y-2020"/>
    <x v="1"/>
    <x v="2"/>
    <n v="2.4205907356405798"/>
    <n v="3534.06247403524"/>
    <n v="12722.6249065269"/>
  </r>
  <r>
    <x v="0"/>
    <x v="0"/>
    <x v="0"/>
    <x v="5"/>
    <x v="9"/>
    <s v="LT_KauU"/>
    <x v="1"/>
    <x v="1"/>
    <s v="KAUNAS_ST_MSW_BP"/>
    <x v="0"/>
    <x v="0"/>
    <n v="24"/>
    <n v="35040"/>
    <n v="126144"/>
  </r>
  <r>
    <x v="0"/>
    <x v="0"/>
    <x v="0"/>
    <x v="5"/>
    <x v="9"/>
    <s v="LT_KauU"/>
    <x v="1"/>
    <x v="1"/>
    <s v="KAUNAS_ST_MSW_BP"/>
    <x v="0"/>
    <x v="1"/>
    <n v="24"/>
    <n v="35040"/>
    <n v="126144"/>
  </r>
  <r>
    <x v="0"/>
    <x v="0"/>
    <x v="0"/>
    <x v="5"/>
    <x v="9"/>
    <s v="LT_KauU"/>
    <x v="1"/>
    <x v="1"/>
    <s v="KAUNAS_ST_MSW_BP"/>
    <x v="0"/>
    <x v="2"/>
    <n v="24"/>
    <n v="35040"/>
    <n v="126144"/>
  </r>
  <r>
    <x v="0"/>
    <x v="0"/>
    <x v="0"/>
    <x v="5"/>
    <x v="9"/>
    <s v="LT_KauU"/>
    <x v="1"/>
    <x v="1"/>
    <s v="KAUNAS_ST_MSW_BP"/>
    <x v="1"/>
    <x v="0"/>
    <n v="24"/>
    <n v="35040"/>
    <n v="126144"/>
  </r>
  <r>
    <x v="0"/>
    <x v="0"/>
    <x v="0"/>
    <x v="5"/>
    <x v="9"/>
    <s v="LT_KauU"/>
    <x v="1"/>
    <x v="1"/>
    <s v="KAUNAS_ST_MSW_BP"/>
    <x v="1"/>
    <x v="1"/>
    <n v="24"/>
    <n v="35040"/>
    <n v="126144"/>
  </r>
  <r>
    <x v="0"/>
    <x v="0"/>
    <x v="0"/>
    <x v="5"/>
    <x v="9"/>
    <s v="LT_KauU"/>
    <x v="1"/>
    <x v="1"/>
    <s v="KAUNAS_ST_MSW_BP"/>
    <x v="1"/>
    <x v="2"/>
    <n v="24"/>
    <n v="35040"/>
    <n v="126144"/>
  </r>
  <r>
    <x v="0"/>
    <x v="0"/>
    <x v="0"/>
    <x v="5"/>
    <x v="9"/>
    <s v="LT_KauU"/>
    <x v="4"/>
    <x v="4"/>
    <s v="GNR_ROR_WTR"/>
    <x v="0"/>
    <x v="0"/>
    <n v="62.694078985092297"/>
    <n v="91533.355318234695"/>
    <n v="329520.07914564502"/>
  </r>
  <r>
    <x v="0"/>
    <x v="0"/>
    <x v="0"/>
    <x v="5"/>
    <x v="9"/>
    <s v="LT_KauU"/>
    <x v="4"/>
    <x v="4"/>
    <s v="GNR_ROR_WTR"/>
    <x v="0"/>
    <x v="1"/>
    <n v="62.694078985092297"/>
    <n v="91533.355318234695"/>
    <n v="329520.07914564502"/>
  </r>
  <r>
    <x v="0"/>
    <x v="0"/>
    <x v="0"/>
    <x v="5"/>
    <x v="9"/>
    <s v="LT_KauU"/>
    <x v="4"/>
    <x v="4"/>
    <s v="GNR_ROR_WTR"/>
    <x v="0"/>
    <x v="2"/>
    <n v="62.694078985092297"/>
    <n v="91533.355318234695"/>
    <n v="329520.07914564502"/>
  </r>
  <r>
    <x v="0"/>
    <x v="0"/>
    <x v="0"/>
    <x v="5"/>
    <x v="9"/>
    <s v="LT_KauU"/>
    <x v="4"/>
    <x v="4"/>
    <s v="GNR_ROR_WTR"/>
    <x v="1"/>
    <x v="0"/>
    <n v="77.360715535455697"/>
    <n v="112946.644681765"/>
    <n v="406607.92085435498"/>
  </r>
  <r>
    <x v="0"/>
    <x v="0"/>
    <x v="0"/>
    <x v="5"/>
    <x v="9"/>
    <s v="LT_KauU"/>
    <x v="4"/>
    <x v="4"/>
    <s v="GNR_ROR_WTR"/>
    <x v="1"/>
    <x v="1"/>
    <n v="77.360715535455697"/>
    <n v="112946.644681765"/>
    <n v="406607.92085435498"/>
  </r>
  <r>
    <x v="0"/>
    <x v="0"/>
    <x v="0"/>
    <x v="5"/>
    <x v="9"/>
    <s v="LT_KauU"/>
    <x v="4"/>
    <x v="4"/>
    <s v="GNR_ROR_WTR"/>
    <x v="1"/>
    <x v="2"/>
    <n v="77.360715535455697"/>
    <n v="112946.644681765"/>
    <n v="406607.92085435498"/>
  </r>
  <r>
    <x v="0"/>
    <x v="0"/>
    <x v="0"/>
    <x v="5"/>
    <x v="9"/>
    <s v="LT_KlaU"/>
    <x v="3"/>
    <x v="3"/>
    <s v="GNR_PV_SUN"/>
    <x v="0"/>
    <x v="2"/>
    <n v="1.41841809901938"/>
    <n v="2070.8904245682902"/>
    <n v="7455.2055284458602"/>
  </r>
  <r>
    <x v="0"/>
    <x v="0"/>
    <x v="0"/>
    <x v="5"/>
    <x v="9"/>
    <s v="LT_KlaU"/>
    <x v="3"/>
    <x v="3"/>
    <s v="GNR_PV_SUN"/>
    <x v="1"/>
    <x v="1"/>
    <n v="13.7193356119824"/>
    <n v="20030.2299934943"/>
    <n v="72108.827976579501"/>
  </r>
  <r>
    <x v="0"/>
    <x v="0"/>
    <x v="0"/>
    <x v="5"/>
    <x v="9"/>
    <s v="LT_KlaU"/>
    <x v="3"/>
    <x v="3"/>
    <s v="GNR_PV_SUN"/>
    <x v="1"/>
    <x v="2"/>
    <n v="45.020061647949497"/>
    <n v="65729.290006006195"/>
    <n v="236625.44402162201"/>
  </r>
  <r>
    <x v="0"/>
    <x v="0"/>
    <x v="0"/>
    <x v="5"/>
    <x v="9"/>
    <s v="LT_Other_DH"/>
    <x v="13"/>
    <x v="1"/>
    <s v="LIFOSA_ST_HEAT_BP"/>
    <x v="0"/>
    <x v="0"/>
    <n v="37"/>
    <n v="54020"/>
    <n v="194472"/>
  </r>
  <r>
    <x v="0"/>
    <x v="0"/>
    <x v="0"/>
    <x v="5"/>
    <x v="9"/>
    <s v="LT_Other_DH"/>
    <x v="13"/>
    <x v="1"/>
    <s v="LIFOSA_ST_HEAT_BP"/>
    <x v="0"/>
    <x v="1"/>
    <n v="37"/>
    <n v="54020"/>
    <n v="194472"/>
  </r>
  <r>
    <x v="0"/>
    <x v="0"/>
    <x v="0"/>
    <x v="5"/>
    <x v="9"/>
    <s v="LT_Other_DH"/>
    <x v="13"/>
    <x v="1"/>
    <s v="LIFOSA_ST_HEAT_BP"/>
    <x v="0"/>
    <x v="2"/>
    <n v="37"/>
    <n v="54020"/>
    <n v="194472"/>
  </r>
  <r>
    <x v="0"/>
    <x v="0"/>
    <x v="0"/>
    <x v="5"/>
    <x v="9"/>
    <s v="LT_Other_DH"/>
    <x v="13"/>
    <x v="1"/>
    <s v="LIFOSA_ST_HEAT_BP"/>
    <x v="1"/>
    <x v="0"/>
    <n v="37"/>
    <n v="54020"/>
    <n v="194472"/>
  </r>
  <r>
    <x v="0"/>
    <x v="0"/>
    <x v="0"/>
    <x v="5"/>
    <x v="9"/>
    <s v="LT_Other_DH"/>
    <x v="13"/>
    <x v="1"/>
    <s v="LIFOSA_ST_HEAT_BP"/>
    <x v="1"/>
    <x v="1"/>
    <n v="37"/>
    <n v="54020"/>
    <n v="194472"/>
  </r>
  <r>
    <x v="0"/>
    <x v="0"/>
    <x v="0"/>
    <x v="5"/>
    <x v="9"/>
    <s v="LT_Other_DH"/>
    <x v="13"/>
    <x v="1"/>
    <s v="LIFOSA_ST_HEAT_BP"/>
    <x v="1"/>
    <x v="2"/>
    <n v="37"/>
    <n v="54020"/>
    <n v="194472"/>
  </r>
  <r>
    <x v="0"/>
    <x v="0"/>
    <x v="0"/>
    <x v="5"/>
    <x v="9"/>
    <s v="LT_Other_DH"/>
    <x v="7"/>
    <x v="1"/>
    <s v="EBAVERE_ST_WOODWST_BP"/>
    <x v="0"/>
    <x v="0"/>
    <n v="10.4"/>
    <n v="15184"/>
    <n v="54662.400000000001"/>
  </r>
  <r>
    <x v="0"/>
    <x v="0"/>
    <x v="0"/>
    <x v="5"/>
    <x v="9"/>
    <s v="LT_Other_DH"/>
    <x v="7"/>
    <x v="1"/>
    <s v="EBAVERE_ST_WOODWST_BP"/>
    <x v="0"/>
    <x v="1"/>
    <n v="10.4"/>
    <n v="15184"/>
    <n v="54662.400000000001"/>
  </r>
  <r>
    <x v="0"/>
    <x v="0"/>
    <x v="0"/>
    <x v="5"/>
    <x v="9"/>
    <s v="LT_Other_DH"/>
    <x v="7"/>
    <x v="1"/>
    <s v="EBAVERE_ST_WOODWST_BP"/>
    <x v="0"/>
    <x v="2"/>
    <n v="10.4"/>
    <n v="15184"/>
    <n v="54662.400000000001"/>
  </r>
  <r>
    <x v="0"/>
    <x v="0"/>
    <x v="0"/>
    <x v="5"/>
    <x v="9"/>
    <s v="LT_Other_DH"/>
    <x v="7"/>
    <x v="1"/>
    <s v="EBAVERE_ST_WOODWST_BP"/>
    <x v="1"/>
    <x v="0"/>
    <n v="10.4"/>
    <n v="15184"/>
    <n v="54662.400000000001"/>
  </r>
  <r>
    <x v="0"/>
    <x v="0"/>
    <x v="0"/>
    <x v="5"/>
    <x v="9"/>
    <s v="LT_Other_DH"/>
    <x v="7"/>
    <x v="1"/>
    <s v="EBAVERE_ST_WOODWST_BP"/>
    <x v="1"/>
    <x v="1"/>
    <n v="10.4"/>
    <n v="15184"/>
    <n v="54662.400000000001"/>
  </r>
  <r>
    <x v="0"/>
    <x v="0"/>
    <x v="0"/>
    <x v="5"/>
    <x v="9"/>
    <s v="LT_Other_DH"/>
    <x v="7"/>
    <x v="1"/>
    <s v="EBAVERE_ST_WOODWST_BP"/>
    <x v="1"/>
    <x v="2"/>
    <n v="10.4"/>
    <n v="15184"/>
    <n v="54662.400000000001"/>
  </r>
  <r>
    <x v="0"/>
    <x v="0"/>
    <x v="0"/>
    <x v="5"/>
    <x v="9"/>
    <s v="LT_Rural"/>
    <x v="5"/>
    <x v="5"/>
    <s v="GNR_WT_WIND_ONS"/>
    <x v="0"/>
    <x v="0"/>
    <n v="41.956296101159097"/>
    <n v="61256.192307692298"/>
    <n v="220522.292307692"/>
  </r>
  <r>
    <x v="0"/>
    <x v="0"/>
    <x v="0"/>
    <x v="5"/>
    <x v="9"/>
    <s v="LT_Rural"/>
    <x v="5"/>
    <x v="5"/>
    <s v="GNR_WT_WIND_ONS"/>
    <x v="0"/>
    <x v="1"/>
    <n v="71.925079030558507"/>
    <n v="105010.615384615"/>
    <n v="378038.215384615"/>
  </r>
  <r>
    <x v="0"/>
    <x v="0"/>
    <x v="0"/>
    <x v="5"/>
    <x v="9"/>
    <s v="LT_Rural"/>
    <x v="5"/>
    <x v="5"/>
    <s v="GNR_WT_WIND_ONS"/>
    <x v="0"/>
    <x v="2"/>
    <n v="115.37981427818799"/>
    <n v="168454.52884615399"/>
    <n v="606436.30384615401"/>
  </r>
  <r>
    <x v="0"/>
    <x v="0"/>
    <x v="0"/>
    <x v="5"/>
    <x v="9"/>
    <s v="LT_Rural"/>
    <x v="5"/>
    <x v="5"/>
    <s v="GNR_WT_WIND_ONS"/>
    <x v="1"/>
    <x v="0"/>
    <n v="101.893861959958"/>
    <n v="148765.038461538"/>
    <n v="535554.13846153801"/>
  </r>
  <r>
    <x v="0"/>
    <x v="0"/>
    <x v="0"/>
    <x v="5"/>
    <x v="9"/>
    <s v="LT_Rural"/>
    <x v="5"/>
    <x v="5"/>
    <s v="GNR_WT_WIND_ONS"/>
    <x v="1"/>
    <x v="1"/>
    <n v="249.73985774499499"/>
    <n v="364620.19230769202"/>
    <n v="1312632.6923076899"/>
  </r>
  <r>
    <x v="0"/>
    <x v="0"/>
    <x v="0"/>
    <x v="5"/>
    <x v="9"/>
    <s v="LT_Rural"/>
    <x v="5"/>
    <x v="5"/>
    <s v="GNR_WT_WIND_ONS"/>
    <x v="1"/>
    <x v="2"/>
    <n v="94.401666227608004"/>
    <n v="137826.43269230801"/>
    <n v="496175.15769230801"/>
  </r>
  <r>
    <x v="0"/>
    <x v="0"/>
    <x v="0"/>
    <x v="5"/>
    <x v="9"/>
    <s v="LT_VilU"/>
    <x v="1"/>
    <x v="1"/>
    <s v="VILNIUS_ST_MSW_BP"/>
    <x v="0"/>
    <x v="0"/>
    <n v="92"/>
    <n v="134320"/>
    <n v="483552"/>
  </r>
  <r>
    <x v="0"/>
    <x v="0"/>
    <x v="0"/>
    <x v="5"/>
    <x v="9"/>
    <s v="LT_VilU"/>
    <x v="1"/>
    <x v="1"/>
    <s v="VILNIUS_ST_MSW_BP"/>
    <x v="0"/>
    <x v="1"/>
    <n v="92"/>
    <n v="134320"/>
    <n v="483552"/>
  </r>
  <r>
    <x v="0"/>
    <x v="0"/>
    <x v="0"/>
    <x v="5"/>
    <x v="9"/>
    <s v="LT_VilU"/>
    <x v="1"/>
    <x v="1"/>
    <s v="VILNIUS_ST_MSW_BP"/>
    <x v="0"/>
    <x v="2"/>
    <n v="92"/>
    <n v="134320"/>
    <n v="483552"/>
  </r>
  <r>
    <x v="0"/>
    <x v="0"/>
    <x v="0"/>
    <x v="5"/>
    <x v="9"/>
    <s v="LT_VilU"/>
    <x v="1"/>
    <x v="1"/>
    <s v="VILNIUS_ST_MSW_BP"/>
    <x v="1"/>
    <x v="0"/>
    <n v="92"/>
    <n v="134320"/>
    <n v="483552"/>
  </r>
  <r>
    <x v="0"/>
    <x v="0"/>
    <x v="0"/>
    <x v="5"/>
    <x v="9"/>
    <s v="LT_VilU"/>
    <x v="1"/>
    <x v="1"/>
    <s v="VILNIUS_ST_MSW_BP"/>
    <x v="1"/>
    <x v="1"/>
    <n v="92"/>
    <n v="134320"/>
    <n v="483552"/>
  </r>
  <r>
    <x v="0"/>
    <x v="0"/>
    <x v="0"/>
    <x v="5"/>
    <x v="9"/>
    <s v="LT_VilU"/>
    <x v="1"/>
    <x v="1"/>
    <s v="VILNIUS_ST_MSW_BP"/>
    <x v="1"/>
    <x v="2"/>
    <n v="92"/>
    <n v="134320"/>
    <n v="483552"/>
  </r>
  <r>
    <x v="0"/>
    <x v="0"/>
    <x v="0"/>
    <x v="5"/>
    <x v="9"/>
    <s v="LT_VilU"/>
    <x v="4"/>
    <x v="9"/>
    <s v="GNR_ES_WTR_PMP"/>
    <x v="0"/>
    <x v="1"/>
    <n v="117"/>
    <n v="170820"/>
    <n v="614952"/>
  </r>
  <r>
    <x v="0"/>
    <x v="0"/>
    <x v="0"/>
    <x v="6"/>
    <x v="10"/>
    <s v="NL_A"/>
    <x v="0"/>
    <x v="6"/>
    <s v="GNR_ST_COAL_CND_E-40"/>
    <x v="0"/>
    <x v="0"/>
    <n v="4875"/>
    <n v="7117500"/>
    <n v="25623000"/>
  </r>
  <r>
    <x v="0"/>
    <x v="0"/>
    <x v="0"/>
    <x v="6"/>
    <x v="10"/>
    <s v="NL_A"/>
    <x v="0"/>
    <x v="6"/>
    <s v="GNR_ST_COAL_CND_E-40"/>
    <x v="0"/>
    <x v="1"/>
    <n v="4875"/>
    <n v="7117500"/>
    <n v="25623000"/>
  </r>
  <r>
    <x v="0"/>
    <x v="0"/>
    <x v="0"/>
    <x v="6"/>
    <x v="10"/>
    <s v="NL_A"/>
    <x v="0"/>
    <x v="6"/>
    <s v="GNR_ST_COAL_CND_E-40"/>
    <x v="0"/>
    <x v="2"/>
    <n v="4875"/>
    <n v="7117500"/>
    <n v="25623000"/>
  </r>
  <r>
    <x v="0"/>
    <x v="0"/>
    <x v="0"/>
    <x v="6"/>
    <x v="10"/>
    <s v="NL_A"/>
    <x v="0"/>
    <x v="6"/>
    <s v="GNR_ST_COAL_CND_E-40"/>
    <x v="1"/>
    <x v="0"/>
    <n v="920.825779399618"/>
    <n v="1344405.63792344"/>
    <n v="4839860.2965243896"/>
  </r>
  <r>
    <x v="0"/>
    <x v="0"/>
    <x v="0"/>
    <x v="6"/>
    <x v="10"/>
    <s v="NL_A"/>
    <x v="0"/>
    <x v="6"/>
    <s v="GNR_ST_COAL_CND_E-40"/>
    <x v="1"/>
    <x v="1"/>
    <n v="1067.0757793996199"/>
    <n v="1557930.63792344"/>
    <n v="5608550.2965243896"/>
  </r>
  <r>
    <x v="0"/>
    <x v="0"/>
    <x v="0"/>
    <x v="6"/>
    <x v="10"/>
    <s v="NL_A"/>
    <x v="0"/>
    <x v="6"/>
    <s v="GNR_ST_COAL_CND_E-40"/>
    <x v="1"/>
    <x v="2"/>
    <n v="927.52696523645"/>
    <n v="1354189.36924522"/>
    <n v="4875081.7292827796"/>
  </r>
  <r>
    <x v="0"/>
    <x v="0"/>
    <x v="0"/>
    <x v="6"/>
    <x v="10"/>
    <s v="NL_A"/>
    <x v="2"/>
    <x v="8"/>
    <s v="GNR_ES_ELEC_BAT-LITHIO_E-95_Y-16-29"/>
    <x v="0"/>
    <x v="2"/>
    <n v="1946.73044076465"/>
    <n v="2842226.4435163899"/>
    <n v="10232015.196659001"/>
  </r>
  <r>
    <x v="0"/>
    <x v="0"/>
    <x v="0"/>
    <x v="6"/>
    <x v="10"/>
    <s v="NL_A"/>
    <x v="2"/>
    <x v="8"/>
    <s v="GNR_ES_ELEC_BAT-LITHIO_E-95_Y-16-29"/>
    <x v="1"/>
    <x v="1"/>
    <n v="197.920422343528"/>
    <n v="288963.816621551"/>
    <n v="1040269.73983758"/>
  </r>
  <r>
    <x v="0"/>
    <x v="0"/>
    <x v="0"/>
    <x v="6"/>
    <x v="10"/>
    <s v="NL_A"/>
    <x v="1"/>
    <x v="6"/>
    <s v="GNR_ST_MSW_CND_E-40"/>
    <x v="0"/>
    <x v="0"/>
    <n v="684"/>
    <n v="998640"/>
    <n v="3595104"/>
  </r>
  <r>
    <x v="0"/>
    <x v="0"/>
    <x v="0"/>
    <x v="6"/>
    <x v="10"/>
    <s v="NL_A"/>
    <x v="1"/>
    <x v="6"/>
    <s v="GNR_ST_MSW_CND_E-40"/>
    <x v="0"/>
    <x v="1"/>
    <n v="684"/>
    <n v="998640"/>
    <n v="3595104"/>
  </r>
  <r>
    <x v="0"/>
    <x v="0"/>
    <x v="0"/>
    <x v="6"/>
    <x v="10"/>
    <s v="NL_A"/>
    <x v="1"/>
    <x v="6"/>
    <s v="GNR_ST_MSW_CND_E-40"/>
    <x v="0"/>
    <x v="2"/>
    <n v="684"/>
    <n v="998640"/>
    <n v="3595104"/>
  </r>
  <r>
    <x v="0"/>
    <x v="0"/>
    <x v="0"/>
    <x v="6"/>
    <x v="10"/>
    <s v="NL_A"/>
    <x v="1"/>
    <x v="6"/>
    <s v="GNR_ST_MSW_CND_E-40"/>
    <x v="1"/>
    <x v="0"/>
    <n v="684"/>
    <n v="998640"/>
    <n v="3595104"/>
  </r>
  <r>
    <x v="0"/>
    <x v="0"/>
    <x v="0"/>
    <x v="6"/>
    <x v="10"/>
    <s v="NL_A"/>
    <x v="1"/>
    <x v="6"/>
    <s v="GNR_ST_MSW_CND_E-40"/>
    <x v="1"/>
    <x v="1"/>
    <n v="684"/>
    <n v="998640"/>
    <n v="3595104"/>
  </r>
  <r>
    <x v="0"/>
    <x v="0"/>
    <x v="0"/>
    <x v="6"/>
    <x v="10"/>
    <s v="NL_A"/>
    <x v="1"/>
    <x v="6"/>
    <s v="GNR_ST_MSW_CND_E-40"/>
    <x v="1"/>
    <x v="2"/>
    <n v="684"/>
    <n v="998640"/>
    <n v="3595104"/>
  </r>
  <r>
    <x v="0"/>
    <x v="0"/>
    <x v="0"/>
    <x v="6"/>
    <x v="10"/>
    <s v="NL_A"/>
    <x v="10"/>
    <x v="6"/>
    <s v="GNR_ST_NUCL_CND_E-33"/>
    <x v="0"/>
    <x v="0"/>
    <n v="497.17848608977602"/>
    <n v="725880.58969107398"/>
    <n v="2613170.1228878601"/>
  </r>
  <r>
    <x v="0"/>
    <x v="0"/>
    <x v="0"/>
    <x v="6"/>
    <x v="10"/>
    <s v="NL_A"/>
    <x v="10"/>
    <x v="6"/>
    <s v="GNR_ST_NUCL_CND_E-33"/>
    <x v="0"/>
    <x v="1"/>
    <n v="497.17848608977602"/>
    <n v="725880.58969107398"/>
    <n v="2613170.1228878601"/>
  </r>
  <r>
    <x v="0"/>
    <x v="0"/>
    <x v="0"/>
    <x v="6"/>
    <x v="10"/>
    <s v="NL_A"/>
    <x v="10"/>
    <x v="6"/>
    <s v="GNR_ST_NUCL_CND_E-33"/>
    <x v="0"/>
    <x v="2"/>
    <n v="497.17848608977602"/>
    <n v="725880.58969107398"/>
    <n v="2613170.1228878601"/>
  </r>
  <r>
    <x v="0"/>
    <x v="0"/>
    <x v="0"/>
    <x v="6"/>
    <x v="10"/>
    <s v="NL_A"/>
    <x v="10"/>
    <x v="6"/>
    <s v="GNR_ST_NUCL_CND_E-33"/>
    <x v="1"/>
    <x v="0"/>
    <n v="185.411866359447"/>
    <n v="270701.32488479197"/>
    <n v="974524.76958525297"/>
  </r>
  <r>
    <x v="0"/>
    <x v="0"/>
    <x v="0"/>
    <x v="6"/>
    <x v="10"/>
    <s v="NL_A"/>
    <x v="10"/>
    <x v="6"/>
    <s v="GNR_ST_NUCL_CND_E-33"/>
    <x v="1"/>
    <x v="1"/>
    <n v="185.411866359447"/>
    <n v="270701.32488479197"/>
    <n v="974524.76958525297"/>
  </r>
  <r>
    <x v="0"/>
    <x v="0"/>
    <x v="0"/>
    <x v="6"/>
    <x v="10"/>
    <s v="NL_A"/>
    <x v="10"/>
    <x v="6"/>
    <s v="GNR_ST_NUCL_CND_E-33"/>
    <x v="1"/>
    <x v="2"/>
    <n v="185.411866359447"/>
    <n v="270701.32488479197"/>
    <n v="974524.76958525297"/>
  </r>
  <r>
    <x v="0"/>
    <x v="0"/>
    <x v="0"/>
    <x v="6"/>
    <x v="10"/>
    <s v="NL_A"/>
    <x v="3"/>
    <x v="3"/>
    <s v="GNR_PV_SUN"/>
    <x v="0"/>
    <x v="2"/>
    <n v="13.4826290850832"/>
    <n v="19684.6384642214"/>
    <n v="70864.698471197102"/>
  </r>
  <r>
    <x v="0"/>
    <x v="0"/>
    <x v="0"/>
    <x v="6"/>
    <x v="10"/>
    <s v="NL_A"/>
    <x v="3"/>
    <x v="3"/>
    <s v="GNR_PV_SUN"/>
    <x v="1"/>
    <x v="1"/>
    <n v="130.40775035090999"/>
    <n v="190395.315512328"/>
    <n v="685423.13584438001"/>
  </r>
  <r>
    <x v="0"/>
    <x v="0"/>
    <x v="0"/>
    <x v="6"/>
    <x v="10"/>
    <s v="NL_A"/>
    <x v="3"/>
    <x v="3"/>
    <s v="GNR_PV_SUN"/>
    <x v="1"/>
    <x v="2"/>
    <n v="427.93362056400701"/>
    <n v="624783.08602345095"/>
    <n v="2249219.1096844198"/>
  </r>
  <r>
    <x v="0"/>
    <x v="0"/>
    <x v="0"/>
    <x v="6"/>
    <x v="10"/>
    <s v="NL_A"/>
    <x v="3"/>
    <x v="3"/>
    <s v="GNR_PV_SUN_LS-4-MW_Y-2020"/>
    <x v="0"/>
    <x v="2"/>
    <n v="68.294979328762196"/>
    <n v="99710.669819992807"/>
    <n v="358958.41135197401"/>
  </r>
  <r>
    <x v="0"/>
    <x v="0"/>
    <x v="0"/>
    <x v="6"/>
    <x v="10"/>
    <s v="NL_A"/>
    <x v="3"/>
    <x v="3"/>
    <s v="GNR_PV_SUN_LS-4-MW_Y-2020"/>
    <x v="1"/>
    <x v="1"/>
    <n v="660.56809531156898"/>
    <n v="964429.41915489105"/>
    <n v="3471945.9089576099"/>
  </r>
  <r>
    <x v="0"/>
    <x v="0"/>
    <x v="0"/>
    <x v="6"/>
    <x v="10"/>
    <s v="NL_A"/>
    <x v="3"/>
    <x v="3"/>
    <s v="GNR_PV_SUN_LS-4-MW_Y-2020"/>
    <x v="1"/>
    <x v="2"/>
    <n v="2167.6571821467601"/>
    <n v="3164779.4859342598"/>
    <n v="11393206.1493633"/>
  </r>
  <r>
    <x v="0"/>
    <x v="0"/>
    <x v="0"/>
    <x v="6"/>
    <x v="10"/>
    <s v="NL_A"/>
    <x v="4"/>
    <x v="4"/>
    <s v="GNR_ROR_WTR"/>
    <x v="0"/>
    <x v="0"/>
    <n v="16.311252944086998"/>
    <n v="23814.429298366998"/>
    <n v="85731.945474121196"/>
  </r>
  <r>
    <x v="0"/>
    <x v="0"/>
    <x v="0"/>
    <x v="6"/>
    <x v="10"/>
    <s v="NL_A"/>
    <x v="4"/>
    <x v="4"/>
    <s v="GNR_ROR_WTR"/>
    <x v="0"/>
    <x v="1"/>
    <n v="16.311252944086998"/>
    <n v="23814.429298366998"/>
    <n v="85731.945474121196"/>
  </r>
  <r>
    <x v="0"/>
    <x v="0"/>
    <x v="0"/>
    <x v="6"/>
    <x v="10"/>
    <s v="NL_A"/>
    <x v="4"/>
    <x v="4"/>
    <s v="GNR_ROR_WTR"/>
    <x v="0"/>
    <x v="2"/>
    <n v="16.311252944086998"/>
    <n v="23814.429298366998"/>
    <n v="85731.945474121196"/>
  </r>
  <r>
    <x v="0"/>
    <x v="0"/>
    <x v="0"/>
    <x v="6"/>
    <x v="10"/>
    <s v="NL_A"/>
    <x v="4"/>
    <x v="4"/>
    <s v="GNR_ROR_WTR"/>
    <x v="1"/>
    <x v="0"/>
    <n v="20.1271032202966"/>
    <n v="29385.570701633002"/>
    <n v="105788.05452587899"/>
  </r>
  <r>
    <x v="0"/>
    <x v="0"/>
    <x v="0"/>
    <x v="6"/>
    <x v="10"/>
    <s v="NL_A"/>
    <x v="4"/>
    <x v="4"/>
    <s v="GNR_ROR_WTR"/>
    <x v="1"/>
    <x v="1"/>
    <n v="20.1271032202966"/>
    <n v="29385.570701633002"/>
    <n v="105788.05452587899"/>
  </r>
  <r>
    <x v="0"/>
    <x v="0"/>
    <x v="0"/>
    <x v="6"/>
    <x v="10"/>
    <s v="NL_A"/>
    <x v="4"/>
    <x v="4"/>
    <s v="GNR_ROR_WTR"/>
    <x v="1"/>
    <x v="2"/>
    <n v="20.1271032202966"/>
    <n v="29385.570701633002"/>
    <n v="105788.05452587899"/>
  </r>
  <r>
    <x v="0"/>
    <x v="0"/>
    <x v="0"/>
    <x v="6"/>
    <x v="10"/>
    <s v="NL_A"/>
    <x v="5"/>
    <x v="5"/>
    <s v="GNR_WT_WIND_OFF"/>
    <x v="0"/>
    <x v="0"/>
    <n v="463.81110439035501"/>
    <n v="677164.21240991796"/>
    <n v="2437791.1646757"/>
  </r>
  <r>
    <x v="0"/>
    <x v="0"/>
    <x v="0"/>
    <x v="6"/>
    <x v="10"/>
    <s v="NL_A"/>
    <x v="5"/>
    <x v="5"/>
    <s v="GNR_WT_WIND_OFF"/>
    <x v="0"/>
    <x v="1"/>
    <n v="266.10917210692901"/>
    <n v="388519.39127611602"/>
    <n v="1398669.8085940201"/>
  </r>
  <r>
    <x v="0"/>
    <x v="0"/>
    <x v="0"/>
    <x v="6"/>
    <x v="10"/>
    <s v="NL_A"/>
    <x v="5"/>
    <x v="5"/>
    <s v="GNR_WT_WIND_OFF"/>
    <x v="0"/>
    <x v="2"/>
    <n v="184.86899407907899"/>
    <n v="269908.731355456"/>
    <n v="971671.432879642"/>
  </r>
  <r>
    <x v="0"/>
    <x v="0"/>
    <x v="0"/>
    <x v="6"/>
    <x v="10"/>
    <s v="NL_A"/>
    <x v="5"/>
    <x v="5"/>
    <s v="GNR_WT_WIND_OFF"/>
    <x v="1"/>
    <x v="0"/>
    <n v="143.78325820159401"/>
    <n v="209923.55697432699"/>
    <n v="755724.80510757805"/>
  </r>
  <r>
    <x v="0"/>
    <x v="0"/>
    <x v="0"/>
    <x v="6"/>
    <x v="10"/>
    <s v="NL_A"/>
    <x v="5"/>
    <x v="5"/>
    <s v="GNR_WT_WIND_OFF"/>
    <x v="1"/>
    <x v="1"/>
    <n v="276.48177648949797"/>
    <n v="403663.39367466699"/>
    <n v="1453188.2172288001"/>
  </r>
  <r>
    <x v="0"/>
    <x v="0"/>
    <x v="0"/>
    <x v="6"/>
    <x v="10"/>
    <s v="NL_A"/>
    <x v="5"/>
    <x v="5"/>
    <s v="GNR_WT_WIND_OFF"/>
    <x v="1"/>
    <x v="2"/>
    <n v="324.13747555446298"/>
    <n v="473240.71430951601"/>
    <n v="1703666.57151426"/>
  </r>
  <r>
    <x v="0"/>
    <x v="0"/>
    <x v="0"/>
    <x v="6"/>
    <x v="10"/>
    <s v="NL_A"/>
    <x v="5"/>
    <x v="5"/>
    <s v="GNR_WT_WIND_ONS"/>
    <x v="0"/>
    <x v="0"/>
    <n v="1350.3638529239799"/>
    <n v="1971531.2252690201"/>
    <n v="7097512.4109684601"/>
  </r>
  <r>
    <x v="0"/>
    <x v="0"/>
    <x v="0"/>
    <x v="6"/>
    <x v="10"/>
    <s v="NL_A"/>
    <x v="5"/>
    <x v="5"/>
    <s v="GNR_WT_WIND_ONS"/>
    <x v="0"/>
    <x v="1"/>
    <n v="774.76413036090503"/>
    <n v="1131155.63032692"/>
    <n v="4072160.2691769102"/>
  </r>
  <r>
    <x v="0"/>
    <x v="0"/>
    <x v="0"/>
    <x v="6"/>
    <x v="10"/>
    <s v="NL_A"/>
    <x v="5"/>
    <x v="5"/>
    <s v="GNR_WT_WIND_ONS"/>
    <x v="0"/>
    <x v="2"/>
    <n v="538.23723659859502"/>
    <n v="785826.36543394905"/>
    <n v="2828974.9155622199"/>
  </r>
  <r>
    <x v="0"/>
    <x v="0"/>
    <x v="0"/>
    <x v="6"/>
    <x v="10"/>
    <s v="NL_A"/>
    <x v="5"/>
    <x v="5"/>
    <s v="GNR_WT_WIND_ONS"/>
    <x v="1"/>
    <x v="0"/>
    <n v="418.61808113946898"/>
    <n v="611182.398463625"/>
    <n v="2200256.63446905"/>
  </r>
  <r>
    <x v="0"/>
    <x v="0"/>
    <x v="0"/>
    <x v="6"/>
    <x v="10"/>
    <s v="NL_A"/>
    <x v="5"/>
    <x v="5"/>
    <s v="GNR_WT_WIND_ONS"/>
    <x v="1"/>
    <x v="1"/>
    <n v="804.96347204616598"/>
    <n v="1175246.6691874"/>
    <n v="4230888.0090746498"/>
  </r>
  <r>
    <x v="0"/>
    <x v="0"/>
    <x v="0"/>
    <x v="6"/>
    <x v="10"/>
    <s v="NL_A"/>
    <x v="5"/>
    <x v="5"/>
    <s v="GNR_WT_WIND_ONS"/>
    <x v="1"/>
    <x v="2"/>
    <n v="943.71076117745599"/>
    <n v="1377817.7113190901"/>
    <n v="4960143.7607487096"/>
  </r>
  <r>
    <x v="0"/>
    <x v="0"/>
    <x v="0"/>
    <x v="6"/>
    <x v="10"/>
    <s v="NL_A"/>
    <x v="5"/>
    <x v="5"/>
    <s v="GNR_WT_WIND_ON_LS_Y-2020"/>
    <x v="0"/>
    <x v="0"/>
    <n v="3826.03091661796"/>
    <n v="5586005.1382622197"/>
    <n v="20109618.497744001"/>
  </r>
  <r>
    <x v="0"/>
    <x v="0"/>
    <x v="0"/>
    <x v="6"/>
    <x v="10"/>
    <s v="NL_A"/>
    <x v="5"/>
    <x v="5"/>
    <s v="GNR_WT_WIND_ON_LS_Y-2020"/>
    <x v="0"/>
    <x v="1"/>
    <n v="2195.1650360225599"/>
    <n v="3204940.9525929401"/>
    <n v="11537787.4293346"/>
  </r>
  <r>
    <x v="0"/>
    <x v="0"/>
    <x v="0"/>
    <x v="6"/>
    <x v="10"/>
    <s v="NL_A"/>
    <x v="5"/>
    <x v="5"/>
    <s v="GNR_WT_WIND_ON_LS_Y-2020"/>
    <x v="0"/>
    <x v="2"/>
    <n v="1525.00550369602"/>
    <n v="2226508.0353961899"/>
    <n v="8015428.9274262805"/>
  </r>
  <r>
    <x v="0"/>
    <x v="0"/>
    <x v="0"/>
    <x v="6"/>
    <x v="10"/>
    <s v="NL_A"/>
    <x v="5"/>
    <x v="5"/>
    <s v="GNR_WT_WIND_ON_LS_Y-2020"/>
    <x v="1"/>
    <x v="0"/>
    <n v="1186.0845632285"/>
    <n v="1731683.4623136099"/>
    <n v="6234060.4643289801"/>
  </r>
  <r>
    <x v="0"/>
    <x v="0"/>
    <x v="0"/>
    <x v="6"/>
    <x v="10"/>
    <s v="NL_A"/>
    <x v="5"/>
    <x v="5"/>
    <s v="GNR_WT_WIND_ON_LS_Y-2020"/>
    <x v="1"/>
    <x v="1"/>
    <n v="2280.72983746414"/>
    <n v="3329865.5626976402"/>
    <n v="11987516.025711499"/>
  </r>
  <r>
    <x v="0"/>
    <x v="0"/>
    <x v="0"/>
    <x v="6"/>
    <x v="10"/>
    <s v="NL_A"/>
    <x v="5"/>
    <x v="5"/>
    <s v="GNR_WT_WIND_ON_LS_Y-2020"/>
    <x v="1"/>
    <x v="2"/>
    <n v="2673.8471566694602"/>
    <n v="3903816.8487374098"/>
    <n v="14053740.655454701"/>
  </r>
  <r>
    <x v="0"/>
    <x v="0"/>
    <x v="0"/>
    <x v="6"/>
    <x v="10"/>
    <s v="NL_A"/>
    <x v="14"/>
    <x v="6"/>
    <s v="GNR_ST_WOOD_CND_E-50"/>
    <x v="0"/>
    <x v="2"/>
    <n v="12"/>
    <n v="17520"/>
    <n v="63072"/>
  </r>
  <r>
    <x v="0"/>
    <x v="0"/>
    <x v="0"/>
    <x v="7"/>
    <x v="11"/>
    <s v="NO1_A1"/>
    <x v="4"/>
    <x v="7"/>
    <s v="GNR_RES_WTR_NOPMP_MC-01"/>
    <x v="0"/>
    <x v="0"/>
    <n v="145.96731259271101"/>
    <n v="213112.276385359"/>
    <n v="767204.194987291"/>
  </r>
  <r>
    <x v="0"/>
    <x v="0"/>
    <x v="0"/>
    <x v="7"/>
    <x v="11"/>
    <s v="NO1_A1"/>
    <x v="4"/>
    <x v="7"/>
    <s v="GNR_RES_WTR_NOPMP_MC-01"/>
    <x v="0"/>
    <x v="1"/>
    <n v="160"/>
    <n v="233600"/>
    <n v="840960"/>
  </r>
  <r>
    <x v="0"/>
    <x v="0"/>
    <x v="0"/>
    <x v="7"/>
    <x v="11"/>
    <s v="NO1_A1"/>
    <x v="4"/>
    <x v="7"/>
    <s v="GNR_RES_WTR_NOPMP_MC-01"/>
    <x v="0"/>
    <x v="2"/>
    <n v="160"/>
    <n v="233600"/>
    <n v="840960"/>
  </r>
  <r>
    <x v="0"/>
    <x v="0"/>
    <x v="0"/>
    <x v="7"/>
    <x v="11"/>
    <s v="NO1_A1"/>
    <x v="4"/>
    <x v="7"/>
    <s v="GNR_RES_WTR_NOPMP_MC-01"/>
    <x v="1"/>
    <x v="0"/>
    <n v="160"/>
    <n v="233600"/>
    <n v="840960"/>
  </r>
  <r>
    <x v="0"/>
    <x v="0"/>
    <x v="0"/>
    <x v="7"/>
    <x v="11"/>
    <s v="NO1_A1"/>
    <x v="4"/>
    <x v="7"/>
    <s v="GNR_RES_WTR_NOPMP_MC-01"/>
    <x v="1"/>
    <x v="1"/>
    <n v="160"/>
    <n v="233600"/>
    <n v="840960"/>
  </r>
  <r>
    <x v="0"/>
    <x v="0"/>
    <x v="0"/>
    <x v="7"/>
    <x v="11"/>
    <s v="NO1_A1"/>
    <x v="4"/>
    <x v="7"/>
    <s v="GNR_RES_WTR_NOPMP_MC-01"/>
    <x v="1"/>
    <x v="2"/>
    <n v="160"/>
    <n v="233600"/>
    <n v="840960"/>
  </r>
  <r>
    <x v="0"/>
    <x v="0"/>
    <x v="0"/>
    <x v="7"/>
    <x v="11"/>
    <s v="NO1_A1"/>
    <x v="4"/>
    <x v="7"/>
    <s v="GNR_RES_WTR_NOPMP_MC-02"/>
    <x v="0"/>
    <x v="1"/>
    <n v="160"/>
    <n v="233600"/>
    <n v="840960"/>
  </r>
  <r>
    <x v="0"/>
    <x v="0"/>
    <x v="0"/>
    <x v="7"/>
    <x v="11"/>
    <s v="NO1_A1"/>
    <x v="4"/>
    <x v="7"/>
    <s v="GNR_RES_WTR_NOPMP_MC-02"/>
    <x v="0"/>
    <x v="2"/>
    <n v="160"/>
    <n v="233600"/>
    <n v="840960"/>
  </r>
  <r>
    <x v="0"/>
    <x v="0"/>
    <x v="0"/>
    <x v="7"/>
    <x v="11"/>
    <s v="NO1_A1"/>
    <x v="4"/>
    <x v="7"/>
    <s v="GNR_RES_WTR_NOPMP_MC-02"/>
    <x v="1"/>
    <x v="0"/>
    <n v="160"/>
    <n v="233600"/>
    <n v="840960"/>
  </r>
  <r>
    <x v="0"/>
    <x v="0"/>
    <x v="0"/>
    <x v="7"/>
    <x v="11"/>
    <s v="NO1_A1"/>
    <x v="4"/>
    <x v="7"/>
    <s v="GNR_RES_WTR_NOPMP_MC-02"/>
    <x v="1"/>
    <x v="1"/>
    <n v="160"/>
    <n v="233600"/>
    <n v="840960"/>
  </r>
  <r>
    <x v="0"/>
    <x v="0"/>
    <x v="0"/>
    <x v="7"/>
    <x v="11"/>
    <s v="NO1_A1"/>
    <x v="4"/>
    <x v="7"/>
    <s v="GNR_RES_WTR_NOPMP_MC-02"/>
    <x v="1"/>
    <x v="2"/>
    <n v="160"/>
    <n v="233600"/>
    <n v="840960"/>
  </r>
  <r>
    <x v="0"/>
    <x v="0"/>
    <x v="0"/>
    <x v="7"/>
    <x v="11"/>
    <s v="NO1_A1"/>
    <x v="4"/>
    <x v="7"/>
    <s v="GNR_RES_WTR_NOPMP_MC-03"/>
    <x v="0"/>
    <x v="1"/>
    <n v="160"/>
    <n v="233600"/>
    <n v="840960"/>
  </r>
  <r>
    <x v="0"/>
    <x v="0"/>
    <x v="0"/>
    <x v="7"/>
    <x v="11"/>
    <s v="NO1_A1"/>
    <x v="4"/>
    <x v="7"/>
    <s v="GNR_RES_WTR_NOPMP_MC-03"/>
    <x v="0"/>
    <x v="2"/>
    <n v="160"/>
    <n v="233600"/>
    <n v="840960"/>
  </r>
  <r>
    <x v="0"/>
    <x v="0"/>
    <x v="0"/>
    <x v="7"/>
    <x v="11"/>
    <s v="NO1_A1"/>
    <x v="4"/>
    <x v="7"/>
    <s v="GNR_RES_WTR_NOPMP_MC-03"/>
    <x v="1"/>
    <x v="0"/>
    <n v="160"/>
    <n v="233600"/>
    <n v="840960"/>
  </r>
  <r>
    <x v="0"/>
    <x v="0"/>
    <x v="0"/>
    <x v="7"/>
    <x v="11"/>
    <s v="NO1_A1"/>
    <x v="4"/>
    <x v="7"/>
    <s v="GNR_RES_WTR_NOPMP_MC-03"/>
    <x v="1"/>
    <x v="1"/>
    <n v="160"/>
    <n v="233600"/>
    <n v="840960"/>
  </r>
  <r>
    <x v="0"/>
    <x v="0"/>
    <x v="0"/>
    <x v="7"/>
    <x v="11"/>
    <s v="NO1_A1"/>
    <x v="4"/>
    <x v="7"/>
    <s v="GNR_RES_WTR_NOPMP_MC-03"/>
    <x v="1"/>
    <x v="2"/>
    <n v="160"/>
    <n v="233600"/>
    <n v="840960"/>
  </r>
  <r>
    <x v="0"/>
    <x v="0"/>
    <x v="0"/>
    <x v="7"/>
    <x v="11"/>
    <s v="NO1_A1"/>
    <x v="4"/>
    <x v="7"/>
    <s v="GNR_RES_WTR_NOPMP_MC-04"/>
    <x v="0"/>
    <x v="1"/>
    <n v="160"/>
    <n v="233600"/>
    <n v="840960"/>
  </r>
  <r>
    <x v="0"/>
    <x v="0"/>
    <x v="0"/>
    <x v="7"/>
    <x v="11"/>
    <s v="NO1_A1"/>
    <x v="4"/>
    <x v="7"/>
    <s v="GNR_RES_WTR_NOPMP_MC-04"/>
    <x v="0"/>
    <x v="2"/>
    <n v="160"/>
    <n v="233600"/>
    <n v="840960"/>
  </r>
  <r>
    <x v="0"/>
    <x v="0"/>
    <x v="0"/>
    <x v="7"/>
    <x v="11"/>
    <s v="NO1_A1"/>
    <x v="4"/>
    <x v="7"/>
    <s v="GNR_RES_WTR_NOPMP_MC-04"/>
    <x v="1"/>
    <x v="0"/>
    <n v="160"/>
    <n v="233600"/>
    <n v="840960"/>
  </r>
  <r>
    <x v="0"/>
    <x v="0"/>
    <x v="0"/>
    <x v="7"/>
    <x v="11"/>
    <s v="NO1_A1"/>
    <x v="4"/>
    <x v="7"/>
    <s v="GNR_RES_WTR_NOPMP_MC-04"/>
    <x v="1"/>
    <x v="1"/>
    <n v="121.19545150434"/>
    <n v="176945.359196337"/>
    <n v="637003.29310681298"/>
  </r>
  <r>
    <x v="0"/>
    <x v="0"/>
    <x v="0"/>
    <x v="7"/>
    <x v="11"/>
    <s v="NO1_A1"/>
    <x v="4"/>
    <x v="7"/>
    <s v="GNR_RES_WTR_NOPMP_MC-05"/>
    <x v="0"/>
    <x v="1"/>
    <n v="160"/>
    <n v="233600"/>
    <n v="840960"/>
  </r>
  <r>
    <x v="0"/>
    <x v="0"/>
    <x v="0"/>
    <x v="7"/>
    <x v="11"/>
    <s v="NO1_A1"/>
    <x v="4"/>
    <x v="4"/>
    <s v="GNR_ROR_WTR"/>
    <x v="0"/>
    <x v="0"/>
    <n v="614.05103671786401"/>
    <n v="896514.51360808103"/>
    <n v="3227452.2489890899"/>
  </r>
  <r>
    <x v="0"/>
    <x v="0"/>
    <x v="0"/>
    <x v="7"/>
    <x v="11"/>
    <s v="NO1_A1"/>
    <x v="4"/>
    <x v="4"/>
    <s v="GNR_ROR_WTR"/>
    <x v="0"/>
    <x v="1"/>
    <n v="614.05103671786401"/>
    <n v="896514.51360808103"/>
    <n v="3227452.2489890899"/>
  </r>
  <r>
    <x v="0"/>
    <x v="0"/>
    <x v="0"/>
    <x v="7"/>
    <x v="11"/>
    <s v="NO1_A1"/>
    <x v="4"/>
    <x v="4"/>
    <s v="GNR_ROR_WTR"/>
    <x v="0"/>
    <x v="2"/>
    <n v="614.05103671786401"/>
    <n v="896514.51360808103"/>
    <n v="3227452.2489890899"/>
  </r>
  <r>
    <x v="0"/>
    <x v="0"/>
    <x v="0"/>
    <x v="7"/>
    <x v="11"/>
    <s v="NO1_A1"/>
    <x v="4"/>
    <x v="4"/>
    <s v="GNR_ROR_WTR"/>
    <x v="1"/>
    <x v="0"/>
    <n v="1311.1530502733999"/>
    <n v="1914283.4533991599"/>
    <n v="6891420.4322369704"/>
  </r>
  <r>
    <x v="0"/>
    <x v="0"/>
    <x v="0"/>
    <x v="7"/>
    <x v="11"/>
    <s v="NO1_A1"/>
    <x v="4"/>
    <x v="4"/>
    <s v="GNR_ROR_WTR"/>
    <x v="1"/>
    <x v="1"/>
    <n v="1311.1530502733999"/>
    <n v="1914283.4533991599"/>
    <n v="6891420.4322369704"/>
  </r>
  <r>
    <x v="0"/>
    <x v="0"/>
    <x v="0"/>
    <x v="7"/>
    <x v="11"/>
    <s v="NO1_A1"/>
    <x v="4"/>
    <x v="4"/>
    <s v="GNR_ROR_WTR"/>
    <x v="1"/>
    <x v="2"/>
    <n v="1311.1530502733999"/>
    <n v="1914283.4533991599"/>
    <n v="6891420.4322369704"/>
  </r>
  <r>
    <x v="0"/>
    <x v="0"/>
    <x v="0"/>
    <x v="7"/>
    <x v="11"/>
    <s v="NO1_A1"/>
    <x v="5"/>
    <x v="5"/>
    <s v="GNR_WT_WIND_ONS"/>
    <x v="0"/>
    <x v="0"/>
    <n v="4.0725887826452603"/>
    <n v="5945.9796226620701"/>
    <n v="21405.526641583499"/>
  </r>
  <r>
    <x v="0"/>
    <x v="0"/>
    <x v="0"/>
    <x v="7"/>
    <x v="11"/>
    <s v="NO1_A1"/>
    <x v="5"/>
    <x v="5"/>
    <s v="GNR_WT_WIND_ONS"/>
    <x v="0"/>
    <x v="1"/>
    <n v="9.9313660416843206"/>
    <n v="14499.7944208591"/>
    <n v="52199.2599150928"/>
  </r>
  <r>
    <x v="0"/>
    <x v="0"/>
    <x v="0"/>
    <x v="7"/>
    <x v="11"/>
    <s v="NO1_A1"/>
    <x v="5"/>
    <x v="5"/>
    <s v="GNR_WT_WIND_ONS"/>
    <x v="0"/>
    <x v="2"/>
    <n v="1.9046448390166"/>
    <n v="2780.7814649642401"/>
    <n v="10010.813273871299"/>
  </r>
  <r>
    <x v="0"/>
    <x v="0"/>
    <x v="0"/>
    <x v="7"/>
    <x v="11"/>
    <s v="NO1_A1"/>
    <x v="5"/>
    <x v="5"/>
    <s v="GNR_WT_WIND_ONS"/>
    <x v="1"/>
    <x v="0"/>
    <n v="165.55404771256099"/>
    <n v="241708.90966033901"/>
    <n v="870152.07477722003"/>
  </r>
  <r>
    <x v="0"/>
    <x v="0"/>
    <x v="0"/>
    <x v="7"/>
    <x v="11"/>
    <s v="NO1_A1"/>
    <x v="5"/>
    <x v="5"/>
    <s v="GNR_WT_WIND_ONS"/>
    <x v="1"/>
    <x v="1"/>
    <n v="164.85059915913899"/>
    <n v="240681.87477234399"/>
    <n v="866454.74918043695"/>
  </r>
  <r>
    <x v="0"/>
    <x v="0"/>
    <x v="0"/>
    <x v="7"/>
    <x v="11"/>
    <s v="NO1_A1"/>
    <x v="5"/>
    <x v="5"/>
    <s v="GNR_WT_WIND_ONS"/>
    <x v="1"/>
    <x v="2"/>
    <n v="155.79360278002201"/>
    <n v="227458.660058832"/>
    <n v="818851.17621179495"/>
  </r>
  <r>
    <x v="0"/>
    <x v="0"/>
    <x v="0"/>
    <x v="7"/>
    <x v="11"/>
    <s v="NO1_A2"/>
    <x v="2"/>
    <x v="2"/>
    <s v="GNR_HP_ELEC_COP-270"/>
    <x v="1"/>
    <x v="1"/>
    <n v="-44.905321119735397"/>
    <n v="-65561.768834813702"/>
    <n v="-236022.36780532901"/>
  </r>
  <r>
    <x v="0"/>
    <x v="0"/>
    <x v="0"/>
    <x v="7"/>
    <x v="11"/>
    <s v="NO1_A2"/>
    <x v="1"/>
    <x v="1"/>
    <s v="GNR_ST_MSW_BP_CB-20"/>
    <x v="0"/>
    <x v="0"/>
    <n v="6.8"/>
    <n v="9928"/>
    <n v="35740.800000000003"/>
  </r>
  <r>
    <x v="0"/>
    <x v="0"/>
    <x v="0"/>
    <x v="7"/>
    <x v="11"/>
    <s v="NO1_A2"/>
    <x v="1"/>
    <x v="1"/>
    <s v="GNR_ST_MSW_BP_CB-20"/>
    <x v="0"/>
    <x v="1"/>
    <n v="6.8"/>
    <n v="9928"/>
    <n v="35740.800000000003"/>
  </r>
  <r>
    <x v="0"/>
    <x v="0"/>
    <x v="0"/>
    <x v="7"/>
    <x v="11"/>
    <s v="NO1_A2"/>
    <x v="1"/>
    <x v="1"/>
    <s v="GNR_ST_MSW_BP_CB-20"/>
    <x v="0"/>
    <x v="2"/>
    <n v="6.8"/>
    <n v="9928"/>
    <n v="35740.800000000003"/>
  </r>
  <r>
    <x v="0"/>
    <x v="0"/>
    <x v="0"/>
    <x v="7"/>
    <x v="11"/>
    <s v="NO1_A2"/>
    <x v="1"/>
    <x v="1"/>
    <s v="GNR_ST_MSW_BP_CB-20"/>
    <x v="1"/>
    <x v="0"/>
    <n v="6.8"/>
    <n v="9928"/>
    <n v="35740.800000000003"/>
  </r>
  <r>
    <x v="0"/>
    <x v="0"/>
    <x v="0"/>
    <x v="7"/>
    <x v="11"/>
    <s v="NO1_A2"/>
    <x v="1"/>
    <x v="1"/>
    <s v="GNR_ST_MSW_BP_CB-20"/>
    <x v="1"/>
    <x v="1"/>
    <n v="6.8"/>
    <n v="9928"/>
    <n v="35740.800000000003"/>
  </r>
  <r>
    <x v="0"/>
    <x v="0"/>
    <x v="0"/>
    <x v="7"/>
    <x v="11"/>
    <s v="NO1_A2"/>
    <x v="1"/>
    <x v="1"/>
    <s v="GNR_ST_MSW_BP_CB-20"/>
    <x v="1"/>
    <x v="2"/>
    <n v="6.8"/>
    <n v="9928"/>
    <n v="35740.800000000003"/>
  </r>
  <r>
    <x v="0"/>
    <x v="0"/>
    <x v="0"/>
    <x v="7"/>
    <x v="11"/>
    <s v="NO1_A3"/>
    <x v="2"/>
    <x v="2"/>
    <s v="GNR_HP_ELEC_COP-270"/>
    <x v="1"/>
    <x v="0"/>
    <n v="-9.2592592592592595"/>
    <n v="-13518.5185185185"/>
    <n v="-48666.666666666701"/>
  </r>
  <r>
    <x v="0"/>
    <x v="0"/>
    <x v="0"/>
    <x v="7"/>
    <x v="11"/>
    <s v="NO1_A3"/>
    <x v="2"/>
    <x v="2"/>
    <s v="GNR_HP_ELEC_COP-270"/>
    <x v="1"/>
    <x v="1"/>
    <n v="-9.2592592592592595"/>
    <n v="-13518.5185185185"/>
    <n v="-48666.666666666701"/>
  </r>
  <r>
    <x v="0"/>
    <x v="0"/>
    <x v="0"/>
    <x v="7"/>
    <x v="11"/>
    <s v="NO1_A3"/>
    <x v="2"/>
    <x v="2"/>
    <s v="GNR_HP_ELEC_COP-270"/>
    <x v="1"/>
    <x v="2"/>
    <n v="-9.2592592592592595"/>
    <n v="-13518.5185185185"/>
    <n v="-48666.666666666701"/>
  </r>
  <r>
    <x v="0"/>
    <x v="0"/>
    <x v="0"/>
    <x v="7"/>
    <x v="11"/>
    <s v="NO1_A3"/>
    <x v="2"/>
    <x v="2"/>
    <s v="GNR_HP_ELEC_GROUND-WTR_COP-360_LS-4-MW_Y-2020"/>
    <x v="1"/>
    <x v="0"/>
    <n v="-20.870249576274698"/>
    <n v="-30470.564381361"/>
    <n v="-109694.03177289999"/>
  </r>
  <r>
    <x v="0"/>
    <x v="0"/>
    <x v="0"/>
    <x v="7"/>
    <x v="11"/>
    <s v="NO1_A3"/>
    <x v="2"/>
    <x v="2"/>
    <s v="GNR_HP_ELEC_GROUND-WTR_COP-360_LS-4-MW_Y-2020"/>
    <x v="1"/>
    <x v="1"/>
    <n v="-20.870249576274599"/>
    <n v="-30470.564381361"/>
    <n v="-109694.03177289999"/>
  </r>
  <r>
    <x v="0"/>
    <x v="0"/>
    <x v="0"/>
    <x v="7"/>
    <x v="11"/>
    <s v="NO1_A3"/>
    <x v="2"/>
    <x v="2"/>
    <s v="GNR_HP_ELEC_GROUND-WTR_COP-360_LS-4-MW_Y-2020"/>
    <x v="1"/>
    <x v="2"/>
    <n v="-20.870249576274599"/>
    <n v="-30470.564381361"/>
    <n v="-109694.03177289999"/>
  </r>
  <r>
    <x v="0"/>
    <x v="0"/>
    <x v="0"/>
    <x v="7"/>
    <x v="11"/>
    <s v="NO1_A3"/>
    <x v="1"/>
    <x v="1"/>
    <s v="GNR_ST_MSW_BP_CB-20"/>
    <x v="0"/>
    <x v="0"/>
    <n v="15.4166666666667"/>
    <n v="22508.333333333401"/>
    <n v="81030.000000000204"/>
  </r>
  <r>
    <x v="0"/>
    <x v="0"/>
    <x v="0"/>
    <x v="7"/>
    <x v="11"/>
    <s v="NO1_A3"/>
    <x v="1"/>
    <x v="1"/>
    <s v="GNR_ST_MSW_BP_CB-20"/>
    <x v="0"/>
    <x v="1"/>
    <n v="15.4166666666667"/>
    <n v="22508.333333333401"/>
    <n v="81030.000000000204"/>
  </r>
  <r>
    <x v="0"/>
    <x v="0"/>
    <x v="0"/>
    <x v="7"/>
    <x v="11"/>
    <s v="NO1_A3"/>
    <x v="1"/>
    <x v="1"/>
    <s v="GNR_ST_MSW_BP_CB-20"/>
    <x v="0"/>
    <x v="2"/>
    <n v="15.4166666666667"/>
    <n v="22508.333333333401"/>
    <n v="81030.000000000204"/>
  </r>
  <r>
    <x v="0"/>
    <x v="0"/>
    <x v="0"/>
    <x v="7"/>
    <x v="11"/>
    <s v="NO1_A3"/>
    <x v="1"/>
    <x v="1"/>
    <s v="GNR_ST_MSW_BP_CB-20"/>
    <x v="1"/>
    <x v="0"/>
    <n v="15.4166666666667"/>
    <n v="22508.333333333401"/>
    <n v="81030.000000000204"/>
  </r>
  <r>
    <x v="0"/>
    <x v="0"/>
    <x v="0"/>
    <x v="7"/>
    <x v="11"/>
    <s v="NO1_A3"/>
    <x v="1"/>
    <x v="1"/>
    <s v="GNR_ST_MSW_BP_CB-20"/>
    <x v="1"/>
    <x v="1"/>
    <n v="15.4166666666667"/>
    <n v="22508.333333333401"/>
    <n v="81030.000000000204"/>
  </r>
  <r>
    <x v="0"/>
    <x v="0"/>
    <x v="0"/>
    <x v="7"/>
    <x v="11"/>
    <s v="NO1_A3"/>
    <x v="1"/>
    <x v="1"/>
    <s v="GNR_ST_MSW_BP_CB-20"/>
    <x v="1"/>
    <x v="2"/>
    <n v="15.4166666666667"/>
    <n v="22508.333333333401"/>
    <n v="81030.000000000204"/>
  </r>
  <r>
    <x v="0"/>
    <x v="0"/>
    <x v="0"/>
    <x v="7"/>
    <x v="12"/>
    <s v="NO2_A1"/>
    <x v="4"/>
    <x v="7"/>
    <s v="GNR_RES_WTR_NOPMP_MC-01"/>
    <x v="0"/>
    <x v="0"/>
    <n v="367.19205575436598"/>
    <n v="536100.40140137402"/>
    <n v="1929961.4450449499"/>
  </r>
  <r>
    <x v="0"/>
    <x v="0"/>
    <x v="0"/>
    <x v="7"/>
    <x v="12"/>
    <s v="NO2_A1"/>
    <x v="4"/>
    <x v="7"/>
    <s v="GNR_RES_WTR_NOPMP_MC-01"/>
    <x v="0"/>
    <x v="1"/>
    <n v="367.19205575436598"/>
    <n v="536100.40140137402"/>
    <n v="1929961.4450449499"/>
  </r>
  <r>
    <x v="0"/>
    <x v="0"/>
    <x v="0"/>
    <x v="7"/>
    <x v="12"/>
    <s v="NO2_A1"/>
    <x v="4"/>
    <x v="7"/>
    <s v="GNR_RES_WTR_NOPMP_MC-01"/>
    <x v="0"/>
    <x v="2"/>
    <n v="367.19205575436598"/>
    <n v="536100.40140137402"/>
    <n v="1929961.4450449499"/>
  </r>
  <r>
    <x v="0"/>
    <x v="0"/>
    <x v="0"/>
    <x v="7"/>
    <x v="12"/>
    <s v="NO2_A1"/>
    <x v="4"/>
    <x v="7"/>
    <s v="GNR_RES_WTR_NOPMP_MC-01"/>
    <x v="1"/>
    <x v="0"/>
    <n v="367.19205575436598"/>
    <n v="536100.40140137402"/>
    <n v="1929961.4450449499"/>
  </r>
  <r>
    <x v="0"/>
    <x v="0"/>
    <x v="0"/>
    <x v="7"/>
    <x v="12"/>
    <s v="NO2_A1"/>
    <x v="4"/>
    <x v="7"/>
    <s v="GNR_RES_WTR_NOPMP_MC-01"/>
    <x v="1"/>
    <x v="1"/>
    <n v="367.19205575436598"/>
    <n v="536100.40140137402"/>
    <n v="1929961.4450449499"/>
  </r>
  <r>
    <x v="0"/>
    <x v="0"/>
    <x v="0"/>
    <x v="7"/>
    <x v="12"/>
    <s v="NO2_A1"/>
    <x v="4"/>
    <x v="7"/>
    <s v="GNR_RES_WTR_NOPMP_MC-01"/>
    <x v="1"/>
    <x v="2"/>
    <n v="367.19205575436598"/>
    <n v="536100.40140137402"/>
    <n v="1929961.4450449499"/>
  </r>
  <r>
    <x v="0"/>
    <x v="0"/>
    <x v="0"/>
    <x v="7"/>
    <x v="12"/>
    <s v="NO2_A1"/>
    <x v="4"/>
    <x v="7"/>
    <s v="GNR_RES_WTR_NOPMP_MC-02"/>
    <x v="0"/>
    <x v="0"/>
    <n v="887.19205575436604"/>
    <n v="1295300.4014013701"/>
    <n v="4663081.4450449497"/>
  </r>
  <r>
    <x v="0"/>
    <x v="0"/>
    <x v="0"/>
    <x v="7"/>
    <x v="12"/>
    <s v="NO2_A1"/>
    <x v="4"/>
    <x v="7"/>
    <s v="GNR_RES_WTR_NOPMP_MC-02"/>
    <x v="0"/>
    <x v="1"/>
    <n v="887.19205575436604"/>
    <n v="1295300.4014013701"/>
    <n v="4663081.4450449497"/>
  </r>
  <r>
    <x v="0"/>
    <x v="0"/>
    <x v="0"/>
    <x v="7"/>
    <x v="12"/>
    <s v="NO2_A1"/>
    <x v="4"/>
    <x v="7"/>
    <s v="GNR_RES_WTR_NOPMP_MC-02"/>
    <x v="0"/>
    <x v="2"/>
    <n v="887.19205575436604"/>
    <n v="1295300.4014013701"/>
    <n v="4663081.4450449497"/>
  </r>
  <r>
    <x v="0"/>
    <x v="0"/>
    <x v="0"/>
    <x v="7"/>
    <x v="12"/>
    <s v="NO2_A1"/>
    <x v="4"/>
    <x v="7"/>
    <s v="GNR_RES_WTR_NOPMP_MC-02"/>
    <x v="1"/>
    <x v="0"/>
    <n v="887.19205575436604"/>
    <n v="1295300.4014013701"/>
    <n v="4663081.4450449497"/>
  </r>
  <r>
    <x v="0"/>
    <x v="0"/>
    <x v="0"/>
    <x v="7"/>
    <x v="12"/>
    <s v="NO2_A1"/>
    <x v="4"/>
    <x v="7"/>
    <s v="GNR_RES_WTR_NOPMP_MC-02"/>
    <x v="1"/>
    <x v="1"/>
    <n v="887.19205575436604"/>
    <n v="1295300.4014013701"/>
    <n v="4663081.4450449497"/>
  </r>
  <r>
    <x v="0"/>
    <x v="0"/>
    <x v="0"/>
    <x v="7"/>
    <x v="12"/>
    <s v="NO2_A1"/>
    <x v="4"/>
    <x v="7"/>
    <s v="GNR_RES_WTR_NOPMP_MC-02"/>
    <x v="1"/>
    <x v="2"/>
    <n v="887.19205575436604"/>
    <n v="1295300.4014013701"/>
    <n v="4663081.4450449497"/>
  </r>
  <r>
    <x v="0"/>
    <x v="0"/>
    <x v="0"/>
    <x v="7"/>
    <x v="12"/>
    <s v="NO2_A1"/>
    <x v="4"/>
    <x v="7"/>
    <s v="GNR_RES_WTR_NOPMP_MC-03"/>
    <x v="0"/>
    <x v="0"/>
    <n v="887.19205575436604"/>
    <n v="1295300.4014013701"/>
    <n v="4663081.4450449497"/>
  </r>
  <r>
    <x v="0"/>
    <x v="0"/>
    <x v="0"/>
    <x v="7"/>
    <x v="12"/>
    <s v="NO2_A1"/>
    <x v="4"/>
    <x v="7"/>
    <s v="GNR_RES_WTR_NOPMP_MC-03"/>
    <x v="0"/>
    <x v="1"/>
    <n v="887.19205575436604"/>
    <n v="1295300.4014013701"/>
    <n v="4663081.4450449497"/>
  </r>
  <r>
    <x v="0"/>
    <x v="0"/>
    <x v="0"/>
    <x v="7"/>
    <x v="12"/>
    <s v="NO2_A1"/>
    <x v="4"/>
    <x v="7"/>
    <s v="GNR_RES_WTR_NOPMP_MC-03"/>
    <x v="0"/>
    <x v="2"/>
    <n v="887.19205575436604"/>
    <n v="1295300.4014013701"/>
    <n v="4663081.4450449497"/>
  </r>
  <r>
    <x v="0"/>
    <x v="0"/>
    <x v="0"/>
    <x v="7"/>
    <x v="12"/>
    <s v="NO2_A1"/>
    <x v="4"/>
    <x v="7"/>
    <s v="GNR_RES_WTR_NOPMP_MC-03"/>
    <x v="1"/>
    <x v="0"/>
    <n v="887.19205575436604"/>
    <n v="1295300.4014013701"/>
    <n v="4663081.4450449497"/>
  </r>
  <r>
    <x v="0"/>
    <x v="0"/>
    <x v="0"/>
    <x v="7"/>
    <x v="12"/>
    <s v="NO2_A1"/>
    <x v="4"/>
    <x v="7"/>
    <s v="GNR_RES_WTR_NOPMP_MC-03"/>
    <x v="1"/>
    <x v="1"/>
    <n v="887.19205575436604"/>
    <n v="1295300.4014013701"/>
    <n v="4663081.4450449497"/>
  </r>
  <r>
    <x v="0"/>
    <x v="0"/>
    <x v="0"/>
    <x v="7"/>
    <x v="12"/>
    <s v="NO2_A1"/>
    <x v="4"/>
    <x v="7"/>
    <s v="GNR_RES_WTR_NOPMP_MC-03"/>
    <x v="1"/>
    <x v="2"/>
    <n v="887.19205575436604"/>
    <n v="1295300.4014013701"/>
    <n v="4663081.4450449497"/>
  </r>
  <r>
    <x v="0"/>
    <x v="0"/>
    <x v="0"/>
    <x v="7"/>
    <x v="12"/>
    <s v="NO2_A1"/>
    <x v="4"/>
    <x v="7"/>
    <s v="GNR_RES_WTR_NOPMP_MC-04"/>
    <x v="0"/>
    <x v="0"/>
    <n v="887.19205575436604"/>
    <n v="1295300.4014013701"/>
    <n v="4663081.4450449497"/>
  </r>
  <r>
    <x v="0"/>
    <x v="0"/>
    <x v="0"/>
    <x v="7"/>
    <x v="12"/>
    <s v="NO2_A1"/>
    <x v="4"/>
    <x v="7"/>
    <s v="GNR_RES_WTR_NOPMP_MC-04"/>
    <x v="0"/>
    <x v="1"/>
    <n v="887.19205575436604"/>
    <n v="1295300.4014013701"/>
    <n v="4663081.4450449497"/>
  </r>
  <r>
    <x v="0"/>
    <x v="0"/>
    <x v="0"/>
    <x v="7"/>
    <x v="12"/>
    <s v="NO2_A1"/>
    <x v="4"/>
    <x v="7"/>
    <s v="GNR_RES_WTR_NOPMP_MC-04"/>
    <x v="0"/>
    <x v="2"/>
    <n v="887.19205575436604"/>
    <n v="1295300.4014013701"/>
    <n v="4663081.4450449497"/>
  </r>
  <r>
    <x v="0"/>
    <x v="0"/>
    <x v="0"/>
    <x v="7"/>
    <x v="12"/>
    <s v="NO2_A1"/>
    <x v="4"/>
    <x v="7"/>
    <s v="GNR_RES_WTR_NOPMP_MC-04"/>
    <x v="1"/>
    <x v="0"/>
    <n v="267.30709581207299"/>
    <n v="390268.359885627"/>
    <n v="1404966.0955882601"/>
  </r>
  <r>
    <x v="0"/>
    <x v="0"/>
    <x v="0"/>
    <x v="7"/>
    <x v="12"/>
    <s v="NO2_A1"/>
    <x v="4"/>
    <x v="7"/>
    <s v="GNR_RES_WTR_NOPMP_MC-05"/>
    <x v="0"/>
    <x v="0"/>
    <n v="564.06822348820799"/>
    <n v="823539.60629278398"/>
    <n v="2964742.5826540198"/>
  </r>
  <r>
    <x v="0"/>
    <x v="0"/>
    <x v="0"/>
    <x v="7"/>
    <x v="12"/>
    <s v="NO2_A1"/>
    <x v="4"/>
    <x v="7"/>
    <s v="GNR_RES_WTR_NOPMP_MC-05"/>
    <x v="0"/>
    <x v="1"/>
    <n v="887.19205575436604"/>
    <n v="1295300.4014013701"/>
    <n v="4663081.4450449497"/>
  </r>
  <r>
    <x v="0"/>
    <x v="0"/>
    <x v="0"/>
    <x v="7"/>
    <x v="12"/>
    <s v="NO2_A1"/>
    <x v="4"/>
    <x v="7"/>
    <s v="GNR_RES_WTR_NOPMP_MC-05"/>
    <x v="0"/>
    <x v="2"/>
    <n v="887.19205575436604"/>
    <n v="1295300.4014013701"/>
    <n v="4663081.4450449497"/>
  </r>
  <r>
    <x v="0"/>
    <x v="0"/>
    <x v="0"/>
    <x v="7"/>
    <x v="12"/>
    <s v="NO2_A1"/>
    <x v="4"/>
    <x v="7"/>
    <s v="GNR_RES_WTR_NOPMP_MC-06"/>
    <x v="0"/>
    <x v="1"/>
    <n v="887.19205575436604"/>
    <n v="1295300.4014013701"/>
    <n v="4663081.4450449497"/>
  </r>
  <r>
    <x v="0"/>
    <x v="0"/>
    <x v="0"/>
    <x v="7"/>
    <x v="12"/>
    <s v="NO2_A1"/>
    <x v="4"/>
    <x v="7"/>
    <s v="GNR_RES_WTR_NOPMP_MC-06"/>
    <x v="0"/>
    <x v="2"/>
    <n v="887.19205575436604"/>
    <n v="1295300.4014013701"/>
    <n v="4663081.4450449497"/>
  </r>
  <r>
    <x v="0"/>
    <x v="0"/>
    <x v="0"/>
    <x v="7"/>
    <x v="12"/>
    <s v="NO2_A1"/>
    <x v="4"/>
    <x v="7"/>
    <s v="GNR_RES_WTR_NOPMP_MC-07"/>
    <x v="0"/>
    <x v="1"/>
    <n v="887.19205575436604"/>
    <n v="1295300.4014013701"/>
    <n v="4663081.4450449497"/>
  </r>
  <r>
    <x v="0"/>
    <x v="0"/>
    <x v="0"/>
    <x v="7"/>
    <x v="12"/>
    <s v="NO2_A1"/>
    <x v="4"/>
    <x v="7"/>
    <s v="GNR_RES_WTR_NOPMP_MC-07"/>
    <x v="0"/>
    <x v="2"/>
    <n v="887.19205575436604"/>
    <n v="1295300.4014013701"/>
    <n v="4663081.4450449497"/>
  </r>
  <r>
    <x v="0"/>
    <x v="0"/>
    <x v="0"/>
    <x v="7"/>
    <x v="12"/>
    <s v="NO2_A1"/>
    <x v="4"/>
    <x v="7"/>
    <s v="GNR_RES_WTR_NOPMP_MC-08"/>
    <x v="0"/>
    <x v="1"/>
    <n v="887.19205575436604"/>
    <n v="1295300.4014013701"/>
    <n v="4663081.4450449497"/>
  </r>
  <r>
    <x v="0"/>
    <x v="0"/>
    <x v="0"/>
    <x v="7"/>
    <x v="12"/>
    <s v="NO2_A1"/>
    <x v="4"/>
    <x v="7"/>
    <s v="GNR_RES_WTR_PMP_MC-01"/>
    <x v="0"/>
    <x v="0"/>
    <n v="520"/>
    <n v="759200"/>
    <n v="2733120"/>
  </r>
  <r>
    <x v="0"/>
    <x v="0"/>
    <x v="0"/>
    <x v="7"/>
    <x v="12"/>
    <s v="NO2_A1"/>
    <x v="4"/>
    <x v="7"/>
    <s v="GNR_RES_WTR_PMP_MC-01"/>
    <x v="0"/>
    <x v="1"/>
    <n v="520"/>
    <n v="759200"/>
    <n v="2733120"/>
  </r>
  <r>
    <x v="0"/>
    <x v="0"/>
    <x v="0"/>
    <x v="7"/>
    <x v="12"/>
    <s v="NO2_A1"/>
    <x v="4"/>
    <x v="7"/>
    <s v="GNR_RES_WTR_PMP_MC-01"/>
    <x v="0"/>
    <x v="2"/>
    <n v="520"/>
    <n v="759200"/>
    <n v="2733120"/>
  </r>
  <r>
    <x v="0"/>
    <x v="0"/>
    <x v="0"/>
    <x v="7"/>
    <x v="12"/>
    <s v="NO2_A1"/>
    <x v="4"/>
    <x v="7"/>
    <s v="GNR_RES_WTR_PMP_MC-01"/>
    <x v="1"/>
    <x v="0"/>
    <n v="520"/>
    <n v="759200"/>
    <n v="2733120"/>
  </r>
  <r>
    <x v="0"/>
    <x v="0"/>
    <x v="0"/>
    <x v="7"/>
    <x v="12"/>
    <s v="NO2_A1"/>
    <x v="4"/>
    <x v="7"/>
    <s v="GNR_RES_WTR_PMP_MC-01"/>
    <x v="1"/>
    <x v="1"/>
    <n v="520"/>
    <n v="759200"/>
    <n v="2733120"/>
  </r>
  <r>
    <x v="0"/>
    <x v="0"/>
    <x v="0"/>
    <x v="7"/>
    <x v="12"/>
    <s v="NO2_A1"/>
    <x v="4"/>
    <x v="7"/>
    <s v="GNR_RES_WTR_PMP_MC-01"/>
    <x v="1"/>
    <x v="2"/>
    <n v="520"/>
    <n v="759200"/>
    <n v="2733120"/>
  </r>
  <r>
    <x v="0"/>
    <x v="0"/>
    <x v="0"/>
    <x v="7"/>
    <x v="12"/>
    <s v="NO2_A1"/>
    <x v="4"/>
    <x v="4"/>
    <s v="GNR_ROR_WTR"/>
    <x v="0"/>
    <x v="0"/>
    <n v="674.543691686687"/>
    <n v="984833.78986256302"/>
    <n v="3545401.6435052301"/>
  </r>
  <r>
    <x v="0"/>
    <x v="0"/>
    <x v="0"/>
    <x v="7"/>
    <x v="12"/>
    <s v="NO2_A1"/>
    <x v="4"/>
    <x v="4"/>
    <s v="GNR_ROR_WTR"/>
    <x v="0"/>
    <x v="1"/>
    <n v="674.543691686687"/>
    <n v="984833.78986256302"/>
    <n v="3545401.6435052301"/>
  </r>
  <r>
    <x v="0"/>
    <x v="0"/>
    <x v="0"/>
    <x v="7"/>
    <x v="12"/>
    <s v="NO2_A1"/>
    <x v="4"/>
    <x v="4"/>
    <s v="GNR_ROR_WTR"/>
    <x v="0"/>
    <x v="2"/>
    <n v="674.543691686687"/>
    <n v="984833.78986256302"/>
    <n v="3545401.6435052301"/>
  </r>
  <r>
    <x v="0"/>
    <x v="0"/>
    <x v="0"/>
    <x v="7"/>
    <x v="12"/>
    <s v="NO2_A1"/>
    <x v="4"/>
    <x v="4"/>
    <s v="GNR_ROR_WTR"/>
    <x v="1"/>
    <x v="0"/>
    <n v="1602.1487307587299"/>
    <n v="2339137.1469077501"/>
    <n v="8420893.7288678996"/>
  </r>
  <r>
    <x v="0"/>
    <x v="0"/>
    <x v="0"/>
    <x v="7"/>
    <x v="12"/>
    <s v="NO2_A1"/>
    <x v="4"/>
    <x v="4"/>
    <s v="GNR_ROR_WTR"/>
    <x v="1"/>
    <x v="1"/>
    <n v="1602.1487307587299"/>
    <n v="2339137.1469077501"/>
    <n v="8420893.7288678996"/>
  </r>
  <r>
    <x v="0"/>
    <x v="0"/>
    <x v="0"/>
    <x v="7"/>
    <x v="12"/>
    <s v="NO2_A1"/>
    <x v="4"/>
    <x v="4"/>
    <s v="GNR_ROR_WTR"/>
    <x v="1"/>
    <x v="2"/>
    <n v="1602.1487307587299"/>
    <n v="2339137.1469077501"/>
    <n v="8420893.7288678996"/>
  </r>
  <r>
    <x v="0"/>
    <x v="0"/>
    <x v="0"/>
    <x v="7"/>
    <x v="12"/>
    <s v="NO2_A1"/>
    <x v="5"/>
    <x v="5"/>
    <s v="GNR_WT_WIND_ONS"/>
    <x v="0"/>
    <x v="0"/>
    <n v="16.8956899150811"/>
    <n v="24667.707276018398"/>
    <n v="88803.746193666098"/>
  </r>
  <r>
    <x v="0"/>
    <x v="0"/>
    <x v="0"/>
    <x v="7"/>
    <x v="12"/>
    <s v="NO2_A1"/>
    <x v="5"/>
    <x v="5"/>
    <s v="GNR_WT_WIND_ONS"/>
    <x v="0"/>
    <x v="1"/>
    <n v="41.383025044339099"/>
    <n v="60419.216564735099"/>
    <n v="217509.17963304601"/>
  </r>
  <r>
    <x v="0"/>
    <x v="0"/>
    <x v="0"/>
    <x v="7"/>
    <x v="12"/>
    <s v="NO2_A1"/>
    <x v="5"/>
    <x v="5"/>
    <s v="GNR_WT_WIND_ONS"/>
    <x v="0"/>
    <x v="2"/>
    <n v="7.9521384902752699"/>
    <n v="11610.1221958019"/>
    <n v="41796.4399048868"/>
  </r>
  <r>
    <x v="0"/>
    <x v="0"/>
    <x v="0"/>
    <x v="7"/>
    <x v="12"/>
    <s v="NO2_A1"/>
    <x v="5"/>
    <x v="5"/>
    <s v="GNR_WT_WIND_ONS"/>
    <x v="1"/>
    <x v="0"/>
    <n v="696.66338282533695"/>
    <n v="1017128.53892499"/>
    <n v="3661662.74012997"/>
  </r>
  <r>
    <x v="0"/>
    <x v="0"/>
    <x v="0"/>
    <x v="7"/>
    <x v="12"/>
    <s v="NO2_A1"/>
    <x v="5"/>
    <x v="5"/>
    <s v="GNR_WT_WIND_ONS"/>
    <x v="1"/>
    <x v="1"/>
    <n v="693.748414529672"/>
    <n v="1012872.68521332"/>
    <n v="3646341.6667679599"/>
  </r>
  <r>
    <x v="0"/>
    <x v="0"/>
    <x v="0"/>
    <x v="7"/>
    <x v="12"/>
    <s v="NO2_A1"/>
    <x v="5"/>
    <x v="5"/>
    <s v="GNR_WT_WIND_ONS"/>
    <x v="1"/>
    <x v="2"/>
    <n v="655.94317111310295"/>
    <n v="957677.02982513094"/>
    <n v="3447637.3073704699"/>
  </r>
  <r>
    <x v="0"/>
    <x v="0"/>
    <x v="0"/>
    <x v="7"/>
    <x v="12"/>
    <s v="NO2_A2"/>
    <x v="1"/>
    <x v="1"/>
    <s v="GNR_ST_MSW_BP_CB-30"/>
    <x v="0"/>
    <x v="0"/>
    <n v="3.95041038283851"/>
    <n v="5767.5991589442301"/>
    <n v="20763.356972199199"/>
  </r>
  <r>
    <x v="0"/>
    <x v="0"/>
    <x v="0"/>
    <x v="7"/>
    <x v="12"/>
    <s v="NO2_A2"/>
    <x v="1"/>
    <x v="1"/>
    <s v="GNR_ST_MSW_BP_CB-30"/>
    <x v="0"/>
    <x v="1"/>
    <n v="5.1204103828385197"/>
    <n v="7475.7991589442299"/>
    <n v="26912.876972199199"/>
  </r>
  <r>
    <x v="0"/>
    <x v="0"/>
    <x v="0"/>
    <x v="7"/>
    <x v="12"/>
    <s v="NO2_A2"/>
    <x v="1"/>
    <x v="1"/>
    <s v="GNR_ST_MSW_BP_CB-30"/>
    <x v="0"/>
    <x v="2"/>
    <n v="5.3904103828385201"/>
    <n v="7869.9991589442297"/>
    <n v="28331.996972199198"/>
  </r>
  <r>
    <x v="0"/>
    <x v="0"/>
    <x v="0"/>
    <x v="7"/>
    <x v="13"/>
    <s v="NO3_A1"/>
    <x v="4"/>
    <x v="7"/>
    <s v="GNR_RES_WTR_NOPMP_MC-01"/>
    <x v="0"/>
    <x v="0"/>
    <n v="221.84651366034899"/>
    <n v="323895.90994411003"/>
    <n v="1166025.2757987899"/>
  </r>
  <r>
    <x v="0"/>
    <x v="0"/>
    <x v="0"/>
    <x v="7"/>
    <x v="13"/>
    <s v="NO3_A1"/>
    <x v="4"/>
    <x v="7"/>
    <s v="GNR_RES_WTR_NOPMP_MC-01"/>
    <x v="0"/>
    <x v="1"/>
    <n v="221.84651366034899"/>
    <n v="323895.90994411003"/>
    <n v="1166025.2757987899"/>
  </r>
  <r>
    <x v="0"/>
    <x v="0"/>
    <x v="0"/>
    <x v="7"/>
    <x v="13"/>
    <s v="NO3_A1"/>
    <x v="4"/>
    <x v="7"/>
    <s v="GNR_RES_WTR_NOPMP_MC-01"/>
    <x v="0"/>
    <x v="2"/>
    <n v="221.84651366034899"/>
    <n v="323895.90994411003"/>
    <n v="1166025.2757987899"/>
  </r>
  <r>
    <x v="0"/>
    <x v="0"/>
    <x v="0"/>
    <x v="7"/>
    <x v="13"/>
    <s v="NO3_A1"/>
    <x v="4"/>
    <x v="7"/>
    <s v="GNR_RES_WTR_NOPMP_MC-01"/>
    <x v="1"/>
    <x v="0"/>
    <n v="221.84651366034899"/>
    <n v="323895.90994411003"/>
    <n v="1166025.2757987899"/>
  </r>
  <r>
    <x v="0"/>
    <x v="0"/>
    <x v="0"/>
    <x v="7"/>
    <x v="13"/>
    <s v="NO3_A1"/>
    <x v="4"/>
    <x v="7"/>
    <s v="GNR_RES_WTR_NOPMP_MC-01"/>
    <x v="1"/>
    <x v="1"/>
    <n v="221.84651366034899"/>
    <n v="323895.90994411003"/>
    <n v="1166025.2757987899"/>
  </r>
  <r>
    <x v="0"/>
    <x v="0"/>
    <x v="0"/>
    <x v="7"/>
    <x v="13"/>
    <s v="NO3_A1"/>
    <x v="4"/>
    <x v="7"/>
    <s v="GNR_RES_WTR_NOPMP_MC-01"/>
    <x v="1"/>
    <x v="2"/>
    <n v="221.84651366034899"/>
    <n v="323895.90994411003"/>
    <n v="1166025.2757987899"/>
  </r>
  <r>
    <x v="0"/>
    <x v="0"/>
    <x v="0"/>
    <x v="7"/>
    <x v="13"/>
    <s v="NO3_A1"/>
    <x v="4"/>
    <x v="7"/>
    <s v="GNR_RES_WTR_NOPMP_MC-02"/>
    <x v="0"/>
    <x v="0"/>
    <n v="282.146513660349"/>
    <n v="411933.90994411003"/>
    <n v="1482962.07579879"/>
  </r>
  <r>
    <x v="0"/>
    <x v="0"/>
    <x v="0"/>
    <x v="7"/>
    <x v="13"/>
    <s v="NO3_A1"/>
    <x v="4"/>
    <x v="7"/>
    <s v="GNR_RES_WTR_NOPMP_MC-02"/>
    <x v="0"/>
    <x v="1"/>
    <n v="282.146513660349"/>
    <n v="411933.90994411003"/>
    <n v="1482962.07579879"/>
  </r>
  <r>
    <x v="0"/>
    <x v="0"/>
    <x v="0"/>
    <x v="7"/>
    <x v="13"/>
    <s v="NO3_A1"/>
    <x v="4"/>
    <x v="7"/>
    <s v="GNR_RES_WTR_NOPMP_MC-02"/>
    <x v="0"/>
    <x v="2"/>
    <n v="282.146513660349"/>
    <n v="411933.90994411003"/>
    <n v="1482962.07579879"/>
  </r>
  <r>
    <x v="0"/>
    <x v="0"/>
    <x v="0"/>
    <x v="7"/>
    <x v="13"/>
    <s v="NO3_A1"/>
    <x v="4"/>
    <x v="7"/>
    <s v="GNR_RES_WTR_NOPMP_MC-02"/>
    <x v="1"/>
    <x v="0"/>
    <n v="282.146513660349"/>
    <n v="411933.90994411003"/>
    <n v="1482962.07579879"/>
  </r>
  <r>
    <x v="0"/>
    <x v="0"/>
    <x v="0"/>
    <x v="7"/>
    <x v="13"/>
    <s v="NO3_A1"/>
    <x v="4"/>
    <x v="7"/>
    <s v="GNR_RES_WTR_NOPMP_MC-02"/>
    <x v="1"/>
    <x v="1"/>
    <n v="282.146513660349"/>
    <n v="411933.90994411003"/>
    <n v="1482962.07579879"/>
  </r>
  <r>
    <x v="0"/>
    <x v="0"/>
    <x v="0"/>
    <x v="7"/>
    <x v="13"/>
    <s v="NO3_A1"/>
    <x v="4"/>
    <x v="7"/>
    <s v="GNR_RES_WTR_NOPMP_MC-02"/>
    <x v="1"/>
    <x v="2"/>
    <n v="282.146513660349"/>
    <n v="411933.90994411003"/>
    <n v="1482962.07579879"/>
  </r>
  <r>
    <x v="0"/>
    <x v="0"/>
    <x v="0"/>
    <x v="7"/>
    <x v="13"/>
    <s v="NO3_A1"/>
    <x v="4"/>
    <x v="7"/>
    <s v="GNR_RES_WTR_NOPMP_MC-03"/>
    <x v="0"/>
    <x v="0"/>
    <n v="159.77453239719799"/>
    <n v="233270.81729990899"/>
    <n v="839774.94227967202"/>
  </r>
  <r>
    <x v="0"/>
    <x v="0"/>
    <x v="0"/>
    <x v="7"/>
    <x v="13"/>
    <s v="NO3_A1"/>
    <x v="4"/>
    <x v="7"/>
    <s v="GNR_RES_WTR_NOPMP_MC-03"/>
    <x v="0"/>
    <x v="1"/>
    <n v="282.146513660349"/>
    <n v="411933.90994411003"/>
    <n v="1482962.07579879"/>
  </r>
  <r>
    <x v="0"/>
    <x v="0"/>
    <x v="0"/>
    <x v="7"/>
    <x v="13"/>
    <s v="NO3_A1"/>
    <x v="4"/>
    <x v="7"/>
    <s v="GNR_RES_WTR_NOPMP_MC-03"/>
    <x v="0"/>
    <x v="2"/>
    <n v="282.146513660349"/>
    <n v="411933.90994411003"/>
    <n v="1482962.07579879"/>
  </r>
  <r>
    <x v="0"/>
    <x v="0"/>
    <x v="0"/>
    <x v="7"/>
    <x v="13"/>
    <s v="NO3_A1"/>
    <x v="4"/>
    <x v="7"/>
    <s v="GNR_RES_WTR_NOPMP_MC-03"/>
    <x v="1"/>
    <x v="0"/>
    <n v="282.146513660349"/>
    <n v="411933.90994411003"/>
    <n v="1482962.07579879"/>
  </r>
  <r>
    <x v="0"/>
    <x v="0"/>
    <x v="0"/>
    <x v="7"/>
    <x v="13"/>
    <s v="NO3_A1"/>
    <x v="4"/>
    <x v="7"/>
    <s v="GNR_RES_WTR_NOPMP_MC-03"/>
    <x v="1"/>
    <x v="1"/>
    <n v="282.146513660349"/>
    <n v="411933.90994411003"/>
    <n v="1482962.07579879"/>
  </r>
  <r>
    <x v="0"/>
    <x v="0"/>
    <x v="0"/>
    <x v="7"/>
    <x v="13"/>
    <s v="NO3_A1"/>
    <x v="4"/>
    <x v="7"/>
    <s v="GNR_RES_WTR_NOPMP_MC-03"/>
    <x v="1"/>
    <x v="2"/>
    <n v="282.146513660349"/>
    <n v="411933.90994411003"/>
    <n v="1482962.07579879"/>
  </r>
  <r>
    <x v="0"/>
    <x v="0"/>
    <x v="0"/>
    <x v="7"/>
    <x v="13"/>
    <s v="NO3_A1"/>
    <x v="4"/>
    <x v="7"/>
    <s v="GNR_RES_WTR_NOPMP_MC-04"/>
    <x v="0"/>
    <x v="1"/>
    <n v="282.146513660349"/>
    <n v="411933.90994411003"/>
    <n v="1482962.07579879"/>
  </r>
  <r>
    <x v="0"/>
    <x v="0"/>
    <x v="0"/>
    <x v="7"/>
    <x v="13"/>
    <s v="NO3_A1"/>
    <x v="4"/>
    <x v="7"/>
    <s v="GNR_RES_WTR_NOPMP_MC-04"/>
    <x v="0"/>
    <x v="2"/>
    <n v="282.146513660349"/>
    <n v="411933.90994411003"/>
    <n v="1482962.07579879"/>
  </r>
  <r>
    <x v="0"/>
    <x v="0"/>
    <x v="0"/>
    <x v="7"/>
    <x v="13"/>
    <s v="NO3_A1"/>
    <x v="4"/>
    <x v="7"/>
    <s v="GNR_RES_WTR_NOPMP_MC-04"/>
    <x v="1"/>
    <x v="0"/>
    <n v="282.146513660349"/>
    <n v="411933.90994411003"/>
    <n v="1482962.07579879"/>
  </r>
  <r>
    <x v="0"/>
    <x v="0"/>
    <x v="0"/>
    <x v="7"/>
    <x v="13"/>
    <s v="NO3_A1"/>
    <x v="4"/>
    <x v="7"/>
    <s v="GNR_RES_WTR_NOPMP_MC-04"/>
    <x v="1"/>
    <x v="1"/>
    <n v="282.146513660349"/>
    <n v="411933.90994411003"/>
    <n v="1482962.07579879"/>
  </r>
  <r>
    <x v="0"/>
    <x v="0"/>
    <x v="0"/>
    <x v="7"/>
    <x v="13"/>
    <s v="NO3_A1"/>
    <x v="4"/>
    <x v="7"/>
    <s v="GNR_RES_WTR_NOPMP_MC-04"/>
    <x v="1"/>
    <x v="2"/>
    <n v="282.146513660349"/>
    <n v="411933.90994411003"/>
    <n v="1482962.07579879"/>
  </r>
  <r>
    <x v="0"/>
    <x v="0"/>
    <x v="0"/>
    <x v="7"/>
    <x v="13"/>
    <s v="NO3_A1"/>
    <x v="4"/>
    <x v="7"/>
    <s v="GNR_RES_WTR_NOPMP_MC-05"/>
    <x v="0"/>
    <x v="1"/>
    <n v="282.146513660349"/>
    <n v="411933.90994411003"/>
    <n v="1482962.07579879"/>
  </r>
  <r>
    <x v="0"/>
    <x v="0"/>
    <x v="0"/>
    <x v="7"/>
    <x v="13"/>
    <s v="NO3_A1"/>
    <x v="4"/>
    <x v="7"/>
    <s v="GNR_RES_WTR_NOPMP_MC-05"/>
    <x v="0"/>
    <x v="2"/>
    <n v="282.146513660349"/>
    <n v="411933.90994411003"/>
    <n v="1482962.07579879"/>
  </r>
  <r>
    <x v="0"/>
    <x v="0"/>
    <x v="0"/>
    <x v="7"/>
    <x v="13"/>
    <s v="NO3_A1"/>
    <x v="4"/>
    <x v="7"/>
    <s v="GNR_RES_WTR_NOPMP_MC-05"/>
    <x v="1"/>
    <x v="0"/>
    <n v="282.146513660349"/>
    <n v="411933.90994411003"/>
    <n v="1482962.07579879"/>
  </r>
  <r>
    <x v="0"/>
    <x v="0"/>
    <x v="0"/>
    <x v="7"/>
    <x v="13"/>
    <s v="NO3_A1"/>
    <x v="4"/>
    <x v="7"/>
    <s v="GNR_RES_WTR_NOPMP_MC-05"/>
    <x v="1"/>
    <x v="1"/>
    <n v="282.146513660349"/>
    <n v="411933.90994411003"/>
    <n v="1482962.07579879"/>
  </r>
  <r>
    <x v="0"/>
    <x v="0"/>
    <x v="0"/>
    <x v="7"/>
    <x v="13"/>
    <s v="NO3_A1"/>
    <x v="4"/>
    <x v="7"/>
    <s v="GNR_RES_WTR_NOPMP_MC-05"/>
    <x v="1"/>
    <x v="2"/>
    <n v="282.146513660349"/>
    <n v="411933.90994411003"/>
    <n v="1482962.07579879"/>
  </r>
  <r>
    <x v="0"/>
    <x v="0"/>
    <x v="0"/>
    <x v="7"/>
    <x v="13"/>
    <s v="NO3_A1"/>
    <x v="4"/>
    <x v="7"/>
    <s v="GNR_RES_WTR_NOPMP_MC-06"/>
    <x v="0"/>
    <x v="2"/>
    <n v="282.146513660349"/>
    <n v="411933.90994411003"/>
    <n v="1482962.07579879"/>
  </r>
  <r>
    <x v="0"/>
    <x v="0"/>
    <x v="0"/>
    <x v="7"/>
    <x v="13"/>
    <s v="NO3_A1"/>
    <x v="4"/>
    <x v="7"/>
    <s v="GNR_RES_WTR_NOPMP_MC-06"/>
    <x v="1"/>
    <x v="1"/>
    <n v="240.99979028263201"/>
    <n v="351859.69381264201"/>
    <n v="1266694.8977255099"/>
  </r>
  <r>
    <x v="0"/>
    <x v="0"/>
    <x v="0"/>
    <x v="7"/>
    <x v="13"/>
    <s v="NO3_A1"/>
    <x v="4"/>
    <x v="7"/>
    <s v="GNR_RES_WTR_NOPMP_MC-06"/>
    <x v="1"/>
    <x v="2"/>
    <n v="282.146513660349"/>
    <n v="411933.90994411003"/>
    <n v="1482962.07579879"/>
  </r>
  <r>
    <x v="0"/>
    <x v="0"/>
    <x v="0"/>
    <x v="7"/>
    <x v="13"/>
    <s v="NO3_A1"/>
    <x v="4"/>
    <x v="7"/>
    <s v="GNR_RES_WTR_PMP_MC-01"/>
    <x v="0"/>
    <x v="0"/>
    <n v="60.3"/>
    <n v="88038"/>
    <n v="316936.8"/>
  </r>
  <r>
    <x v="0"/>
    <x v="0"/>
    <x v="0"/>
    <x v="7"/>
    <x v="13"/>
    <s v="NO3_A1"/>
    <x v="4"/>
    <x v="7"/>
    <s v="GNR_RES_WTR_PMP_MC-01"/>
    <x v="0"/>
    <x v="1"/>
    <n v="60.3"/>
    <n v="88038"/>
    <n v="316936.8"/>
  </r>
  <r>
    <x v="0"/>
    <x v="0"/>
    <x v="0"/>
    <x v="7"/>
    <x v="13"/>
    <s v="NO3_A1"/>
    <x v="4"/>
    <x v="7"/>
    <s v="GNR_RES_WTR_PMP_MC-01"/>
    <x v="0"/>
    <x v="2"/>
    <n v="60.3"/>
    <n v="88038"/>
    <n v="316936.8"/>
  </r>
  <r>
    <x v="0"/>
    <x v="0"/>
    <x v="0"/>
    <x v="7"/>
    <x v="13"/>
    <s v="NO3_A1"/>
    <x v="4"/>
    <x v="7"/>
    <s v="GNR_RES_WTR_PMP_MC-01"/>
    <x v="1"/>
    <x v="0"/>
    <n v="60.3"/>
    <n v="88038"/>
    <n v="316936.8"/>
  </r>
  <r>
    <x v="0"/>
    <x v="0"/>
    <x v="0"/>
    <x v="7"/>
    <x v="13"/>
    <s v="NO3_A1"/>
    <x v="4"/>
    <x v="7"/>
    <s v="GNR_RES_WTR_PMP_MC-01"/>
    <x v="1"/>
    <x v="1"/>
    <n v="60.3"/>
    <n v="88038"/>
    <n v="316936.8"/>
  </r>
  <r>
    <x v="0"/>
    <x v="0"/>
    <x v="0"/>
    <x v="7"/>
    <x v="13"/>
    <s v="NO3_A1"/>
    <x v="4"/>
    <x v="7"/>
    <s v="GNR_RES_WTR_PMP_MC-01"/>
    <x v="1"/>
    <x v="2"/>
    <n v="60.3"/>
    <n v="88038"/>
    <n v="316936.8"/>
  </r>
  <r>
    <x v="0"/>
    <x v="0"/>
    <x v="0"/>
    <x v="7"/>
    <x v="13"/>
    <s v="NO3_A1"/>
    <x v="4"/>
    <x v="4"/>
    <s v="GNR_ROR_WTR"/>
    <x v="0"/>
    <x v="0"/>
    <n v="410.44242844469602"/>
    <n v="599245.94552925602"/>
    <n v="2157285.40390532"/>
  </r>
  <r>
    <x v="0"/>
    <x v="0"/>
    <x v="0"/>
    <x v="7"/>
    <x v="13"/>
    <s v="NO3_A1"/>
    <x v="4"/>
    <x v="4"/>
    <s v="GNR_ROR_WTR"/>
    <x v="0"/>
    <x v="1"/>
    <n v="410.44242844469602"/>
    <n v="599245.94552925602"/>
    <n v="2157285.40390532"/>
  </r>
  <r>
    <x v="0"/>
    <x v="0"/>
    <x v="0"/>
    <x v="7"/>
    <x v="13"/>
    <s v="NO3_A1"/>
    <x v="4"/>
    <x v="4"/>
    <s v="GNR_ROR_WTR"/>
    <x v="0"/>
    <x v="2"/>
    <n v="410.44242844469602"/>
    <n v="599245.94552925602"/>
    <n v="2157285.40390532"/>
  </r>
  <r>
    <x v="0"/>
    <x v="0"/>
    <x v="0"/>
    <x v="7"/>
    <x v="13"/>
    <s v="NO3_A1"/>
    <x v="4"/>
    <x v="4"/>
    <s v="GNR_ROR_WTR"/>
    <x v="1"/>
    <x v="0"/>
    <n v="1083.2960943701701"/>
    <n v="1581612.29778045"/>
    <n v="5693804.2720096298"/>
  </r>
  <r>
    <x v="0"/>
    <x v="0"/>
    <x v="0"/>
    <x v="7"/>
    <x v="13"/>
    <s v="NO3_A1"/>
    <x v="4"/>
    <x v="4"/>
    <s v="GNR_ROR_WTR"/>
    <x v="1"/>
    <x v="1"/>
    <n v="1083.2960943701701"/>
    <n v="1581612.29778045"/>
    <n v="5693804.2720096298"/>
  </r>
  <r>
    <x v="0"/>
    <x v="0"/>
    <x v="0"/>
    <x v="7"/>
    <x v="13"/>
    <s v="NO3_A1"/>
    <x v="4"/>
    <x v="4"/>
    <s v="GNR_ROR_WTR"/>
    <x v="1"/>
    <x v="2"/>
    <n v="1083.2960943701701"/>
    <n v="1581612.29778045"/>
    <n v="5693804.2720096298"/>
  </r>
  <r>
    <x v="0"/>
    <x v="0"/>
    <x v="0"/>
    <x v="7"/>
    <x v="13"/>
    <s v="NO3_A1"/>
    <x v="5"/>
    <x v="5"/>
    <s v="GNR_WT_WIND_ONS"/>
    <x v="0"/>
    <x v="0"/>
    <n v="417.60973706680602"/>
    <n v="609710.21611753595"/>
    <n v="2194956.7780231298"/>
  </r>
  <r>
    <x v="0"/>
    <x v="0"/>
    <x v="0"/>
    <x v="7"/>
    <x v="13"/>
    <s v="NO3_A1"/>
    <x v="5"/>
    <x v="5"/>
    <s v="GNR_WT_WIND_ONS"/>
    <x v="0"/>
    <x v="1"/>
    <n v="353.73169524453903"/>
    <n v="516448.275057027"/>
    <n v="1859213.7902053001"/>
  </r>
  <r>
    <x v="0"/>
    <x v="0"/>
    <x v="0"/>
    <x v="7"/>
    <x v="13"/>
    <s v="NO3_A1"/>
    <x v="5"/>
    <x v="5"/>
    <s v="GNR_WT_WIND_ONS"/>
    <x v="0"/>
    <x v="2"/>
    <n v="251.06689042949699"/>
    <n v="366557.66002706502"/>
    <n v="1319607.57609744"/>
  </r>
  <r>
    <x v="0"/>
    <x v="0"/>
    <x v="0"/>
    <x v="7"/>
    <x v="13"/>
    <s v="NO3_A1"/>
    <x v="5"/>
    <x v="5"/>
    <s v="GNR_WT_WIND_ON_LS_Y-2020"/>
    <x v="0"/>
    <x v="0"/>
    <n v="1810.3008519277801"/>
    <n v="2643039.2438145499"/>
    <n v="9514941.2777323909"/>
  </r>
  <r>
    <x v="0"/>
    <x v="0"/>
    <x v="0"/>
    <x v="7"/>
    <x v="13"/>
    <s v="NO3_A1"/>
    <x v="5"/>
    <x v="5"/>
    <s v="GNR_WT_WIND_ON_LS_Y-2020"/>
    <x v="0"/>
    <x v="1"/>
    <n v="1533.3952549880401"/>
    <n v="2238757.0722825401"/>
    <n v="8059525.4602171602"/>
  </r>
  <r>
    <x v="0"/>
    <x v="0"/>
    <x v="0"/>
    <x v="7"/>
    <x v="13"/>
    <s v="NO3_A1"/>
    <x v="5"/>
    <x v="5"/>
    <s v="GNR_WT_WIND_ON_LS_Y-2020"/>
    <x v="0"/>
    <x v="2"/>
    <n v="1088.3525102353301"/>
    <n v="1588994.6649435901"/>
    <n v="5720380.79379691"/>
  </r>
  <r>
    <x v="0"/>
    <x v="0"/>
    <x v="0"/>
    <x v="7"/>
    <x v="13"/>
    <s v="NO3_A1"/>
    <x v="5"/>
    <x v="5"/>
    <s v="GNR_WT_WIND_ON_LS_Y-2020"/>
    <x v="1"/>
    <x v="0"/>
    <n v="507.99675310727702"/>
    <n v="741675.259536625"/>
    <n v="2670030.9343318501"/>
  </r>
  <r>
    <x v="0"/>
    <x v="0"/>
    <x v="0"/>
    <x v="7"/>
    <x v="13"/>
    <s v="NO3_A1"/>
    <x v="5"/>
    <x v="5"/>
    <s v="GNR_WT_WIND_ON_LS_Y-2020"/>
    <x v="1"/>
    <x v="1"/>
    <n v="629.28093438014798"/>
    <n v="918750.16419501603"/>
    <n v="3307500.5911020599"/>
  </r>
  <r>
    <x v="0"/>
    <x v="0"/>
    <x v="0"/>
    <x v="7"/>
    <x v="13"/>
    <s v="NO3_A1"/>
    <x v="5"/>
    <x v="5"/>
    <s v="GNR_WT_WIND_ON_LS_Y-2020"/>
    <x v="1"/>
    <x v="2"/>
    <n v="648.07466566605899"/>
    <n v="946189.01187244605"/>
    <n v="3406280.4427408101"/>
  </r>
  <r>
    <x v="0"/>
    <x v="0"/>
    <x v="0"/>
    <x v="7"/>
    <x v="14"/>
    <s v="NO4_A1"/>
    <x v="2"/>
    <x v="2"/>
    <s v="GNR_BO_ELEC_E-99_LS-10-MW-FEED_Y-2020"/>
    <x v="1"/>
    <x v="0"/>
    <n v="-318.70035528850201"/>
    <n v="-465302.51872121298"/>
    <n v="-1675089.06739637"/>
  </r>
  <r>
    <x v="0"/>
    <x v="0"/>
    <x v="0"/>
    <x v="7"/>
    <x v="14"/>
    <s v="NO4_A1"/>
    <x v="2"/>
    <x v="2"/>
    <s v="GNR_BO_ELEC_E-99_LS-10-MW-FEED_Y-2020"/>
    <x v="1"/>
    <x v="1"/>
    <n v="-318.70035528850201"/>
    <n v="-465302.51872121298"/>
    <n v="-1675089.06739637"/>
  </r>
  <r>
    <x v="0"/>
    <x v="0"/>
    <x v="0"/>
    <x v="7"/>
    <x v="14"/>
    <s v="NO4_A1"/>
    <x v="2"/>
    <x v="2"/>
    <s v="GNR_BO_ELEC_E-99_LS-10-MW-FEED_Y-2020"/>
    <x v="1"/>
    <x v="2"/>
    <n v="-318.70035528850201"/>
    <n v="-465302.51872121298"/>
    <n v="-1675089.06739637"/>
  </r>
  <r>
    <x v="0"/>
    <x v="0"/>
    <x v="0"/>
    <x v="7"/>
    <x v="14"/>
    <s v="NO4_A1"/>
    <x v="4"/>
    <x v="7"/>
    <s v="GNR_RES_WTR_NOPMP_MC-01"/>
    <x v="0"/>
    <x v="0"/>
    <n v="419.56363678000798"/>
    <n v="612562.90969881206"/>
    <n v="2205226.4749157201"/>
  </r>
  <r>
    <x v="0"/>
    <x v="0"/>
    <x v="0"/>
    <x v="7"/>
    <x v="14"/>
    <s v="NO4_A1"/>
    <x v="4"/>
    <x v="7"/>
    <s v="GNR_RES_WTR_NOPMP_MC-01"/>
    <x v="0"/>
    <x v="1"/>
    <n v="419.56363678000798"/>
    <n v="612562.90969881206"/>
    <n v="2205226.4749157201"/>
  </r>
  <r>
    <x v="0"/>
    <x v="0"/>
    <x v="0"/>
    <x v="7"/>
    <x v="14"/>
    <s v="NO4_A1"/>
    <x v="4"/>
    <x v="7"/>
    <s v="GNR_RES_WTR_NOPMP_MC-01"/>
    <x v="0"/>
    <x v="2"/>
    <n v="419.56363678000798"/>
    <n v="612562.90969881206"/>
    <n v="2205226.4749157201"/>
  </r>
  <r>
    <x v="0"/>
    <x v="0"/>
    <x v="0"/>
    <x v="7"/>
    <x v="14"/>
    <s v="NO4_A1"/>
    <x v="4"/>
    <x v="7"/>
    <s v="GNR_RES_WTR_NOPMP_MC-01"/>
    <x v="1"/>
    <x v="0"/>
    <n v="419.56363678000798"/>
    <n v="612562.90969881206"/>
    <n v="2205226.4749157201"/>
  </r>
  <r>
    <x v="0"/>
    <x v="0"/>
    <x v="0"/>
    <x v="7"/>
    <x v="14"/>
    <s v="NO4_A1"/>
    <x v="4"/>
    <x v="7"/>
    <s v="GNR_RES_WTR_NOPMP_MC-01"/>
    <x v="1"/>
    <x v="1"/>
    <n v="419.56363678000798"/>
    <n v="612562.90969881206"/>
    <n v="2205226.4749157201"/>
  </r>
  <r>
    <x v="0"/>
    <x v="0"/>
    <x v="0"/>
    <x v="7"/>
    <x v="14"/>
    <s v="NO4_A1"/>
    <x v="4"/>
    <x v="7"/>
    <s v="GNR_RES_WTR_NOPMP_MC-01"/>
    <x v="1"/>
    <x v="2"/>
    <n v="419.56363678000798"/>
    <n v="612562.90969881206"/>
    <n v="2205226.4749157201"/>
  </r>
  <r>
    <x v="0"/>
    <x v="0"/>
    <x v="0"/>
    <x v="7"/>
    <x v="14"/>
    <s v="NO4_A1"/>
    <x v="4"/>
    <x v="7"/>
    <s v="GNR_RES_WTR_NOPMP_MC-02"/>
    <x v="0"/>
    <x v="0"/>
    <n v="419.56363678000798"/>
    <n v="612562.90969881206"/>
    <n v="2205226.4749157201"/>
  </r>
  <r>
    <x v="0"/>
    <x v="0"/>
    <x v="0"/>
    <x v="7"/>
    <x v="14"/>
    <s v="NO4_A1"/>
    <x v="4"/>
    <x v="7"/>
    <s v="GNR_RES_WTR_NOPMP_MC-02"/>
    <x v="0"/>
    <x v="1"/>
    <n v="419.56363678000798"/>
    <n v="612562.90969881206"/>
    <n v="2205226.4749157201"/>
  </r>
  <r>
    <x v="0"/>
    <x v="0"/>
    <x v="0"/>
    <x v="7"/>
    <x v="14"/>
    <s v="NO4_A1"/>
    <x v="4"/>
    <x v="7"/>
    <s v="GNR_RES_WTR_NOPMP_MC-02"/>
    <x v="0"/>
    <x v="2"/>
    <n v="419.56363678000798"/>
    <n v="612562.90969881206"/>
    <n v="2205226.4749157201"/>
  </r>
  <r>
    <x v="0"/>
    <x v="0"/>
    <x v="0"/>
    <x v="7"/>
    <x v="14"/>
    <s v="NO4_A1"/>
    <x v="4"/>
    <x v="7"/>
    <s v="GNR_RES_WTR_NOPMP_MC-02"/>
    <x v="1"/>
    <x v="0"/>
    <n v="419.56363678000798"/>
    <n v="612562.90969881206"/>
    <n v="2205226.4749157201"/>
  </r>
  <r>
    <x v="0"/>
    <x v="0"/>
    <x v="0"/>
    <x v="7"/>
    <x v="14"/>
    <s v="NO4_A1"/>
    <x v="4"/>
    <x v="7"/>
    <s v="GNR_RES_WTR_NOPMP_MC-02"/>
    <x v="1"/>
    <x v="1"/>
    <n v="419.56363678000798"/>
    <n v="612562.90969881206"/>
    <n v="2205226.4749157201"/>
  </r>
  <r>
    <x v="0"/>
    <x v="0"/>
    <x v="0"/>
    <x v="7"/>
    <x v="14"/>
    <s v="NO4_A1"/>
    <x v="4"/>
    <x v="7"/>
    <s v="GNR_RES_WTR_NOPMP_MC-02"/>
    <x v="1"/>
    <x v="2"/>
    <n v="419.56363678000798"/>
    <n v="612562.90969881206"/>
    <n v="2205226.4749157201"/>
  </r>
  <r>
    <x v="0"/>
    <x v="0"/>
    <x v="0"/>
    <x v="7"/>
    <x v="14"/>
    <s v="NO4_A1"/>
    <x v="4"/>
    <x v="7"/>
    <s v="GNR_RES_WTR_NOPMP_MC-03"/>
    <x v="0"/>
    <x v="0"/>
    <n v="419.56363678000798"/>
    <n v="612562.90969881206"/>
    <n v="2205226.4749157201"/>
  </r>
  <r>
    <x v="0"/>
    <x v="0"/>
    <x v="0"/>
    <x v="7"/>
    <x v="14"/>
    <s v="NO4_A1"/>
    <x v="4"/>
    <x v="7"/>
    <s v="GNR_RES_WTR_NOPMP_MC-03"/>
    <x v="0"/>
    <x v="1"/>
    <n v="419.56363678000798"/>
    <n v="612562.90969881206"/>
    <n v="2205226.4749157201"/>
  </r>
  <r>
    <x v="0"/>
    <x v="0"/>
    <x v="0"/>
    <x v="7"/>
    <x v="14"/>
    <s v="NO4_A1"/>
    <x v="4"/>
    <x v="7"/>
    <s v="GNR_RES_WTR_NOPMP_MC-03"/>
    <x v="0"/>
    <x v="2"/>
    <n v="419.56363678000798"/>
    <n v="612562.90969881206"/>
    <n v="2205226.4749157201"/>
  </r>
  <r>
    <x v="0"/>
    <x v="0"/>
    <x v="0"/>
    <x v="7"/>
    <x v="14"/>
    <s v="NO4_A1"/>
    <x v="4"/>
    <x v="7"/>
    <s v="GNR_RES_WTR_NOPMP_MC-03"/>
    <x v="1"/>
    <x v="0"/>
    <n v="419.56363678000798"/>
    <n v="612562.90969881206"/>
    <n v="2205226.4749157201"/>
  </r>
  <r>
    <x v="0"/>
    <x v="0"/>
    <x v="0"/>
    <x v="7"/>
    <x v="14"/>
    <s v="NO4_A1"/>
    <x v="4"/>
    <x v="7"/>
    <s v="GNR_RES_WTR_NOPMP_MC-03"/>
    <x v="1"/>
    <x v="1"/>
    <n v="419.56363678000798"/>
    <n v="612562.90969881206"/>
    <n v="2205226.4749157201"/>
  </r>
  <r>
    <x v="0"/>
    <x v="0"/>
    <x v="0"/>
    <x v="7"/>
    <x v="14"/>
    <s v="NO4_A1"/>
    <x v="4"/>
    <x v="7"/>
    <s v="GNR_RES_WTR_NOPMP_MC-03"/>
    <x v="1"/>
    <x v="2"/>
    <n v="419.56363678000798"/>
    <n v="612562.90969881206"/>
    <n v="2205226.4749157201"/>
  </r>
  <r>
    <x v="0"/>
    <x v="0"/>
    <x v="0"/>
    <x v="7"/>
    <x v="14"/>
    <s v="NO4_A1"/>
    <x v="4"/>
    <x v="7"/>
    <s v="GNR_RES_WTR_NOPMP_MC-04"/>
    <x v="0"/>
    <x v="0"/>
    <n v="419.56363678000798"/>
    <n v="612562.90969881206"/>
    <n v="2205226.4749157201"/>
  </r>
  <r>
    <x v="0"/>
    <x v="0"/>
    <x v="0"/>
    <x v="7"/>
    <x v="14"/>
    <s v="NO4_A1"/>
    <x v="4"/>
    <x v="7"/>
    <s v="GNR_RES_WTR_NOPMP_MC-04"/>
    <x v="0"/>
    <x v="1"/>
    <n v="419.56363678000798"/>
    <n v="612562.90969881206"/>
    <n v="2205226.4749157201"/>
  </r>
  <r>
    <x v="0"/>
    <x v="0"/>
    <x v="0"/>
    <x v="7"/>
    <x v="14"/>
    <s v="NO4_A1"/>
    <x v="4"/>
    <x v="7"/>
    <s v="GNR_RES_WTR_NOPMP_MC-04"/>
    <x v="0"/>
    <x v="2"/>
    <n v="419.56363678000798"/>
    <n v="612562.90969881206"/>
    <n v="2205226.4749157201"/>
  </r>
  <r>
    <x v="0"/>
    <x v="0"/>
    <x v="0"/>
    <x v="7"/>
    <x v="14"/>
    <s v="NO4_A1"/>
    <x v="4"/>
    <x v="7"/>
    <s v="GNR_RES_WTR_NOPMP_MC-04"/>
    <x v="1"/>
    <x v="0"/>
    <n v="419.56363678000798"/>
    <n v="612562.90969881206"/>
    <n v="2205226.4749157201"/>
  </r>
  <r>
    <x v="0"/>
    <x v="0"/>
    <x v="0"/>
    <x v="7"/>
    <x v="14"/>
    <s v="NO4_A1"/>
    <x v="4"/>
    <x v="7"/>
    <s v="GNR_RES_WTR_NOPMP_MC-04"/>
    <x v="1"/>
    <x v="1"/>
    <n v="419.56363678000798"/>
    <n v="612562.90969881206"/>
    <n v="2205226.4749157201"/>
  </r>
  <r>
    <x v="0"/>
    <x v="0"/>
    <x v="0"/>
    <x v="7"/>
    <x v="14"/>
    <s v="NO4_A1"/>
    <x v="4"/>
    <x v="7"/>
    <s v="GNR_RES_WTR_NOPMP_MC-04"/>
    <x v="1"/>
    <x v="2"/>
    <n v="419.56363678000798"/>
    <n v="612562.90969881206"/>
    <n v="2205226.4749157201"/>
  </r>
  <r>
    <x v="0"/>
    <x v="0"/>
    <x v="0"/>
    <x v="7"/>
    <x v="14"/>
    <s v="NO4_A1"/>
    <x v="4"/>
    <x v="7"/>
    <s v="GNR_RES_WTR_NOPMP_MC-05"/>
    <x v="0"/>
    <x v="0"/>
    <n v="309.26577943977901"/>
    <n v="451528.03798207798"/>
    <n v="1625500.9367354801"/>
  </r>
  <r>
    <x v="0"/>
    <x v="0"/>
    <x v="0"/>
    <x v="7"/>
    <x v="14"/>
    <s v="NO4_A1"/>
    <x v="4"/>
    <x v="7"/>
    <s v="GNR_RES_WTR_NOPMP_MC-05"/>
    <x v="0"/>
    <x v="1"/>
    <n v="419.56363678000798"/>
    <n v="612562.90969881206"/>
    <n v="2205226.4749157201"/>
  </r>
  <r>
    <x v="0"/>
    <x v="0"/>
    <x v="0"/>
    <x v="7"/>
    <x v="14"/>
    <s v="NO4_A1"/>
    <x v="4"/>
    <x v="7"/>
    <s v="GNR_RES_WTR_NOPMP_MC-05"/>
    <x v="0"/>
    <x v="2"/>
    <n v="419.56363678000798"/>
    <n v="612562.90969881206"/>
    <n v="2205226.4749157201"/>
  </r>
  <r>
    <x v="0"/>
    <x v="0"/>
    <x v="0"/>
    <x v="7"/>
    <x v="14"/>
    <s v="NO4_A1"/>
    <x v="4"/>
    <x v="7"/>
    <s v="GNR_RES_WTR_NOPMP_MC-05"/>
    <x v="1"/>
    <x v="0"/>
    <n v="419.56363678000798"/>
    <n v="612562.90969881206"/>
    <n v="2205226.4749157201"/>
  </r>
  <r>
    <x v="0"/>
    <x v="0"/>
    <x v="0"/>
    <x v="7"/>
    <x v="14"/>
    <s v="NO4_A1"/>
    <x v="4"/>
    <x v="7"/>
    <s v="GNR_RES_WTR_NOPMP_MC-05"/>
    <x v="1"/>
    <x v="1"/>
    <n v="419.56363678000798"/>
    <n v="612562.90969881206"/>
    <n v="2205226.4749157201"/>
  </r>
  <r>
    <x v="0"/>
    <x v="0"/>
    <x v="0"/>
    <x v="7"/>
    <x v="14"/>
    <s v="NO4_A1"/>
    <x v="4"/>
    <x v="7"/>
    <s v="GNR_RES_WTR_NOPMP_MC-05"/>
    <x v="1"/>
    <x v="2"/>
    <n v="419.56363678000798"/>
    <n v="612562.90969881206"/>
    <n v="2205226.4749157201"/>
  </r>
  <r>
    <x v="0"/>
    <x v="0"/>
    <x v="0"/>
    <x v="7"/>
    <x v="14"/>
    <s v="NO4_A1"/>
    <x v="4"/>
    <x v="7"/>
    <s v="GNR_RES_WTR_NOPMP_MC-06"/>
    <x v="0"/>
    <x v="1"/>
    <n v="419.56363678000798"/>
    <n v="612562.90969881206"/>
    <n v="2205226.4749157201"/>
  </r>
  <r>
    <x v="0"/>
    <x v="0"/>
    <x v="0"/>
    <x v="7"/>
    <x v="14"/>
    <s v="NO4_A1"/>
    <x v="4"/>
    <x v="7"/>
    <s v="GNR_RES_WTR_NOPMP_MC-06"/>
    <x v="0"/>
    <x v="2"/>
    <n v="419.56363678000798"/>
    <n v="612562.90969881206"/>
    <n v="2205226.4749157201"/>
  </r>
  <r>
    <x v="0"/>
    <x v="0"/>
    <x v="0"/>
    <x v="7"/>
    <x v="14"/>
    <s v="NO4_A1"/>
    <x v="4"/>
    <x v="7"/>
    <s v="GNR_RES_WTR_NOPMP_MC-06"/>
    <x v="1"/>
    <x v="1"/>
    <n v="222.65420249760899"/>
    <n v="325075.13564650901"/>
    <n v="1170270.4883274301"/>
  </r>
  <r>
    <x v="0"/>
    <x v="0"/>
    <x v="0"/>
    <x v="7"/>
    <x v="14"/>
    <s v="NO4_A1"/>
    <x v="4"/>
    <x v="7"/>
    <s v="GNR_RES_WTR_NOPMP_MC-07"/>
    <x v="0"/>
    <x v="1"/>
    <n v="276.81039783122702"/>
    <n v="404143.18083359097"/>
    <n v="1454915.45100093"/>
  </r>
  <r>
    <x v="0"/>
    <x v="0"/>
    <x v="0"/>
    <x v="7"/>
    <x v="14"/>
    <s v="NO4_A1"/>
    <x v="4"/>
    <x v="7"/>
    <s v="GNR_RES_WTR_NOPMP_MC-07"/>
    <x v="0"/>
    <x v="2"/>
    <n v="419.56363678000798"/>
    <n v="612562.90969881206"/>
    <n v="2205226.4749157201"/>
  </r>
  <r>
    <x v="0"/>
    <x v="0"/>
    <x v="0"/>
    <x v="7"/>
    <x v="14"/>
    <s v="NO4_A1"/>
    <x v="4"/>
    <x v="7"/>
    <s v="GNR_RES_WTR_NOPMP_MC-08"/>
    <x v="0"/>
    <x v="2"/>
    <n v="197.82805054337101"/>
    <n v="288828.95379332203"/>
    <n v="1039784.2336559599"/>
  </r>
  <r>
    <x v="0"/>
    <x v="0"/>
    <x v="0"/>
    <x v="7"/>
    <x v="14"/>
    <s v="NO4_A1"/>
    <x v="4"/>
    <x v="4"/>
    <s v="GNR_ROR_WTR"/>
    <x v="0"/>
    <x v="0"/>
    <n v="178.22941048912901"/>
    <n v="260214.93931412901"/>
    <n v="936773.78153086395"/>
  </r>
  <r>
    <x v="0"/>
    <x v="0"/>
    <x v="0"/>
    <x v="7"/>
    <x v="14"/>
    <s v="NO4_A1"/>
    <x v="4"/>
    <x v="4"/>
    <s v="GNR_ROR_WTR"/>
    <x v="0"/>
    <x v="1"/>
    <n v="178.22941048912901"/>
    <n v="260214.93931412901"/>
    <n v="936773.78153086395"/>
  </r>
  <r>
    <x v="0"/>
    <x v="0"/>
    <x v="0"/>
    <x v="7"/>
    <x v="14"/>
    <s v="NO4_A1"/>
    <x v="4"/>
    <x v="4"/>
    <s v="GNR_ROR_WTR"/>
    <x v="0"/>
    <x v="2"/>
    <n v="178.22941048912901"/>
    <n v="260214.93931412901"/>
    <n v="936773.78153086395"/>
  </r>
  <r>
    <x v="0"/>
    <x v="0"/>
    <x v="0"/>
    <x v="7"/>
    <x v="14"/>
    <s v="NO4_A1"/>
    <x v="4"/>
    <x v="4"/>
    <s v="GNR_ROR_WTR"/>
    <x v="1"/>
    <x v="0"/>
    <n v="652.57997385946703"/>
    <n v="952766.76183482201"/>
    <n v="3429960.3426053599"/>
  </r>
  <r>
    <x v="0"/>
    <x v="0"/>
    <x v="0"/>
    <x v="7"/>
    <x v="14"/>
    <s v="NO4_A1"/>
    <x v="4"/>
    <x v="4"/>
    <s v="GNR_ROR_WTR"/>
    <x v="1"/>
    <x v="1"/>
    <n v="652.57997385946703"/>
    <n v="952766.76183482201"/>
    <n v="3429960.3426053599"/>
  </r>
  <r>
    <x v="0"/>
    <x v="0"/>
    <x v="0"/>
    <x v="7"/>
    <x v="14"/>
    <s v="NO4_A1"/>
    <x v="4"/>
    <x v="4"/>
    <s v="GNR_ROR_WTR"/>
    <x v="1"/>
    <x v="2"/>
    <n v="652.57997385946703"/>
    <n v="952766.76183482201"/>
    <n v="3429960.3426053599"/>
  </r>
  <r>
    <x v="0"/>
    <x v="0"/>
    <x v="0"/>
    <x v="7"/>
    <x v="14"/>
    <s v="NO4_A1"/>
    <x v="5"/>
    <x v="5"/>
    <s v="GNR_WT_WIND_ONS"/>
    <x v="0"/>
    <x v="0"/>
    <n v="252.954203667401"/>
    <n v="369313.13735440501"/>
    <n v="1329527.29447586"/>
  </r>
  <r>
    <x v="0"/>
    <x v="0"/>
    <x v="0"/>
    <x v="7"/>
    <x v="14"/>
    <s v="NO4_A1"/>
    <x v="5"/>
    <x v="5"/>
    <s v="GNR_WT_WIND_ONS"/>
    <x v="0"/>
    <x v="1"/>
    <n v="220.75447815075199"/>
    <n v="322301.53810009698"/>
    <n v="1160285.53716035"/>
  </r>
  <r>
    <x v="0"/>
    <x v="0"/>
    <x v="0"/>
    <x v="7"/>
    <x v="14"/>
    <s v="NO4_A1"/>
    <x v="5"/>
    <x v="5"/>
    <s v="GNR_WT_WIND_ONS"/>
    <x v="0"/>
    <x v="2"/>
    <n v="79.493745880588094"/>
    <n v="116060.86898565901"/>
    <n v="417819.12834837101"/>
  </r>
  <r>
    <x v="0"/>
    <x v="0"/>
    <x v="0"/>
    <x v="7"/>
    <x v="15"/>
    <s v="NO5_A1"/>
    <x v="1"/>
    <x v="1"/>
    <s v="GNR_ST_MSW_BP_E-23_LS-220-MW-FEED_Y-2020"/>
    <x v="0"/>
    <x v="0"/>
    <n v="206.93588251485801"/>
    <n v="302126.38847169298"/>
    <n v="1087654.9984980901"/>
  </r>
  <r>
    <x v="0"/>
    <x v="0"/>
    <x v="0"/>
    <x v="7"/>
    <x v="15"/>
    <s v="NO5_A1"/>
    <x v="1"/>
    <x v="1"/>
    <s v="GNR_ST_MSW_BP_E-23_LS-220-MW-FEED_Y-2020"/>
    <x v="0"/>
    <x v="1"/>
    <n v="206.93588251485801"/>
    <n v="302126.38847169298"/>
    <n v="1087654.9984980901"/>
  </r>
  <r>
    <x v="0"/>
    <x v="0"/>
    <x v="0"/>
    <x v="7"/>
    <x v="15"/>
    <s v="NO5_A1"/>
    <x v="1"/>
    <x v="1"/>
    <s v="GNR_ST_MSW_BP_E-23_LS-220-MW-FEED_Y-2020"/>
    <x v="0"/>
    <x v="2"/>
    <n v="206.93588251485801"/>
    <n v="302126.38847169298"/>
    <n v="1087654.9984980901"/>
  </r>
  <r>
    <x v="0"/>
    <x v="0"/>
    <x v="0"/>
    <x v="7"/>
    <x v="15"/>
    <s v="NO5_A1"/>
    <x v="1"/>
    <x v="1"/>
    <s v="GNR_ST_MSW_BP_E-23_LS-220-MW-FEED_Y-2020"/>
    <x v="1"/>
    <x v="0"/>
    <n v="206.93588251485801"/>
    <n v="302126.38847169298"/>
    <n v="1087654.9984980901"/>
  </r>
  <r>
    <x v="0"/>
    <x v="0"/>
    <x v="0"/>
    <x v="7"/>
    <x v="15"/>
    <s v="NO5_A1"/>
    <x v="1"/>
    <x v="1"/>
    <s v="GNR_ST_MSW_BP_E-23_LS-220-MW-FEED_Y-2020"/>
    <x v="1"/>
    <x v="1"/>
    <n v="206.93588251485801"/>
    <n v="302126.38847169298"/>
    <n v="1087654.9984980901"/>
  </r>
  <r>
    <x v="0"/>
    <x v="0"/>
    <x v="0"/>
    <x v="7"/>
    <x v="15"/>
    <s v="NO5_A1"/>
    <x v="1"/>
    <x v="1"/>
    <s v="GNR_ST_MSW_BP_E-23_LS-220-MW-FEED_Y-2020"/>
    <x v="1"/>
    <x v="2"/>
    <n v="206.93588251485801"/>
    <n v="302126.38847169298"/>
    <n v="1087654.9984980901"/>
  </r>
  <r>
    <x v="0"/>
    <x v="0"/>
    <x v="0"/>
    <x v="7"/>
    <x v="15"/>
    <s v="NO5_A1"/>
    <x v="4"/>
    <x v="7"/>
    <s v="GNR_RES_WTR_NOPMP_MC-01"/>
    <x v="0"/>
    <x v="0"/>
    <n v="154.193241885916"/>
    <n v="225122.133153437"/>
    <n v="810439.67935237498"/>
  </r>
  <r>
    <x v="0"/>
    <x v="0"/>
    <x v="0"/>
    <x v="7"/>
    <x v="15"/>
    <s v="NO5_A1"/>
    <x v="4"/>
    <x v="7"/>
    <s v="GNR_RES_WTR_NOPMP_MC-01"/>
    <x v="0"/>
    <x v="1"/>
    <n v="154.193241885916"/>
    <n v="225122.133153437"/>
    <n v="810439.67935237498"/>
  </r>
  <r>
    <x v="0"/>
    <x v="0"/>
    <x v="0"/>
    <x v="7"/>
    <x v="15"/>
    <s v="NO5_A1"/>
    <x v="4"/>
    <x v="7"/>
    <s v="GNR_RES_WTR_NOPMP_MC-01"/>
    <x v="0"/>
    <x v="2"/>
    <n v="154.193241885916"/>
    <n v="225122.133153437"/>
    <n v="810439.67935237498"/>
  </r>
  <r>
    <x v="0"/>
    <x v="0"/>
    <x v="0"/>
    <x v="7"/>
    <x v="15"/>
    <s v="NO5_A1"/>
    <x v="4"/>
    <x v="7"/>
    <s v="GNR_RES_WTR_NOPMP_MC-01"/>
    <x v="1"/>
    <x v="0"/>
    <n v="154.193241885916"/>
    <n v="225122.133153437"/>
    <n v="810439.67935237498"/>
  </r>
  <r>
    <x v="0"/>
    <x v="0"/>
    <x v="0"/>
    <x v="7"/>
    <x v="15"/>
    <s v="NO5_A1"/>
    <x v="4"/>
    <x v="7"/>
    <s v="GNR_RES_WTR_NOPMP_MC-01"/>
    <x v="1"/>
    <x v="1"/>
    <n v="154.193241885916"/>
    <n v="225122.133153437"/>
    <n v="810439.67935237498"/>
  </r>
  <r>
    <x v="0"/>
    <x v="0"/>
    <x v="0"/>
    <x v="7"/>
    <x v="15"/>
    <s v="NO5_A1"/>
    <x v="4"/>
    <x v="7"/>
    <s v="GNR_RES_WTR_NOPMP_MC-01"/>
    <x v="1"/>
    <x v="2"/>
    <n v="154.193241885916"/>
    <n v="225122.133153437"/>
    <n v="810439.67935237498"/>
  </r>
  <r>
    <x v="0"/>
    <x v="0"/>
    <x v="0"/>
    <x v="7"/>
    <x v="15"/>
    <s v="NO5_A1"/>
    <x v="4"/>
    <x v="7"/>
    <s v="GNR_RES_WTR_NOPMP_MC-02"/>
    <x v="0"/>
    <x v="0"/>
    <n v="598.193241885916"/>
    <n v="873362.13315343705"/>
    <n v="3144103.6793523701"/>
  </r>
  <r>
    <x v="0"/>
    <x v="0"/>
    <x v="0"/>
    <x v="7"/>
    <x v="15"/>
    <s v="NO5_A1"/>
    <x v="4"/>
    <x v="7"/>
    <s v="GNR_RES_WTR_NOPMP_MC-02"/>
    <x v="0"/>
    <x v="1"/>
    <n v="598.193241885916"/>
    <n v="873362.13315343705"/>
    <n v="3144103.6793523701"/>
  </r>
  <r>
    <x v="0"/>
    <x v="0"/>
    <x v="0"/>
    <x v="7"/>
    <x v="15"/>
    <s v="NO5_A1"/>
    <x v="4"/>
    <x v="7"/>
    <s v="GNR_RES_WTR_NOPMP_MC-02"/>
    <x v="0"/>
    <x v="2"/>
    <n v="598.193241885916"/>
    <n v="873362.13315343705"/>
    <n v="3144103.6793523701"/>
  </r>
  <r>
    <x v="0"/>
    <x v="0"/>
    <x v="0"/>
    <x v="7"/>
    <x v="15"/>
    <s v="NO5_A1"/>
    <x v="4"/>
    <x v="7"/>
    <s v="GNR_RES_WTR_NOPMP_MC-02"/>
    <x v="1"/>
    <x v="0"/>
    <n v="598.193241885916"/>
    <n v="873362.13315343705"/>
    <n v="3144103.6793523701"/>
  </r>
  <r>
    <x v="0"/>
    <x v="0"/>
    <x v="0"/>
    <x v="7"/>
    <x v="15"/>
    <s v="NO5_A1"/>
    <x v="4"/>
    <x v="7"/>
    <s v="GNR_RES_WTR_NOPMP_MC-02"/>
    <x v="1"/>
    <x v="1"/>
    <n v="598.193241885916"/>
    <n v="873362.13315343705"/>
    <n v="3144103.6793523701"/>
  </r>
  <r>
    <x v="0"/>
    <x v="0"/>
    <x v="0"/>
    <x v="7"/>
    <x v="15"/>
    <s v="NO5_A1"/>
    <x v="4"/>
    <x v="7"/>
    <s v="GNR_RES_WTR_NOPMP_MC-02"/>
    <x v="1"/>
    <x v="2"/>
    <n v="598.193241885916"/>
    <n v="873362.13315343705"/>
    <n v="3144103.6793523701"/>
  </r>
  <r>
    <x v="0"/>
    <x v="0"/>
    <x v="0"/>
    <x v="7"/>
    <x v="15"/>
    <s v="NO5_A1"/>
    <x v="4"/>
    <x v="7"/>
    <s v="GNR_RES_WTR_NOPMP_MC-03"/>
    <x v="0"/>
    <x v="0"/>
    <n v="598.193241885916"/>
    <n v="873362.13315343705"/>
    <n v="3144103.6793523701"/>
  </r>
  <r>
    <x v="0"/>
    <x v="0"/>
    <x v="0"/>
    <x v="7"/>
    <x v="15"/>
    <s v="NO5_A1"/>
    <x v="4"/>
    <x v="7"/>
    <s v="GNR_RES_WTR_NOPMP_MC-03"/>
    <x v="0"/>
    <x v="1"/>
    <n v="598.193241885916"/>
    <n v="873362.13315343705"/>
    <n v="3144103.6793523701"/>
  </r>
  <r>
    <x v="0"/>
    <x v="0"/>
    <x v="0"/>
    <x v="7"/>
    <x v="15"/>
    <s v="NO5_A1"/>
    <x v="4"/>
    <x v="7"/>
    <s v="GNR_RES_WTR_NOPMP_MC-03"/>
    <x v="0"/>
    <x v="2"/>
    <n v="598.193241885916"/>
    <n v="873362.13315343705"/>
    <n v="3144103.6793523701"/>
  </r>
  <r>
    <x v="0"/>
    <x v="0"/>
    <x v="0"/>
    <x v="7"/>
    <x v="15"/>
    <s v="NO5_A1"/>
    <x v="4"/>
    <x v="7"/>
    <s v="GNR_RES_WTR_NOPMP_MC-03"/>
    <x v="1"/>
    <x v="0"/>
    <n v="598.193241885916"/>
    <n v="873362.13315343705"/>
    <n v="3144103.6793523701"/>
  </r>
  <r>
    <x v="0"/>
    <x v="0"/>
    <x v="0"/>
    <x v="7"/>
    <x v="15"/>
    <s v="NO5_A1"/>
    <x v="4"/>
    <x v="7"/>
    <s v="GNR_RES_WTR_NOPMP_MC-03"/>
    <x v="1"/>
    <x v="1"/>
    <n v="598.193241885916"/>
    <n v="873362.13315343705"/>
    <n v="3144103.6793523701"/>
  </r>
  <r>
    <x v="0"/>
    <x v="0"/>
    <x v="0"/>
    <x v="7"/>
    <x v="15"/>
    <s v="NO5_A1"/>
    <x v="4"/>
    <x v="7"/>
    <s v="GNR_RES_WTR_NOPMP_MC-03"/>
    <x v="1"/>
    <x v="2"/>
    <n v="598.193241885916"/>
    <n v="873362.13315343705"/>
    <n v="3144103.6793523701"/>
  </r>
  <r>
    <x v="0"/>
    <x v="0"/>
    <x v="0"/>
    <x v="7"/>
    <x v="15"/>
    <s v="NO5_A1"/>
    <x v="4"/>
    <x v="7"/>
    <s v="GNR_RES_WTR_NOPMP_MC-04"/>
    <x v="0"/>
    <x v="0"/>
    <n v="260.12063128821501"/>
    <n v="379776.121680793"/>
    <n v="1367194.0380508599"/>
  </r>
  <r>
    <x v="0"/>
    <x v="0"/>
    <x v="0"/>
    <x v="7"/>
    <x v="15"/>
    <s v="NO5_A1"/>
    <x v="4"/>
    <x v="7"/>
    <s v="GNR_RES_WTR_NOPMP_MC-04"/>
    <x v="0"/>
    <x v="1"/>
    <n v="598.193241885916"/>
    <n v="873362.13315343705"/>
    <n v="3144103.6793523701"/>
  </r>
  <r>
    <x v="0"/>
    <x v="0"/>
    <x v="0"/>
    <x v="7"/>
    <x v="15"/>
    <s v="NO5_A1"/>
    <x v="4"/>
    <x v="7"/>
    <s v="GNR_RES_WTR_NOPMP_MC-04"/>
    <x v="0"/>
    <x v="2"/>
    <n v="598.193241885916"/>
    <n v="873362.13315343705"/>
    <n v="3144103.6793523701"/>
  </r>
  <r>
    <x v="0"/>
    <x v="0"/>
    <x v="0"/>
    <x v="7"/>
    <x v="15"/>
    <s v="NO5_A1"/>
    <x v="4"/>
    <x v="7"/>
    <s v="GNR_RES_WTR_NOPMP_MC-04"/>
    <x v="1"/>
    <x v="0"/>
    <n v="569.62051486691405"/>
    <n v="831645.95170569501"/>
    <n v="2993925.4261405002"/>
  </r>
  <r>
    <x v="0"/>
    <x v="0"/>
    <x v="0"/>
    <x v="7"/>
    <x v="15"/>
    <s v="NO5_A1"/>
    <x v="4"/>
    <x v="7"/>
    <s v="GNR_RES_WTR_NOPMP_MC-04"/>
    <x v="1"/>
    <x v="1"/>
    <n v="459.96828375443903"/>
    <n v="671553.69428148097"/>
    <n v="2417593.2994133299"/>
  </r>
  <r>
    <x v="0"/>
    <x v="0"/>
    <x v="0"/>
    <x v="7"/>
    <x v="15"/>
    <s v="NO5_A1"/>
    <x v="4"/>
    <x v="7"/>
    <s v="GNR_RES_WTR_NOPMP_MC-04"/>
    <x v="1"/>
    <x v="2"/>
    <n v="264.65770829827602"/>
    <n v="386400.25411548303"/>
    <n v="1391040.91481574"/>
  </r>
  <r>
    <x v="0"/>
    <x v="0"/>
    <x v="0"/>
    <x v="7"/>
    <x v="15"/>
    <s v="NO5_A1"/>
    <x v="4"/>
    <x v="7"/>
    <s v="GNR_RES_WTR_NOPMP_MC-05"/>
    <x v="0"/>
    <x v="1"/>
    <n v="598.193241885916"/>
    <n v="873362.13315343705"/>
    <n v="3144103.6793523701"/>
  </r>
  <r>
    <x v="0"/>
    <x v="0"/>
    <x v="0"/>
    <x v="7"/>
    <x v="15"/>
    <s v="NO5_A1"/>
    <x v="4"/>
    <x v="7"/>
    <s v="GNR_RES_WTR_NOPMP_MC-05"/>
    <x v="0"/>
    <x v="2"/>
    <n v="598.193241885916"/>
    <n v="873362.13315343705"/>
    <n v="3144103.6793523701"/>
  </r>
  <r>
    <x v="0"/>
    <x v="0"/>
    <x v="0"/>
    <x v="7"/>
    <x v="15"/>
    <s v="NO5_A1"/>
    <x v="4"/>
    <x v="7"/>
    <s v="GNR_RES_WTR_NOPMP_MC-06"/>
    <x v="0"/>
    <x v="1"/>
    <n v="598.193241885916"/>
    <n v="873362.13315343705"/>
    <n v="3144103.6793523701"/>
  </r>
  <r>
    <x v="0"/>
    <x v="0"/>
    <x v="0"/>
    <x v="7"/>
    <x v="15"/>
    <s v="NO5_A1"/>
    <x v="4"/>
    <x v="7"/>
    <s v="GNR_RES_WTR_NOPMP_MC-06"/>
    <x v="0"/>
    <x v="2"/>
    <n v="598.193241885916"/>
    <n v="873362.13315343705"/>
    <n v="3144103.6793523701"/>
  </r>
  <r>
    <x v="0"/>
    <x v="0"/>
    <x v="0"/>
    <x v="7"/>
    <x v="15"/>
    <s v="NO5_A1"/>
    <x v="4"/>
    <x v="7"/>
    <s v="GNR_RES_WTR_NOPMP_MC-07"/>
    <x v="0"/>
    <x v="1"/>
    <n v="598.193241885916"/>
    <n v="873362.13315343705"/>
    <n v="3144103.6793523701"/>
  </r>
  <r>
    <x v="0"/>
    <x v="0"/>
    <x v="0"/>
    <x v="7"/>
    <x v="15"/>
    <s v="NO5_A1"/>
    <x v="4"/>
    <x v="7"/>
    <s v="GNR_RES_WTR_NOPMP_MC-07"/>
    <x v="0"/>
    <x v="2"/>
    <n v="429.02493072187099"/>
    <n v="626376.39885393204"/>
    <n v="2254955.03587416"/>
  </r>
  <r>
    <x v="0"/>
    <x v="0"/>
    <x v="0"/>
    <x v="7"/>
    <x v="15"/>
    <s v="NO5_A1"/>
    <x v="4"/>
    <x v="7"/>
    <s v="GNR_RES_WTR_NOPMP_MC-08"/>
    <x v="0"/>
    <x v="1"/>
    <n v="460.69644691671402"/>
    <n v="672616.81249840197"/>
    <n v="2421420.5249942499"/>
  </r>
  <r>
    <x v="0"/>
    <x v="0"/>
    <x v="0"/>
    <x v="7"/>
    <x v="15"/>
    <s v="NO5_A1"/>
    <x v="4"/>
    <x v="7"/>
    <s v="GNR_RES_WTR_PMP_MC-01"/>
    <x v="0"/>
    <x v="0"/>
    <n v="444"/>
    <n v="648240"/>
    <n v="2333664"/>
  </r>
  <r>
    <x v="0"/>
    <x v="0"/>
    <x v="0"/>
    <x v="7"/>
    <x v="15"/>
    <s v="NO5_A1"/>
    <x v="4"/>
    <x v="7"/>
    <s v="GNR_RES_WTR_PMP_MC-01"/>
    <x v="0"/>
    <x v="1"/>
    <n v="444"/>
    <n v="648240"/>
    <n v="2333664"/>
  </r>
  <r>
    <x v="0"/>
    <x v="0"/>
    <x v="0"/>
    <x v="7"/>
    <x v="15"/>
    <s v="NO5_A1"/>
    <x v="4"/>
    <x v="7"/>
    <s v="GNR_RES_WTR_PMP_MC-01"/>
    <x v="0"/>
    <x v="2"/>
    <n v="444"/>
    <n v="648240"/>
    <n v="2333664"/>
  </r>
  <r>
    <x v="0"/>
    <x v="0"/>
    <x v="0"/>
    <x v="7"/>
    <x v="15"/>
    <s v="NO5_A1"/>
    <x v="4"/>
    <x v="7"/>
    <s v="GNR_RES_WTR_PMP_MC-01"/>
    <x v="1"/>
    <x v="0"/>
    <n v="444"/>
    <n v="648240"/>
    <n v="2333664"/>
  </r>
  <r>
    <x v="0"/>
    <x v="0"/>
    <x v="0"/>
    <x v="7"/>
    <x v="15"/>
    <s v="NO5_A1"/>
    <x v="4"/>
    <x v="7"/>
    <s v="GNR_RES_WTR_PMP_MC-01"/>
    <x v="1"/>
    <x v="1"/>
    <n v="444"/>
    <n v="648240"/>
    <n v="2333664"/>
  </r>
  <r>
    <x v="0"/>
    <x v="0"/>
    <x v="0"/>
    <x v="7"/>
    <x v="15"/>
    <s v="NO5_A1"/>
    <x v="4"/>
    <x v="7"/>
    <s v="GNR_RES_WTR_PMP_MC-01"/>
    <x v="1"/>
    <x v="2"/>
    <n v="444"/>
    <n v="648240"/>
    <n v="2333664"/>
  </r>
  <r>
    <x v="0"/>
    <x v="0"/>
    <x v="0"/>
    <x v="7"/>
    <x v="15"/>
    <s v="NO5_A1"/>
    <x v="4"/>
    <x v="4"/>
    <s v="GNR_ROR_WTR"/>
    <x v="0"/>
    <x v="0"/>
    <n v="470.56621151593498"/>
    <n v="687026.66881326505"/>
    <n v="2473296.0077277501"/>
  </r>
  <r>
    <x v="0"/>
    <x v="0"/>
    <x v="0"/>
    <x v="7"/>
    <x v="15"/>
    <s v="NO5_A1"/>
    <x v="4"/>
    <x v="4"/>
    <s v="GNR_ROR_WTR"/>
    <x v="0"/>
    <x v="1"/>
    <n v="470.56621151593498"/>
    <n v="687026.66881326505"/>
    <n v="2473296.0077277501"/>
  </r>
  <r>
    <x v="0"/>
    <x v="0"/>
    <x v="0"/>
    <x v="7"/>
    <x v="15"/>
    <s v="NO5_A1"/>
    <x v="4"/>
    <x v="4"/>
    <s v="GNR_ROR_WTR"/>
    <x v="0"/>
    <x v="2"/>
    <n v="470.56621151593498"/>
    <n v="687026.66881326505"/>
    <n v="2473296.0077277501"/>
  </r>
  <r>
    <x v="0"/>
    <x v="0"/>
    <x v="0"/>
    <x v="7"/>
    <x v="15"/>
    <s v="NO5_A1"/>
    <x v="4"/>
    <x v="4"/>
    <s v="GNR_ROR_WTR"/>
    <x v="1"/>
    <x v="0"/>
    <n v="1740.23898310804"/>
    <n v="2540748.91533774"/>
    <n v="9146696.0952158496"/>
  </r>
  <r>
    <x v="0"/>
    <x v="0"/>
    <x v="0"/>
    <x v="7"/>
    <x v="15"/>
    <s v="NO5_A1"/>
    <x v="4"/>
    <x v="4"/>
    <s v="GNR_ROR_WTR"/>
    <x v="1"/>
    <x v="1"/>
    <n v="1740.23898310804"/>
    <n v="2540748.91533774"/>
    <n v="9146696.0952158496"/>
  </r>
  <r>
    <x v="0"/>
    <x v="0"/>
    <x v="0"/>
    <x v="7"/>
    <x v="15"/>
    <s v="NO5_A1"/>
    <x v="4"/>
    <x v="4"/>
    <s v="GNR_ROR_WTR"/>
    <x v="1"/>
    <x v="2"/>
    <n v="1740.23898310804"/>
    <n v="2540748.91533774"/>
    <n v="9146696.0952158496"/>
  </r>
  <r>
    <x v="0"/>
    <x v="0"/>
    <x v="0"/>
    <x v="7"/>
    <x v="15"/>
    <s v="NO5_A1"/>
    <x v="5"/>
    <x v="5"/>
    <s v="GNR_WT_WIND_ON_LS_Y-2020"/>
    <x v="0"/>
    <x v="0"/>
    <n v="74.150898499651106"/>
    <n v="108260.311809491"/>
    <n v="389737.122514166"/>
  </r>
  <r>
    <x v="0"/>
    <x v="0"/>
    <x v="0"/>
    <x v="7"/>
    <x v="15"/>
    <s v="NO5_A1"/>
    <x v="5"/>
    <x v="5"/>
    <s v="GNR_WT_WIND_ON_LS_Y-2020"/>
    <x v="0"/>
    <x v="1"/>
    <n v="61.510445870142199"/>
    <n v="89805.250970407593"/>
    <n v="323298.90349346702"/>
  </r>
  <r>
    <x v="0"/>
    <x v="0"/>
    <x v="0"/>
    <x v="7"/>
    <x v="15"/>
    <s v="NO5_A1"/>
    <x v="5"/>
    <x v="5"/>
    <s v="GNR_WT_WIND_ON_LS_Y-2020"/>
    <x v="0"/>
    <x v="2"/>
    <n v="68.715827502666301"/>
    <n v="100325.108153893"/>
    <n v="361170.38935401401"/>
  </r>
  <r>
    <x v="0"/>
    <x v="0"/>
    <x v="0"/>
    <x v="7"/>
    <x v="15"/>
    <s v="NO5_A1"/>
    <x v="5"/>
    <x v="5"/>
    <s v="GNR_WT_WIND_ON_LS_Y-2020"/>
    <x v="1"/>
    <x v="0"/>
    <n v="117.20248838080801"/>
    <n v="171115.63303597999"/>
    <n v="616016.27892952703"/>
  </r>
  <r>
    <x v="0"/>
    <x v="0"/>
    <x v="0"/>
    <x v="7"/>
    <x v="15"/>
    <s v="NO5_A1"/>
    <x v="5"/>
    <x v="5"/>
    <s v="GNR_WT_WIND_ON_LS_Y-2020"/>
    <x v="1"/>
    <x v="1"/>
    <n v="14.274997569827599"/>
    <n v="20841.4964519483"/>
    <n v="75029.387227013998"/>
  </r>
  <r>
    <x v="0"/>
    <x v="0"/>
    <x v="0"/>
    <x v="7"/>
    <x v="15"/>
    <s v="NO5_A1"/>
    <x v="5"/>
    <x v="5"/>
    <s v="GNR_WT_WIND_ON_LS_Y-2020"/>
    <x v="1"/>
    <x v="2"/>
    <n v="120.25767094402801"/>
    <n v="175576.199578281"/>
    <n v="632074.31848181004"/>
  </r>
  <r>
    <x v="0"/>
    <x v="0"/>
    <x v="0"/>
    <x v="7"/>
    <x v="15"/>
    <s v="NO5_A2"/>
    <x v="1"/>
    <x v="1"/>
    <s v="GNR_ST_MSW_BP_CB-20"/>
    <x v="0"/>
    <x v="0"/>
    <n v="9.1666666666666607"/>
    <n v="13383.333333333299"/>
    <n v="48180"/>
  </r>
  <r>
    <x v="0"/>
    <x v="0"/>
    <x v="0"/>
    <x v="7"/>
    <x v="15"/>
    <s v="NO5_A2"/>
    <x v="1"/>
    <x v="1"/>
    <s v="GNR_ST_MSW_BP_CB-20"/>
    <x v="0"/>
    <x v="1"/>
    <n v="9.1666666666666607"/>
    <n v="13383.333333333299"/>
    <n v="48180"/>
  </r>
  <r>
    <x v="0"/>
    <x v="0"/>
    <x v="0"/>
    <x v="7"/>
    <x v="15"/>
    <s v="NO5_A2"/>
    <x v="1"/>
    <x v="1"/>
    <s v="GNR_ST_MSW_BP_CB-20"/>
    <x v="0"/>
    <x v="2"/>
    <n v="9.1666666666666607"/>
    <n v="13383.333333333299"/>
    <n v="48180"/>
  </r>
  <r>
    <x v="0"/>
    <x v="0"/>
    <x v="0"/>
    <x v="8"/>
    <x v="16"/>
    <s v="PL_A"/>
    <x v="0"/>
    <x v="6"/>
    <s v="BIAL-4_ST_COAL_CND"/>
    <x v="0"/>
    <x v="0"/>
    <n v="21"/>
    <n v="30660"/>
    <n v="110376"/>
  </r>
  <r>
    <x v="0"/>
    <x v="0"/>
    <x v="0"/>
    <x v="8"/>
    <x v="16"/>
    <s v="PL_A"/>
    <x v="0"/>
    <x v="6"/>
    <s v="BIAL-4_ST_COAL_CND"/>
    <x v="0"/>
    <x v="1"/>
    <n v="21"/>
    <n v="30660"/>
    <n v="110376"/>
  </r>
  <r>
    <x v="0"/>
    <x v="0"/>
    <x v="0"/>
    <x v="8"/>
    <x v="16"/>
    <s v="PL_A"/>
    <x v="0"/>
    <x v="6"/>
    <s v="BIAL-4_ST_COAL_CND"/>
    <x v="0"/>
    <x v="2"/>
    <n v="21"/>
    <n v="30660"/>
    <n v="110376"/>
  </r>
  <r>
    <x v="0"/>
    <x v="0"/>
    <x v="0"/>
    <x v="8"/>
    <x v="16"/>
    <s v="PL_A"/>
    <x v="0"/>
    <x v="6"/>
    <s v="BIAL-4_ST_COAL_CND"/>
    <x v="1"/>
    <x v="2"/>
    <n v="2.73"/>
    <n v="3985.8"/>
    <n v="14348.88"/>
  </r>
  <r>
    <x v="0"/>
    <x v="0"/>
    <x v="0"/>
    <x v="8"/>
    <x v="16"/>
    <s v="PL_A"/>
    <x v="0"/>
    <x v="1"/>
    <s v="BIEL-4_ST_COAL_BP"/>
    <x v="0"/>
    <x v="0"/>
    <n v="48"/>
    <n v="70080"/>
    <n v="252288"/>
  </r>
  <r>
    <x v="0"/>
    <x v="0"/>
    <x v="0"/>
    <x v="8"/>
    <x v="16"/>
    <s v="PL_A"/>
    <x v="0"/>
    <x v="1"/>
    <s v="BIEL-4_ST_COAL_BP"/>
    <x v="0"/>
    <x v="1"/>
    <n v="48"/>
    <n v="70080"/>
    <n v="252288"/>
  </r>
  <r>
    <x v="0"/>
    <x v="0"/>
    <x v="0"/>
    <x v="8"/>
    <x v="16"/>
    <s v="PL_A"/>
    <x v="0"/>
    <x v="1"/>
    <s v="BIEL-4_ST_COAL_BP"/>
    <x v="0"/>
    <x v="2"/>
    <n v="48"/>
    <n v="70080"/>
    <n v="252288"/>
  </r>
  <r>
    <x v="0"/>
    <x v="0"/>
    <x v="0"/>
    <x v="8"/>
    <x v="16"/>
    <s v="PL_A"/>
    <x v="0"/>
    <x v="1"/>
    <s v="BIEL-4_ST_COAL_BP"/>
    <x v="1"/>
    <x v="2"/>
    <n v="6.24"/>
    <n v="9110.4"/>
    <n v="32797.440000000002"/>
  </r>
  <r>
    <x v="0"/>
    <x v="0"/>
    <x v="0"/>
    <x v="8"/>
    <x v="16"/>
    <s v="PL_A"/>
    <x v="0"/>
    <x v="1"/>
    <s v="CHOR2-1_ST_COAL_BP"/>
    <x v="0"/>
    <x v="0"/>
    <n v="272"/>
    <n v="397120"/>
    <n v="1429632"/>
  </r>
  <r>
    <x v="0"/>
    <x v="0"/>
    <x v="0"/>
    <x v="8"/>
    <x v="16"/>
    <s v="PL_A"/>
    <x v="0"/>
    <x v="1"/>
    <s v="CHOR2-1_ST_COAL_BP"/>
    <x v="0"/>
    <x v="1"/>
    <n v="272"/>
    <n v="397120"/>
    <n v="1429632"/>
  </r>
  <r>
    <x v="0"/>
    <x v="0"/>
    <x v="0"/>
    <x v="8"/>
    <x v="16"/>
    <s v="PL_A"/>
    <x v="0"/>
    <x v="1"/>
    <s v="CHOR2-1_ST_COAL_BP"/>
    <x v="0"/>
    <x v="2"/>
    <n v="272"/>
    <n v="397120"/>
    <n v="1429632"/>
  </r>
  <r>
    <x v="0"/>
    <x v="0"/>
    <x v="0"/>
    <x v="8"/>
    <x v="16"/>
    <s v="PL_A"/>
    <x v="0"/>
    <x v="1"/>
    <s v="CHOR2-1_ST_COAL_BP"/>
    <x v="1"/>
    <x v="0"/>
    <n v="255.68"/>
    <n v="373292.79999999999"/>
    <n v="1343854.08"/>
  </r>
  <r>
    <x v="0"/>
    <x v="0"/>
    <x v="0"/>
    <x v="8"/>
    <x v="16"/>
    <s v="PL_A"/>
    <x v="0"/>
    <x v="1"/>
    <s v="CHOR2-1_ST_COAL_BP"/>
    <x v="1"/>
    <x v="1"/>
    <n v="236.64"/>
    <n v="345494.4"/>
    <n v="1243779.8400000001"/>
  </r>
  <r>
    <x v="0"/>
    <x v="0"/>
    <x v="0"/>
    <x v="8"/>
    <x v="16"/>
    <s v="PL_A"/>
    <x v="0"/>
    <x v="1"/>
    <s v="CHOR2-1_ST_COAL_BP"/>
    <x v="1"/>
    <x v="2"/>
    <n v="272"/>
    <n v="397120"/>
    <n v="1429632"/>
  </r>
  <r>
    <x v="0"/>
    <x v="0"/>
    <x v="0"/>
    <x v="8"/>
    <x v="16"/>
    <s v="PL_A"/>
    <x v="0"/>
    <x v="0"/>
    <s v="DOLN-1_ST_COAL_EXT"/>
    <x v="0"/>
    <x v="0"/>
    <n v="191.25"/>
    <n v="279225"/>
    <n v="1005210"/>
  </r>
  <r>
    <x v="0"/>
    <x v="0"/>
    <x v="0"/>
    <x v="8"/>
    <x v="16"/>
    <s v="PL_A"/>
    <x v="0"/>
    <x v="0"/>
    <s v="DOLN-1_ST_COAL_EXT"/>
    <x v="0"/>
    <x v="1"/>
    <n v="204"/>
    <n v="297840"/>
    <n v="1072224"/>
  </r>
  <r>
    <x v="0"/>
    <x v="0"/>
    <x v="0"/>
    <x v="8"/>
    <x v="16"/>
    <s v="PL_A"/>
    <x v="0"/>
    <x v="0"/>
    <s v="DOLN-1_ST_COAL_EXT"/>
    <x v="0"/>
    <x v="2"/>
    <n v="204"/>
    <n v="297840"/>
    <n v="1072224"/>
  </r>
  <r>
    <x v="0"/>
    <x v="0"/>
    <x v="0"/>
    <x v="8"/>
    <x v="16"/>
    <s v="PL_A"/>
    <x v="0"/>
    <x v="0"/>
    <s v="DOLN-1_ST_COAL_EXT"/>
    <x v="1"/>
    <x v="2"/>
    <n v="26.52"/>
    <n v="38719.199999999997"/>
    <n v="139389.12"/>
  </r>
  <r>
    <x v="0"/>
    <x v="0"/>
    <x v="0"/>
    <x v="8"/>
    <x v="16"/>
    <s v="PL_A"/>
    <x v="0"/>
    <x v="1"/>
    <s v="GDAN2-1_ST_COAL_BP"/>
    <x v="0"/>
    <x v="0"/>
    <n v="737"/>
    <n v="1076020"/>
    <n v="3873672"/>
  </r>
  <r>
    <x v="0"/>
    <x v="0"/>
    <x v="0"/>
    <x v="8"/>
    <x v="16"/>
    <s v="PL_A"/>
    <x v="0"/>
    <x v="1"/>
    <s v="GDAN2-1_ST_COAL_BP"/>
    <x v="0"/>
    <x v="1"/>
    <n v="737"/>
    <n v="1076020"/>
    <n v="3873672"/>
  </r>
  <r>
    <x v="0"/>
    <x v="0"/>
    <x v="0"/>
    <x v="8"/>
    <x v="16"/>
    <s v="PL_A"/>
    <x v="0"/>
    <x v="1"/>
    <s v="GDAN2-1_ST_COAL_BP"/>
    <x v="0"/>
    <x v="2"/>
    <n v="737"/>
    <n v="1076020"/>
    <n v="3873672"/>
  </r>
  <r>
    <x v="0"/>
    <x v="0"/>
    <x v="0"/>
    <x v="8"/>
    <x v="16"/>
    <s v="PL_A"/>
    <x v="0"/>
    <x v="1"/>
    <s v="GDAN2-1_ST_COAL_BP"/>
    <x v="1"/>
    <x v="2"/>
    <n v="95.81"/>
    <n v="139882.6"/>
    <n v="503577.36"/>
  </r>
  <r>
    <x v="0"/>
    <x v="0"/>
    <x v="0"/>
    <x v="8"/>
    <x v="16"/>
    <s v="PL_A"/>
    <x v="0"/>
    <x v="1"/>
    <s v="JAWO2-1_ST_COAL_BP"/>
    <x v="0"/>
    <x v="0"/>
    <n v="2171"/>
    <n v="3169660"/>
    <n v="11410776"/>
  </r>
  <r>
    <x v="0"/>
    <x v="0"/>
    <x v="0"/>
    <x v="8"/>
    <x v="16"/>
    <s v="PL_A"/>
    <x v="0"/>
    <x v="1"/>
    <s v="JAWO2-1_ST_COAL_BP"/>
    <x v="0"/>
    <x v="1"/>
    <n v="2171"/>
    <n v="3169660"/>
    <n v="11410776"/>
  </r>
  <r>
    <x v="0"/>
    <x v="0"/>
    <x v="0"/>
    <x v="8"/>
    <x v="16"/>
    <s v="PL_A"/>
    <x v="0"/>
    <x v="1"/>
    <s v="JAWO2-1_ST_COAL_BP"/>
    <x v="0"/>
    <x v="2"/>
    <n v="2171"/>
    <n v="3169660"/>
    <n v="11410776"/>
  </r>
  <r>
    <x v="0"/>
    <x v="0"/>
    <x v="0"/>
    <x v="8"/>
    <x v="16"/>
    <s v="PL_A"/>
    <x v="0"/>
    <x v="1"/>
    <s v="JAWO2-1_ST_COAL_BP"/>
    <x v="1"/>
    <x v="0"/>
    <n v="151.97"/>
    <n v="221876.2"/>
    <n v="798754.32"/>
  </r>
  <r>
    <x v="0"/>
    <x v="0"/>
    <x v="0"/>
    <x v="8"/>
    <x v="16"/>
    <s v="PL_A"/>
    <x v="0"/>
    <x v="1"/>
    <s v="JAWO2-1_ST_COAL_BP"/>
    <x v="1"/>
    <x v="2"/>
    <n v="282.23"/>
    <n v="412055.8"/>
    <n v="1483400.88"/>
  </r>
  <r>
    <x v="0"/>
    <x v="0"/>
    <x v="0"/>
    <x v="8"/>
    <x v="16"/>
    <s v="PL_A"/>
    <x v="0"/>
    <x v="1"/>
    <s v="KARO-2_ST_COAL_BP"/>
    <x v="0"/>
    <x v="0"/>
    <n v="198"/>
    <n v="289080"/>
    <n v="1040688"/>
  </r>
  <r>
    <x v="0"/>
    <x v="0"/>
    <x v="0"/>
    <x v="8"/>
    <x v="16"/>
    <s v="PL_A"/>
    <x v="0"/>
    <x v="1"/>
    <s v="KARO-2_ST_COAL_BP"/>
    <x v="0"/>
    <x v="1"/>
    <n v="198"/>
    <n v="289080"/>
    <n v="1040688"/>
  </r>
  <r>
    <x v="0"/>
    <x v="0"/>
    <x v="0"/>
    <x v="8"/>
    <x v="16"/>
    <s v="PL_A"/>
    <x v="0"/>
    <x v="1"/>
    <s v="KARO-2_ST_COAL_BP"/>
    <x v="0"/>
    <x v="2"/>
    <n v="198"/>
    <n v="289080"/>
    <n v="1040688"/>
  </r>
  <r>
    <x v="0"/>
    <x v="0"/>
    <x v="0"/>
    <x v="8"/>
    <x v="16"/>
    <s v="PL_A"/>
    <x v="0"/>
    <x v="1"/>
    <s v="KARO-2_ST_COAL_BP"/>
    <x v="1"/>
    <x v="0"/>
    <n v="13.86"/>
    <n v="20235.599999999999"/>
    <n v="72848.160000000003"/>
  </r>
  <r>
    <x v="0"/>
    <x v="0"/>
    <x v="0"/>
    <x v="8"/>
    <x v="16"/>
    <s v="PL_A"/>
    <x v="0"/>
    <x v="1"/>
    <s v="KARO-2_ST_COAL_BP"/>
    <x v="1"/>
    <x v="2"/>
    <n v="25.74"/>
    <n v="37580.400000000001"/>
    <n v="135289.44"/>
  </r>
  <r>
    <x v="0"/>
    <x v="0"/>
    <x v="0"/>
    <x v="8"/>
    <x v="16"/>
    <s v="PL_A"/>
    <x v="0"/>
    <x v="1"/>
    <s v="KATO_ST_COAL_BP"/>
    <x v="0"/>
    <x v="0"/>
    <n v="123"/>
    <n v="179580"/>
    <n v="646488"/>
  </r>
  <r>
    <x v="0"/>
    <x v="0"/>
    <x v="0"/>
    <x v="8"/>
    <x v="16"/>
    <s v="PL_A"/>
    <x v="0"/>
    <x v="1"/>
    <s v="KATO_ST_COAL_BP"/>
    <x v="0"/>
    <x v="1"/>
    <n v="123"/>
    <n v="179580"/>
    <n v="646488"/>
  </r>
  <r>
    <x v="0"/>
    <x v="0"/>
    <x v="0"/>
    <x v="8"/>
    <x v="16"/>
    <s v="PL_A"/>
    <x v="0"/>
    <x v="1"/>
    <s v="KATO_ST_COAL_BP"/>
    <x v="0"/>
    <x v="2"/>
    <n v="123"/>
    <n v="179580"/>
    <n v="646488"/>
  </r>
  <r>
    <x v="0"/>
    <x v="0"/>
    <x v="0"/>
    <x v="8"/>
    <x v="16"/>
    <s v="PL_A"/>
    <x v="0"/>
    <x v="1"/>
    <s v="KATO_ST_COAL_BP"/>
    <x v="1"/>
    <x v="0"/>
    <n v="123"/>
    <n v="179580"/>
    <n v="646488"/>
  </r>
  <r>
    <x v="0"/>
    <x v="0"/>
    <x v="0"/>
    <x v="8"/>
    <x v="16"/>
    <s v="PL_A"/>
    <x v="0"/>
    <x v="1"/>
    <s v="KATO_ST_COAL_BP"/>
    <x v="1"/>
    <x v="1"/>
    <n v="107.01"/>
    <n v="156234.6"/>
    <n v="562444.56000000006"/>
  </r>
  <r>
    <x v="0"/>
    <x v="0"/>
    <x v="0"/>
    <x v="8"/>
    <x v="16"/>
    <s v="PL_A"/>
    <x v="0"/>
    <x v="1"/>
    <s v="KATO_ST_COAL_BP"/>
    <x v="1"/>
    <x v="2"/>
    <n v="123"/>
    <n v="179580"/>
    <n v="646488"/>
  </r>
  <r>
    <x v="0"/>
    <x v="0"/>
    <x v="0"/>
    <x v="8"/>
    <x v="16"/>
    <s v="PL_A"/>
    <x v="0"/>
    <x v="0"/>
    <s v="KOZI-1_ST_COAL_EXT"/>
    <x v="0"/>
    <x v="0"/>
    <n v="160.99864311527401"/>
    <n v="235058.018948301"/>
    <n v="846208.86821388197"/>
  </r>
  <r>
    <x v="0"/>
    <x v="0"/>
    <x v="0"/>
    <x v="8"/>
    <x v="16"/>
    <s v="PL_A"/>
    <x v="0"/>
    <x v="0"/>
    <s v="KOZI-1_ST_COAL_EXT"/>
    <x v="0"/>
    <x v="1"/>
    <n v="186.99864311527401"/>
    <n v="273018.01894830097"/>
    <n v="982864.86821388197"/>
  </r>
  <r>
    <x v="0"/>
    <x v="0"/>
    <x v="0"/>
    <x v="8"/>
    <x v="16"/>
    <s v="PL_A"/>
    <x v="0"/>
    <x v="0"/>
    <s v="KOZI-1_ST_COAL_EXT"/>
    <x v="0"/>
    <x v="2"/>
    <n v="192.99864311527401"/>
    <n v="281778.01894830097"/>
    <n v="1014400.86821388"/>
  </r>
  <r>
    <x v="0"/>
    <x v="0"/>
    <x v="0"/>
    <x v="8"/>
    <x v="16"/>
    <s v="PL_A"/>
    <x v="0"/>
    <x v="0"/>
    <s v="KOZI-1_ST_COAL_EXT"/>
    <x v="1"/>
    <x v="2"/>
    <n v="26"/>
    <n v="37960"/>
    <n v="136656"/>
  </r>
  <r>
    <x v="0"/>
    <x v="0"/>
    <x v="0"/>
    <x v="8"/>
    <x v="16"/>
    <s v="PL_A"/>
    <x v="0"/>
    <x v="1"/>
    <s v="KRLEG-1_ST_COAL_BP"/>
    <x v="0"/>
    <x v="0"/>
    <n v="215"/>
    <n v="313900"/>
    <n v="1130040"/>
  </r>
  <r>
    <x v="0"/>
    <x v="0"/>
    <x v="0"/>
    <x v="8"/>
    <x v="16"/>
    <s v="PL_A"/>
    <x v="0"/>
    <x v="1"/>
    <s v="KRLEG-1_ST_COAL_BP"/>
    <x v="0"/>
    <x v="1"/>
    <n v="215"/>
    <n v="313900"/>
    <n v="1130040"/>
  </r>
  <r>
    <x v="0"/>
    <x v="0"/>
    <x v="0"/>
    <x v="8"/>
    <x v="16"/>
    <s v="PL_A"/>
    <x v="0"/>
    <x v="1"/>
    <s v="KRLEG-1_ST_COAL_BP"/>
    <x v="0"/>
    <x v="2"/>
    <n v="215"/>
    <n v="313900"/>
    <n v="1130040"/>
  </r>
  <r>
    <x v="0"/>
    <x v="0"/>
    <x v="0"/>
    <x v="8"/>
    <x v="16"/>
    <s v="PL_A"/>
    <x v="0"/>
    <x v="1"/>
    <s v="KRLEG-1_ST_COAL_BP"/>
    <x v="1"/>
    <x v="0"/>
    <n v="202.1"/>
    <n v="295066"/>
    <n v="1062237.6000000001"/>
  </r>
  <r>
    <x v="0"/>
    <x v="0"/>
    <x v="0"/>
    <x v="8"/>
    <x v="16"/>
    <s v="PL_A"/>
    <x v="0"/>
    <x v="1"/>
    <s v="KRLEG-1_ST_COAL_BP"/>
    <x v="1"/>
    <x v="1"/>
    <n v="187.05"/>
    <n v="273093"/>
    <n v="983134.8"/>
  </r>
  <r>
    <x v="0"/>
    <x v="0"/>
    <x v="0"/>
    <x v="8"/>
    <x v="16"/>
    <s v="PL_A"/>
    <x v="0"/>
    <x v="1"/>
    <s v="KRLEG-1_ST_COAL_BP"/>
    <x v="1"/>
    <x v="2"/>
    <n v="215"/>
    <n v="313900"/>
    <n v="1130040"/>
  </r>
  <r>
    <x v="0"/>
    <x v="0"/>
    <x v="0"/>
    <x v="8"/>
    <x v="16"/>
    <s v="PL_A"/>
    <x v="0"/>
    <x v="0"/>
    <s v="KRLEG-3_ST_COAL_EXT"/>
    <x v="0"/>
    <x v="1"/>
    <n v="5.73"/>
    <n v="8365.7999999999993"/>
    <n v="30116.880000000001"/>
  </r>
  <r>
    <x v="0"/>
    <x v="0"/>
    <x v="0"/>
    <x v="8"/>
    <x v="16"/>
    <s v="PL_A"/>
    <x v="0"/>
    <x v="0"/>
    <s v="KRLEG-3_ST_COAL_EXT"/>
    <x v="1"/>
    <x v="2"/>
    <n v="5.73"/>
    <n v="8365.7999999999993"/>
    <n v="30116.880000000001"/>
  </r>
  <r>
    <x v="0"/>
    <x v="0"/>
    <x v="0"/>
    <x v="8"/>
    <x v="16"/>
    <s v="PL_A"/>
    <x v="0"/>
    <x v="0"/>
    <s v="LAZI-1_ST_COAL_EXT"/>
    <x v="0"/>
    <x v="0"/>
    <n v="75.750853242320801"/>
    <n v="110596.245733788"/>
    <n v="398146.484641638"/>
  </r>
  <r>
    <x v="0"/>
    <x v="0"/>
    <x v="0"/>
    <x v="8"/>
    <x v="16"/>
    <s v="PL_A"/>
    <x v="0"/>
    <x v="0"/>
    <s v="LAZI-1_ST_COAL_EXT"/>
    <x v="0"/>
    <x v="1"/>
    <n v="90.700853242320804"/>
    <n v="132423.245733788"/>
    <n v="476723.68464163801"/>
  </r>
  <r>
    <x v="0"/>
    <x v="0"/>
    <x v="0"/>
    <x v="8"/>
    <x v="16"/>
    <s v="PL_A"/>
    <x v="0"/>
    <x v="0"/>
    <s v="LAZI-1_ST_COAL_EXT"/>
    <x v="0"/>
    <x v="2"/>
    <n v="90.381764493756194"/>
    <n v="131957.37616088401"/>
    <n v="475046.55417918199"/>
  </r>
  <r>
    <x v="0"/>
    <x v="0"/>
    <x v="0"/>
    <x v="8"/>
    <x v="16"/>
    <s v="PL_A"/>
    <x v="0"/>
    <x v="0"/>
    <s v="LAZI-1_ST_COAL_EXT"/>
    <x v="1"/>
    <x v="2"/>
    <n v="14.95"/>
    <n v="21827"/>
    <n v="78577.2"/>
  </r>
  <r>
    <x v="0"/>
    <x v="0"/>
    <x v="0"/>
    <x v="8"/>
    <x v="16"/>
    <s v="PL_A"/>
    <x v="0"/>
    <x v="1"/>
    <s v="SIEK-1_ST_COAL_BP"/>
    <x v="0"/>
    <x v="0"/>
    <n v="312"/>
    <n v="455520"/>
    <n v="1639872"/>
  </r>
  <r>
    <x v="0"/>
    <x v="0"/>
    <x v="0"/>
    <x v="8"/>
    <x v="16"/>
    <s v="PL_A"/>
    <x v="0"/>
    <x v="1"/>
    <s v="SIEK-1_ST_COAL_BP"/>
    <x v="0"/>
    <x v="1"/>
    <n v="312"/>
    <n v="455520"/>
    <n v="1639872"/>
  </r>
  <r>
    <x v="0"/>
    <x v="0"/>
    <x v="0"/>
    <x v="8"/>
    <x v="16"/>
    <s v="PL_A"/>
    <x v="0"/>
    <x v="1"/>
    <s v="SIEK-1_ST_COAL_BP"/>
    <x v="0"/>
    <x v="2"/>
    <n v="312"/>
    <n v="455520"/>
    <n v="1639872"/>
  </r>
  <r>
    <x v="0"/>
    <x v="0"/>
    <x v="0"/>
    <x v="8"/>
    <x v="16"/>
    <s v="PL_A"/>
    <x v="0"/>
    <x v="1"/>
    <s v="SIEK-1_ST_COAL_BP"/>
    <x v="1"/>
    <x v="2"/>
    <n v="40.56"/>
    <n v="59217.599999999999"/>
    <n v="213183.35999999999"/>
  </r>
  <r>
    <x v="0"/>
    <x v="0"/>
    <x v="0"/>
    <x v="8"/>
    <x v="16"/>
    <s v="PL_A"/>
    <x v="0"/>
    <x v="1"/>
    <s v="SIER-1_ST_COAL_BP"/>
    <x v="0"/>
    <x v="0"/>
    <n v="623"/>
    <n v="909580"/>
    <n v="3274488"/>
  </r>
  <r>
    <x v="0"/>
    <x v="0"/>
    <x v="0"/>
    <x v="8"/>
    <x v="16"/>
    <s v="PL_A"/>
    <x v="0"/>
    <x v="1"/>
    <s v="SIER-1_ST_COAL_BP"/>
    <x v="0"/>
    <x v="1"/>
    <n v="623"/>
    <n v="909580"/>
    <n v="3274488"/>
  </r>
  <r>
    <x v="0"/>
    <x v="0"/>
    <x v="0"/>
    <x v="8"/>
    <x v="16"/>
    <s v="PL_A"/>
    <x v="0"/>
    <x v="1"/>
    <s v="SIER-1_ST_COAL_BP"/>
    <x v="0"/>
    <x v="2"/>
    <n v="623"/>
    <n v="909580"/>
    <n v="3274488"/>
  </r>
  <r>
    <x v="0"/>
    <x v="0"/>
    <x v="0"/>
    <x v="8"/>
    <x v="16"/>
    <s v="PL_A"/>
    <x v="0"/>
    <x v="1"/>
    <s v="SIER-1_ST_COAL_BP"/>
    <x v="1"/>
    <x v="0"/>
    <n v="623"/>
    <n v="909580"/>
    <n v="3274488"/>
  </r>
  <r>
    <x v="0"/>
    <x v="0"/>
    <x v="0"/>
    <x v="8"/>
    <x v="16"/>
    <s v="PL_A"/>
    <x v="0"/>
    <x v="1"/>
    <s v="SIER-1_ST_COAL_BP"/>
    <x v="1"/>
    <x v="1"/>
    <n v="542.01"/>
    <n v="791334.6"/>
    <n v="2848804.56"/>
  </r>
  <r>
    <x v="0"/>
    <x v="0"/>
    <x v="0"/>
    <x v="8"/>
    <x v="16"/>
    <s v="PL_A"/>
    <x v="0"/>
    <x v="1"/>
    <s v="SIER-1_ST_COAL_BP"/>
    <x v="1"/>
    <x v="2"/>
    <n v="623"/>
    <n v="909580"/>
    <n v="3274488"/>
  </r>
  <r>
    <x v="0"/>
    <x v="0"/>
    <x v="0"/>
    <x v="8"/>
    <x v="16"/>
    <s v="PL_A"/>
    <x v="0"/>
    <x v="1"/>
    <s v="TYCH_ST_COAL_BP"/>
    <x v="0"/>
    <x v="0"/>
    <n v="36"/>
    <n v="52560"/>
    <n v="189216"/>
  </r>
  <r>
    <x v="0"/>
    <x v="0"/>
    <x v="0"/>
    <x v="8"/>
    <x v="16"/>
    <s v="PL_A"/>
    <x v="0"/>
    <x v="1"/>
    <s v="TYCH_ST_COAL_BP"/>
    <x v="0"/>
    <x v="1"/>
    <n v="36"/>
    <n v="52560"/>
    <n v="189216"/>
  </r>
  <r>
    <x v="0"/>
    <x v="0"/>
    <x v="0"/>
    <x v="8"/>
    <x v="16"/>
    <s v="PL_A"/>
    <x v="0"/>
    <x v="1"/>
    <s v="TYCH_ST_COAL_BP"/>
    <x v="0"/>
    <x v="2"/>
    <n v="36"/>
    <n v="52560"/>
    <n v="189216"/>
  </r>
  <r>
    <x v="0"/>
    <x v="0"/>
    <x v="0"/>
    <x v="8"/>
    <x v="16"/>
    <s v="PL_A"/>
    <x v="0"/>
    <x v="1"/>
    <s v="TYCH_ST_COAL_BP"/>
    <x v="1"/>
    <x v="0"/>
    <n v="2.52"/>
    <n v="3679.2"/>
    <n v="13245.12"/>
  </r>
  <r>
    <x v="0"/>
    <x v="0"/>
    <x v="0"/>
    <x v="8"/>
    <x v="16"/>
    <s v="PL_A"/>
    <x v="0"/>
    <x v="1"/>
    <s v="TYCH_ST_COAL_BP"/>
    <x v="1"/>
    <x v="2"/>
    <n v="4.68"/>
    <n v="6832.8"/>
    <n v="24598.080000000002"/>
  </r>
  <r>
    <x v="0"/>
    <x v="0"/>
    <x v="0"/>
    <x v="8"/>
    <x v="16"/>
    <s v="PL_A"/>
    <x v="0"/>
    <x v="1"/>
    <s v="ZIEL-2_ST_COAL_BP"/>
    <x v="0"/>
    <x v="0"/>
    <n v="11"/>
    <n v="16060"/>
    <n v="57816"/>
  </r>
  <r>
    <x v="0"/>
    <x v="0"/>
    <x v="0"/>
    <x v="8"/>
    <x v="16"/>
    <s v="PL_A"/>
    <x v="0"/>
    <x v="1"/>
    <s v="ZIEL-2_ST_COAL_BP"/>
    <x v="0"/>
    <x v="1"/>
    <n v="11"/>
    <n v="16060"/>
    <n v="57816"/>
  </r>
  <r>
    <x v="0"/>
    <x v="0"/>
    <x v="0"/>
    <x v="8"/>
    <x v="16"/>
    <s v="PL_A"/>
    <x v="0"/>
    <x v="1"/>
    <s v="ZIEL-2_ST_COAL_BP"/>
    <x v="0"/>
    <x v="2"/>
    <n v="11"/>
    <n v="16060"/>
    <n v="57816"/>
  </r>
  <r>
    <x v="0"/>
    <x v="0"/>
    <x v="0"/>
    <x v="8"/>
    <x v="16"/>
    <s v="PL_A"/>
    <x v="0"/>
    <x v="1"/>
    <s v="ZIEL-2_ST_COAL_BP"/>
    <x v="1"/>
    <x v="0"/>
    <n v="11"/>
    <n v="16060"/>
    <n v="57816"/>
  </r>
  <r>
    <x v="0"/>
    <x v="0"/>
    <x v="0"/>
    <x v="8"/>
    <x v="16"/>
    <s v="PL_A"/>
    <x v="0"/>
    <x v="1"/>
    <s v="ZIEL-2_ST_COAL_BP"/>
    <x v="1"/>
    <x v="1"/>
    <n v="9.57"/>
    <n v="13972.2"/>
    <n v="50299.92"/>
  </r>
  <r>
    <x v="0"/>
    <x v="0"/>
    <x v="0"/>
    <x v="8"/>
    <x v="16"/>
    <s v="PL_A"/>
    <x v="0"/>
    <x v="1"/>
    <s v="ZIEL-2_ST_COAL_BP"/>
    <x v="1"/>
    <x v="2"/>
    <n v="11"/>
    <n v="16060"/>
    <n v="57816"/>
  </r>
  <r>
    <x v="0"/>
    <x v="0"/>
    <x v="0"/>
    <x v="8"/>
    <x v="16"/>
    <s v="PL_A"/>
    <x v="0"/>
    <x v="1"/>
    <s v="ZIEL-4_ST_COAL_BP"/>
    <x v="0"/>
    <x v="0"/>
    <n v="60"/>
    <n v="87600"/>
    <n v="315360"/>
  </r>
  <r>
    <x v="0"/>
    <x v="0"/>
    <x v="0"/>
    <x v="8"/>
    <x v="16"/>
    <s v="PL_A"/>
    <x v="0"/>
    <x v="1"/>
    <s v="ZIEL-4_ST_COAL_BP"/>
    <x v="0"/>
    <x v="1"/>
    <n v="60"/>
    <n v="87600"/>
    <n v="315360"/>
  </r>
  <r>
    <x v="0"/>
    <x v="0"/>
    <x v="0"/>
    <x v="8"/>
    <x v="16"/>
    <s v="PL_A"/>
    <x v="0"/>
    <x v="1"/>
    <s v="ZIEL-4_ST_COAL_BP"/>
    <x v="0"/>
    <x v="2"/>
    <n v="60"/>
    <n v="87600"/>
    <n v="315360"/>
  </r>
  <r>
    <x v="0"/>
    <x v="0"/>
    <x v="0"/>
    <x v="8"/>
    <x v="16"/>
    <s v="PL_A"/>
    <x v="0"/>
    <x v="1"/>
    <s v="ZIEL-4_ST_COAL_BP"/>
    <x v="1"/>
    <x v="0"/>
    <n v="60"/>
    <n v="87600"/>
    <n v="315360"/>
  </r>
  <r>
    <x v="0"/>
    <x v="0"/>
    <x v="0"/>
    <x v="8"/>
    <x v="16"/>
    <s v="PL_A"/>
    <x v="0"/>
    <x v="1"/>
    <s v="ZIEL-4_ST_COAL_BP"/>
    <x v="1"/>
    <x v="1"/>
    <n v="52.2"/>
    <n v="76212"/>
    <n v="274363.2"/>
  </r>
  <r>
    <x v="0"/>
    <x v="0"/>
    <x v="0"/>
    <x v="8"/>
    <x v="16"/>
    <s v="PL_A"/>
    <x v="0"/>
    <x v="1"/>
    <s v="ZIEL-4_ST_COAL_BP"/>
    <x v="1"/>
    <x v="2"/>
    <n v="60"/>
    <n v="87600"/>
    <n v="315360"/>
  </r>
  <r>
    <x v="0"/>
    <x v="0"/>
    <x v="0"/>
    <x v="8"/>
    <x v="16"/>
    <s v="PL_A"/>
    <x v="2"/>
    <x v="8"/>
    <s v="GNR_ES_ELEC_BAT-LITHIO_E-95_Y-16-29"/>
    <x v="0"/>
    <x v="1"/>
    <n v="2025.60487675328"/>
    <n v="2957383.1200597901"/>
    <n v="10646579.2322152"/>
  </r>
  <r>
    <x v="0"/>
    <x v="0"/>
    <x v="0"/>
    <x v="8"/>
    <x v="16"/>
    <s v="PL_A"/>
    <x v="2"/>
    <x v="8"/>
    <s v="GNR_ES_ELEC_BAT-LITHIO_E-95_Y-16-29"/>
    <x v="1"/>
    <x v="2"/>
    <n v="2025.60487675328"/>
    <n v="2957383.1200597901"/>
    <n v="10646579.2322152"/>
  </r>
  <r>
    <x v="0"/>
    <x v="0"/>
    <x v="0"/>
    <x v="8"/>
    <x v="16"/>
    <s v="PL_A"/>
    <x v="11"/>
    <x v="0"/>
    <s v="ADAM-1_ST_LIGNITE_EXT"/>
    <x v="0"/>
    <x v="0"/>
    <n v="1435.9090909090901"/>
    <n v="2096427.2727272699"/>
    <n v="7547138.1818181798"/>
  </r>
  <r>
    <x v="0"/>
    <x v="0"/>
    <x v="0"/>
    <x v="8"/>
    <x v="16"/>
    <s v="PL_A"/>
    <x v="11"/>
    <x v="0"/>
    <s v="ADAM-1_ST_LIGNITE_EXT"/>
    <x v="0"/>
    <x v="1"/>
    <n v="1488.5590909090899"/>
    <n v="2173296.2727272701"/>
    <n v="7823866.5818181802"/>
  </r>
  <r>
    <x v="0"/>
    <x v="0"/>
    <x v="0"/>
    <x v="8"/>
    <x v="16"/>
    <s v="PL_A"/>
    <x v="11"/>
    <x v="0"/>
    <s v="ADAM-1_ST_LIGNITE_EXT"/>
    <x v="0"/>
    <x v="2"/>
    <n v="1541.20909090909"/>
    <n v="2250165.2727272701"/>
    <n v="8100594.9818181796"/>
  </r>
  <r>
    <x v="0"/>
    <x v="0"/>
    <x v="0"/>
    <x v="8"/>
    <x v="16"/>
    <s v="PL_A"/>
    <x v="11"/>
    <x v="0"/>
    <s v="ADAM-1_ST_LIGNITE_EXT"/>
    <x v="1"/>
    <x v="0"/>
    <n v="1435.9090909090901"/>
    <n v="2096427.2727272699"/>
    <n v="7547138.1818181798"/>
  </r>
  <r>
    <x v="0"/>
    <x v="0"/>
    <x v="0"/>
    <x v="8"/>
    <x v="16"/>
    <s v="PL_A"/>
    <x v="11"/>
    <x v="0"/>
    <s v="ADAM-1_ST_LIGNITE_EXT"/>
    <x v="1"/>
    <x v="1"/>
    <n v="1313.0590909090899"/>
    <n v="1917066.2727272699"/>
    <n v="6901438.5818181802"/>
  </r>
  <r>
    <x v="0"/>
    <x v="0"/>
    <x v="0"/>
    <x v="8"/>
    <x v="16"/>
    <s v="PL_A"/>
    <x v="11"/>
    <x v="0"/>
    <s v="ADAM-1_ST_LIGNITE_EXT"/>
    <x v="1"/>
    <x v="2"/>
    <n v="1435.9090909090901"/>
    <n v="2096427.2727272699"/>
    <n v="7547138.1818181798"/>
  </r>
  <r>
    <x v="0"/>
    <x v="0"/>
    <x v="0"/>
    <x v="8"/>
    <x v="16"/>
    <s v="PL_A"/>
    <x v="11"/>
    <x v="0"/>
    <s v="BELC-1_ST_LIGNITE_EXT"/>
    <x v="0"/>
    <x v="0"/>
    <n v="274.35164835164801"/>
    <n v="400553.40659340698"/>
    <n v="1441992.2637362599"/>
  </r>
  <r>
    <x v="0"/>
    <x v="0"/>
    <x v="0"/>
    <x v="8"/>
    <x v="16"/>
    <s v="PL_A"/>
    <x v="11"/>
    <x v="0"/>
    <s v="BELC-1_ST_LIGNITE_EXT"/>
    <x v="0"/>
    <x v="1"/>
    <n v="284.611648351648"/>
    <n v="415533.00659340702"/>
    <n v="1495918.8237362599"/>
  </r>
  <r>
    <x v="0"/>
    <x v="0"/>
    <x v="0"/>
    <x v="8"/>
    <x v="16"/>
    <s v="PL_A"/>
    <x v="11"/>
    <x v="0"/>
    <s v="BELC-1_ST_LIGNITE_EXT"/>
    <x v="0"/>
    <x v="2"/>
    <n v="274.35164835164801"/>
    <n v="400553.40659340698"/>
    <n v="1441992.2637362599"/>
  </r>
  <r>
    <x v="0"/>
    <x v="0"/>
    <x v="0"/>
    <x v="8"/>
    <x v="16"/>
    <s v="PL_A"/>
    <x v="11"/>
    <x v="0"/>
    <s v="BELC-1_ST_LIGNITE_EXT"/>
    <x v="1"/>
    <x v="0"/>
    <n v="274.35164835164801"/>
    <n v="400553.40659340698"/>
    <n v="1441992.2637362599"/>
  </r>
  <r>
    <x v="0"/>
    <x v="0"/>
    <x v="0"/>
    <x v="8"/>
    <x v="16"/>
    <s v="PL_A"/>
    <x v="11"/>
    <x v="0"/>
    <s v="BELC-1_ST_LIGNITE_EXT"/>
    <x v="1"/>
    <x v="1"/>
    <n v="264.09164835164802"/>
    <n v="385573.806593407"/>
    <n v="1388065.7037362601"/>
  </r>
  <r>
    <x v="0"/>
    <x v="0"/>
    <x v="0"/>
    <x v="8"/>
    <x v="16"/>
    <s v="PL_A"/>
    <x v="11"/>
    <x v="0"/>
    <s v="BELC-1_ST_LIGNITE_EXT"/>
    <x v="1"/>
    <x v="2"/>
    <n v="274.35164835164801"/>
    <n v="400553.40659340698"/>
    <n v="1441992.2637362599"/>
  </r>
  <r>
    <x v="0"/>
    <x v="0"/>
    <x v="0"/>
    <x v="8"/>
    <x v="16"/>
    <s v="PL_A"/>
    <x v="1"/>
    <x v="0"/>
    <s v="GNR_ST_MSW_BP_E-15"/>
    <x v="0"/>
    <x v="0"/>
    <n v="34"/>
    <n v="49640"/>
    <n v="178704"/>
  </r>
  <r>
    <x v="0"/>
    <x v="0"/>
    <x v="0"/>
    <x v="8"/>
    <x v="16"/>
    <s v="PL_A"/>
    <x v="1"/>
    <x v="0"/>
    <s v="GNR_ST_MSW_BP_E-15"/>
    <x v="0"/>
    <x v="1"/>
    <n v="34"/>
    <n v="49640"/>
    <n v="178704"/>
  </r>
  <r>
    <x v="0"/>
    <x v="0"/>
    <x v="0"/>
    <x v="8"/>
    <x v="16"/>
    <s v="PL_A"/>
    <x v="1"/>
    <x v="0"/>
    <s v="GNR_ST_MSW_BP_E-15"/>
    <x v="0"/>
    <x v="2"/>
    <n v="34"/>
    <n v="49640"/>
    <n v="178704"/>
  </r>
  <r>
    <x v="0"/>
    <x v="0"/>
    <x v="0"/>
    <x v="8"/>
    <x v="16"/>
    <s v="PL_A"/>
    <x v="1"/>
    <x v="0"/>
    <s v="GNR_ST_MSW_BP_E-15"/>
    <x v="1"/>
    <x v="0"/>
    <n v="34"/>
    <n v="49640"/>
    <n v="178704"/>
  </r>
  <r>
    <x v="0"/>
    <x v="0"/>
    <x v="0"/>
    <x v="8"/>
    <x v="16"/>
    <s v="PL_A"/>
    <x v="1"/>
    <x v="0"/>
    <s v="GNR_ST_MSW_BP_E-15"/>
    <x v="1"/>
    <x v="1"/>
    <n v="34"/>
    <n v="49640"/>
    <n v="178704"/>
  </r>
  <r>
    <x v="0"/>
    <x v="0"/>
    <x v="0"/>
    <x v="8"/>
    <x v="16"/>
    <s v="PL_A"/>
    <x v="1"/>
    <x v="0"/>
    <s v="GNR_ST_MSW_BP_E-15"/>
    <x v="1"/>
    <x v="2"/>
    <n v="34"/>
    <n v="49640"/>
    <n v="178704"/>
  </r>
  <r>
    <x v="0"/>
    <x v="0"/>
    <x v="0"/>
    <x v="8"/>
    <x v="16"/>
    <s v="PL_A"/>
    <x v="3"/>
    <x v="3"/>
    <s v="GNR_PV_SUN"/>
    <x v="0"/>
    <x v="2"/>
    <n v="1.77302262377423E-2"/>
    <n v="25.886130307103699"/>
    <n v="93.190069105573301"/>
  </r>
  <r>
    <x v="0"/>
    <x v="0"/>
    <x v="0"/>
    <x v="8"/>
    <x v="16"/>
    <s v="PL_A"/>
    <x v="3"/>
    <x v="3"/>
    <s v="GNR_PV_SUN"/>
    <x v="1"/>
    <x v="1"/>
    <n v="0.17149169514977999"/>
    <n v="250.377874918679"/>
    <n v="901.36034970724302"/>
  </r>
  <r>
    <x v="0"/>
    <x v="0"/>
    <x v="0"/>
    <x v="8"/>
    <x v="16"/>
    <s v="PL_A"/>
    <x v="3"/>
    <x v="3"/>
    <s v="GNR_PV_SUN"/>
    <x v="1"/>
    <x v="2"/>
    <n v="0.56275077059936796"/>
    <n v="821.61612507507698"/>
    <n v="2957.8180502702799"/>
  </r>
  <r>
    <x v="0"/>
    <x v="0"/>
    <x v="0"/>
    <x v="8"/>
    <x v="16"/>
    <s v="PL_A"/>
    <x v="4"/>
    <x v="9"/>
    <s v="GNR_ES_WTR_PMP"/>
    <x v="0"/>
    <x v="1"/>
    <n v="2.1579999999999999"/>
    <n v="3150.68"/>
    <n v="11342.448"/>
  </r>
  <r>
    <x v="0"/>
    <x v="0"/>
    <x v="0"/>
    <x v="8"/>
    <x v="16"/>
    <s v="PL_A"/>
    <x v="5"/>
    <x v="5"/>
    <s v="GNR_WT_WIND_ONS"/>
    <x v="0"/>
    <x v="0"/>
    <n v="646.91557915214401"/>
    <n v="944496.74556213"/>
    <n v="3400188.28402367"/>
  </r>
  <r>
    <x v="0"/>
    <x v="0"/>
    <x v="0"/>
    <x v="8"/>
    <x v="16"/>
    <s v="PL_A"/>
    <x v="5"/>
    <x v="5"/>
    <s v="GNR_WT_WIND_ONS"/>
    <x v="0"/>
    <x v="1"/>
    <n v="1108.99813568939"/>
    <n v="1619137.2781065099"/>
    <n v="5828894.2011834299"/>
  </r>
  <r>
    <x v="0"/>
    <x v="0"/>
    <x v="0"/>
    <x v="8"/>
    <x v="16"/>
    <s v="PL_A"/>
    <x v="5"/>
    <x v="5"/>
    <s v="GNR_WT_WIND_ONS"/>
    <x v="0"/>
    <x v="2"/>
    <n v="1779.0178426683999"/>
    <n v="2597366.05029586"/>
    <n v="9350517.7810650896"/>
  </r>
  <r>
    <x v="0"/>
    <x v="0"/>
    <x v="0"/>
    <x v="8"/>
    <x v="16"/>
    <s v="PL_A"/>
    <x v="5"/>
    <x v="5"/>
    <s v="GNR_WT_WIND_ONS"/>
    <x v="1"/>
    <x v="0"/>
    <n v="1571.0806922266399"/>
    <n v="2293777.8106508902"/>
    <n v="8257600.1183431996"/>
  </r>
  <r>
    <x v="0"/>
    <x v="0"/>
    <x v="0"/>
    <x v="8"/>
    <x v="16"/>
    <s v="PL_A"/>
    <x v="5"/>
    <x v="5"/>
    <s v="GNR_WT_WIND_ONS"/>
    <x v="1"/>
    <x v="1"/>
    <n v="3850.68797114371"/>
    <n v="5622004.4378698198"/>
    <n v="20239215.976331402"/>
  </r>
  <r>
    <x v="0"/>
    <x v="0"/>
    <x v="0"/>
    <x v="8"/>
    <x v="16"/>
    <s v="PL_A"/>
    <x v="5"/>
    <x v="5"/>
    <s v="GNR_WT_WIND_ONS"/>
    <x v="1"/>
    <x v="2"/>
    <n v="1455.56005309232"/>
    <n v="2125117.6775147901"/>
    <n v="7650423.6390532497"/>
  </r>
  <r>
    <x v="0"/>
    <x v="0"/>
    <x v="0"/>
    <x v="8"/>
    <x v="16"/>
    <s v="PL_A"/>
    <x v="5"/>
    <x v="5"/>
    <s v="GNR_WT_WIND_ON_LS_Y-2020"/>
    <x v="0"/>
    <x v="0"/>
    <n v="2417.97747828088"/>
    <n v="3530247.1182900802"/>
    <n v="12708889.6258443"/>
  </r>
  <r>
    <x v="0"/>
    <x v="0"/>
    <x v="0"/>
    <x v="8"/>
    <x v="16"/>
    <s v="PL_A"/>
    <x v="5"/>
    <x v="5"/>
    <s v="GNR_WT_WIND_ON_LS_Y-2020"/>
    <x v="0"/>
    <x v="1"/>
    <n v="4145.1042484815098"/>
    <n v="6051852.2027829997"/>
    <n v="21786667.930018801"/>
  </r>
  <r>
    <x v="0"/>
    <x v="0"/>
    <x v="0"/>
    <x v="8"/>
    <x v="16"/>
    <s v="PL_A"/>
    <x v="5"/>
    <x v="5"/>
    <s v="GNR_WT_WIND_ON_LS_Y-2020"/>
    <x v="0"/>
    <x v="2"/>
    <n v="6649.4380652724203"/>
    <n v="9708179.57529773"/>
    <n v="34949446.471071802"/>
  </r>
  <r>
    <x v="0"/>
    <x v="0"/>
    <x v="0"/>
    <x v="8"/>
    <x v="16"/>
    <s v="PL_A"/>
    <x v="5"/>
    <x v="5"/>
    <s v="GNR_WT_WIND_ON_LS_Y-2020"/>
    <x v="1"/>
    <x v="0"/>
    <n v="5872.2310186821296"/>
    <n v="8573457.2872759104"/>
    <n v="30864446.234193299"/>
  </r>
  <r>
    <x v="0"/>
    <x v="0"/>
    <x v="0"/>
    <x v="8"/>
    <x v="16"/>
    <s v="PL_A"/>
    <x v="5"/>
    <x v="5"/>
    <s v="GNR_WT_WIND_ON_LS_Y-2020"/>
    <x v="1"/>
    <x v="1"/>
    <n v="14392.7230850052"/>
    <n v="21013375.704107601"/>
    <n v="75648152.534787506"/>
  </r>
  <r>
    <x v="0"/>
    <x v="0"/>
    <x v="0"/>
    <x v="8"/>
    <x v="16"/>
    <s v="PL_A"/>
    <x v="5"/>
    <x v="5"/>
    <s v="GNR_WT_WIND_ON_LS_Y-2020"/>
    <x v="1"/>
    <x v="2"/>
    <n v="5440.4493261319803"/>
    <n v="7943056.0161526902"/>
    <n v="28595001.658149701"/>
  </r>
  <r>
    <x v="0"/>
    <x v="0"/>
    <x v="0"/>
    <x v="8"/>
    <x v="16"/>
    <s v="PL_Rural"/>
    <x v="0"/>
    <x v="6"/>
    <s v="DOLN-2_ST_COAL_CND"/>
    <x v="0"/>
    <x v="0"/>
    <n v="361.233561331403"/>
    <n v="527400.99954384798"/>
    <n v="1898643.59835785"/>
  </r>
  <r>
    <x v="0"/>
    <x v="0"/>
    <x v="0"/>
    <x v="8"/>
    <x v="16"/>
    <s v="PL_Rural"/>
    <x v="0"/>
    <x v="6"/>
    <s v="DOLN-2_ST_COAL_CND"/>
    <x v="0"/>
    <x v="1"/>
    <n v="546.48356133140305"/>
    <n v="797865.99954384798"/>
    <n v="2872317.5983578502"/>
  </r>
  <r>
    <x v="0"/>
    <x v="0"/>
    <x v="0"/>
    <x v="8"/>
    <x v="16"/>
    <s v="PL_Rural"/>
    <x v="0"/>
    <x v="6"/>
    <s v="DOLN-2_ST_COAL_CND"/>
    <x v="0"/>
    <x v="2"/>
    <n v="589.23356133140305"/>
    <n v="860280.99954384798"/>
    <n v="3097011.5983578502"/>
  </r>
  <r>
    <x v="0"/>
    <x v="0"/>
    <x v="0"/>
    <x v="8"/>
    <x v="16"/>
    <s v="PL_Rural"/>
    <x v="0"/>
    <x v="6"/>
    <s v="DOLN-2_ST_COAL_CND"/>
    <x v="1"/>
    <x v="2"/>
    <n v="42.75"/>
    <n v="62415"/>
    <n v="224694"/>
  </r>
  <r>
    <x v="0"/>
    <x v="0"/>
    <x v="0"/>
    <x v="8"/>
    <x v="16"/>
    <s v="PL_Rural"/>
    <x v="0"/>
    <x v="6"/>
    <s v="KOZI-2_ST_COAL_CND"/>
    <x v="0"/>
    <x v="1"/>
    <n v="321.75"/>
    <n v="469755"/>
    <n v="1691118"/>
  </r>
  <r>
    <x v="0"/>
    <x v="0"/>
    <x v="0"/>
    <x v="8"/>
    <x v="16"/>
    <s v="PL_Rural"/>
    <x v="0"/>
    <x v="6"/>
    <s v="KOZI-2_ST_COAL_CND"/>
    <x v="0"/>
    <x v="2"/>
    <n v="396"/>
    <n v="578160"/>
    <n v="2081376"/>
  </r>
  <r>
    <x v="0"/>
    <x v="0"/>
    <x v="0"/>
    <x v="8"/>
    <x v="16"/>
    <s v="PL_Rural"/>
    <x v="0"/>
    <x v="6"/>
    <s v="KOZI-2_ST_COAL_CND"/>
    <x v="1"/>
    <x v="2"/>
    <n v="316.27104806304902"/>
    <n v="461755.730172051"/>
    <n v="1662320.6286193901"/>
  </r>
  <r>
    <x v="0"/>
    <x v="0"/>
    <x v="0"/>
    <x v="8"/>
    <x v="16"/>
    <s v="PL_Rural"/>
    <x v="0"/>
    <x v="6"/>
    <s v="LAZI-2_ST_COAL_CND"/>
    <x v="0"/>
    <x v="1"/>
    <n v="28.14"/>
    <n v="41084.400000000001"/>
    <n v="147903.84"/>
  </r>
  <r>
    <x v="0"/>
    <x v="0"/>
    <x v="0"/>
    <x v="8"/>
    <x v="16"/>
    <s v="PL_Rural"/>
    <x v="0"/>
    <x v="6"/>
    <s v="LAZI-2_ST_COAL_CND"/>
    <x v="1"/>
    <x v="2"/>
    <n v="28.14"/>
    <n v="41084.400000000001"/>
    <n v="147903.84"/>
  </r>
  <r>
    <x v="0"/>
    <x v="0"/>
    <x v="0"/>
    <x v="8"/>
    <x v="16"/>
    <s v="PL_Rural"/>
    <x v="0"/>
    <x v="6"/>
    <s v="LAZI-6_ST_COAL_CND"/>
    <x v="0"/>
    <x v="0"/>
    <n v="427"/>
    <n v="623420"/>
    <n v="2244312"/>
  </r>
  <r>
    <x v="0"/>
    <x v="0"/>
    <x v="0"/>
    <x v="8"/>
    <x v="16"/>
    <s v="PL_Rural"/>
    <x v="0"/>
    <x v="6"/>
    <s v="LAZI-6_ST_COAL_CND"/>
    <x v="0"/>
    <x v="1"/>
    <n v="427"/>
    <n v="623420"/>
    <n v="2244312"/>
  </r>
  <r>
    <x v="0"/>
    <x v="0"/>
    <x v="0"/>
    <x v="8"/>
    <x v="16"/>
    <s v="PL_Rural"/>
    <x v="0"/>
    <x v="6"/>
    <s v="LAZI-6_ST_COAL_CND"/>
    <x v="0"/>
    <x v="2"/>
    <n v="427"/>
    <n v="623420"/>
    <n v="2244312"/>
  </r>
  <r>
    <x v="0"/>
    <x v="0"/>
    <x v="0"/>
    <x v="8"/>
    <x v="16"/>
    <s v="PL_Rural"/>
    <x v="0"/>
    <x v="6"/>
    <s v="LAZI-6_ST_COAL_CND"/>
    <x v="1"/>
    <x v="2"/>
    <n v="55.51"/>
    <n v="81044.600000000006"/>
    <n v="291760.56"/>
  </r>
  <r>
    <x v="0"/>
    <x v="0"/>
    <x v="0"/>
    <x v="8"/>
    <x v="16"/>
    <s v="PL_Rural"/>
    <x v="0"/>
    <x v="6"/>
    <s v="OPOL-1_ST_COAL_CND"/>
    <x v="0"/>
    <x v="0"/>
    <n v="1377.4"/>
    <n v="2011004"/>
    <n v="7239614.4000000004"/>
  </r>
  <r>
    <x v="0"/>
    <x v="0"/>
    <x v="0"/>
    <x v="8"/>
    <x v="16"/>
    <s v="PL_Rural"/>
    <x v="0"/>
    <x v="6"/>
    <s v="OPOL-1_ST_COAL_CND"/>
    <x v="0"/>
    <x v="1"/>
    <n v="1420"/>
    <n v="2073200"/>
    <n v="7463520"/>
  </r>
  <r>
    <x v="0"/>
    <x v="0"/>
    <x v="0"/>
    <x v="8"/>
    <x v="16"/>
    <s v="PL_Rural"/>
    <x v="0"/>
    <x v="6"/>
    <s v="OPOL-1_ST_COAL_CND"/>
    <x v="0"/>
    <x v="2"/>
    <n v="1420"/>
    <n v="2073200"/>
    <n v="7463520"/>
  </r>
  <r>
    <x v="0"/>
    <x v="0"/>
    <x v="0"/>
    <x v="8"/>
    <x v="16"/>
    <s v="PL_Rural"/>
    <x v="0"/>
    <x v="6"/>
    <s v="OPOL-1_ST_COAL_CND"/>
    <x v="1"/>
    <x v="2"/>
    <n v="184.6"/>
    <n v="269516"/>
    <n v="970257.6"/>
  </r>
  <r>
    <x v="0"/>
    <x v="0"/>
    <x v="0"/>
    <x v="8"/>
    <x v="16"/>
    <s v="PL_Rural"/>
    <x v="0"/>
    <x v="6"/>
    <s v="OSTRB-1_ST_COAL_CND"/>
    <x v="0"/>
    <x v="1"/>
    <n v="89.44"/>
    <n v="130582.39999999999"/>
    <n v="470096.64000000001"/>
  </r>
  <r>
    <x v="0"/>
    <x v="0"/>
    <x v="0"/>
    <x v="8"/>
    <x v="16"/>
    <s v="PL_Rural"/>
    <x v="0"/>
    <x v="6"/>
    <s v="OSTRB-1_ST_COAL_CND"/>
    <x v="0"/>
    <x v="2"/>
    <n v="110.08"/>
    <n v="160716.79999999999"/>
    <n v="578580.47999999998"/>
  </r>
  <r>
    <x v="0"/>
    <x v="0"/>
    <x v="0"/>
    <x v="8"/>
    <x v="16"/>
    <s v="PL_Rural"/>
    <x v="0"/>
    <x v="6"/>
    <s v="OSTRB-1_ST_COAL_CND"/>
    <x v="1"/>
    <x v="2"/>
    <n v="89.44"/>
    <n v="130582.39999999999"/>
    <n v="470096.64000000001"/>
  </r>
  <r>
    <x v="0"/>
    <x v="0"/>
    <x v="0"/>
    <x v="8"/>
    <x v="16"/>
    <s v="PL_Rural"/>
    <x v="0"/>
    <x v="6"/>
    <s v="POLA-2_ST_COAL_CND"/>
    <x v="0"/>
    <x v="0"/>
    <n v="1606.32"/>
    <n v="2345227.2000000002"/>
    <n v="8442817.9199999999"/>
  </r>
  <r>
    <x v="0"/>
    <x v="0"/>
    <x v="0"/>
    <x v="8"/>
    <x v="16"/>
    <s v="PL_Rural"/>
    <x v="0"/>
    <x v="6"/>
    <s v="POLA-2_ST_COAL_CND"/>
    <x v="0"/>
    <x v="1"/>
    <n v="1656"/>
    <n v="2417760"/>
    <n v="8703936"/>
  </r>
  <r>
    <x v="0"/>
    <x v="0"/>
    <x v="0"/>
    <x v="8"/>
    <x v="16"/>
    <s v="PL_Rural"/>
    <x v="0"/>
    <x v="6"/>
    <s v="POLA-2_ST_COAL_CND"/>
    <x v="0"/>
    <x v="2"/>
    <n v="1656"/>
    <n v="2417760"/>
    <n v="8703936"/>
  </r>
  <r>
    <x v="0"/>
    <x v="0"/>
    <x v="0"/>
    <x v="8"/>
    <x v="16"/>
    <s v="PL_Rural"/>
    <x v="0"/>
    <x v="6"/>
    <s v="POLA-2_ST_COAL_CND"/>
    <x v="1"/>
    <x v="2"/>
    <n v="215.28"/>
    <n v="314308.8"/>
    <n v="1131511.68"/>
  </r>
  <r>
    <x v="0"/>
    <x v="0"/>
    <x v="0"/>
    <x v="8"/>
    <x v="16"/>
    <s v="PL_Rural"/>
    <x v="0"/>
    <x v="6"/>
    <s v="RYBN-2_ST_COAL_CND"/>
    <x v="0"/>
    <x v="1"/>
    <n v="344.63"/>
    <n v="503159.8"/>
    <n v="1811375.28"/>
  </r>
  <r>
    <x v="0"/>
    <x v="0"/>
    <x v="0"/>
    <x v="8"/>
    <x v="16"/>
    <s v="PL_Rural"/>
    <x v="0"/>
    <x v="6"/>
    <s v="RYBN-2_ST_COAL_CND"/>
    <x v="0"/>
    <x v="2"/>
    <n v="424.16"/>
    <n v="619273.6"/>
    <n v="2229384.96"/>
  </r>
  <r>
    <x v="0"/>
    <x v="0"/>
    <x v="0"/>
    <x v="8"/>
    <x v="16"/>
    <s v="PL_Rural"/>
    <x v="0"/>
    <x v="6"/>
    <s v="RYBN-2_ST_COAL_CND"/>
    <x v="1"/>
    <x v="2"/>
    <n v="344.63"/>
    <n v="503159.8"/>
    <n v="1811375.28"/>
  </r>
  <r>
    <x v="0"/>
    <x v="0"/>
    <x v="0"/>
    <x v="8"/>
    <x v="16"/>
    <s v="PL_Rural"/>
    <x v="11"/>
    <x v="6"/>
    <s v="ADAM-2_ST_LIGNITE_CON"/>
    <x v="0"/>
    <x v="0"/>
    <n v="610"/>
    <n v="890600"/>
    <n v="3206160"/>
  </r>
  <r>
    <x v="0"/>
    <x v="0"/>
    <x v="0"/>
    <x v="8"/>
    <x v="16"/>
    <s v="PL_Rural"/>
    <x v="11"/>
    <x v="6"/>
    <s v="ADAM-2_ST_LIGNITE_CON"/>
    <x v="0"/>
    <x v="1"/>
    <n v="610"/>
    <n v="890600"/>
    <n v="3206160"/>
  </r>
  <r>
    <x v="0"/>
    <x v="0"/>
    <x v="0"/>
    <x v="8"/>
    <x v="16"/>
    <s v="PL_Rural"/>
    <x v="11"/>
    <x v="6"/>
    <s v="ADAM-2_ST_LIGNITE_CON"/>
    <x v="0"/>
    <x v="2"/>
    <n v="610"/>
    <n v="890600"/>
    <n v="3206160"/>
  </r>
  <r>
    <x v="0"/>
    <x v="0"/>
    <x v="0"/>
    <x v="8"/>
    <x v="16"/>
    <s v="PL_Rural"/>
    <x v="11"/>
    <x v="6"/>
    <s v="ADAM-2_ST_LIGNITE_CON"/>
    <x v="1"/>
    <x v="2"/>
    <n v="79.3"/>
    <n v="115778"/>
    <n v="416800.8"/>
  </r>
  <r>
    <x v="0"/>
    <x v="0"/>
    <x v="0"/>
    <x v="8"/>
    <x v="16"/>
    <s v="PL_Rural"/>
    <x v="11"/>
    <x v="6"/>
    <s v="BELC-2_ST_LIGNITE_CON"/>
    <x v="0"/>
    <x v="0"/>
    <n v="3852"/>
    <n v="5623920"/>
    <n v="20246112"/>
  </r>
  <r>
    <x v="0"/>
    <x v="0"/>
    <x v="0"/>
    <x v="8"/>
    <x v="16"/>
    <s v="PL_Rural"/>
    <x v="11"/>
    <x v="6"/>
    <s v="BELC-2_ST_LIGNITE_CON"/>
    <x v="0"/>
    <x v="1"/>
    <n v="3852"/>
    <n v="5623920"/>
    <n v="20246112"/>
  </r>
  <r>
    <x v="0"/>
    <x v="0"/>
    <x v="0"/>
    <x v="8"/>
    <x v="16"/>
    <s v="PL_Rural"/>
    <x v="11"/>
    <x v="6"/>
    <s v="BELC-2_ST_LIGNITE_CON"/>
    <x v="0"/>
    <x v="2"/>
    <n v="3852"/>
    <n v="5623920"/>
    <n v="20246112"/>
  </r>
  <r>
    <x v="0"/>
    <x v="0"/>
    <x v="0"/>
    <x v="8"/>
    <x v="16"/>
    <s v="PL_Rural"/>
    <x v="11"/>
    <x v="6"/>
    <s v="BELC-2_ST_LIGNITE_CON"/>
    <x v="1"/>
    <x v="0"/>
    <n v="3620.88"/>
    <n v="5286484.8"/>
    <n v="19031345.280000001"/>
  </r>
  <r>
    <x v="0"/>
    <x v="0"/>
    <x v="0"/>
    <x v="8"/>
    <x v="16"/>
    <s v="PL_Rural"/>
    <x v="11"/>
    <x v="6"/>
    <s v="BELC-2_ST_LIGNITE_CON"/>
    <x v="1"/>
    <x v="1"/>
    <n v="3351.24"/>
    <n v="4892810.4000000004"/>
    <n v="17614117.440000001"/>
  </r>
  <r>
    <x v="0"/>
    <x v="0"/>
    <x v="0"/>
    <x v="8"/>
    <x v="16"/>
    <s v="PL_Rural"/>
    <x v="11"/>
    <x v="6"/>
    <s v="BELC-2_ST_LIGNITE_CON"/>
    <x v="1"/>
    <x v="2"/>
    <n v="3852"/>
    <n v="5623920"/>
    <n v="20246112"/>
  </r>
  <r>
    <x v="0"/>
    <x v="0"/>
    <x v="0"/>
    <x v="8"/>
    <x v="16"/>
    <s v="PL_Rural"/>
    <x v="11"/>
    <x v="6"/>
    <s v="PATN2-1_ST_LIGNITE_CON"/>
    <x v="0"/>
    <x v="0"/>
    <n v="441"/>
    <n v="643860"/>
    <n v="2317896"/>
  </r>
  <r>
    <x v="0"/>
    <x v="0"/>
    <x v="0"/>
    <x v="8"/>
    <x v="16"/>
    <s v="PL_Rural"/>
    <x v="11"/>
    <x v="6"/>
    <s v="PATN2-1_ST_LIGNITE_CON"/>
    <x v="0"/>
    <x v="1"/>
    <n v="441"/>
    <n v="643860"/>
    <n v="2317896"/>
  </r>
  <r>
    <x v="0"/>
    <x v="0"/>
    <x v="0"/>
    <x v="8"/>
    <x v="16"/>
    <s v="PL_Rural"/>
    <x v="11"/>
    <x v="6"/>
    <s v="PATN2-1_ST_LIGNITE_CON"/>
    <x v="0"/>
    <x v="2"/>
    <n v="441"/>
    <n v="643860"/>
    <n v="2317896"/>
  </r>
  <r>
    <x v="0"/>
    <x v="0"/>
    <x v="0"/>
    <x v="8"/>
    <x v="16"/>
    <s v="PL_Rural"/>
    <x v="11"/>
    <x v="6"/>
    <s v="PATN2-1_ST_LIGNITE_CON"/>
    <x v="1"/>
    <x v="0"/>
    <n v="441"/>
    <n v="643860"/>
    <n v="2317896"/>
  </r>
  <r>
    <x v="0"/>
    <x v="0"/>
    <x v="0"/>
    <x v="8"/>
    <x v="16"/>
    <s v="PL_Rural"/>
    <x v="11"/>
    <x v="6"/>
    <s v="PATN2-1_ST_LIGNITE_CON"/>
    <x v="1"/>
    <x v="1"/>
    <n v="410.13"/>
    <n v="598789.80000000005"/>
    <n v="2155643.2799999998"/>
  </r>
  <r>
    <x v="0"/>
    <x v="0"/>
    <x v="0"/>
    <x v="8"/>
    <x v="16"/>
    <s v="PL_Rural"/>
    <x v="11"/>
    <x v="6"/>
    <s v="PATN2-1_ST_LIGNITE_CON"/>
    <x v="1"/>
    <x v="2"/>
    <n v="441"/>
    <n v="643860"/>
    <n v="2317896"/>
  </r>
  <r>
    <x v="0"/>
    <x v="0"/>
    <x v="0"/>
    <x v="8"/>
    <x v="16"/>
    <s v="PL_Rural"/>
    <x v="4"/>
    <x v="4"/>
    <s v="GNR_ROR_WTR"/>
    <x v="0"/>
    <x v="0"/>
    <n v="236.18868004454001"/>
    <n v="344835.47286502901"/>
    <n v="1241407.7023141"/>
  </r>
  <r>
    <x v="0"/>
    <x v="0"/>
    <x v="0"/>
    <x v="8"/>
    <x v="16"/>
    <s v="PL_Rural"/>
    <x v="4"/>
    <x v="4"/>
    <s v="GNR_ROR_WTR"/>
    <x v="0"/>
    <x v="1"/>
    <n v="236.18868004454001"/>
    <n v="344835.47286502901"/>
    <n v="1241407.7023141"/>
  </r>
  <r>
    <x v="0"/>
    <x v="0"/>
    <x v="0"/>
    <x v="8"/>
    <x v="16"/>
    <s v="PL_Rural"/>
    <x v="4"/>
    <x v="4"/>
    <s v="GNR_ROR_WTR"/>
    <x v="0"/>
    <x v="2"/>
    <n v="236.18868004454001"/>
    <n v="344835.47286502901"/>
    <n v="1241407.7023141"/>
  </r>
  <r>
    <x v="0"/>
    <x v="0"/>
    <x v="0"/>
    <x v="8"/>
    <x v="16"/>
    <s v="PL_Rural"/>
    <x v="4"/>
    <x v="4"/>
    <s v="GNR_ROR_WTR"/>
    <x v="1"/>
    <x v="0"/>
    <n v="291.44259849427198"/>
    <n v="425506.19380163797"/>
    <n v="1531822.2976859"/>
  </r>
  <r>
    <x v="0"/>
    <x v="0"/>
    <x v="0"/>
    <x v="8"/>
    <x v="16"/>
    <s v="PL_Rural"/>
    <x v="4"/>
    <x v="4"/>
    <s v="GNR_ROR_WTR"/>
    <x v="1"/>
    <x v="1"/>
    <n v="291.44259849427198"/>
    <n v="425506.19380163797"/>
    <n v="1531822.2976859"/>
  </r>
  <r>
    <x v="0"/>
    <x v="0"/>
    <x v="0"/>
    <x v="8"/>
    <x v="16"/>
    <s v="PL_Rural"/>
    <x v="4"/>
    <x v="4"/>
    <s v="GNR_ROR_WTR"/>
    <x v="1"/>
    <x v="2"/>
    <n v="291.44259849427198"/>
    <n v="425506.19380163797"/>
    <n v="1531822.2976859"/>
  </r>
  <r>
    <x v="0"/>
    <x v="0"/>
    <x v="0"/>
    <x v="9"/>
    <x v="17"/>
    <s v="SE1A"/>
    <x v="4"/>
    <x v="7"/>
    <s v="GNR_RES_WTR_NOPMP_MC-01"/>
    <x v="0"/>
    <x v="0"/>
    <n v="405.5"/>
    <n v="592030"/>
    <n v="2131308"/>
  </r>
  <r>
    <x v="0"/>
    <x v="0"/>
    <x v="0"/>
    <x v="9"/>
    <x v="17"/>
    <s v="SE1A"/>
    <x v="4"/>
    <x v="7"/>
    <s v="GNR_RES_WTR_NOPMP_MC-01"/>
    <x v="0"/>
    <x v="1"/>
    <n v="405.5"/>
    <n v="592030"/>
    <n v="2131308"/>
  </r>
  <r>
    <x v="0"/>
    <x v="0"/>
    <x v="0"/>
    <x v="9"/>
    <x v="17"/>
    <s v="SE1A"/>
    <x v="4"/>
    <x v="7"/>
    <s v="GNR_RES_WTR_NOPMP_MC-01"/>
    <x v="0"/>
    <x v="2"/>
    <n v="405.5"/>
    <n v="592030"/>
    <n v="2131308"/>
  </r>
  <r>
    <x v="0"/>
    <x v="0"/>
    <x v="0"/>
    <x v="9"/>
    <x v="17"/>
    <s v="SE1A"/>
    <x v="4"/>
    <x v="7"/>
    <s v="GNR_RES_WTR_NOPMP_MC-01"/>
    <x v="1"/>
    <x v="0"/>
    <n v="405.5"/>
    <n v="592030"/>
    <n v="2131308"/>
  </r>
  <r>
    <x v="0"/>
    <x v="0"/>
    <x v="0"/>
    <x v="9"/>
    <x v="17"/>
    <s v="SE1A"/>
    <x v="4"/>
    <x v="7"/>
    <s v="GNR_RES_WTR_NOPMP_MC-01"/>
    <x v="1"/>
    <x v="1"/>
    <n v="405.5"/>
    <n v="592030"/>
    <n v="2131308"/>
  </r>
  <r>
    <x v="0"/>
    <x v="0"/>
    <x v="0"/>
    <x v="9"/>
    <x v="17"/>
    <s v="SE1A"/>
    <x v="4"/>
    <x v="7"/>
    <s v="GNR_RES_WTR_NOPMP_MC-01"/>
    <x v="1"/>
    <x v="2"/>
    <n v="405.5"/>
    <n v="592030"/>
    <n v="2131308"/>
  </r>
  <r>
    <x v="0"/>
    <x v="0"/>
    <x v="0"/>
    <x v="9"/>
    <x v="17"/>
    <s v="SE1A"/>
    <x v="4"/>
    <x v="7"/>
    <s v="GNR_RES_WTR_NOPMP_MC-02"/>
    <x v="0"/>
    <x v="0"/>
    <n v="405.5"/>
    <n v="592030"/>
    <n v="2131308"/>
  </r>
  <r>
    <x v="0"/>
    <x v="0"/>
    <x v="0"/>
    <x v="9"/>
    <x v="17"/>
    <s v="SE1A"/>
    <x v="4"/>
    <x v="7"/>
    <s v="GNR_RES_WTR_NOPMP_MC-02"/>
    <x v="0"/>
    <x v="1"/>
    <n v="405.5"/>
    <n v="592030"/>
    <n v="2131308"/>
  </r>
  <r>
    <x v="0"/>
    <x v="0"/>
    <x v="0"/>
    <x v="9"/>
    <x v="17"/>
    <s v="SE1A"/>
    <x v="4"/>
    <x v="7"/>
    <s v="GNR_RES_WTR_NOPMP_MC-02"/>
    <x v="0"/>
    <x v="2"/>
    <n v="405.5"/>
    <n v="592030"/>
    <n v="2131308"/>
  </r>
  <r>
    <x v="0"/>
    <x v="0"/>
    <x v="0"/>
    <x v="9"/>
    <x v="17"/>
    <s v="SE1A"/>
    <x v="4"/>
    <x v="7"/>
    <s v="GNR_RES_WTR_NOPMP_MC-02"/>
    <x v="1"/>
    <x v="0"/>
    <n v="405.5"/>
    <n v="592030"/>
    <n v="2131308"/>
  </r>
  <r>
    <x v="0"/>
    <x v="0"/>
    <x v="0"/>
    <x v="9"/>
    <x v="17"/>
    <s v="SE1A"/>
    <x v="4"/>
    <x v="7"/>
    <s v="GNR_RES_WTR_NOPMP_MC-02"/>
    <x v="1"/>
    <x v="1"/>
    <n v="405.5"/>
    <n v="592030"/>
    <n v="2131308"/>
  </r>
  <r>
    <x v="0"/>
    <x v="0"/>
    <x v="0"/>
    <x v="9"/>
    <x v="17"/>
    <s v="SE1A"/>
    <x v="4"/>
    <x v="7"/>
    <s v="GNR_RES_WTR_NOPMP_MC-02"/>
    <x v="1"/>
    <x v="2"/>
    <n v="405.5"/>
    <n v="592030"/>
    <n v="2131308"/>
  </r>
  <r>
    <x v="0"/>
    <x v="0"/>
    <x v="0"/>
    <x v="9"/>
    <x v="17"/>
    <s v="SE1A"/>
    <x v="4"/>
    <x v="7"/>
    <s v="GNR_RES_WTR_NOPMP_MC-03"/>
    <x v="0"/>
    <x v="0"/>
    <n v="141.69892819788299"/>
    <n v="206880.435168909"/>
    <n v="744769.56660807203"/>
  </r>
  <r>
    <x v="0"/>
    <x v="0"/>
    <x v="0"/>
    <x v="9"/>
    <x v="17"/>
    <s v="SE1A"/>
    <x v="4"/>
    <x v="7"/>
    <s v="GNR_RES_WTR_NOPMP_MC-03"/>
    <x v="0"/>
    <x v="1"/>
    <n v="405.5"/>
    <n v="592030"/>
    <n v="2131308"/>
  </r>
  <r>
    <x v="0"/>
    <x v="0"/>
    <x v="0"/>
    <x v="9"/>
    <x v="17"/>
    <s v="SE1A"/>
    <x v="4"/>
    <x v="7"/>
    <s v="GNR_RES_WTR_NOPMP_MC-03"/>
    <x v="0"/>
    <x v="2"/>
    <n v="405.5"/>
    <n v="592030"/>
    <n v="2131308"/>
  </r>
  <r>
    <x v="0"/>
    <x v="0"/>
    <x v="0"/>
    <x v="9"/>
    <x v="17"/>
    <s v="SE1A"/>
    <x v="4"/>
    <x v="7"/>
    <s v="GNR_RES_WTR_NOPMP_MC-03"/>
    <x v="1"/>
    <x v="0"/>
    <n v="48.515601653933601"/>
    <n v="70832.778414743007"/>
    <n v="254998.002293075"/>
  </r>
  <r>
    <x v="0"/>
    <x v="0"/>
    <x v="0"/>
    <x v="9"/>
    <x v="17"/>
    <s v="SE1A"/>
    <x v="4"/>
    <x v="7"/>
    <s v="GNR_RES_WTR_NOPMP_MC-03"/>
    <x v="1"/>
    <x v="1"/>
    <n v="405.5"/>
    <n v="592030"/>
    <n v="2131308"/>
  </r>
  <r>
    <x v="0"/>
    <x v="0"/>
    <x v="0"/>
    <x v="9"/>
    <x v="17"/>
    <s v="SE1A"/>
    <x v="4"/>
    <x v="7"/>
    <s v="GNR_RES_WTR_NOPMP_MC-04"/>
    <x v="0"/>
    <x v="1"/>
    <n v="405.5"/>
    <n v="592030"/>
    <n v="2131308"/>
  </r>
  <r>
    <x v="0"/>
    <x v="0"/>
    <x v="0"/>
    <x v="9"/>
    <x v="17"/>
    <s v="SE1A"/>
    <x v="4"/>
    <x v="7"/>
    <s v="GNR_RES_WTR_NOPMP_MC-04"/>
    <x v="0"/>
    <x v="2"/>
    <n v="405.5"/>
    <n v="592030"/>
    <n v="2131308"/>
  </r>
  <r>
    <x v="0"/>
    <x v="0"/>
    <x v="0"/>
    <x v="9"/>
    <x v="17"/>
    <s v="SE1A"/>
    <x v="4"/>
    <x v="7"/>
    <s v="GNR_RES_WTR_NOPMP_MC-05"/>
    <x v="0"/>
    <x v="1"/>
    <n v="405.5"/>
    <n v="592030"/>
    <n v="2131308"/>
  </r>
  <r>
    <x v="0"/>
    <x v="0"/>
    <x v="0"/>
    <x v="9"/>
    <x v="17"/>
    <s v="SE1A"/>
    <x v="4"/>
    <x v="7"/>
    <s v="GNR_RES_WTR_NOPMP_MC-05"/>
    <x v="0"/>
    <x v="2"/>
    <n v="405.5"/>
    <n v="592030"/>
    <n v="2131308"/>
  </r>
  <r>
    <x v="0"/>
    <x v="0"/>
    <x v="0"/>
    <x v="9"/>
    <x v="17"/>
    <s v="SE1A"/>
    <x v="4"/>
    <x v="7"/>
    <s v="GNR_RES_WTR_NOPMP_MC-06"/>
    <x v="0"/>
    <x v="1"/>
    <n v="405.5"/>
    <n v="592030"/>
    <n v="2131308"/>
  </r>
  <r>
    <x v="0"/>
    <x v="0"/>
    <x v="0"/>
    <x v="9"/>
    <x v="17"/>
    <s v="SE1A"/>
    <x v="4"/>
    <x v="7"/>
    <s v="GNR_RES_WTR_NOPMP_MC-06"/>
    <x v="0"/>
    <x v="2"/>
    <n v="405.5"/>
    <n v="592030"/>
    <n v="2131308"/>
  </r>
  <r>
    <x v="0"/>
    <x v="0"/>
    <x v="0"/>
    <x v="9"/>
    <x v="17"/>
    <s v="SE1A"/>
    <x v="4"/>
    <x v="7"/>
    <s v="GNR_RES_WTR_NOPMP_MC-07"/>
    <x v="0"/>
    <x v="1"/>
    <n v="405.5"/>
    <n v="592030"/>
    <n v="2131308"/>
  </r>
  <r>
    <x v="0"/>
    <x v="0"/>
    <x v="0"/>
    <x v="9"/>
    <x v="17"/>
    <s v="SE1A"/>
    <x v="4"/>
    <x v="4"/>
    <s v="GNR_ROR_WTR"/>
    <x v="0"/>
    <x v="0"/>
    <n v="244.858569042331"/>
    <n v="357493.51080180297"/>
    <n v="1286976.6388864899"/>
  </r>
  <r>
    <x v="0"/>
    <x v="0"/>
    <x v="0"/>
    <x v="9"/>
    <x v="17"/>
    <s v="SE1A"/>
    <x v="4"/>
    <x v="4"/>
    <s v="GNR_ROR_WTR"/>
    <x v="0"/>
    <x v="1"/>
    <n v="244.858569042331"/>
    <n v="357493.51080180297"/>
    <n v="1286976.6388864899"/>
  </r>
  <r>
    <x v="0"/>
    <x v="0"/>
    <x v="0"/>
    <x v="9"/>
    <x v="17"/>
    <s v="SE1A"/>
    <x v="4"/>
    <x v="4"/>
    <s v="GNR_ROR_WTR"/>
    <x v="0"/>
    <x v="2"/>
    <n v="244.858569042331"/>
    <n v="357493.51080180297"/>
    <n v="1286976.6388864899"/>
  </r>
  <r>
    <x v="0"/>
    <x v="0"/>
    <x v="0"/>
    <x v="9"/>
    <x v="17"/>
    <s v="SE1A"/>
    <x v="4"/>
    <x v="4"/>
    <s v="GNR_ROR_WTR"/>
    <x v="1"/>
    <x v="0"/>
    <n v="896.54001629914296"/>
    <n v="1308948.4237967499"/>
    <n v="4712214.3256682996"/>
  </r>
  <r>
    <x v="0"/>
    <x v="0"/>
    <x v="0"/>
    <x v="9"/>
    <x v="17"/>
    <s v="SE1A"/>
    <x v="4"/>
    <x v="4"/>
    <s v="GNR_ROR_WTR"/>
    <x v="1"/>
    <x v="1"/>
    <n v="896.54001629914296"/>
    <n v="1308948.4237967499"/>
    <n v="4712214.3256682996"/>
  </r>
  <r>
    <x v="0"/>
    <x v="0"/>
    <x v="0"/>
    <x v="9"/>
    <x v="17"/>
    <s v="SE1A"/>
    <x v="4"/>
    <x v="4"/>
    <s v="GNR_ROR_WTR"/>
    <x v="1"/>
    <x v="2"/>
    <n v="896.54001629914296"/>
    <n v="1308948.4237967499"/>
    <n v="4712214.3256682996"/>
  </r>
  <r>
    <x v="0"/>
    <x v="0"/>
    <x v="0"/>
    <x v="9"/>
    <x v="17"/>
    <s v="SE1A"/>
    <x v="5"/>
    <x v="5"/>
    <s v="GNR_WT_WIND_ONS"/>
    <x v="0"/>
    <x v="0"/>
    <n v="516.43088144763999"/>
    <n v="753989.086913554"/>
    <n v="2714360.7128887898"/>
  </r>
  <r>
    <x v="0"/>
    <x v="0"/>
    <x v="0"/>
    <x v="9"/>
    <x v="17"/>
    <s v="SE1A"/>
    <x v="5"/>
    <x v="5"/>
    <s v="GNR_WT_WIND_ONS"/>
    <x v="0"/>
    <x v="1"/>
    <n v="396.07779384833998"/>
    <n v="578273.57901857595"/>
    <n v="2081784.88446687"/>
  </r>
  <r>
    <x v="0"/>
    <x v="0"/>
    <x v="0"/>
    <x v="9"/>
    <x v="17"/>
    <s v="SE1A"/>
    <x v="5"/>
    <x v="5"/>
    <s v="GNR_WT_WIND_ONS"/>
    <x v="0"/>
    <x v="2"/>
    <n v="261.74305363095101"/>
    <n v="382144.85830118897"/>
    <n v="1375721.4898842799"/>
  </r>
  <r>
    <x v="0"/>
    <x v="0"/>
    <x v="0"/>
    <x v="9"/>
    <x v="17"/>
    <s v="SE1A"/>
    <x v="5"/>
    <x v="5"/>
    <s v="GNR_WT_WIND_ONS"/>
    <x v="1"/>
    <x v="0"/>
    <n v="643.15221443543896"/>
    <n v="939002.23307574005"/>
    <n v="3380408.03907267"/>
  </r>
  <r>
    <x v="0"/>
    <x v="0"/>
    <x v="0"/>
    <x v="9"/>
    <x v="17"/>
    <s v="SE1A"/>
    <x v="5"/>
    <x v="5"/>
    <s v="GNR_WT_WIND_ONS"/>
    <x v="1"/>
    <x v="1"/>
    <n v="819.52247087451804"/>
    <n v="1196502.8074767999"/>
    <n v="4307410.1069164705"/>
  </r>
  <r>
    <x v="0"/>
    <x v="0"/>
    <x v="0"/>
    <x v="9"/>
    <x v="17"/>
    <s v="SE1A"/>
    <x v="5"/>
    <x v="5"/>
    <s v="GNR_WT_WIND_ONS"/>
    <x v="1"/>
    <x v="2"/>
    <n v="813.85235288640001"/>
    <n v="1188224.43521414"/>
    <n v="4277607.96677092"/>
  </r>
  <r>
    <x v="0"/>
    <x v="0"/>
    <x v="0"/>
    <x v="9"/>
    <x v="17"/>
    <s v="SE1_IND"/>
    <x v="2"/>
    <x v="2"/>
    <s v="GNR_BO_ELEC_E-99_LS-10-MW-FEED_Y-2020"/>
    <x v="1"/>
    <x v="0"/>
    <n v="-29.944286940773999"/>
    <n v="-43718.658933530001"/>
    <n v="-157387.172160708"/>
  </r>
  <r>
    <x v="0"/>
    <x v="0"/>
    <x v="0"/>
    <x v="9"/>
    <x v="17"/>
    <s v="SE1_IND"/>
    <x v="2"/>
    <x v="2"/>
    <s v="GNR_BO_ELEC_E-99_LS-10-MW-FEED_Y-2020"/>
    <x v="1"/>
    <x v="1"/>
    <n v="-29.944286940773999"/>
    <n v="-43718.658933530001"/>
    <n v="-157387.172160708"/>
  </r>
  <r>
    <x v="0"/>
    <x v="0"/>
    <x v="0"/>
    <x v="9"/>
    <x v="17"/>
    <s v="SE1_IND"/>
    <x v="2"/>
    <x v="2"/>
    <s v="GNR_BO_ELEC_E-99_LS-10-MW-FEED_Y-2020"/>
    <x v="1"/>
    <x v="2"/>
    <n v="-29.944286940773999"/>
    <n v="-43718.658933530001"/>
    <n v="-157387.172160708"/>
  </r>
  <r>
    <x v="0"/>
    <x v="0"/>
    <x v="0"/>
    <x v="9"/>
    <x v="17"/>
    <s v="SE1_IND"/>
    <x v="2"/>
    <x v="2"/>
    <s v="GNR_HP_ELEC_AIR-WTR_COP-310_LS_Y-2020"/>
    <x v="0"/>
    <x v="0"/>
    <n v="-14.206794283402299"/>
    <n v="-20741.9196537674"/>
    <n v="-74670.910753562493"/>
  </r>
  <r>
    <x v="0"/>
    <x v="0"/>
    <x v="0"/>
    <x v="9"/>
    <x v="17"/>
    <s v="SE1_IND"/>
    <x v="2"/>
    <x v="2"/>
    <s v="GNR_HP_ELEC_AIR-WTR_COP-310_LS_Y-2020"/>
    <x v="0"/>
    <x v="1"/>
    <n v="-14.206794283402299"/>
    <n v="-20741.9196537674"/>
    <n v="-74670.910753562493"/>
  </r>
  <r>
    <x v="0"/>
    <x v="0"/>
    <x v="0"/>
    <x v="9"/>
    <x v="17"/>
    <s v="SE1_IND"/>
    <x v="2"/>
    <x v="2"/>
    <s v="GNR_HP_ELEC_AIR-WTR_COP-310_LS_Y-2020"/>
    <x v="0"/>
    <x v="2"/>
    <n v="-14.206794283402299"/>
    <n v="-20741.9196537674"/>
    <n v="-74670.910753562493"/>
  </r>
  <r>
    <x v="0"/>
    <x v="0"/>
    <x v="0"/>
    <x v="9"/>
    <x v="17"/>
    <s v="SE1_IND"/>
    <x v="2"/>
    <x v="2"/>
    <s v="GNR_HP_ELEC_AIR-WTR_COP-310_LS_Y-2020"/>
    <x v="1"/>
    <x v="0"/>
    <n v="-14.206794283402299"/>
    <n v="-20741.9196537674"/>
    <n v="-74670.910753562493"/>
  </r>
  <r>
    <x v="0"/>
    <x v="0"/>
    <x v="0"/>
    <x v="9"/>
    <x v="17"/>
    <s v="SE1_IND"/>
    <x v="2"/>
    <x v="2"/>
    <s v="GNR_HP_ELEC_AIR-WTR_COP-310_LS_Y-2020"/>
    <x v="1"/>
    <x v="1"/>
    <n v="-14.206794283402299"/>
    <n v="-20741.9196537674"/>
    <n v="-74670.910753562493"/>
  </r>
  <r>
    <x v="0"/>
    <x v="0"/>
    <x v="0"/>
    <x v="9"/>
    <x v="17"/>
    <s v="SE1_IND"/>
    <x v="2"/>
    <x v="2"/>
    <s v="GNR_HP_ELEC_AIR-WTR_COP-310_LS_Y-2020"/>
    <x v="1"/>
    <x v="2"/>
    <n v="-14.206794283402299"/>
    <n v="-20741.9196537674"/>
    <n v="-74670.910753562493"/>
  </r>
  <r>
    <x v="0"/>
    <x v="0"/>
    <x v="0"/>
    <x v="9"/>
    <x v="17"/>
    <s v="SE1_IND"/>
    <x v="1"/>
    <x v="1"/>
    <s v="GNR_ST_MSW_BP_E-23_LS-220-MW-FEED_Y-2020"/>
    <x v="0"/>
    <x v="0"/>
    <n v="95.999286532395701"/>
    <n v="140158.95833729801"/>
    <n v="504572.25001427199"/>
  </r>
  <r>
    <x v="0"/>
    <x v="0"/>
    <x v="0"/>
    <x v="9"/>
    <x v="17"/>
    <s v="SE1_IND"/>
    <x v="1"/>
    <x v="1"/>
    <s v="GNR_ST_MSW_BP_E-23_LS-220-MW-FEED_Y-2020"/>
    <x v="0"/>
    <x v="1"/>
    <n v="95.999286532395701"/>
    <n v="140158.95833729801"/>
    <n v="504572.25001427199"/>
  </r>
  <r>
    <x v="0"/>
    <x v="0"/>
    <x v="0"/>
    <x v="9"/>
    <x v="17"/>
    <s v="SE1_IND"/>
    <x v="1"/>
    <x v="1"/>
    <s v="GNR_ST_MSW_BP_E-23_LS-220-MW-FEED_Y-2020"/>
    <x v="0"/>
    <x v="2"/>
    <n v="95.999286532395701"/>
    <n v="140158.95833729801"/>
    <n v="504572.25001427199"/>
  </r>
  <r>
    <x v="0"/>
    <x v="0"/>
    <x v="0"/>
    <x v="9"/>
    <x v="17"/>
    <s v="SE1_IND"/>
    <x v="1"/>
    <x v="1"/>
    <s v="GNR_ST_MSW_BP_E-23_LS-220-MW-FEED_Y-2020"/>
    <x v="1"/>
    <x v="0"/>
    <n v="95.999286532395701"/>
    <n v="140158.95833729801"/>
    <n v="504572.25001427199"/>
  </r>
  <r>
    <x v="0"/>
    <x v="0"/>
    <x v="0"/>
    <x v="9"/>
    <x v="17"/>
    <s v="SE1_IND"/>
    <x v="1"/>
    <x v="1"/>
    <s v="GNR_ST_MSW_BP_E-23_LS-220-MW-FEED_Y-2020"/>
    <x v="1"/>
    <x v="1"/>
    <n v="95.999286532395701"/>
    <n v="140158.95833729801"/>
    <n v="504572.25001427199"/>
  </r>
  <r>
    <x v="0"/>
    <x v="0"/>
    <x v="0"/>
    <x v="9"/>
    <x v="17"/>
    <s v="SE1_IND"/>
    <x v="1"/>
    <x v="1"/>
    <s v="GNR_ST_MSW_BP_E-23_LS-220-MW-FEED_Y-2020"/>
    <x v="1"/>
    <x v="2"/>
    <n v="95.999286532395701"/>
    <n v="140158.95833729801"/>
    <n v="504572.25001427199"/>
  </r>
  <r>
    <x v="0"/>
    <x v="0"/>
    <x v="0"/>
    <x v="9"/>
    <x v="17"/>
    <s v="SE1_medium"/>
    <x v="1"/>
    <x v="1"/>
    <s v="GNR_ST_MSW_BP_CB-20"/>
    <x v="0"/>
    <x v="0"/>
    <n v="14.04"/>
    <n v="20498.400000000001"/>
    <n v="73794.240000000005"/>
  </r>
  <r>
    <x v="0"/>
    <x v="0"/>
    <x v="0"/>
    <x v="9"/>
    <x v="17"/>
    <s v="SE1_medium"/>
    <x v="1"/>
    <x v="1"/>
    <s v="GNR_ST_MSW_BP_CB-20"/>
    <x v="0"/>
    <x v="1"/>
    <n v="14.04"/>
    <n v="20498.400000000001"/>
    <n v="73794.240000000005"/>
  </r>
  <r>
    <x v="0"/>
    <x v="0"/>
    <x v="0"/>
    <x v="9"/>
    <x v="17"/>
    <s v="SE1_medium"/>
    <x v="1"/>
    <x v="1"/>
    <s v="GNR_ST_MSW_BP_CB-20"/>
    <x v="0"/>
    <x v="2"/>
    <n v="14.04"/>
    <n v="20498.400000000001"/>
    <n v="73794.240000000005"/>
  </r>
  <r>
    <x v="0"/>
    <x v="0"/>
    <x v="0"/>
    <x v="9"/>
    <x v="17"/>
    <s v="SE1_medium"/>
    <x v="1"/>
    <x v="1"/>
    <s v="GNR_ST_MSW_BP_CB-30"/>
    <x v="0"/>
    <x v="0"/>
    <n v="6.79"/>
    <n v="9913.4"/>
    <n v="35688.239999999998"/>
  </r>
  <r>
    <x v="0"/>
    <x v="0"/>
    <x v="0"/>
    <x v="9"/>
    <x v="17"/>
    <s v="SE1_medium"/>
    <x v="1"/>
    <x v="1"/>
    <s v="GNR_ST_MSW_BP_CB-30"/>
    <x v="0"/>
    <x v="1"/>
    <n v="7"/>
    <n v="10220"/>
    <n v="36792"/>
  </r>
  <r>
    <x v="0"/>
    <x v="0"/>
    <x v="0"/>
    <x v="9"/>
    <x v="17"/>
    <s v="SE1_medium"/>
    <x v="1"/>
    <x v="1"/>
    <s v="GNR_ST_MSW_BP_CB-30"/>
    <x v="0"/>
    <x v="2"/>
    <n v="7"/>
    <n v="10220"/>
    <n v="36792"/>
  </r>
  <r>
    <x v="0"/>
    <x v="0"/>
    <x v="0"/>
    <x v="9"/>
    <x v="17"/>
    <s v="SE1_medium"/>
    <x v="9"/>
    <x v="0"/>
    <s v="LULEKRAFT_ST_BFG_EXT"/>
    <x v="0"/>
    <x v="0"/>
    <n v="86.607142857142804"/>
    <n v="126446.428571429"/>
    <n v="455207.14285714302"/>
  </r>
  <r>
    <x v="0"/>
    <x v="0"/>
    <x v="0"/>
    <x v="9"/>
    <x v="17"/>
    <s v="SE1_medium"/>
    <x v="9"/>
    <x v="0"/>
    <s v="LULEKRAFT_ST_BFG_EXT"/>
    <x v="0"/>
    <x v="1"/>
    <n v="86.607142857142804"/>
    <n v="126446.428571429"/>
    <n v="455207.14285714302"/>
  </r>
  <r>
    <x v="0"/>
    <x v="0"/>
    <x v="0"/>
    <x v="9"/>
    <x v="17"/>
    <s v="SE1_medium"/>
    <x v="9"/>
    <x v="0"/>
    <s v="LULEKRAFT_ST_BFG_EXT"/>
    <x v="0"/>
    <x v="2"/>
    <n v="86.607142857142804"/>
    <n v="126446.428571429"/>
    <n v="455207.14285714302"/>
  </r>
  <r>
    <x v="0"/>
    <x v="0"/>
    <x v="0"/>
    <x v="9"/>
    <x v="17"/>
    <s v="SE1_medium"/>
    <x v="9"/>
    <x v="0"/>
    <s v="LULEKRAFT_ST_BFG_EXT"/>
    <x v="1"/>
    <x v="0"/>
    <n v="86.607142857142804"/>
    <n v="126446.428571429"/>
    <n v="455207.14285714302"/>
  </r>
  <r>
    <x v="0"/>
    <x v="0"/>
    <x v="0"/>
    <x v="9"/>
    <x v="17"/>
    <s v="SE1_medium"/>
    <x v="9"/>
    <x v="0"/>
    <s v="LULEKRAFT_ST_BFG_EXT"/>
    <x v="1"/>
    <x v="1"/>
    <n v="86.607142857142804"/>
    <n v="126446.428571429"/>
    <n v="455207.14285714302"/>
  </r>
  <r>
    <x v="0"/>
    <x v="0"/>
    <x v="0"/>
    <x v="9"/>
    <x v="17"/>
    <s v="SE1_medium"/>
    <x v="9"/>
    <x v="0"/>
    <s v="LULEKRAFT_ST_BFG_EXT"/>
    <x v="1"/>
    <x v="2"/>
    <n v="86.607142857142804"/>
    <n v="126446.428571429"/>
    <n v="455207.14285714302"/>
  </r>
  <r>
    <x v="0"/>
    <x v="0"/>
    <x v="0"/>
    <x v="9"/>
    <x v="17"/>
    <s v="SE1_small"/>
    <x v="2"/>
    <x v="2"/>
    <s v="GNR_HP_ELEC_GROUND-WTR_COP-360_LS-4-MW_Y-2020"/>
    <x v="0"/>
    <x v="0"/>
    <n v="-11.120499727906999"/>
    <n v="-16235.9296027443"/>
    <n v="-58449.346569879403"/>
  </r>
  <r>
    <x v="0"/>
    <x v="0"/>
    <x v="0"/>
    <x v="9"/>
    <x v="17"/>
    <s v="SE1_small"/>
    <x v="2"/>
    <x v="2"/>
    <s v="GNR_HP_ELEC_GROUND-WTR_COP-360_LS-4-MW_Y-2020"/>
    <x v="1"/>
    <x v="0"/>
    <n v="-30.388389148175801"/>
    <n v="-44367.048156336699"/>
    <n v="-159721.37336281201"/>
  </r>
  <r>
    <x v="0"/>
    <x v="0"/>
    <x v="0"/>
    <x v="9"/>
    <x v="17"/>
    <s v="SE1_small"/>
    <x v="2"/>
    <x v="2"/>
    <s v="GNR_HP_ELEC_GROUND-WTR_COP-360_LS-4-MW_Y-2020"/>
    <x v="1"/>
    <x v="1"/>
    <n v="-30.388389148175801"/>
    <n v="-44367.048156336699"/>
    <n v="-159721.37336281201"/>
  </r>
  <r>
    <x v="0"/>
    <x v="0"/>
    <x v="0"/>
    <x v="9"/>
    <x v="17"/>
    <s v="SE1_small"/>
    <x v="2"/>
    <x v="2"/>
    <s v="GNR_HP_ELEC_GROUND-WTR_COP-360_LS-4-MW_Y-2020"/>
    <x v="1"/>
    <x v="2"/>
    <n v="-30.388389148175801"/>
    <n v="-44367.048156336699"/>
    <n v="-159721.37336281201"/>
  </r>
  <r>
    <x v="0"/>
    <x v="0"/>
    <x v="0"/>
    <x v="9"/>
    <x v="18"/>
    <s v="SE2A"/>
    <x v="4"/>
    <x v="7"/>
    <s v="GNR_RES_WTR_NOPMP_MC-01"/>
    <x v="0"/>
    <x v="0"/>
    <n v="407.485221835787"/>
    <n v="594928.42388024903"/>
    <n v="2141742.3259689002"/>
  </r>
  <r>
    <x v="0"/>
    <x v="0"/>
    <x v="0"/>
    <x v="9"/>
    <x v="18"/>
    <s v="SE2A"/>
    <x v="4"/>
    <x v="7"/>
    <s v="GNR_RES_WTR_NOPMP_MC-01"/>
    <x v="0"/>
    <x v="1"/>
    <n v="407.485221835787"/>
    <n v="594928.42388024903"/>
    <n v="2141742.3259689002"/>
  </r>
  <r>
    <x v="0"/>
    <x v="0"/>
    <x v="0"/>
    <x v="9"/>
    <x v="18"/>
    <s v="SE2A"/>
    <x v="4"/>
    <x v="7"/>
    <s v="GNR_RES_WTR_NOPMP_MC-01"/>
    <x v="0"/>
    <x v="2"/>
    <n v="407.485221835787"/>
    <n v="594928.42388024903"/>
    <n v="2141742.3259689002"/>
  </r>
  <r>
    <x v="0"/>
    <x v="0"/>
    <x v="0"/>
    <x v="9"/>
    <x v="18"/>
    <s v="SE2A"/>
    <x v="4"/>
    <x v="7"/>
    <s v="GNR_RES_WTR_NOPMP_MC-01"/>
    <x v="1"/>
    <x v="0"/>
    <n v="407.485221835787"/>
    <n v="594928.42388024903"/>
    <n v="2141742.3259689002"/>
  </r>
  <r>
    <x v="0"/>
    <x v="0"/>
    <x v="0"/>
    <x v="9"/>
    <x v="18"/>
    <s v="SE2A"/>
    <x v="4"/>
    <x v="7"/>
    <s v="GNR_RES_WTR_NOPMP_MC-01"/>
    <x v="1"/>
    <x v="1"/>
    <n v="407.485221835787"/>
    <n v="594928.42388024903"/>
    <n v="2141742.3259689002"/>
  </r>
  <r>
    <x v="0"/>
    <x v="0"/>
    <x v="0"/>
    <x v="9"/>
    <x v="18"/>
    <s v="SE2A"/>
    <x v="4"/>
    <x v="7"/>
    <s v="GNR_RES_WTR_NOPMP_MC-01"/>
    <x v="1"/>
    <x v="2"/>
    <n v="407.485221835787"/>
    <n v="594928.42388024903"/>
    <n v="2141742.3259689002"/>
  </r>
  <r>
    <x v="0"/>
    <x v="0"/>
    <x v="0"/>
    <x v="9"/>
    <x v="18"/>
    <s v="SE2A"/>
    <x v="4"/>
    <x v="7"/>
    <s v="GNR_RES_WTR_NOPMP_MC-02"/>
    <x v="0"/>
    <x v="0"/>
    <n v="515.485221835787"/>
    <n v="752608.42388024903"/>
    <n v="2709390.3259689002"/>
  </r>
  <r>
    <x v="0"/>
    <x v="0"/>
    <x v="0"/>
    <x v="9"/>
    <x v="18"/>
    <s v="SE2A"/>
    <x v="4"/>
    <x v="7"/>
    <s v="GNR_RES_WTR_NOPMP_MC-02"/>
    <x v="0"/>
    <x v="1"/>
    <n v="515.485221835787"/>
    <n v="752608.42388024903"/>
    <n v="2709390.3259689002"/>
  </r>
  <r>
    <x v="0"/>
    <x v="0"/>
    <x v="0"/>
    <x v="9"/>
    <x v="18"/>
    <s v="SE2A"/>
    <x v="4"/>
    <x v="7"/>
    <s v="GNR_RES_WTR_NOPMP_MC-02"/>
    <x v="0"/>
    <x v="2"/>
    <n v="515.485221835787"/>
    <n v="752608.42388024903"/>
    <n v="2709390.3259689002"/>
  </r>
  <r>
    <x v="0"/>
    <x v="0"/>
    <x v="0"/>
    <x v="9"/>
    <x v="18"/>
    <s v="SE2A"/>
    <x v="4"/>
    <x v="7"/>
    <s v="GNR_RES_WTR_NOPMP_MC-02"/>
    <x v="1"/>
    <x v="0"/>
    <n v="515.485221835787"/>
    <n v="752608.42388024903"/>
    <n v="2709390.3259689002"/>
  </r>
  <r>
    <x v="0"/>
    <x v="0"/>
    <x v="0"/>
    <x v="9"/>
    <x v="18"/>
    <s v="SE2A"/>
    <x v="4"/>
    <x v="7"/>
    <s v="GNR_RES_WTR_NOPMP_MC-02"/>
    <x v="1"/>
    <x v="1"/>
    <n v="515.485221835787"/>
    <n v="752608.42388024903"/>
    <n v="2709390.3259689002"/>
  </r>
  <r>
    <x v="0"/>
    <x v="0"/>
    <x v="0"/>
    <x v="9"/>
    <x v="18"/>
    <s v="SE2A"/>
    <x v="4"/>
    <x v="7"/>
    <s v="GNR_RES_WTR_NOPMP_MC-02"/>
    <x v="1"/>
    <x v="2"/>
    <n v="515.485221835787"/>
    <n v="752608.42388024903"/>
    <n v="2709390.3259689002"/>
  </r>
  <r>
    <x v="0"/>
    <x v="0"/>
    <x v="0"/>
    <x v="9"/>
    <x v="18"/>
    <s v="SE2A"/>
    <x v="4"/>
    <x v="7"/>
    <s v="GNR_RES_WTR_NOPMP_MC-03"/>
    <x v="0"/>
    <x v="1"/>
    <n v="515.485221835787"/>
    <n v="752608.42388024903"/>
    <n v="2709390.3259689002"/>
  </r>
  <r>
    <x v="0"/>
    <x v="0"/>
    <x v="0"/>
    <x v="9"/>
    <x v="18"/>
    <s v="SE2A"/>
    <x v="4"/>
    <x v="7"/>
    <s v="GNR_RES_WTR_NOPMP_MC-03"/>
    <x v="0"/>
    <x v="2"/>
    <n v="515.485221835787"/>
    <n v="752608.42388024903"/>
    <n v="2709390.3259689002"/>
  </r>
  <r>
    <x v="0"/>
    <x v="0"/>
    <x v="0"/>
    <x v="9"/>
    <x v="18"/>
    <s v="SE2A"/>
    <x v="4"/>
    <x v="7"/>
    <s v="GNR_RES_WTR_NOPMP_MC-03"/>
    <x v="1"/>
    <x v="0"/>
    <n v="515.485221835787"/>
    <n v="752608.42388024903"/>
    <n v="2709390.3259689002"/>
  </r>
  <r>
    <x v="0"/>
    <x v="0"/>
    <x v="0"/>
    <x v="9"/>
    <x v="18"/>
    <s v="SE2A"/>
    <x v="4"/>
    <x v="7"/>
    <s v="GNR_RES_WTR_NOPMP_MC-03"/>
    <x v="1"/>
    <x v="1"/>
    <n v="515.485221835787"/>
    <n v="752608.42388024903"/>
    <n v="2709390.3259689002"/>
  </r>
  <r>
    <x v="0"/>
    <x v="0"/>
    <x v="0"/>
    <x v="9"/>
    <x v="18"/>
    <s v="SE2A"/>
    <x v="4"/>
    <x v="7"/>
    <s v="GNR_RES_WTR_NOPMP_MC-03"/>
    <x v="1"/>
    <x v="2"/>
    <n v="515.485221835787"/>
    <n v="752608.42388024903"/>
    <n v="2709390.3259689002"/>
  </r>
  <r>
    <x v="0"/>
    <x v="0"/>
    <x v="0"/>
    <x v="9"/>
    <x v="18"/>
    <s v="SE2A"/>
    <x v="4"/>
    <x v="7"/>
    <s v="GNR_RES_WTR_NOPMP_MC-04"/>
    <x v="0"/>
    <x v="1"/>
    <n v="515.485221835787"/>
    <n v="752608.42388024903"/>
    <n v="2709390.3259689002"/>
  </r>
  <r>
    <x v="0"/>
    <x v="0"/>
    <x v="0"/>
    <x v="9"/>
    <x v="18"/>
    <s v="SE2A"/>
    <x v="4"/>
    <x v="7"/>
    <s v="GNR_RES_WTR_NOPMP_MC-04"/>
    <x v="0"/>
    <x v="2"/>
    <n v="515.485221835787"/>
    <n v="752608.42388024903"/>
    <n v="2709390.3259689002"/>
  </r>
  <r>
    <x v="0"/>
    <x v="0"/>
    <x v="0"/>
    <x v="9"/>
    <x v="18"/>
    <s v="SE2A"/>
    <x v="4"/>
    <x v="7"/>
    <s v="GNR_RES_WTR_NOPMP_MC-04"/>
    <x v="1"/>
    <x v="0"/>
    <n v="515.485221835787"/>
    <n v="752608.42388024903"/>
    <n v="2709390.3259689002"/>
  </r>
  <r>
    <x v="0"/>
    <x v="0"/>
    <x v="0"/>
    <x v="9"/>
    <x v="18"/>
    <s v="SE2A"/>
    <x v="4"/>
    <x v="7"/>
    <s v="GNR_RES_WTR_NOPMP_MC-04"/>
    <x v="1"/>
    <x v="1"/>
    <n v="515.485221835787"/>
    <n v="752608.42388024903"/>
    <n v="2709390.3259689002"/>
  </r>
  <r>
    <x v="0"/>
    <x v="0"/>
    <x v="0"/>
    <x v="9"/>
    <x v="18"/>
    <s v="SE2A"/>
    <x v="4"/>
    <x v="7"/>
    <s v="GNR_RES_WTR_NOPMP_MC-04"/>
    <x v="1"/>
    <x v="2"/>
    <n v="515.485221835787"/>
    <n v="752608.42388024903"/>
    <n v="2709390.3259689002"/>
  </r>
  <r>
    <x v="0"/>
    <x v="0"/>
    <x v="0"/>
    <x v="9"/>
    <x v="18"/>
    <s v="SE2A"/>
    <x v="4"/>
    <x v="7"/>
    <s v="GNR_RES_WTR_NOPMP_MC-05"/>
    <x v="0"/>
    <x v="1"/>
    <n v="515.485221835787"/>
    <n v="752608.42388024903"/>
    <n v="2709390.3259689002"/>
  </r>
  <r>
    <x v="0"/>
    <x v="0"/>
    <x v="0"/>
    <x v="9"/>
    <x v="18"/>
    <s v="SE2A"/>
    <x v="4"/>
    <x v="7"/>
    <s v="GNR_RES_WTR_NOPMP_MC-05"/>
    <x v="0"/>
    <x v="2"/>
    <n v="515.485221835787"/>
    <n v="752608.42388024903"/>
    <n v="2709390.3259689002"/>
  </r>
  <r>
    <x v="0"/>
    <x v="0"/>
    <x v="0"/>
    <x v="9"/>
    <x v="18"/>
    <s v="SE2A"/>
    <x v="4"/>
    <x v="7"/>
    <s v="GNR_RES_WTR_NOPMP_MC-05"/>
    <x v="1"/>
    <x v="0"/>
    <n v="515.485221835787"/>
    <n v="752608.42388024903"/>
    <n v="2709390.3259689002"/>
  </r>
  <r>
    <x v="0"/>
    <x v="0"/>
    <x v="0"/>
    <x v="9"/>
    <x v="18"/>
    <s v="SE2A"/>
    <x v="4"/>
    <x v="7"/>
    <s v="GNR_RES_WTR_NOPMP_MC-05"/>
    <x v="1"/>
    <x v="1"/>
    <n v="515.485221835787"/>
    <n v="752608.42388024903"/>
    <n v="2709390.3259689002"/>
  </r>
  <r>
    <x v="0"/>
    <x v="0"/>
    <x v="0"/>
    <x v="9"/>
    <x v="18"/>
    <s v="SE2A"/>
    <x v="4"/>
    <x v="7"/>
    <s v="GNR_RES_WTR_NOPMP_MC-05"/>
    <x v="1"/>
    <x v="2"/>
    <n v="515.485221835787"/>
    <n v="752608.42388024903"/>
    <n v="2709390.3259689002"/>
  </r>
  <r>
    <x v="0"/>
    <x v="0"/>
    <x v="0"/>
    <x v="9"/>
    <x v="18"/>
    <s v="SE2A"/>
    <x v="4"/>
    <x v="7"/>
    <s v="GNR_RES_WTR_NOPMP_MC-06"/>
    <x v="0"/>
    <x v="1"/>
    <n v="515.485221835787"/>
    <n v="752608.42388024903"/>
    <n v="2709390.3259689002"/>
  </r>
  <r>
    <x v="0"/>
    <x v="0"/>
    <x v="0"/>
    <x v="9"/>
    <x v="18"/>
    <s v="SE2A"/>
    <x v="4"/>
    <x v="7"/>
    <s v="GNR_RES_WTR_NOPMP_MC-06"/>
    <x v="0"/>
    <x v="2"/>
    <n v="130.91547231617201"/>
    <n v="191136.58958161101"/>
    <n v="688091.72249379801"/>
  </r>
  <r>
    <x v="0"/>
    <x v="0"/>
    <x v="0"/>
    <x v="9"/>
    <x v="18"/>
    <s v="SE2A"/>
    <x v="4"/>
    <x v="7"/>
    <s v="GNR_RES_WTR_NOPMP_MC-06"/>
    <x v="1"/>
    <x v="0"/>
    <n v="492.792408139705"/>
    <n v="719476.91588396905"/>
    <n v="2590116.89718229"/>
  </r>
  <r>
    <x v="0"/>
    <x v="0"/>
    <x v="0"/>
    <x v="9"/>
    <x v="18"/>
    <s v="SE2A"/>
    <x v="4"/>
    <x v="7"/>
    <s v="GNR_RES_WTR_NOPMP_MC-06"/>
    <x v="1"/>
    <x v="1"/>
    <n v="237.621305929409"/>
    <n v="346927.10665693699"/>
    <n v="1248937.58396497"/>
  </r>
  <r>
    <x v="0"/>
    <x v="0"/>
    <x v="0"/>
    <x v="9"/>
    <x v="18"/>
    <s v="SE2A"/>
    <x v="4"/>
    <x v="7"/>
    <s v="GNR_RES_WTR_NOPMP_MC-06"/>
    <x v="1"/>
    <x v="2"/>
    <n v="386.37575332869898"/>
    <n v="564108.59985990101"/>
    <n v="2030790.9594956399"/>
  </r>
  <r>
    <x v="0"/>
    <x v="0"/>
    <x v="0"/>
    <x v="9"/>
    <x v="18"/>
    <s v="SE2A"/>
    <x v="4"/>
    <x v="7"/>
    <s v="GNR_RES_WTR_PMP_MC-01"/>
    <x v="0"/>
    <x v="0"/>
    <n v="108"/>
    <n v="157680"/>
    <n v="567648"/>
  </r>
  <r>
    <x v="0"/>
    <x v="0"/>
    <x v="0"/>
    <x v="9"/>
    <x v="18"/>
    <s v="SE2A"/>
    <x v="4"/>
    <x v="7"/>
    <s v="GNR_RES_WTR_PMP_MC-01"/>
    <x v="0"/>
    <x v="1"/>
    <n v="108"/>
    <n v="157680"/>
    <n v="567648"/>
  </r>
  <r>
    <x v="0"/>
    <x v="0"/>
    <x v="0"/>
    <x v="9"/>
    <x v="18"/>
    <s v="SE2A"/>
    <x v="4"/>
    <x v="7"/>
    <s v="GNR_RES_WTR_PMP_MC-01"/>
    <x v="0"/>
    <x v="2"/>
    <n v="108"/>
    <n v="157680"/>
    <n v="567648"/>
  </r>
  <r>
    <x v="0"/>
    <x v="0"/>
    <x v="0"/>
    <x v="9"/>
    <x v="18"/>
    <s v="SE2A"/>
    <x v="4"/>
    <x v="7"/>
    <s v="GNR_RES_WTR_PMP_MC-01"/>
    <x v="1"/>
    <x v="0"/>
    <n v="108"/>
    <n v="157680"/>
    <n v="567648"/>
  </r>
  <r>
    <x v="0"/>
    <x v="0"/>
    <x v="0"/>
    <x v="9"/>
    <x v="18"/>
    <s v="SE2A"/>
    <x v="4"/>
    <x v="7"/>
    <s v="GNR_RES_WTR_PMP_MC-01"/>
    <x v="1"/>
    <x v="1"/>
    <n v="108"/>
    <n v="157680"/>
    <n v="567648"/>
  </r>
  <r>
    <x v="0"/>
    <x v="0"/>
    <x v="0"/>
    <x v="9"/>
    <x v="18"/>
    <s v="SE2A"/>
    <x v="4"/>
    <x v="7"/>
    <s v="GNR_RES_WTR_PMP_MC-01"/>
    <x v="1"/>
    <x v="2"/>
    <n v="108"/>
    <n v="157680"/>
    <n v="567648"/>
  </r>
  <r>
    <x v="0"/>
    <x v="0"/>
    <x v="0"/>
    <x v="9"/>
    <x v="18"/>
    <s v="SE2A"/>
    <x v="4"/>
    <x v="4"/>
    <s v="GNR_ROR_WTR"/>
    <x v="0"/>
    <x v="0"/>
    <n v="928.36705638877697"/>
    <n v="1355415.9023276099"/>
    <n v="4879497.2483794102"/>
  </r>
  <r>
    <x v="0"/>
    <x v="0"/>
    <x v="0"/>
    <x v="9"/>
    <x v="18"/>
    <s v="SE2A"/>
    <x v="4"/>
    <x v="4"/>
    <s v="GNR_ROR_WTR"/>
    <x v="0"/>
    <x v="1"/>
    <n v="928.36705638877697"/>
    <n v="1355415.9023276099"/>
    <n v="4879497.2483794102"/>
  </r>
  <r>
    <x v="0"/>
    <x v="0"/>
    <x v="0"/>
    <x v="9"/>
    <x v="18"/>
    <s v="SE2A"/>
    <x v="4"/>
    <x v="4"/>
    <s v="GNR_ROR_WTR"/>
    <x v="0"/>
    <x v="2"/>
    <n v="928.36705638877697"/>
    <n v="1355415.9023276099"/>
    <n v="4879497.2483794102"/>
  </r>
  <r>
    <x v="0"/>
    <x v="0"/>
    <x v="0"/>
    <x v="9"/>
    <x v="18"/>
    <s v="SE2A"/>
    <x v="4"/>
    <x v="4"/>
    <s v="GNR_ROR_WTR"/>
    <x v="1"/>
    <x v="0"/>
    <n v="2450.27398882425"/>
    <n v="3577400.0236834101"/>
    <n v="12878640.0852603"/>
  </r>
  <r>
    <x v="0"/>
    <x v="0"/>
    <x v="0"/>
    <x v="9"/>
    <x v="18"/>
    <s v="SE2A"/>
    <x v="4"/>
    <x v="4"/>
    <s v="GNR_ROR_WTR"/>
    <x v="1"/>
    <x v="1"/>
    <n v="2450.27398882425"/>
    <n v="3577400.0236834101"/>
    <n v="12878640.0852603"/>
  </r>
  <r>
    <x v="0"/>
    <x v="0"/>
    <x v="0"/>
    <x v="9"/>
    <x v="18"/>
    <s v="SE2A"/>
    <x v="4"/>
    <x v="4"/>
    <s v="GNR_ROR_WTR"/>
    <x v="1"/>
    <x v="2"/>
    <n v="2450.27398882425"/>
    <n v="3577400.0236834101"/>
    <n v="12878640.0852603"/>
  </r>
  <r>
    <x v="0"/>
    <x v="0"/>
    <x v="0"/>
    <x v="9"/>
    <x v="18"/>
    <s v="SE2A"/>
    <x v="5"/>
    <x v="5"/>
    <s v="GNR_WT_WIND_ONS"/>
    <x v="0"/>
    <x v="0"/>
    <n v="734.75302142998396"/>
    <n v="1072739.4112877799"/>
    <n v="3861861.8806359898"/>
  </r>
  <r>
    <x v="0"/>
    <x v="0"/>
    <x v="0"/>
    <x v="9"/>
    <x v="18"/>
    <s v="SE2A"/>
    <x v="5"/>
    <x v="5"/>
    <s v="GNR_WT_WIND_ONS"/>
    <x v="0"/>
    <x v="1"/>
    <n v="840.81944054862902"/>
    <n v="1227596.383201"/>
    <n v="4419346.9795235898"/>
  </r>
  <r>
    <x v="0"/>
    <x v="0"/>
    <x v="0"/>
    <x v="9"/>
    <x v="18"/>
    <s v="SE2A"/>
    <x v="5"/>
    <x v="5"/>
    <s v="GNR_WT_WIND_ONS"/>
    <x v="0"/>
    <x v="2"/>
    <n v="577.55741432100297"/>
    <n v="843233.82490866398"/>
    <n v="3035641.7696711901"/>
  </r>
  <r>
    <x v="0"/>
    <x v="0"/>
    <x v="0"/>
    <x v="9"/>
    <x v="18"/>
    <s v="SE2A"/>
    <x v="5"/>
    <x v="5"/>
    <s v="GNR_WT_WIND_ONS"/>
    <x v="1"/>
    <x v="0"/>
    <n v="1239.8317749360001"/>
    <n v="1810154.3914065601"/>
    <n v="6516555.8090636199"/>
  </r>
  <r>
    <x v="0"/>
    <x v="0"/>
    <x v="0"/>
    <x v="9"/>
    <x v="18"/>
    <s v="SE2A"/>
    <x v="5"/>
    <x v="5"/>
    <s v="GNR_WT_WIND_ONS"/>
    <x v="1"/>
    <x v="1"/>
    <n v="1545.1945164253"/>
    <n v="2255983.99398094"/>
    <n v="8121542.37833138"/>
  </r>
  <r>
    <x v="0"/>
    <x v="0"/>
    <x v="0"/>
    <x v="9"/>
    <x v="18"/>
    <s v="SE2A"/>
    <x v="5"/>
    <x v="5"/>
    <s v="GNR_WT_WIND_ONS"/>
    <x v="1"/>
    <x v="2"/>
    <n v="1630.2945172705899"/>
    <n v="2380229.9952150602"/>
    <n v="8568827.9827742204"/>
  </r>
  <r>
    <x v="0"/>
    <x v="0"/>
    <x v="0"/>
    <x v="9"/>
    <x v="18"/>
    <s v="SE2_IND"/>
    <x v="1"/>
    <x v="1"/>
    <s v="GNR_ST_MSW_BP_E-23_LS-220-MW-FEED_Y-2020"/>
    <x v="0"/>
    <x v="0"/>
    <n v="303.835637589405"/>
    <n v="443600.03088053101"/>
    <n v="1596960.1111699101"/>
  </r>
  <r>
    <x v="0"/>
    <x v="0"/>
    <x v="0"/>
    <x v="9"/>
    <x v="18"/>
    <s v="SE2_IND"/>
    <x v="1"/>
    <x v="1"/>
    <s v="GNR_ST_MSW_BP_E-23_LS-220-MW-FEED_Y-2020"/>
    <x v="0"/>
    <x v="1"/>
    <n v="303.835637589405"/>
    <n v="443600.03088053101"/>
    <n v="1596960.1111699101"/>
  </r>
  <r>
    <x v="0"/>
    <x v="0"/>
    <x v="0"/>
    <x v="9"/>
    <x v="18"/>
    <s v="SE2_IND"/>
    <x v="1"/>
    <x v="1"/>
    <s v="GNR_ST_MSW_BP_E-23_LS-220-MW-FEED_Y-2020"/>
    <x v="0"/>
    <x v="2"/>
    <n v="303.835637589405"/>
    <n v="443600.03088053101"/>
    <n v="1596960.1111699101"/>
  </r>
  <r>
    <x v="0"/>
    <x v="0"/>
    <x v="0"/>
    <x v="9"/>
    <x v="18"/>
    <s v="SE2_IND"/>
    <x v="1"/>
    <x v="1"/>
    <s v="GNR_ST_MSW_BP_E-23_LS-220-MW-FEED_Y-2020"/>
    <x v="1"/>
    <x v="0"/>
    <n v="303.835637589405"/>
    <n v="443600.03088053101"/>
    <n v="1596960.1111699101"/>
  </r>
  <r>
    <x v="0"/>
    <x v="0"/>
    <x v="0"/>
    <x v="9"/>
    <x v="18"/>
    <s v="SE2_IND"/>
    <x v="1"/>
    <x v="1"/>
    <s v="GNR_ST_MSW_BP_E-23_LS-220-MW-FEED_Y-2020"/>
    <x v="1"/>
    <x v="1"/>
    <n v="303.835637589405"/>
    <n v="443600.03088053101"/>
    <n v="1596960.1111699101"/>
  </r>
  <r>
    <x v="0"/>
    <x v="0"/>
    <x v="0"/>
    <x v="9"/>
    <x v="18"/>
    <s v="SE2_IND"/>
    <x v="1"/>
    <x v="1"/>
    <s v="GNR_ST_MSW_BP_E-23_LS-220-MW-FEED_Y-2020"/>
    <x v="1"/>
    <x v="2"/>
    <n v="303.835637589405"/>
    <n v="443600.03088053101"/>
    <n v="1596960.1111699101"/>
  </r>
  <r>
    <x v="0"/>
    <x v="0"/>
    <x v="0"/>
    <x v="9"/>
    <x v="18"/>
    <s v="SE2_medium"/>
    <x v="2"/>
    <x v="2"/>
    <s v="GNR_HP_ELEC_COP-270"/>
    <x v="1"/>
    <x v="0"/>
    <n v="-13.5185185185185"/>
    <n v="-19737.037037037"/>
    <n v="-71053.333333333299"/>
  </r>
  <r>
    <x v="0"/>
    <x v="0"/>
    <x v="0"/>
    <x v="9"/>
    <x v="18"/>
    <s v="SE2_medium"/>
    <x v="2"/>
    <x v="2"/>
    <s v="GNR_HP_ELEC_COP-270"/>
    <x v="1"/>
    <x v="1"/>
    <n v="-13.5185185185185"/>
    <n v="-19737.037037037"/>
    <n v="-71053.333333333299"/>
  </r>
  <r>
    <x v="0"/>
    <x v="0"/>
    <x v="0"/>
    <x v="9"/>
    <x v="18"/>
    <s v="SE2_medium"/>
    <x v="2"/>
    <x v="2"/>
    <s v="GNR_HP_ELEC_COP-270"/>
    <x v="1"/>
    <x v="2"/>
    <n v="-13.5185185185185"/>
    <n v="-19737.037037037"/>
    <n v="-71053.333333333299"/>
  </r>
  <r>
    <x v="0"/>
    <x v="0"/>
    <x v="0"/>
    <x v="9"/>
    <x v="18"/>
    <s v="SE2_medium"/>
    <x v="2"/>
    <x v="2"/>
    <s v="GNR_HP_ELEC_GROUND-WTR_COP-360_LS-4-MW_Y-2020"/>
    <x v="0"/>
    <x v="0"/>
    <n v="-98.489055943598203"/>
    <n v="-143794.02167765301"/>
    <n v="-517658.47803955199"/>
  </r>
  <r>
    <x v="0"/>
    <x v="0"/>
    <x v="0"/>
    <x v="9"/>
    <x v="18"/>
    <s v="SE2_medium"/>
    <x v="2"/>
    <x v="2"/>
    <s v="GNR_HP_ELEC_GROUND-WTR_COP-360_LS-4-MW_Y-2020"/>
    <x v="0"/>
    <x v="1"/>
    <n v="-52.740081469216697"/>
    <n v="-77000.518945056407"/>
    <n v="-277201.86820220301"/>
  </r>
  <r>
    <x v="0"/>
    <x v="0"/>
    <x v="0"/>
    <x v="9"/>
    <x v="18"/>
    <s v="SE2_medium"/>
    <x v="2"/>
    <x v="2"/>
    <s v="GNR_HP_ELEC_GROUND-WTR_COP-360_LS-4-MW_Y-2020"/>
    <x v="0"/>
    <x v="2"/>
    <n v="-12.1979448343532"/>
    <n v="-17808.9994581557"/>
    <n v="-64112.398049360498"/>
  </r>
  <r>
    <x v="0"/>
    <x v="0"/>
    <x v="0"/>
    <x v="9"/>
    <x v="18"/>
    <s v="SE2_medium"/>
    <x v="2"/>
    <x v="2"/>
    <s v="GNR_HP_ELEC_GROUND-WTR_COP-360_LS-4-MW_Y-2020"/>
    <x v="1"/>
    <x v="0"/>
    <n v="-120.406931606638"/>
    <n v="-175794.120145692"/>
    <n v="-632858.83252449101"/>
  </r>
  <r>
    <x v="0"/>
    <x v="0"/>
    <x v="0"/>
    <x v="9"/>
    <x v="18"/>
    <s v="SE2_medium"/>
    <x v="2"/>
    <x v="2"/>
    <s v="GNR_HP_ELEC_GROUND-WTR_COP-360_LS-4-MW_Y-2020"/>
    <x v="1"/>
    <x v="1"/>
    <n v="-120.406931606638"/>
    <n v="-175794.120145692"/>
    <n v="-632858.83252449101"/>
  </r>
  <r>
    <x v="0"/>
    <x v="0"/>
    <x v="0"/>
    <x v="9"/>
    <x v="18"/>
    <s v="SE2_medium"/>
    <x v="2"/>
    <x v="2"/>
    <s v="GNR_HP_ELEC_GROUND-WTR_COP-360_LS-4-MW_Y-2020"/>
    <x v="1"/>
    <x v="2"/>
    <n v="-120.406931606638"/>
    <n v="-175794.120145692"/>
    <n v="-632858.83252449101"/>
  </r>
  <r>
    <x v="0"/>
    <x v="0"/>
    <x v="0"/>
    <x v="9"/>
    <x v="18"/>
    <s v="SE2_medium"/>
    <x v="1"/>
    <x v="1"/>
    <s v="GNR_ST_MSW_BP_CB-20"/>
    <x v="0"/>
    <x v="0"/>
    <n v="16.249591169999999"/>
    <n v="23724.4031082"/>
    <n v="85407.851189520006"/>
  </r>
  <r>
    <x v="0"/>
    <x v="0"/>
    <x v="0"/>
    <x v="9"/>
    <x v="18"/>
    <s v="SE2_medium"/>
    <x v="1"/>
    <x v="1"/>
    <s v="GNR_ST_MSW_BP_CB-20"/>
    <x v="0"/>
    <x v="1"/>
    <n v="16.249591169999999"/>
    <n v="23724.4031082"/>
    <n v="85407.851189520006"/>
  </r>
  <r>
    <x v="0"/>
    <x v="0"/>
    <x v="0"/>
    <x v="9"/>
    <x v="18"/>
    <s v="SE2_medium"/>
    <x v="1"/>
    <x v="1"/>
    <s v="GNR_ST_MSW_BP_CB-20"/>
    <x v="0"/>
    <x v="2"/>
    <n v="16.249591169999999"/>
    <n v="23724.4031082"/>
    <n v="85407.851189520006"/>
  </r>
  <r>
    <x v="0"/>
    <x v="0"/>
    <x v="0"/>
    <x v="9"/>
    <x v="18"/>
    <s v="SE2_medium"/>
    <x v="1"/>
    <x v="1"/>
    <s v="GNR_ST_MSW_BP_CB-20"/>
    <x v="1"/>
    <x v="0"/>
    <n v="16.249591169999999"/>
    <n v="23724.4031082"/>
    <n v="85407.851189520006"/>
  </r>
  <r>
    <x v="0"/>
    <x v="0"/>
    <x v="0"/>
    <x v="9"/>
    <x v="18"/>
    <s v="SE2_medium"/>
    <x v="1"/>
    <x v="1"/>
    <s v="GNR_ST_MSW_BP_CB-20"/>
    <x v="1"/>
    <x v="1"/>
    <n v="16.249591169999999"/>
    <n v="23724.4031082"/>
    <n v="85407.851189520006"/>
  </r>
  <r>
    <x v="0"/>
    <x v="0"/>
    <x v="0"/>
    <x v="9"/>
    <x v="18"/>
    <s v="SE2_medium"/>
    <x v="1"/>
    <x v="1"/>
    <s v="GNR_ST_MSW_BP_CB-20"/>
    <x v="1"/>
    <x v="2"/>
    <n v="16.249591169999999"/>
    <n v="23724.4031082"/>
    <n v="85407.851189520006"/>
  </r>
  <r>
    <x v="0"/>
    <x v="0"/>
    <x v="0"/>
    <x v="9"/>
    <x v="18"/>
    <s v="SE2_medium"/>
    <x v="1"/>
    <x v="1"/>
    <s v="GNR_ST_MSW_BP_CB-40"/>
    <x v="0"/>
    <x v="0"/>
    <n v="19.32"/>
    <n v="28207.200000000001"/>
    <n v="101545.92"/>
  </r>
  <r>
    <x v="0"/>
    <x v="0"/>
    <x v="0"/>
    <x v="9"/>
    <x v="18"/>
    <s v="SE2_medium"/>
    <x v="1"/>
    <x v="1"/>
    <s v="GNR_ST_MSW_BP_CB-40"/>
    <x v="0"/>
    <x v="1"/>
    <n v="19.32"/>
    <n v="28207.200000000001"/>
    <n v="101545.92"/>
  </r>
  <r>
    <x v="0"/>
    <x v="0"/>
    <x v="0"/>
    <x v="9"/>
    <x v="18"/>
    <s v="SE2_medium"/>
    <x v="1"/>
    <x v="1"/>
    <s v="GNR_ST_MSW_BP_CB-40"/>
    <x v="0"/>
    <x v="2"/>
    <n v="19.32"/>
    <n v="28207.200000000001"/>
    <n v="101545.92"/>
  </r>
  <r>
    <x v="0"/>
    <x v="0"/>
    <x v="0"/>
    <x v="9"/>
    <x v="18"/>
    <s v="SE2_medium"/>
    <x v="7"/>
    <x v="1"/>
    <s v="GNR_ST_WOODWST_BP_CB-30"/>
    <x v="0"/>
    <x v="1"/>
    <n v="0.44969999999999999"/>
    <n v="656.56200000000001"/>
    <n v="2363.6232"/>
  </r>
  <r>
    <x v="0"/>
    <x v="0"/>
    <x v="0"/>
    <x v="9"/>
    <x v="18"/>
    <s v="SE2_medium"/>
    <x v="7"/>
    <x v="1"/>
    <s v="GNR_ST_WOODWST_BP_CB-30"/>
    <x v="0"/>
    <x v="2"/>
    <n v="0.89939999999999998"/>
    <n v="1313.124"/>
    <n v="4727.2464"/>
  </r>
  <r>
    <x v="0"/>
    <x v="0"/>
    <x v="0"/>
    <x v="9"/>
    <x v="18"/>
    <s v="SE2_small"/>
    <x v="2"/>
    <x v="2"/>
    <s v="GNR_HP_ELEC_GROUND-WTR_COP-360_LS-4-MW_Y-2020"/>
    <x v="0"/>
    <x v="0"/>
    <n v="-0.82745633379111905"/>
    <n v="-1208.0862473350301"/>
    <n v="-4349.1104904061203"/>
  </r>
  <r>
    <x v="0"/>
    <x v="0"/>
    <x v="0"/>
    <x v="9"/>
    <x v="18"/>
    <s v="SE2_small"/>
    <x v="2"/>
    <x v="2"/>
    <s v="GNR_HP_ELEC_GROUND-WTR_COP-360_LS-4-MW_Y-2020"/>
    <x v="1"/>
    <x v="0"/>
    <n v="-47.2884714787848"/>
    <n v="-69041.168359025804"/>
    <n v="-248548.206092493"/>
  </r>
  <r>
    <x v="0"/>
    <x v="0"/>
    <x v="0"/>
    <x v="9"/>
    <x v="18"/>
    <s v="SE2_small"/>
    <x v="2"/>
    <x v="2"/>
    <s v="GNR_HP_ELEC_GROUND-WTR_COP-360_LS-4-MW_Y-2020"/>
    <x v="1"/>
    <x v="1"/>
    <n v="-47.2884714787848"/>
    <n v="-69041.168359025804"/>
    <n v="-248548.206092493"/>
  </r>
  <r>
    <x v="0"/>
    <x v="0"/>
    <x v="0"/>
    <x v="9"/>
    <x v="18"/>
    <s v="SE2_small"/>
    <x v="2"/>
    <x v="2"/>
    <s v="GNR_HP_ELEC_GROUND-WTR_COP-360_LS-4-MW_Y-2020"/>
    <x v="1"/>
    <x v="2"/>
    <n v="-47.2884714787848"/>
    <n v="-69041.168359025804"/>
    <n v="-248548.206092493"/>
  </r>
  <r>
    <x v="0"/>
    <x v="0"/>
    <x v="0"/>
    <x v="9"/>
    <x v="19"/>
    <s v="SE3A"/>
    <x v="10"/>
    <x v="6"/>
    <s v="GNR_ST_NUCL_CND_E-33"/>
    <x v="0"/>
    <x v="0"/>
    <n v="5752.44"/>
    <n v="8398562.4000000004"/>
    <n v="30234824.640000001"/>
  </r>
  <r>
    <x v="0"/>
    <x v="0"/>
    <x v="0"/>
    <x v="9"/>
    <x v="19"/>
    <s v="SE3A"/>
    <x v="10"/>
    <x v="6"/>
    <s v="GNR_ST_NUCL_CND_E-33"/>
    <x v="0"/>
    <x v="1"/>
    <n v="5752.44"/>
    <n v="8398562.4000000004"/>
    <n v="30234824.640000001"/>
  </r>
  <r>
    <x v="0"/>
    <x v="0"/>
    <x v="0"/>
    <x v="9"/>
    <x v="19"/>
    <s v="SE3A"/>
    <x v="10"/>
    <x v="6"/>
    <s v="GNR_ST_NUCL_CND_E-33"/>
    <x v="0"/>
    <x v="2"/>
    <n v="5752.44"/>
    <n v="8398562.4000000004"/>
    <n v="30234824.640000001"/>
  </r>
  <r>
    <x v="0"/>
    <x v="0"/>
    <x v="0"/>
    <x v="9"/>
    <x v="19"/>
    <s v="SE3A"/>
    <x v="4"/>
    <x v="7"/>
    <s v="GNR_RES_WTR_NOPMP_MC-01"/>
    <x v="0"/>
    <x v="0"/>
    <n v="94.1739693675311"/>
    <n v="137493.995276595"/>
    <n v="494978.382995744"/>
  </r>
  <r>
    <x v="0"/>
    <x v="0"/>
    <x v="0"/>
    <x v="9"/>
    <x v="19"/>
    <s v="SE3A"/>
    <x v="4"/>
    <x v="7"/>
    <s v="GNR_RES_WTR_NOPMP_MC-01"/>
    <x v="0"/>
    <x v="1"/>
    <n v="131.6"/>
    <n v="192136"/>
    <n v="691689.6"/>
  </r>
  <r>
    <x v="0"/>
    <x v="0"/>
    <x v="0"/>
    <x v="9"/>
    <x v="19"/>
    <s v="SE3A"/>
    <x v="4"/>
    <x v="7"/>
    <s v="GNR_RES_WTR_NOPMP_MC-01"/>
    <x v="0"/>
    <x v="2"/>
    <n v="131.6"/>
    <n v="192136"/>
    <n v="691689.6"/>
  </r>
  <r>
    <x v="0"/>
    <x v="0"/>
    <x v="0"/>
    <x v="9"/>
    <x v="19"/>
    <s v="SE3A"/>
    <x v="4"/>
    <x v="7"/>
    <s v="GNR_RES_WTR_NOPMP_MC-01"/>
    <x v="1"/>
    <x v="0"/>
    <n v="131.6"/>
    <n v="192136"/>
    <n v="691689.6"/>
  </r>
  <r>
    <x v="0"/>
    <x v="0"/>
    <x v="0"/>
    <x v="9"/>
    <x v="19"/>
    <s v="SE3A"/>
    <x v="4"/>
    <x v="7"/>
    <s v="GNR_RES_WTR_NOPMP_MC-01"/>
    <x v="1"/>
    <x v="1"/>
    <n v="131.6"/>
    <n v="192136"/>
    <n v="691689.6"/>
  </r>
  <r>
    <x v="0"/>
    <x v="0"/>
    <x v="0"/>
    <x v="9"/>
    <x v="19"/>
    <s v="SE3A"/>
    <x v="4"/>
    <x v="7"/>
    <s v="GNR_RES_WTR_NOPMP_MC-01"/>
    <x v="1"/>
    <x v="2"/>
    <n v="131.6"/>
    <n v="192136"/>
    <n v="691689.6"/>
  </r>
  <r>
    <x v="0"/>
    <x v="0"/>
    <x v="0"/>
    <x v="9"/>
    <x v="19"/>
    <s v="SE3A"/>
    <x v="4"/>
    <x v="7"/>
    <s v="GNR_RES_WTR_NOPMP_MC-02"/>
    <x v="0"/>
    <x v="1"/>
    <n v="131.6"/>
    <n v="192136"/>
    <n v="691689.6"/>
  </r>
  <r>
    <x v="0"/>
    <x v="0"/>
    <x v="0"/>
    <x v="9"/>
    <x v="19"/>
    <s v="SE3A"/>
    <x v="4"/>
    <x v="7"/>
    <s v="GNR_RES_WTR_NOPMP_MC-02"/>
    <x v="0"/>
    <x v="2"/>
    <n v="131.6"/>
    <n v="192136"/>
    <n v="691689.6"/>
  </r>
  <r>
    <x v="0"/>
    <x v="0"/>
    <x v="0"/>
    <x v="9"/>
    <x v="19"/>
    <s v="SE3A"/>
    <x v="4"/>
    <x v="7"/>
    <s v="GNR_RES_WTR_NOPMP_MC-02"/>
    <x v="1"/>
    <x v="0"/>
    <n v="131.6"/>
    <n v="192136"/>
    <n v="691689.6"/>
  </r>
  <r>
    <x v="0"/>
    <x v="0"/>
    <x v="0"/>
    <x v="9"/>
    <x v="19"/>
    <s v="SE3A"/>
    <x v="4"/>
    <x v="7"/>
    <s v="GNR_RES_WTR_NOPMP_MC-02"/>
    <x v="1"/>
    <x v="1"/>
    <n v="131.6"/>
    <n v="192136"/>
    <n v="691689.6"/>
  </r>
  <r>
    <x v="0"/>
    <x v="0"/>
    <x v="0"/>
    <x v="9"/>
    <x v="19"/>
    <s v="SE3A"/>
    <x v="4"/>
    <x v="7"/>
    <s v="GNR_RES_WTR_NOPMP_MC-02"/>
    <x v="1"/>
    <x v="2"/>
    <n v="131.6"/>
    <n v="192136"/>
    <n v="691689.6"/>
  </r>
  <r>
    <x v="0"/>
    <x v="0"/>
    <x v="0"/>
    <x v="9"/>
    <x v="19"/>
    <s v="SE3A"/>
    <x v="4"/>
    <x v="7"/>
    <s v="GNR_RES_WTR_NOPMP_MC-03"/>
    <x v="0"/>
    <x v="1"/>
    <n v="131.6"/>
    <n v="192136"/>
    <n v="691689.6"/>
  </r>
  <r>
    <x v="0"/>
    <x v="0"/>
    <x v="0"/>
    <x v="9"/>
    <x v="19"/>
    <s v="SE3A"/>
    <x v="4"/>
    <x v="7"/>
    <s v="GNR_RES_WTR_NOPMP_MC-03"/>
    <x v="0"/>
    <x v="2"/>
    <n v="131.6"/>
    <n v="192136"/>
    <n v="691689.6"/>
  </r>
  <r>
    <x v="0"/>
    <x v="0"/>
    <x v="0"/>
    <x v="9"/>
    <x v="19"/>
    <s v="SE3A"/>
    <x v="4"/>
    <x v="7"/>
    <s v="GNR_RES_WTR_NOPMP_MC-03"/>
    <x v="1"/>
    <x v="0"/>
    <n v="131.6"/>
    <n v="192136"/>
    <n v="691689.6"/>
  </r>
  <r>
    <x v="0"/>
    <x v="0"/>
    <x v="0"/>
    <x v="9"/>
    <x v="19"/>
    <s v="SE3A"/>
    <x v="4"/>
    <x v="7"/>
    <s v="GNR_RES_WTR_NOPMP_MC-03"/>
    <x v="1"/>
    <x v="1"/>
    <n v="131.6"/>
    <n v="192136"/>
    <n v="691689.6"/>
  </r>
  <r>
    <x v="0"/>
    <x v="0"/>
    <x v="0"/>
    <x v="9"/>
    <x v="19"/>
    <s v="SE3A"/>
    <x v="4"/>
    <x v="7"/>
    <s v="GNR_RES_WTR_NOPMP_MC-03"/>
    <x v="1"/>
    <x v="2"/>
    <n v="131.6"/>
    <n v="192136"/>
    <n v="691689.6"/>
  </r>
  <r>
    <x v="0"/>
    <x v="0"/>
    <x v="0"/>
    <x v="9"/>
    <x v="19"/>
    <s v="SE3A"/>
    <x v="4"/>
    <x v="7"/>
    <s v="GNR_RES_WTR_NOPMP_MC-04"/>
    <x v="0"/>
    <x v="1"/>
    <n v="131.6"/>
    <n v="192136"/>
    <n v="691689.6"/>
  </r>
  <r>
    <x v="0"/>
    <x v="0"/>
    <x v="0"/>
    <x v="9"/>
    <x v="19"/>
    <s v="SE3A"/>
    <x v="4"/>
    <x v="7"/>
    <s v="GNR_RES_WTR_NOPMP_MC-04"/>
    <x v="0"/>
    <x v="2"/>
    <n v="131.6"/>
    <n v="192136"/>
    <n v="691689.6"/>
  </r>
  <r>
    <x v="0"/>
    <x v="0"/>
    <x v="0"/>
    <x v="9"/>
    <x v="19"/>
    <s v="SE3A"/>
    <x v="4"/>
    <x v="7"/>
    <s v="GNR_RES_WTR_NOPMP_MC-04"/>
    <x v="1"/>
    <x v="0"/>
    <n v="131.6"/>
    <n v="192136"/>
    <n v="691689.6"/>
  </r>
  <r>
    <x v="0"/>
    <x v="0"/>
    <x v="0"/>
    <x v="9"/>
    <x v="19"/>
    <s v="SE3A"/>
    <x v="4"/>
    <x v="7"/>
    <s v="GNR_RES_WTR_NOPMP_MC-04"/>
    <x v="1"/>
    <x v="1"/>
    <n v="131.6"/>
    <n v="192136"/>
    <n v="691689.6"/>
  </r>
  <r>
    <x v="0"/>
    <x v="0"/>
    <x v="0"/>
    <x v="9"/>
    <x v="19"/>
    <s v="SE3A"/>
    <x v="4"/>
    <x v="7"/>
    <s v="GNR_RES_WTR_NOPMP_MC-04"/>
    <x v="1"/>
    <x v="2"/>
    <n v="131.6"/>
    <n v="192136"/>
    <n v="691689.6"/>
  </r>
  <r>
    <x v="0"/>
    <x v="0"/>
    <x v="0"/>
    <x v="9"/>
    <x v="19"/>
    <s v="SE3A"/>
    <x v="4"/>
    <x v="7"/>
    <s v="GNR_RES_WTR_NOPMP_MC-05"/>
    <x v="0"/>
    <x v="1"/>
    <n v="131.6"/>
    <n v="192136"/>
    <n v="691689.6"/>
  </r>
  <r>
    <x v="0"/>
    <x v="0"/>
    <x v="0"/>
    <x v="9"/>
    <x v="19"/>
    <s v="SE3A"/>
    <x v="4"/>
    <x v="7"/>
    <s v="GNR_RES_WTR_NOPMP_MC-05"/>
    <x v="0"/>
    <x v="2"/>
    <n v="131.6"/>
    <n v="192136"/>
    <n v="691689.6"/>
  </r>
  <r>
    <x v="0"/>
    <x v="0"/>
    <x v="0"/>
    <x v="9"/>
    <x v="19"/>
    <s v="SE3A"/>
    <x v="4"/>
    <x v="7"/>
    <s v="GNR_RES_WTR_NOPMP_MC-05"/>
    <x v="1"/>
    <x v="0"/>
    <n v="131.6"/>
    <n v="192136"/>
    <n v="691689.6"/>
  </r>
  <r>
    <x v="0"/>
    <x v="0"/>
    <x v="0"/>
    <x v="9"/>
    <x v="19"/>
    <s v="SE3A"/>
    <x v="4"/>
    <x v="7"/>
    <s v="GNR_RES_WTR_NOPMP_MC-05"/>
    <x v="1"/>
    <x v="1"/>
    <n v="131.6"/>
    <n v="192136"/>
    <n v="691689.6"/>
  </r>
  <r>
    <x v="0"/>
    <x v="0"/>
    <x v="0"/>
    <x v="9"/>
    <x v="19"/>
    <s v="SE3A"/>
    <x v="4"/>
    <x v="7"/>
    <s v="GNR_RES_WTR_NOPMP_MC-05"/>
    <x v="1"/>
    <x v="2"/>
    <n v="131.6"/>
    <n v="192136"/>
    <n v="691689.6"/>
  </r>
  <r>
    <x v="0"/>
    <x v="0"/>
    <x v="0"/>
    <x v="9"/>
    <x v="19"/>
    <s v="SE3A"/>
    <x v="4"/>
    <x v="7"/>
    <s v="GNR_RES_WTR_NOPMP_MC-06"/>
    <x v="0"/>
    <x v="1"/>
    <n v="131.6"/>
    <n v="192136"/>
    <n v="691689.6"/>
  </r>
  <r>
    <x v="0"/>
    <x v="0"/>
    <x v="0"/>
    <x v="9"/>
    <x v="19"/>
    <s v="SE3A"/>
    <x v="4"/>
    <x v="7"/>
    <s v="GNR_RES_WTR_NOPMP_MC-06"/>
    <x v="1"/>
    <x v="1"/>
    <n v="131.6"/>
    <n v="192136"/>
    <n v="691689.6"/>
  </r>
  <r>
    <x v="0"/>
    <x v="0"/>
    <x v="0"/>
    <x v="9"/>
    <x v="19"/>
    <s v="SE3A"/>
    <x v="4"/>
    <x v="7"/>
    <s v="GNR_RES_WTR_NOPMP_MC-06"/>
    <x v="1"/>
    <x v="2"/>
    <n v="28.418958540480698"/>
    <n v="41491.6794691018"/>
    <n v="149370.04608876701"/>
  </r>
  <r>
    <x v="0"/>
    <x v="0"/>
    <x v="0"/>
    <x v="9"/>
    <x v="19"/>
    <s v="SE3A"/>
    <x v="4"/>
    <x v="4"/>
    <s v="GNR_ROR_WTR"/>
    <x v="0"/>
    <x v="0"/>
    <n v="394.10624288453698"/>
    <n v="575395.11461142299"/>
    <n v="2071422.4126011201"/>
  </r>
  <r>
    <x v="0"/>
    <x v="0"/>
    <x v="0"/>
    <x v="9"/>
    <x v="19"/>
    <s v="SE3A"/>
    <x v="4"/>
    <x v="4"/>
    <s v="GNR_ROR_WTR"/>
    <x v="0"/>
    <x v="1"/>
    <n v="394.10624288453698"/>
    <n v="575395.11461142299"/>
    <n v="2071422.4126011201"/>
  </r>
  <r>
    <x v="0"/>
    <x v="0"/>
    <x v="0"/>
    <x v="9"/>
    <x v="19"/>
    <s v="SE3A"/>
    <x v="4"/>
    <x v="4"/>
    <s v="GNR_ROR_WTR"/>
    <x v="0"/>
    <x v="2"/>
    <n v="394.10624288453698"/>
    <n v="575395.11461142299"/>
    <n v="2071422.4126011201"/>
  </r>
  <r>
    <x v="0"/>
    <x v="0"/>
    <x v="0"/>
    <x v="9"/>
    <x v="19"/>
    <s v="SE3A"/>
    <x v="4"/>
    <x v="4"/>
    <s v="GNR_ROR_WTR"/>
    <x v="1"/>
    <x v="0"/>
    <n v="841.51572359818397"/>
    <n v="1228612.9564533499"/>
    <n v="4423006.6432320597"/>
  </r>
  <r>
    <x v="0"/>
    <x v="0"/>
    <x v="0"/>
    <x v="9"/>
    <x v="19"/>
    <s v="SE3A"/>
    <x v="4"/>
    <x v="4"/>
    <s v="GNR_ROR_WTR"/>
    <x v="1"/>
    <x v="1"/>
    <n v="841.51572359818397"/>
    <n v="1228612.9564533499"/>
    <n v="4423006.6432320597"/>
  </r>
  <r>
    <x v="0"/>
    <x v="0"/>
    <x v="0"/>
    <x v="9"/>
    <x v="19"/>
    <s v="SE3A"/>
    <x v="4"/>
    <x v="4"/>
    <s v="GNR_ROR_WTR"/>
    <x v="1"/>
    <x v="2"/>
    <n v="841.51572359818397"/>
    <n v="1228612.9564533499"/>
    <n v="4423006.6432320597"/>
  </r>
  <r>
    <x v="0"/>
    <x v="0"/>
    <x v="0"/>
    <x v="9"/>
    <x v="19"/>
    <s v="SE3A"/>
    <x v="5"/>
    <x v="5"/>
    <s v="GNR_WT_WIND_ONS"/>
    <x v="0"/>
    <x v="0"/>
    <n v="98.251611081833801"/>
    <n v="143447.35217947699"/>
    <n v="516410.46784611902"/>
  </r>
  <r>
    <x v="0"/>
    <x v="0"/>
    <x v="0"/>
    <x v="9"/>
    <x v="19"/>
    <s v="SE3A"/>
    <x v="5"/>
    <x v="5"/>
    <s v="GNR_WT_WIND_ONS"/>
    <x v="0"/>
    <x v="1"/>
    <n v="86.242409375143694"/>
    <n v="125913.91768771"/>
    <n v="453290.10367575497"/>
  </r>
  <r>
    <x v="0"/>
    <x v="0"/>
    <x v="0"/>
    <x v="9"/>
    <x v="19"/>
    <s v="SE3A"/>
    <x v="5"/>
    <x v="5"/>
    <s v="GNR_WT_WIND_ONS"/>
    <x v="0"/>
    <x v="2"/>
    <n v="142.592948140929"/>
    <n v="208185.704285757"/>
    <n v="749468.53542872402"/>
  </r>
  <r>
    <x v="0"/>
    <x v="0"/>
    <x v="0"/>
    <x v="9"/>
    <x v="19"/>
    <s v="SE3A"/>
    <x v="5"/>
    <x v="5"/>
    <s v="GNR_WT_WIND_ONS"/>
    <x v="1"/>
    <x v="0"/>
    <n v="1289.7950733243099"/>
    <n v="1883100.8070534901"/>
    <n v="6779162.9053925704"/>
  </r>
  <r>
    <x v="0"/>
    <x v="0"/>
    <x v="0"/>
    <x v="9"/>
    <x v="19"/>
    <s v="SE3A"/>
    <x v="5"/>
    <x v="5"/>
    <s v="GNR_WT_WIND_ONS"/>
    <x v="1"/>
    <x v="1"/>
    <n v="1545.5677783323199"/>
    <n v="2256528.95636519"/>
    <n v="8123504.2429146897"/>
  </r>
  <r>
    <x v="0"/>
    <x v="0"/>
    <x v="0"/>
    <x v="9"/>
    <x v="19"/>
    <s v="SE3A"/>
    <x v="5"/>
    <x v="5"/>
    <s v="GNR_WT_WIND_ONS"/>
    <x v="1"/>
    <x v="2"/>
    <n v="1411.5419605673801"/>
    <n v="2060851.2624283701"/>
    <n v="7419064.54474214"/>
  </r>
  <r>
    <x v="0"/>
    <x v="0"/>
    <x v="0"/>
    <x v="9"/>
    <x v="19"/>
    <s v="SE3_IND"/>
    <x v="1"/>
    <x v="1"/>
    <s v="GNR_ST_MSW_BP_E-23_LS-220-MW-FEED_Y-2020"/>
    <x v="0"/>
    <x v="0"/>
    <n v="464.13342935351801"/>
    <n v="677634.80685613595"/>
    <n v="2439485.3046820899"/>
  </r>
  <r>
    <x v="0"/>
    <x v="0"/>
    <x v="0"/>
    <x v="9"/>
    <x v="19"/>
    <s v="SE3_IND"/>
    <x v="1"/>
    <x v="1"/>
    <s v="GNR_ST_MSW_BP_E-23_LS-220-MW-FEED_Y-2020"/>
    <x v="0"/>
    <x v="1"/>
    <n v="464.13342935351801"/>
    <n v="677634.80685613595"/>
    <n v="2439485.3046820899"/>
  </r>
  <r>
    <x v="0"/>
    <x v="0"/>
    <x v="0"/>
    <x v="9"/>
    <x v="19"/>
    <s v="SE3_IND"/>
    <x v="1"/>
    <x v="1"/>
    <s v="GNR_ST_MSW_BP_E-23_LS-220-MW-FEED_Y-2020"/>
    <x v="0"/>
    <x v="2"/>
    <n v="464.13342935351801"/>
    <n v="677634.80685613595"/>
    <n v="2439485.3046820899"/>
  </r>
  <r>
    <x v="0"/>
    <x v="0"/>
    <x v="0"/>
    <x v="9"/>
    <x v="19"/>
    <s v="SE3_IND"/>
    <x v="1"/>
    <x v="1"/>
    <s v="GNR_ST_MSW_BP_E-23_LS-220-MW-FEED_Y-2020"/>
    <x v="1"/>
    <x v="0"/>
    <n v="464.13342935351801"/>
    <n v="677634.80685613595"/>
    <n v="2439485.3046820899"/>
  </r>
  <r>
    <x v="0"/>
    <x v="0"/>
    <x v="0"/>
    <x v="9"/>
    <x v="19"/>
    <s v="SE3_IND"/>
    <x v="1"/>
    <x v="1"/>
    <s v="GNR_ST_MSW_BP_E-23_LS-220-MW-FEED_Y-2020"/>
    <x v="1"/>
    <x v="1"/>
    <n v="464.13342935351801"/>
    <n v="677634.80685613595"/>
    <n v="2439485.3046820899"/>
  </r>
  <r>
    <x v="0"/>
    <x v="0"/>
    <x v="0"/>
    <x v="9"/>
    <x v="19"/>
    <s v="SE3_IND"/>
    <x v="1"/>
    <x v="1"/>
    <s v="GNR_ST_MSW_BP_E-23_LS-220-MW-FEED_Y-2020"/>
    <x v="1"/>
    <x v="2"/>
    <n v="464.13342935351801"/>
    <n v="677634.80685613595"/>
    <n v="2439485.3046820899"/>
  </r>
  <r>
    <x v="0"/>
    <x v="0"/>
    <x v="0"/>
    <x v="9"/>
    <x v="19"/>
    <s v="SE3_large"/>
    <x v="0"/>
    <x v="1"/>
    <s v="GNR_ST_COAL_BP_CB-40"/>
    <x v="0"/>
    <x v="0"/>
    <n v="40"/>
    <n v="58400"/>
    <n v="210240"/>
  </r>
  <r>
    <x v="0"/>
    <x v="0"/>
    <x v="0"/>
    <x v="9"/>
    <x v="19"/>
    <s v="SE3_large"/>
    <x v="0"/>
    <x v="1"/>
    <s v="GNR_ST_COAL_BP_CB-40"/>
    <x v="0"/>
    <x v="1"/>
    <n v="40"/>
    <n v="58400"/>
    <n v="210240"/>
  </r>
  <r>
    <x v="0"/>
    <x v="0"/>
    <x v="0"/>
    <x v="9"/>
    <x v="19"/>
    <s v="SE3_large"/>
    <x v="0"/>
    <x v="1"/>
    <s v="GNR_ST_COAL_BP_CB-40"/>
    <x v="0"/>
    <x v="2"/>
    <n v="40"/>
    <n v="58400"/>
    <n v="210240"/>
  </r>
  <r>
    <x v="0"/>
    <x v="0"/>
    <x v="0"/>
    <x v="9"/>
    <x v="19"/>
    <s v="SE3_large"/>
    <x v="0"/>
    <x v="0"/>
    <s v="LINKOPING_ST_COAL_EXT"/>
    <x v="0"/>
    <x v="0"/>
    <n v="83.5058823529412"/>
    <n v="121918.588235294"/>
    <n v="438906.91764705902"/>
  </r>
  <r>
    <x v="0"/>
    <x v="0"/>
    <x v="0"/>
    <x v="9"/>
    <x v="19"/>
    <s v="SE3_large"/>
    <x v="0"/>
    <x v="0"/>
    <s v="LINKOPING_ST_COAL_EXT"/>
    <x v="0"/>
    <x v="1"/>
    <n v="83.5058823529412"/>
    <n v="121918.588235294"/>
    <n v="438906.91764705902"/>
  </r>
  <r>
    <x v="0"/>
    <x v="0"/>
    <x v="0"/>
    <x v="9"/>
    <x v="19"/>
    <s v="SE3_large"/>
    <x v="0"/>
    <x v="0"/>
    <s v="LINKOPING_ST_COAL_EXT"/>
    <x v="0"/>
    <x v="2"/>
    <n v="83.5058823529412"/>
    <n v="121918.588235294"/>
    <n v="438906.91764705902"/>
  </r>
  <r>
    <x v="0"/>
    <x v="0"/>
    <x v="0"/>
    <x v="9"/>
    <x v="19"/>
    <s v="SE3_large"/>
    <x v="0"/>
    <x v="0"/>
    <s v="LINKOPING_ST_COAL_EXT"/>
    <x v="1"/>
    <x v="0"/>
    <n v="83.5058823529412"/>
    <n v="121918.588235294"/>
    <n v="438906.91764705902"/>
  </r>
  <r>
    <x v="0"/>
    <x v="0"/>
    <x v="0"/>
    <x v="9"/>
    <x v="19"/>
    <s v="SE3_large"/>
    <x v="0"/>
    <x v="0"/>
    <s v="LINKOPING_ST_COAL_EXT"/>
    <x v="1"/>
    <x v="1"/>
    <n v="83.5058823529412"/>
    <n v="121918.588235294"/>
    <n v="438906.91764705902"/>
  </r>
  <r>
    <x v="0"/>
    <x v="0"/>
    <x v="0"/>
    <x v="9"/>
    <x v="19"/>
    <s v="SE3_large"/>
    <x v="0"/>
    <x v="0"/>
    <s v="LINKOPING_ST_COAL_EXT"/>
    <x v="1"/>
    <x v="2"/>
    <n v="83.5058823529412"/>
    <n v="121918.588235294"/>
    <n v="438906.91764705902"/>
  </r>
  <r>
    <x v="0"/>
    <x v="0"/>
    <x v="0"/>
    <x v="9"/>
    <x v="19"/>
    <s v="SE3_large"/>
    <x v="0"/>
    <x v="0"/>
    <s v="VARTAN6_ST_COAL_EXT"/>
    <x v="0"/>
    <x v="0"/>
    <n v="123.80952380952399"/>
    <n v="180761.904761905"/>
    <n v="650742.85714285704"/>
  </r>
  <r>
    <x v="0"/>
    <x v="0"/>
    <x v="0"/>
    <x v="9"/>
    <x v="19"/>
    <s v="SE3_large"/>
    <x v="0"/>
    <x v="0"/>
    <s v="VARTAN6_ST_COAL_EXT"/>
    <x v="0"/>
    <x v="1"/>
    <n v="123.80952380952399"/>
    <n v="180761.904761905"/>
    <n v="650742.85714285704"/>
  </r>
  <r>
    <x v="0"/>
    <x v="0"/>
    <x v="0"/>
    <x v="9"/>
    <x v="19"/>
    <s v="SE3_large"/>
    <x v="0"/>
    <x v="0"/>
    <s v="VARTAN6_ST_COAL_EXT"/>
    <x v="0"/>
    <x v="2"/>
    <n v="123.80952380952399"/>
    <n v="180761.904761905"/>
    <n v="650742.85714285704"/>
  </r>
  <r>
    <x v="0"/>
    <x v="0"/>
    <x v="0"/>
    <x v="9"/>
    <x v="19"/>
    <s v="SE3_large"/>
    <x v="2"/>
    <x v="2"/>
    <s v="GNR_HP_ELEC_COP-270"/>
    <x v="0"/>
    <x v="0"/>
    <n v="-65.196661784568803"/>
    <n v="-95187.126205470398"/>
    <n v="-342673.65433969302"/>
  </r>
  <r>
    <x v="0"/>
    <x v="0"/>
    <x v="0"/>
    <x v="9"/>
    <x v="19"/>
    <s v="SE3_large"/>
    <x v="2"/>
    <x v="2"/>
    <s v="GNR_HP_ELEC_COP-270"/>
    <x v="0"/>
    <x v="2"/>
    <n v="-78.244953870364597"/>
    <n v="-114237.632650732"/>
    <n v="-411255.47754263697"/>
  </r>
  <r>
    <x v="0"/>
    <x v="0"/>
    <x v="0"/>
    <x v="9"/>
    <x v="19"/>
    <s v="SE3_large"/>
    <x v="2"/>
    <x v="2"/>
    <s v="GNR_HP_ELEC_COP-270"/>
    <x v="1"/>
    <x v="1"/>
    <n v="-192.666666666667"/>
    <n v="-281293.33333333302"/>
    <n v="-1012656"/>
  </r>
  <r>
    <x v="0"/>
    <x v="0"/>
    <x v="0"/>
    <x v="9"/>
    <x v="19"/>
    <s v="SE3_large"/>
    <x v="2"/>
    <x v="2"/>
    <s v="GNR_HP_ELEC_COP-270"/>
    <x v="1"/>
    <x v="2"/>
    <n v="-18.077452782842201"/>
    <n v="-26393.081062949601"/>
    <n v="-95015.091826618707"/>
  </r>
  <r>
    <x v="0"/>
    <x v="0"/>
    <x v="0"/>
    <x v="9"/>
    <x v="19"/>
    <s v="SE3_large"/>
    <x v="1"/>
    <x v="0"/>
    <s v="AROS6_ST_MSW_EXT"/>
    <x v="0"/>
    <x v="0"/>
    <n v="46.363636363636402"/>
    <n v="67690.909090909103"/>
    <n v="243687.272727273"/>
  </r>
  <r>
    <x v="0"/>
    <x v="0"/>
    <x v="0"/>
    <x v="9"/>
    <x v="19"/>
    <s v="SE3_large"/>
    <x v="1"/>
    <x v="0"/>
    <s v="AROS6_ST_MSW_EXT"/>
    <x v="0"/>
    <x v="1"/>
    <n v="46.363636363636402"/>
    <n v="67690.909090909103"/>
    <n v="243687.272727273"/>
  </r>
  <r>
    <x v="0"/>
    <x v="0"/>
    <x v="0"/>
    <x v="9"/>
    <x v="19"/>
    <s v="SE3_large"/>
    <x v="1"/>
    <x v="0"/>
    <s v="AROS6_ST_MSW_EXT"/>
    <x v="0"/>
    <x v="2"/>
    <n v="46.363636363636402"/>
    <n v="67690.909090909103"/>
    <n v="243687.272727273"/>
  </r>
  <r>
    <x v="0"/>
    <x v="0"/>
    <x v="0"/>
    <x v="9"/>
    <x v="19"/>
    <s v="SE3_large"/>
    <x v="1"/>
    <x v="1"/>
    <s v="GNR_ST_MSW_BP_CB-10"/>
    <x v="0"/>
    <x v="0"/>
    <n v="19.100000000000001"/>
    <n v="27886"/>
    <n v="100389.6"/>
  </r>
  <r>
    <x v="0"/>
    <x v="0"/>
    <x v="0"/>
    <x v="9"/>
    <x v="19"/>
    <s v="SE3_large"/>
    <x v="1"/>
    <x v="1"/>
    <s v="GNR_ST_MSW_BP_CB-10"/>
    <x v="0"/>
    <x v="1"/>
    <n v="19.100000000000001"/>
    <n v="27886"/>
    <n v="100389.6"/>
  </r>
  <r>
    <x v="0"/>
    <x v="0"/>
    <x v="0"/>
    <x v="9"/>
    <x v="19"/>
    <s v="SE3_large"/>
    <x v="1"/>
    <x v="1"/>
    <s v="GNR_ST_MSW_BP_CB-10"/>
    <x v="0"/>
    <x v="2"/>
    <n v="19.100000000000001"/>
    <n v="27886"/>
    <n v="100389.6"/>
  </r>
  <r>
    <x v="0"/>
    <x v="0"/>
    <x v="0"/>
    <x v="9"/>
    <x v="19"/>
    <s v="SE3_large"/>
    <x v="1"/>
    <x v="1"/>
    <s v="GNR_ST_MSW_BP_CB-10"/>
    <x v="1"/>
    <x v="0"/>
    <n v="19.100000000000001"/>
    <n v="27886"/>
    <n v="100389.6"/>
  </r>
  <r>
    <x v="0"/>
    <x v="0"/>
    <x v="0"/>
    <x v="9"/>
    <x v="19"/>
    <s v="SE3_large"/>
    <x v="1"/>
    <x v="1"/>
    <s v="GNR_ST_MSW_BP_CB-10"/>
    <x v="1"/>
    <x v="1"/>
    <n v="19.100000000000001"/>
    <n v="27886"/>
    <n v="100389.6"/>
  </r>
  <r>
    <x v="0"/>
    <x v="0"/>
    <x v="0"/>
    <x v="9"/>
    <x v="19"/>
    <s v="SE3_large"/>
    <x v="1"/>
    <x v="1"/>
    <s v="GNR_ST_MSW_BP_CB-10"/>
    <x v="1"/>
    <x v="2"/>
    <n v="19.100000000000001"/>
    <n v="27886"/>
    <n v="100389.6"/>
  </r>
  <r>
    <x v="0"/>
    <x v="0"/>
    <x v="0"/>
    <x v="9"/>
    <x v="19"/>
    <s v="SE3_large"/>
    <x v="1"/>
    <x v="1"/>
    <s v="GNR_ST_MSW_BP_CB-20"/>
    <x v="0"/>
    <x v="0"/>
    <n v="5.658209211"/>
    <n v="8260.9854480600006"/>
    <n v="29739.547613015999"/>
  </r>
  <r>
    <x v="0"/>
    <x v="0"/>
    <x v="0"/>
    <x v="9"/>
    <x v="19"/>
    <s v="SE3_large"/>
    <x v="1"/>
    <x v="1"/>
    <s v="GNR_ST_MSW_BP_CB-20"/>
    <x v="0"/>
    <x v="1"/>
    <n v="5.658209211"/>
    <n v="8260.9854480600006"/>
    <n v="29739.547613015999"/>
  </r>
  <r>
    <x v="0"/>
    <x v="0"/>
    <x v="0"/>
    <x v="9"/>
    <x v="19"/>
    <s v="SE3_large"/>
    <x v="1"/>
    <x v="1"/>
    <s v="GNR_ST_MSW_BP_CB-20"/>
    <x v="0"/>
    <x v="2"/>
    <n v="5.658209211"/>
    <n v="8260.9854480600006"/>
    <n v="29739.547613015999"/>
  </r>
  <r>
    <x v="0"/>
    <x v="0"/>
    <x v="0"/>
    <x v="9"/>
    <x v="19"/>
    <s v="SE3_large"/>
    <x v="1"/>
    <x v="1"/>
    <s v="GNR_ST_MSW_BP_CB-20"/>
    <x v="1"/>
    <x v="0"/>
    <n v="5.658209211"/>
    <n v="8260.9854480600006"/>
    <n v="29739.547613015999"/>
  </r>
  <r>
    <x v="0"/>
    <x v="0"/>
    <x v="0"/>
    <x v="9"/>
    <x v="19"/>
    <s v="SE3_large"/>
    <x v="1"/>
    <x v="1"/>
    <s v="GNR_ST_MSW_BP_CB-20"/>
    <x v="1"/>
    <x v="1"/>
    <n v="5.658209211"/>
    <n v="8260.9854480600006"/>
    <n v="29739.547613015999"/>
  </r>
  <r>
    <x v="0"/>
    <x v="0"/>
    <x v="0"/>
    <x v="9"/>
    <x v="19"/>
    <s v="SE3_large"/>
    <x v="1"/>
    <x v="1"/>
    <s v="GNR_ST_MSW_BP_CB-20"/>
    <x v="1"/>
    <x v="2"/>
    <n v="5.658209211"/>
    <n v="8260.9854480600006"/>
    <n v="29739.547613015999"/>
  </r>
  <r>
    <x v="0"/>
    <x v="0"/>
    <x v="0"/>
    <x v="9"/>
    <x v="19"/>
    <s v="SE3_large"/>
    <x v="1"/>
    <x v="1"/>
    <s v="GNR_ST_MSW_BP_CB-30"/>
    <x v="0"/>
    <x v="0"/>
    <n v="54.133668470000003"/>
    <n v="79035.155966200007"/>
    <n v="284526.56147831999"/>
  </r>
  <r>
    <x v="0"/>
    <x v="0"/>
    <x v="0"/>
    <x v="9"/>
    <x v="19"/>
    <s v="SE3_large"/>
    <x v="1"/>
    <x v="1"/>
    <s v="GNR_ST_MSW_BP_CB-30"/>
    <x v="0"/>
    <x v="1"/>
    <n v="54.133668470000003"/>
    <n v="79035.155966200007"/>
    <n v="284526.56147831999"/>
  </r>
  <r>
    <x v="0"/>
    <x v="0"/>
    <x v="0"/>
    <x v="9"/>
    <x v="19"/>
    <s v="SE3_large"/>
    <x v="1"/>
    <x v="1"/>
    <s v="GNR_ST_MSW_BP_CB-30"/>
    <x v="0"/>
    <x v="2"/>
    <n v="54.133668470000003"/>
    <n v="79035.155966200007"/>
    <n v="284526.56147831999"/>
  </r>
  <r>
    <x v="0"/>
    <x v="0"/>
    <x v="0"/>
    <x v="9"/>
    <x v="19"/>
    <s v="SE3_large"/>
    <x v="1"/>
    <x v="1"/>
    <s v="GNR_ST_MSW_BP_CB-30"/>
    <x v="1"/>
    <x v="0"/>
    <n v="54.133668470000003"/>
    <n v="79035.155966200007"/>
    <n v="284526.56147831999"/>
  </r>
  <r>
    <x v="0"/>
    <x v="0"/>
    <x v="0"/>
    <x v="9"/>
    <x v="19"/>
    <s v="SE3_large"/>
    <x v="1"/>
    <x v="1"/>
    <s v="GNR_ST_MSW_BP_CB-30"/>
    <x v="1"/>
    <x v="1"/>
    <n v="54.133668470000003"/>
    <n v="79035.155966200007"/>
    <n v="284526.56147831999"/>
  </r>
  <r>
    <x v="0"/>
    <x v="0"/>
    <x v="0"/>
    <x v="9"/>
    <x v="19"/>
    <s v="SE3_large"/>
    <x v="1"/>
    <x v="1"/>
    <s v="GNR_ST_MSW_BP_CB-30"/>
    <x v="1"/>
    <x v="2"/>
    <n v="54.133668470000003"/>
    <n v="79035.155966200007"/>
    <n v="284526.56147831999"/>
  </r>
  <r>
    <x v="0"/>
    <x v="0"/>
    <x v="0"/>
    <x v="9"/>
    <x v="19"/>
    <s v="SE3_large"/>
    <x v="1"/>
    <x v="1"/>
    <s v="GNR_ST_MSW_BP_CB-40"/>
    <x v="0"/>
    <x v="0"/>
    <n v="27"/>
    <n v="39420"/>
    <n v="141912"/>
  </r>
  <r>
    <x v="0"/>
    <x v="0"/>
    <x v="0"/>
    <x v="9"/>
    <x v="19"/>
    <s v="SE3_large"/>
    <x v="1"/>
    <x v="1"/>
    <s v="GNR_ST_MSW_BP_CB-40"/>
    <x v="0"/>
    <x v="1"/>
    <n v="27"/>
    <n v="39420"/>
    <n v="141912"/>
  </r>
  <r>
    <x v="0"/>
    <x v="0"/>
    <x v="0"/>
    <x v="9"/>
    <x v="19"/>
    <s v="SE3_large"/>
    <x v="1"/>
    <x v="1"/>
    <s v="GNR_ST_MSW_BP_CB-40"/>
    <x v="0"/>
    <x v="2"/>
    <n v="27"/>
    <n v="39420"/>
    <n v="141912"/>
  </r>
  <r>
    <x v="0"/>
    <x v="0"/>
    <x v="0"/>
    <x v="9"/>
    <x v="19"/>
    <s v="SE3_large"/>
    <x v="1"/>
    <x v="1"/>
    <s v="GNR_ST_MSW_BP_E-23_LS-220-MW-FEED_Y-2020"/>
    <x v="0"/>
    <x v="0"/>
    <n v="286.21829258730099"/>
    <n v="417878.70717745897"/>
    <n v="1504363.3458388499"/>
  </r>
  <r>
    <x v="0"/>
    <x v="0"/>
    <x v="0"/>
    <x v="9"/>
    <x v="19"/>
    <s v="SE3_large"/>
    <x v="1"/>
    <x v="1"/>
    <s v="GNR_ST_MSW_BP_E-23_LS-220-MW-FEED_Y-2020"/>
    <x v="0"/>
    <x v="1"/>
    <n v="286.21829258730099"/>
    <n v="417878.70717745897"/>
    <n v="1504363.3458388499"/>
  </r>
  <r>
    <x v="0"/>
    <x v="0"/>
    <x v="0"/>
    <x v="9"/>
    <x v="19"/>
    <s v="SE3_large"/>
    <x v="1"/>
    <x v="1"/>
    <s v="GNR_ST_MSW_BP_E-23_LS-220-MW-FEED_Y-2020"/>
    <x v="0"/>
    <x v="2"/>
    <n v="286.21829258730099"/>
    <n v="417878.70717745897"/>
    <n v="1504363.3458388499"/>
  </r>
  <r>
    <x v="0"/>
    <x v="0"/>
    <x v="0"/>
    <x v="9"/>
    <x v="19"/>
    <s v="SE3_large"/>
    <x v="1"/>
    <x v="1"/>
    <s v="GNR_ST_MSW_BP_E-23_LS-220-MW-FEED_Y-2020"/>
    <x v="1"/>
    <x v="0"/>
    <n v="286.21829258730099"/>
    <n v="417878.70717745897"/>
    <n v="1504363.3458388499"/>
  </r>
  <r>
    <x v="0"/>
    <x v="0"/>
    <x v="0"/>
    <x v="9"/>
    <x v="19"/>
    <s v="SE3_large"/>
    <x v="1"/>
    <x v="1"/>
    <s v="GNR_ST_MSW_BP_E-23_LS-220-MW-FEED_Y-2020"/>
    <x v="1"/>
    <x v="1"/>
    <n v="286.21829258730099"/>
    <n v="417878.70717745897"/>
    <n v="1504363.3458388499"/>
  </r>
  <r>
    <x v="0"/>
    <x v="0"/>
    <x v="0"/>
    <x v="9"/>
    <x v="19"/>
    <s v="SE3_large"/>
    <x v="1"/>
    <x v="1"/>
    <s v="GNR_ST_MSW_BP_E-23_LS-220-MW-FEED_Y-2020"/>
    <x v="1"/>
    <x v="2"/>
    <n v="286.21829258730099"/>
    <n v="417878.70717745897"/>
    <n v="1504363.3458388499"/>
  </r>
  <r>
    <x v="0"/>
    <x v="0"/>
    <x v="0"/>
    <x v="9"/>
    <x v="19"/>
    <s v="SE3_large"/>
    <x v="8"/>
    <x v="1"/>
    <s v="GNR_ST_PEAT_BP_CB-40"/>
    <x v="0"/>
    <x v="0"/>
    <n v="40"/>
    <n v="58400"/>
    <n v="210240"/>
  </r>
  <r>
    <x v="0"/>
    <x v="0"/>
    <x v="0"/>
    <x v="9"/>
    <x v="19"/>
    <s v="SE3_large"/>
    <x v="8"/>
    <x v="1"/>
    <s v="GNR_ST_PEAT_BP_CB-40"/>
    <x v="0"/>
    <x v="1"/>
    <n v="40"/>
    <n v="58400"/>
    <n v="210240"/>
  </r>
  <r>
    <x v="0"/>
    <x v="0"/>
    <x v="0"/>
    <x v="9"/>
    <x v="19"/>
    <s v="SE3_large"/>
    <x v="8"/>
    <x v="1"/>
    <s v="GNR_ST_PEAT_BP_CB-40"/>
    <x v="0"/>
    <x v="2"/>
    <n v="40"/>
    <n v="58400"/>
    <n v="210240"/>
  </r>
  <r>
    <x v="0"/>
    <x v="0"/>
    <x v="0"/>
    <x v="9"/>
    <x v="19"/>
    <s v="SE3_large"/>
    <x v="8"/>
    <x v="1"/>
    <s v="GNR_ST_PEAT_BP_CB-50"/>
    <x v="0"/>
    <x v="0"/>
    <n v="120"/>
    <n v="175200"/>
    <n v="630720"/>
  </r>
  <r>
    <x v="0"/>
    <x v="0"/>
    <x v="0"/>
    <x v="9"/>
    <x v="19"/>
    <s v="SE3_large"/>
    <x v="8"/>
    <x v="1"/>
    <s v="GNR_ST_PEAT_BP_CB-50"/>
    <x v="0"/>
    <x v="1"/>
    <n v="120"/>
    <n v="175200"/>
    <n v="630720"/>
  </r>
  <r>
    <x v="0"/>
    <x v="0"/>
    <x v="0"/>
    <x v="9"/>
    <x v="19"/>
    <s v="SE3_large"/>
    <x v="8"/>
    <x v="1"/>
    <s v="GNR_ST_PEAT_BP_CB-50"/>
    <x v="0"/>
    <x v="2"/>
    <n v="120"/>
    <n v="175200"/>
    <n v="630720"/>
  </r>
  <r>
    <x v="0"/>
    <x v="0"/>
    <x v="0"/>
    <x v="9"/>
    <x v="19"/>
    <s v="SE3_large"/>
    <x v="7"/>
    <x v="0"/>
    <s v="AROS7_ST_WOODWST_EXT"/>
    <x v="0"/>
    <x v="0"/>
    <n v="46.363636363636402"/>
    <n v="67690.909090909103"/>
    <n v="243687.272727273"/>
  </r>
  <r>
    <x v="0"/>
    <x v="0"/>
    <x v="0"/>
    <x v="9"/>
    <x v="19"/>
    <s v="SE3_large"/>
    <x v="7"/>
    <x v="0"/>
    <s v="AROS7_ST_WOODWST_EXT"/>
    <x v="0"/>
    <x v="1"/>
    <n v="46.363636363636402"/>
    <n v="67690.909090909103"/>
    <n v="243687.272727273"/>
  </r>
  <r>
    <x v="0"/>
    <x v="0"/>
    <x v="0"/>
    <x v="9"/>
    <x v="19"/>
    <s v="SE3_large"/>
    <x v="7"/>
    <x v="0"/>
    <s v="AROS7_ST_WOODWST_EXT"/>
    <x v="0"/>
    <x v="2"/>
    <n v="46.363636363636402"/>
    <n v="67690.909090909103"/>
    <n v="243687.272727273"/>
  </r>
  <r>
    <x v="0"/>
    <x v="0"/>
    <x v="0"/>
    <x v="9"/>
    <x v="19"/>
    <s v="SE3_large"/>
    <x v="7"/>
    <x v="1"/>
    <s v="GNR_ST_WOODWST_BP_CB-30"/>
    <x v="0"/>
    <x v="0"/>
    <n v="44"/>
    <n v="64240"/>
    <n v="231264"/>
  </r>
  <r>
    <x v="0"/>
    <x v="0"/>
    <x v="0"/>
    <x v="9"/>
    <x v="19"/>
    <s v="SE3_large"/>
    <x v="7"/>
    <x v="1"/>
    <s v="GNR_ST_WOODWST_BP_CB-30"/>
    <x v="0"/>
    <x v="1"/>
    <n v="44"/>
    <n v="64240"/>
    <n v="231264"/>
  </r>
  <r>
    <x v="0"/>
    <x v="0"/>
    <x v="0"/>
    <x v="9"/>
    <x v="19"/>
    <s v="SE3_large"/>
    <x v="7"/>
    <x v="1"/>
    <s v="GNR_ST_WOODWST_BP_CB-30"/>
    <x v="0"/>
    <x v="2"/>
    <n v="44"/>
    <n v="64240"/>
    <n v="231264"/>
  </r>
  <r>
    <x v="0"/>
    <x v="0"/>
    <x v="0"/>
    <x v="9"/>
    <x v="19"/>
    <s v="SE3_medium"/>
    <x v="2"/>
    <x v="2"/>
    <s v="GNR_HP_ELEC_COP-270"/>
    <x v="1"/>
    <x v="0"/>
    <n v="-27.159259259259301"/>
    <n v="-39652.518518518496"/>
    <n v="-142749.066666667"/>
  </r>
  <r>
    <x v="0"/>
    <x v="0"/>
    <x v="0"/>
    <x v="9"/>
    <x v="19"/>
    <s v="SE3_medium"/>
    <x v="2"/>
    <x v="2"/>
    <s v="GNR_HP_ELEC_COP-270"/>
    <x v="1"/>
    <x v="1"/>
    <n v="-27.159259259259301"/>
    <n v="-39652.518518518496"/>
    <n v="-142749.066666667"/>
  </r>
  <r>
    <x v="0"/>
    <x v="0"/>
    <x v="0"/>
    <x v="9"/>
    <x v="19"/>
    <s v="SE3_medium"/>
    <x v="2"/>
    <x v="2"/>
    <s v="GNR_HP_ELEC_COP-270"/>
    <x v="1"/>
    <x v="2"/>
    <n v="-27.159259259259301"/>
    <n v="-39652.518518518496"/>
    <n v="-142749.066666667"/>
  </r>
  <r>
    <x v="0"/>
    <x v="0"/>
    <x v="0"/>
    <x v="9"/>
    <x v="19"/>
    <s v="SE3_medium"/>
    <x v="2"/>
    <x v="2"/>
    <s v="GNR_HP_ELEC_GROUND-WTR_COP-360_LS-4-MW_Y-2020"/>
    <x v="0"/>
    <x v="0"/>
    <n v="-390.18789040438099"/>
    <n v="-569674.31999039697"/>
    <n v="-2050827.5519654299"/>
  </r>
  <r>
    <x v="0"/>
    <x v="0"/>
    <x v="0"/>
    <x v="9"/>
    <x v="19"/>
    <s v="SE3_medium"/>
    <x v="2"/>
    <x v="2"/>
    <s v="GNR_HP_ELEC_GROUND-WTR_COP-360_LS-4-MW_Y-2020"/>
    <x v="0"/>
    <x v="1"/>
    <n v="-192.85618682744601"/>
    <n v="-281570.03276807198"/>
    <n v="-1013652.1179650601"/>
  </r>
  <r>
    <x v="0"/>
    <x v="0"/>
    <x v="0"/>
    <x v="9"/>
    <x v="19"/>
    <s v="SE3_medium"/>
    <x v="2"/>
    <x v="2"/>
    <s v="GNR_HP_ELEC_GROUND-WTR_COP-360_LS-4-MW_Y-2020"/>
    <x v="0"/>
    <x v="2"/>
    <n v="-109.973763784856"/>
    <n v="-160561.695125889"/>
    <n v="-578022.10245320003"/>
  </r>
  <r>
    <x v="0"/>
    <x v="0"/>
    <x v="0"/>
    <x v="9"/>
    <x v="19"/>
    <s v="SE3_medium"/>
    <x v="2"/>
    <x v="2"/>
    <s v="GNR_HP_ELEC_GROUND-WTR_COP-360_LS-4-MW_Y-2020"/>
    <x v="1"/>
    <x v="0"/>
    <n v="-453.05579696459102"/>
    <n v="-661461.46356830397"/>
    <n v="-2381261.2688458902"/>
  </r>
  <r>
    <x v="0"/>
    <x v="0"/>
    <x v="0"/>
    <x v="9"/>
    <x v="19"/>
    <s v="SE3_medium"/>
    <x v="2"/>
    <x v="2"/>
    <s v="GNR_HP_ELEC_GROUND-WTR_COP-360_LS-4-MW_Y-2020"/>
    <x v="1"/>
    <x v="1"/>
    <n v="-453.05579696459102"/>
    <n v="-661461.46356830397"/>
    <n v="-2381261.2688458902"/>
  </r>
  <r>
    <x v="0"/>
    <x v="0"/>
    <x v="0"/>
    <x v="9"/>
    <x v="19"/>
    <s v="SE3_medium"/>
    <x v="2"/>
    <x v="2"/>
    <s v="GNR_HP_ELEC_GROUND-WTR_COP-360_LS-4-MW_Y-2020"/>
    <x v="1"/>
    <x v="2"/>
    <n v="-453.05579696459102"/>
    <n v="-661461.46356830397"/>
    <n v="-2381261.2688458902"/>
  </r>
  <r>
    <x v="0"/>
    <x v="0"/>
    <x v="0"/>
    <x v="9"/>
    <x v="19"/>
    <s v="SE3_medium"/>
    <x v="1"/>
    <x v="1"/>
    <s v="GNR_ST_MSW_BP_CB-10"/>
    <x v="0"/>
    <x v="0"/>
    <n v="10.247999999999999"/>
    <n v="14962.08"/>
    <n v="53863.487999999998"/>
  </r>
  <r>
    <x v="0"/>
    <x v="0"/>
    <x v="0"/>
    <x v="9"/>
    <x v="19"/>
    <s v="SE3_medium"/>
    <x v="1"/>
    <x v="1"/>
    <s v="GNR_ST_MSW_BP_CB-10"/>
    <x v="0"/>
    <x v="1"/>
    <n v="10.247999999999999"/>
    <n v="14962.08"/>
    <n v="53863.487999999998"/>
  </r>
  <r>
    <x v="0"/>
    <x v="0"/>
    <x v="0"/>
    <x v="9"/>
    <x v="19"/>
    <s v="SE3_medium"/>
    <x v="1"/>
    <x v="1"/>
    <s v="GNR_ST_MSW_BP_CB-10"/>
    <x v="0"/>
    <x v="2"/>
    <n v="10.247999999999999"/>
    <n v="14962.08"/>
    <n v="53863.487999999998"/>
  </r>
  <r>
    <x v="0"/>
    <x v="0"/>
    <x v="0"/>
    <x v="9"/>
    <x v="19"/>
    <s v="SE3_medium"/>
    <x v="1"/>
    <x v="1"/>
    <s v="GNR_ST_MSW_BP_CB-10"/>
    <x v="1"/>
    <x v="0"/>
    <n v="10.247999999999999"/>
    <n v="14962.08"/>
    <n v="53863.487999999998"/>
  </r>
  <r>
    <x v="0"/>
    <x v="0"/>
    <x v="0"/>
    <x v="9"/>
    <x v="19"/>
    <s v="SE3_medium"/>
    <x v="1"/>
    <x v="1"/>
    <s v="GNR_ST_MSW_BP_CB-10"/>
    <x v="1"/>
    <x v="1"/>
    <n v="10.247999999999999"/>
    <n v="14962.08"/>
    <n v="53863.487999999998"/>
  </r>
  <r>
    <x v="0"/>
    <x v="0"/>
    <x v="0"/>
    <x v="9"/>
    <x v="19"/>
    <s v="SE3_medium"/>
    <x v="1"/>
    <x v="1"/>
    <s v="GNR_ST_MSW_BP_CB-10"/>
    <x v="1"/>
    <x v="2"/>
    <n v="10.247999999999999"/>
    <n v="14962.08"/>
    <n v="53863.487999999998"/>
  </r>
  <r>
    <x v="0"/>
    <x v="0"/>
    <x v="0"/>
    <x v="9"/>
    <x v="19"/>
    <s v="SE3_medium"/>
    <x v="1"/>
    <x v="1"/>
    <s v="GNR_ST_MSW_BP_CB-20"/>
    <x v="0"/>
    <x v="0"/>
    <n v="6"/>
    <n v="8760"/>
    <n v="31536"/>
  </r>
  <r>
    <x v="0"/>
    <x v="0"/>
    <x v="0"/>
    <x v="9"/>
    <x v="19"/>
    <s v="SE3_medium"/>
    <x v="1"/>
    <x v="1"/>
    <s v="GNR_ST_MSW_BP_CB-20"/>
    <x v="0"/>
    <x v="1"/>
    <n v="6"/>
    <n v="8760"/>
    <n v="31536"/>
  </r>
  <r>
    <x v="0"/>
    <x v="0"/>
    <x v="0"/>
    <x v="9"/>
    <x v="19"/>
    <s v="SE3_medium"/>
    <x v="1"/>
    <x v="1"/>
    <s v="GNR_ST_MSW_BP_CB-20"/>
    <x v="0"/>
    <x v="2"/>
    <n v="6"/>
    <n v="8760"/>
    <n v="31536"/>
  </r>
  <r>
    <x v="0"/>
    <x v="0"/>
    <x v="0"/>
    <x v="9"/>
    <x v="19"/>
    <s v="SE3_medium"/>
    <x v="1"/>
    <x v="1"/>
    <s v="GNR_ST_MSW_BP_CB-20"/>
    <x v="1"/>
    <x v="0"/>
    <n v="6"/>
    <n v="8760"/>
    <n v="31536"/>
  </r>
  <r>
    <x v="0"/>
    <x v="0"/>
    <x v="0"/>
    <x v="9"/>
    <x v="19"/>
    <s v="SE3_medium"/>
    <x v="1"/>
    <x v="1"/>
    <s v="GNR_ST_MSW_BP_CB-20"/>
    <x v="1"/>
    <x v="1"/>
    <n v="6"/>
    <n v="8760"/>
    <n v="31536"/>
  </r>
  <r>
    <x v="0"/>
    <x v="0"/>
    <x v="0"/>
    <x v="9"/>
    <x v="19"/>
    <s v="SE3_medium"/>
    <x v="1"/>
    <x v="1"/>
    <s v="GNR_ST_MSW_BP_CB-20"/>
    <x v="1"/>
    <x v="2"/>
    <n v="6"/>
    <n v="8760"/>
    <n v="31536"/>
  </r>
  <r>
    <x v="0"/>
    <x v="0"/>
    <x v="0"/>
    <x v="9"/>
    <x v="19"/>
    <s v="SE3_medium"/>
    <x v="1"/>
    <x v="1"/>
    <s v="GNR_ST_MSW_BP_CB-30"/>
    <x v="0"/>
    <x v="0"/>
    <n v="26.5"/>
    <n v="38690"/>
    <n v="139284"/>
  </r>
  <r>
    <x v="0"/>
    <x v="0"/>
    <x v="0"/>
    <x v="9"/>
    <x v="19"/>
    <s v="SE3_medium"/>
    <x v="1"/>
    <x v="1"/>
    <s v="GNR_ST_MSW_BP_CB-30"/>
    <x v="0"/>
    <x v="1"/>
    <n v="26.5"/>
    <n v="38690"/>
    <n v="139284"/>
  </r>
  <r>
    <x v="0"/>
    <x v="0"/>
    <x v="0"/>
    <x v="9"/>
    <x v="19"/>
    <s v="SE3_medium"/>
    <x v="1"/>
    <x v="1"/>
    <s v="GNR_ST_MSW_BP_CB-30"/>
    <x v="0"/>
    <x v="2"/>
    <n v="26.5"/>
    <n v="38690"/>
    <n v="139284"/>
  </r>
  <r>
    <x v="0"/>
    <x v="0"/>
    <x v="0"/>
    <x v="9"/>
    <x v="19"/>
    <s v="SE3_medium"/>
    <x v="1"/>
    <x v="1"/>
    <s v="GNR_ST_MSW_BP_CB-30"/>
    <x v="1"/>
    <x v="0"/>
    <n v="26.5"/>
    <n v="38690"/>
    <n v="139284"/>
  </r>
  <r>
    <x v="0"/>
    <x v="0"/>
    <x v="0"/>
    <x v="9"/>
    <x v="19"/>
    <s v="SE3_medium"/>
    <x v="1"/>
    <x v="1"/>
    <s v="GNR_ST_MSW_BP_CB-30"/>
    <x v="1"/>
    <x v="1"/>
    <n v="26.5"/>
    <n v="38690"/>
    <n v="139284"/>
  </r>
  <r>
    <x v="0"/>
    <x v="0"/>
    <x v="0"/>
    <x v="9"/>
    <x v="19"/>
    <s v="SE3_medium"/>
    <x v="1"/>
    <x v="1"/>
    <s v="GNR_ST_MSW_BP_CB-30"/>
    <x v="1"/>
    <x v="2"/>
    <n v="26.5"/>
    <n v="38690"/>
    <n v="139284"/>
  </r>
  <r>
    <x v="0"/>
    <x v="0"/>
    <x v="0"/>
    <x v="9"/>
    <x v="19"/>
    <s v="SE3_medium"/>
    <x v="8"/>
    <x v="1"/>
    <s v="GNR_ST_PEAT_BP_CB-10"/>
    <x v="0"/>
    <x v="0"/>
    <n v="5.2"/>
    <n v="7592"/>
    <n v="27331.200000000001"/>
  </r>
  <r>
    <x v="0"/>
    <x v="0"/>
    <x v="0"/>
    <x v="9"/>
    <x v="19"/>
    <s v="SE3_medium"/>
    <x v="8"/>
    <x v="1"/>
    <s v="GNR_ST_PEAT_BP_CB-10"/>
    <x v="0"/>
    <x v="1"/>
    <n v="5.2"/>
    <n v="7592"/>
    <n v="27331.200000000001"/>
  </r>
  <r>
    <x v="0"/>
    <x v="0"/>
    <x v="0"/>
    <x v="9"/>
    <x v="19"/>
    <s v="SE3_medium"/>
    <x v="8"/>
    <x v="1"/>
    <s v="GNR_ST_PEAT_BP_CB-10"/>
    <x v="0"/>
    <x v="2"/>
    <n v="5.2"/>
    <n v="7592"/>
    <n v="27331.200000000001"/>
  </r>
  <r>
    <x v="0"/>
    <x v="0"/>
    <x v="0"/>
    <x v="9"/>
    <x v="19"/>
    <s v="SE3_medium"/>
    <x v="7"/>
    <x v="1"/>
    <s v="GNR_ST_WOODWST_BP_CB-20"/>
    <x v="0"/>
    <x v="1"/>
    <n v="0.58413186090000002"/>
    <n v="852.83251691400005"/>
    <n v="3070.1970608903998"/>
  </r>
  <r>
    <x v="0"/>
    <x v="0"/>
    <x v="0"/>
    <x v="9"/>
    <x v="19"/>
    <s v="SE3_medium"/>
    <x v="7"/>
    <x v="1"/>
    <s v="GNR_ST_WOODWST_BP_CB-30"/>
    <x v="0"/>
    <x v="0"/>
    <n v="49.137534286610702"/>
    <n v="71740.800058451598"/>
    <n v="258266.880210426"/>
  </r>
  <r>
    <x v="0"/>
    <x v="0"/>
    <x v="0"/>
    <x v="9"/>
    <x v="19"/>
    <s v="SE3_medium"/>
    <x v="7"/>
    <x v="1"/>
    <s v="GNR_ST_WOODWST_BP_CB-30"/>
    <x v="0"/>
    <x v="1"/>
    <n v="61.585331861810701"/>
    <n v="89914.584518243602"/>
    <n v="323692.50426567701"/>
  </r>
  <r>
    <x v="0"/>
    <x v="0"/>
    <x v="0"/>
    <x v="9"/>
    <x v="19"/>
    <s v="SE3_medium"/>
    <x v="7"/>
    <x v="1"/>
    <s v="GNR_ST_WOODWST_BP_CB-30"/>
    <x v="0"/>
    <x v="2"/>
    <n v="64.457900533010701"/>
    <n v="94108.534778195593"/>
    <n v="338790.72520150401"/>
  </r>
  <r>
    <x v="0"/>
    <x v="0"/>
    <x v="0"/>
    <x v="9"/>
    <x v="19"/>
    <s v="SE3_medium"/>
    <x v="7"/>
    <x v="1"/>
    <s v="GNR_ST_WOODWST_BP_CB-40"/>
    <x v="0"/>
    <x v="0"/>
    <n v="81.78"/>
    <n v="119398.8"/>
    <n v="429835.68"/>
  </r>
  <r>
    <x v="0"/>
    <x v="0"/>
    <x v="0"/>
    <x v="9"/>
    <x v="19"/>
    <s v="SE3_medium"/>
    <x v="7"/>
    <x v="1"/>
    <s v="GNR_ST_WOODWST_BP_CB-40"/>
    <x v="0"/>
    <x v="1"/>
    <n v="94"/>
    <n v="137240"/>
    <n v="494064"/>
  </r>
  <r>
    <x v="0"/>
    <x v="0"/>
    <x v="0"/>
    <x v="9"/>
    <x v="19"/>
    <s v="SE3_medium"/>
    <x v="7"/>
    <x v="1"/>
    <s v="GNR_ST_WOODWST_BP_CB-40"/>
    <x v="0"/>
    <x v="2"/>
    <n v="94"/>
    <n v="137240"/>
    <n v="494064"/>
  </r>
  <r>
    <x v="0"/>
    <x v="0"/>
    <x v="0"/>
    <x v="9"/>
    <x v="19"/>
    <s v="SE3_small"/>
    <x v="2"/>
    <x v="2"/>
    <s v="GNR_HP_ELEC_COP-270"/>
    <x v="1"/>
    <x v="0"/>
    <n v="-1.4999999999999999E-2"/>
    <n v="-21.9"/>
    <n v="-78.84"/>
  </r>
  <r>
    <x v="0"/>
    <x v="0"/>
    <x v="0"/>
    <x v="9"/>
    <x v="19"/>
    <s v="SE3_small"/>
    <x v="2"/>
    <x v="2"/>
    <s v="GNR_HP_ELEC_COP-270"/>
    <x v="1"/>
    <x v="1"/>
    <n v="-1.4999999999999999E-2"/>
    <n v="-21.9"/>
    <n v="-78.84"/>
  </r>
  <r>
    <x v="0"/>
    <x v="0"/>
    <x v="0"/>
    <x v="9"/>
    <x v="19"/>
    <s v="SE3_small"/>
    <x v="2"/>
    <x v="2"/>
    <s v="GNR_HP_ELEC_COP-270"/>
    <x v="1"/>
    <x v="2"/>
    <n v="-1.4999999999999999E-2"/>
    <n v="-21.9"/>
    <n v="-78.84"/>
  </r>
  <r>
    <x v="0"/>
    <x v="0"/>
    <x v="0"/>
    <x v="9"/>
    <x v="19"/>
    <s v="SE3_small"/>
    <x v="2"/>
    <x v="2"/>
    <s v="GNR_HP_ELEC_GROUND-WTR_COP-360_LS-4-MW_Y-2020"/>
    <x v="0"/>
    <x v="0"/>
    <n v="-53.580468726342701"/>
    <n v="-78227.484340460302"/>
    <n v="-281618.943625657"/>
  </r>
  <r>
    <x v="0"/>
    <x v="0"/>
    <x v="0"/>
    <x v="9"/>
    <x v="19"/>
    <s v="SE3_small"/>
    <x v="2"/>
    <x v="2"/>
    <s v="GNR_HP_ELEC_GROUND-WTR_COP-360_LS-4-MW_Y-2020"/>
    <x v="0"/>
    <x v="1"/>
    <n v="-19.007987544197402"/>
    <n v="-27751.661814528201"/>
    <n v="-99905.982532301598"/>
  </r>
  <r>
    <x v="0"/>
    <x v="0"/>
    <x v="0"/>
    <x v="9"/>
    <x v="19"/>
    <s v="SE3_small"/>
    <x v="2"/>
    <x v="2"/>
    <s v="GNR_HP_ELEC_GROUND-WTR_COP-360_LS-4-MW_Y-2020"/>
    <x v="1"/>
    <x v="0"/>
    <n v="-228.84468474159101"/>
    <n v="-334113.23972272302"/>
    <n v="-1202807.6630018"/>
  </r>
  <r>
    <x v="0"/>
    <x v="0"/>
    <x v="0"/>
    <x v="9"/>
    <x v="19"/>
    <s v="SE3_small"/>
    <x v="2"/>
    <x v="2"/>
    <s v="GNR_HP_ELEC_GROUND-WTR_COP-360_LS-4-MW_Y-2020"/>
    <x v="1"/>
    <x v="1"/>
    <n v="-228.84468474159101"/>
    <n v="-334113.23972272302"/>
    <n v="-1202807.6630018"/>
  </r>
  <r>
    <x v="0"/>
    <x v="0"/>
    <x v="0"/>
    <x v="9"/>
    <x v="19"/>
    <s v="SE3_small"/>
    <x v="2"/>
    <x v="2"/>
    <s v="GNR_HP_ELEC_GROUND-WTR_COP-360_LS-4-MW_Y-2020"/>
    <x v="1"/>
    <x v="2"/>
    <n v="-228.84468474159101"/>
    <n v="-334113.23972272302"/>
    <n v="-1202807.6630018"/>
  </r>
  <r>
    <x v="0"/>
    <x v="0"/>
    <x v="0"/>
    <x v="9"/>
    <x v="19"/>
    <s v="SE3_small"/>
    <x v="1"/>
    <x v="1"/>
    <s v="GNR_ST_MSW_BP_CB-20"/>
    <x v="0"/>
    <x v="0"/>
    <n v="2"/>
    <n v="2920"/>
    <n v="10512"/>
  </r>
  <r>
    <x v="0"/>
    <x v="0"/>
    <x v="0"/>
    <x v="9"/>
    <x v="19"/>
    <s v="SE3_small"/>
    <x v="1"/>
    <x v="1"/>
    <s v="GNR_ST_MSW_BP_CB-20"/>
    <x v="0"/>
    <x v="1"/>
    <n v="2"/>
    <n v="2920"/>
    <n v="10512"/>
  </r>
  <r>
    <x v="0"/>
    <x v="0"/>
    <x v="0"/>
    <x v="9"/>
    <x v="19"/>
    <s v="SE3_small"/>
    <x v="1"/>
    <x v="1"/>
    <s v="GNR_ST_MSW_BP_CB-20"/>
    <x v="0"/>
    <x v="2"/>
    <n v="2"/>
    <n v="2920"/>
    <n v="10512"/>
  </r>
  <r>
    <x v="0"/>
    <x v="0"/>
    <x v="0"/>
    <x v="9"/>
    <x v="19"/>
    <s v="SE3_small"/>
    <x v="1"/>
    <x v="1"/>
    <s v="GNR_ST_MSW_BP_CB-20"/>
    <x v="1"/>
    <x v="0"/>
    <n v="2"/>
    <n v="2920"/>
    <n v="10512"/>
  </r>
  <r>
    <x v="0"/>
    <x v="0"/>
    <x v="0"/>
    <x v="9"/>
    <x v="19"/>
    <s v="SE3_small"/>
    <x v="1"/>
    <x v="1"/>
    <s v="GNR_ST_MSW_BP_CB-20"/>
    <x v="1"/>
    <x v="1"/>
    <n v="2"/>
    <n v="2920"/>
    <n v="10512"/>
  </r>
  <r>
    <x v="0"/>
    <x v="0"/>
    <x v="0"/>
    <x v="9"/>
    <x v="19"/>
    <s v="SE3_small"/>
    <x v="1"/>
    <x v="1"/>
    <s v="GNR_ST_MSW_BP_CB-20"/>
    <x v="1"/>
    <x v="2"/>
    <n v="2"/>
    <n v="2920"/>
    <n v="10512"/>
  </r>
  <r>
    <x v="0"/>
    <x v="0"/>
    <x v="0"/>
    <x v="9"/>
    <x v="19"/>
    <s v="SE3_small"/>
    <x v="7"/>
    <x v="1"/>
    <s v="GNR_ST_WOODWST_BP_CB-20"/>
    <x v="0"/>
    <x v="1"/>
    <n v="0.06"/>
    <n v="87.6"/>
    <n v="315.36"/>
  </r>
  <r>
    <x v="0"/>
    <x v="0"/>
    <x v="0"/>
    <x v="9"/>
    <x v="20"/>
    <s v="SE4A"/>
    <x v="4"/>
    <x v="7"/>
    <s v="GNR_RES_WTR_NOPMP_MC-01"/>
    <x v="0"/>
    <x v="0"/>
    <n v="15.287300663378099"/>
    <n v="22319.458968531999"/>
    <n v="80350.052286715305"/>
  </r>
  <r>
    <x v="0"/>
    <x v="0"/>
    <x v="0"/>
    <x v="9"/>
    <x v="20"/>
    <s v="SE4A"/>
    <x v="4"/>
    <x v="7"/>
    <s v="GNR_RES_WTR_NOPMP_MC-01"/>
    <x v="0"/>
    <x v="1"/>
    <n v="15.287300663378099"/>
    <n v="22319.458968531999"/>
    <n v="80350.052286715305"/>
  </r>
  <r>
    <x v="0"/>
    <x v="0"/>
    <x v="0"/>
    <x v="9"/>
    <x v="20"/>
    <s v="SE4A"/>
    <x v="4"/>
    <x v="7"/>
    <s v="GNR_RES_WTR_NOPMP_MC-01"/>
    <x v="0"/>
    <x v="2"/>
    <n v="15.287300663378099"/>
    <n v="22319.458968531999"/>
    <n v="80350.052286715305"/>
  </r>
  <r>
    <x v="0"/>
    <x v="0"/>
    <x v="0"/>
    <x v="9"/>
    <x v="20"/>
    <s v="SE4A"/>
    <x v="4"/>
    <x v="7"/>
    <s v="GNR_RES_WTR_NOPMP_MC-01"/>
    <x v="1"/>
    <x v="0"/>
    <n v="15.287300663378099"/>
    <n v="22319.458968531999"/>
    <n v="80350.052286715305"/>
  </r>
  <r>
    <x v="0"/>
    <x v="0"/>
    <x v="0"/>
    <x v="9"/>
    <x v="20"/>
    <s v="SE4A"/>
    <x v="4"/>
    <x v="7"/>
    <s v="GNR_RES_WTR_NOPMP_MC-01"/>
    <x v="1"/>
    <x v="1"/>
    <n v="15.287300663378099"/>
    <n v="22319.458968531999"/>
    <n v="80350.052286715305"/>
  </r>
  <r>
    <x v="0"/>
    <x v="0"/>
    <x v="0"/>
    <x v="9"/>
    <x v="20"/>
    <s v="SE4A"/>
    <x v="4"/>
    <x v="7"/>
    <s v="GNR_RES_WTR_NOPMP_MC-01"/>
    <x v="1"/>
    <x v="2"/>
    <n v="15.287300663378099"/>
    <n v="22319.458968531999"/>
    <n v="80350.052286715305"/>
  </r>
  <r>
    <x v="0"/>
    <x v="0"/>
    <x v="0"/>
    <x v="9"/>
    <x v="20"/>
    <s v="SE4A"/>
    <x v="4"/>
    <x v="7"/>
    <s v="GNR_RES_WTR_NOPMP_MC-02"/>
    <x v="0"/>
    <x v="0"/>
    <n v="15.287300663378099"/>
    <n v="22319.458968531999"/>
    <n v="80350.052286715305"/>
  </r>
  <r>
    <x v="0"/>
    <x v="0"/>
    <x v="0"/>
    <x v="9"/>
    <x v="20"/>
    <s v="SE4A"/>
    <x v="4"/>
    <x v="7"/>
    <s v="GNR_RES_WTR_NOPMP_MC-02"/>
    <x v="0"/>
    <x v="1"/>
    <n v="15.287300663378099"/>
    <n v="22319.458968531999"/>
    <n v="80350.052286715305"/>
  </r>
  <r>
    <x v="0"/>
    <x v="0"/>
    <x v="0"/>
    <x v="9"/>
    <x v="20"/>
    <s v="SE4A"/>
    <x v="4"/>
    <x v="7"/>
    <s v="GNR_RES_WTR_NOPMP_MC-02"/>
    <x v="0"/>
    <x v="2"/>
    <n v="15.287300663378099"/>
    <n v="22319.458968531999"/>
    <n v="80350.052286715305"/>
  </r>
  <r>
    <x v="0"/>
    <x v="0"/>
    <x v="0"/>
    <x v="9"/>
    <x v="20"/>
    <s v="SE4A"/>
    <x v="4"/>
    <x v="7"/>
    <s v="GNR_RES_WTR_NOPMP_MC-02"/>
    <x v="1"/>
    <x v="0"/>
    <n v="15.287300663378099"/>
    <n v="22319.458968531999"/>
    <n v="80350.052286715305"/>
  </r>
  <r>
    <x v="0"/>
    <x v="0"/>
    <x v="0"/>
    <x v="9"/>
    <x v="20"/>
    <s v="SE4A"/>
    <x v="4"/>
    <x v="7"/>
    <s v="GNR_RES_WTR_NOPMP_MC-02"/>
    <x v="1"/>
    <x v="1"/>
    <n v="15.287300663378099"/>
    <n v="22319.458968531999"/>
    <n v="80350.052286715305"/>
  </r>
  <r>
    <x v="0"/>
    <x v="0"/>
    <x v="0"/>
    <x v="9"/>
    <x v="20"/>
    <s v="SE4A"/>
    <x v="4"/>
    <x v="7"/>
    <s v="GNR_RES_WTR_NOPMP_MC-02"/>
    <x v="1"/>
    <x v="2"/>
    <n v="15.287300663378099"/>
    <n v="22319.458968531999"/>
    <n v="80350.052286715305"/>
  </r>
  <r>
    <x v="0"/>
    <x v="0"/>
    <x v="0"/>
    <x v="9"/>
    <x v="20"/>
    <s v="SE4A"/>
    <x v="4"/>
    <x v="7"/>
    <s v="GNR_RES_WTR_NOPMP_MC-03"/>
    <x v="0"/>
    <x v="0"/>
    <n v="15.287300663378099"/>
    <n v="22319.458968531999"/>
    <n v="80350.052286715305"/>
  </r>
  <r>
    <x v="0"/>
    <x v="0"/>
    <x v="0"/>
    <x v="9"/>
    <x v="20"/>
    <s v="SE4A"/>
    <x v="4"/>
    <x v="7"/>
    <s v="GNR_RES_WTR_NOPMP_MC-03"/>
    <x v="0"/>
    <x v="1"/>
    <n v="15.287300663378099"/>
    <n v="22319.458968531999"/>
    <n v="80350.052286715305"/>
  </r>
  <r>
    <x v="0"/>
    <x v="0"/>
    <x v="0"/>
    <x v="9"/>
    <x v="20"/>
    <s v="SE4A"/>
    <x v="4"/>
    <x v="7"/>
    <s v="GNR_RES_WTR_NOPMP_MC-03"/>
    <x v="0"/>
    <x v="2"/>
    <n v="15.287300663378099"/>
    <n v="22319.458968531999"/>
    <n v="80350.052286715305"/>
  </r>
  <r>
    <x v="0"/>
    <x v="0"/>
    <x v="0"/>
    <x v="9"/>
    <x v="20"/>
    <s v="SE4A"/>
    <x v="4"/>
    <x v="7"/>
    <s v="GNR_RES_WTR_NOPMP_MC-03"/>
    <x v="1"/>
    <x v="0"/>
    <n v="15.287300663378099"/>
    <n v="22319.458968531999"/>
    <n v="80350.052286715305"/>
  </r>
  <r>
    <x v="0"/>
    <x v="0"/>
    <x v="0"/>
    <x v="9"/>
    <x v="20"/>
    <s v="SE4A"/>
    <x v="4"/>
    <x v="7"/>
    <s v="GNR_RES_WTR_NOPMP_MC-03"/>
    <x v="1"/>
    <x v="1"/>
    <n v="15.287300663378099"/>
    <n v="22319.458968531999"/>
    <n v="80350.052286715305"/>
  </r>
  <r>
    <x v="0"/>
    <x v="0"/>
    <x v="0"/>
    <x v="9"/>
    <x v="20"/>
    <s v="SE4A"/>
    <x v="4"/>
    <x v="7"/>
    <s v="GNR_RES_WTR_NOPMP_MC-03"/>
    <x v="1"/>
    <x v="2"/>
    <n v="15.287300663378099"/>
    <n v="22319.458968531999"/>
    <n v="80350.052286715305"/>
  </r>
  <r>
    <x v="0"/>
    <x v="0"/>
    <x v="0"/>
    <x v="9"/>
    <x v="20"/>
    <s v="SE4A"/>
    <x v="4"/>
    <x v="7"/>
    <s v="GNR_RES_WTR_NOPMP_MC-04"/>
    <x v="0"/>
    <x v="0"/>
    <n v="15.287300663378099"/>
    <n v="22319.458968531999"/>
    <n v="80350.052286715305"/>
  </r>
  <r>
    <x v="0"/>
    <x v="0"/>
    <x v="0"/>
    <x v="9"/>
    <x v="20"/>
    <s v="SE4A"/>
    <x v="4"/>
    <x v="7"/>
    <s v="GNR_RES_WTR_NOPMP_MC-04"/>
    <x v="0"/>
    <x v="1"/>
    <n v="15.287300663378099"/>
    <n v="22319.458968531999"/>
    <n v="80350.052286715305"/>
  </r>
  <r>
    <x v="0"/>
    <x v="0"/>
    <x v="0"/>
    <x v="9"/>
    <x v="20"/>
    <s v="SE4A"/>
    <x v="4"/>
    <x v="7"/>
    <s v="GNR_RES_WTR_NOPMP_MC-04"/>
    <x v="0"/>
    <x v="2"/>
    <n v="15.287300663378099"/>
    <n v="22319.458968531999"/>
    <n v="80350.052286715305"/>
  </r>
  <r>
    <x v="0"/>
    <x v="0"/>
    <x v="0"/>
    <x v="9"/>
    <x v="20"/>
    <s v="SE4A"/>
    <x v="4"/>
    <x v="7"/>
    <s v="GNR_RES_WTR_NOPMP_MC-05"/>
    <x v="0"/>
    <x v="1"/>
    <n v="15.287300663378099"/>
    <n v="22319.458968531999"/>
    <n v="80350.052286715305"/>
  </r>
  <r>
    <x v="0"/>
    <x v="0"/>
    <x v="0"/>
    <x v="9"/>
    <x v="20"/>
    <s v="SE4A"/>
    <x v="4"/>
    <x v="7"/>
    <s v="GNR_RES_WTR_NOPMP_MC-05"/>
    <x v="0"/>
    <x v="2"/>
    <n v="15.287300663378099"/>
    <n v="22319.458968531999"/>
    <n v="80350.052286715305"/>
  </r>
  <r>
    <x v="0"/>
    <x v="0"/>
    <x v="0"/>
    <x v="9"/>
    <x v="20"/>
    <s v="SE4A"/>
    <x v="4"/>
    <x v="7"/>
    <s v="GNR_RES_WTR_NOPMP_MC-06"/>
    <x v="0"/>
    <x v="1"/>
    <n v="15.287300663378099"/>
    <n v="22319.458968531999"/>
    <n v="80350.052286715305"/>
  </r>
  <r>
    <x v="0"/>
    <x v="0"/>
    <x v="0"/>
    <x v="9"/>
    <x v="20"/>
    <s v="SE4A"/>
    <x v="4"/>
    <x v="7"/>
    <s v="GNR_RES_WTR_NOPMP_MC-06"/>
    <x v="0"/>
    <x v="2"/>
    <n v="15.287300663378099"/>
    <n v="22319.458968531999"/>
    <n v="80350.052286715305"/>
  </r>
  <r>
    <x v="0"/>
    <x v="0"/>
    <x v="0"/>
    <x v="9"/>
    <x v="20"/>
    <s v="SE4A"/>
    <x v="4"/>
    <x v="7"/>
    <s v="GNR_RES_WTR_NOPMP_MC-07"/>
    <x v="0"/>
    <x v="1"/>
    <n v="15.287300663378099"/>
    <n v="22319.458968531999"/>
    <n v="80350.052286715305"/>
  </r>
  <r>
    <x v="0"/>
    <x v="0"/>
    <x v="0"/>
    <x v="9"/>
    <x v="20"/>
    <s v="SE4A"/>
    <x v="4"/>
    <x v="7"/>
    <s v="GNR_RES_WTR_NOPMP_MC-07"/>
    <x v="0"/>
    <x v="2"/>
    <n v="15.287300663378099"/>
    <n v="22319.458968531999"/>
    <n v="80350.052286715305"/>
  </r>
  <r>
    <x v="0"/>
    <x v="0"/>
    <x v="0"/>
    <x v="9"/>
    <x v="20"/>
    <s v="SE4A"/>
    <x v="4"/>
    <x v="7"/>
    <s v="GNR_RES_WTR_NOPMP_MC-08"/>
    <x v="0"/>
    <x v="1"/>
    <n v="15.287300663378099"/>
    <n v="22319.458968531999"/>
    <n v="80350.052286715305"/>
  </r>
  <r>
    <x v="0"/>
    <x v="0"/>
    <x v="0"/>
    <x v="9"/>
    <x v="20"/>
    <s v="SE4A"/>
    <x v="4"/>
    <x v="7"/>
    <s v="GNR_RES_WTR_NOPMP_MC-08"/>
    <x v="0"/>
    <x v="2"/>
    <n v="15.287300663378099"/>
    <n v="22319.458968531999"/>
    <n v="80350.052286715305"/>
  </r>
  <r>
    <x v="0"/>
    <x v="0"/>
    <x v="0"/>
    <x v="9"/>
    <x v="20"/>
    <s v="SE4A"/>
    <x v="4"/>
    <x v="7"/>
    <s v="GNR_RES_WTR_NOPMP_MC-09"/>
    <x v="0"/>
    <x v="1"/>
    <n v="15.287300663378099"/>
    <n v="22319.458968531999"/>
    <n v="80350.052286715305"/>
  </r>
  <r>
    <x v="0"/>
    <x v="0"/>
    <x v="0"/>
    <x v="9"/>
    <x v="20"/>
    <s v="SE4A"/>
    <x v="4"/>
    <x v="7"/>
    <s v="GNR_RES_WTR_NOPMP_MC-10"/>
    <x v="0"/>
    <x v="1"/>
    <n v="12.564904654831199"/>
    <n v="18344.760796053499"/>
    <n v="66041.1388657926"/>
  </r>
  <r>
    <x v="0"/>
    <x v="0"/>
    <x v="0"/>
    <x v="9"/>
    <x v="20"/>
    <s v="SE4A"/>
    <x v="4"/>
    <x v="4"/>
    <s v="GNR_ROR_WTR"/>
    <x v="0"/>
    <x v="0"/>
    <n v="65.596313865912904"/>
    <n v="95770.618244232799"/>
    <n v="344774.22567923798"/>
  </r>
  <r>
    <x v="0"/>
    <x v="0"/>
    <x v="0"/>
    <x v="9"/>
    <x v="20"/>
    <s v="SE4A"/>
    <x v="4"/>
    <x v="4"/>
    <s v="GNR_ROR_WTR"/>
    <x v="0"/>
    <x v="1"/>
    <n v="65.596313865912904"/>
    <n v="95770.618244232799"/>
    <n v="344774.22567923798"/>
  </r>
  <r>
    <x v="0"/>
    <x v="0"/>
    <x v="0"/>
    <x v="9"/>
    <x v="20"/>
    <s v="SE4A"/>
    <x v="4"/>
    <x v="4"/>
    <s v="GNR_ROR_WTR"/>
    <x v="0"/>
    <x v="2"/>
    <n v="65.596313865912904"/>
    <n v="95770.618244232799"/>
    <n v="344774.22567923798"/>
  </r>
  <r>
    <x v="0"/>
    <x v="0"/>
    <x v="0"/>
    <x v="9"/>
    <x v="20"/>
    <s v="SE4A"/>
    <x v="4"/>
    <x v="4"/>
    <s v="GNR_ROR_WTR"/>
    <x v="1"/>
    <x v="0"/>
    <n v="140.06459051301999"/>
    <n v="204494.30214900899"/>
    <n v="736179.48773643095"/>
  </r>
  <r>
    <x v="0"/>
    <x v="0"/>
    <x v="0"/>
    <x v="9"/>
    <x v="20"/>
    <s v="SE4A"/>
    <x v="4"/>
    <x v="4"/>
    <s v="GNR_ROR_WTR"/>
    <x v="1"/>
    <x v="1"/>
    <n v="140.06459051301999"/>
    <n v="204494.30214900899"/>
    <n v="736179.48773643095"/>
  </r>
  <r>
    <x v="0"/>
    <x v="0"/>
    <x v="0"/>
    <x v="9"/>
    <x v="20"/>
    <s v="SE4A"/>
    <x v="4"/>
    <x v="4"/>
    <s v="GNR_ROR_WTR"/>
    <x v="1"/>
    <x v="2"/>
    <n v="140.06459051301999"/>
    <n v="204494.30214900899"/>
    <n v="736179.48773643095"/>
  </r>
  <r>
    <x v="0"/>
    <x v="0"/>
    <x v="0"/>
    <x v="9"/>
    <x v="20"/>
    <s v="SE4A"/>
    <x v="5"/>
    <x v="5"/>
    <s v="GNR_WT_WIND_ONS"/>
    <x v="0"/>
    <x v="0"/>
    <n v="29.7544096682768"/>
    <n v="43441.438115684199"/>
    <n v="156389.17721646299"/>
  </r>
  <r>
    <x v="0"/>
    <x v="0"/>
    <x v="0"/>
    <x v="9"/>
    <x v="20"/>
    <s v="SE4A"/>
    <x v="5"/>
    <x v="5"/>
    <s v="GNR_WT_WIND_ONS"/>
    <x v="0"/>
    <x v="1"/>
    <n v="68.481984076808303"/>
    <n v="99983.696752140095"/>
    <n v="359941.30830770498"/>
  </r>
  <r>
    <x v="0"/>
    <x v="0"/>
    <x v="0"/>
    <x v="9"/>
    <x v="20"/>
    <s v="SE4A"/>
    <x v="5"/>
    <x v="5"/>
    <s v="GNR_WT_WIND_ONS"/>
    <x v="0"/>
    <x v="2"/>
    <n v="184.86909898961201"/>
    <n v="269908.88452483399"/>
    <n v="971671.98428940098"/>
  </r>
  <r>
    <x v="0"/>
    <x v="0"/>
    <x v="0"/>
    <x v="9"/>
    <x v="20"/>
    <s v="SE4A"/>
    <x v="5"/>
    <x v="5"/>
    <s v="GNR_WT_WIND_ONS"/>
    <x v="1"/>
    <x v="0"/>
    <n v="495.04076101678299"/>
    <n v="722759.51108450303"/>
    <n v="2601934.23990421"/>
  </r>
  <r>
    <x v="0"/>
    <x v="0"/>
    <x v="0"/>
    <x v="9"/>
    <x v="20"/>
    <s v="SE4A"/>
    <x v="5"/>
    <x v="5"/>
    <s v="GNR_WT_WIND_ONS"/>
    <x v="1"/>
    <x v="1"/>
    <n v="892.58328565672605"/>
    <n v="1303171.5970588201"/>
    <n v="4691417.7494117497"/>
  </r>
  <r>
    <x v="0"/>
    <x v="0"/>
    <x v="0"/>
    <x v="9"/>
    <x v="20"/>
    <s v="SE4A"/>
    <x v="5"/>
    <x v="5"/>
    <s v="GNR_WT_WIND_ONS"/>
    <x v="1"/>
    <x v="2"/>
    <n v="651.68347429042501"/>
    <n v="951457.87246402004"/>
    <n v="3425248.3408704698"/>
  </r>
  <r>
    <x v="0"/>
    <x v="0"/>
    <x v="0"/>
    <x v="9"/>
    <x v="20"/>
    <s v="SE4_IND"/>
    <x v="1"/>
    <x v="1"/>
    <s v="GNR_ST_MSW_BP_E-23_LS-220-MW-FEED_Y-2020"/>
    <x v="0"/>
    <x v="0"/>
    <n v="227.896533800437"/>
    <n v="332728.939348638"/>
    <n v="1197824.1816551001"/>
  </r>
  <r>
    <x v="0"/>
    <x v="0"/>
    <x v="0"/>
    <x v="9"/>
    <x v="20"/>
    <s v="SE4_IND"/>
    <x v="1"/>
    <x v="1"/>
    <s v="GNR_ST_MSW_BP_E-23_LS-220-MW-FEED_Y-2020"/>
    <x v="0"/>
    <x v="1"/>
    <n v="227.896533800437"/>
    <n v="332728.939348638"/>
    <n v="1197824.1816551001"/>
  </r>
  <r>
    <x v="0"/>
    <x v="0"/>
    <x v="0"/>
    <x v="9"/>
    <x v="20"/>
    <s v="SE4_IND"/>
    <x v="1"/>
    <x v="1"/>
    <s v="GNR_ST_MSW_BP_E-23_LS-220-MW-FEED_Y-2020"/>
    <x v="0"/>
    <x v="2"/>
    <n v="227.896533800437"/>
    <n v="332728.939348638"/>
    <n v="1197824.1816551001"/>
  </r>
  <r>
    <x v="0"/>
    <x v="0"/>
    <x v="0"/>
    <x v="9"/>
    <x v="20"/>
    <s v="SE4_IND"/>
    <x v="1"/>
    <x v="1"/>
    <s v="GNR_ST_MSW_BP_E-23_LS-220-MW-FEED_Y-2020"/>
    <x v="1"/>
    <x v="0"/>
    <n v="227.896533800437"/>
    <n v="332728.939348638"/>
    <n v="1197824.1816551001"/>
  </r>
  <r>
    <x v="0"/>
    <x v="0"/>
    <x v="0"/>
    <x v="9"/>
    <x v="20"/>
    <s v="SE4_IND"/>
    <x v="1"/>
    <x v="1"/>
    <s v="GNR_ST_MSW_BP_E-23_LS-220-MW-FEED_Y-2020"/>
    <x v="1"/>
    <x v="1"/>
    <n v="227.896533800437"/>
    <n v="332728.939348638"/>
    <n v="1197824.1816551001"/>
  </r>
  <r>
    <x v="0"/>
    <x v="0"/>
    <x v="0"/>
    <x v="9"/>
    <x v="20"/>
    <s v="SE4_IND"/>
    <x v="1"/>
    <x v="1"/>
    <s v="GNR_ST_MSW_BP_E-23_LS-220-MW-FEED_Y-2020"/>
    <x v="1"/>
    <x v="2"/>
    <n v="227.896533800437"/>
    <n v="332728.939348638"/>
    <n v="1197824.1816551001"/>
  </r>
  <r>
    <x v="0"/>
    <x v="0"/>
    <x v="0"/>
    <x v="9"/>
    <x v="20"/>
    <s v="SE4_large"/>
    <x v="2"/>
    <x v="2"/>
    <s v="GNR_HP_ELEC_COP-270"/>
    <x v="0"/>
    <x v="0"/>
    <n v="-4.2561833831758902"/>
    <n v="-6214.0277394368004"/>
    <n v="-22370.499861972501"/>
  </r>
  <r>
    <x v="0"/>
    <x v="0"/>
    <x v="0"/>
    <x v="9"/>
    <x v="20"/>
    <s v="SE4_large"/>
    <x v="2"/>
    <x v="2"/>
    <s v="GNR_HP_ELEC_COP-270"/>
    <x v="0"/>
    <x v="1"/>
    <n v="-4.0140205092502903"/>
    <n v="-5860.4699435054199"/>
    <n v="-21097.6917966195"/>
  </r>
  <r>
    <x v="0"/>
    <x v="0"/>
    <x v="0"/>
    <x v="9"/>
    <x v="20"/>
    <s v="SE4_large"/>
    <x v="2"/>
    <x v="2"/>
    <s v="GNR_HP_ELEC_COP-270"/>
    <x v="0"/>
    <x v="2"/>
    <n v="-8.2509036937635898"/>
    <n v="-12046.3193928948"/>
    <n v="-43366.749814421397"/>
  </r>
  <r>
    <x v="0"/>
    <x v="0"/>
    <x v="0"/>
    <x v="9"/>
    <x v="20"/>
    <s v="SE4_large"/>
    <x v="2"/>
    <x v="2"/>
    <s v="GNR_HP_ELEC_COP-270"/>
    <x v="1"/>
    <x v="0"/>
    <n v="-6.45642620335716"/>
    <n v="-9426.3822569014592"/>
    <n v="-33934.976124845198"/>
  </r>
  <r>
    <x v="0"/>
    <x v="0"/>
    <x v="0"/>
    <x v="9"/>
    <x v="20"/>
    <s v="SE4_large"/>
    <x v="2"/>
    <x v="2"/>
    <s v="GNR_HP_ELEC_COP-270"/>
    <x v="1"/>
    <x v="1"/>
    <n v="-12.3237382042863"/>
    <n v="-17992.657778257999"/>
    <n v="-64773.568001728803"/>
  </r>
  <r>
    <x v="0"/>
    <x v="0"/>
    <x v="0"/>
    <x v="9"/>
    <x v="20"/>
    <s v="SE4_large"/>
    <x v="1"/>
    <x v="1"/>
    <s v="GNR_ST_MSW_BP_CB-30"/>
    <x v="0"/>
    <x v="0"/>
    <n v="39.707083480000001"/>
    <n v="57972.341880799999"/>
    <n v="208700.43077087999"/>
  </r>
  <r>
    <x v="0"/>
    <x v="0"/>
    <x v="0"/>
    <x v="9"/>
    <x v="20"/>
    <s v="SE4_large"/>
    <x v="1"/>
    <x v="1"/>
    <s v="GNR_ST_MSW_BP_CB-30"/>
    <x v="0"/>
    <x v="1"/>
    <n v="39.707083480000001"/>
    <n v="57972.341880799999"/>
    <n v="208700.43077087999"/>
  </r>
  <r>
    <x v="0"/>
    <x v="0"/>
    <x v="0"/>
    <x v="9"/>
    <x v="20"/>
    <s v="SE4_large"/>
    <x v="1"/>
    <x v="1"/>
    <s v="GNR_ST_MSW_BP_CB-30"/>
    <x v="0"/>
    <x v="2"/>
    <n v="39.707083480000001"/>
    <n v="57972.341880799999"/>
    <n v="208700.43077087999"/>
  </r>
  <r>
    <x v="0"/>
    <x v="0"/>
    <x v="0"/>
    <x v="9"/>
    <x v="20"/>
    <s v="SE4_large"/>
    <x v="1"/>
    <x v="1"/>
    <s v="GNR_ST_MSW_BP_CB-30"/>
    <x v="1"/>
    <x v="0"/>
    <n v="39.707083480000001"/>
    <n v="57972.341880799999"/>
    <n v="208700.43077087999"/>
  </r>
  <r>
    <x v="0"/>
    <x v="0"/>
    <x v="0"/>
    <x v="9"/>
    <x v="20"/>
    <s v="SE4_large"/>
    <x v="1"/>
    <x v="1"/>
    <s v="GNR_ST_MSW_BP_CB-30"/>
    <x v="1"/>
    <x v="1"/>
    <n v="39.707083480000001"/>
    <n v="57972.341880799999"/>
    <n v="208700.43077087999"/>
  </r>
  <r>
    <x v="0"/>
    <x v="0"/>
    <x v="0"/>
    <x v="9"/>
    <x v="20"/>
    <s v="SE4_large"/>
    <x v="1"/>
    <x v="1"/>
    <s v="GNR_ST_MSW_BP_CB-30"/>
    <x v="1"/>
    <x v="2"/>
    <n v="39.707083480000001"/>
    <n v="57972.341880799999"/>
    <n v="208700.43077087999"/>
  </r>
  <r>
    <x v="0"/>
    <x v="0"/>
    <x v="0"/>
    <x v="9"/>
    <x v="20"/>
    <s v="SE4_large"/>
    <x v="1"/>
    <x v="1"/>
    <s v="GNR_ST_MSW_BP_CB-60"/>
    <x v="0"/>
    <x v="0"/>
    <n v="39.707083470000001"/>
    <n v="57972.341866199997"/>
    <n v="208700.43071832001"/>
  </r>
  <r>
    <x v="0"/>
    <x v="0"/>
    <x v="0"/>
    <x v="9"/>
    <x v="20"/>
    <s v="SE4_large"/>
    <x v="1"/>
    <x v="1"/>
    <s v="GNR_ST_MSW_BP_CB-60"/>
    <x v="0"/>
    <x v="1"/>
    <n v="39.707083470000001"/>
    <n v="57972.341866199997"/>
    <n v="208700.43071832001"/>
  </r>
  <r>
    <x v="0"/>
    <x v="0"/>
    <x v="0"/>
    <x v="9"/>
    <x v="20"/>
    <s v="SE4_large"/>
    <x v="1"/>
    <x v="1"/>
    <s v="GNR_ST_MSW_BP_CB-60"/>
    <x v="0"/>
    <x v="2"/>
    <n v="39.707083470000001"/>
    <n v="57972.341866199997"/>
    <n v="208700.43071832001"/>
  </r>
  <r>
    <x v="0"/>
    <x v="0"/>
    <x v="0"/>
    <x v="9"/>
    <x v="20"/>
    <s v="SE4_large"/>
    <x v="1"/>
    <x v="1"/>
    <s v="GNR_ST_MSW_BP_E-23_LS-220-MW-FEED_Y-2020"/>
    <x v="0"/>
    <x v="0"/>
    <n v="20.526717247101299"/>
    <n v="29969.007180767901"/>
    <n v="107888.42585076499"/>
  </r>
  <r>
    <x v="0"/>
    <x v="0"/>
    <x v="0"/>
    <x v="9"/>
    <x v="20"/>
    <s v="SE4_large"/>
    <x v="1"/>
    <x v="1"/>
    <s v="GNR_ST_MSW_BP_E-23_LS-220-MW-FEED_Y-2020"/>
    <x v="0"/>
    <x v="1"/>
    <n v="20.526717247101299"/>
    <n v="29969.007180767901"/>
    <n v="107888.42585076499"/>
  </r>
  <r>
    <x v="0"/>
    <x v="0"/>
    <x v="0"/>
    <x v="9"/>
    <x v="20"/>
    <s v="SE4_large"/>
    <x v="1"/>
    <x v="1"/>
    <s v="GNR_ST_MSW_BP_E-23_LS-220-MW-FEED_Y-2020"/>
    <x v="0"/>
    <x v="2"/>
    <n v="20.526717247101299"/>
    <n v="29969.007180767901"/>
    <n v="107888.42585076499"/>
  </r>
  <r>
    <x v="0"/>
    <x v="0"/>
    <x v="0"/>
    <x v="9"/>
    <x v="20"/>
    <s v="SE4_large"/>
    <x v="1"/>
    <x v="1"/>
    <s v="GNR_ST_MSW_BP_E-23_LS-220-MW-FEED_Y-2020"/>
    <x v="1"/>
    <x v="0"/>
    <n v="20.526717247101299"/>
    <n v="29969.007180767901"/>
    <n v="107888.42585076499"/>
  </r>
  <r>
    <x v="0"/>
    <x v="0"/>
    <x v="0"/>
    <x v="9"/>
    <x v="20"/>
    <s v="SE4_large"/>
    <x v="1"/>
    <x v="1"/>
    <s v="GNR_ST_MSW_BP_E-23_LS-220-MW-FEED_Y-2020"/>
    <x v="1"/>
    <x v="1"/>
    <n v="20.526717247101299"/>
    <n v="29969.007180767901"/>
    <n v="107888.42585076499"/>
  </r>
  <r>
    <x v="0"/>
    <x v="0"/>
    <x v="0"/>
    <x v="9"/>
    <x v="20"/>
    <s v="SE4_large"/>
    <x v="1"/>
    <x v="1"/>
    <s v="GNR_ST_MSW_BP_E-23_LS-220-MW-FEED_Y-2020"/>
    <x v="1"/>
    <x v="2"/>
    <n v="20.526717247101299"/>
    <n v="29969.007180767901"/>
    <n v="107888.42585076499"/>
  </r>
  <r>
    <x v="0"/>
    <x v="0"/>
    <x v="0"/>
    <x v="9"/>
    <x v="20"/>
    <s v="SE4_medium"/>
    <x v="2"/>
    <x v="2"/>
    <s v="GNR_HP_ELEC_COP-270"/>
    <x v="1"/>
    <x v="0"/>
    <n v="-31.1111111111111"/>
    <n v="-45422.222222222197"/>
    <n v="-163520"/>
  </r>
  <r>
    <x v="0"/>
    <x v="0"/>
    <x v="0"/>
    <x v="9"/>
    <x v="20"/>
    <s v="SE4_medium"/>
    <x v="2"/>
    <x v="2"/>
    <s v="GNR_HP_ELEC_COP-270"/>
    <x v="1"/>
    <x v="1"/>
    <n v="-31.1111111111111"/>
    <n v="-45422.222222222197"/>
    <n v="-163520"/>
  </r>
  <r>
    <x v="0"/>
    <x v="0"/>
    <x v="0"/>
    <x v="9"/>
    <x v="20"/>
    <s v="SE4_medium"/>
    <x v="2"/>
    <x v="2"/>
    <s v="GNR_HP_ELEC_COP-270"/>
    <x v="1"/>
    <x v="2"/>
    <n v="-31.1111111111111"/>
    <n v="-45422.222222222197"/>
    <n v="-163520"/>
  </r>
  <r>
    <x v="0"/>
    <x v="0"/>
    <x v="0"/>
    <x v="9"/>
    <x v="20"/>
    <s v="SE4_medium"/>
    <x v="2"/>
    <x v="2"/>
    <s v="GNR_HP_ELEC_GROUND-WTR_COP-360_LS-4-MW_Y-2020"/>
    <x v="0"/>
    <x v="0"/>
    <n v="-75.552477554080497"/>
    <n v="-110306.617228958"/>
    <n v="-397103.82202424703"/>
  </r>
  <r>
    <x v="0"/>
    <x v="0"/>
    <x v="0"/>
    <x v="9"/>
    <x v="20"/>
    <s v="SE4_medium"/>
    <x v="2"/>
    <x v="2"/>
    <s v="GNR_HP_ELEC_GROUND-WTR_COP-360_LS-4-MW_Y-2020"/>
    <x v="0"/>
    <x v="1"/>
    <n v="-32.2210487599"/>
    <n v="-47042.731189454003"/>
    <n v="-169353.832282035"/>
  </r>
  <r>
    <x v="0"/>
    <x v="0"/>
    <x v="0"/>
    <x v="9"/>
    <x v="20"/>
    <s v="SE4_medium"/>
    <x v="2"/>
    <x v="2"/>
    <s v="GNR_HP_ELEC_GROUND-WTR_COP-360_LS-4-MW_Y-2020"/>
    <x v="0"/>
    <x v="2"/>
    <n v="-14.268228806375699"/>
    <n v="-20831.614057308601"/>
    <n v="-74993.810606310901"/>
  </r>
  <r>
    <x v="0"/>
    <x v="0"/>
    <x v="0"/>
    <x v="9"/>
    <x v="20"/>
    <s v="SE4_medium"/>
    <x v="2"/>
    <x v="2"/>
    <s v="GNR_HP_ELEC_GROUND-WTR_COP-360_LS-4-MW_Y-2020"/>
    <x v="1"/>
    <x v="0"/>
    <n v="-217.85483400803699"/>
    <n v="-318068.05765173299"/>
    <n v="-1145045.00754624"/>
  </r>
  <r>
    <x v="0"/>
    <x v="0"/>
    <x v="0"/>
    <x v="9"/>
    <x v="20"/>
    <s v="SE4_medium"/>
    <x v="2"/>
    <x v="2"/>
    <s v="GNR_HP_ELEC_GROUND-WTR_COP-360_LS-4-MW_Y-2020"/>
    <x v="1"/>
    <x v="1"/>
    <n v="-217.85483400803699"/>
    <n v="-318068.05765173398"/>
    <n v="-1145045.00754624"/>
  </r>
  <r>
    <x v="0"/>
    <x v="0"/>
    <x v="0"/>
    <x v="9"/>
    <x v="20"/>
    <s v="SE4_medium"/>
    <x v="2"/>
    <x v="2"/>
    <s v="GNR_HP_ELEC_GROUND-WTR_COP-360_LS-4-MW_Y-2020"/>
    <x v="1"/>
    <x v="2"/>
    <n v="-217.85483400803699"/>
    <n v="-318068.05765173398"/>
    <n v="-1145045.00754624"/>
  </r>
  <r>
    <x v="0"/>
    <x v="0"/>
    <x v="0"/>
    <x v="9"/>
    <x v="20"/>
    <s v="SE4_medium"/>
    <x v="1"/>
    <x v="1"/>
    <s v="GNR_ST_MSW_BP_CB-10"/>
    <x v="0"/>
    <x v="0"/>
    <n v="5.8015334970000003"/>
    <n v="8470.2389056200009"/>
    <n v="30492.860060232"/>
  </r>
  <r>
    <x v="0"/>
    <x v="0"/>
    <x v="0"/>
    <x v="9"/>
    <x v="20"/>
    <s v="SE4_medium"/>
    <x v="1"/>
    <x v="1"/>
    <s v="GNR_ST_MSW_BP_CB-10"/>
    <x v="0"/>
    <x v="1"/>
    <n v="5.8015334970000003"/>
    <n v="8470.2389056200009"/>
    <n v="30492.860060232"/>
  </r>
  <r>
    <x v="0"/>
    <x v="0"/>
    <x v="0"/>
    <x v="9"/>
    <x v="20"/>
    <s v="SE4_medium"/>
    <x v="1"/>
    <x v="1"/>
    <s v="GNR_ST_MSW_BP_CB-10"/>
    <x v="0"/>
    <x v="2"/>
    <n v="5.8015334970000003"/>
    <n v="8470.2389056200009"/>
    <n v="30492.860060232"/>
  </r>
  <r>
    <x v="0"/>
    <x v="0"/>
    <x v="0"/>
    <x v="9"/>
    <x v="20"/>
    <s v="SE4_medium"/>
    <x v="1"/>
    <x v="1"/>
    <s v="GNR_ST_MSW_BP_CB-10"/>
    <x v="1"/>
    <x v="0"/>
    <n v="5.8015334970000003"/>
    <n v="8470.2389056200009"/>
    <n v="30492.860060232"/>
  </r>
  <r>
    <x v="0"/>
    <x v="0"/>
    <x v="0"/>
    <x v="9"/>
    <x v="20"/>
    <s v="SE4_medium"/>
    <x v="1"/>
    <x v="1"/>
    <s v="GNR_ST_MSW_BP_CB-10"/>
    <x v="1"/>
    <x v="1"/>
    <n v="5.8015334970000003"/>
    <n v="8470.2389056200009"/>
    <n v="30492.860060232"/>
  </r>
  <r>
    <x v="0"/>
    <x v="0"/>
    <x v="0"/>
    <x v="9"/>
    <x v="20"/>
    <s v="SE4_medium"/>
    <x v="1"/>
    <x v="1"/>
    <s v="GNR_ST_MSW_BP_CB-10"/>
    <x v="1"/>
    <x v="2"/>
    <n v="5.8015334970000003"/>
    <n v="8470.2389056200009"/>
    <n v="30492.860060232"/>
  </r>
  <r>
    <x v="0"/>
    <x v="0"/>
    <x v="0"/>
    <x v="9"/>
    <x v="20"/>
    <s v="SE4_medium"/>
    <x v="1"/>
    <x v="1"/>
    <s v="GNR_ST_MSW_BP_CB-20"/>
    <x v="0"/>
    <x v="0"/>
    <n v="8.9580096640000004"/>
    <n v="13078.694109440001"/>
    <n v="47083.298793984002"/>
  </r>
  <r>
    <x v="0"/>
    <x v="0"/>
    <x v="0"/>
    <x v="9"/>
    <x v="20"/>
    <s v="SE4_medium"/>
    <x v="1"/>
    <x v="1"/>
    <s v="GNR_ST_MSW_BP_CB-20"/>
    <x v="0"/>
    <x v="1"/>
    <n v="8.9580096640000004"/>
    <n v="13078.694109440001"/>
    <n v="47083.298793984002"/>
  </r>
  <r>
    <x v="0"/>
    <x v="0"/>
    <x v="0"/>
    <x v="9"/>
    <x v="20"/>
    <s v="SE4_medium"/>
    <x v="1"/>
    <x v="1"/>
    <s v="GNR_ST_MSW_BP_CB-20"/>
    <x v="0"/>
    <x v="2"/>
    <n v="8.9580096640000004"/>
    <n v="13078.694109440001"/>
    <n v="47083.298793984002"/>
  </r>
  <r>
    <x v="0"/>
    <x v="0"/>
    <x v="0"/>
    <x v="9"/>
    <x v="20"/>
    <s v="SE4_medium"/>
    <x v="1"/>
    <x v="1"/>
    <s v="GNR_ST_MSW_BP_CB-20"/>
    <x v="1"/>
    <x v="0"/>
    <n v="8.9580096640000004"/>
    <n v="13078.694109440001"/>
    <n v="47083.298793984002"/>
  </r>
  <r>
    <x v="0"/>
    <x v="0"/>
    <x v="0"/>
    <x v="9"/>
    <x v="20"/>
    <s v="SE4_medium"/>
    <x v="1"/>
    <x v="1"/>
    <s v="GNR_ST_MSW_BP_CB-20"/>
    <x v="1"/>
    <x v="1"/>
    <n v="8.9580096640000004"/>
    <n v="13078.694109440001"/>
    <n v="47083.298793984002"/>
  </r>
  <r>
    <x v="0"/>
    <x v="0"/>
    <x v="0"/>
    <x v="9"/>
    <x v="20"/>
    <s v="SE4_medium"/>
    <x v="1"/>
    <x v="1"/>
    <s v="GNR_ST_MSW_BP_CB-20"/>
    <x v="1"/>
    <x v="2"/>
    <n v="8.9580096640000004"/>
    <n v="13078.694109440001"/>
    <n v="47083.298793984002"/>
  </r>
  <r>
    <x v="0"/>
    <x v="0"/>
    <x v="0"/>
    <x v="9"/>
    <x v="20"/>
    <s v="SE4_medium"/>
    <x v="1"/>
    <x v="1"/>
    <s v="GNR_ST_MSW_BP_CB-30"/>
    <x v="0"/>
    <x v="0"/>
    <n v="31.53148358"/>
    <n v="46035.966026800001"/>
    <n v="165729.47769648"/>
  </r>
  <r>
    <x v="0"/>
    <x v="0"/>
    <x v="0"/>
    <x v="9"/>
    <x v="20"/>
    <s v="SE4_medium"/>
    <x v="1"/>
    <x v="1"/>
    <s v="GNR_ST_MSW_BP_CB-30"/>
    <x v="0"/>
    <x v="1"/>
    <n v="31.53148358"/>
    <n v="46035.966026800001"/>
    <n v="165729.47769648"/>
  </r>
  <r>
    <x v="0"/>
    <x v="0"/>
    <x v="0"/>
    <x v="9"/>
    <x v="20"/>
    <s v="SE4_medium"/>
    <x v="1"/>
    <x v="1"/>
    <s v="GNR_ST_MSW_BP_CB-30"/>
    <x v="0"/>
    <x v="2"/>
    <n v="31.53148358"/>
    <n v="46035.966026800001"/>
    <n v="165729.47769648"/>
  </r>
  <r>
    <x v="0"/>
    <x v="0"/>
    <x v="0"/>
    <x v="9"/>
    <x v="20"/>
    <s v="SE4_medium"/>
    <x v="1"/>
    <x v="1"/>
    <s v="GNR_ST_MSW_BP_CB-30"/>
    <x v="1"/>
    <x v="0"/>
    <n v="31.53148358"/>
    <n v="46035.966026800001"/>
    <n v="165729.47769648"/>
  </r>
  <r>
    <x v="0"/>
    <x v="0"/>
    <x v="0"/>
    <x v="9"/>
    <x v="20"/>
    <s v="SE4_medium"/>
    <x v="1"/>
    <x v="1"/>
    <s v="GNR_ST_MSW_BP_CB-30"/>
    <x v="1"/>
    <x v="1"/>
    <n v="31.53148358"/>
    <n v="46035.966026800001"/>
    <n v="165729.47769648"/>
  </r>
  <r>
    <x v="0"/>
    <x v="0"/>
    <x v="0"/>
    <x v="9"/>
    <x v="20"/>
    <s v="SE4_medium"/>
    <x v="1"/>
    <x v="1"/>
    <s v="GNR_ST_MSW_BP_CB-30"/>
    <x v="1"/>
    <x v="2"/>
    <n v="31.53148358"/>
    <n v="46035.966026800001"/>
    <n v="165729.47769648"/>
  </r>
  <r>
    <x v="0"/>
    <x v="0"/>
    <x v="0"/>
    <x v="9"/>
    <x v="20"/>
    <s v="SE4_medium"/>
    <x v="7"/>
    <x v="1"/>
    <s v="GNR_ST_WOODWST_BP_CB-30"/>
    <x v="0"/>
    <x v="0"/>
    <n v="3.48"/>
    <n v="5080.8"/>
    <n v="18290.88"/>
  </r>
  <r>
    <x v="0"/>
    <x v="0"/>
    <x v="0"/>
    <x v="9"/>
    <x v="20"/>
    <s v="SE4_medium"/>
    <x v="7"/>
    <x v="1"/>
    <s v="GNR_ST_WOODWST_BP_CB-30"/>
    <x v="0"/>
    <x v="1"/>
    <n v="4"/>
    <n v="5840"/>
    <n v="21024"/>
  </r>
  <r>
    <x v="0"/>
    <x v="0"/>
    <x v="0"/>
    <x v="9"/>
    <x v="20"/>
    <s v="SE4_medium"/>
    <x v="7"/>
    <x v="1"/>
    <s v="GNR_ST_WOODWST_BP_CB-30"/>
    <x v="0"/>
    <x v="2"/>
    <n v="4"/>
    <n v="5840"/>
    <n v="21024"/>
  </r>
  <r>
    <x v="0"/>
    <x v="0"/>
    <x v="0"/>
    <x v="9"/>
    <x v="20"/>
    <s v="SE4_small"/>
    <x v="2"/>
    <x v="2"/>
    <s v="GNR_HP_ELEC_COP-270"/>
    <x v="1"/>
    <x v="0"/>
    <n v="-0.74074074074074103"/>
    <n v="-1081.4814814814799"/>
    <n v="-3893.3333333333298"/>
  </r>
  <r>
    <x v="0"/>
    <x v="0"/>
    <x v="0"/>
    <x v="9"/>
    <x v="20"/>
    <s v="SE4_small"/>
    <x v="2"/>
    <x v="2"/>
    <s v="GNR_HP_ELEC_COP-270"/>
    <x v="1"/>
    <x v="1"/>
    <n v="-0.74074074074074103"/>
    <n v="-1081.4814814814799"/>
    <n v="-3893.3333333333298"/>
  </r>
  <r>
    <x v="0"/>
    <x v="0"/>
    <x v="0"/>
    <x v="9"/>
    <x v="20"/>
    <s v="SE4_small"/>
    <x v="2"/>
    <x v="2"/>
    <s v="GNR_HP_ELEC_COP-270"/>
    <x v="1"/>
    <x v="2"/>
    <n v="-0.74074074074074103"/>
    <n v="-1081.4814814814799"/>
    <n v="-3893.3333333333298"/>
  </r>
  <r>
    <x v="0"/>
    <x v="0"/>
    <x v="0"/>
    <x v="9"/>
    <x v="20"/>
    <s v="SE4_small"/>
    <x v="2"/>
    <x v="2"/>
    <s v="GNR_HP_ELEC_GROUND-WTR_COP-360_LS-4-MW_Y-2020"/>
    <x v="0"/>
    <x v="0"/>
    <n v="-3.30338890188971"/>
    <n v="-4822.9477967589701"/>
    <n v="-17362.612068332299"/>
  </r>
  <r>
    <x v="0"/>
    <x v="0"/>
    <x v="0"/>
    <x v="9"/>
    <x v="20"/>
    <s v="SE4_small"/>
    <x v="2"/>
    <x v="2"/>
    <s v="GNR_HP_ELEC_GROUND-WTR_COP-360_LS-4-MW_Y-2020"/>
    <x v="0"/>
    <x v="1"/>
    <n v="-3.30596101527621"/>
    <n v="-4826.7030823032701"/>
    <n v="-17376.1310962918"/>
  </r>
  <r>
    <x v="0"/>
    <x v="0"/>
    <x v="0"/>
    <x v="9"/>
    <x v="20"/>
    <s v="SE4_small"/>
    <x v="2"/>
    <x v="2"/>
    <s v="GNR_HP_ELEC_GROUND-WTR_COP-360_LS-4-MW_Y-2020"/>
    <x v="1"/>
    <x v="0"/>
    <n v="-67.3040713938165"/>
    <n v="-98263.944234972107"/>
    <n v="-353750.19924589997"/>
  </r>
  <r>
    <x v="0"/>
    <x v="0"/>
    <x v="0"/>
    <x v="9"/>
    <x v="20"/>
    <s v="SE4_small"/>
    <x v="2"/>
    <x v="2"/>
    <s v="GNR_HP_ELEC_GROUND-WTR_COP-360_LS-4-MW_Y-2020"/>
    <x v="1"/>
    <x v="1"/>
    <n v="-67.3040713938165"/>
    <n v="-98263.944234972107"/>
    <n v="-353750.19924589997"/>
  </r>
  <r>
    <x v="0"/>
    <x v="0"/>
    <x v="0"/>
    <x v="9"/>
    <x v="20"/>
    <s v="SE4_small"/>
    <x v="2"/>
    <x v="2"/>
    <s v="GNR_HP_ELEC_GROUND-WTR_COP-360_LS-4-MW_Y-2020"/>
    <x v="1"/>
    <x v="2"/>
    <n v="-67.3040713938165"/>
    <n v="-98263.944234972107"/>
    <n v="-353750.19924589997"/>
  </r>
  <r>
    <x v="0"/>
    <x v="0"/>
    <x v="0"/>
    <x v="10"/>
    <x v="21"/>
    <s v="UK_A"/>
    <x v="0"/>
    <x v="6"/>
    <s v="GNR_ST_COAL_CND_E-35"/>
    <x v="0"/>
    <x v="0"/>
    <n v="10844.833510528901"/>
    <n v="15833456.9253722"/>
    <n v="57000444.931340098"/>
  </r>
  <r>
    <x v="0"/>
    <x v="0"/>
    <x v="0"/>
    <x v="10"/>
    <x v="21"/>
    <s v="UK_A"/>
    <x v="0"/>
    <x v="6"/>
    <s v="GNR_ST_COAL_CND_E-35"/>
    <x v="0"/>
    <x v="1"/>
    <n v="10844.833510528901"/>
    <n v="15833456.9253722"/>
    <n v="57000444.931340098"/>
  </r>
  <r>
    <x v="0"/>
    <x v="0"/>
    <x v="0"/>
    <x v="10"/>
    <x v="21"/>
    <s v="UK_A"/>
    <x v="0"/>
    <x v="6"/>
    <s v="GNR_ST_COAL_CND_E-35"/>
    <x v="0"/>
    <x v="2"/>
    <n v="10844.833510528901"/>
    <n v="15833456.9253722"/>
    <n v="57000444.931340098"/>
  </r>
  <r>
    <x v="0"/>
    <x v="0"/>
    <x v="0"/>
    <x v="10"/>
    <x v="21"/>
    <s v="UK_A"/>
    <x v="2"/>
    <x v="8"/>
    <s v="GNR_ES_ELEC_BAT-LITHIO_E-95_Y-16-29"/>
    <x v="0"/>
    <x v="1"/>
    <n v="1661.3162492966701"/>
    <n v="2425521.7239731401"/>
    <n v="8731878.2063033096"/>
  </r>
  <r>
    <x v="0"/>
    <x v="0"/>
    <x v="0"/>
    <x v="10"/>
    <x v="21"/>
    <s v="UK_A"/>
    <x v="2"/>
    <x v="8"/>
    <s v="GNR_ES_ELEC_BAT-LITHIO_E-95_Y-16-29"/>
    <x v="0"/>
    <x v="2"/>
    <n v="9270.3426273743407"/>
    <n v="13534700.2359665"/>
    <n v="48724920.849479496"/>
  </r>
  <r>
    <x v="0"/>
    <x v="0"/>
    <x v="0"/>
    <x v="10"/>
    <x v="21"/>
    <s v="UK_A"/>
    <x v="2"/>
    <x v="8"/>
    <s v="GNR_ES_ELEC_BAT-LITHIO_E-95_Y-16-29"/>
    <x v="1"/>
    <x v="1"/>
    <n v="4443.5714913158599"/>
    <n v="6487614.3773211604"/>
    <n v="23355411.758356199"/>
  </r>
  <r>
    <x v="0"/>
    <x v="0"/>
    <x v="0"/>
    <x v="10"/>
    <x v="21"/>
    <s v="UK_A"/>
    <x v="2"/>
    <x v="8"/>
    <s v="GNR_ES_ELEC_BAT-LITHIO_E-95_Y-16-29"/>
    <x v="1"/>
    <x v="2"/>
    <n v="6488.0873853551502"/>
    <n v="9472607.5826185197"/>
    <n v="34101387.297426701"/>
  </r>
  <r>
    <x v="0"/>
    <x v="0"/>
    <x v="0"/>
    <x v="10"/>
    <x v="21"/>
    <s v="UK_A"/>
    <x v="1"/>
    <x v="6"/>
    <s v="GNR_ST_MSW_CND_E-40"/>
    <x v="0"/>
    <x v="0"/>
    <n v="806"/>
    <n v="1176760"/>
    <n v="4236336"/>
  </r>
  <r>
    <x v="0"/>
    <x v="0"/>
    <x v="0"/>
    <x v="10"/>
    <x v="21"/>
    <s v="UK_A"/>
    <x v="1"/>
    <x v="6"/>
    <s v="GNR_ST_MSW_CND_E-40"/>
    <x v="0"/>
    <x v="1"/>
    <n v="806"/>
    <n v="1176760"/>
    <n v="4236336"/>
  </r>
  <r>
    <x v="0"/>
    <x v="0"/>
    <x v="0"/>
    <x v="10"/>
    <x v="21"/>
    <s v="UK_A"/>
    <x v="1"/>
    <x v="6"/>
    <s v="GNR_ST_MSW_CND_E-40"/>
    <x v="0"/>
    <x v="2"/>
    <n v="806"/>
    <n v="1176760"/>
    <n v="4236336"/>
  </r>
  <r>
    <x v="0"/>
    <x v="0"/>
    <x v="0"/>
    <x v="10"/>
    <x v="21"/>
    <s v="UK_A"/>
    <x v="1"/>
    <x v="6"/>
    <s v="GNR_ST_MSW_CND_E-40"/>
    <x v="1"/>
    <x v="0"/>
    <n v="806"/>
    <n v="1176760"/>
    <n v="4236336"/>
  </r>
  <r>
    <x v="0"/>
    <x v="0"/>
    <x v="0"/>
    <x v="10"/>
    <x v="21"/>
    <s v="UK_A"/>
    <x v="1"/>
    <x v="6"/>
    <s v="GNR_ST_MSW_CND_E-40"/>
    <x v="1"/>
    <x v="1"/>
    <n v="806"/>
    <n v="1176760"/>
    <n v="4236336"/>
  </r>
  <r>
    <x v="0"/>
    <x v="0"/>
    <x v="0"/>
    <x v="10"/>
    <x v="21"/>
    <s v="UK_A"/>
    <x v="1"/>
    <x v="6"/>
    <s v="GNR_ST_MSW_CND_E-40"/>
    <x v="1"/>
    <x v="2"/>
    <n v="806"/>
    <n v="1176760"/>
    <n v="4236336"/>
  </r>
  <r>
    <x v="0"/>
    <x v="0"/>
    <x v="0"/>
    <x v="10"/>
    <x v="21"/>
    <s v="UK_A"/>
    <x v="15"/>
    <x v="6"/>
    <s v="GNR_CC_NGAS_CND_E-47"/>
    <x v="0"/>
    <x v="0"/>
    <n v="1970.1139209039"/>
    <n v="2876366.3245196901"/>
    <n v="10354918.7682709"/>
  </r>
  <r>
    <x v="0"/>
    <x v="0"/>
    <x v="0"/>
    <x v="10"/>
    <x v="21"/>
    <s v="UK_A"/>
    <x v="15"/>
    <x v="6"/>
    <s v="GNR_CC_NGAS_CND_E-47"/>
    <x v="0"/>
    <x v="1"/>
    <n v="3059.7139209039001"/>
    <n v="4467182.3245196901"/>
    <n v="16081856.3682709"/>
  </r>
  <r>
    <x v="0"/>
    <x v="0"/>
    <x v="0"/>
    <x v="10"/>
    <x v="21"/>
    <s v="UK_A"/>
    <x v="15"/>
    <x v="6"/>
    <s v="GNR_CC_NGAS_CND_E-47"/>
    <x v="0"/>
    <x v="2"/>
    <n v="4149.3139209039"/>
    <n v="6057998.3245196901"/>
    <n v="21808793.968270902"/>
  </r>
  <r>
    <x v="0"/>
    <x v="0"/>
    <x v="0"/>
    <x v="10"/>
    <x v="21"/>
    <s v="UK_A"/>
    <x v="15"/>
    <x v="6"/>
    <s v="GNR_CC_NGAS_CND_E-52"/>
    <x v="0"/>
    <x v="0"/>
    <n v="5699.4122818788201"/>
    <n v="8321141.9315430801"/>
    <n v="29956110.9535551"/>
  </r>
  <r>
    <x v="0"/>
    <x v="0"/>
    <x v="0"/>
    <x v="10"/>
    <x v="21"/>
    <s v="UK_A"/>
    <x v="15"/>
    <x v="6"/>
    <s v="GNR_CC_NGAS_CND_E-52"/>
    <x v="0"/>
    <x v="1"/>
    <n v="6220.6622818788201"/>
    <n v="9082166.9315430801"/>
    <n v="32695800.9535551"/>
  </r>
  <r>
    <x v="0"/>
    <x v="0"/>
    <x v="0"/>
    <x v="10"/>
    <x v="21"/>
    <s v="UK_A"/>
    <x v="15"/>
    <x v="6"/>
    <s v="GNR_CC_NGAS_CND_E-52"/>
    <x v="0"/>
    <x v="2"/>
    <n v="6741.9122818788201"/>
    <n v="9843191.9315430801"/>
    <n v="35435490.9535551"/>
  </r>
  <r>
    <x v="0"/>
    <x v="0"/>
    <x v="0"/>
    <x v="10"/>
    <x v="21"/>
    <s v="UK_A"/>
    <x v="15"/>
    <x v="6"/>
    <s v="GNR_CC_NGAS_CND_E-56"/>
    <x v="0"/>
    <x v="0"/>
    <n v="8109.2374494708001"/>
    <n v="11839486.6762274"/>
    <n v="42622152.034418501"/>
  </r>
  <r>
    <x v="0"/>
    <x v="0"/>
    <x v="0"/>
    <x v="10"/>
    <x v="21"/>
    <s v="UK_A"/>
    <x v="15"/>
    <x v="6"/>
    <s v="GNR_CC_NGAS_CND_E-56"/>
    <x v="0"/>
    <x v="1"/>
    <n v="8788.7374494708092"/>
    <n v="12831556.6762274"/>
    <n v="46193604.034418598"/>
  </r>
  <r>
    <x v="0"/>
    <x v="0"/>
    <x v="0"/>
    <x v="10"/>
    <x v="21"/>
    <s v="UK_A"/>
    <x v="15"/>
    <x v="6"/>
    <s v="GNR_CC_NGAS_CND_E-56"/>
    <x v="0"/>
    <x v="2"/>
    <n v="8788.7374494708092"/>
    <n v="12831556.6762274"/>
    <n v="46193604.034418598"/>
  </r>
  <r>
    <x v="0"/>
    <x v="0"/>
    <x v="0"/>
    <x v="10"/>
    <x v="21"/>
    <s v="UK_A"/>
    <x v="15"/>
    <x v="6"/>
    <s v="GNR_GT_NGAS_CND_E-41"/>
    <x v="0"/>
    <x v="1"/>
    <n v="44.25"/>
    <n v="64605"/>
    <n v="232578"/>
  </r>
  <r>
    <x v="0"/>
    <x v="0"/>
    <x v="0"/>
    <x v="10"/>
    <x v="21"/>
    <s v="UK_A"/>
    <x v="15"/>
    <x v="6"/>
    <s v="GNR_GT_NGAS_CND_E-41"/>
    <x v="0"/>
    <x v="2"/>
    <n v="88.5"/>
    <n v="129210"/>
    <n v="465156"/>
  </r>
  <r>
    <x v="0"/>
    <x v="0"/>
    <x v="0"/>
    <x v="10"/>
    <x v="21"/>
    <s v="UK_A"/>
    <x v="10"/>
    <x v="6"/>
    <s v="GNR_ST_NUCL_CND_E-33"/>
    <x v="0"/>
    <x v="0"/>
    <n v="7139.34257818479"/>
    <n v="10423440.1641498"/>
    <n v="37524384.590939298"/>
  </r>
  <r>
    <x v="0"/>
    <x v="0"/>
    <x v="0"/>
    <x v="10"/>
    <x v="21"/>
    <s v="UK_A"/>
    <x v="10"/>
    <x v="6"/>
    <s v="GNR_ST_NUCL_CND_E-33"/>
    <x v="0"/>
    <x v="1"/>
    <n v="7139.34257818479"/>
    <n v="10423440.1641498"/>
    <n v="37524384.590939298"/>
  </r>
  <r>
    <x v="0"/>
    <x v="0"/>
    <x v="0"/>
    <x v="10"/>
    <x v="21"/>
    <s v="UK_A"/>
    <x v="10"/>
    <x v="6"/>
    <s v="GNR_ST_NUCL_CND_E-33"/>
    <x v="0"/>
    <x v="2"/>
    <n v="7139.34257818479"/>
    <n v="10423440.1641498"/>
    <n v="37524384.590939298"/>
  </r>
  <r>
    <x v="0"/>
    <x v="0"/>
    <x v="0"/>
    <x v="10"/>
    <x v="21"/>
    <s v="UK_A"/>
    <x v="10"/>
    <x v="6"/>
    <s v="GNR_ST_NUCL_CND_E-33"/>
    <x v="1"/>
    <x v="0"/>
    <n v="7305.9989184888"/>
    <n v="10666758.4209936"/>
    <n v="38400330.315577097"/>
  </r>
  <r>
    <x v="0"/>
    <x v="0"/>
    <x v="0"/>
    <x v="10"/>
    <x v="21"/>
    <s v="UK_A"/>
    <x v="10"/>
    <x v="6"/>
    <s v="GNR_ST_NUCL_CND_E-33"/>
    <x v="1"/>
    <x v="1"/>
    <n v="7305.9989184888"/>
    <n v="10666758.4209936"/>
    <n v="38400330.315577097"/>
  </r>
  <r>
    <x v="0"/>
    <x v="0"/>
    <x v="0"/>
    <x v="10"/>
    <x v="21"/>
    <s v="UK_A"/>
    <x v="10"/>
    <x v="6"/>
    <s v="GNR_ST_NUCL_CND_E-33"/>
    <x v="1"/>
    <x v="2"/>
    <n v="7305.9989184888"/>
    <n v="10666758.4209936"/>
    <n v="38400330.315577097"/>
  </r>
  <r>
    <x v="0"/>
    <x v="0"/>
    <x v="0"/>
    <x v="10"/>
    <x v="21"/>
    <s v="UK_A"/>
    <x v="3"/>
    <x v="3"/>
    <s v="GNR_PV_SUN"/>
    <x v="0"/>
    <x v="1"/>
    <n v="68.132623058823498"/>
    <n v="99473.629665882298"/>
    <n v="358105.06679717603"/>
  </r>
  <r>
    <x v="0"/>
    <x v="0"/>
    <x v="0"/>
    <x v="10"/>
    <x v="21"/>
    <s v="UK_A"/>
    <x v="3"/>
    <x v="3"/>
    <s v="GNR_PV_SUN"/>
    <x v="0"/>
    <x v="2"/>
    <n v="108.392809411765"/>
    <n v="158253.50174117699"/>
    <n v="569712.606268237"/>
  </r>
  <r>
    <x v="0"/>
    <x v="0"/>
    <x v="0"/>
    <x v="10"/>
    <x v="21"/>
    <s v="UK_A"/>
    <x v="3"/>
    <x v="3"/>
    <s v="GNR_PV_SUN"/>
    <x v="1"/>
    <x v="1"/>
    <n v="752.55579105882396"/>
    <n v="1098731.45494588"/>
    <n v="3955433.2378051798"/>
  </r>
  <r>
    <x v="0"/>
    <x v="0"/>
    <x v="0"/>
    <x v="10"/>
    <x v="21"/>
    <s v="UK_A"/>
    <x v="3"/>
    <x v="3"/>
    <s v="GNR_PV_SUN"/>
    <x v="1"/>
    <x v="2"/>
    <n v="3019.51397647059"/>
    <n v="4408490.4056470599"/>
    <n v="15870565.4603294"/>
  </r>
  <r>
    <x v="0"/>
    <x v="0"/>
    <x v="0"/>
    <x v="10"/>
    <x v="21"/>
    <s v="UK_A"/>
    <x v="3"/>
    <x v="3"/>
    <s v="GNR_PV_SUN_LS-4-MW_Y-2020"/>
    <x v="0"/>
    <x v="1"/>
    <n v="55.8535702084517"/>
    <n v="81546.212504339404"/>
    <n v="293566.365015622"/>
  </r>
  <r>
    <x v="0"/>
    <x v="0"/>
    <x v="0"/>
    <x v="10"/>
    <x v="21"/>
    <s v="UK_A"/>
    <x v="3"/>
    <x v="3"/>
    <s v="GNR_PV_SUN_LS-4-MW_Y-2020"/>
    <x v="0"/>
    <x v="2"/>
    <n v="88.857952604355205"/>
    <n v="129732.61080235901"/>
    <n v="467037.39888849098"/>
  </r>
  <r>
    <x v="0"/>
    <x v="0"/>
    <x v="0"/>
    <x v="10"/>
    <x v="21"/>
    <s v="UK_A"/>
    <x v="3"/>
    <x v="3"/>
    <s v="GNR_PV_SUN_LS-4-MW_Y-2020"/>
    <x v="1"/>
    <x v="1"/>
    <n v="616.92807093880697"/>
    <n v="900714.98357065802"/>
    <n v="3242573.9408543701"/>
  </r>
  <r>
    <x v="0"/>
    <x v="0"/>
    <x v="0"/>
    <x v="10"/>
    <x v="21"/>
    <s v="UK_A"/>
    <x v="3"/>
    <x v="3"/>
    <s v="GNR_PV_SUN_LS-4-MW_Y-2020"/>
    <x v="1"/>
    <x v="2"/>
    <n v="2475.32867969274"/>
    <n v="3613979.8723514099"/>
    <n v="13010327.5404651"/>
  </r>
  <r>
    <x v="0"/>
    <x v="0"/>
    <x v="0"/>
    <x v="10"/>
    <x v="21"/>
    <s v="UK_A"/>
    <x v="4"/>
    <x v="9"/>
    <s v="GNR_ES_WTR_PMP"/>
    <x v="0"/>
    <x v="2"/>
    <n v="3.2890000000000001"/>
    <n v="4801.9399999999996"/>
    <n v="17286.984"/>
  </r>
  <r>
    <x v="0"/>
    <x v="0"/>
    <x v="0"/>
    <x v="10"/>
    <x v="21"/>
    <s v="UK_A"/>
    <x v="4"/>
    <x v="4"/>
    <s v="GNR_ROR_WTR"/>
    <x v="0"/>
    <x v="0"/>
    <n v="813.06694282543003"/>
    <n v="1187077.73652513"/>
    <n v="4273479.8514904603"/>
  </r>
  <r>
    <x v="0"/>
    <x v="0"/>
    <x v="0"/>
    <x v="10"/>
    <x v="21"/>
    <s v="UK_A"/>
    <x v="4"/>
    <x v="4"/>
    <s v="GNR_ROR_WTR"/>
    <x v="0"/>
    <x v="1"/>
    <n v="813.06694282543003"/>
    <n v="1187077.73652513"/>
    <n v="4273479.8514904603"/>
  </r>
  <r>
    <x v="0"/>
    <x v="0"/>
    <x v="0"/>
    <x v="10"/>
    <x v="21"/>
    <s v="UK_A"/>
    <x v="4"/>
    <x v="4"/>
    <s v="GNR_ROR_WTR"/>
    <x v="0"/>
    <x v="2"/>
    <n v="813.06694282543003"/>
    <n v="1187077.73652513"/>
    <n v="4273479.8514904603"/>
  </r>
  <r>
    <x v="0"/>
    <x v="0"/>
    <x v="0"/>
    <x v="10"/>
    <x v="21"/>
    <s v="UK_A"/>
    <x v="4"/>
    <x v="4"/>
    <s v="GNR_ROR_WTR"/>
    <x v="1"/>
    <x v="0"/>
    <n v="392.885933824517"/>
    <n v="573613.463383795"/>
    <n v="2065008.4681816599"/>
  </r>
  <r>
    <x v="0"/>
    <x v="0"/>
    <x v="0"/>
    <x v="10"/>
    <x v="21"/>
    <s v="UK_A"/>
    <x v="4"/>
    <x v="4"/>
    <s v="GNR_ROR_WTR"/>
    <x v="1"/>
    <x v="1"/>
    <n v="392.885933824517"/>
    <n v="573613.463383795"/>
    <n v="2065008.4681816599"/>
  </r>
  <r>
    <x v="0"/>
    <x v="0"/>
    <x v="0"/>
    <x v="10"/>
    <x v="21"/>
    <s v="UK_A"/>
    <x v="4"/>
    <x v="4"/>
    <s v="GNR_ROR_WTR"/>
    <x v="1"/>
    <x v="2"/>
    <n v="392.885933824517"/>
    <n v="573613.463383795"/>
    <n v="2065008.4681816599"/>
  </r>
  <r>
    <x v="0"/>
    <x v="0"/>
    <x v="0"/>
    <x v="10"/>
    <x v="21"/>
    <s v="UK_A"/>
    <x v="5"/>
    <x v="5"/>
    <s v="GNR_WT_WIND_ONS"/>
    <x v="0"/>
    <x v="0"/>
    <n v="1892.9720344980601"/>
    <n v="2763739.1703671599"/>
    <n v="9949461.0133217908"/>
  </r>
  <r>
    <x v="0"/>
    <x v="0"/>
    <x v="0"/>
    <x v="10"/>
    <x v="21"/>
    <s v="UK_A"/>
    <x v="5"/>
    <x v="5"/>
    <s v="GNR_WT_WIND_ONS"/>
    <x v="0"/>
    <x v="1"/>
    <n v="1350.45015244603"/>
    <n v="1971657.22257121"/>
    <n v="7097966.0012563597"/>
  </r>
  <r>
    <x v="0"/>
    <x v="0"/>
    <x v="0"/>
    <x v="10"/>
    <x v="21"/>
    <s v="UK_A"/>
    <x v="5"/>
    <x v="5"/>
    <s v="GNR_WT_WIND_ONS"/>
    <x v="0"/>
    <x v="2"/>
    <n v="698.64328695907705"/>
    <n v="1020019.19896025"/>
    <n v="3672069.1162569099"/>
  </r>
  <r>
    <x v="0"/>
    <x v="0"/>
    <x v="0"/>
    <x v="10"/>
    <x v="21"/>
    <s v="UK_A"/>
    <x v="5"/>
    <x v="5"/>
    <s v="GNR_WT_WIND_ONS"/>
    <x v="1"/>
    <x v="0"/>
    <n v="5434.9764083268901"/>
    <n v="7935065.55615725"/>
    <n v="28566236.0021661"/>
  </r>
  <r>
    <x v="0"/>
    <x v="0"/>
    <x v="0"/>
    <x v="10"/>
    <x v="21"/>
    <s v="UK_A"/>
    <x v="5"/>
    <x v="5"/>
    <s v="GNR_WT_WIND_ONS"/>
    <x v="1"/>
    <x v="1"/>
    <n v="4490.4419086392099"/>
    <n v="6556045.1866132496"/>
    <n v="23601762.671807699"/>
  </r>
  <r>
    <x v="0"/>
    <x v="0"/>
    <x v="0"/>
    <x v="10"/>
    <x v="21"/>
    <s v="UK_A"/>
    <x v="5"/>
    <x v="5"/>
    <s v="GNR_WT_WIND_ONS"/>
    <x v="1"/>
    <x v="2"/>
    <n v="4150.8778529663496"/>
    <n v="6060281.6653308701"/>
    <n v="21817013.995191101"/>
  </r>
  <r>
    <x v="0"/>
    <x v="0"/>
    <x v="0"/>
    <x v="10"/>
    <x v="21"/>
    <s v="UK_A"/>
    <x v="5"/>
    <x v="5"/>
    <s v="GNR_WT_WIND_ON_LS_Y-2020"/>
    <x v="0"/>
    <x v="0"/>
    <n v="6872.3363575263902"/>
    <n v="10033611.0819885"/>
    <n v="36120999.895158701"/>
  </r>
  <r>
    <x v="0"/>
    <x v="0"/>
    <x v="0"/>
    <x v="10"/>
    <x v="21"/>
    <s v="UK_A"/>
    <x v="5"/>
    <x v="5"/>
    <s v="GNR_WT_WIND_ON_LS_Y-2020"/>
    <x v="0"/>
    <x v="1"/>
    <n v="4902.7389272250002"/>
    <n v="7157998.8337485101"/>
    <n v="25768795.801494598"/>
  </r>
  <r>
    <x v="0"/>
    <x v="0"/>
    <x v="0"/>
    <x v="10"/>
    <x v="21"/>
    <s v="UK_A"/>
    <x v="5"/>
    <x v="5"/>
    <s v="GNR_WT_WIND_ON_LS_Y-2020"/>
    <x v="0"/>
    <x v="2"/>
    <n v="2536.3880577262398"/>
    <n v="3703126.5642802999"/>
    <n v="13331255.631409099"/>
  </r>
  <r>
    <x v="0"/>
    <x v="0"/>
    <x v="0"/>
    <x v="10"/>
    <x v="21"/>
    <s v="UK_A"/>
    <x v="5"/>
    <x v="5"/>
    <s v="GNR_WT_WIND_ON_LS_Y-2020"/>
    <x v="1"/>
    <x v="0"/>
    <n v="19731.398717227799"/>
    <n v="28807842.127152599"/>
    <n v="103708231.657749"/>
  </r>
  <r>
    <x v="0"/>
    <x v="0"/>
    <x v="0"/>
    <x v="10"/>
    <x v="21"/>
    <s v="UK_A"/>
    <x v="5"/>
    <x v="5"/>
    <s v="GNR_WT_WIND_ON_LS_Y-2020"/>
    <x v="1"/>
    <x v="1"/>
    <n v="16302.315421307499"/>
    <n v="23801380.515108898"/>
    <n v="85684969.854392096"/>
  </r>
  <r>
    <x v="0"/>
    <x v="0"/>
    <x v="0"/>
    <x v="10"/>
    <x v="21"/>
    <s v="UK_A"/>
    <x v="5"/>
    <x v="5"/>
    <s v="GNR_WT_WIND_ON_LS_Y-2020"/>
    <x v="1"/>
    <x v="2"/>
    <n v="15069.5458066583"/>
    <n v="22001536.877721202"/>
    <n v="79205532.759796202"/>
  </r>
  <r>
    <x v="0"/>
    <x v="0"/>
    <x v="0"/>
    <x v="10"/>
    <x v="21"/>
    <s v="UK_Offshore"/>
    <x v="5"/>
    <x v="5"/>
    <s v="GNR_WT_WIND_OFF"/>
    <x v="0"/>
    <x v="0"/>
    <n v="1050.7472481821501"/>
    <n v="1534090.9823459301"/>
    <n v="5522727.5364453597"/>
  </r>
  <r>
    <x v="0"/>
    <x v="0"/>
    <x v="0"/>
    <x v="10"/>
    <x v="21"/>
    <s v="UK_Offshore"/>
    <x v="5"/>
    <x v="5"/>
    <s v="GNR_WT_WIND_OFF"/>
    <x v="0"/>
    <x v="1"/>
    <n v="749.60525334231397"/>
    <n v="1094423.6698797799"/>
    <n v="3939925.2115671998"/>
  </r>
  <r>
    <x v="0"/>
    <x v="0"/>
    <x v="0"/>
    <x v="10"/>
    <x v="21"/>
    <s v="UK_Offshore"/>
    <x v="5"/>
    <x v="5"/>
    <s v="GNR_WT_WIND_OFF"/>
    <x v="0"/>
    <x v="2"/>
    <n v="387.80156170021502"/>
    <n v="566190.28008231404"/>
    <n v="2038285.00829633"/>
  </r>
  <r>
    <x v="0"/>
    <x v="0"/>
    <x v="0"/>
    <x v="10"/>
    <x v="21"/>
    <s v="UK_Offshore"/>
    <x v="5"/>
    <x v="5"/>
    <s v="GNR_WT_WIND_OFF"/>
    <x v="1"/>
    <x v="0"/>
    <n v="3016.8361713270901"/>
    <n v="4404580.8101375503"/>
    <n v="15856490.9164952"/>
  </r>
  <r>
    <x v="0"/>
    <x v="0"/>
    <x v="0"/>
    <x v="10"/>
    <x v="21"/>
    <s v="UK_Offshore"/>
    <x v="5"/>
    <x v="5"/>
    <s v="GNR_WT_WIND_OFF"/>
    <x v="1"/>
    <x v="1"/>
    <n v="2492.5457918217799"/>
    <n v="3639116.8560597901"/>
    <n v="13100820.6818153"/>
  </r>
  <r>
    <x v="0"/>
    <x v="0"/>
    <x v="0"/>
    <x v="10"/>
    <x v="21"/>
    <s v="UK_Offshore"/>
    <x v="5"/>
    <x v="5"/>
    <s v="GNR_WT_WIND_OFF"/>
    <x v="1"/>
    <x v="2"/>
    <n v="2304.0612339004301"/>
    <n v="3363929.4014946301"/>
    <n v="12110145.845380699"/>
  </r>
  <r>
    <x v="0"/>
    <x v="1"/>
    <x v="1"/>
    <x v="0"/>
    <x v="0"/>
    <s v="DK1_Large"/>
    <x v="2"/>
    <x v="2"/>
    <s v="GNR_BO_ELEC_E-100"/>
    <x v="1"/>
    <x v="0"/>
    <n v="-43.383810613092699"/>
    <n v="-63340.3634951153"/>
    <n v="-228025.30858241499"/>
  </r>
  <r>
    <x v="0"/>
    <x v="1"/>
    <x v="1"/>
    <x v="0"/>
    <x v="0"/>
    <s v="DK1_Large"/>
    <x v="2"/>
    <x v="2"/>
    <s v="GNR_BO_ELEC_E-100"/>
    <x v="1"/>
    <x v="2"/>
    <n v="-82.95"/>
    <n v="-121107"/>
    <n v="-435985.2"/>
  </r>
  <r>
    <x v="0"/>
    <x v="1"/>
    <x v="1"/>
    <x v="0"/>
    <x v="0"/>
    <s v="DK1_Large"/>
    <x v="1"/>
    <x v="1"/>
    <s v="GNR_ST_MSW_BP_E-24_LS-220-MW-FEED_Y-2030"/>
    <x v="0"/>
    <x v="0"/>
    <n v="257.760926962741"/>
    <n v="376330.95336560201"/>
    <n v="1354791.4321161699"/>
  </r>
  <r>
    <x v="0"/>
    <x v="1"/>
    <x v="1"/>
    <x v="0"/>
    <x v="0"/>
    <s v="DK1_Large"/>
    <x v="1"/>
    <x v="1"/>
    <s v="GNR_ST_MSW_BP_E-24_LS-220-MW-FEED_Y-2030"/>
    <x v="0"/>
    <x v="1"/>
    <n v="257.760926962741"/>
    <n v="376330.95336560201"/>
    <n v="1354791.4321161699"/>
  </r>
  <r>
    <x v="0"/>
    <x v="1"/>
    <x v="1"/>
    <x v="0"/>
    <x v="0"/>
    <s v="DK1_Large"/>
    <x v="1"/>
    <x v="1"/>
    <s v="GNR_ST_MSW_BP_E-24_LS-220-MW-FEED_Y-2030"/>
    <x v="0"/>
    <x v="2"/>
    <n v="257.760926962741"/>
    <n v="376330.95336560201"/>
    <n v="1354791.4321161699"/>
  </r>
  <r>
    <x v="0"/>
    <x v="1"/>
    <x v="1"/>
    <x v="0"/>
    <x v="0"/>
    <s v="DK1_Large"/>
    <x v="1"/>
    <x v="1"/>
    <s v="GNR_ST_MSW_BP_E-24_LS-220-MW-FEED_Y-2030"/>
    <x v="1"/>
    <x v="0"/>
    <n v="257.760926962741"/>
    <n v="376330.95336560201"/>
    <n v="1354791.4321161699"/>
  </r>
  <r>
    <x v="0"/>
    <x v="1"/>
    <x v="1"/>
    <x v="0"/>
    <x v="0"/>
    <s v="DK1_Large"/>
    <x v="1"/>
    <x v="1"/>
    <s v="GNR_ST_MSW_BP_E-24_LS-220-MW-FEED_Y-2030"/>
    <x v="1"/>
    <x v="1"/>
    <n v="257.760926962741"/>
    <n v="376330.95336560201"/>
    <n v="1354791.4321161699"/>
  </r>
  <r>
    <x v="0"/>
    <x v="1"/>
    <x v="1"/>
    <x v="0"/>
    <x v="0"/>
    <s v="DK1_Large"/>
    <x v="1"/>
    <x v="1"/>
    <s v="GNR_ST_MSW_BP_E-24_LS-220-MW-FEED_Y-2030"/>
    <x v="1"/>
    <x v="2"/>
    <n v="257.760926962741"/>
    <n v="376330.95336560201"/>
    <n v="1354791.4321161699"/>
  </r>
  <r>
    <x v="0"/>
    <x v="1"/>
    <x v="1"/>
    <x v="0"/>
    <x v="0"/>
    <s v="DK1_Large"/>
    <x v="1"/>
    <x v="1"/>
    <s v="GNR_ST_MSW_BP_E-27"/>
    <x v="0"/>
    <x v="0"/>
    <n v="17.899999999999999"/>
    <n v="26134"/>
    <n v="94082.4"/>
  </r>
  <r>
    <x v="0"/>
    <x v="1"/>
    <x v="1"/>
    <x v="0"/>
    <x v="0"/>
    <s v="DK1_Large"/>
    <x v="1"/>
    <x v="1"/>
    <s v="GNR_ST_MSW_BP_E-27"/>
    <x v="0"/>
    <x v="1"/>
    <n v="17.899999999999999"/>
    <n v="26134"/>
    <n v="94082.4"/>
  </r>
  <r>
    <x v="0"/>
    <x v="1"/>
    <x v="1"/>
    <x v="0"/>
    <x v="0"/>
    <s v="DK1_Large"/>
    <x v="1"/>
    <x v="1"/>
    <s v="GNR_ST_MSW_BP_E-27"/>
    <x v="0"/>
    <x v="2"/>
    <n v="17.899999999999999"/>
    <n v="26134"/>
    <n v="94082.4"/>
  </r>
  <r>
    <x v="0"/>
    <x v="1"/>
    <x v="1"/>
    <x v="0"/>
    <x v="0"/>
    <s v="DK1_Large"/>
    <x v="1"/>
    <x v="1"/>
    <s v="GNR_ST_MSW_BP_E-27"/>
    <x v="1"/>
    <x v="0"/>
    <n v="17.899999999999999"/>
    <n v="26134"/>
    <n v="94082.4"/>
  </r>
  <r>
    <x v="0"/>
    <x v="1"/>
    <x v="1"/>
    <x v="0"/>
    <x v="0"/>
    <s v="DK1_Large"/>
    <x v="1"/>
    <x v="1"/>
    <s v="GNR_ST_MSW_BP_E-27"/>
    <x v="1"/>
    <x v="1"/>
    <n v="17.899999999999999"/>
    <n v="26134"/>
    <n v="94082.4"/>
  </r>
  <r>
    <x v="0"/>
    <x v="1"/>
    <x v="1"/>
    <x v="0"/>
    <x v="0"/>
    <s v="DK1_Large"/>
    <x v="1"/>
    <x v="1"/>
    <s v="GNR_ST_MSW_BP_E-27"/>
    <x v="1"/>
    <x v="2"/>
    <n v="17.899999999999999"/>
    <n v="26134"/>
    <n v="94082.4"/>
  </r>
  <r>
    <x v="0"/>
    <x v="1"/>
    <x v="1"/>
    <x v="0"/>
    <x v="0"/>
    <s v="DK1_Large"/>
    <x v="16"/>
    <x v="1"/>
    <s v="GNR_ST_WOODCHI_BP_E-23"/>
    <x v="0"/>
    <x v="0"/>
    <n v="7.5"/>
    <n v="10950"/>
    <n v="39420"/>
  </r>
  <r>
    <x v="0"/>
    <x v="1"/>
    <x v="1"/>
    <x v="0"/>
    <x v="0"/>
    <s v="DK1_Large"/>
    <x v="16"/>
    <x v="1"/>
    <s v="GNR_ST_WOODCHI_BP_E-23"/>
    <x v="0"/>
    <x v="1"/>
    <n v="7.5"/>
    <n v="10950"/>
    <n v="39420"/>
  </r>
  <r>
    <x v="0"/>
    <x v="1"/>
    <x v="1"/>
    <x v="0"/>
    <x v="0"/>
    <s v="DK1_Large"/>
    <x v="16"/>
    <x v="1"/>
    <s v="GNR_ST_WOODCHI_BP_E-23"/>
    <x v="0"/>
    <x v="2"/>
    <n v="7.5"/>
    <n v="10950"/>
    <n v="39420"/>
  </r>
  <r>
    <x v="0"/>
    <x v="1"/>
    <x v="1"/>
    <x v="0"/>
    <x v="0"/>
    <s v="DK1_Large"/>
    <x v="16"/>
    <x v="1"/>
    <s v="GNR_ST_WOODCHI_BP_E-29_LS-600-MW-FEED_Y-2030"/>
    <x v="0"/>
    <x v="0"/>
    <n v="41.697301388589601"/>
    <n v="60878.060027340798"/>
    <n v="219161.016098427"/>
  </r>
  <r>
    <x v="0"/>
    <x v="1"/>
    <x v="1"/>
    <x v="0"/>
    <x v="0"/>
    <s v="DK1_Large"/>
    <x v="16"/>
    <x v="1"/>
    <s v="GNR_ST_WOODCHI_BP_E-29_LS-600-MW-FEED_Y-2030"/>
    <x v="0"/>
    <x v="1"/>
    <n v="41.697301388589601"/>
    <n v="60878.060027340798"/>
    <n v="219161.016098427"/>
  </r>
  <r>
    <x v="0"/>
    <x v="1"/>
    <x v="1"/>
    <x v="0"/>
    <x v="0"/>
    <s v="DK1_Large"/>
    <x v="16"/>
    <x v="1"/>
    <s v="GNR_ST_WOODCHI_BP_E-29_LS-600-MW-FEED_Y-2030"/>
    <x v="0"/>
    <x v="2"/>
    <n v="41.697301388589601"/>
    <n v="60878.060027340798"/>
    <n v="219161.016098427"/>
  </r>
  <r>
    <x v="0"/>
    <x v="1"/>
    <x v="1"/>
    <x v="0"/>
    <x v="0"/>
    <s v="DK1_MedSmall"/>
    <x v="2"/>
    <x v="2"/>
    <s v="GNR_BO_ELEC_E-100"/>
    <x v="1"/>
    <x v="2"/>
    <n v="-1"/>
    <n v="-1460"/>
    <n v="-5256"/>
  </r>
  <r>
    <x v="0"/>
    <x v="1"/>
    <x v="1"/>
    <x v="0"/>
    <x v="0"/>
    <s v="DK1_MedSmall"/>
    <x v="2"/>
    <x v="2"/>
    <s v="GNR_HP_ELEC_GROUND-WTR_COP-360_LS-4-MW_Y-2020"/>
    <x v="1"/>
    <x v="0"/>
    <n v="-70.659672932364401"/>
    <n v="-103163.12248125199"/>
    <n v="-371387.24093250697"/>
  </r>
  <r>
    <x v="0"/>
    <x v="1"/>
    <x v="1"/>
    <x v="0"/>
    <x v="0"/>
    <s v="DK1_MedSmall"/>
    <x v="2"/>
    <x v="2"/>
    <s v="GNR_HP_ELEC_GROUND-WTR_COP-360_LS-4-MW_Y-2020"/>
    <x v="1"/>
    <x v="1"/>
    <n v="-70.659672932364401"/>
    <n v="-103163.12248125199"/>
    <n v="-371387.24093250697"/>
  </r>
  <r>
    <x v="0"/>
    <x v="1"/>
    <x v="1"/>
    <x v="0"/>
    <x v="0"/>
    <s v="DK1_MedSmall"/>
    <x v="2"/>
    <x v="2"/>
    <s v="GNR_HP_ELEC_GROUND-WTR_COP-360_LS-4-MW_Y-2020"/>
    <x v="1"/>
    <x v="2"/>
    <n v="-70.659672932364401"/>
    <n v="-103163.12248125199"/>
    <n v="-371387.24093250697"/>
  </r>
  <r>
    <x v="0"/>
    <x v="1"/>
    <x v="1"/>
    <x v="0"/>
    <x v="0"/>
    <s v="DK1_MedSmall"/>
    <x v="2"/>
    <x v="2"/>
    <s v="GNR_HP_ELEC_GROUND-WTR_COP-380_LS-4-MW_Y-2030"/>
    <x v="1"/>
    <x v="0"/>
    <n v="-46.932491232509904"/>
    <n v="-68521.437199464504"/>
    <n v="-246677.17391807199"/>
  </r>
  <r>
    <x v="0"/>
    <x v="1"/>
    <x v="1"/>
    <x v="0"/>
    <x v="0"/>
    <s v="DK1_MedSmall"/>
    <x v="2"/>
    <x v="2"/>
    <s v="GNR_HP_ELEC_GROUND-WTR_COP-380_LS-4-MW_Y-2030"/>
    <x v="1"/>
    <x v="1"/>
    <n v="-46.932491232509904"/>
    <n v="-68521.437199464504"/>
    <n v="-246677.17391807199"/>
  </r>
  <r>
    <x v="0"/>
    <x v="1"/>
    <x v="1"/>
    <x v="0"/>
    <x v="0"/>
    <s v="DK1_MedSmall"/>
    <x v="2"/>
    <x v="2"/>
    <s v="GNR_HP_ELEC_GROUND-WTR_COP-380_LS-4-MW_Y-2030"/>
    <x v="1"/>
    <x v="2"/>
    <n v="-46.932491232509904"/>
    <n v="-68521.437199464504"/>
    <n v="-246677.17391807199"/>
  </r>
  <r>
    <x v="0"/>
    <x v="1"/>
    <x v="1"/>
    <x v="0"/>
    <x v="0"/>
    <s v="DK1_Medium"/>
    <x v="2"/>
    <x v="2"/>
    <s v="GNR_BO_ELEC_E-100"/>
    <x v="1"/>
    <x v="2"/>
    <n v="-30"/>
    <n v="-43800"/>
    <n v="-157680"/>
  </r>
  <r>
    <x v="0"/>
    <x v="1"/>
    <x v="1"/>
    <x v="0"/>
    <x v="0"/>
    <s v="DK1_Medium"/>
    <x v="2"/>
    <x v="2"/>
    <s v="GNR_HP_ELEC_GROUND-WTR_COP-360_LS-4-MW_Y-2020"/>
    <x v="1"/>
    <x v="0"/>
    <n v="-100.49831665526401"/>
    <n v="-146727.54231668499"/>
    <n v="-528219.15234006697"/>
  </r>
  <r>
    <x v="0"/>
    <x v="1"/>
    <x v="1"/>
    <x v="0"/>
    <x v="0"/>
    <s v="DK1_Medium"/>
    <x v="2"/>
    <x v="2"/>
    <s v="GNR_HP_ELEC_GROUND-WTR_COP-360_LS-4-MW_Y-2020"/>
    <x v="1"/>
    <x v="1"/>
    <n v="-100.49831665526401"/>
    <n v="-146727.54231668499"/>
    <n v="-528219.15234006697"/>
  </r>
  <r>
    <x v="0"/>
    <x v="1"/>
    <x v="1"/>
    <x v="0"/>
    <x v="0"/>
    <s v="DK1_Medium"/>
    <x v="2"/>
    <x v="2"/>
    <s v="GNR_HP_ELEC_GROUND-WTR_COP-360_LS-4-MW_Y-2020"/>
    <x v="1"/>
    <x v="2"/>
    <n v="-100.49831665526401"/>
    <n v="-146727.54231668499"/>
    <n v="-528219.15234006697"/>
  </r>
  <r>
    <x v="0"/>
    <x v="1"/>
    <x v="1"/>
    <x v="0"/>
    <x v="0"/>
    <s v="DK1_Medium"/>
    <x v="2"/>
    <x v="2"/>
    <s v="GNR_HP_ELEC_GROUND-WTR_COP-380_LS-4-MW_Y-2030"/>
    <x v="1"/>
    <x v="0"/>
    <n v="-148.56817921707801"/>
    <n v="-216909.54165693399"/>
    <n v="-780874.34996496199"/>
  </r>
  <r>
    <x v="0"/>
    <x v="1"/>
    <x v="1"/>
    <x v="0"/>
    <x v="0"/>
    <s v="DK1_Medium"/>
    <x v="2"/>
    <x v="2"/>
    <s v="GNR_HP_ELEC_GROUND-WTR_COP-380_LS-4-MW_Y-2030"/>
    <x v="1"/>
    <x v="1"/>
    <n v="-148.56817921707801"/>
    <n v="-216909.54165693399"/>
    <n v="-780874.34996496199"/>
  </r>
  <r>
    <x v="0"/>
    <x v="1"/>
    <x v="1"/>
    <x v="0"/>
    <x v="0"/>
    <s v="DK1_Medium"/>
    <x v="2"/>
    <x v="2"/>
    <s v="GNR_HP_ELEC_GROUND-WTR_COP-380_LS-4-MW_Y-2030"/>
    <x v="1"/>
    <x v="2"/>
    <n v="-148.56817921707801"/>
    <n v="-216909.54165693399"/>
    <n v="-780874.34996496199"/>
  </r>
  <r>
    <x v="0"/>
    <x v="1"/>
    <x v="1"/>
    <x v="0"/>
    <x v="0"/>
    <s v="DK1_NoDH"/>
    <x v="3"/>
    <x v="3"/>
    <s v="GNR_PV_SUN"/>
    <x v="0"/>
    <x v="2"/>
    <n v="9.20024918082831"/>
    <n v="13432.363804009299"/>
    <n v="48356.509694433596"/>
  </r>
  <r>
    <x v="0"/>
    <x v="1"/>
    <x v="1"/>
    <x v="0"/>
    <x v="0"/>
    <s v="DK1_NoDH"/>
    <x v="3"/>
    <x v="3"/>
    <s v="GNR_PV_SUN"/>
    <x v="1"/>
    <x v="1"/>
    <n v="88.987377073736297"/>
    <n v="129921.570527655"/>
    <n v="467717.653899558"/>
  </r>
  <r>
    <x v="0"/>
    <x v="1"/>
    <x v="1"/>
    <x v="0"/>
    <x v="0"/>
    <s v="DK1_NoDH"/>
    <x v="3"/>
    <x v="3"/>
    <s v="GNR_PV_SUN"/>
    <x v="1"/>
    <x v="2"/>
    <n v="292.01247896070998"/>
    <n v="426338.219282637"/>
    <n v="1534817.5894174899"/>
  </r>
  <r>
    <x v="0"/>
    <x v="1"/>
    <x v="1"/>
    <x v="0"/>
    <x v="0"/>
    <s v="DK1_NoDH"/>
    <x v="4"/>
    <x v="4"/>
    <s v="GNR_ROR_WTR"/>
    <x v="0"/>
    <x v="0"/>
    <n v="4.9259377234170199E-3"/>
    <n v="7.1918690761888504"/>
    <n v="25.890728674279799"/>
  </r>
  <r>
    <x v="0"/>
    <x v="1"/>
    <x v="1"/>
    <x v="0"/>
    <x v="0"/>
    <s v="DK1_NoDH"/>
    <x v="4"/>
    <x v="4"/>
    <s v="GNR_ROR_WTR"/>
    <x v="0"/>
    <x v="1"/>
    <n v="4.9259377234170199E-3"/>
    <n v="7.1918690761888504"/>
    <n v="25.890728674279799"/>
  </r>
  <r>
    <x v="0"/>
    <x v="1"/>
    <x v="1"/>
    <x v="0"/>
    <x v="0"/>
    <s v="DK1_NoDH"/>
    <x v="4"/>
    <x v="4"/>
    <s v="GNR_ROR_WTR"/>
    <x v="0"/>
    <x v="2"/>
    <n v="4.9259377234170199E-3"/>
    <n v="7.1918690761888504"/>
    <n v="25.890728674279799"/>
  </r>
  <r>
    <x v="0"/>
    <x v="1"/>
    <x v="1"/>
    <x v="0"/>
    <x v="0"/>
    <s v="DK1_NoDH"/>
    <x v="4"/>
    <x v="4"/>
    <s v="GNR_ROR_WTR"/>
    <x v="1"/>
    <x v="0"/>
    <n v="6.0783103147148496E-3"/>
    <n v="8.8743330594836891"/>
    <n v="31.9475990141413"/>
  </r>
  <r>
    <x v="0"/>
    <x v="1"/>
    <x v="1"/>
    <x v="0"/>
    <x v="0"/>
    <s v="DK1_NoDH"/>
    <x v="4"/>
    <x v="4"/>
    <s v="GNR_ROR_WTR"/>
    <x v="1"/>
    <x v="1"/>
    <n v="6.0783103147148496E-3"/>
    <n v="8.8743330594836891"/>
    <n v="31.9475990141413"/>
  </r>
  <r>
    <x v="0"/>
    <x v="1"/>
    <x v="1"/>
    <x v="0"/>
    <x v="0"/>
    <s v="DK1_NoDH"/>
    <x v="4"/>
    <x v="4"/>
    <s v="GNR_ROR_WTR"/>
    <x v="1"/>
    <x v="2"/>
    <n v="6.0783103147148496E-3"/>
    <n v="8.8743330594836891"/>
    <n v="31.9475990141413"/>
  </r>
  <r>
    <x v="0"/>
    <x v="1"/>
    <x v="1"/>
    <x v="0"/>
    <x v="0"/>
    <s v="DK1_NoDH"/>
    <x v="5"/>
    <x v="5"/>
    <s v="GNR_WT_WIND_ONS"/>
    <x v="0"/>
    <x v="0"/>
    <n v="137.58230166225599"/>
    <n v="200870.160426894"/>
    <n v="723132.57753681997"/>
  </r>
  <r>
    <x v="0"/>
    <x v="1"/>
    <x v="1"/>
    <x v="0"/>
    <x v="0"/>
    <s v="DK1_NoDH"/>
    <x v="5"/>
    <x v="5"/>
    <s v="GNR_WT_WIND_ONS"/>
    <x v="0"/>
    <x v="1"/>
    <n v="191.632491601"/>
    <n v="279783.43773746002"/>
    <n v="1007220.3758548599"/>
  </r>
  <r>
    <x v="0"/>
    <x v="1"/>
    <x v="1"/>
    <x v="0"/>
    <x v="0"/>
    <s v="DK1_NoDH"/>
    <x v="5"/>
    <x v="5"/>
    <s v="GNR_WT_WIND_ONS"/>
    <x v="0"/>
    <x v="2"/>
    <n v="364.59309940498002"/>
    <n v="532305.92513126996"/>
    <n v="1916301.3304725699"/>
  </r>
  <r>
    <x v="0"/>
    <x v="1"/>
    <x v="1"/>
    <x v="0"/>
    <x v="0"/>
    <s v="DK1_NoDH"/>
    <x v="5"/>
    <x v="5"/>
    <s v="GNR_WT_WIND_ONS"/>
    <x v="1"/>
    <x v="0"/>
    <n v="780.28819657022598"/>
    <n v="1139220.7669925301"/>
    <n v="4101194.76117311"/>
  </r>
  <r>
    <x v="0"/>
    <x v="1"/>
    <x v="1"/>
    <x v="0"/>
    <x v="0"/>
    <s v="DK1_NoDH"/>
    <x v="5"/>
    <x v="5"/>
    <s v="GNR_WT_WIND_ONS"/>
    <x v="1"/>
    <x v="1"/>
    <n v="1080.51243341179"/>
    <n v="1577548.1527812199"/>
    <n v="5679173.3500123797"/>
  </r>
  <r>
    <x v="0"/>
    <x v="1"/>
    <x v="1"/>
    <x v="0"/>
    <x v="0"/>
    <s v="DK1_NoDH"/>
    <x v="5"/>
    <x v="5"/>
    <s v="GNR_WT_WIND_ONS"/>
    <x v="1"/>
    <x v="2"/>
    <n v="668.25689378810296"/>
    <n v="975655.06493063003"/>
    <n v="3512358.2337502702"/>
  </r>
  <r>
    <x v="0"/>
    <x v="1"/>
    <x v="1"/>
    <x v="0"/>
    <x v="0"/>
    <s v="DK1_NoDH"/>
    <x v="5"/>
    <x v="5"/>
    <s v="GNR_WT_WIND_ON_LS_Y-2020"/>
    <x v="0"/>
    <x v="0"/>
    <n v="300.05016781917402"/>
    <n v="438073.24501599401"/>
    <n v="1577063.68205758"/>
  </r>
  <r>
    <x v="0"/>
    <x v="1"/>
    <x v="1"/>
    <x v="0"/>
    <x v="0"/>
    <s v="DK1_NoDH"/>
    <x v="5"/>
    <x v="5"/>
    <s v="GNR_WT_WIND_ON_LS_Y-2020"/>
    <x v="0"/>
    <x v="1"/>
    <n v="417.92701946241999"/>
    <n v="610173.44841513399"/>
    <n v="2196624.4142944799"/>
  </r>
  <r>
    <x v="0"/>
    <x v="1"/>
    <x v="1"/>
    <x v="0"/>
    <x v="0"/>
    <s v="DK1_NoDH"/>
    <x v="5"/>
    <x v="5"/>
    <s v="GNR_WT_WIND_ON_LS_Y-2020"/>
    <x v="0"/>
    <x v="2"/>
    <n v="795.13294472080997"/>
    <n v="1160894.09929238"/>
    <n v="4179218.7574525801"/>
  </r>
  <r>
    <x v="0"/>
    <x v="1"/>
    <x v="1"/>
    <x v="0"/>
    <x v="0"/>
    <s v="DK1_NoDH"/>
    <x v="5"/>
    <x v="5"/>
    <s v="GNR_WT_WIND_ON_LS_Y-2020"/>
    <x v="1"/>
    <x v="0"/>
    <n v="1701.7130946315999"/>
    <n v="2484501.1181621398"/>
    <n v="8944204.0253836904"/>
  </r>
  <r>
    <x v="0"/>
    <x v="1"/>
    <x v="1"/>
    <x v="0"/>
    <x v="0"/>
    <s v="DK1_NoDH"/>
    <x v="5"/>
    <x v="5"/>
    <s v="GNR_WT_WIND_ON_LS_Y-2020"/>
    <x v="1"/>
    <x v="1"/>
    <n v="2356.4654251227198"/>
    <n v="3440439.52067918"/>
    <n v="12385582.274444999"/>
  </r>
  <r>
    <x v="0"/>
    <x v="1"/>
    <x v="1"/>
    <x v="0"/>
    <x v="0"/>
    <s v="DK1_NoDH"/>
    <x v="5"/>
    <x v="5"/>
    <s v="GNR_WT_WIND_ON_LS_Y-2020"/>
    <x v="1"/>
    <x v="2"/>
    <n v="1457.3865294074101"/>
    <n v="2127784.3329348299"/>
    <n v="7660023.5985653698"/>
  </r>
  <r>
    <x v="0"/>
    <x v="1"/>
    <x v="1"/>
    <x v="0"/>
    <x v="0"/>
    <s v="DK1_NoDH"/>
    <x v="5"/>
    <x v="5"/>
    <s v="GNR_WT_WIND_ON_LS_Y-2030"/>
    <x v="0"/>
    <x v="0"/>
    <n v="168.48498494175101"/>
    <n v="245988.078014956"/>
    <n v="885557.08085384301"/>
  </r>
  <r>
    <x v="0"/>
    <x v="1"/>
    <x v="1"/>
    <x v="0"/>
    <x v="0"/>
    <s v="DK1_NoDH"/>
    <x v="5"/>
    <x v="5"/>
    <s v="GNR_WT_WIND_ON_LS_Y-2030"/>
    <x v="0"/>
    <x v="1"/>
    <n v="234.67551474029599"/>
    <n v="342626.25152083201"/>
    <n v="1233454.505475"/>
  </r>
  <r>
    <x v="0"/>
    <x v="1"/>
    <x v="1"/>
    <x v="0"/>
    <x v="0"/>
    <s v="DK1_NoDH"/>
    <x v="5"/>
    <x v="5"/>
    <s v="GNR_WT_WIND_ON_LS_Y-2030"/>
    <x v="0"/>
    <x v="2"/>
    <n v="446.48521009564001"/>
    <n v="651868.406739634"/>
    <n v="2346726.26426268"/>
  </r>
  <r>
    <x v="0"/>
    <x v="1"/>
    <x v="1"/>
    <x v="0"/>
    <x v="0"/>
    <s v="DK1_NoDH"/>
    <x v="5"/>
    <x v="5"/>
    <s v="GNR_WT_WIND_ON_LS_Y-2030"/>
    <x v="1"/>
    <x v="0"/>
    <n v="955.55055745535901"/>
    <n v="1395103.8138848201"/>
    <n v="5022373.7299853703"/>
  </r>
  <r>
    <x v="0"/>
    <x v="1"/>
    <x v="1"/>
    <x v="0"/>
    <x v="0"/>
    <s v="DK1_NoDH"/>
    <x v="5"/>
    <x v="5"/>
    <s v="GNR_WT_WIND_ON_LS_Y-2030"/>
    <x v="1"/>
    <x v="1"/>
    <n v="1323.20886388182"/>
    <n v="1931884.9412674599"/>
    <n v="6954785.7885628603"/>
  </r>
  <r>
    <x v="0"/>
    <x v="1"/>
    <x v="1"/>
    <x v="0"/>
    <x v="0"/>
    <s v="DK1_NoDH"/>
    <x v="5"/>
    <x v="5"/>
    <s v="GNR_WT_WIND_ON_LS_Y-2030"/>
    <x v="1"/>
    <x v="2"/>
    <n v="818.35564114564704"/>
    <n v="1194799.2360726499"/>
    <n v="4301277.2498615198"/>
  </r>
  <r>
    <x v="0"/>
    <x v="1"/>
    <x v="1"/>
    <x v="0"/>
    <x v="0"/>
    <s v="DK1_NoDH"/>
    <x v="16"/>
    <x v="0"/>
    <s v="GNR_ST_WOODCHI_EXT_E-30"/>
    <x v="0"/>
    <x v="1"/>
    <n v="2.76"/>
    <n v="4029.6"/>
    <n v="14506.56"/>
  </r>
  <r>
    <x v="0"/>
    <x v="1"/>
    <x v="1"/>
    <x v="0"/>
    <x v="0"/>
    <s v="DK1_Offshore"/>
    <x v="5"/>
    <x v="5"/>
    <s v="GNR_WT_WIND_OFF"/>
    <x v="0"/>
    <x v="0"/>
    <n v="182.01948509524701"/>
    <n v="265748.44823906099"/>
    <n v="956694.41366061894"/>
  </r>
  <r>
    <x v="0"/>
    <x v="1"/>
    <x v="1"/>
    <x v="0"/>
    <x v="0"/>
    <s v="DK1_Offshore"/>
    <x v="5"/>
    <x v="5"/>
    <s v="GNR_WT_WIND_OFF"/>
    <x v="0"/>
    <x v="1"/>
    <n v="253.527139954094"/>
    <n v="370149.62433297798"/>
    <n v="1332538.6475987199"/>
  </r>
  <r>
    <x v="0"/>
    <x v="1"/>
    <x v="1"/>
    <x v="0"/>
    <x v="0"/>
    <s v="DK1_Offshore"/>
    <x v="5"/>
    <x v="5"/>
    <s v="GNR_WT_WIND_OFF"/>
    <x v="0"/>
    <x v="2"/>
    <n v="482.35163550240497"/>
    <n v="704233.38783351099"/>
    <n v="2535240.1962006399"/>
  </r>
  <r>
    <x v="0"/>
    <x v="1"/>
    <x v="1"/>
    <x v="0"/>
    <x v="0"/>
    <s v="DK1_Offshore"/>
    <x v="5"/>
    <x v="5"/>
    <s v="GNR_WT_WIND_OFF"/>
    <x v="1"/>
    <x v="0"/>
    <n v="1032.3105083258999"/>
    <n v="1507173.34215582"/>
    <n v="5425824.0317609403"/>
  </r>
  <r>
    <x v="0"/>
    <x v="1"/>
    <x v="1"/>
    <x v="0"/>
    <x v="0"/>
    <s v="DK1_Offshore"/>
    <x v="5"/>
    <x v="5"/>
    <s v="GNR_WT_WIND_OFF"/>
    <x v="1"/>
    <x v="1"/>
    <n v="1429.50302758732"/>
    <n v="2087074.42027748"/>
    <n v="7513467.9129989296"/>
  </r>
  <r>
    <x v="0"/>
    <x v="1"/>
    <x v="1"/>
    <x v="0"/>
    <x v="0"/>
    <s v="DK1_Offshore"/>
    <x v="5"/>
    <x v="5"/>
    <s v="GNR_WT_WIND_OFF"/>
    <x v="1"/>
    <x v="2"/>
    <n v="884.09464189120001"/>
    <n v="1290778.1771611499"/>
    <n v="4646801.4377801502"/>
  </r>
  <r>
    <x v="0"/>
    <x v="1"/>
    <x v="1"/>
    <x v="0"/>
    <x v="0"/>
    <s v="DK1_Rural"/>
    <x v="2"/>
    <x v="2"/>
    <s v="GNR_BO_ELEC_E-100"/>
    <x v="1"/>
    <x v="2"/>
    <n v="-25.367908125379099"/>
    <n v="-37037.145863053403"/>
    <n v="-133333.725106992"/>
  </r>
  <r>
    <x v="0"/>
    <x v="1"/>
    <x v="1"/>
    <x v="0"/>
    <x v="0"/>
    <s v="DK1_Rural"/>
    <x v="2"/>
    <x v="2"/>
    <s v="GNR_HP_ELEC_COP-300"/>
    <x v="1"/>
    <x v="0"/>
    <n v="-0.5"/>
    <n v="-730"/>
    <n v="-2628"/>
  </r>
  <r>
    <x v="0"/>
    <x v="1"/>
    <x v="1"/>
    <x v="0"/>
    <x v="0"/>
    <s v="DK1_Rural"/>
    <x v="2"/>
    <x v="2"/>
    <s v="GNR_HP_ELEC_COP-300"/>
    <x v="1"/>
    <x v="1"/>
    <n v="-0.5"/>
    <n v="-730"/>
    <n v="-2628"/>
  </r>
  <r>
    <x v="0"/>
    <x v="1"/>
    <x v="1"/>
    <x v="0"/>
    <x v="0"/>
    <s v="DK1_Rural"/>
    <x v="2"/>
    <x v="2"/>
    <s v="GNR_HP_ELEC_COP-300"/>
    <x v="1"/>
    <x v="2"/>
    <n v="-0.5"/>
    <n v="-730"/>
    <n v="-2628"/>
  </r>
  <r>
    <x v="0"/>
    <x v="1"/>
    <x v="1"/>
    <x v="0"/>
    <x v="0"/>
    <s v="DK1_Rural"/>
    <x v="2"/>
    <x v="2"/>
    <s v="GNR_HP_ELEC_COP-350"/>
    <x v="1"/>
    <x v="0"/>
    <n v="-0.625428571428571"/>
    <n v="-913.12571428571403"/>
    <n v="-3287.2525714285698"/>
  </r>
  <r>
    <x v="0"/>
    <x v="1"/>
    <x v="1"/>
    <x v="0"/>
    <x v="0"/>
    <s v="DK1_Rural"/>
    <x v="2"/>
    <x v="2"/>
    <s v="GNR_HP_ELEC_COP-350"/>
    <x v="1"/>
    <x v="1"/>
    <n v="-0.625428571428571"/>
    <n v="-913.12571428571403"/>
    <n v="-3287.2525714285698"/>
  </r>
  <r>
    <x v="0"/>
    <x v="1"/>
    <x v="1"/>
    <x v="0"/>
    <x v="0"/>
    <s v="DK1_Rural"/>
    <x v="2"/>
    <x v="2"/>
    <s v="GNR_HP_ELEC_COP-350"/>
    <x v="1"/>
    <x v="2"/>
    <n v="-0.625428571428571"/>
    <n v="-913.12571428571403"/>
    <n v="-3287.2525714285698"/>
  </r>
  <r>
    <x v="0"/>
    <x v="1"/>
    <x v="1"/>
    <x v="0"/>
    <x v="0"/>
    <s v="DK1_Rural"/>
    <x v="2"/>
    <x v="2"/>
    <s v="GNR_HP_ELEC_COP-400"/>
    <x v="1"/>
    <x v="0"/>
    <n v="-0.51200000000000001"/>
    <n v="-747.52"/>
    <n v="-2691.0720000000001"/>
  </r>
  <r>
    <x v="0"/>
    <x v="1"/>
    <x v="1"/>
    <x v="0"/>
    <x v="0"/>
    <s v="DK1_Rural"/>
    <x v="2"/>
    <x v="2"/>
    <s v="GNR_HP_ELEC_COP-400"/>
    <x v="1"/>
    <x v="1"/>
    <n v="-0.51200000000000001"/>
    <n v="-747.52"/>
    <n v="-2691.0720000000001"/>
  </r>
  <r>
    <x v="0"/>
    <x v="1"/>
    <x v="1"/>
    <x v="0"/>
    <x v="0"/>
    <s v="DK1_Rural"/>
    <x v="2"/>
    <x v="2"/>
    <s v="GNR_HP_ELEC_COP-400"/>
    <x v="1"/>
    <x v="2"/>
    <n v="-0.51200000000000001"/>
    <n v="-747.52"/>
    <n v="-2691.0720000000001"/>
  </r>
  <r>
    <x v="0"/>
    <x v="1"/>
    <x v="1"/>
    <x v="0"/>
    <x v="0"/>
    <s v="DK1_Rural"/>
    <x v="2"/>
    <x v="2"/>
    <s v="GNR_HP_ELEC_COP-430"/>
    <x v="1"/>
    <x v="0"/>
    <n v="-0.30232558139534899"/>
    <n v="-441.39534883720899"/>
    <n v="-1589.0232558139501"/>
  </r>
  <r>
    <x v="0"/>
    <x v="1"/>
    <x v="1"/>
    <x v="0"/>
    <x v="0"/>
    <s v="DK1_Rural"/>
    <x v="2"/>
    <x v="2"/>
    <s v="GNR_HP_ELEC_COP-430"/>
    <x v="1"/>
    <x v="1"/>
    <n v="-0.30232558139534899"/>
    <n v="-441.39534883720899"/>
    <n v="-1589.0232558139501"/>
  </r>
  <r>
    <x v="0"/>
    <x v="1"/>
    <x v="1"/>
    <x v="0"/>
    <x v="0"/>
    <s v="DK1_Rural"/>
    <x v="2"/>
    <x v="2"/>
    <s v="GNR_HP_ELEC_COP-430"/>
    <x v="1"/>
    <x v="2"/>
    <n v="-0.30232558139534899"/>
    <n v="-441.39534883720899"/>
    <n v="-1589.0232558139501"/>
  </r>
  <r>
    <x v="0"/>
    <x v="1"/>
    <x v="1"/>
    <x v="0"/>
    <x v="0"/>
    <s v="DK1_Rural"/>
    <x v="2"/>
    <x v="2"/>
    <s v="GNR_HP_ELEC_COP-450"/>
    <x v="1"/>
    <x v="0"/>
    <n v="-0.12"/>
    <n v="-175.2"/>
    <n v="-630.72"/>
  </r>
  <r>
    <x v="0"/>
    <x v="1"/>
    <x v="1"/>
    <x v="0"/>
    <x v="0"/>
    <s v="DK1_Rural"/>
    <x v="2"/>
    <x v="2"/>
    <s v="GNR_HP_ELEC_COP-450"/>
    <x v="1"/>
    <x v="1"/>
    <n v="-0.12"/>
    <n v="-175.2"/>
    <n v="-630.72"/>
  </r>
  <r>
    <x v="0"/>
    <x v="1"/>
    <x v="1"/>
    <x v="0"/>
    <x v="0"/>
    <s v="DK1_Rural"/>
    <x v="2"/>
    <x v="2"/>
    <s v="GNR_HP_ELEC_COP-450"/>
    <x v="1"/>
    <x v="2"/>
    <n v="-0.12"/>
    <n v="-175.2"/>
    <n v="-630.72"/>
  </r>
  <r>
    <x v="0"/>
    <x v="1"/>
    <x v="1"/>
    <x v="0"/>
    <x v="0"/>
    <s v="DK1_Rural"/>
    <x v="2"/>
    <x v="2"/>
    <s v="GNR_HP_ELEC_COP-460"/>
    <x v="1"/>
    <x v="0"/>
    <n v="-0.78260869565217395"/>
    <n v="-1142.6086956521699"/>
    <n v="-4113.3913043478296"/>
  </r>
  <r>
    <x v="0"/>
    <x v="1"/>
    <x v="1"/>
    <x v="0"/>
    <x v="0"/>
    <s v="DK1_Rural"/>
    <x v="2"/>
    <x v="2"/>
    <s v="GNR_HP_ELEC_COP-460"/>
    <x v="1"/>
    <x v="1"/>
    <n v="-0.78260869565217395"/>
    <n v="-1142.6086956521699"/>
    <n v="-4113.3913043478296"/>
  </r>
  <r>
    <x v="0"/>
    <x v="1"/>
    <x v="1"/>
    <x v="0"/>
    <x v="0"/>
    <s v="DK1_Rural"/>
    <x v="2"/>
    <x v="2"/>
    <s v="GNR_HP_ELEC_COP-460"/>
    <x v="1"/>
    <x v="2"/>
    <n v="-0.78260869565217395"/>
    <n v="-1142.6086956521699"/>
    <n v="-4113.3913043478296"/>
  </r>
  <r>
    <x v="0"/>
    <x v="1"/>
    <x v="1"/>
    <x v="0"/>
    <x v="0"/>
    <s v="DK1_Rural"/>
    <x v="2"/>
    <x v="2"/>
    <s v="GNR_HP_ELEC_COP-470"/>
    <x v="1"/>
    <x v="0"/>
    <n v="-0.20212765957446799"/>
    <n v="-295.10638297872299"/>
    <n v="-1062.3829787233999"/>
  </r>
  <r>
    <x v="0"/>
    <x v="1"/>
    <x v="1"/>
    <x v="0"/>
    <x v="0"/>
    <s v="DK1_Rural"/>
    <x v="2"/>
    <x v="2"/>
    <s v="GNR_HP_ELEC_COP-470"/>
    <x v="1"/>
    <x v="1"/>
    <n v="-0.20212765957446799"/>
    <n v="-295.10638297872299"/>
    <n v="-1062.3829787233999"/>
  </r>
  <r>
    <x v="0"/>
    <x v="1"/>
    <x v="1"/>
    <x v="0"/>
    <x v="0"/>
    <s v="DK1_Rural"/>
    <x v="2"/>
    <x v="2"/>
    <s v="GNR_HP_ELEC_COP-470"/>
    <x v="1"/>
    <x v="2"/>
    <n v="-0.20212765957446799"/>
    <n v="-295.10638297872299"/>
    <n v="-1062.3829787233999"/>
  </r>
  <r>
    <x v="0"/>
    <x v="1"/>
    <x v="1"/>
    <x v="0"/>
    <x v="0"/>
    <s v="DK1_Rural"/>
    <x v="2"/>
    <x v="2"/>
    <s v="GNR_HP_ELEC_COP-500"/>
    <x v="1"/>
    <x v="0"/>
    <n v="-0.1"/>
    <n v="-146"/>
    <n v="-525.6"/>
  </r>
  <r>
    <x v="0"/>
    <x v="1"/>
    <x v="1"/>
    <x v="0"/>
    <x v="0"/>
    <s v="DK1_Rural"/>
    <x v="2"/>
    <x v="2"/>
    <s v="GNR_HP_ELEC_COP-500"/>
    <x v="1"/>
    <x v="1"/>
    <n v="-0.1"/>
    <n v="-146"/>
    <n v="-525.6"/>
  </r>
  <r>
    <x v="0"/>
    <x v="1"/>
    <x v="1"/>
    <x v="0"/>
    <x v="0"/>
    <s v="DK1_Rural"/>
    <x v="2"/>
    <x v="2"/>
    <s v="GNR_HP_ELEC_COP-500"/>
    <x v="1"/>
    <x v="2"/>
    <n v="-0.1"/>
    <n v="-146"/>
    <n v="-525.6"/>
  </r>
  <r>
    <x v="0"/>
    <x v="1"/>
    <x v="1"/>
    <x v="0"/>
    <x v="0"/>
    <s v="DK1_Rural"/>
    <x v="2"/>
    <x v="2"/>
    <s v="GNR_HP_ELEC_COP-530"/>
    <x v="0"/>
    <x v="0"/>
    <n v="-0.25471698113207603"/>
    <n v="-371.88679245282998"/>
    <n v="-1338.7924528301901"/>
  </r>
  <r>
    <x v="0"/>
    <x v="1"/>
    <x v="1"/>
    <x v="0"/>
    <x v="0"/>
    <s v="DK1_Rural"/>
    <x v="2"/>
    <x v="2"/>
    <s v="GNR_HP_ELEC_COP-530"/>
    <x v="0"/>
    <x v="2"/>
    <n v="-0.25471698113207603"/>
    <n v="-371.88679245282998"/>
    <n v="-1338.7924528301901"/>
  </r>
  <r>
    <x v="0"/>
    <x v="1"/>
    <x v="1"/>
    <x v="0"/>
    <x v="0"/>
    <s v="DK1_Rural"/>
    <x v="2"/>
    <x v="2"/>
    <s v="GNR_HP_ELEC_COP-530"/>
    <x v="1"/>
    <x v="0"/>
    <n v="-0.25471698113207603"/>
    <n v="-371.88679245282998"/>
    <n v="-1338.7924528301901"/>
  </r>
  <r>
    <x v="0"/>
    <x v="1"/>
    <x v="1"/>
    <x v="0"/>
    <x v="0"/>
    <s v="DK1_Rural"/>
    <x v="2"/>
    <x v="2"/>
    <s v="GNR_HP_ELEC_COP-530"/>
    <x v="1"/>
    <x v="1"/>
    <n v="-0.25471698113207603"/>
    <n v="-371.88679245282998"/>
    <n v="-1338.7924528301901"/>
  </r>
  <r>
    <x v="0"/>
    <x v="1"/>
    <x v="1"/>
    <x v="0"/>
    <x v="0"/>
    <s v="DK1_Rural"/>
    <x v="2"/>
    <x v="2"/>
    <s v="GNR_HP_ELEC_COP-530"/>
    <x v="1"/>
    <x v="2"/>
    <n v="-0.25471698113207603"/>
    <n v="-371.88679245282998"/>
    <n v="-1338.7924528301901"/>
  </r>
  <r>
    <x v="0"/>
    <x v="1"/>
    <x v="1"/>
    <x v="0"/>
    <x v="0"/>
    <s v="DK1_Rural"/>
    <x v="2"/>
    <x v="2"/>
    <s v="GNR_HP_ELEC_COP-600"/>
    <x v="0"/>
    <x v="0"/>
    <n v="-0.05"/>
    <n v="-73"/>
    <n v="-262.8"/>
  </r>
  <r>
    <x v="0"/>
    <x v="1"/>
    <x v="1"/>
    <x v="0"/>
    <x v="0"/>
    <s v="DK1_Rural"/>
    <x v="2"/>
    <x v="2"/>
    <s v="GNR_HP_ELEC_COP-600"/>
    <x v="0"/>
    <x v="1"/>
    <n v="-0.05"/>
    <n v="-73"/>
    <n v="-262.8"/>
  </r>
  <r>
    <x v="0"/>
    <x v="1"/>
    <x v="1"/>
    <x v="0"/>
    <x v="0"/>
    <s v="DK1_Rural"/>
    <x v="2"/>
    <x v="2"/>
    <s v="GNR_HP_ELEC_COP-600"/>
    <x v="0"/>
    <x v="2"/>
    <n v="-0.05"/>
    <n v="-73"/>
    <n v="-262.8"/>
  </r>
  <r>
    <x v="0"/>
    <x v="1"/>
    <x v="1"/>
    <x v="0"/>
    <x v="0"/>
    <s v="DK1_Rural"/>
    <x v="2"/>
    <x v="2"/>
    <s v="GNR_HP_ELEC_COP-600"/>
    <x v="1"/>
    <x v="0"/>
    <n v="-0.05"/>
    <n v="-73"/>
    <n v="-262.8"/>
  </r>
  <r>
    <x v="0"/>
    <x v="1"/>
    <x v="1"/>
    <x v="0"/>
    <x v="0"/>
    <s v="DK1_Rural"/>
    <x v="2"/>
    <x v="2"/>
    <s v="GNR_HP_ELEC_COP-600"/>
    <x v="1"/>
    <x v="1"/>
    <n v="-0.05"/>
    <n v="-73"/>
    <n v="-262.8"/>
  </r>
  <r>
    <x v="0"/>
    <x v="1"/>
    <x v="1"/>
    <x v="0"/>
    <x v="0"/>
    <s v="DK1_Rural"/>
    <x v="2"/>
    <x v="2"/>
    <s v="GNR_HP_ELEC_COP-600"/>
    <x v="1"/>
    <x v="2"/>
    <n v="-0.05"/>
    <n v="-73"/>
    <n v="-262.8"/>
  </r>
  <r>
    <x v="0"/>
    <x v="1"/>
    <x v="1"/>
    <x v="0"/>
    <x v="0"/>
    <s v="DK1_Rural"/>
    <x v="2"/>
    <x v="2"/>
    <s v="GNR_HP_ELEC_GROUND-WTR_COP-360_LS-4-MW_Y-2020"/>
    <x v="1"/>
    <x v="0"/>
    <n v="-202.29307745907499"/>
    <n v="-295347.89309025003"/>
    <n v="-1063252.4151248999"/>
  </r>
  <r>
    <x v="0"/>
    <x v="1"/>
    <x v="1"/>
    <x v="0"/>
    <x v="0"/>
    <s v="DK1_Rural"/>
    <x v="2"/>
    <x v="2"/>
    <s v="GNR_HP_ELEC_GROUND-WTR_COP-360_LS-4-MW_Y-2020"/>
    <x v="1"/>
    <x v="1"/>
    <n v="-202.29307745907499"/>
    <n v="-295347.89309025003"/>
    <n v="-1063252.4151248999"/>
  </r>
  <r>
    <x v="0"/>
    <x v="1"/>
    <x v="1"/>
    <x v="0"/>
    <x v="0"/>
    <s v="DK1_Rural"/>
    <x v="2"/>
    <x v="2"/>
    <s v="GNR_HP_ELEC_GROUND-WTR_COP-360_LS-4-MW_Y-2020"/>
    <x v="1"/>
    <x v="2"/>
    <n v="-202.29307745907499"/>
    <n v="-295347.89309025003"/>
    <n v="-1063252.4151248999"/>
  </r>
  <r>
    <x v="0"/>
    <x v="1"/>
    <x v="1"/>
    <x v="0"/>
    <x v="0"/>
    <s v="DK1_Rural"/>
    <x v="2"/>
    <x v="2"/>
    <s v="GNR_HP_ELEC_GROUND-WTR_COP-380_LS-4-MW_Y-2030"/>
    <x v="1"/>
    <x v="0"/>
    <n v="-89.713879539336403"/>
    <n v="-130982.264127431"/>
    <n v="-471536.15085875202"/>
  </r>
  <r>
    <x v="0"/>
    <x v="1"/>
    <x v="1"/>
    <x v="0"/>
    <x v="0"/>
    <s v="DK1_Rural"/>
    <x v="2"/>
    <x v="2"/>
    <s v="GNR_HP_ELEC_GROUND-WTR_COP-380_LS-4-MW_Y-2030"/>
    <x v="1"/>
    <x v="1"/>
    <n v="-89.713879539336403"/>
    <n v="-130982.264127431"/>
    <n v="-471536.15085875202"/>
  </r>
  <r>
    <x v="0"/>
    <x v="1"/>
    <x v="1"/>
    <x v="0"/>
    <x v="0"/>
    <s v="DK1_Rural"/>
    <x v="2"/>
    <x v="2"/>
    <s v="GNR_HP_ELEC_GROUND-WTR_COP-380_LS-4-MW_Y-2030"/>
    <x v="1"/>
    <x v="2"/>
    <n v="-89.713879539336403"/>
    <n v="-130982.264127431"/>
    <n v="-471536.15085875202"/>
  </r>
  <r>
    <x v="0"/>
    <x v="1"/>
    <x v="1"/>
    <x v="0"/>
    <x v="0"/>
    <s v="DK1_Small"/>
    <x v="2"/>
    <x v="2"/>
    <s v="GNR_HP_ELEC_GROUND-WTR_COP-360_LS-4-MW_Y-2020"/>
    <x v="1"/>
    <x v="0"/>
    <n v="-23.1167060820754"/>
    <n v="-33750.390879830098"/>
    <n v="-121501.407167388"/>
  </r>
  <r>
    <x v="0"/>
    <x v="1"/>
    <x v="1"/>
    <x v="0"/>
    <x v="0"/>
    <s v="DK1_Small"/>
    <x v="2"/>
    <x v="2"/>
    <s v="GNR_HP_ELEC_GROUND-WTR_COP-360_LS-4-MW_Y-2020"/>
    <x v="1"/>
    <x v="1"/>
    <n v="-23.1167060820754"/>
    <n v="-33750.390879830098"/>
    <n v="-121501.407167388"/>
  </r>
  <r>
    <x v="0"/>
    <x v="1"/>
    <x v="1"/>
    <x v="0"/>
    <x v="0"/>
    <s v="DK1_Small"/>
    <x v="2"/>
    <x v="2"/>
    <s v="GNR_HP_ELEC_GROUND-WTR_COP-360_LS-4-MW_Y-2020"/>
    <x v="1"/>
    <x v="2"/>
    <n v="-23.1167060820754"/>
    <n v="-33750.390879830098"/>
    <n v="-121501.407167388"/>
  </r>
  <r>
    <x v="0"/>
    <x v="1"/>
    <x v="1"/>
    <x v="0"/>
    <x v="0"/>
    <s v="DK1_Small"/>
    <x v="2"/>
    <x v="2"/>
    <s v="GNR_HP_ELEC_GROUND-WTR_COP-380_LS-4-MW_Y-2030"/>
    <x v="1"/>
    <x v="0"/>
    <n v="-6.5857891843248204"/>
    <n v="-9615.2522091142291"/>
    <n v="-34614.907952811198"/>
  </r>
  <r>
    <x v="0"/>
    <x v="1"/>
    <x v="1"/>
    <x v="0"/>
    <x v="0"/>
    <s v="DK1_Small"/>
    <x v="2"/>
    <x v="2"/>
    <s v="GNR_HP_ELEC_GROUND-WTR_COP-380_LS-4-MW_Y-2030"/>
    <x v="1"/>
    <x v="1"/>
    <n v="-6.5857891843248204"/>
    <n v="-9615.2522091142291"/>
    <n v="-34614.907952811198"/>
  </r>
  <r>
    <x v="0"/>
    <x v="1"/>
    <x v="1"/>
    <x v="0"/>
    <x v="0"/>
    <s v="DK1_Small"/>
    <x v="2"/>
    <x v="2"/>
    <s v="GNR_HP_ELEC_GROUND-WTR_COP-380_LS-4-MW_Y-2030"/>
    <x v="1"/>
    <x v="2"/>
    <n v="-6.5857891843248204"/>
    <n v="-9615.2522091142291"/>
    <n v="-34614.907952811198"/>
  </r>
  <r>
    <x v="0"/>
    <x v="1"/>
    <x v="1"/>
    <x v="0"/>
    <x v="1"/>
    <s v="DK2_Large"/>
    <x v="2"/>
    <x v="2"/>
    <s v="GNR_HP_ELEC_COP-300"/>
    <x v="1"/>
    <x v="0"/>
    <n v="-0.11333333333333299"/>
    <n v="-165.46666666666701"/>
    <n v="-595.67999999999995"/>
  </r>
  <r>
    <x v="0"/>
    <x v="1"/>
    <x v="1"/>
    <x v="0"/>
    <x v="1"/>
    <s v="DK2_Large"/>
    <x v="2"/>
    <x v="2"/>
    <s v="GNR_HP_ELEC_COP-300"/>
    <x v="1"/>
    <x v="1"/>
    <n v="-0.11333333333333299"/>
    <n v="-165.46666666666701"/>
    <n v="-595.67999999999995"/>
  </r>
  <r>
    <x v="0"/>
    <x v="1"/>
    <x v="1"/>
    <x v="0"/>
    <x v="1"/>
    <s v="DK2_Large"/>
    <x v="2"/>
    <x v="2"/>
    <s v="GNR_HP_ELEC_COP-300"/>
    <x v="1"/>
    <x v="2"/>
    <n v="-0.11333333333333299"/>
    <n v="-165.46666666666701"/>
    <n v="-595.67999999999995"/>
  </r>
  <r>
    <x v="0"/>
    <x v="1"/>
    <x v="1"/>
    <x v="0"/>
    <x v="1"/>
    <s v="DK2_Large"/>
    <x v="1"/>
    <x v="1"/>
    <s v="GNR_ST_MSW_BP_E-23_LS-220-MW-FEED_Y-2020"/>
    <x v="0"/>
    <x v="0"/>
    <n v="130.855267500596"/>
    <n v="191048.69055087"/>
    <n v="687775.28598313103"/>
  </r>
  <r>
    <x v="0"/>
    <x v="1"/>
    <x v="1"/>
    <x v="0"/>
    <x v="1"/>
    <s v="DK2_Large"/>
    <x v="1"/>
    <x v="1"/>
    <s v="GNR_ST_MSW_BP_E-23_LS-220-MW-FEED_Y-2020"/>
    <x v="0"/>
    <x v="1"/>
    <n v="130.855267500596"/>
    <n v="191048.69055087"/>
    <n v="687775.28598313103"/>
  </r>
  <r>
    <x v="0"/>
    <x v="1"/>
    <x v="1"/>
    <x v="0"/>
    <x v="1"/>
    <s v="DK2_Large"/>
    <x v="1"/>
    <x v="1"/>
    <s v="GNR_ST_MSW_BP_E-23_LS-220-MW-FEED_Y-2020"/>
    <x v="0"/>
    <x v="2"/>
    <n v="130.855267500596"/>
    <n v="191048.69055087"/>
    <n v="687775.28598313103"/>
  </r>
  <r>
    <x v="0"/>
    <x v="1"/>
    <x v="1"/>
    <x v="0"/>
    <x v="1"/>
    <s v="DK2_Large"/>
    <x v="1"/>
    <x v="1"/>
    <s v="GNR_ST_MSW_BP_E-23_LS-220-MW-FEED_Y-2020"/>
    <x v="1"/>
    <x v="0"/>
    <n v="130.855267500596"/>
    <n v="191048.69055087"/>
    <n v="687775.28598313103"/>
  </r>
  <r>
    <x v="0"/>
    <x v="1"/>
    <x v="1"/>
    <x v="0"/>
    <x v="1"/>
    <s v="DK2_Large"/>
    <x v="1"/>
    <x v="1"/>
    <s v="GNR_ST_MSW_BP_E-23_LS-220-MW-FEED_Y-2020"/>
    <x v="1"/>
    <x v="1"/>
    <n v="130.855267500596"/>
    <n v="191048.69055087"/>
    <n v="687775.28598313103"/>
  </r>
  <r>
    <x v="0"/>
    <x v="1"/>
    <x v="1"/>
    <x v="0"/>
    <x v="1"/>
    <s v="DK2_Large"/>
    <x v="1"/>
    <x v="1"/>
    <s v="GNR_ST_MSW_BP_E-23_LS-220-MW-FEED_Y-2020"/>
    <x v="1"/>
    <x v="2"/>
    <n v="130.855267500596"/>
    <n v="191048.69055087"/>
    <n v="687775.28598313103"/>
  </r>
  <r>
    <x v="0"/>
    <x v="1"/>
    <x v="1"/>
    <x v="0"/>
    <x v="1"/>
    <s v="DK2_Large"/>
    <x v="1"/>
    <x v="1"/>
    <s v="GNR_ST_MSW_BP_E-24_LS-220-MW-FEED_Y-2030"/>
    <x v="0"/>
    <x v="0"/>
    <n v="128.07155419129199"/>
    <n v="186984.46911928599"/>
    <n v="673144.08882942901"/>
  </r>
  <r>
    <x v="0"/>
    <x v="1"/>
    <x v="1"/>
    <x v="0"/>
    <x v="1"/>
    <s v="DK2_Large"/>
    <x v="1"/>
    <x v="1"/>
    <s v="GNR_ST_MSW_BP_E-24_LS-220-MW-FEED_Y-2030"/>
    <x v="0"/>
    <x v="1"/>
    <n v="128.07155419129199"/>
    <n v="186984.46911928599"/>
    <n v="673144.08882942901"/>
  </r>
  <r>
    <x v="0"/>
    <x v="1"/>
    <x v="1"/>
    <x v="0"/>
    <x v="1"/>
    <s v="DK2_Large"/>
    <x v="1"/>
    <x v="1"/>
    <s v="GNR_ST_MSW_BP_E-24_LS-220-MW-FEED_Y-2030"/>
    <x v="0"/>
    <x v="2"/>
    <n v="128.07155419129199"/>
    <n v="186984.46911928599"/>
    <n v="673144.08882942901"/>
  </r>
  <r>
    <x v="0"/>
    <x v="1"/>
    <x v="1"/>
    <x v="0"/>
    <x v="1"/>
    <s v="DK2_Large"/>
    <x v="1"/>
    <x v="1"/>
    <s v="GNR_ST_MSW_BP_E-24_LS-220-MW-FEED_Y-2030"/>
    <x v="1"/>
    <x v="0"/>
    <n v="128.07155419129199"/>
    <n v="186984.46911928599"/>
    <n v="673144.08882942901"/>
  </r>
  <r>
    <x v="0"/>
    <x v="1"/>
    <x v="1"/>
    <x v="0"/>
    <x v="1"/>
    <s v="DK2_Large"/>
    <x v="1"/>
    <x v="1"/>
    <s v="GNR_ST_MSW_BP_E-24_LS-220-MW-FEED_Y-2030"/>
    <x v="1"/>
    <x v="1"/>
    <n v="128.07155419129199"/>
    <n v="186984.46911928599"/>
    <n v="673144.08882942901"/>
  </r>
  <r>
    <x v="0"/>
    <x v="1"/>
    <x v="1"/>
    <x v="0"/>
    <x v="1"/>
    <s v="DK2_Large"/>
    <x v="1"/>
    <x v="1"/>
    <s v="GNR_ST_MSW_BP_E-24_LS-220-MW-FEED_Y-2030"/>
    <x v="1"/>
    <x v="2"/>
    <n v="128.07155419129199"/>
    <n v="186984.46911928599"/>
    <n v="673144.08882942901"/>
  </r>
  <r>
    <x v="0"/>
    <x v="1"/>
    <x v="1"/>
    <x v="0"/>
    <x v="1"/>
    <s v="DK2_Large"/>
    <x v="1"/>
    <x v="1"/>
    <s v="GNR_ST_MSW_BP_E-27"/>
    <x v="0"/>
    <x v="0"/>
    <n v="19.399999999999999"/>
    <n v="28324"/>
    <n v="101966.39999999999"/>
  </r>
  <r>
    <x v="0"/>
    <x v="1"/>
    <x v="1"/>
    <x v="0"/>
    <x v="1"/>
    <s v="DK2_Large"/>
    <x v="1"/>
    <x v="1"/>
    <s v="GNR_ST_MSW_BP_E-27"/>
    <x v="0"/>
    <x v="1"/>
    <n v="19.399999999999999"/>
    <n v="28324"/>
    <n v="101966.39999999999"/>
  </r>
  <r>
    <x v="0"/>
    <x v="1"/>
    <x v="1"/>
    <x v="0"/>
    <x v="1"/>
    <s v="DK2_Large"/>
    <x v="1"/>
    <x v="1"/>
    <s v="GNR_ST_MSW_BP_E-27"/>
    <x v="0"/>
    <x v="2"/>
    <n v="19.399999999999999"/>
    <n v="28324"/>
    <n v="101966.39999999999"/>
  </r>
  <r>
    <x v="0"/>
    <x v="1"/>
    <x v="1"/>
    <x v="0"/>
    <x v="1"/>
    <s v="DK2_Large"/>
    <x v="1"/>
    <x v="1"/>
    <s v="GNR_ST_MSW_BP_E-27"/>
    <x v="1"/>
    <x v="0"/>
    <n v="19.399999999999999"/>
    <n v="28324"/>
    <n v="101966.39999999999"/>
  </r>
  <r>
    <x v="0"/>
    <x v="1"/>
    <x v="1"/>
    <x v="0"/>
    <x v="1"/>
    <s v="DK2_Large"/>
    <x v="1"/>
    <x v="1"/>
    <s v="GNR_ST_MSW_BP_E-27"/>
    <x v="1"/>
    <x v="1"/>
    <n v="19.399999999999999"/>
    <n v="28324"/>
    <n v="101966.39999999999"/>
  </r>
  <r>
    <x v="0"/>
    <x v="1"/>
    <x v="1"/>
    <x v="0"/>
    <x v="1"/>
    <s v="DK2_Large"/>
    <x v="1"/>
    <x v="1"/>
    <s v="GNR_ST_MSW_BP_E-27"/>
    <x v="1"/>
    <x v="2"/>
    <n v="19.399999999999999"/>
    <n v="28324"/>
    <n v="101966.39999999999"/>
  </r>
  <r>
    <x v="0"/>
    <x v="1"/>
    <x v="1"/>
    <x v="0"/>
    <x v="1"/>
    <s v="DK2_Large"/>
    <x v="16"/>
    <x v="1"/>
    <s v="GNR_ST_WOODCHI_BP_E-29_LS-600-MW-FEED_Y-2030"/>
    <x v="0"/>
    <x v="0"/>
    <n v="33.086696537759899"/>
    <n v="48306.576945129404"/>
    <n v="173903.67700246599"/>
  </r>
  <r>
    <x v="0"/>
    <x v="1"/>
    <x v="1"/>
    <x v="0"/>
    <x v="1"/>
    <s v="DK2_Large"/>
    <x v="16"/>
    <x v="1"/>
    <s v="GNR_ST_WOODCHI_BP_E-29_LS-600-MW-FEED_Y-2030"/>
    <x v="0"/>
    <x v="1"/>
    <n v="33.086696537759899"/>
    <n v="48306.576945129404"/>
    <n v="173903.67700246599"/>
  </r>
  <r>
    <x v="0"/>
    <x v="1"/>
    <x v="1"/>
    <x v="0"/>
    <x v="1"/>
    <s v="DK2_Large"/>
    <x v="16"/>
    <x v="1"/>
    <s v="GNR_ST_WOODCHI_BP_E-29_LS-600-MW-FEED_Y-2030"/>
    <x v="0"/>
    <x v="2"/>
    <n v="33.086696537759899"/>
    <n v="48306.576945129404"/>
    <n v="173903.67700246599"/>
  </r>
  <r>
    <x v="0"/>
    <x v="1"/>
    <x v="1"/>
    <x v="0"/>
    <x v="1"/>
    <s v="DK2_MedSmall"/>
    <x v="2"/>
    <x v="2"/>
    <s v="GNR_HP_ELEC_GROUND-WTR_COP-380_LS-4-MW_Y-2030"/>
    <x v="0"/>
    <x v="0"/>
    <n v="-9.3663104676776499"/>
    <n v="-13674.8132828094"/>
    <n v="-49229.327818113699"/>
  </r>
  <r>
    <x v="0"/>
    <x v="1"/>
    <x v="1"/>
    <x v="0"/>
    <x v="1"/>
    <s v="DK2_MedSmall"/>
    <x v="2"/>
    <x v="2"/>
    <s v="GNR_HP_ELEC_GROUND-WTR_COP-380_LS-4-MW_Y-2030"/>
    <x v="1"/>
    <x v="0"/>
    <n v="-37.075646202724798"/>
    <n v="-54130.443455978297"/>
    <n v="-194869.59644152201"/>
  </r>
  <r>
    <x v="0"/>
    <x v="1"/>
    <x v="1"/>
    <x v="0"/>
    <x v="1"/>
    <s v="DK2_MedSmall"/>
    <x v="2"/>
    <x v="2"/>
    <s v="GNR_HP_ELEC_GROUND-WTR_COP-380_LS-4-MW_Y-2030"/>
    <x v="1"/>
    <x v="1"/>
    <n v="-37.075646202724798"/>
    <n v="-54130.443455978297"/>
    <n v="-194869.59644152201"/>
  </r>
  <r>
    <x v="0"/>
    <x v="1"/>
    <x v="1"/>
    <x v="0"/>
    <x v="1"/>
    <s v="DK2_MedSmall"/>
    <x v="2"/>
    <x v="2"/>
    <s v="GNR_HP_ELEC_GROUND-WTR_COP-380_LS-4-MW_Y-2030"/>
    <x v="1"/>
    <x v="2"/>
    <n v="-37.075646202724798"/>
    <n v="-54130.443455978297"/>
    <n v="-194869.59644152201"/>
  </r>
  <r>
    <x v="0"/>
    <x v="1"/>
    <x v="1"/>
    <x v="0"/>
    <x v="1"/>
    <s v="DK2_Medium"/>
    <x v="2"/>
    <x v="2"/>
    <s v="GNR_HP_ELEC_GROUND-WTR_COP-380_LS-4-MW_Y-2030"/>
    <x v="1"/>
    <x v="0"/>
    <n v="-89.450379965889596"/>
    <n v="-130597.55475019899"/>
    <n v="-470151.197100716"/>
  </r>
  <r>
    <x v="0"/>
    <x v="1"/>
    <x v="1"/>
    <x v="0"/>
    <x v="1"/>
    <s v="DK2_Medium"/>
    <x v="2"/>
    <x v="2"/>
    <s v="GNR_HP_ELEC_GROUND-WTR_COP-380_LS-4-MW_Y-2030"/>
    <x v="1"/>
    <x v="1"/>
    <n v="-89.450379965889596"/>
    <n v="-130597.55475019899"/>
    <n v="-470151.197100716"/>
  </r>
  <r>
    <x v="0"/>
    <x v="1"/>
    <x v="1"/>
    <x v="0"/>
    <x v="1"/>
    <s v="DK2_Medium"/>
    <x v="2"/>
    <x v="2"/>
    <s v="GNR_HP_ELEC_GROUND-WTR_COP-380_LS-4-MW_Y-2030"/>
    <x v="1"/>
    <x v="2"/>
    <n v="-89.450379965889596"/>
    <n v="-130597.55475019899"/>
    <n v="-470151.197100716"/>
  </r>
  <r>
    <x v="0"/>
    <x v="1"/>
    <x v="1"/>
    <x v="0"/>
    <x v="1"/>
    <s v="DK2_Medium"/>
    <x v="1"/>
    <x v="1"/>
    <s v="GNR_ST_MSW_BP_E-23"/>
    <x v="0"/>
    <x v="0"/>
    <n v="8"/>
    <n v="11680"/>
    <n v="42048"/>
  </r>
  <r>
    <x v="0"/>
    <x v="1"/>
    <x v="1"/>
    <x v="0"/>
    <x v="1"/>
    <s v="DK2_Medium"/>
    <x v="1"/>
    <x v="1"/>
    <s v="GNR_ST_MSW_BP_E-23"/>
    <x v="0"/>
    <x v="1"/>
    <n v="8"/>
    <n v="11680"/>
    <n v="42048"/>
  </r>
  <r>
    <x v="0"/>
    <x v="1"/>
    <x v="1"/>
    <x v="0"/>
    <x v="1"/>
    <s v="DK2_Medium"/>
    <x v="1"/>
    <x v="1"/>
    <s v="GNR_ST_MSW_BP_E-23"/>
    <x v="0"/>
    <x v="2"/>
    <n v="8"/>
    <n v="11680"/>
    <n v="42048"/>
  </r>
  <r>
    <x v="0"/>
    <x v="1"/>
    <x v="1"/>
    <x v="0"/>
    <x v="1"/>
    <s v="DK2_Medium"/>
    <x v="1"/>
    <x v="1"/>
    <s v="GNR_ST_MSW_BP_E-23"/>
    <x v="1"/>
    <x v="0"/>
    <n v="8"/>
    <n v="11680"/>
    <n v="42048"/>
  </r>
  <r>
    <x v="0"/>
    <x v="1"/>
    <x v="1"/>
    <x v="0"/>
    <x v="1"/>
    <s v="DK2_Medium"/>
    <x v="1"/>
    <x v="1"/>
    <s v="GNR_ST_MSW_BP_E-23"/>
    <x v="1"/>
    <x v="1"/>
    <n v="8"/>
    <n v="11680"/>
    <n v="42048"/>
  </r>
  <r>
    <x v="0"/>
    <x v="1"/>
    <x v="1"/>
    <x v="0"/>
    <x v="1"/>
    <s v="DK2_Medium"/>
    <x v="1"/>
    <x v="1"/>
    <s v="GNR_ST_MSW_BP_E-23"/>
    <x v="1"/>
    <x v="2"/>
    <n v="8"/>
    <n v="11680"/>
    <n v="42048"/>
  </r>
  <r>
    <x v="0"/>
    <x v="1"/>
    <x v="1"/>
    <x v="0"/>
    <x v="1"/>
    <s v="DK2_Medium"/>
    <x v="16"/>
    <x v="1"/>
    <s v="GNR_ST_WOODCHI_BP_E-27"/>
    <x v="0"/>
    <x v="0"/>
    <n v="0.33"/>
    <n v="481.8"/>
    <n v="1734.48"/>
  </r>
  <r>
    <x v="0"/>
    <x v="1"/>
    <x v="1"/>
    <x v="0"/>
    <x v="1"/>
    <s v="DK2_Medium"/>
    <x v="16"/>
    <x v="1"/>
    <s v="GNR_ST_WOODCHI_BP_E-27"/>
    <x v="0"/>
    <x v="1"/>
    <n v="0.33"/>
    <n v="481.8"/>
    <n v="1734.48"/>
  </r>
  <r>
    <x v="0"/>
    <x v="1"/>
    <x v="1"/>
    <x v="0"/>
    <x v="1"/>
    <s v="DK2_Medium"/>
    <x v="16"/>
    <x v="1"/>
    <s v="GNR_ST_WOODCHI_BP_E-27"/>
    <x v="0"/>
    <x v="2"/>
    <n v="0.33"/>
    <n v="481.8"/>
    <n v="1734.48"/>
  </r>
  <r>
    <x v="0"/>
    <x v="1"/>
    <x v="1"/>
    <x v="0"/>
    <x v="1"/>
    <s v="DK2_NoDH"/>
    <x v="3"/>
    <x v="3"/>
    <s v="GNR_PV_SUN"/>
    <x v="0"/>
    <x v="2"/>
    <n v="4.69073092262117"/>
    <n v="6848.4671470269104"/>
    <n v="24654.481729296898"/>
  </r>
  <r>
    <x v="0"/>
    <x v="1"/>
    <x v="1"/>
    <x v="0"/>
    <x v="1"/>
    <s v="DK2_NoDH"/>
    <x v="3"/>
    <x v="3"/>
    <s v="GNR_PV_SUN"/>
    <x v="1"/>
    <x v="1"/>
    <n v="45.370058262394203"/>
    <n v="66240.285063095507"/>
    <n v="238465.026227144"/>
  </r>
  <r>
    <x v="0"/>
    <x v="1"/>
    <x v="1"/>
    <x v="0"/>
    <x v="1"/>
    <s v="DK2_NoDH"/>
    <x v="3"/>
    <x v="3"/>
    <s v="GNR_PV_SUN"/>
    <x v="1"/>
    <x v="2"/>
    <n v="148.882050684734"/>
    <n v="217367.79399971201"/>
    <n v="782524.058398964"/>
  </r>
  <r>
    <x v="0"/>
    <x v="1"/>
    <x v="1"/>
    <x v="0"/>
    <x v="1"/>
    <s v="DK2_NoDH"/>
    <x v="4"/>
    <x v="4"/>
    <s v="GNR_ROR_WTR"/>
    <x v="0"/>
    <x v="0"/>
    <n v="7.3889065851255303E-3"/>
    <n v="10.7878036142833"/>
    <n v="38.836093011419798"/>
  </r>
  <r>
    <x v="0"/>
    <x v="1"/>
    <x v="1"/>
    <x v="0"/>
    <x v="1"/>
    <s v="DK2_NoDH"/>
    <x v="4"/>
    <x v="4"/>
    <s v="GNR_ROR_WTR"/>
    <x v="0"/>
    <x v="1"/>
    <n v="7.3889065851255303E-3"/>
    <n v="10.7878036142833"/>
    <n v="38.836093011419798"/>
  </r>
  <r>
    <x v="0"/>
    <x v="1"/>
    <x v="1"/>
    <x v="0"/>
    <x v="1"/>
    <s v="DK2_NoDH"/>
    <x v="4"/>
    <x v="4"/>
    <s v="GNR_ROR_WTR"/>
    <x v="0"/>
    <x v="2"/>
    <n v="7.3889065851255303E-3"/>
    <n v="10.7878036142833"/>
    <n v="38.836093011419798"/>
  </r>
  <r>
    <x v="0"/>
    <x v="1"/>
    <x v="1"/>
    <x v="0"/>
    <x v="1"/>
    <s v="DK2_NoDH"/>
    <x v="4"/>
    <x v="4"/>
    <s v="GNR_ROR_WTR"/>
    <x v="1"/>
    <x v="0"/>
    <n v="9.1174654720722805E-3"/>
    <n v="13.3114995892255"/>
    <n v="47.921398521211898"/>
  </r>
  <r>
    <x v="0"/>
    <x v="1"/>
    <x v="1"/>
    <x v="0"/>
    <x v="1"/>
    <s v="DK2_NoDH"/>
    <x v="4"/>
    <x v="4"/>
    <s v="GNR_ROR_WTR"/>
    <x v="1"/>
    <x v="1"/>
    <n v="9.1174654720722805E-3"/>
    <n v="13.3114995892255"/>
    <n v="47.921398521211898"/>
  </r>
  <r>
    <x v="0"/>
    <x v="1"/>
    <x v="1"/>
    <x v="0"/>
    <x v="1"/>
    <s v="DK2_NoDH"/>
    <x v="4"/>
    <x v="4"/>
    <s v="GNR_ROR_WTR"/>
    <x v="1"/>
    <x v="2"/>
    <n v="9.1174654720722805E-3"/>
    <n v="13.3114995892255"/>
    <n v="47.921398521211898"/>
  </r>
  <r>
    <x v="0"/>
    <x v="1"/>
    <x v="1"/>
    <x v="0"/>
    <x v="1"/>
    <s v="DK2_NoDH"/>
    <x v="5"/>
    <x v="5"/>
    <s v="GNR_WT_WIND_ONS"/>
    <x v="0"/>
    <x v="0"/>
    <n v="35.3471282098564"/>
    <n v="51606.807186390302"/>
    <n v="185784.50587100501"/>
  </r>
  <r>
    <x v="0"/>
    <x v="1"/>
    <x v="1"/>
    <x v="0"/>
    <x v="1"/>
    <s v="DK2_NoDH"/>
    <x v="5"/>
    <x v="5"/>
    <s v="GNR_WT_WIND_ONS"/>
    <x v="0"/>
    <x v="1"/>
    <n v="60.595076931182398"/>
    <n v="88468.812319526303"/>
    <n v="318487.72435029497"/>
  </r>
  <r>
    <x v="0"/>
    <x v="1"/>
    <x v="1"/>
    <x v="0"/>
    <x v="1"/>
    <s v="DK2_NoDH"/>
    <x v="5"/>
    <x v="5"/>
    <s v="GNR_WT_WIND_ONS"/>
    <x v="0"/>
    <x v="2"/>
    <n v="97.204602577105106"/>
    <n v="141918.71976257299"/>
    <n v="510907.39114526397"/>
  </r>
  <r>
    <x v="0"/>
    <x v="1"/>
    <x v="1"/>
    <x v="0"/>
    <x v="1"/>
    <s v="DK2_NoDH"/>
    <x v="5"/>
    <x v="5"/>
    <s v="GNR_WT_WIND_ONS"/>
    <x v="1"/>
    <x v="0"/>
    <n v="85.843025652508402"/>
    <n v="125330.817452662"/>
    <n v="451190.942829584"/>
  </r>
  <r>
    <x v="0"/>
    <x v="1"/>
    <x v="1"/>
    <x v="0"/>
    <x v="1"/>
    <s v="DK2_NoDH"/>
    <x v="5"/>
    <x v="5"/>
    <s v="GNR_WT_WIND_ONS"/>
    <x v="1"/>
    <x v="1"/>
    <n v="210.399572677717"/>
    <n v="307183.37610946601"/>
    <n v="1105860.1539940799"/>
  </r>
  <r>
    <x v="0"/>
    <x v="1"/>
    <x v="1"/>
    <x v="0"/>
    <x v="1"/>
    <s v="DK2_NoDH"/>
    <x v="5"/>
    <x v="5"/>
    <s v="GNR_WT_WIND_ONS"/>
    <x v="1"/>
    <x v="2"/>
    <n v="79.531038472176903"/>
    <n v="116115.316169378"/>
    <n v="418015.13820976199"/>
  </r>
  <r>
    <x v="0"/>
    <x v="1"/>
    <x v="1"/>
    <x v="0"/>
    <x v="1"/>
    <s v="DK2_NoDH"/>
    <x v="5"/>
    <x v="5"/>
    <s v="GNR_WT_WIND_ON_LS_Y-2020"/>
    <x v="0"/>
    <x v="0"/>
    <n v="109.013663193037"/>
    <n v="159159.948261835"/>
    <n v="572975.81374260504"/>
  </r>
  <r>
    <x v="0"/>
    <x v="1"/>
    <x v="1"/>
    <x v="0"/>
    <x v="1"/>
    <s v="DK2_NoDH"/>
    <x v="5"/>
    <x v="5"/>
    <s v="GNR_WT_WIND_ON_LS_Y-2020"/>
    <x v="0"/>
    <x v="1"/>
    <n v="186.880565473779"/>
    <n v="272845.62559171702"/>
    <n v="982244.25213018002"/>
  </r>
  <r>
    <x v="0"/>
    <x v="1"/>
    <x v="1"/>
    <x v="0"/>
    <x v="1"/>
    <s v="DK2_NoDH"/>
    <x v="5"/>
    <x v="5"/>
    <s v="GNR_WT_WIND_ON_LS_Y-2020"/>
    <x v="0"/>
    <x v="2"/>
    <n v="299.78757378085299"/>
    <n v="437689.85772004502"/>
    <n v="1575683.4877921599"/>
  </r>
  <r>
    <x v="0"/>
    <x v="1"/>
    <x v="1"/>
    <x v="0"/>
    <x v="1"/>
    <s v="DK2_NoDH"/>
    <x v="5"/>
    <x v="5"/>
    <s v="GNR_WT_WIND_ON_LS_Y-2020"/>
    <x v="1"/>
    <x v="0"/>
    <n v="264.74746775452002"/>
    <n v="386531.30292159901"/>
    <n v="1391512.6905177501"/>
  </r>
  <r>
    <x v="0"/>
    <x v="1"/>
    <x v="1"/>
    <x v="0"/>
    <x v="1"/>
    <s v="DK2_NoDH"/>
    <x v="5"/>
    <x v="5"/>
    <s v="GNR_WT_WIND_ON_LS_Y-2020"/>
    <x v="1"/>
    <x v="1"/>
    <n v="648.89085233950902"/>
    <n v="947380.644415683"/>
    <n v="3410570.31989646"/>
  </r>
  <r>
    <x v="0"/>
    <x v="1"/>
    <x v="1"/>
    <x v="0"/>
    <x v="1"/>
    <s v="DK2_NoDH"/>
    <x v="5"/>
    <x v="5"/>
    <s v="GNR_WT_WIND_ON_LS_Y-2020"/>
    <x v="1"/>
    <x v="2"/>
    <n v="245.280742184334"/>
    <n v="358109.88358912797"/>
    <n v="1289195.5809208599"/>
  </r>
  <r>
    <x v="0"/>
    <x v="1"/>
    <x v="1"/>
    <x v="0"/>
    <x v="1"/>
    <s v="DK2_NoDH"/>
    <x v="5"/>
    <x v="5"/>
    <s v="GNR_WT_WIND_ON_LS_Y-2030"/>
    <x v="0"/>
    <x v="0"/>
    <n v="47.037603668841598"/>
    <n v="68674.901356508693"/>
    <n v="247229.644883431"/>
  </r>
  <r>
    <x v="0"/>
    <x v="1"/>
    <x v="1"/>
    <x v="0"/>
    <x v="1"/>
    <s v="DK2_NoDH"/>
    <x v="5"/>
    <x v="5"/>
    <s v="GNR_WT_WIND_ON_LS_Y-2030"/>
    <x v="0"/>
    <x v="1"/>
    <n v="80.635892003728401"/>
    <n v="117728.402325444"/>
    <n v="423822.24837159697"/>
  </r>
  <r>
    <x v="0"/>
    <x v="1"/>
    <x v="1"/>
    <x v="0"/>
    <x v="1"/>
    <s v="DK2_NoDH"/>
    <x v="5"/>
    <x v="5"/>
    <s v="GNR_WT_WIND_ON_LS_Y-2030"/>
    <x v="0"/>
    <x v="2"/>
    <n v="129.353410089314"/>
    <n v="188855.97873039899"/>
    <n v="679881.52342943603"/>
  </r>
  <r>
    <x v="0"/>
    <x v="1"/>
    <x v="1"/>
    <x v="0"/>
    <x v="1"/>
    <s v="DK2_NoDH"/>
    <x v="5"/>
    <x v="5"/>
    <s v="GNR_WT_WIND_ON_LS_Y-2030"/>
    <x v="1"/>
    <x v="0"/>
    <n v="114.234180338615"/>
    <n v="166781.90329437799"/>
    <n v="600414.85185976198"/>
  </r>
  <r>
    <x v="0"/>
    <x v="1"/>
    <x v="1"/>
    <x v="0"/>
    <x v="1"/>
    <s v="DK2_NoDH"/>
    <x v="5"/>
    <x v="5"/>
    <s v="GNR_WT_WIND_ON_LS_Y-2030"/>
    <x v="1"/>
    <x v="1"/>
    <n v="279.98573612405698"/>
    <n v="408779.17474112299"/>
    <n v="1471605.02906804"/>
  </r>
  <r>
    <x v="0"/>
    <x v="1"/>
    <x v="1"/>
    <x v="0"/>
    <x v="1"/>
    <s v="DK2_NoDH"/>
    <x v="5"/>
    <x v="5"/>
    <s v="GNR_WT_WIND_ON_LS_Y-2030"/>
    <x v="1"/>
    <x v="2"/>
    <n v="105.83460825489399"/>
    <n v="154518.528052145"/>
    <n v="556266.70098772098"/>
  </r>
  <r>
    <x v="0"/>
    <x v="1"/>
    <x v="1"/>
    <x v="0"/>
    <x v="1"/>
    <s v="DK2_Offshore"/>
    <x v="5"/>
    <x v="5"/>
    <s v="GNR_WT_WIND_OFF"/>
    <x v="0"/>
    <x v="0"/>
    <n v="156.344378698225"/>
    <n v="228262.792899408"/>
    <n v="821746.05443787004"/>
  </r>
  <r>
    <x v="0"/>
    <x v="1"/>
    <x v="1"/>
    <x v="0"/>
    <x v="1"/>
    <s v="DK2_Offshore"/>
    <x v="5"/>
    <x v="5"/>
    <s v="GNR_WT_WIND_OFF"/>
    <x v="0"/>
    <x v="1"/>
    <n v="268.01893491124298"/>
    <n v="391307.644970414"/>
    <n v="1408707.5218934901"/>
  </r>
  <r>
    <x v="0"/>
    <x v="1"/>
    <x v="1"/>
    <x v="0"/>
    <x v="1"/>
    <s v="DK2_Offshore"/>
    <x v="5"/>
    <x v="5"/>
    <s v="GNR_WT_WIND_OFF"/>
    <x v="0"/>
    <x v="2"/>
    <n v="429.94704142011801"/>
    <n v="627722.68047337304"/>
    <n v="2259801.6497041401"/>
  </r>
  <r>
    <x v="0"/>
    <x v="1"/>
    <x v="1"/>
    <x v="0"/>
    <x v="1"/>
    <s v="DK2_Offshore"/>
    <x v="5"/>
    <x v="5"/>
    <s v="GNR_WT_WIND_OFF"/>
    <x v="1"/>
    <x v="0"/>
    <n v="379.69349112425999"/>
    <n v="554352.49704141996"/>
    <n v="1995668.9893491101"/>
  </r>
  <r>
    <x v="0"/>
    <x v="1"/>
    <x v="1"/>
    <x v="0"/>
    <x v="1"/>
    <s v="DK2_Offshore"/>
    <x v="5"/>
    <x v="5"/>
    <s v="GNR_WT_WIND_OFF"/>
    <x v="1"/>
    <x v="1"/>
    <n v="930.62130177514803"/>
    <n v="1358707.1005917201"/>
    <n v="4891345.5621301802"/>
  </r>
  <r>
    <x v="0"/>
    <x v="1"/>
    <x v="1"/>
    <x v="0"/>
    <x v="1"/>
    <s v="DK2_Offshore"/>
    <x v="5"/>
    <x v="5"/>
    <s v="GNR_WT_WIND_OFF"/>
    <x v="1"/>
    <x v="2"/>
    <n v="351.77485207100602"/>
    <n v="513591.28402366902"/>
    <n v="1848928.62248521"/>
  </r>
  <r>
    <x v="0"/>
    <x v="1"/>
    <x v="1"/>
    <x v="0"/>
    <x v="1"/>
    <s v="DK2_Offshore"/>
    <x v="5"/>
    <x v="5"/>
    <s v="GNR_WT_WIND_OFF_L-NS_Y-2030"/>
    <x v="0"/>
    <x v="0"/>
    <n v="179.46103022547999"/>
    <n v="262013.104129201"/>
    <n v="943247.174865123"/>
  </r>
  <r>
    <x v="0"/>
    <x v="1"/>
    <x v="1"/>
    <x v="0"/>
    <x v="1"/>
    <s v="DK2_Offshore"/>
    <x v="5"/>
    <x v="5"/>
    <s v="GNR_WT_WIND_OFF_L-NS_Y-2030"/>
    <x v="0"/>
    <x v="1"/>
    <n v="307.64748038653698"/>
    <n v="449165.32136434398"/>
    <n v="1616995.15691164"/>
  </r>
  <r>
    <x v="0"/>
    <x v="1"/>
    <x v="1"/>
    <x v="0"/>
    <x v="1"/>
    <s v="DK2_Offshore"/>
    <x v="5"/>
    <x v="5"/>
    <s v="GNR_WT_WIND_OFF_L-NS_Y-2030"/>
    <x v="0"/>
    <x v="2"/>
    <n v="493.51783312007001"/>
    <n v="720536.03635530302"/>
    <n v="2593929.7308790898"/>
  </r>
  <r>
    <x v="0"/>
    <x v="1"/>
    <x v="1"/>
    <x v="0"/>
    <x v="1"/>
    <s v="DK2_Offshore"/>
    <x v="5"/>
    <x v="5"/>
    <s v="GNR_WT_WIND_OFF_L-NS_Y-2030"/>
    <x v="1"/>
    <x v="0"/>
    <n v="435.83393054759398"/>
    <n v="636317.53859948798"/>
    <n v="2290743.1389581598"/>
  </r>
  <r>
    <x v="0"/>
    <x v="1"/>
    <x v="1"/>
    <x v="0"/>
    <x v="1"/>
    <s v="DK2_Offshore"/>
    <x v="5"/>
    <x v="5"/>
    <s v="GNR_WT_WIND_OFF_L-NS_Y-2030"/>
    <x v="1"/>
    <x v="1"/>
    <n v="1068.2204180088099"/>
    <n v="1559601.81029286"/>
    <n v="5614566.5170543101"/>
  </r>
  <r>
    <x v="0"/>
    <x v="1"/>
    <x v="1"/>
    <x v="0"/>
    <x v="1"/>
    <s v="DK2_Offshore"/>
    <x v="5"/>
    <x v="5"/>
    <s v="GNR_WT_WIND_OFF_L-NS_Y-2030"/>
    <x v="1"/>
    <x v="2"/>
    <n v="403.78731800732999"/>
    <n v="589529.48429070204"/>
    <n v="2122306.1434465302"/>
  </r>
  <r>
    <x v="0"/>
    <x v="1"/>
    <x v="1"/>
    <x v="0"/>
    <x v="1"/>
    <s v="DK2_Rural"/>
    <x v="2"/>
    <x v="2"/>
    <s v="GNR_BO_ELEC_E-100"/>
    <x v="1"/>
    <x v="1"/>
    <n v="-10"/>
    <n v="-14600"/>
    <n v="-52560"/>
  </r>
  <r>
    <x v="0"/>
    <x v="1"/>
    <x v="1"/>
    <x v="0"/>
    <x v="1"/>
    <s v="DK2_Rural"/>
    <x v="2"/>
    <x v="2"/>
    <s v="GNR_BO_ELEC_E-100"/>
    <x v="1"/>
    <x v="2"/>
    <n v="-10"/>
    <n v="-14600"/>
    <n v="-52560"/>
  </r>
  <r>
    <x v="0"/>
    <x v="1"/>
    <x v="1"/>
    <x v="0"/>
    <x v="1"/>
    <s v="DK2_Rural"/>
    <x v="2"/>
    <x v="2"/>
    <s v="GNR_BO_ELEC_E-98"/>
    <x v="1"/>
    <x v="1"/>
    <n v="-13.8775510204082"/>
    <n v="-20261.224489795899"/>
    <n v="-72940.408163265296"/>
  </r>
  <r>
    <x v="0"/>
    <x v="1"/>
    <x v="1"/>
    <x v="0"/>
    <x v="1"/>
    <s v="DK2_Rural"/>
    <x v="2"/>
    <x v="2"/>
    <s v="GNR_BO_ELEC_E-98"/>
    <x v="1"/>
    <x v="2"/>
    <n v="-13.8775510204082"/>
    <n v="-20261.224489795899"/>
    <n v="-72940.408163265296"/>
  </r>
  <r>
    <x v="0"/>
    <x v="1"/>
    <x v="1"/>
    <x v="0"/>
    <x v="1"/>
    <s v="DK2_Rural"/>
    <x v="2"/>
    <x v="2"/>
    <s v="GNR_HP_ELEC_COP-400"/>
    <x v="1"/>
    <x v="0"/>
    <n v="-0.2"/>
    <n v="-292"/>
    <n v="-1051.2"/>
  </r>
  <r>
    <x v="0"/>
    <x v="1"/>
    <x v="1"/>
    <x v="0"/>
    <x v="1"/>
    <s v="DK2_Rural"/>
    <x v="2"/>
    <x v="2"/>
    <s v="GNR_HP_ELEC_COP-400"/>
    <x v="1"/>
    <x v="1"/>
    <n v="-0.2"/>
    <n v="-292"/>
    <n v="-1051.2"/>
  </r>
  <r>
    <x v="0"/>
    <x v="1"/>
    <x v="1"/>
    <x v="0"/>
    <x v="1"/>
    <s v="DK2_Rural"/>
    <x v="2"/>
    <x v="2"/>
    <s v="GNR_HP_ELEC_COP-400"/>
    <x v="1"/>
    <x v="2"/>
    <n v="-0.2"/>
    <n v="-292"/>
    <n v="-1051.2"/>
  </r>
  <r>
    <x v="0"/>
    <x v="1"/>
    <x v="1"/>
    <x v="0"/>
    <x v="1"/>
    <s v="DK2_Rural"/>
    <x v="2"/>
    <x v="2"/>
    <s v="GNR_HP_ELEC_GROUND-WTR_COP-360_LS-4-MW_Y-2020"/>
    <x v="1"/>
    <x v="0"/>
    <n v="-87.191381761971996"/>
    <n v="-127299.417372479"/>
    <n v="-458277.90254092502"/>
  </r>
  <r>
    <x v="0"/>
    <x v="1"/>
    <x v="1"/>
    <x v="0"/>
    <x v="1"/>
    <s v="DK2_Rural"/>
    <x v="2"/>
    <x v="2"/>
    <s v="GNR_HP_ELEC_GROUND-WTR_COP-360_LS-4-MW_Y-2020"/>
    <x v="1"/>
    <x v="1"/>
    <n v="-87.191381761971996"/>
    <n v="-127299.417372479"/>
    <n v="-458277.90254092502"/>
  </r>
  <r>
    <x v="0"/>
    <x v="1"/>
    <x v="1"/>
    <x v="0"/>
    <x v="1"/>
    <s v="DK2_Rural"/>
    <x v="2"/>
    <x v="2"/>
    <s v="GNR_HP_ELEC_GROUND-WTR_COP-360_LS-4-MW_Y-2020"/>
    <x v="1"/>
    <x v="2"/>
    <n v="-87.191381761971996"/>
    <n v="-127299.417372479"/>
    <n v="-458277.90254092502"/>
  </r>
  <r>
    <x v="0"/>
    <x v="1"/>
    <x v="1"/>
    <x v="0"/>
    <x v="1"/>
    <s v="DK2_Rural"/>
    <x v="2"/>
    <x v="2"/>
    <s v="GNR_HP_ELEC_GROUND-WTR_COP-380_LS-4-MW_Y-2030"/>
    <x v="1"/>
    <x v="0"/>
    <n v="-24.096772430994701"/>
    <n v="-35181.287749252297"/>
    <n v="-126652.63589730801"/>
  </r>
  <r>
    <x v="0"/>
    <x v="1"/>
    <x v="1"/>
    <x v="0"/>
    <x v="1"/>
    <s v="DK2_Rural"/>
    <x v="2"/>
    <x v="2"/>
    <s v="GNR_HP_ELEC_GROUND-WTR_COP-380_LS-4-MW_Y-2030"/>
    <x v="1"/>
    <x v="1"/>
    <n v="-24.096772430994701"/>
    <n v="-35181.287749252297"/>
    <n v="-126652.63589730801"/>
  </r>
  <r>
    <x v="0"/>
    <x v="1"/>
    <x v="1"/>
    <x v="0"/>
    <x v="1"/>
    <s v="DK2_Rural"/>
    <x v="2"/>
    <x v="2"/>
    <s v="GNR_HP_ELEC_GROUND-WTR_COP-380_LS-4-MW_Y-2030"/>
    <x v="1"/>
    <x v="2"/>
    <n v="-24.096772430994701"/>
    <n v="-35181.287749252297"/>
    <n v="-126652.63589730801"/>
  </r>
  <r>
    <x v="0"/>
    <x v="1"/>
    <x v="1"/>
    <x v="0"/>
    <x v="1"/>
    <s v="DK2_Small"/>
    <x v="2"/>
    <x v="2"/>
    <s v="GNR_HP_ELEC_GROUND-WTR_COP-360_LS-4-MW_Y-2020"/>
    <x v="1"/>
    <x v="0"/>
    <n v="-10.397475224109"/>
    <n v="-15180.313827199199"/>
    <n v="-54649.129777916998"/>
  </r>
  <r>
    <x v="0"/>
    <x v="1"/>
    <x v="1"/>
    <x v="0"/>
    <x v="1"/>
    <s v="DK2_Small"/>
    <x v="2"/>
    <x v="2"/>
    <s v="GNR_HP_ELEC_GROUND-WTR_COP-360_LS-4-MW_Y-2020"/>
    <x v="1"/>
    <x v="1"/>
    <n v="-10.397475224109"/>
    <n v="-15180.313827199199"/>
    <n v="-54649.129777916998"/>
  </r>
  <r>
    <x v="0"/>
    <x v="1"/>
    <x v="1"/>
    <x v="0"/>
    <x v="1"/>
    <s v="DK2_Small"/>
    <x v="2"/>
    <x v="2"/>
    <s v="GNR_HP_ELEC_GROUND-WTR_COP-360_LS-4-MW_Y-2020"/>
    <x v="1"/>
    <x v="2"/>
    <n v="-10.397475224109"/>
    <n v="-15180.313827199199"/>
    <n v="-54649.129777916998"/>
  </r>
  <r>
    <x v="0"/>
    <x v="1"/>
    <x v="1"/>
    <x v="0"/>
    <x v="1"/>
    <s v="DK2_Small"/>
    <x v="2"/>
    <x v="2"/>
    <s v="GNR_HP_ELEC_GROUND-WTR_COP-380_LS-4-MW_Y-2030"/>
    <x v="1"/>
    <x v="0"/>
    <n v="-7.48389672884789E-2"/>
    <n v="-109.264892241179"/>
    <n v="-393.35361206824501"/>
  </r>
  <r>
    <x v="0"/>
    <x v="1"/>
    <x v="1"/>
    <x v="0"/>
    <x v="1"/>
    <s v="DK2_Small"/>
    <x v="2"/>
    <x v="2"/>
    <s v="GNR_HP_ELEC_GROUND-WTR_COP-380_LS-4-MW_Y-2030"/>
    <x v="1"/>
    <x v="1"/>
    <n v="-7.48389672884789E-2"/>
    <n v="-109.264892241179"/>
    <n v="-393.35361206824501"/>
  </r>
  <r>
    <x v="0"/>
    <x v="1"/>
    <x v="1"/>
    <x v="0"/>
    <x v="1"/>
    <s v="DK2_Small"/>
    <x v="2"/>
    <x v="2"/>
    <s v="GNR_HP_ELEC_GROUND-WTR_COP-380_LS-4-MW_Y-2030"/>
    <x v="1"/>
    <x v="2"/>
    <n v="-7.48389672884789E-2"/>
    <n v="-109.264892241179"/>
    <n v="-393.35361206824501"/>
  </r>
  <r>
    <x v="0"/>
    <x v="1"/>
    <x v="1"/>
    <x v="1"/>
    <x v="2"/>
    <s v="EE_A"/>
    <x v="2"/>
    <x v="8"/>
    <s v="GNR_ES_ELEC_BAT-LITHIO_E-97_Y-30-50"/>
    <x v="0"/>
    <x v="0"/>
    <n v="16325.440577485901"/>
    <n v="23835143.243129399"/>
    <n v="85806515.675265804"/>
  </r>
  <r>
    <x v="0"/>
    <x v="1"/>
    <x v="1"/>
    <x v="1"/>
    <x v="2"/>
    <s v="EE_A"/>
    <x v="2"/>
    <x v="8"/>
    <s v="GNR_ES_ELEC_BAT-LITHIO_E-97_Y-30-50"/>
    <x v="0"/>
    <x v="1"/>
    <n v="16272.8628457425"/>
    <n v="23758379.754783999"/>
    <n v="85530167.117222503"/>
  </r>
  <r>
    <x v="0"/>
    <x v="1"/>
    <x v="1"/>
    <x v="1"/>
    <x v="2"/>
    <s v="EE_A"/>
    <x v="2"/>
    <x v="8"/>
    <s v="GNR_ES_ELEC_BAT-LITHIO_E-97_Y-30-50"/>
    <x v="1"/>
    <x v="1"/>
    <n v="398.14308620730799"/>
    <n v="581288.90586267004"/>
    <n v="2092640.0611056101"/>
  </r>
  <r>
    <x v="0"/>
    <x v="1"/>
    <x v="1"/>
    <x v="1"/>
    <x v="2"/>
    <s v="EE_A"/>
    <x v="3"/>
    <x v="3"/>
    <s v="GNR_PV_SUN_LS-4-MW_Y-2020"/>
    <x v="0"/>
    <x v="2"/>
    <n v="673.68822933861702"/>
    <n v="983584.81483438099"/>
    <n v="3540905.3334037699"/>
  </r>
  <r>
    <x v="0"/>
    <x v="1"/>
    <x v="1"/>
    <x v="1"/>
    <x v="2"/>
    <s v="EE_A"/>
    <x v="3"/>
    <x v="3"/>
    <s v="GNR_PV_SUN_LS-4-MW_Y-2020"/>
    <x v="1"/>
    <x v="1"/>
    <n v="0.21519133338825799"/>
    <n v="314.17934674685699"/>
    <n v="1131.04564828869"/>
  </r>
  <r>
    <x v="0"/>
    <x v="1"/>
    <x v="1"/>
    <x v="1"/>
    <x v="2"/>
    <s v="EE_A"/>
    <x v="3"/>
    <x v="3"/>
    <s v="GNR_PV_SUN_LS-4-MW_Y-2020"/>
    <x v="1"/>
    <x v="2"/>
    <n v="0.46457345845191"/>
    <n v="678.27724933978902"/>
    <n v="2441.7980976232402"/>
  </r>
  <r>
    <x v="0"/>
    <x v="1"/>
    <x v="1"/>
    <x v="1"/>
    <x v="2"/>
    <s v="EE_A"/>
    <x v="3"/>
    <x v="3"/>
    <s v="GNR_PV_SUN_LS-4-MW_Y-2030"/>
    <x v="0"/>
    <x v="2"/>
    <n v="50874.0445434793"/>
    <n v="74276105.033479795"/>
    <n v="267393978.120527"/>
  </r>
  <r>
    <x v="0"/>
    <x v="1"/>
    <x v="1"/>
    <x v="1"/>
    <x v="2"/>
    <s v="EE_A"/>
    <x v="3"/>
    <x v="3"/>
    <s v="GNR_PV_SUN_LS-4-MW_Y-2030"/>
    <x v="1"/>
    <x v="1"/>
    <n v="16.250326194525702"/>
    <n v="23725.476244007499"/>
    <n v="85411.714478427006"/>
  </r>
  <r>
    <x v="0"/>
    <x v="1"/>
    <x v="1"/>
    <x v="1"/>
    <x v="2"/>
    <s v="EE_A"/>
    <x v="3"/>
    <x v="3"/>
    <s v="GNR_PV_SUN_LS-4-MW_Y-2030"/>
    <x v="1"/>
    <x v="2"/>
    <n v="35.082594276886397"/>
    <n v="51220.587644254098"/>
    <n v="184394.115519315"/>
  </r>
  <r>
    <x v="0"/>
    <x v="1"/>
    <x v="1"/>
    <x v="1"/>
    <x v="2"/>
    <s v="EE_A"/>
    <x v="5"/>
    <x v="5"/>
    <s v="GNR_WT_WIND_ON_LS_Y-2020"/>
    <x v="0"/>
    <x v="0"/>
    <n v="1959.9976114425999"/>
    <n v="2861596.5127062001"/>
    <n v="10301747.4457423"/>
  </r>
  <r>
    <x v="0"/>
    <x v="1"/>
    <x v="1"/>
    <x v="1"/>
    <x v="2"/>
    <s v="EE_A"/>
    <x v="5"/>
    <x v="5"/>
    <s v="GNR_WT_WIND_ON_LS_Y-2020"/>
    <x v="0"/>
    <x v="1"/>
    <n v="2521.2070841949399"/>
    <n v="3680962.34292462"/>
    <n v="13251464.4345286"/>
  </r>
  <r>
    <x v="0"/>
    <x v="1"/>
    <x v="1"/>
    <x v="1"/>
    <x v="2"/>
    <s v="EE_A"/>
    <x v="5"/>
    <x v="5"/>
    <s v="GNR_WT_WIND_ON_LS_Y-2020"/>
    <x v="0"/>
    <x v="2"/>
    <n v="1542.7966071701101"/>
    <n v="2252483.0464683599"/>
    <n v="8108938.9672860997"/>
  </r>
  <r>
    <x v="0"/>
    <x v="1"/>
    <x v="1"/>
    <x v="1"/>
    <x v="2"/>
    <s v="EE_A"/>
    <x v="5"/>
    <x v="5"/>
    <s v="GNR_WT_WIND_ON_LS_Y-2020"/>
    <x v="1"/>
    <x v="0"/>
    <n v="72.004234239922795"/>
    <n v="105126.181990287"/>
    <n v="378454.25516503397"/>
  </r>
  <r>
    <x v="0"/>
    <x v="1"/>
    <x v="1"/>
    <x v="1"/>
    <x v="2"/>
    <s v="EE_A"/>
    <x v="5"/>
    <x v="5"/>
    <s v="GNR_WT_WIND_ON_LS_Y-2020"/>
    <x v="1"/>
    <x v="1"/>
    <n v="196.95275836214199"/>
    <n v="287551.02720872703"/>
    <n v="1035183.69795142"/>
  </r>
  <r>
    <x v="0"/>
    <x v="1"/>
    <x v="1"/>
    <x v="1"/>
    <x v="2"/>
    <s v="EE_A"/>
    <x v="5"/>
    <x v="5"/>
    <s v="GNR_WT_WIND_ON_LS_Y-2020"/>
    <x v="1"/>
    <x v="2"/>
    <n v="1353.25604939149"/>
    <n v="1975753.8321115801"/>
    <n v="7112713.7956016697"/>
  </r>
  <r>
    <x v="0"/>
    <x v="1"/>
    <x v="1"/>
    <x v="1"/>
    <x v="2"/>
    <s v="EE_Industry"/>
    <x v="7"/>
    <x v="1"/>
    <s v="GNR_ST_WOODWST_BP_E-53"/>
    <x v="0"/>
    <x v="0"/>
    <n v="13"/>
    <n v="18980"/>
    <n v="68328"/>
  </r>
  <r>
    <x v="0"/>
    <x v="1"/>
    <x v="1"/>
    <x v="1"/>
    <x v="2"/>
    <s v="EE_Industry"/>
    <x v="7"/>
    <x v="1"/>
    <s v="GNR_ST_WOODWST_BP_E-53"/>
    <x v="0"/>
    <x v="1"/>
    <n v="12.3227730430982"/>
    <n v="17991.248642923401"/>
    <n v="64768.495114524303"/>
  </r>
  <r>
    <x v="0"/>
    <x v="1"/>
    <x v="1"/>
    <x v="1"/>
    <x v="2"/>
    <s v="EE_Industry"/>
    <x v="7"/>
    <x v="1"/>
    <s v="GNR_ST_WOODWST_BP_E-53"/>
    <x v="0"/>
    <x v="2"/>
    <n v="11.3309831950424"/>
    <n v="16543.235464761899"/>
    <n v="59555.647673142703"/>
  </r>
  <r>
    <x v="0"/>
    <x v="1"/>
    <x v="1"/>
    <x v="1"/>
    <x v="2"/>
    <s v="EE_Kohtla_Jarve"/>
    <x v="2"/>
    <x v="2"/>
    <s v="GNR_HP_ELEC_GROUND-WTR_COP-360_LS-4-MW_Y-2020"/>
    <x v="0"/>
    <x v="0"/>
    <n v="-7.0730682986650999"/>
    <n v="-10326.679716051"/>
    <n v="-37176.046977783699"/>
  </r>
  <r>
    <x v="0"/>
    <x v="1"/>
    <x v="1"/>
    <x v="1"/>
    <x v="2"/>
    <s v="EE_Kohtla_Jarve"/>
    <x v="2"/>
    <x v="2"/>
    <s v="GNR_HP_ELEC_GROUND-WTR_COP-360_LS-4-MW_Y-2020"/>
    <x v="0"/>
    <x v="1"/>
    <n v="-7.3340247991321297"/>
    <n v="-10707.6762067329"/>
    <n v="-38547.634344238497"/>
  </r>
  <r>
    <x v="0"/>
    <x v="1"/>
    <x v="1"/>
    <x v="1"/>
    <x v="2"/>
    <s v="EE_Kohtla_Jarve"/>
    <x v="2"/>
    <x v="2"/>
    <s v="GNR_HP_ELEC_GROUND-WTR_COP-360_LS-4-MW_Y-2020"/>
    <x v="0"/>
    <x v="2"/>
    <n v="-10.478338761725199"/>
    <n v="-15298.3745921189"/>
    <n v="-55074.1485316279"/>
  </r>
  <r>
    <x v="0"/>
    <x v="1"/>
    <x v="1"/>
    <x v="1"/>
    <x v="2"/>
    <s v="EE_Kohtla_Jarve"/>
    <x v="2"/>
    <x v="2"/>
    <s v="GNR_HP_ELEC_GROUND-WTR_COP-360_LS-4-MW_Y-2020"/>
    <x v="1"/>
    <x v="0"/>
    <n v="-10.815499808350101"/>
    <n v="-15790.6297201911"/>
    <n v="-56846.266992687903"/>
  </r>
  <r>
    <x v="0"/>
    <x v="1"/>
    <x v="1"/>
    <x v="1"/>
    <x v="2"/>
    <s v="EE_Kohtla_Jarve"/>
    <x v="2"/>
    <x v="2"/>
    <s v="GNR_HP_ELEC_GROUND-WTR_COP-360_LS-4-MW_Y-2020"/>
    <x v="1"/>
    <x v="1"/>
    <n v="-10.815499808350101"/>
    <n v="-15790.6297201911"/>
    <n v="-56846.266992687903"/>
  </r>
  <r>
    <x v="0"/>
    <x v="1"/>
    <x v="1"/>
    <x v="1"/>
    <x v="2"/>
    <s v="EE_Kohtla_Jarve"/>
    <x v="2"/>
    <x v="2"/>
    <s v="GNR_HP_ELEC_GROUND-WTR_COP-360_LS-4-MW_Y-2020"/>
    <x v="1"/>
    <x v="2"/>
    <n v="-10.815499808350101"/>
    <n v="-15790.6297201911"/>
    <n v="-56846.266992687903"/>
  </r>
  <r>
    <x v="0"/>
    <x v="1"/>
    <x v="1"/>
    <x v="1"/>
    <x v="2"/>
    <s v="EE_Narva"/>
    <x v="2"/>
    <x v="2"/>
    <s v="GNR_HP_ELEC_AIR-WTR_COP-310_LS_Y-2020"/>
    <x v="0"/>
    <x v="0"/>
    <n v="-0.98303090301229601"/>
    <n v="-1435.2251183979499"/>
    <n v="-5166.8104262326297"/>
  </r>
  <r>
    <x v="0"/>
    <x v="1"/>
    <x v="1"/>
    <x v="1"/>
    <x v="2"/>
    <s v="EE_Narva"/>
    <x v="2"/>
    <x v="2"/>
    <s v="GNR_HP_ELEC_AIR-WTR_COP-310_LS_Y-2020"/>
    <x v="0"/>
    <x v="1"/>
    <n v="-18.473311103764999"/>
    <n v="-26971.034211496899"/>
    <n v="-97095.723161388902"/>
  </r>
  <r>
    <x v="0"/>
    <x v="1"/>
    <x v="1"/>
    <x v="1"/>
    <x v="2"/>
    <s v="EE_Narva"/>
    <x v="2"/>
    <x v="2"/>
    <s v="GNR_HP_ELEC_AIR-WTR_COP-310_LS_Y-2020"/>
    <x v="0"/>
    <x v="2"/>
    <n v="-18.473311103764999"/>
    <n v="-26971.034211496899"/>
    <n v="-97095.723161388902"/>
  </r>
  <r>
    <x v="0"/>
    <x v="1"/>
    <x v="1"/>
    <x v="1"/>
    <x v="2"/>
    <s v="EE_Narva"/>
    <x v="2"/>
    <x v="2"/>
    <s v="GNR_HP_ELEC_AIR-WTR_COP-310_LS_Y-2020"/>
    <x v="1"/>
    <x v="0"/>
    <n v="-18.473311103764999"/>
    <n v="-26971.034211496899"/>
    <n v="-97095.723161388902"/>
  </r>
  <r>
    <x v="0"/>
    <x v="1"/>
    <x v="1"/>
    <x v="1"/>
    <x v="2"/>
    <s v="EE_Narva"/>
    <x v="2"/>
    <x v="2"/>
    <s v="GNR_HP_ELEC_AIR-WTR_COP-310_LS_Y-2020"/>
    <x v="1"/>
    <x v="1"/>
    <n v="-18.473311103764999"/>
    <n v="-26971.034211496899"/>
    <n v="-97095.723161388902"/>
  </r>
  <r>
    <x v="0"/>
    <x v="1"/>
    <x v="1"/>
    <x v="1"/>
    <x v="2"/>
    <s v="EE_Narva"/>
    <x v="2"/>
    <x v="2"/>
    <s v="GNR_HP_ELEC_AIR-WTR_COP-310_LS_Y-2020"/>
    <x v="1"/>
    <x v="2"/>
    <n v="-18.473311103764999"/>
    <n v="-26971.034211496899"/>
    <n v="-97095.723161388902"/>
  </r>
  <r>
    <x v="0"/>
    <x v="1"/>
    <x v="1"/>
    <x v="1"/>
    <x v="2"/>
    <s v="EE_Narva"/>
    <x v="2"/>
    <x v="2"/>
    <s v="GNR_HP_ELEC_AIR-WTR_COP-330_LS_Y-2030"/>
    <x v="0"/>
    <x v="0"/>
    <n v="-0.77175566754265801"/>
    <n v="-1126.7632746122799"/>
    <n v="-4056.3477886042101"/>
  </r>
  <r>
    <x v="0"/>
    <x v="1"/>
    <x v="1"/>
    <x v="1"/>
    <x v="2"/>
    <s v="EE_Narva"/>
    <x v="2"/>
    <x v="2"/>
    <s v="GNR_HP_ELEC_AIR-WTR_COP-330_LS_Y-2030"/>
    <x v="0"/>
    <x v="1"/>
    <n v="-0.77175566754265801"/>
    <n v="-1126.7632746122799"/>
    <n v="-4056.3477886042101"/>
  </r>
  <r>
    <x v="0"/>
    <x v="1"/>
    <x v="1"/>
    <x v="1"/>
    <x v="2"/>
    <s v="EE_Narva"/>
    <x v="2"/>
    <x v="2"/>
    <s v="GNR_HP_ELEC_AIR-WTR_COP-330_LS_Y-2030"/>
    <x v="0"/>
    <x v="2"/>
    <n v="-0.77175566754265801"/>
    <n v="-1126.7632746122799"/>
    <n v="-4056.3477886042101"/>
  </r>
  <r>
    <x v="0"/>
    <x v="1"/>
    <x v="1"/>
    <x v="1"/>
    <x v="2"/>
    <s v="EE_Narva"/>
    <x v="2"/>
    <x v="2"/>
    <s v="GNR_HP_ELEC_AIR-WTR_COP-330_LS_Y-2030"/>
    <x v="1"/>
    <x v="0"/>
    <n v="-0.77175566754265801"/>
    <n v="-1126.7632746122799"/>
    <n v="-4056.3477886042101"/>
  </r>
  <r>
    <x v="0"/>
    <x v="1"/>
    <x v="1"/>
    <x v="1"/>
    <x v="2"/>
    <s v="EE_Narva"/>
    <x v="2"/>
    <x v="2"/>
    <s v="GNR_HP_ELEC_AIR-WTR_COP-330_LS_Y-2030"/>
    <x v="1"/>
    <x v="1"/>
    <n v="-0.77175566754265801"/>
    <n v="-1126.7632746122799"/>
    <n v="-4056.3477886042101"/>
  </r>
  <r>
    <x v="0"/>
    <x v="1"/>
    <x v="1"/>
    <x v="1"/>
    <x v="2"/>
    <s v="EE_Narva"/>
    <x v="2"/>
    <x v="2"/>
    <s v="GNR_HP_ELEC_AIR-WTR_COP-330_LS_Y-2030"/>
    <x v="1"/>
    <x v="2"/>
    <n v="-0.77175566754265801"/>
    <n v="-1126.7632746122799"/>
    <n v="-4056.3477886042101"/>
  </r>
  <r>
    <x v="0"/>
    <x v="1"/>
    <x v="1"/>
    <x v="1"/>
    <x v="2"/>
    <s v="EE_Parnu"/>
    <x v="2"/>
    <x v="2"/>
    <s v="GNR_HP_ELEC_AIR-WTR_COP-310_LS_Y-2020"/>
    <x v="0"/>
    <x v="0"/>
    <n v="-1.0734832088300801"/>
    <n v="-1567.2854848919101"/>
    <n v="-5642.2277456108905"/>
  </r>
  <r>
    <x v="0"/>
    <x v="1"/>
    <x v="1"/>
    <x v="1"/>
    <x v="2"/>
    <s v="EE_Parnu"/>
    <x v="2"/>
    <x v="2"/>
    <s v="GNR_HP_ELEC_AIR-WTR_COP-310_LS_Y-2020"/>
    <x v="0"/>
    <x v="1"/>
    <n v="-7.3639106951721098"/>
    <n v="-10751.3096149513"/>
    <n v="-38704.714613824603"/>
  </r>
  <r>
    <x v="0"/>
    <x v="1"/>
    <x v="1"/>
    <x v="1"/>
    <x v="2"/>
    <s v="EE_Parnu"/>
    <x v="2"/>
    <x v="2"/>
    <s v="GNR_HP_ELEC_AIR-WTR_COP-310_LS_Y-2020"/>
    <x v="0"/>
    <x v="2"/>
    <n v="-7.3639106951721098"/>
    <n v="-10751.3096149513"/>
    <n v="-38704.714613824603"/>
  </r>
  <r>
    <x v="0"/>
    <x v="1"/>
    <x v="1"/>
    <x v="1"/>
    <x v="2"/>
    <s v="EE_Parnu"/>
    <x v="2"/>
    <x v="2"/>
    <s v="GNR_HP_ELEC_AIR-WTR_COP-310_LS_Y-2020"/>
    <x v="1"/>
    <x v="0"/>
    <n v="-7.3639106951721098"/>
    <n v="-10751.3096149513"/>
    <n v="-38704.714613824603"/>
  </r>
  <r>
    <x v="0"/>
    <x v="1"/>
    <x v="1"/>
    <x v="1"/>
    <x v="2"/>
    <s v="EE_Parnu"/>
    <x v="2"/>
    <x v="2"/>
    <s v="GNR_HP_ELEC_AIR-WTR_COP-310_LS_Y-2020"/>
    <x v="1"/>
    <x v="1"/>
    <n v="-7.3639106951721098"/>
    <n v="-10751.3096149513"/>
    <n v="-38704.714613824603"/>
  </r>
  <r>
    <x v="0"/>
    <x v="1"/>
    <x v="1"/>
    <x v="1"/>
    <x v="2"/>
    <s v="EE_Parnu"/>
    <x v="2"/>
    <x v="2"/>
    <s v="GNR_HP_ELEC_AIR-WTR_COP-310_LS_Y-2020"/>
    <x v="1"/>
    <x v="2"/>
    <n v="-7.3639106951721098"/>
    <n v="-10751.3096149513"/>
    <n v="-38704.714613824603"/>
  </r>
  <r>
    <x v="0"/>
    <x v="1"/>
    <x v="1"/>
    <x v="1"/>
    <x v="2"/>
    <s v="EE_Parnu"/>
    <x v="2"/>
    <x v="2"/>
    <s v="GNR_HP_ELEC_AIR-WTR_COP-330_LS_Y-2030"/>
    <x v="0"/>
    <x v="0"/>
    <n v="-0.194323733141893"/>
    <n v="-283.71265038716302"/>
    <n v="-1021.36554139379"/>
  </r>
  <r>
    <x v="0"/>
    <x v="1"/>
    <x v="1"/>
    <x v="1"/>
    <x v="2"/>
    <s v="EE_Parnu"/>
    <x v="2"/>
    <x v="2"/>
    <s v="GNR_HP_ELEC_AIR-WTR_COP-330_LS_Y-2030"/>
    <x v="0"/>
    <x v="1"/>
    <n v="-0.194323733141893"/>
    <n v="-283.71265038716302"/>
    <n v="-1021.36554139379"/>
  </r>
  <r>
    <x v="0"/>
    <x v="1"/>
    <x v="1"/>
    <x v="1"/>
    <x v="2"/>
    <s v="EE_Parnu"/>
    <x v="2"/>
    <x v="2"/>
    <s v="GNR_HP_ELEC_AIR-WTR_COP-330_LS_Y-2030"/>
    <x v="0"/>
    <x v="2"/>
    <n v="-0.194323733141893"/>
    <n v="-283.71265038716302"/>
    <n v="-1021.36554139379"/>
  </r>
  <r>
    <x v="0"/>
    <x v="1"/>
    <x v="1"/>
    <x v="1"/>
    <x v="2"/>
    <s v="EE_Parnu"/>
    <x v="2"/>
    <x v="2"/>
    <s v="GNR_HP_ELEC_AIR-WTR_COP-330_LS_Y-2030"/>
    <x v="1"/>
    <x v="0"/>
    <n v="-0.194323733141893"/>
    <n v="-283.71265038716399"/>
    <n v="-1021.36554139379"/>
  </r>
  <r>
    <x v="0"/>
    <x v="1"/>
    <x v="1"/>
    <x v="1"/>
    <x v="2"/>
    <s v="EE_Parnu"/>
    <x v="2"/>
    <x v="2"/>
    <s v="GNR_HP_ELEC_AIR-WTR_COP-330_LS_Y-2030"/>
    <x v="1"/>
    <x v="1"/>
    <n v="-0.194323733141893"/>
    <n v="-283.71265038716302"/>
    <n v="-1021.36554139379"/>
  </r>
  <r>
    <x v="0"/>
    <x v="1"/>
    <x v="1"/>
    <x v="1"/>
    <x v="2"/>
    <s v="EE_Parnu"/>
    <x v="2"/>
    <x v="2"/>
    <s v="GNR_HP_ELEC_AIR-WTR_COP-330_LS_Y-2030"/>
    <x v="1"/>
    <x v="2"/>
    <n v="-0.194323733141893"/>
    <n v="-283.71265038716302"/>
    <n v="-1021.36554139379"/>
  </r>
  <r>
    <x v="0"/>
    <x v="1"/>
    <x v="1"/>
    <x v="1"/>
    <x v="2"/>
    <s v="EE_Rural"/>
    <x v="4"/>
    <x v="4"/>
    <s v="GNR_ROR_WTR"/>
    <x v="0"/>
    <x v="0"/>
    <n v="3.0660249894900402"/>
    <n v="4476.39648465545"/>
    <n v="16115.027344759599"/>
  </r>
  <r>
    <x v="0"/>
    <x v="1"/>
    <x v="1"/>
    <x v="1"/>
    <x v="2"/>
    <s v="EE_Rural"/>
    <x v="4"/>
    <x v="4"/>
    <s v="GNR_ROR_WTR"/>
    <x v="0"/>
    <x v="1"/>
    <n v="3.0660249894900402"/>
    <n v="4476.39648465545"/>
    <n v="16115.027344759599"/>
  </r>
  <r>
    <x v="0"/>
    <x v="1"/>
    <x v="1"/>
    <x v="1"/>
    <x v="2"/>
    <s v="EE_Rural"/>
    <x v="4"/>
    <x v="4"/>
    <s v="GNR_ROR_WTR"/>
    <x v="0"/>
    <x v="2"/>
    <n v="3.0660249894900402"/>
    <n v="4476.39648465545"/>
    <n v="16115.027344759599"/>
  </r>
  <r>
    <x v="0"/>
    <x v="1"/>
    <x v="1"/>
    <x v="1"/>
    <x v="2"/>
    <s v="EE_Rural"/>
    <x v="4"/>
    <x v="4"/>
    <s v="GNR_ROR_WTR"/>
    <x v="1"/>
    <x v="0"/>
    <n v="3.7832900790031099"/>
    <n v="5523.60351534455"/>
    <n v="19884.972655240399"/>
  </r>
  <r>
    <x v="0"/>
    <x v="1"/>
    <x v="1"/>
    <x v="1"/>
    <x v="2"/>
    <s v="EE_Rural"/>
    <x v="4"/>
    <x v="4"/>
    <s v="GNR_ROR_WTR"/>
    <x v="1"/>
    <x v="1"/>
    <n v="3.7832900790031099"/>
    <n v="5523.60351534455"/>
    <n v="19884.972655240399"/>
  </r>
  <r>
    <x v="0"/>
    <x v="1"/>
    <x v="1"/>
    <x v="1"/>
    <x v="2"/>
    <s v="EE_Rural"/>
    <x v="4"/>
    <x v="4"/>
    <s v="GNR_ROR_WTR"/>
    <x v="1"/>
    <x v="2"/>
    <n v="3.7832900790031099"/>
    <n v="5523.60351534455"/>
    <n v="19884.972655240399"/>
  </r>
  <r>
    <x v="0"/>
    <x v="1"/>
    <x v="1"/>
    <x v="1"/>
    <x v="2"/>
    <s v="EE_Rural"/>
    <x v="5"/>
    <x v="5"/>
    <s v="GNR_WT_WIND_ONS"/>
    <x v="0"/>
    <x v="0"/>
    <n v="21.513935721812398"/>
    <n v="31410.3461538462"/>
    <n v="113077.246153846"/>
  </r>
  <r>
    <x v="0"/>
    <x v="1"/>
    <x v="1"/>
    <x v="1"/>
    <x v="2"/>
    <s v="EE_Rural"/>
    <x v="5"/>
    <x v="5"/>
    <s v="GNR_WT_WIND_ONS"/>
    <x v="0"/>
    <x v="1"/>
    <n v="36.881032665964199"/>
    <n v="53846.307692307702"/>
    <n v="193846.707692308"/>
  </r>
  <r>
    <x v="0"/>
    <x v="1"/>
    <x v="1"/>
    <x v="1"/>
    <x v="2"/>
    <s v="EE_Rural"/>
    <x v="5"/>
    <x v="5"/>
    <s v="GNR_WT_WIND_ONS"/>
    <x v="0"/>
    <x v="2"/>
    <n v="59.163323234984198"/>
    <n v="86378.451923076893"/>
    <n v="310962.42692307697"/>
  </r>
  <r>
    <x v="0"/>
    <x v="1"/>
    <x v="1"/>
    <x v="1"/>
    <x v="2"/>
    <s v="EE_Rural"/>
    <x v="5"/>
    <x v="5"/>
    <s v="GNR_WT_WIND_ONS"/>
    <x v="1"/>
    <x v="0"/>
    <n v="52.248129610115903"/>
    <n v="76282.269230769205"/>
    <n v="274616.16923076898"/>
  </r>
  <r>
    <x v="0"/>
    <x v="1"/>
    <x v="1"/>
    <x v="1"/>
    <x v="2"/>
    <s v="EE_Rural"/>
    <x v="5"/>
    <x v="5"/>
    <s v="GNR_WT_WIND_ONS"/>
    <x v="1"/>
    <x v="1"/>
    <n v="128.059141201264"/>
    <n v="186966.34615384601"/>
    <n v="673078.84615384601"/>
  </r>
  <r>
    <x v="0"/>
    <x v="1"/>
    <x v="1"/>
    <x v="1"/>
    <x v="2"/>
    <s v="EE_Rural"/>
    <x v="5"/>
    <x v="5"/>
    <s v="GNR_WT_WIND_ONS"/>
    <x v="1"/>
    <x v="2"/>
    <n v="48.406355374077997"/>
    <n v="70673.2788461538"/>
    <n v="254423.80384615401"/>
  </r>
  <r>
    <x v="0"/>
    <x v="1"/>
    <x v="1"/>
    <x v="1"/>
    <x v="2"/>
    <s v="EE_Rural"/>
    <x v="7"/>
    <x v="1"/>
    <s v="EBAVERE_ST_WOODWST_BP"/>
    <x v="0"/>
    <x v="0"/>
    <n v="10"/>
    <n v="14600"/>
    <n v="52560"/>
  </r>
  <r>
    <x v="0"/>
    <x v="1"/>
    <x v="1"/>
    <x v="1"/>
    <x v="2"/>
    <s v="EE_Rural"/>
    <x v="7"/>
    <x v="1"/>
    <s v="EBAVERE_ST_WOODWST_BP"/>
    <x v="0"/>
    <x v="1"/>
    <n v="10"/>
    <n v="14600"/>
    <n v="52560"/>
  </r>
  <r>
    <x v="0"/>
    <x v="1"/>
    <x v="1"/>
    <x v="1"/>
    <x v="2"/>
    <s v="EE_Rural"/>
    <x v="7"/>
    <x v="1"/>
    <s v="EBAVERE_ST_WOODWST_BP"/>
    <x v="0"/>
    <x v="2"/>
    <n v="10"/>
    <n v="14600"/>
    <n v="52560"/>
  </r>
  <r>
    <x v="0"/>
    <x v="1"/>
    <x v="1"/>
    <x v="1"/>
    <x v="2"/>
    <s v="EE_Rural"/>
    <x v="7"/>
    <x v="1"/>
    <s v="EBAVERE_ST_WOODWST_BP"/>
    <x v="1"/>
    <x v="0"/>
    <n v="10"/>
    <n v="14600"/>
    <n v="52560"/>
  </r>
  <r>
    <x v="0"/>
    <x v="1"/>
    <x v="1"/>
    <x v="1"/>
    <x v="2"/>
    <s v="EE_Rural"/>
    <x v="7"/>
    <x v="1"/>
    <s v="EBAVERE_ST_WOODWST_BP"/>
    <x v="1"/>
    <x v="1"/>
    <n v="10"/>
    <n v="14600"/>
    <n v="52560"/>
  </r>
  <r>
    <x v="0"/>
    <x v="1"/>
    <x v="1"/>
    <x v="1"/>
    <x v="2"/>
    <s v="EE_Rural"/>
    <x v="7"/>
    <x v="1"/>
    <s v="EBAVERE_ST_WOODWST_BP"/>
    <x v="1"/>
    <x v="2"/>
    <n v="10"/>
    <n v="14600"/>
    <n v="52560"/>
  </r>
  <r>
    <x v="0"/>
    <x v="1"/>
    <x v="1"/>
    <x v="1"/>
    <x v="2"/>
    <s v="EE_Tallinn"/>
    <x v="2"/>
    <x v="2"/>
    <s v="GNR_HP_ELEC_AIR-WTR_COP-310_LS_Y-2020"/>
    <x v="0"/>
    <x v="0"/>
    <n v="-12.169607264003799"/>
    <n v="-17767.626605445501"/>
    <n v="-63963.455779603697"/>
  </r>
  <r>
    <x v="0"/>
    <x v="1"/>
    <x v="1"/>
    <x v="1"/>
    <x v="2"/>
    <s v="EE_Tallinn"/>
    <x v="2"/>
    <x v="2"/>
    <s v="GNR_HP_ELEC_AIR-WTR_COP-310_LS_Y-2020"/>
    <x v="0"/>
    <x v="1"/>
    <n v="-64.759266290500094"/>
    <n v="-94548.528784130103"/>
    <n v="-340374.70362286799"/>
  </r>
  <r>
    <x v="0"/>
    <x v="1"/>
    <x v="1"/>
    <x v="1"/>
    <x v="2"/>
    <s v="EE_Tallinn"/>
    <x v="2"/>
    <x v="2"/>
    <s v="GNR_HP_ELEC_AIR-WTR_COP-310_LS_Y-2020"/>
    <x v="0"/>
    <x v="2"/>
    <n v="-64.759266290500094"/>
    <n v="-94548.528784130103"/>
    <n v="-340374.70362286799"/>
  </r>
  <r>
    <x v="0"/>
    <x v="1"/>
    <x v="1"/>
    <x v="1"/>
    <x v="2"/>
    <s v="EE_Tallinn"/>
    <x v="2"/>
    <x v="2"/>
    <s v="GNR_HP_ELEC_AIR-WTR_COP-310_LS_Y-2020"/>
    <x v="1"/>
    <x v="0"/>
    <n v="-64.759266290500094"/>
    <n v="-94548.528784130103"/>
    <n v="-340374.70362286799"/>
  </r>
  <r>
    <x v="0"/>
    <x v="1"/>
    <x v="1"/>
    <x v="1"/>
    <x v="2"/>
    <s v="EE_Tallinn"/>
    <x v="2"/>
    <x v="2"/>
    <s v="GNR_HP_ELEC_AIR-WTR_COP-310_LS_Y-2020"/>
    <x v="1"/>
    <x v="1"/>
    <n v="-64.759266290500094"/>
    <n v="-94548.528784130103"/>
    <n v="-340374.70362286799"/>
  </r>
  <r>
    <x v="0"/>
    <x v="1"/>
    <x v="1"/>
    <x v="1"/>
    <x v="2"/>
    <s v="EE_Tallinn"/>
    <x v="2"/>
    <x v="2"/>
    <s v="GNR_HP_ELEC_AIR-WTR_COP-310_LS_Y-2020"/>
    <x v="1"/>
    <x v="2"/>
    <n v="-64.759266290500094"/>
    <n v="-94548.528784130103"/>
    <n v="-340374.70362286799"/>
  </r>
  <r>
    <x v="0"/>
    <x v="1"/>
    <x v="1"/>
    <x v="1"/>
    <x v="2"/>
    <s v="EE_Tallinn"/>
    <x v="1"/>
    <x v="1"/>
    <s v="IRU_ST_MSW_BP"/>
    <x v="0"/>
    <x v="0"/>
    <n v="17"/>
    <n v="24820"/>
    <n v="89352"/>
  </r>
  <r>
    <x v="0"/>
    <x v="1"/>
    <x v="1"/>
    <x v="1"/>
    <x v="2"/>
    <s v="EE_Tallinn"/>
    <x v="1"/>
    <x v="1"/>
    <s v="IRU_ST_MSW_BP"/>
    <x v="0"/>
    <x v="1"/>
    <n v="17"/>
    <n v="24820"/>
    <n v="89352"/>
  </r>
  <r>
    <x v="0"/>
    <x v="1"/>
    <x v="1"/>
    <x v="1"/>
    <x v="2"/>
    <s v="EE_Tallinn"/>
    <x v="1"/>
    <x v="1"/>
    <s v="IRU_ST_MSW_BP"/>
    <x v="0"/>
    <x v="2"/>
    <n v="17"/>
    <n v="24820"/>
    <n v="89352"/>
  </r>
  <r>
    <x v="0"/>
    <x v="1"/>
    <x v="1"/>
    <x v="1"/>
    <x v="2"/>
    <s v="EE_Tallinn"/>
    <x v="1"/>
    <x v="1"/>
    <s v="IRU_ST_MSW_BP"/>
    <x v="1"/>
    <x v="0"/>
    <n v="17"/>
    <n v="24820"/>
    <n v="89352"/>
  </r>
  <r>
    <x v="0"/>
    <x v="1"/>
    <x v="1"/>
    <x v="1"/>
    <x v="2"/>
    <s v="EE_Tallinn"/>
    <x v="1"/>
    <x v="1"/>
    <s v="IRU_ST_MSW_BP"/>
    <x v="1"/>
    <x v="1"/>
    <n v="17"/>
    <n v="24820"/>
    <n v="89352"/>
  </r>
  <r>
    <x v="0"/>
    <x v="1"/>
    <x v="1"/>
    <x v="1"/>
    <x v="2"/>
    <s v="EE_Tallinn"/>
    <x v="1"/>
    <x v="1"/>
    <s v="IRU_ST_MSW_BP"/>
    <x v="1"/>
    <x v="2"/>
    <n v="17"/>
    <n v="24820"/>
    <n v="89352"/>
  </r>
  <r>
    <x v="0"/>
    <x v="1"/>
    <x v="1"/>
    <x v="1"/>
    <x v="2"/>
    <s v="EE_Tartu"/>
    <x v="2"/>
    <x v="2"/>
    <s v="GNR_HP_ELEC_AIR-WTR_COP-310_LS_Y-2020"/>
    <x v="0"/>
    <x v="0"/>
    <n v="-18.8653710693502"/>
    <n v="-27543.441761251299"/>
    <n v="-99156.3903405046"/>
  </r>
  <r>
    <x v="0"/>
    <x v="1"/>
    <x v="1"/>
    <x v="1"/>
    <x v="2"/>
    <s v="EE_Tartu"/>
    <x v="2"/>
    <x v="2"/>
    <s v="GNR_HP_ELEC_AIR-WTR_COP-310_LS_Y-2020"/>
    <x v="0"/>
    <x v="1"/>
    <n v="-1.5168563564459101"/>
    <n v="-2214.6102804110401"/>
    <n v="-7972.5970094797303"/>
  </r>
  <r>
    <x v="0"/>
    <x v="1"/>
    <x v="1"/>
    <x v="1"/>
    <x v="2"/>
    <s v="EE_Tartu"/>
    <x v="2"/>
    <x v="2"/>
    <s v="GNR_HP_ELEC_AIR-WTR_COP-310_LS_Y-2020"/>
    <x v="0"/>
    <x v="2"/>
    <n v="-19.308744216966002"/>
    <n v="-28190.766556770399"/>
    <n v="-101486.759604373"/>
  </r>
  <r>
    <x v="0"/>
    <x v="1"/>
    <x v="1"/>
    <x v="1"/>
    <x v="2"/>
    <s v="EE_Tartu"/>
    <x v="2"/>
    <x v="2"/>
    <s v="GNR_HP_ELEC_AIR-WTR_COP-310_LS_Y-2020"/>
    <x v="1"/>
    <x v="0"/>
    <n v="-19.308744216966002"/>
    <n v="-28190.766556770399"/>
    <n v="-101486.759604373"/>
  </r>
  <r>
    <x v="0"/>
    <x v="1"/>
    <x v="1"/>
    <x v="1"/>
    <x v="2"/>
    <s v="EE_Tartu"/>
    <x v="2"/>
    <x v="2"/>
    <s v="GNR_HP_ELEC_AIR-WTR_COP-310_LS_Y-2020"/>
    <x v="1"/>
    <x v="1"/>
    <n v="-19.308744216966002"/>
    <n v="-28190.766556770399"/>
    <n v="-101486.759604373"/>
  </r>
  <r>
    <x v="0"/>
    <x v="1"/>
    <x v="1"/>
    <x v="1"/>
    <x v="2"/>
    <s v="EE_Tartu"/>
    <x v="2"/>
    <x v="2"/>
    <s v="GNR_HP_ELEC_AIR-WTR_COP-310_LS_Y-2020"/>
    <x v="1"/>
    <x v="2"/>
    <n v="-19.308744216966002"/>
    <n v="-28190.766556770399"/>
    <n v="-101486.759604373"/>
  </r>
  <r>
    <x v="0"/>
    <x v="1"/>
    <x v="1"/>
    <x v="1"/>
    <x v="2"/>
    <s v="EE_Tartu"/>
    <x v="2"/>
    <x v="2"/>
    <s v="GNR_HP_ELEC_AIR-WTR_COP-330_LS_Y-2030"/>
    <x v="0"/>
    <x v="0"/>
    <n v="-0.799030343186939"/>
    <n v="-1166.58430105293"/>
    <n v="-4199.7034837905503"/>
  </r>
  <r>
    <x v="0"/>
    <x v="1"/>
    <x v="1"/>
    <x v="1"/>
    <x v="2"/>
    <s v="EE_Tartu"/>
    <x v="2"/>
    <x v="2"/>
    <s v="GNR_HP_ELEC_AIR-WTR_COP-330_LS_Y-2030"/>
    <x v="0"/>
    <x v="1"/>
    <n v="-0.799030343186939"/>
    <n v="-1166.58430105293"/>
    <n v="-4199.7034837905503"/>
  </r>
  <r>
    <x v="0"/>
    <x v="1"/>
    <x v="1"/>
    <x v="1"/>
    <x v="2"/>
    <s v="EE_Tartu"/>
    <x v="2"/>
    <x v="2"/>
    <s v="GNR_HP_ELEC_AIR-WTR_COP-330_LS_Y-2030"/>
    <x v="0"/>
    <x v="2"/>
    <n v="-0.799030343186939"/>
    <n v="-1166.58430105293"/>
    <n v="-4199.7034837905503"/>
  </r>
  <r>
    <x v="0"/>
    <x v="1"/>
    <x v="1"/>
    <x v="1"/>
    <x v="2"/>
    <s v="EE_Tartu"/>
    <x v="2"/>
    <x v="2"/>
    <s v="GNR_HP_ELEC_AIR-WTR_COP-330_LS_Y-2030"/>
    <x v="1"/>
    <x v="0"/>
    <n v="-0.799030343186939"/>
    <n v="-1166.58430105293"/>
    <n v="-4199.7034837905503"/>
  </r>
  <r>
    <x v="0"/>
    <x v="1"/>
    <x v="1"/>
    <x v="1"/>
    <x v="2"/>
    <s v="EE_Tartu"/>
    <x v="2"/>
    <x v="2"/>
    <s v="GNR_HP_ELEC_AIR-WTR_COP-330_LS_Y-2030"/>
    <x v="1"/>
    <x v="1"/>
    <n v="-0.799030343186939"/>
    <n v="-1166.58430105293"/>
    <n v="-4199.7034837905503"/>
  </r>
  <r>
    <x v="0"/>
    <x v="1"/>
    <x v="1"/>
    <x v="1"/>
    <x v="2"/>
    <s v="EE_Tartu"/>
    <x v="2"/>
    <x v="2"/>
    <s v="GNR_HP_ELEC_AIR-WTR_COP-330_LS_Y-2030"/>
    <x v="1"/>
    <x v="2"/>
    <n v="-0.799030343186939"/>
    <n v="-1166.58430105293"/>
    <n v="-4199.7034837905503"/>
  </r>
  <r>
    <x v="0"/>
    <x v="1"/>
    <x v="1"/>
    <x v="2"/>
    <x v="3"/>
    <s v="FI_IND"/>
    <x v="2"/>
    <x v="2"/>
    <s v="GNR_HP_ELEC_AIR-WTR_COP-310_LS_Y-2020"/>
    <x v="0"/>
    <x v="0"/>
    <n v="-247.52134838956599"/>
    <n v="-361381.168648766"/>
    <n v="-1300972.20713556"/>
  </r>
  <r>
    <x v="0"/>
    <x v="1"/>
    <x v="1"/>
    <x v="2"/>
    <x v="3"/>
    <s v="FI_IND"/>
    <x v="2"/>
    <x v="2"/>
    <s v="GNR_HP_ELEC_AIR-WTR_COP-310_LS_Y-2020"/>
    <x v="0"/>
    <x v="1"/>
    <n v="-125.93371232809"/>
    <n v="-183863.21999901099"/>
    <n v="-661907.59199643903"/>
  </r>
  <r>
    <x v="0"/>
    <x v="1"/>
    <x v="1"/>
    <x v="2"/>
    <x v="3"/>
    <s v="FI_IND"/>
    <x v="2"/>
    <x v="2"/>
    <s v="GNR_HP_ELEC_AIR-WTR_COP-310_LS_Y-2020"/>
    <x v="0"/>
    <x v="2"/>
    <n v="-88.206281135378305"/>
    <n v="-128781.170457652"/>
    <n v="-463612.21364754898"/>
  </r>
  <r>
    <x v="0"/>
    <x v="1"/>
    <x v="1"/>
    <x v="2"/>
    <x v="3"/>
    <s v="FI_IND"/>
    <x v="2"/>
    <x v="2"/>
    <s v="GNR_HP_ELEC_AIR-WTR_COP-310_LS_Y-2020"/>
    <x v="1"/>
    <x v="0"/>
    <n v="-445.63691301396398"/>
    <n v="-650629.893000387"/>
    <n v="-2342267.6148013901"/>
  </r>
  <r>
    <x v="0"/>
    <x v="1"/>
    <x v="1"/>
    <x v="2"/>
    <x v="3"/>
    <s v="FI_IND"/>
    <x v="2"/>
    <x v="2"/>
    <s v="GNR_HP_ELEC_AIR-WTR_COP-310_LS_Y-2020"/>
    <x v="1"/>
    <x v="1"/>
    <n v="-445.63691301396398"/>
    <n v="-650629.893000387"/>
    <n v="-2342267.6148013901"/>
  </r>
  <r>
    <x v="0"/>
    <x v="1"/>
    <x v="1"/>
    <x v="2"/>
    <x v="3"/>
    <s v="FI_IND"/>
    <x v="2"/>
    <x v="2"/>
    <s v="GNR_HP_ELEC_AIR-WTR_COP-310_LS_Y-2020"/>
    <x v="1"/>
    <x v="2"/>
    <n v="-445.63691301396398"/>
    <n v="-650629.893000387"/>
    <n v="-2342267.6148013901"/>
  </r>
  <r>
    <x v="0"/>
    <x v="1"/>
    <x v="1"/>
    <x v="2"/>
    <x v="3"/>
    <s v="FI_IND"/>
    <x v="1"/>
    <x v="1"/>
    <s v="GNR_IND-ST_MSW_BP_CB-30"/>
    <x v="0"/>
    <x v="0"/>
    <n v="53"/>
    <n v="77380"/>
    <n v="278568"/>
  </r>
  <r>
    <x v="0"/>
    <x v="1"/>
    <x v="1"/>
    <x v="2"/>
    <x v="3"/>
    <s v="FI_IND"/>
    <x v="1"/>
    <x v="1"/>
    <s v="GNR_IND-ST_MSW_BP_CB-30"/>
    <x v="0"/>
    <x v="1"/>
    <n v="53"/>
    <n v="77380"/>
    <n v="278568"/>
  </r>
  <r>
    <x v="0"/>
    <x v="1"/>
    <x v="1"/>
    <x v="2"/>
    <x v="3"/>
    <s v="FI_IND"/>
    <x v="1"/>
    <x v="1"/>
    <s v="GNR_IND-ST_MSW_BP_CB-30"/>
    <x v="0"/>
    <x v="2"/>
    <n v="53"/>
    <n v="77380"/>
    <n v="278568"/>
  </r>
  <r>
    <x v="0"/>
    <x v="1"/>
    <x v="1"/>
    <x v="2"/>
    <x v="3"/>
    <s v="FI_IND"/>
    <x v="1"/>
    <x v="1"/>
    <s v="GNR_IND-ST_MSW_BP_CB-30"/>
    <x v="1"/>
    <x v="0"/>
    <n v="53"/>
    <n v="77380"/>
    <n v="278568"/>
  </r>
  <r>
    <x v="0"/>
    <x v="1"/>
    <x v="1"/>
    <x v="2"/>
    <x v="3"/>
    <s v="FI_IND"/>
    <x v="1"/>
    <x v="1"/>
    <s v="GNR_IND-ST_MSW_BP_CB-30"/>
    <x v="1"/>
    <x v="1"/>
    <n v="53"/>
    <n v="77380"/>
    <n v="278568"/>
  </r>
  <r>
    <x v="0"/>
    <x v="1"/>
    <x v="1"/>
    <x v="2"/>
    <x v="3"/>
    <s v="FI_IND"/>
    <x v="1"/>
    <x v="1"/>
    <s v="GNR_IND-ST_MSW_BP_CB-30"/>
    <x v="1"/>
    <x v="2"/>
    <n v="53"/>
    <n v="77380"/>
    <n v="278568"/>
  </r>
  <r>
    <x v="0"/>
    <x v="1"/>
    <x v="1"/>
    <x v="2"/>
    <x v="3"/>
    <s v="FI_IND"/>
    <x v="1"/>
    <x v="1"/>
    <s v="GNR_ST_MSW_BP_E-23_LS-220-MW-FEED_Y-2020"/>
    <x v="0"/>
    <x v="0"/>
    <n v="580.71243748621998"/>
    <n v="847840.15872988"/>
    <n v="3052224.5714275702"/>
  </r>
  <r>
    <x v="0"/>
    <x v="1"/>
    <x v="1"/>
    <x v="2"/>
    <x v="3"/>
    <s v="FI_IND"/>
    <x v="1"/>
    <x v="1"/>
    <s v="GNR_ST_MSW_BP_E-23_LS-220-MW-FEED_Y-2020"/>
    <x v="0"/>
    <x v="1"/>
    <n v="580.71243748621998"/>
    <n v="847840.15872988"/>
    <n v="3052224.5714275702"/>
  </r>
  <r>
    <x v="0"/>
    <x v="1"/>
    <x v="1"/>
    <x v="2"/>
    <x v="3"/>
    <s v="FI_IND"/>
    <x v="1"/>
    <x v="1"/>
    <s v="GNR_ST_MSW_BP_E-23_LS-220-MW-FEED_Y-2020"/>
    <x v="0"/>
    <x v="2"/>
    <n v="580.71243748621998"/>
    <n v="847840.15872988"/>
    <n v="3052224.5714275702"/>
  </r>
  <r>
    <x v="0"/>
    <x v="1"/>
    <x v="1"/>
    <x v="2"/>
    <x v="3"/>
    <s v="FI_IND"/>
    <x v="1"/>
    <x v="1"/>
    <s v="GNR_ST_MSW_BP_E-23_LS-220-MW-FEED_Y-2020"/>
    <x v="1"/>
    <x v="0"/>
    <n v="580.71243748621998"/>
    <n v="847840.15872988"/>
    <n v="3052224.5714275702"/>
  </r>
  <r>
    <x v="0"/>
    <x v="1"/>
    <x v="1"/>
    <x v="2"/>
    <x v="3"/>
    <s v="FI_IND"/>
    <x v="1"/>
    <x v="1"/>
    <s v="GNR_ST_MSW_BP_E-23_LS-220-MW-FEED_Y-2020"/>
    <x v="1"/>
    <x v="1"/>
    <n v="580.71243748621998"/>
    <n v="847840.15872988"/>
    <n v="3052224.5714275702"/>
  </r>
  <r>
    <x v="0"/>
    <x v="1"/>
    <x v="1"/>
    <x v="2"/>
    <x v="3"/>
    <s v="FI_IND"/>
    <x v="1"/>
    <x v="1"/>
    <s v="GNR_ST_MSW_BP_E-23_LS-220-MW-FEED_Y-2020"/>
    <x v="1"/>
    <x v="2"/>
    <n v="580.71243748621998"/>
    <n v="847840.15872988"/>
    <n v="3052224.5714275702"/>
  </r>
  <r>
    <x v="0"/>
    <x v="1"/>
    <x v="1"/>
    <x v="2"/>
    <x v="3"/>
    <s v="FI_IND"/>
    <x v="1"/>
    <x v="1"/>
    <s v="GNR_ST_MSW_BP_E-24_LS-220-MW-FEED_Y-2030"/>
    <x v="0"/>
    <x v="0"/>
    <n v="238.69052844007399"/>
    <n v="348488.17152250698"/>
    <n v="1254557.4174810301"/>
  </r>
  <r>
    <x v="0"/>
    <x v="1"/>
    <x v="1"/>
    <x v="2"/>
    <x v="3"/>
    <s v="FI_IND"/>
    <x v="1"/>
    <x v="1"/>
    <s v="GNR_ST_MSW_BP_E-24_LS-220-MW-FEED_Y-2030"/>
    <x v="0"/>
    <x v="1"/>
    <n v="238.69052844007399"/>
    <n v="348488.17152250698"/>
    <n v="1254557.4174810301"/>
  </r>
  <r>
    <x v="0"/>
    <x v="1"/>
    <x v="1"/>
    <x v="2"/>
    <x v="3"/>
    <s v="FI_IND"/>
    <x v="1"/>
    <x v="1"/>
    <s v="GNR_ST_MSW_BP_E-24_LS-220-MW-FEED_Y-2030"/>
    <x v="0"/>
    <x v="2"/>
    <n v="238.69052844007399"/>
    <n v="348488.17152250698"/>
    <n v="1254557.4174810301"/>
  </r>
  <r>
    <x v="0"/>
    <x v="1"/>
    <x v="1"/>
    <x v="2"/>
    <x v="3"/>
    <s v="FI_IND"/>
    <x v="1"/>
    <x v="1"/>
    <s v="GNR_ST_MSW_BP_E-24_LS-220-MW-FEED_Y-2030"/>
    <x v="1"/>
    <x v="0"/>
    <n v="238.69052844007399"/>
    <n v="348488.17152250698"/>
    <n v="1254557.4174810301"/>
  </r>
  <r>
    <x v="0"/>
    <x v="1"/>
    <x v="1"/>
    <x v="2"/>
    <x v="3"/>
    <s v="FI_IND"/>
    <x v="1"/>
    <x v="1"/>
    <s v="GNR_ST_MSW_BP_E-24_LS-220-MW-FEED_Y-2030"/>
    <x v="1"/>
    <x v="1"/>
    <n v="238.69052844007399"/>
    <n v="348488.17152250698"/>
    <n v="1254557.4174810301"/>
  </r>
  <r>
    <x v="0"/>
    <x v="1"/>
    <x v="1"/>
    <x v="2"/>
    <x v="3"/>
    <s v="FI_IND"/>
    <x v="1"/>
    <x v="1"/>
    <s v="GNR_ST_MSW_BP_E-24_LS-220-MW-FEED_Y-2030"/>
    <x v="1"/>
    <x v="2"/>
    <n v="238.69052844007399"/>
    <n v="348488.17152250698"/>
    <n v="1254557.4174810301"/>
  </r>
  <r>
    <x v="0"/>
    <x v="1"/>
    <x v="1"/>
    <x v="2"/>
    <x v="3"/>
    <s v="FI_IND"/>
    <x v="16"/>
    <x v="1"/>
    <s v="GNR_IND-ST_WOODCHI_BP_CB-70"/>
    <x v="0"/>
    <x v="0"/>
    <n v="27"/>
    <n v="39420"/>
    <n v="141912"/>
  </r>
  <r>
    <x v="0"/>
    <x v="1"/>
    <x v="1"/>
    <x v="2"/>
    <x v="3"/>
    <s v="FI_IND"/>
    <x v="16"/>
    <x v="1"/>
    <s v="GNR_IND-ST_WOODCHI_BP_CB-70"/>
    <x v="0"/>
    <x v="1"/>
    <n v="27"/>
    <n v="39420"/>
    <n v="141912"/>
  </r>
  <r>
    <x v="0"/>
    <x v="1"/>
    <x v="1"/>
    <x v="2"/>
    <x v="3"/>
    <s v="FI_IND"/>
    <x v="16"/>
    <x v="1"/>
    <s v="GNR_IND-ST_WOODCHI_BP_CB-70"/>
    <x v="0"/>
    <x v="2"/>
    <n v="27"/>
    <n v="39420"/>
    <n v="141912"/>
  </r>
  <r>
    <x v="0"/>
    <x v="1"/>
    <x v="1"/>
    <x v="2"/>
    <x v="3"/>
    <s v="FI_IND"/>
    <x v="7"/>
    <x v="1"/>
    <s v="GNR_IND-ST_BLACKLIC_BP_CB-30"/>
    <x v="0"/>
    <x v="0"/>
    <n v="587.91935475939601"/>
    <n v="858362.25794871803"/>
    <n v="3090104.1286153798"/>
  </r>
  <r>
    <x v="0"/>
    <x v="1"/>
    <x v="1"/>
    <x v="2"/>
    <x v="3"/>
    <s v="FI_IND"/>
    <x v="7"/>
    <x v="1"/>
    <s v="GNR_IND-ST_BLACKLIC_BP_CB-30"/>
    <x v="0"/>
    <x v="1"/>
    <n v="704.78935475939602"/>
    <n v="1028992.45794872"/>
    <n v="3704372.84861538"/>
  </r>
  <r>
    <x v="0"/>
    <x v="1"/>
    <x v="1"/>
    <x v="2"/>
    <x v="3"/>
    <s v="FI_IND"/>
    <x v="7"/>
    <x v="1"/>
    <s v="GNR_IND-ST_BLACKLIC_BP_CB-30"/>
    <x v="0"/>
    <x v="2"/>
    <n v="731.75935475939605"/>
    <n v="1068368.65794872"/>
    <n v="3846127.1686153798"/>
  </r>
  <r>
    <x v="0"/>
    <x v="1"/>
    <x v="1"/>
    <x v="2"/>
    <x v="3"/>
    <s v="FI_IND"/>
    <x v="7"/>
    <x v="1"/>
    <s v="GNR_IND-ST_WOODWST_BP_CB-30"/>
    <x v="0"/>
    <x v="1"/>
    <n v="4.4429999999999996"/>
    <n v="6486.78"/>
    <n v="23352.407999999999"/>
  </r>
  <r>
    <x v="0"/>
    <x v="1"/>
    <x v="1"/>
    <x v="2"/>
    <x v="3"/>
    <s v="FI_large"/>
    <x v="1"/>
    <x v="1"/>
    <s v="GNR_ST_MSW_BP_E-24_LS-220-MW-FEED_Y-2030"/>
    <x v="0"/>
    <x v="0"/>
    <n v="16.668683839111701"/>
    <n v="24336.278405103101"/>
    <n v="87610.602258371102"/>
  </r>
  <r>
    <x v="0"/>
    <x v="1"/>
    <x v="1"/>
    <x v="2"/>
    <x v="3"/>
    <s v="FI_large"/>
    <x v="1"/>
    <x v="1"/>
    <s v="GNR_ST_MSW_BP_E-24_LS-220-MW-FEED_Y-2030"/>
    <x v="0"/>
    <x v="1"/>
    <n v="16.668683839111701"/>
    <n v="24336.278405103101"/>
    <n v="87610.602258371102"/>
  </r>
  <r>
    <x v="0"/>
    <x v="1"/>
    <x v="1"/>
    <x v="2"/>
    <x v="3"/>
    <s v="FI_large"/>
    <x v="1"/>
    <x v="1"/>
    <s v="GNR_ST_MSW_BP_E-24_LS-220-MW-FEED_Y-2030"/>
    <x v="0"/>
    <x v="2"/>
    <n v="16.668683839111701"/>
    <n v="24336.278405103101"/>
    <n v="87610.602258371102"/>
  </r>
  <r>
    <x v="0"/>
    <x v="1"/>
    <x v="1"/>
    <x v="2"/>
    <x v="3"/>
    <s v="FI_large"/>
    <x v="1"/>
    <x v="1"/>
    <s v="GNR_ST_MSW_BP_E-24_LS-220-MW-FEED_Y-2030"/>
    <x v="1"/>
    <x v="0"/>
    <n v="16.668683839111701"/>
    <n v="24336.278405103101"/>
    <n v="87610.602258371102"/>
  </r>
  <r>
    <x v="0"/>
    <x v="1"/>
    <x v="1"/>
    <x v="2"/>
    <x v="3"/>
    <s v="FI_large"/>
    <x v="1"/>
    <x v="1"/>
    <s v="GNR_ST_MSW_BP_E-24_LS-220-MW-FEED_Y-2030"/>
    <x v="1"/>
    <x v="1"/>
    <n v="16.668683839111701"/>
    <n v="24336.278405103101"/>
    <n v="87610.602258371102"/>
  </r>
  <r>
    <x v="0"/>
    <x v="1"/>
    <x v="1"/>
    <x v="2"/>
    <x v="3"/>
    <s v="FI_large"/>
    <x v="1"/>
    <x v="1"/>
    <s v="GNR_ST_MSW_BP_E-24_LS-220-MW-FEED_Y-2030"/>
    <x v="1"/>
    <x v="2"/>
    <n v="16.668683839111701"/>
    <n v="24336.278405103101"/>
    <n v="87610.602258371102"/>
  </r>
  <r>
    <x v="0"/>
    <x v="1"/>
    <x v="1"/>
    <x v="2"/>
    <x v="3"/>
    <s v="FI_large"/>
    <x v="8"/>
    <x v="0"/>
    <s v="KELJONLAHTI_ST_PEAT_EXT"/>
    <x v="0"/>
    <x v="0"/>
    <n v="142.27500000000001"/>
    <n v="207721.5"/>
    <n v="747797.4"/>
  </r>
  <r>
    <x v="0"/>
    <x v="1"/>
    <x v="1"/>
    <x v="2"/>
    <x v="3"/>
    <s v="FI_large"/>
    <x v="8"/>
    <x v="0"/>
    <s v="KELJONLAHTI_ST_PEAT_EXT"/>
    <x v="0"/>
    <x v="1"/>
    <n v="142.27500000000001"/>
    <n v="207721.5"/>
    <n v="747797.4"/>
  </r>
  <r>
    <x v="0"/>
    <x v="1"/>
    <x v="1"/>
    <x v="2"/>
    <x v="3"/>
    <s v="FI_large"/>
    <x v="8"/>
    <x v="0"/>
    <s v="KELJONLAHTI_ST_PEAT_EXT"/>
    <x v="0"/>
    <x v="2"/>
    <n v="142.27500000000001"/>
    <n v="207721.5"/>
    <n v="747797.4"/>
  </r>
  <r>
    <x v="0"/>
    <x v="1"/>
    <x v="1"/>
    <x v="2"/>
    <x v="3"/>
    <s v="FI_large"/>
    <x v="8"/>
    <x v="0"/>
    <s v="KELJONLAHTI_ST_PEAT_EXT"/>
    <x v="1"/>
    <x v="0"/>
    <n v="142.27500000000001"/>
    <n v="207721.5"/>
    <n v="747797.4"/>
  </r>
  <r>
    <x v="0"/>
    <x v="1"/>
    <x v="1"/>
    <x v="2"/>
    <x v="3"/>
    <s v="FI_large"/>
    <x v="8"/>
    <x v="0"/>
    <s v="KELJONLAHTI_ST_PEAT_EXT"/>
    <x v="1"/>
    <x v="1"/>
    <n v="142.27500000000001"/>
    <n v="207721.5"/>
    <n v="747797.4"/>
  </r>
  <r>
    <x v="0"/>
    <x v="1"/>
    <x v="1"/>
    <x v="2"/>
    <x v="3"/>
    <s v="FI_large"/>
    <x v="8"/>
    <x v="0"/>
    <s v="KELJONLAHTI_ST_PEAT_EXT"/>
    <x v="1"/>
    <x v="2"/>
    <n v="142.27500000000001"/>
    <n v="207721.5"/>
    <n v="747797.4"/>
  </r>
  <r>
    <x v="0"/>
    <x v="1"/>
    <x v="1"/>
    <x v="2"/>
    <x v="3"/>
    <s v="FI_large"/>
    <x v="16"/>
    <x v="1"/>
    <s v="GNR_IND-ST_WOODCHI_BP_CB-50"/>
    <x v="0"/>
    <x v="0"/>
    <n v="121.8"/>
    <n v="177828"/>
    <n v="640180.80000000005"/>
  </r>
  <r>
    <x v="0"/>
    <x v="1"/>
    <x v="1"/>
    <x v="2"/>
    <x v="3"/>
    <s v="FI_large"/>
    <x v="16"/>
    <x v="1"/>
    <s v="GNR_IND-ST_WOODCHI_BP_CB-50"/>
    <x v="0"/>
    <x v="1"/>
    <n v="140"/>
    <n v="204400"/>
    <n v="735840"/>
  </r>
  <r>
    <x v="0"/>
    <x v="1"/>
    <x v="1"/>
    <x v="2"/>
    <x v="3"/>
    <s v="FI_large"/>
    <x v="16"/>
    <x v="1"/>
    <s v="GNR_IND-ST_WOODCHI_BP_CB-50"/>
    <x v="0"/>
    <x v="2"/>
    <n v="140"/>
    <n v="204400"/>
    <n v="735840"/>
  </r>
  <r>
    <x v="0"/>
    <x v="1"/>
    <x v="1"/>
    <x v="2"/>
    <x v="3"/>
    <s v="FI_large"/>
    <x v="16"/>
    <x v="1"/>
    <s v="GNR_ST_WOODCHI_BP_CB-40"/>
    <x v="0"/>
    <x v="0"/>
    <n v="60.9"/>
    <n v="88914"/>
    <n v="320090.40000000002"/>
  </r>
  <r>
    <x v="0"/>
    <x v="1"/>
    <x v="1"/>
    <x v="2"/>
    <x v="3"/>
    <s v="FI_large"/>
    <x v="16"/>
    <x v="1"/>
    <s v="GNR_ST_WOODCHI_BP_CB-40"/>
    <x v="0"/>
    <x v="1"/>
    <n v="70"/>
    <n v="102200"/>
    <n v="367920"/>
  </r>
  <r>
    <x v="0"/>
    <x v="1"/>
    <x v="1"/>
    <x v="2"/>
    <x v="3"/>
    <s v="FI_large"/>
    <x v="16"/>
    <x v="1"/>
    <s v="GNR_ST_WOODCHI_BP_CB-40"/>
    <x v="0"/>
    <x v="2"/>
    <n v="70"/>
    <n v="102200"/>
    <n v="367920"/>
  </r>
  <r>
    <x v="0"/>
    <x v="1"/>
    <x v="1"/>
    <x v="2"/>
    <x v="3"/>
    <s v="FI_large_gas"/>
    <x v="2"/>
    <x v="2"/>
    <s v="GNR_HP_ELEC_COP-270"/>
    <x v="0"/>
    <x v="0"/>
    <n v="-14.814814814814801"/>
    <n v="-21629.629629629599"/>
    <n v="-77866.666666666701"/>
  </r>
  <r>
    <x v="0"/>
    <x v="1"/>
    <x v="1"/>
    <x v="2"/>
    <x v="3"/>
    <s v="FI_large_gas"/>
    <x v="2"/>
    <x v="2"/>
    <s v="GNR_HP_ELEC_COP-270"/>
    <x v="0"/>
    <x v="1"/>
    <n v="-14.814814814814801"/>
    <n v="-21629.629629629599"/>
    <n v="-77866.666666666701"/>
  </r>
  <r>
    <x v="0"/>
    <x v="1"/>
    <x v="1"/>
    <x v="2"/>
    <x v="3"/>
    <s v="FI_large_gas"/>
    <x v="2"/>
    <x v="2"/>
    <s v="GNR_HP_ELEC_COP-270"/>
    <x v="0"/>
    <x v="2"/>
    <n v="-14.814814814814801"/>
    <n v="-21629.629629629599"/>
    <n v="-77866.666666666701"/>
  </r>
  <r>
    <x v="0"/>
    <x v="1"/>
    <x v="1"/>
    <x v="2"/>
    <x v="3"/>
    <s v="FI_large_gas"/>
    <x v="2"/>
    <x v="2"/>
    <s v="GNR_HP_ELEC_COP-270"/>
    <x v="1"/>
    <x v="0"/>
    <n v="-14.814814814814801"/>
    <n v="-21629.629629629599"/>
    <n v="-77866.666666666701"/>
  </r>
  <r>
    <x v="0"/>
    <x v="1"/>
    <x v="1"/>
    <x v="2"/>
    <x v="3"/>
    <s v="FI_large_gas"/>
    <x v="2"/>
    <x v="2"/>
    <s v="GNR_HP_ELEC_COP-270"/>
    <x v="1"/>
    <x v="1"/>
    <n v="-14.814814814814801"/>
    <n v="-21629.629629629599"/>
    <n v="-77866.666666666701"/>
  </r>
  <r>
    <x v="0"/>
    <x v="1"/>
    <x v="1"/>
    <x v="2"/>
    <x v="3"/>
    <s v="FI_large_gas"/>
    <x v="2"/>
    <x v="2"/>
    <s v="GNR_HP_ELEC_COP-270"/>
    <x v="1"/>
    <x v="2"/>
    <n v="-14.814814814814801"/>
    <n v="-21629.629629629599"/>
    <n v="-77866.666666666701"/>
  </r>
  <r>
    <x v="0"/>
    <x v="1"/>
    <x v="1"/>
    <x v="2"/>
    <x v="3"/>
    <s v="FI_large_gas"/>
    <x v="1"/>
    <x v="1"/>
    <s v="GNR_ST_MSW_BP_CB-30"/>
    <x v="0"/>
    <x v="0"/>
    <n v="41.5"/>
    <n v="60590"/>
    <n v="218124"/>
  </r>
  <r>
    <x v="0"/>
    <x v="1"/>
    <x v="1"/>
    <x v="2"/>
    <x v="3"/>
    <s v="FI_large_gas"/>
    <x v="1"/>
    <x v="1"/>
    <s v="GNR_ST_MSW_BP_CB-30"/>
    <x v="0"/>
    <x v="1"/>
    <n v="41.5"/>
    <n v="60590"/>
    <n v="218124"/>
  </r>
  <r>
    <x v="0"/>
    <x v="1"/>
    <x v="1"/>
    <x v="2"/>
    <x v="3"/>
    <s v="FI_large_gas"/>
    <x v="1"/>
    <x v="1"/>
    <s v="GNR_ST_MSW_BP_CB-30"/>
    <x v="0"/>
    <x v="2"/>
    <n v="41.5"/>
    <n v="60590"/>
    <n v="218124"/>
  </r>
  <r>
    <x v="0"/>
    <x v="1"/>
    <x v="1"/>
    <x v="2"/>
    <x v="3"/>
    <s v="FI_large_gas"/>
    <x v="1"/>
    <x v="1"/>
    <s v="GNR_ST_MSW_BP_CB-30"/>
    <x v="1"/>
    <x v="0"/>
    <n v="41.5"/>
    <n v="60590"/>
    <n v="218124"/>
  </r>
  <r>
    <x v="0"/>
    <x v="1"/>
    <x v="1"/>
    <x v="2"/>
    <x v="3"/>
    <s v="FI_large_gas"/>
    <x v="1"/>
    <x v="1"/>
    <s v="GNR_ST_MSW_BP_CB-30"/>
    <x v="1"/>
    <x v="1"/>
    <n v="41.5"/>
    <n v="60590"/>
    <n v="218124"/>
  </r>
  <r>
    <x v="0"/>
    <x v="1"/>
    <x v="1"/>
    <x v="2"/>
    <x v="3"/>
    <s v="FI_large_gas"/>
    <x v="1"/>
    <x v="1"/>
    <s v="GNR_ST_MSW_BP_CB-30"/>
    <x v="1"/>
    <x v="2"/>
    <n v="41.5"/>
    <n v="60590"/>
    <n v="218124"/>
  </r>
  <r>
    <x v="0"/>
    <x v="1"/>
    <x v="1"/>
    <x v="2"/>
    <x v="3"/>
    <s v="FI_large_gas"/>
    <x v="1"/>
    <x v="1"/>
    <s v="GNR_ST_MSW_BP_E-23_LS-220-MW-FEED_Y-2020"/>
    <x v="0"/>
    <x v="0"/>
    <n v="278.90981187328299"/>
    <n v="407208.32533499302"/>
    <n v="1465949.97120597"/>
  </r>
  <r>
    <x v="0"/>
    <x v="1"/>
    <x v="1"/>
    <x v="2"/>
    <x v="3"/>
    <s v="FI_large_gas"/>
    <x v="1"/>
    <x v="1"/>
    <s v="GNR_ST_MSW_BP_E-23_LS-220-MW-FEED_Y-2020"/>
    <x v="0"/>
    <x v="1"/>
    <n v="278.90981187328299"/>
    <n v="407208.32533499302"/>
    <n v="1465949.97120597"/>
  </r>
  <r>
    <x v="0"/>
    <x v="1"/>
    <x v="1"/>
    <x v="2"/>
    <x v="3"/>
    <s v="FI_large_gas"/>
    <x v="1"/>
    <x v="1"/>
    <s v="GNR_ST_MSW_BP_E-23_LS-220-MW-FEED_Y-2020"/>
    <x v="0"/>
    <x v="2"/>
    <n v="278.90981187328299"/>
    <n v="407208.32533499302"/>
    <n v="1465949.97120597"/>
  </r>
  <r>
    <x v="0"/>
    <x v="1"/>
    <x v="1"/>
    <x v="2"/>
    <x v="3"/>
    <s v="FI_large_gas"/>
    <x v="1"/>
    <x v="1"/>
    <s v="GNR_ST_MSW_BP_E-23_LS-220-MW-FEED_Y-2020"/>
    <x v="1"/>
    <x v="0"/>
    <n v="278.90981187328299"/>
    <n v="407208.32533499302"/>
    <n v="1465949.97120597"/>
  </r>
  <r>
    <x v="0"/>
    <x v="1"/>
    <x v="1"/>
    <x v="2"/>
    <x v="3"/>
    <s v="FI_large_gas"/>
    <x v="1"/>
    <x v="1"/>
    <s v="GNR_ST_MSW_BP_E-23_LS-220-MW-FEED_Y-2020"/>
    <x v="1"/>
    <x v="1"/>
    <n v="278.90981187328299"/>
    <n v="407208.32533499302"/>
    <n v="1465949.97120597"/>
  </r>
  <r>
    <x v="0"/>
    <x v="1"/>
    <x v="1"/>
    <x v="2"/>
    <x v="3"/>
    <s v="FI_large_gas"/>
    <x v="1"/>
    <x v="1"/>
    <s v="GNR_ST_MSW_BP_E-23_LS-220-MW-FEED_Y-2020"/>
    <x v="1"/>
    <x v="2"/>
    <n v="278.90981187328299"/>
    <n v="407208.32533499302"/>
    <n v="1465949.97120597"/>
  </r>
  <r>
    <x v="0"/>
    <x v="1"/>
    <x v="1"/>
    <x v="2"/>
    <x v="3"/>
    <s v="FI_large_gas"/>
    <x v="1"/>
    <x v="1"/>
    <s v="GNR_ST_MSW_BP_E-24_LS-220-MW-FEED_Y-2030"/>
    <x v="0"/>
    <x v="0"/>
    <n v="150.73810125957601"/>
    <n v="220077.62783898099"/>
    <n v="792279.46022033098"/>
  </r>
  <r>
    <x v="0"/>
    <x v="1"/>
    <x v="1"/>
    <x v="2"/>
    <x v="3"/>
    <s v="FI_large_gas"/>
    <x v="1"/>
    <x v="1"/>
    <s v="GNR_ST_MSW_BP_E-24_LS-220-MW-FEED_Y-2030"/>
    <x v="0"/>
    <x v="1"/>
    <n v="150.73810125957601"/>
    <n v="220077.62783898099"/>
    <n v="792279.46022033098"/>
  </r>
  <r>
    <x v="0"/>
    <x v="1"/>
    <x v="1"/>
    <x v="2"/>
    <x v="3"/>
    <s v="FI_large_gas"/>
    <x v="1"/>
    <x v="1"/>
    <s v="GNR_ST_MSW_BP_E-24_LS-220-MW-FEED_Y-2030"/>
    <x v="0"/>
    <x v="2"/>
    <n v="150.73810125957601"/>
    <n v="220077.62783898099"/>
    <n v="792279.46022033098"/>
  </r>
  <r>
    <x v="0"/>
    <x v="1"/>
    <x v="1"/>
    <x v="2"/>
    <x v="3"/>
    <s v="FI_large_gas"/>
    <x v="1"/>
    <x v="1"/>
    <s v="GNR_ST_MSW_BP_E-24_LS-220-MW-FEED_Y-2030"/>
    <x v="1"/>
    <x v="0"/>
    <n v="150.73810125957601"/>
    <n v="220077.62783898099"/>
    <n v="792279.46022033098"/>
  </r>
  <r>
    <x v="0"/>
    <x v="1"/>
    <x v="1"/>
    <x v="2"/>
    <x v="3"/>
    <s v="FI_large_gas"/>
    <x v="1"/>
    <x v="1"/>
    <s v="GNR_ST_MSW_BP_E-24_LS-220-MW-FEED_Y-2030"/>
    <x v="1"/>
    <x v="1"/>
    <n v="150.73810125957601"/>
    <n v="220077.62783898099"/>
    <n v="792279.46022033098"/>
  </r>
  <r>
    <x v="0"/>
    <x v="1"/>
    <x v="1"/>
    <x v="2"/>
    <x v="3"/>
    <s v="FI_large_gas"/>
    <x v="1"/>
    <x v="1"/>
    <s v="GNR_ST_MSW_BP_E-24_LS-220-MW-FEED_Y-2030"/>
    <x v="1"/>
    <x v="2"/>
    <n v="150.73810125957601"/>
    <n v="220077.62783898099"/>
    <n v="792279.46022033098"/>
  </r>
  <r>
    <x v="0"/>
    <x v="1"/>
    <x v="1"/>
    <x v="2"/>
    <x v="3"/>
    <s v="FI_large_gas"/>
    <x v="9"/>
    <x v="1"/>
    <s v="GNR_ST_HYDROGEN_BP_CB-30"/>
    <x v="0"/>
    <x v="0"/>
    <n v="1.6"/>
    <n v="2336"/>
    <n v="8409.6"/>
  </r>
  <r>
    <x v="0"/>
    <x v="1"/>
    <x v="1"/>
    <x v="2"/>
    <x v="3"/>
    <s v="FI_large_gas"/>
    <x v="9"/>
    <x v="1"/>
    <s v="GNR_ST_HYDROGEN_BP_CB-30"/>
    <x v="0"/>
    <x v="1"/>
    <n v="1.6"/>
    <n v="2336"/>
    <n v="8409.6"/>
  </r>
  <r>
    <x v="0"/>
    <x v="1"/>
    <x v="1"/>
    <x v="2"/>
    <x v="3"/>
    <s v="FI_large_gas"/>
    <x v="9"/>
    <x v="1"/>
    <s v="GNR_ST_HYDROGEN_BP_CB-30"/>
    <x v="0"/>
    <x v="2"/>
    <n v="1.6"/>
    <n v="2336"/>
    <n v="8409.6"/>
  </r>
  <r>
    <x v="0"/>
    <x v="1"/>
    <x v="1"/>
    <x v="2"/>
    <x v="3"/>
    <s v="FI_large_gas"/>
    <x v="7"/>
    <x v="1"/>
    <s v="GNR_IND-ST_WOODWST_BP_CB-50"/>
    <x v="0"/>
    <x v="0"/>
    <n v="119"/>
    <n v="173740"/>
    <n v="625464"/>
  </r>
  <r>
    <x v="0"/>
    <x v="1"/>
    <x v="1"/>
    <x v="2"/>
    <x v="3"/>
    <s v="FI_large_gas"/>
    <x v="7"/>
    <x v="1"/>
    <s v="GNR_IND-ST_WOODWST_BP_CB-50"/>
    <x v="0"/>
    <x v="1"/>
    <n v="119"/>
    <n v="173740"/>
    <n v="625464"/>
  </r>
  <r>
    <x v="0"/>
    <x v="1"/>
    <x v="1"/>
    <x v="2"/>
    <x v="3"/>
    <s v="FI_large_gas"/>
    <x v="7"/>
    <x v="1"/>
    <s v="GNR_IND-ST_WOODWST_BP_CB-50"/>
    <x v="0"/>
    <x v="2"/>
    <n v="119"/>
    <n v="173740"/>
    <n v="625464"/>
  </r>
  <r>
    <x v="0"/>
    <x v="1"/>
    <x v="1"/>
    <x v="2"/>
    <x v="3"/>
    <s v="FI_medium"/>
    <x v="2"/>
    <x v="2"/>
    <s v="GNR_HP_ELEC_GROUND-WTR_COP-380_LS-4-MW_Y-2030"/>
    <x v="0"/>
    <x v="0"/>
    <n v="-136.531128518423"/>
    <n v="-199335.447636898"/>
    <n v="-717607.61149283196"/>
  </r>
  <r>
    <x v="0"/>
    <x v="1"/>
    <x v="1"/>
    <x v="2"/>
    <x v="3"/>
    <s v="FI_medium"/>
    <x v="2"/>
    <x v="2"/>
    <s v="GNR_HP_ELEC_GROUND-WTR_COP-380_LS-4-MW_Y-2030"/>
    <x v="0"/>
    <x v="1"/>
    <n v="-136.531128518423"/>
    <n v="-199335.447636898"/>
    <n v="-717607.61149283196"/>
  </r>
  <r>
    <x v="0"/>
    <x v="1"/>
    <x v="1"/>
    <x v="2"/>
    <x v="3"/>
    <s v="FI_medium"/>
    <x v="2"/>
    <x v="2"/>
    <s v="GNR_HP_ELEC_GROUND-WTR_COP-380_LS-4-MW_Y-2030"/>
    <x v="0"/>
    <x v="2"/>
    <n v="-63.684465994350298"/>
    <n v="-92979.320351751507"/>
    <n v="-334725.55326630501"/>
  </r>
  <r>
    <x v="0"/>
    <x v="1"/>
    <x v="1"/>
    <x v="2"/>
    <x v="3"/>
    <s v="FI_medium"/>
    <x v="2"/>
    <x v="2"/>
    <s v="GNR_HP_ELEC_GROUND-WTR_COP-380_LS-4-MW_Y-2030"/>
    <x v="1"/>
    <x v="0"/>
    <n v="-136.531128518423"/>
    <n v="-199335.447636898"/>
    <n v="-717607.61149283196"/>
  </r>
  <r>
    <x v="0"/>
    <x v="1"/>
    <x v="1"/>
    <x v="2"/>
    <x v="3"/>
    <s v="FI_medium"/>
    <x v="2"/>
    <x v="2"/>
    <s v="GNR_HP_ELEC_GROUND-WTR_COP-380_LS-4-MW_Y-2030"/>
    <x v="1"/>
    <x v="1"/>
    <n v="-136.531128518423"/>
    <n v="-199335.447636898"/>
    <n v="-717607.61149283196"/>
  </r>
  <r>
    <x v="0"/>
    <x v="1"/>
    <x v="1"/>
    <x v="2"/>
    <x v="3"/>
    <s v="FI_medium"/>
    <x v="2"/>
    <x v="2"/>
    <s v="GNR_HP_ELEC_GROUND-WTR_COP-380_LS-4-MW_Y-2030"/>
    <x v="1"/>
    <x v="2"/>
    <n v="-136.531128518423"/>
    <n v="-199335.447636898"/>
    <n v="-717607.61149283196"/>
  </r>
  <r>
    <x v="0"/>
    <x v="1"/>
    <x v="1"/>
    <x v="2"/>
    <x v="3"/>
    <s v="FI_medium"/>
    <x v="1"/>
    <x v="1"/>
    <s v="GNR_ST_MSW_BP_CB-30"/>
    <x v="0"/>
    <x v="0"/>
    <n v="23"/>
    <n v="33580"/>
    <n v="120888"/>
  </r>
  <r>
    <x v="0"/>
    <x v="1"/>
    <x v="1"/>
    <x v="2"/>
    <x v="3"/>
    <s v="FI_medium"/>
    <x v="1"/>
    <x v="1"/>
    <s v="GNR_ST_MSW_BP_CB-30"/>
    <x v="0"/>
    <x v="1"/>
    <n v="23"/>
    <n v="33580"/>
    <n v="120888"/>
  </r>
  <r>
    <x v="0"/>
    <x v="1"/>
    <x v="1"/>
    <x v="2"/>
    <x v="3"/>
    <s v="FI_medium"/>
    <x v="1"/>
    <x v="1"/>
    <s v="GNR_ST_MSW_BP_CB-30"/>
    <x v="0"/>
    <x v="2"/>
    <n v="23"/>
    <n v="33580"/>
    <n v="120888"/>
  </r>
  <r>
    <x v="0"/>
    <x v="1"/>
    <x v="1"/>
    <x v="2"/>
    <x v="3"/>
    <s v="FI_medium"/>
    <x v="1"/>
    <x v="1"/>
    <s v="GNR_ST_MSW_BP_CB-30"/>
    <x v="1"/>
    <x v="0"/>
    <n v="23"/>
    <n v="33580"/>
    <n v="120888"/>
  </r>
  <r>
    <x v="0"/>
    <x v="1"/>
    <x v="1"/>
    <x v="2"/>
    <x v="3"/>
    <s v="FI_medium"/>
    <x v="1"/>
    <x v="1"/>
    <s v="GNR_ST_MSW_BP_CB-30"/>
    <x v="1"/>
    <x v="1"/>
    <n v="23"/>
    <n v="33580"/>
    <n v="120888"/>
  </r>
  <r>
    <x v="0"/>
    <x v="1"/>
    <x v="1"/>
    <x v="2"/>
    <x v="3"/>
    <s v="FI_medium"/>
    <x v="1"/>
    <x v="1"/>
    <s v="GNR_ST_MSW_BP_CB-30"/>
    <x v="1"/>
    <x v="2"/>
    <n v="23"/>
    <n v="33580"/>
    <n v="120888"/>
  </r>
  <r>
    <x v="0"/>
    <x v="1"/>
    <x v="1"/>
    <x v="2"/>
    <x v="3"/>
    <s v="FI_medium"/>
    <x v="9"/>
    <x v="1"/>
    <s v="GNR_ST_BFG_BP_CB-280"/>
    <x v="0"/>
    <x v="0"/>
    <n v="110"/>
    <n v="160600"/>
    <n v="578160"/>
  </r>
  <r>
    <x v="0"/>
    <x v="1"/>
    <x v="1"/>
    <x v="2"/>
    <x v="3"/>
    <s v="FI_medium"/>
    <x v="9"/>
    <x v="1"/>
    <s v="GNR_ST_BFG_BP_CB-280"/>
    <x v="0"/>
    <x v="1"/>
    <n v="110"/>
    <n v="160600"/>
    <n v="578160"/>
  </r>
  <r>
    <x v="0"/>
    <x v="1"/>
    <x v="1"/>
    <x v="2"/>
    <x v="3"/>
    <s v="FI_medium"/>
    <x v="9"/>
    <x v="1"/>
    <s v="GNR_ST_BFG_BP_CB-280"/>
    <x v="0"/>
    <x v="2"/>
    <n v="110"/>
    <n v="160600"/>
    <n v="578160"/>
  </r>
  <r>
    <x v="0"/>
    <x v="1"/>
    <x v="1"/>
    <x v="2"/>
    <x v="3"/>
    <s v="FI_medium"/>
    <x v="16"/>
    <x v="1"/>
    <s v="GNR_ST_WOODCHI_BP_CB-50"/>
    <x v="0"/>
    <x v="0"/>
    <n v="70.47"/>
    <n v="102886.2"/>
    <n v="370390.32"/>
  </r>
  <r>
    <x v="0"/>
    <x v="1"/>
    <x v="1"/>
    <x v="2"/>
    <x v="3"/>
    <s v="FI_medium"/>
    <x v="16"/>
    <x v="1"/>
    <s v="GNR_ST_WOODCHI_BP_CB-50"/>
    <x v="0"/>
    <x v="1"/>
    <n v="81"/>
    <n v="118260"/>
    <n v="425736"/>
  </r>
  <r>
    <x v="0"/>
    <x v="1"/>
    <x v="1"/>
    <x v="2"/>
    <x v="3"/>
    <s v="FI_medium"/>
    <x v="16"/>
    <x v="1"/>
    <s v="GNR_ST_WOODCHI_BP_CB-50"/>
    <x v="0"/>
    <x v="2"/>
    <n v="75.33"/>
    <n v="109981.8"/>
    <n v="395934.48"/>
  </r>
  <r>
    <x v="0"/>
    <x v="1"/>
    <x v="1"/>
    <x v="2"/>
    <x v="3"/>
    <s v="FI_medium_gas"/>
    <x v="2"/>
    <x v="2"/>
    <s v="GNR_HP_ELEC_GROUND-WTR_COP-360_LS-4-MW_Y-2020"/>
    <x v="0"/>
    <x v="0"/>
    <n v="-72.4517478062359"/>
    <n v="-105779.551797104"/>
    <n v="-380806.38646957598"/>
  </r>
  <r>
    <x v="0"/>
    <x v="1"/>
    <x v="1"/>
    <x v="2"/>
    <x v="3"/>
    <s v="FI_medium_gas"/>
    <x v="2"/>
    <x v="2"/>
    <s v="GNR_HP_ELEC_GROUND-WTR_COP-360_LS-4-MW_Y-2020"/>
    <x v="0"/>
    <x v="1"/>
    <n v="-83.405303529245202"/>
    <n v="-121771.74315269801"/>
    <n v="-438378.27534971299"/>
  </r>
  <r>
    <x v="0"/>
    <x v="1"/>
    <x v="1"/>
    <x v="2"/>
    <x v="3"/>
    <s v="FI_medium_gas"/>
    <x v="2"/>
    <x v="2"/>
    <s v="GNR_HP_ELEC_GROUND-WTR_COP-360_LS-4-MW_Y-2020"/>
    <x v="0"/>
    <x v="2"/>
    <n v="-33.178392451113503"/>
    <n v="-48440.452978625799"/>
    <n v="-174385.63072305301"/>
  </r>
  <r>
    <x v="0"/>
    <x v="1"/>
    <x v="1"/>
    <x v="2"/>
    <x v="3"/>
    <s v="FI_medium_gas"/>
    <x v="2"/>
    <x v="2"/>
    <s v="GNR_HP_ELEC_GROUND-WTR_COP-360_LS-4-MW_Y-2020"/>
    <x v="1"/>
    <x v="0"/>
    <n v="-94.014912489001901"/>
    <n v="-137261.77223394299"/>
    <n v="-494142.38004219398"/>
  </r>
  <r>
    <x v="0"/>
    <x v="1"/>
    <x v="1"/>
    <x v="2"/>
    <x v="3"/>
    <s v="FI_medium_gas"/>
    <x v="2"/>
    <x v="2"/>
    <s v="GNR_HP_ELEC_GROUND-WTR_COP-360_LS-4-MW_Y-2020"/>
    <x v="1"/>
    <x v="1"/>
    <n v="-94.014912489001901"/>
    <n v="-137261.77223394299"/>
    <n v="-494142.38004219398"/>
  </r>
  <r>
    <x v="0"/>
    <x v="1"/>
    <x v="1"/>
    <x v="2"/>
    <x v="3"/>
    <s v="FI_medium_gas"/>
    <x v="2"/>
    <x v="2"/>
    <s v="GNR_HP_ELEC_GROUND-WTR_COP-360_LS-4-MW_Y-2020"/>
    <x v="1"/>
    <x v="2"/>
    <n v="-94.014912489001901"/>
    <n v="-137261.77223394299"/>
    <n v="-494142.38004219398"/>
  </r>
  <r>
    <x v="0"/>
    <x v="1"/>
    <x v="1"/>
    <x v="2"/>
    <x v="3"/>
    <s v="FI_medium_gas"/>
    <x v="2"/>
    <x v="2"/>
    <s v="GNR_HP_ELEC_GROUND-WTR_COP-380_LS-4-MW_Y-2030"/>
    <x v="0"/>
    <x v="0"/>
    <n v="-29.717289430795599"/>
    <n v="-43387.242568961497"/>
    <n v="-156194.073248261"/>
  </r>
  <r>
    <x v="0"/>
    <x v="1"/>
    <x v="1"/>
    <x v="2"/>
    <x v="3"/>
    <s v="FI_medium_gas"/>
    <x v="2"/>
    <x v="2"/>
    <s v="GNR_HP_ELEC_GROUND-WTR_COP-380_LS-4-MW_Y-2030"/>
    <x v="0"/>
    <x v="1"/>
    <n v="-29.717289430795599"/>
    <n v="-43387.242568961497"/>
    <n v="-156194.073248261"/>
  </r>
  <r>
    <x v="0"/>
    <x v="1"/>
    <x v="1"/>
    <x v="2"/>
    <x v="3"/>
    <s v="FI_medium_gas"/>
    <x v="2"/>
    <x v="2"/>
    <s v="GNR_HP_ELEC_GROUND-WTR_COP-380_LS-4-MW_Y-2030"/>
    <x v="0"/>
    <x v="2"/>
    <n v="-29.717289430795599"/>
    <n v="-43387.242568961497"/>
    <n v="-156194.073248261"/>
  </r>
  <r>
    <x v="0"/>
    <x v="1"/>
    <x v="1"/>
    <x v="2"/>
    <x v="3"/>
    <s v="FI_medium_gas"/>
    <x v="2"/>
    <x v="2"/>
    <s v="GNR_HP_ELEC_GROUND-WTR_COP-380_LS-4-MW_Y-2030"/>
    <x v="1"/>
    <x v="0"/>
    <n v="-29.717289430795599"/>
    <n v="-43387.242568961497"/>
    <n v="-156194.073248261"/>
  </r>
  <r>
    <x v="0"/>
    <x v="1"/>
    <x v="1"/>
    <x v="2"/>
    <x v="3"/>
    <s v="FI_medium_gas"/>
    <x v="2"/>
    <x v="2"/>
    <s v="GNR_HP_ELEC_GROUND-WTR_COP-380_LS-4-MW_Y-2030"/>
    <x v="1"/>
    <x v="1"/>
    <n v="-29.717289430795599"/>
    <n v="-43387.242568961497"/>
    <n v="-156194.073248261"/>
  </r>
  <r>
    <x v="0"/>
    <x v="1"/>
    <x v="1"/>
    <x v="2"/>
    <x v="3"/>
    <s v="FI_medium_gas"/>
    <x v="2"/>
    <x v="2"/>
    <s v="GNR_HP_ELEC_GROUND-WTR_COP-380_LS-4-MW_Y-2030"/>
    <x v="1"/>
    <x v="2"/>
    <n v="-29.717289430795599"/>
    <n v="-43387.242568961497"/>
    <n v="-156194.073248261"/>
  </r>
  <r>
    <x v="0"/>
    <x v="1"/>
    <x v="1"/>
    <x v="2"/>
    <x v="3"/>
    <s v="FI_medium_gas"/>
    <x v="1"/>
    <x v="1"/>
    <s v="GNR_ST_MSW_BP_CB-30"/>
    <x v="0"/>
    <x v="0"/>
    <n v="7"/>
    <n v="10220"/>
    <n v="36792"/>
  </r>
  <r>
    <x v="0"/>
    <x v="1"/>
    <x v="1"/>
    <x v="2"/>
    <x v="3"/>
    <s v="FI_medium_gas"/>
    <x v="1"/>
    <x v="1"/>
    <s v="GNR_ST_MSW_BP_CB-30"/>
    <x v="0"/>
    <x v="1"/>
    <n v="7"/>
    <n v="10220"/>
    <n v="36792"/>
  </r>
  <r>
    <x v="0"/>
    <x v="1"/>
    <x v="1"/>
    <x v="2"/>
    <x v="3"/>
    <s v="FI_medium_gas"/>
    <x v="1"/>
    <x v="1"/>
    <s v="GNR_ST_MSW_BP_CB-30"/>
    <x v="0"/>
    <x v="2"/>
    <n v="7"/>
    <n v="10220"/>
    <n v="36792"/>
  </r>
  <r>
    <x v="0"/>
    <x v="1"/>
    <x v="1"/>
    <x v="2"/>
    <x v="3"/>
    <s v="FI_medium_gas"/>
    <x v="1"/>
    <x v="1"/>
    <s v="GNR_ST_MSW_BP_CB-30"/>
    <x v="1"/>
    <x v="0"/>
    <n v="7"/>
    <n v="10220"/>
    <n v="36792"/>
  </r>
  <r>
    <x v="0"/>
    <x v="1"/>
    <x v="1"/>
    <x v="2"/>
    <x v="3"/>
    <s v="FI_medium_gas"/>
    <x v="1"/>
    <x v="1"/>
    <s v="GNR_ST_MSW_BP_CB-30"/>
    <x v="1"/>
    <x v="1"/>
    <n v="7"/>
    <n v="10220"/>
    <n v="36792"/>
  </r>
  <r>
    <x v="0"/>
    <x v="1"/>
    <x v="1"/>
    <x v="2"/>
    <x v="3"/>
    <s v="FI_medium_gas"/>
    <x v="1"/>
    <x v="1"/>
    <s v="GNR_ST_MSW_BP_CB-30"/>
    <x v="1"/>
    <x v="2"/>
    <n v="7"/>
    <n v="10220"/>
    <n v="36792"/>
  </r>
  <r>
    <x v="0"/>
    <x v="1"/>
    <x v="1"/>
    <x v="2"/>
    <x v="3"/>
    <s v="FI_medium_gas"/>
    <x v="16"/>
    <x v="1"/>
    <s v="GNR_ST_WOODCHI_BP_CB-50"/>
    <x v="0"/>
    <x v="1"/>
    <n v="2.86"/>
    <n v="4175.6000000000004"/>
    <n v="15032.16"/>
  </r>
  <r>
    <x v="0"/>
    <x v="1"/>
    <x v="1"/>
    <x v="2"/>
    <x v="3"/>
    <s v="FI_medium_gas"/>
    <x v="16"/>
    <x v="1"/>
    <s v="GNR_ST_WOODCHI_BP_CB-50"/>
    <x v="0"/>
    <x v="2"/>
    <n v="3.52"/>
    <n v="5139.2"/>
    <n v="18501.12"/>
  </r>
  <r>
    <x v="0"/>
    <x v="1"/>
    <x v="1"/>
    <x v="2"/>
    <x v="3"/>
    <s v="FI_small"/>
    <x v="2"/>
    <x v="2"/>
    <s v="GNR_HP_ELEC_COP-270"/>
    <x v="1"/>
    <x v="0"/>
    <n v="-0.22222222222222199"/>
    <n v="-324.444444444444"/>
    <n v="-1168"/>
  </r>
  <r>
    <x v="0"/>
    <x v="1"/>
    <x v="1"/>
    <x v="2"/>
    <x v="3"/>
    <s v="FI_small"/>
    <x v="2"/>
    <x v="2"/>
    <s v="GNR_HP_ELEC_COP-270"/>
    <x v="1"/>
    <x v="1"/>
    <n v="-0.22222222222222199"/>
    <n v="-324.444444444444"/>
    <n v="-1168"/>
  </r>
  <r>
    <x v="0"/>
    <x v="1"/>
    <x v="1"/>
    <x v="2"/>
    <x v="3"/>
    <s v="FI_small"/>
    <x v="2"/>
    <x v="2"/>
    <s v="GNR_HP_ELEC_COP-270"/>
    <x v="1"/>
    <x v="2"/>
    <n v="-0.22222222222222199"/>
    <n v="-324.444444444444"/>
    <n v="-1168"/>
  </r>
  <r>
    <x v="0"/>
    <x v="1"/>
    <x v="1"/>
    <x v="2"/>
    <x v="3"/>
    <s v="FI_small"/>
    <x v="2"/>
    <x v="2"/>
    <s v="GNR_HP_ELEC_GROUND-WTR_COP-360_LS-4-MW_Y-2020"/>
    <x v="0"/>
    <x v="0"/>
    <n v="-91.821141557037393"/>
    <n v="-134058.86667327501"/>
    <n v="-482611.920023788"/>
  </r>
  <r>
    <x v="0"/>
    <x v="1"/>
    <x v="1"/>
    <x v="2"/>
    <x v="3"/>
    <s v="FI_small"/>
    <x v="2"/>
    <x v="2"/>
    <s v="GNR_HP_ELEC_GROUND-WTR_COP-360_LS-4-MW_Y-2020"/>
    <x v="0"/>
    <x v="1"/>
    <n v="-53.2715846912145"/>
    <n v="-77776.513649173197"/>
    <n v="-279995.44913702301"/>
  </r>
  <r>
    <x v="0"/>
    <x v="1"/>
    <x v="1"/>
    <x v="2"/>
    <x v="3"/>
    <s v="FI_small"/>
    <x v="2"/>
    <x v="2"/>
    <s v="GNR_HP_ELEC_GROUND-WTR_COP-360_LS-4-MW_Y-2020"/>
    <x v="0"/>
    <x v="2"/>
    <n v="-32.470682147512697"/>
    <n v="-47407.195935368502"/>
    <n v="-170665.90536732701"/>
  </r>
  <r>
    <x v="0"/>
    <x v="1"/>
    <x v="1"/>
    <x v="2"/>
    <x v="3"/>
    <s v="FI_small"/>
    <x v="2"/>
    <x v="2"/>
    <s v="GNR_HP_ELEC_GROUND-WTR_COP-360_LS-4-MW_Y-2020"/>
    <x v="1"/>
    <x v="0"/>
    <n v="-99.170619716580106"/>
    <n v="-144789.104786207"/>
    <n v="-521240.777230345"/>
  </r>
  <r>
    <x v="0"/>
    <x v="1"/>
    <x v="1"/>
    <x v="2"/>
    <x v="3"/>
    <s v="FI_small"/>
    <x v="2"/>
    <x v="2"/>
    <s v="GNR_HP_ELEC_GROUND-WTR_COP-360_LS-4-MW_Y-2020"/>
    <x v="1"/>
    <x v="1"/>
    <n v="-99.170619716580106"/>
    <n v="-144789.104786207"/>
    <n v="-521240.777230345"/>
  </r>
  <r>
    <x v="0"/>
    <x v="1"/>
    <x v="1"/>
    <x v="2"/>
    <x v="3"/>
    <s v="FI_small"/>
    <x v="2"/>
    <x v="2"/>
    <s v="GNR_HP_ELEC_GROUND-WTR_COP-360_LS-4-MW_Y-2020"/>
    <x v="1"/>
    <x v="2"/>
    <n v="-99.170619716580106"/>
    <n v="-144789.104786207"/>
    <n v="-521240.777230345"/>
  </r>
  <r>
    <x v="0"/>
    <x v="1"/>
    <x v="1"/>
    <x v="2"/>
    <x v="3"/>
    <s v="FI_small"/>
    <x v="2"/>
    <x v="2"/>
    <s v="GNR_HP_ELEC_GROUND-WTR_COP-380_LS-4-MW_Y-2030"/>
    <x v="0"/>
    <x v="0"/>
    <n v="-15.653936290491099"/>
    <n v="-22854.746984116999"/>
    <n v="-82277.089142821394"/>
  </r>
  <r>
    <x v="0"/>
    <x v="1"/>
    <x v="1"/>
    <x v="2"/>
    <x v="3"/>
    <s v="FI_small"/>
    <x v="2"/>
    <x v="2"/>
    <s v="GNR_HP_ELEC_GROUND-WTR_COP-380_LS-4-MW_Y-2030"/>
    <x v="0"/>
    <x v="1"/>
    <n v="-15.653936290491099"/>
    <n v="-22854.746984116999"/>
    <n v="-82277.089142821394"/>
  </r>
  <r>
    <x v="0"/>
    <x v="1"/>
    <x v="1"/>
    <x v="2"/>
    <x v="3"/>
    <s v="FI_small"/>
    <x v="2"/>
    <x v="2"/>
    <s v="GNR_HP_ELEC_GROUND-WTR_COP-380_LS-4-MW_Y-2030"/>
    <x v="0"/>
    <x v="2"/>
    <n v="-15.653936290491099"/>
    <n v="-22854.746984116999"/>
    <n v="-82277.089142821394"/>
  </r>
  <r>
    <x v="0"/>
    <x v="1"/>
    <x v="1"/>
    <x v="2"/>
    <x v="3"/>
    <s v="FI_small"/>
    <x v="2"/>
    <x v="2"/>
    <s v="GNR_HP_ELEC_GROUND-WTR_COP-380_LS-4-MW_Y-2030"/>
    <x v="1"/>
    <x v="0"/>
    <n v="-15.653936290491099"/>
    <n v="-22854.746984117101"/>
    <n v="-82277.089142821394"/>
  </r>
  <r>
    <x v="0"/>
    <x v="1"/>
    <x v="1"/>
    <x v="2"/>
    <x v="3"/>
    <s v="FI_small"/>
    <x v="2"/>
    <x v="2"/>
    <s v="GNR_HP_ELEC_GROUND-WTR_COP-380_LS-4-MW_Y-2030"/>
    <x v="1"/>
    <x v="1"/>
    <n v="-15.653936290491099"/>
    <n v="-22854.746984116999"/>
    <n v="-82277.089142821394"/>
  </r>
  <r>
    <x v="0"/>
    <x v="1"/>
    <x v="1"/>
    <x v="2"/>
    <x v="3"/>
    <s v="FI_small"/>
    <x v="2"/>
    <x v="2"/>
    <s v="GNR_HP_ELEC_GROUND-WTR_COP-380_LS-4-MW_Y-2030"/>
    <x v="1"/>
    <x v="2"/>
    <n v="-15.653936290491099"/>
    <n v="-22854.746984116999"/>
    <n v="-82277.089142821394"/>
  </r>
  <r>
    <x v="0"/>
    <x v="1"/>
    <x v="1"/>
    <x v="2"/>
    <x v="3"/>
    <s v="FI_small"/>
    <x v="16"/>
    <x v="1"/>
    <s v="GNR_ST_WOODCHI_BP_CB-70"/>
    <x v="0"/>
    <x v="0"/>
    <n v="14.9"/>
    <n v="21754"/>
    <n v="78314.399999999994"/>
  </r>
  <r>
    <x v="0"/>
    <x v="1"/>
    <x v="1"/>
    <x v="2"/>
    <x v="3"/>
    <s v="FI_small"/>
    <x v="16"/>
    <x v="1"/>
    <s v="GNR_ST_WOODCHI_BP_CB-70"/>
    <x v="0"/>
    <x v="1"/>
    <n v="14.9"/>
    <n v="21754"/>
    <n v="78314.399999999994"/>
  </r>
  <r>
    <x v="0"/>
    <x v="1"/>
    <x v="1"/>
    <x v="2"/>
    <x v="3"/>
    <s v="FI_small"/>
    <x v="16"/>
    <x v="1"/>
    <s v="GNR_ST_WOODCHI_BP_CB-70"/>
    <x v="0"/>
    <x v="2"/>
    <n v="14.9"/>
    <n v="21754"/>
    <n v="78314.399999999994"/>
  </r>
  <r>
    <x v="0"/>
    <x v="1"/>
    <x v="1"/>
    <x v="2"/>
    <x v="3"/>
    <s v="FI_small_gas"/>
    <x v="2"/>
    <x v="2"/>
    <s v="GNR_HP_ELEC_COP-270"/>
    <x v="1"/>
    <x v="0"/>
    <n v="-1.4074074074074101"/>
    <n v="-2054.8148148148098"/>
    <n v="-7397.3333333333303"/>
  </r>
  <r>
    <x v="0"/>
    <x v="1"/>
    <x v="1"/>
    <x v="2"/>
    <x v="3"/>
    <s v="FI_small_gas"/>
    <x v="2"/>
    <x v="2"/>
    <s v="GNR_HP_ELEC_COP-270"/>
    <x v="1"/>
    <x v="1"/>
    <n v="-1.4074074074074101"/>
    <n v="-2054.8148148148098"/>
    <n v="-7397.3333333333303"/>
  </r>
  <r>
    <x v="0"/>
    <x v="1"/>
    <x v="1"/>
    <x v="2"/>
    <x v="3"/>
    <s v="FI_small_gas"/>
    <x v="2"/>
    <x v="2"/>
    <s v="GNR_HP_ELEC_COP-270"/>
    <x v="1"/>
    <x v="2"/>
    <n v="-1.4074074074074101"/>
    <n v="-2054.8148148148098"/>
    <n v="-7397.3333333333303"/>
  </r>
  <r>
    <x v="0"/>
    <x v="1"/>
    <x v="1"/>
    <x v="2"/>
    <x v="3"/>
    <s v="FI_small_gas"/>
    <x v="2"/>
    <x v="2"/>
    <s v="GNR_HP_ELEC_GROUND-WTR_COP-360_LS-4-MW_Y-2020"/>
    <x v="0"/>
    <x v="0"/>
    <n v="-22.4792250172191"/>
    <n v="-32819.668525139801"/>
    <n v="-118150.806690503"/>
  </r>
  <r>
    <x v="0"/>
    <x v="1"/>
    <x v="1"/>
    <x v="2"/>
    <x v="3"/>
    <s v="FI_small_gas"/>
    <x v="2"/>
    <x v="2"/>
    <s v="GNR_HP_ELEC_GROUND-WTR_COP-360_LS-4-MW_Y-2020"/>
    <x v="0"/>
    <x v="1"/>
    <n v="-11.4537955013624"/>
    <n v="-16722.541431989099"/>
    <n v="-60201.149155160601"/>
  </r>
  <r>
    <x v="0"/>
    <x v="1"/>
    <x v="1"/>
    <x v="2"/>
    <x v="3"/>
    <s v="FI_small_gas"/>
    <x v="2"/>
    <x v="2"/>
    <s v="GNR_HP_ELEC_GROUND-WTR_COP-360_LS-4-MW_Y-2020"/>
    <x v="0"/>
    <x v="2"/>
    <n v="-4.7299947594942502"/>
    <n v="-6905.7923488616098"/>
    <n v="-24860.852455901801"/>
  </r>
  <r>
    <x v="0"/>
    <x v="1"/>
    <x v="1"/>
    <x v="2"/>
    <x v="3"/>
    <s v="FI_small_gas"/>
    <x v="2"/>
    <x v="2"/>
    <s v="GNR_HP_ELEC_GROUND-WTR_COP-360_LS-4-MW_Y-2020"/>
    <x v="1"/>
    <x v="0"/>
    <n v="-24.4304290316425"/>
    <n v="-35668.426386198102"/>
    <n v="-128406.334990313"/>
  </r>
  <r>
    <x v="0"/>
    <x v="1"/>
    <x v="1"/>
    <x v="2"/>
    <x v="3"/>
    <s v="FI_small_gas"/>
    <x v="2"/>
    <x v="2"/>
    <s v="GNR_HP_ELEC_GROUND-WTR_COP-360_LS-4-MW_Y-2020"/>
    <x v="1"/>
    <x v="1"/>
    <n v="-24.4304290316425"/>
    <n v="-35668.426386198102"/>
    <n v="-128406.334990313"/>
  </r>
  <r>
    <x v="0"/>
    <x v="1"/>
    <x v="1"/>
    <x v="2"/>
    <x v="3"/>
    <s v="FI_small_gas"/>
    <x v="2"/>
    <x v="2"/>
    <s v="GNR_HP_ELEC_GROUND-WTR_COP-360_LS-4-MW_Y-2020"/>
    <x v="1"/>
    <x v="2"/>
    <n v="-24.4304290316425"/>
    <n v="-35668.426386198102"/>
    <n v="-128406.334990313"/>
  </r>
  <r>
    <x v="0"/>
    <x v="1"/>
    <x v="1"/>
    <x v="2"/>
    <x v="3"/>
    <s v="FinA"/>
    <x v="10"/>
    <x v="6"/>
    <s v="GNR_ST_NUCL_CND_E-33"/>
    <x v="0"/>
    <x v="0"/>
    <n v="5011.38"/>
    <n v="7316614.7999999998"/>
    <n v="26339813.280000001"/>
  </r>
  <r>
    <x v="0"/>
    <x v="1"/>
    <x v="1"/>
    <x v="2"/>
    <x v="3"/>
    <s v="FinA"/>
    <x v="10"/>
    <x v="6"/>
    <s v="GNR_ST_NUCL_CND_E-33"/>
    <x v="0"/>
    <x v="1"/>
    <n v="5011.38"/>
    <n v="7316614.7999999998"/>
    <n v="26339813.280000001"/>
  </r>
  <r>
    <x v="0"/>
    <x v="1"/>
    <x v="1"/>
    <x v="2"/>
    <x v="3"/>
    <s v="FinA"/>
    <x v="10"/>
    <x v="6"/>
    <s v="GNR_ST_NUCL_CND_E-33"/>
    <x v="0"/>
    <x v="2"/>
    <n v="5011.38"/>
    <n v="7316614.7999999998"/>
    <n v="26339813.280000001"/>
  </r>
  <r>
    <x v="0"/>
    <x v="1"/>
    <x v="1"/>
    <x v="2"/>
    <x v="3"/>
    <s v="FinA"/>
    <x v="10"/>
    <x v="6"/>
    <s v="GNR_ST_NUCL_CND_E-33"/>
    <x v="1"/>
    <x v="0"/>
    <n v="317.99854183780297"/>
    <n v="464277.871083192"/>
    <n v="1671400.3358994899"/>
  </r>
  <r>
    <x v="0"/>
    <x v="1"/>
    <x v="1"/>
    <x v="2"/>
    <x v="3"/>
    <s v="FinA"/>
    <x v="10"/>
    <x v="6"/>
    <s v="GNR_ST_NUCL_CND_E-33"/>
    <x v="1"/>
    <x v="1"/>
    <n v="824.19854183780296"/>
    <n v="1203329.87108319"/>
    <n v="4331987.5358994901"/>
  </r>
  <r>
    <x v="0"/>
    <x v="1"/>
    <x v="1"/>
    <x v="2"/>
    <x v="3"/>
    <s v="FinA"/>
    <x v="10"/>
    <x v="6"/>
    <s v="GNR_ST_NUCL_CND_E-33"/>
    <x v="1"/>
    <x v="2"/>
    <n v="216.75854183780299"/>
    <n v="316467.47108319198"/>
    <n v="1139282.89589949"/>
  </r>
  <r>
    <x v="0"/>
    <x v="1"/>
    <x v="1"/>
    <x v="2"/>
    <x v="3"/>
    <s v="FinA"/>
    <x v="4"/>
    <x v="7"/>
    <s v="GNR_RES_WTR_NOPMP_MC-01"/>
    <x v="0"/>
    <x v="0"/>
    <n v="156.94999999999999"/>
    <n v="229147"/>
    <n v="824929.2"/>
  </r>
  <r>
    <x v="0"/>
    <x v="1"/>
    <x v="1"/>
    <x v="2"/>
    <x v="3"/>
    <s v="FinA"/>
    <x v="4"/>
    <x v="7"/>
    <s v="GNR_RES_WTR_NOPMP_MC-01"/>
    <x v="0"/>
    <x v="1"/>
    <n v="156.94999999999999"/>
    <n v="229147"/>
    <n v="824929.2"/>
  </r>
  <r>
    <x v="0"/>
    <x v="1"/>
    <x v="1"/>
    <x v="2"/>
    <x v="3"/>
    <s v="FinA"/>
    <x v="4"/>
    <x v="7"/>
    <s v="GNR_RES_WTR_NOPMP_MC-01"/>
    <x v="0"/>
    <x v="2"/>
    <n v="156.94999999999999"/>
    <n v="229147"/>
    <n v="824929.2"/>
  </r>
  <r>
    <x v="0"/>
    <x v="1"/>
    <x v="1"/>
    <x v="2"/>
    <x v="3"/>
    <s v="FinA"/>
    <x v="4"/>
    <x v="7"/>
    <s v="GNR_RES_WTR_NOPMP_MC-01"/>
    <x v="1"/>
    <x v="0"/>
    <n v="156.94999999999999"/>
    <n v="229147"/>
    <n v="824929.2"/>
  </r>
  <r>
    <x v="0"/>
    <x v="1"/>
    <x v="1"/>
    <x v="2"/>
    <x v="3"/>
    <s v="FinA"/>
    <x v="4"/>
    <x v="7"/>
    <s v="GNR_RES_WTR_NOPMP_MC-01"/>
    <x v="1"/>
    <x v="1"/>
    <n v="156.94999999999999"/>
    <n v="229147"/>
    <n v="824929.2"/>
  </r>
  <r>
    <x v="0"/>
    <x v="1"/>
    <x v="1"/>
    <x v="2"/>
    <x v="3"/>
    <s v="FinA"/>
    <x v="4"/>
    <x v="7"/>
    <s v="GNR_RES_WTR_NOPMP_MC-01"/>
    <x v="1"/>
    <x v="2"/>
    <n v="156.94999999999999"/>
    <n v="229147"/>
    <n v="824929.2"/>
  </r>
  <r>
    <x v="0"/>
    <x v="1"/>
    <x v="1"/>
    <x v="2"/>
    <x v="3"/>
    <s v="FinA"/>
    <x v="4"/>
    <x v="7"/>
    <s v="GNR_RES_WTR_NOPMP_MC-02"/>
    <x v="0"/>
    <x v="0"/>
    <n v="156.94999999999999"/>
    <n v="229147"/>
    <n v="824929.2"/>
  </r>
  <r>
    <x v="0"/>
    <x v="1"/>
    <x v="1"/>
    <x v="2"/>
    <x v="3"/>
    <s v="FinA"/>
    <x v="4"/>
    <x v="7"/>
    <s v="GNR_RES_WTR_NOPMP_MC-02"/>
    <x v="0"/>
    <x v="1"/>
    <n v="156.94999999999999"/>
    <n v="229147"/>
    <n v="824929.2"/>
  </r>
  <r>
    <x v="0"/>
    <x v="1"/>
    <x v="1"/>
    <x v="2"/>
    <x v="3"/>
    <s v="FinA"/>
    <x v="4"/>
    <x v="7"/>
    <s v="GNR_RES_WTR_NOPMP_MC-02"/>
    <x v="0"/>
    <x v="2"/>
    <n v="156.94999999999999"/>
    <n v="229147"/>
    <n v="824929.2"/>
  </r>
  <r>
    <x v="0"/>
    <x v="1"/>
    <x v="1"/>
    <x v="2"/>
    <x v="3"/>
    <s v="FinA"/>
    <x v="4"/>
    <x v="7"/>
    <s v="GNR_RES_WTR_NOPMP_MC-02"/>
    <x v="1"/>
    <x v="0"/>
    <n v="156.94999999999999"/>
    <n v="229147"/>
    <n v="824929.2"/>
  </r>
  <r>
    <x v="0"/>
    <x v="1"/>
    <x v="1"/>
    <x v="2"/>
    <x v="3"/>
    <s v="FinA"/>
    <x v="4"/>
    <x v="7"/>
    <s v="GNR_RES_WTR_NOPMP_MC-02"/>
    <x v="1"/>
    <x v="1"/>
    <n v="156.94999999999999"/>
    <n v="229147"/>
    <n v="824929.2"/>
  </r>
  <r>
    <x v="0"/>
    <x v="1"/>
    <x v="1"/>
    <x v="2"/>
    <x v="3"/>
    <s v="FinA"/>
    <x v="4"/>
    <x v="7"/>
    <s v="GNR_RES_WTR_NOPMP_MC-02"/>
    <x v="1"/>
    <x v="2"/>
    <n v="156.94999999999999"/>
    <n v="229147"/>
    <n v="824929.2"/>
  </r>
  <r>
    <x v="0"/>
    <x v="1"/>
    <x v="1"/>
    <x v="2"/>
    <x v="3"/>
    <s v="FinA"/>
    <x v="4"/>
    <x v="7"/>
    <s v="GNR_RES_WTR_NOPMP_MC-03"/>
    <x v="0"/>
    <x v="0"/>
    <n v="156.94999999999999"/>
    <n v="229147"/>
    <n v="824929.2"/>
  </r>
  <r>
    <x v="0"/>
    <x v="1"/>
    <x v="1"/>
    <x v="2"/>
    <x v="3"/>
    <s v="FinA"/>
    <x v="4"/>
    <x v="7"/>
    <s v="GNR_RES_WTR_NOPMP_MC-03"/>
    <x v="0"/>
    <x v="1"/>
    <n v="156.94999999999999"/>
    <n v="229147"/>
    <n v="824929.2"/>
  </r>
  <r>
    <x v="0"/>
    <x v="1"/>
    <x v="1"/>
    <x v="2"/>
    <x v="3"/>
    <s v="FinA"/>
    <x v="4"/>
    <x v="7"/>
    <s v="GNR_RES_WTR_NOPMP_MC-03"/>
    <x v="0"/>
    <x v="2"/>
    <n v="156.94999999999999"/>
    <n v="229147"/>
    <n v="824929.2"/>
  </r>
  <r>
    <x v="0"/>
    <x v="1"/>
    <x v="1"/>
    <x v="2"/>
    <x v="3"/>
    <s v="FinA"/>
    <x v="4"/>
    <x v="7"/>
    <s v="GNR_RES_WTR_NOPMP_MC-03"/>
    <x v="1"/>
    <x v="0"/>
    <n v="156.94999999999999"/>
    <n v="229147"/>
    <n v="824929.2"/>
  </r>
  <r>
    <x v="0"/>
    <x v="1"/>
    <x v="1"/>
    <x v="2"/>
    <x v="3"/>
    <s v="FinA"/>
    <x v="4"/>
    <x v="7"/>
    <s v="GNR_RES_WTR_NOPMP_MC-03"/>
    <x v="1"/>
    <x v="1"/>
    <n v="156.94999999999999"/>
    <n v="229147"/>
    <n v="824929.2"/>
  </r>
  <r>
    <x v="0"/>
    <x v="1"/>
    <x v="1"/>
    <x v="2"/>
    <x v="3"/>
    <s v="FinA"/>
    <x v="4"/>
    <x v="7"/>
    <s v="GNR_RES_WTR_NOPMP_MC-03"/>
    <x v="1"/>
    <x v="2"/>
    <n v="156.94999999999999"/>
    <n v="229147"/>
    <n v="824929.2"/>
  </r>
  <r>
    <x v="0"/>
    <x v="1"/>
    <x v="1"/>
    <x v="2"/>
    <x v="3"/>
    <s v="FinA"/>
    <x v="4"/>
    <x v="7"/>
    <s v="GNR_RES_WTR_NOPMP_MC-04"/>
    <x v="0"/>
    <x v="0"/>
    <n v="156.94999999999999"/>
    <n v="229147"/>
    <n v="824929.2"/>
  </r>
  <r>
    <x v="0"/>
    <x v="1"/>
    <x v="1"/>
    <x v="2"/>
    <x v="3"/>
    <s v="FinA"/>
    <x v="4"/>
    <x v="7"/>
    <s v="GNR_RES_WTR_NOPMP_MC-04"/>
    <x v="0"/>
    <x v="1"/>
    <n v="156.94999999999999"/>
    <n v="229147"/>
    <n v="824929.2"/>
  </r>
  <r>
    <x v="0"/>
    <x v="1"/>
    <x v="1"/>
    <x v="2"/>
    <x v="3"/>
    <s v="FinA"/>
    <x v="4"/>
    <x v="7"/>
    <s v="GNR_RES_WTR_NOPMP_MC-04"/>
    <x v="0"/>
    <x v="2"/>
    <n v="156.94999999999999"/>
    <n v="229147"/>
    <n v="824929.2"/>
  </r>
  <r>
    <x v="0"/>
    <x v="1"/>
    <x v="1"/>
    <x v="2"/>
    <x v="3"/>
    <s v="FinA"/>
    <x v="4"/>
    <x v="7"/>
    <s v="GNR_RES_WTR_NOPMP_MC-04"/>
    <x v="1"/>
    <x v="0"/>
    <n v="156.94999999999999"/>
    <n v="229147"/>
    <n v="824929.2"/>
  </r>
  <r>
    <x v="0"/>
    <x v="1"/>
    <x v="1"/>
    <x v="2"/>
    <x v="3"/>
    <s v="FinA"/>
    <x v="4"/>
    <x v="7"/>
    <s v="GNR_RES_WTR_NOPMP_MC-04"/>
    <x v="1"/>
    <x v="1"/>
    <n v="156.94999999999999"/>
    <n v="229147"/>
    <n v="824929.2"/>
  </r>
  <r>
    <x v="0"/>
    <x v="1"/>
    <x v="1"/>
    <x v="2"/>
    <x v="3"/>
    <s v="FinA"/>
    <x v="4"/>
    <x v="7"/>
    <s v="GNR_RES_WTR_NOPMP_MC-04"/>
    <x v="1"/>
    <x v="2"/>
    <n v="156.94999999999999"/>
    <n v="229147"/>
    <n v="824929.2"/>
  </r>
  <r>
    <x v="0"/>
    <x v="1"/>
    <x v="1"/>
    <x v="2"/>
    <x v="3"/>
    <s v="FinA"/>
    <x v="4"/>
    <x v="7"/>
    <s v="GNR_RES_WTR_NOPMP_MC-05"/>
    <x v="0"/>
    <x v="0"/>
    <n v="1.8901105809893"/>
    <n v="2759.5614482443798"/>
    <n v="9934.4212136797596"/>
  </r>
  <r>
    <x v="0"/>
    <x v="1"/>
    <x v="1"/>
    <x v="2"/>
    <x v="3"/>
    <s v="FinA"/>
    <x v="4"/>
    <x v="7"/>
    <s v="GNR_RES_WTR_NOPMP_MC-05"/>
    <x v="0"/>
    <x v="1"/>
    <n v="156.94999999999999"/>
    <n v="229147"/>
    <n v="824929.2"/>
  </r>
  <r>
    <x v="0"/>
    <x v="1"/>
    <x v="1"/>
    <x v="2"/>
    <x v="3"/>
    <s v="FinA"/>
    <x v="4"/>
    <x v="7"/>
    <s v="GNR_RES_WTR_NOPMP_MC-05"/>
    <x v="0"/>
    <x v="2"/>
    <n v="156.94999999999999"/>
    <n v="229147"/>
    <n v="824929.2"/>
  </r>
  <r>
    <x v="0"/>
    <x v="1"/>
    <x v="1"/>
    <x v="2"/>
    <x v="3"/>
    <s v="FinA"/>
    <x v="4"/>
    <x v="7"/>
    <s v="GNR_RES_WTR_NOPMP_MC-05"/>
    <x v="1"/>
    <x v="0"/>
    <n v="156.94999999999999"/>
    <n v="229147"/>
    <n v="824929.2"/>
  </r>
  <r>
    <x v="0"/>
    <x v="1"/>
    <x v="1"/>
    <x v="2"/>
    <x v="3"/>
    <s v="FinA"/>
    <x v="4"/>
    <x v="7"/>
    <s v="GNR_RES_WTR_NOPMP_MC-05"/>
    <x v="1"/>
    <x v="1"/>
    <n v="156.94999999999999"/>
    <n v="229147"/>
    <n v="824929.2"/>
  </r>
  <r>
    <x v="0"/>
    <x v="1"/>
    <x v="1"/>
    <x v="2"/>
    <x v="3"/>
    <s v="FinA"/>
    <x v="4"/>
    <x v="7"/>
    <s v="GNR_RES_WTR_NOPMP_MC-05"/>
    <x v="1"/>
    <x v="2"/>
    <n v="156.94999999999999"/>
    <n v="229147"/>
    <n v="824929.2"/>
  </r>
  <r>
    <x v="0"/>
    <x v="1"/>
    <x v="1"/>
    <x v="2"/>
    <x v="3"/>
    <s v="FinA"/>
    <x v="4"/>
    <x v="7"/>
    <s v="GNR_RES_WTR_NOPMP_MC-06"/>
    <x v="0"/>
    <x v="1"/>
    <n v="156.94999999999999"/>
    <n v="229147"/>
    <n v="824929.2"/>
  </r>
  <r>
    <x v="0"/>
    <x v="1"/>
    <x v="1"/>
    <x v="2"/>
    <x v="3"/>
    <s v="FinA"/>
    <x v="4"/>
    <x v="7"/>
    <s v="GNR_RES_WTR_NOPMP_MC-06"/>
    <x v="0"/>
    <x v="2"/>
    <n v="156.94999999999999"/>
    <n v="229147"/>
    <n v="824929.2"/>
  </r>
  <r>
    <x v="0"/>
    <x v="1"/>
    <x v="1"/>
    <x v="2"/>
    <x v="3"/>
    <s v="FinA"/>
    <x v="4"/>
    <x v="7"/>
    <s v="GNR_RES_WTR_NOPMP_MC-06"/>
    <x v="1"/>
    <x v="0"/>
    <n v="156.94999999999999"/>
    <n v="229147"/>
    <n v="824929.2"/>
  </r>
  <r>
    <x v="0"/>
    <x v="1"/>
    <x v="1"/>
    <x v="2"/>
    <x v="3"/>
    <s v="FinA"/>
    <x v="4"/>
    <x v="7"/>
    <s v="GNR_RES_WTR_NOPMP_MC-06"/>
    <x v="1"/>
    <x v="1"/>
    <n v="156.94999999999999"/>
    <n v="229147"/>
    <n v="824929.2"/>
  </r>
  <r>
    <x v="0"/>
    <x v="1"/>
    <x v="1"/>
    <x v="2"/>
    <x v="3"/>
    <s v="FinA"/>
    <x v="4"/>
    <x v="7"/>
    <s v="GNR_RES_WTR_NOPMP_MC-06"/>
    <x v="1"/>
    <x v="2"/>
    <n v="156.94999999999999"/>
    <n v="229147"/>
    <n v="824929.2"/>
  </r>
  <r>
    <x v="0"/>
    <x v="1"/>
    <x v="1"/>
    <x v="2"/>
    <x v="3"/>
    <s v="FinA"/>
    <x v="4"/>
    <x v="7"/>
    <s v="GNR_RES_WTR_NOPMP_MC-07"/>
    <x v="0"/>
    <x v="1"/>
    <n v="156.94999999999999"/>
    <n v="229147"/>
    <n v="824929.2"/>
  </r>
  <r>
    <x v="0"/>
    <x v="1"/>
    <x v="1"/>
    <x v="2"/>
    <x v="3"/>
    <s v="FinA"/>
    <x v="4"/>
    <x v="7"/>
    <s v="GNR_RES_WTR_NOPMP_MC-07"/>
    <x v="0"/>
    <x v="2"/>
    <n v="156.94999999999999"/>
    <n v="229147"/>
    <n v="824929.2"/>
  </r>
  <r>
    <x v="0"/>
    <x v="1"/>
    <x v="1"/>
    <x v="2"/>
    <x v="3"/>
    <s v="FinA"/>
    <x v="4"/>
    <x v="7"/>
    <s v="GNR_RES_WTR_NOPMP_MC-07"/>
    <x v="1"/>
    <x v="0"/>
    <n v="112.059889419011"/>
    <n v="163607.438551756"/>
    <n v="588986.77878632199"/>
  </r>
  <r>
    <x v="0"/>
    <x v="1"/>
    <x v="1"/>
    <x v="2"/>
    <x v="3"/>
    <s v="FinA"/>
    <x v="4"/>
    <x v="7"/>
    <s v="GNR_RES_WTR_NOPMP_MC-07"/>
    <x v="1"/>
    <x v="1"/>
    <n v="156.94999999999999"/>
    <n v="229147"/>
    <n v="824929.2"/>
  </r>
  <r>
    <x v="0"/>
    <x v="1"/>
    <x v="1"/>
    <x v="2"/>
    <x v="3"/>
    <s v="FinA"/>
    <x v="4"/>
    <x v="7"/>
    <s v="GNR_RES_WTR_NOPMP_MC-08"/>
    <x v="0"/>
    <x v="1"/>
    <n v="156.94999999999999"/>
    <n v="229147"/>
    <n v="824929.2"/>
  </r>
  <r>
    <x v="0"/>
    <x v="1"/>
    <x v="1"/>
    <x v="2"/>
    <x v="3"/>
    <s v="FinA"/>
    <x v="4"/>
    <x v="7"/>
    <s v="GNR_RES_WTR_NOPMP_MC-08"/>
    <x v="0"/>
    <x v="2"/>
    <n v="156.94999999999999"/>
    <n v="229147"/>
    <n v="824929.2"/>
  </r>
  <r>
    <x v="0"/>
    <x v="1"/>
    <x v="1"/>
    <x v="2"/>
    <x v="3"/>
    <s v="FinA"/>
    <x v="4"/>
    <x v="4"/>
    <s v="GNR_ROR_WTR"/>
    <x v="0"/>
    <x v="0"/>
    <n v="561.34074083321502"/>
    <n v="819557.48161649494"/>
    <n v="2950406.9338193801"/>
  </r>
  <r>
    <x v="0"/>
    <x v="1"/>
    <x v="1"/>
    <x v="2"/>
    <x v="3"/>
    <s v="FinA"/>
    <x v="4"/>
    <x v="4"/>
    <s v="GNR_ROR_WTR"/>
    <x v="0"/>
    <x v="1"/>
    <n v="561.34074083321502"/>
    <n v="819557.48161649494"/>
    <n v="2950406.9338193801"/>
  </r>
  <r>
    <x v="0"/>
    <x v="1"/>
    <x v="1"/>
    <x v="2"/>
    <x v="3"/>
    <s v="FinA"/>
    <x v="4"/>
    <x v="4"/>
    <s v="GNR_ROR_WTR"/>
    <x v="0"/>
    <x v="2"/>
    <n v="561.34074083321502"/>
    <n v="819557.48161649494"/>
    <n v="2950406.9338193801"/>
  </r>
  <r>
    <x v="0"/>
    <x v="1"/>
    <x v="1"/>
    <x v="2"/>
    <x v="3"/>
    <s v="FinA"/>
    <x v="4"/>
    <x v="4"/>
    <s v="GNR_ROR_WTR"/>
    <x v="1"/>
    <x v="0"/>
    <n v="1481.5676694531101"/>
    <n v="2163088.79740154"/>
    <n v="7787119.6706455396"/>
  </r>
  <r>
    <x v="0"/>
    <x v="1"/>
    <x v="1"/>
    <x v="2"/>
    <x v="3"/>
    <s v="FinA"/>
    <x v="4"/>
    <x v="4"/>
    <s v="GNR_ROR_WTR"/>
    <x v="1"/>
    <x v="1"/>
    <n v="1481.5676694531101"/>
    <n v="2163088.79740154"/>
    <n v="7787119.6706455396"/>
  </r>
  <r>
    <x v="0"/>
    <x v="1"/>
    <x v="1"/>
    <x v="2"/>
    <x v="3"/>
    <s v="FinA"/>
    <x v="4"/>
    <x v="4"/>
    <s v="GNR_ROR_WTR"/>
    <x v="1"/>
    <x v="2"/>
    <n v="1481.5676694531101"/>
    <n v="2163088.79740154"/>
    <n v="7787119.6706455396"/>
  </r>
  <r>
    <x v="0"/>
    <x v="1"/>
    <x v="1"/>
    <x v="2"/>
    <x v="3"/>
    <s v="FinA"/>
    <x v="5"/>
    <x v="5"/>
    <s v="GNR_WT_WIND_ONS"/>
    <x v="0"/>
    <x v="0"/>
    <n v="465.606797952862"/>
    <n v="679785.92501117894"/>
    <n v="2447229.3300402402"/>
  </r>
  <r>
    <x v="0"/>
    <x v="1"/>
    <x v="1"/>
    <x v="2"/>
    <x v="3"/>
    <s v="FinA"/>
    <x v="5"/>
    <x v="5"/>
    <s v="GNR_WT_WIND_ONS"/>
    <x v="0"/>
    <x v="1"/>
    <n v="643.03398678202302"/>
    <n v="938829.620701754"/>
    <n v="3379786.63452631"/>
  </r>
  <r>
    <x v="0"/>
    <x v="1"/>
    <x v="1"/>
    <x v="2"/>
    <x v="3"/>
    <s v="FinA"/>
    <x v="5"/>
    <x v="5"/>
    <s v="GNR_WT_WIND_ONS"/>
    <x v="0"/>
    <x v="2"/>
    <n v="295.269513073746"/>
    <n v="431093.489087669"/>
    <n v="1551936.5607156099"/>
  </r>
  <r>
    <x v="0"/>
    <x v="1"/>
    <x v="1"/>
    <x v="2"/>
    <x v="3"/>
    <s v="FinA"/>
    <x v="5"/>
    <x v="5"/>
    <s v="GNR_WT_WIND_ONS"/>
    <x v="1"/>
    <x v="0"/>
    <n v="619.00705188868903"/>
    <n v="903750.29575748602"/>
    <n v="3253501.0647269501"/>
  </r>
  <r>
    <x v="0"/>
    <x v="1"/>
    <x v="1"/>
    <x v="2"/>
    <x v="3"/>
    <s v="FinA"/>
    <x v="5"/>
    <x v="5"/>
    <s v="GNR_WT_WIND_ONS"/>
    <x v="1"/>
    <x v="1"/>
    <n v="1043.6559588345201"/>
    <n v="1523737.6998984099"/>
    <n v="5485455.7196342601"/>
  </r>
  <r>
    <x v="0"/>
    <x v="1"/>
    <x v="1"/>
    <x v="2"/>
    <x v="3"/>
    <s v="FinA"/>
    <x v="5"/>
    <x v="5"/>
    <s v="GNR_WT_WIND_ONS"/>
    <x v="1"/>
    <x v="2"/>
    <n v="1117.2803558517201"/>
    <n v="1631229.31954351"/>
    <n v="5872425.5503566302"/>
  </r>
  <r>
    <x v="0"/>
    <x v="1"/>
    <x v="1"/>
    <x v="3"/>
    <x v="4"/>
    <s v="DE4-E_A"/>
    <x v="2"/>
    <x v="8"/>
    <s v="AGG-DE4-E_ES_ELEC"/>
    <x v="0"/>
    <x v="1"/>
    <n v="0.72"/>
    <n v="1051.2"/>
    <n v="3784.32"/>
  </r>
  <r>
    <x v="0"/>
    <x v="1"/>
    <x v="1"/>
    <x v="3"/>
    <x v="4"/>
    <s v="DE4-E_A"/>
    <x v="2"/>
    <x v="8"/>
    <s v="AGG-DE4-E_ES_ELEC"/>
    <x v="1"/>
    <x v="0"/>
    <n v="0.72"/>
    <n v="1051.2"/>
    <n v="3784.32"/>
  </r>
  <r>
    <x v="0"/>
    <x v="1"/>
    <x v="1"/>
    <x v="3"/>
    <x v="4"/>
    <s v="DE4-E_A"/>
    <x v="2"/>
    <x v="9"/>
    <s v="AGG-DE4-E_RES_WTR_PMP"/>
    <x v="0"/>
    <x v="1"/>
    <n v="344.054794520548"/>
    <n v="502320"/>
    <n v="1808352"/>
  </r>
  <r>
    <x v="0"/>
    <x v="1"/>
    <x v="1"/>
    <x v="3"/>
    <x v="4"/>
    <s v="DE4-E_A"/>
    <x v="2"/>
    <x v="8"/>
    <s v="GNR_ES_ELEC_BAT-LITHIO_E-95_Y-16-29"/>
    <x v="0"/>
    <x v="1"/>
    <n v="121.670953584507"/>
    <n v="177639.59223338001"/>
    <n v="639502.532040169"/>
  </r>
  <r>
    <x v="0"/>
    <x v="1"/>
    <x v="1"/>
    <x v="3"/>
    <x v="4"/>
    <s v="DE4-E_A"/>
    <x v="2"/>
    <x v="8"/>
    <s v="GNR_ES_ELEC_BAT-LITHIO_E-95_Y-16-29"/>
    <x v="1"/>
    <x v="0"/>
    <n v="121.670953584507"/>
    <n v="177639.59223338001"/>
    <n v="639502.532040169"/>
  </r>
  <r>
    <x v="0"/>
    <x v="1"/>
    <x v="1"/>
    <x v="3"/>
    <x v="4"/>
    <s v="DE4-E_A"/>
    <x v="1"/>
    <x v="1"/>
    <s v="GNR_ST_MSW_BP_E-24_LS-220-MW-FEED_Y-2030"/>
    <x v="0"/>
    <x v="0"/>
    <n v="957.804482102365"/>
    <n v="1398394.54386945"/>
    <n v="5034220.3579300297"/>
  </r>
  <r>
    <x v="0"/>
    <x v="1"/>
    <x v="1"/>
    <x v="3"/>
    <x v="4"/>
    <s v="DE4-E_A"/>
    <x v="1"/>
    <x v="1"/>
    <s v="GNR_ST_MSW_BP_E-24_LS-220-MW-FEED_Y-2030"/>
    <x v="0"/>
    <x v="1"/>
    <n v="957.804482102365"/>
    <n v="1398394.54386945"/>
    <n v="5034220.3579300297"/>
  </r>
  <r>
    <x v="0"/>
    <x v="1"/>
    <x v="1"/>
    <x v="3"/>
    <x v="4"/>
    <s v="DE4-E_A"/>
    <x v="1"/>
    <x v="1"/>
    <s v="GNR_ST_MSW_BP_E-24_LS-220-MW-FEED_Y-2030"/>
    <x v="0"/>
    <x v="2"/>
    <n v="957.804482102365"/>
    <n v="1398394.54386945"/>
    <n v="5034220.3579300297"/>
  </r>
  <r>
    <x v="0"/>
    <x v="1"/>
    <x v="1"/>
    <x v="3"/>
    <x v="4"/>
    <s v="DE4-E_A"/>
    <x v="1"/>
    <x v="1"/>
    <s v="GNR_ST_MSW_BP_E-24_LS-220-MW-FEED_Y-2030"/>
    <x v="1"/>
    <x v="0"/>
    <n v="957.804482102365"/>
    <n v="1398394.54386945"/>
    <n v="5034220.3579300297"/>
  </r>
  <r>
    <x v="0"/>
    <x v="1"/>
    <x v="1"/>
    <x v="3"/>
    <x v="4"/>
    <s v="DE4-E_A"/>
    <x v="1"/>
    <x v="1"/>
    <s v="GNR_ST_MSW_BP_E-24_LS-220-MW-FEED_Y-2030"/>
    <x v="1"/>
    <x v="1"/>
    <n v="957.804482102365"/>
    <n v="1398394.54386945"/>
    <n v="5034220.3579300297"/>
  </r>
  <r>
    <x v="0"/>
    <x v="1"/>
    <x v="1"/>
    <x v="3"/>
    <x v="4"/>
    <s v="DE4-E_A"/>
    <x v="1"/>
    <x v="1"/>
    <s v="GNR_ST_MSW_BP_E-24_LS-220-MW-FEED_Y-2030"/>
    <x v="1"/>
    <x v="2"/>
    <n v="957.804482102365"/>
    <n v="1398394.54386945"/>
    <n v="5034220.3579300297"/>
  </r>
  <r>
    <x v="0"/>
    <x v="1"/>
    <x v="1"/>
    <x v="3"/>
    <x v="4"/>
    <s v="DE4-E_A"/>
    <x v="1"/>
    <x v="1"/>
    <s v="GNR_ST_MSW_BP_E-33"/>
    <x v="0"/>
    <x v="0"/>
    <n v="267.2"/>
    <n v="390112"/>
    <n v="1404403.2"/>
  </r>
  <r>
    <x v="0"/>
    <x v="1"/>
    <x v="1"/>
    <x v="3"/>
    <x v="4"/>
    <s v="DE4-E_A"/>
    <x v="1"/>
    <x v="1"/>
    <s v="GNR_ST_MSW_BP_E-33"/>
    <x v="0"/>
    <x v="1"/>
    <n v="267.2"/>
    <n v="390112"/>
    <n v="1404403.2"/>
  </r>
  <r>
    <x v="0"/>
    <x v="1"/>
    <x v="1"/>
    <x v="3"/>
    <x v="4"/>
    <s v="DE4-E_A"/>
    <x v="1"/>
    <x v="1"/>
    <s v="GNR_ST_MSW_BP_E-33"/>
    <x v="0"/>
    <x v="2"/>
    <n v="267.2"/>
    <n v="390112"/>
    <n v="1404403.2"/>
  </r>
  <r>
    <x v="0"/>
    <x v="1"/>
    <x v="1"/>
    <x v="3"/>
    <x v="4"/>
    <s v="DE4-E_A"/>
    <x v="1"/>
    <x v="1"/>
    <s v="GNR_ST_MSW_BP_E-33"/>
    <x v="1"/>
    <x v="0"/>
    <n v="267.2"/>
    <n v="390112"/>
    <n v="1404403.2"/>
  </r>
  <r>
    <x v="0"/>
    <x v="1"/>
    <x v="1"/>
    <x v="3"/>
    <x v="4"/>
    <s v="DE4-E_A"/>
    <x v="1"/>
    <x v="1"/>
    <s v="GNR_ST_MSW_BP_E-33"/>
    <x v="1"/>
    <x v="1"/>
    <n v="267.2"/>
    <n v="390112"/>
    <n v="1404403.2"/>
  </r>
  <r>
    <x v="0"/>
    <x v="1"/>
    <x v="1"/>
    <x v="3"/>
    <x v="4"/>
    <s v="DE4-E_A"/>
    <x v="1"/>
    <x v="1"/>
    <s v="GNR_ST_MSW_BP_E-33"/>
    <x v="1"/>
    <x v="2"/>
    <n v="267.2"/>
    <n v="390112"/>
    <n v="1404403.2"/>
  </r>
  <r>
    <x v="0"/>
    <x v="1"/>
    <x v="1"/>
    <x v="3"/>
    <x v="4"/>
    <s v="DE4-E_A"/>
    <x v="1"/>
    <x v="6"/>
    <s v="GNR_ST_MSW_CND_E-33"/>
    <x v="0"/>
    <x v="0"/>
    <n v="62.6"/>
    <n v="91396"/>
    <n v="329025.59999999998"/>
  </r>
  <r>
    <x v="0"/>
    <x v="1"/>
    <x v="1"/>
    <x v="3"/>
    <x v="4"/>
    <s v="DE4-E_A"/>
    <x v="1"/>
    <x v="6"/>
    <s v="GNR_ST_MSW_CND_E-33"/>
    <x v="0"/>
    <x v="1"/>
    <n v="62.6"/>
    <n v="91396"/>
    <n v="329025.59999999998"/>
  </r>
  <r>
    <x v="0"/>
    <x v="1"/>
    <x v="1"/>
    <x v="3"/>
    <x v="4"/>
    <s v="DE4-E_A"/>
    <x v="1"/>
    <x v="6"/>
    <s v="GNR_ST_MSW_CND_E-33"/>
    <x v="0"/>
    <x v="2"/>
    <n v="62.6"/>
    <n v="91396"/>
    <n v="329025.59999999998"/>
  </r>
  <r>
    <x v="0"/>
    <x v="1"/>
    <x v="1"/>
    <x v="3"/>
    <x v="4"/>
    <s v="DE4-E_A"/>
    <x v="3"/>
    <x v="3"/>
    <s v="GNR_PV_SUN"/>
    <x v="0"/>
    <x v="2"/>
    <n v="190.27768864064601"/>
    <n v="277805.42541534302"/>
    <n v="1000099.53149523"/>
  </r>
  <r>
    <x v="0"/>
    <x v="1"/>
    <x v="1"/>
    <x v="3"/>
    <x v="4"/>
    <s v="DE4-E_A"/>
    <x v="3"/>
    <x v="3"/>
    <s v="GNR_PV_SUN"/>
    <x v="1"/>
    <x v="1"/>
    <n v="1840.41889463908"/>
    <n v="2687011.5861730599"/>
    <n v="9673241.7102230005"/>
  </r>
  <r>
    <x v="0"/>
    <x v="1"/>
    <x v="1"/>
    <x v="3"/>
    <x v="4"/>
    <s v="DE4-E_A"/>
    <x v="3"/>
    <x v="3"/>
    <s v="GNR_PV_SUN"/>
    <x v="1"/>
    <x v="2"/>
    <n v="6039.3428980873196"/>
    <n v="8817440.6312074792"/>
    <n v="31742786.272346899"/>
  </r>
  <r>
    <x v="0"/>
    <x v="1"/>
    <x v="1"/>
    <x v="3"/>
    <x v="4"/>
    <s v="DE4-E_A"/>
    <x v="4"/>
    <x v="4"/>
    <s v="GNR_ROR_WTR"/>
    <x v="0"/>
    <x v="0"/>
    <n v="271.14331604776601"/>
    <n v="395869.24142973899"/>
    <n v="1425129.2691470601"/>
  </r>
  <r>
    <x v="0"/>
    <x v="1"/>
    <x v="1"/>
    <x v="3"/>
    <x v="4"/>
    <s v="DE4-E_A"/>
    <x v="4"/>
    <x v="4"/>
    <s v="GNR_ROR_WTR"/>
    <x v="0"/>
    <x v="1"/>
    <n v="271.14331604776601"/>
    <n v="395869.24142973899"/>
    <n v="1425129.2691470601"/>
  </r>
  <r>
    <x v="0"/>
    <x v="1"/>
    <x v="1"/>
    <x v="3"/>
    <x v="4"/>
    <s v="DE4-E_A"/>
    <x v="4"/>
    <x v="4"/>
    <s v="GNR_ROR_WTR"/>
    <x v="0"/>
    <x v="2"/>
    <n v="271.14331604776601"/>
    <n v="395869.24142973899"/>
    <n v="1425129.2691470601"/>
  </r>
  <r>
    <x v="0"/>
    <x v="1"/>
    <x v="1"/>
    <x v="3"/>
    <x v="4"/>
    <s v="DE4-E_A"/>
    <x v="4"/>
    <x v="4"/>
    <s v="GNR_ROR_WTR"/>
    <x v="1"/>
    <x v="0"/>
    <n v="334.57451296316401"/>
    <n v="488478.78892621998"/>
    <n v="1758523.64013439"/>
  </r>
  <r>
    <x v="0"/>
    <x v="1"/>
    <x v="1"/>
    <x v="3"/>
    <x v="4"/>
    <s v="DE4-E_A"/>
    <x v="4"/>
    <x v="4"/>
    <s v="GNR_ROR_WTR"/>
    <x v="1"/>
    <x v="1"/>
    <n v="334.57451296316401"/>
    <n v="488478.78892621998"/>
    <n v="1758523.64013439"/>
  </r>
  <r>
    <x v="0"/>
    <x v="1"/>
    <x v="1"/>
    <x v="3"/>
    <x v="4"/>
    <s v="DE4-E_A"/>
    <x v="4"/>
    <x v="4"/>
    <s v="GNR_ROR_WTR"/>
    <x v="1"/>
    <x v="2"/>
    <n v="334.57451296316401"/>
    <n v="488478.78892621998"/>
    <n v="1758523.64013439"/>
  </r>
  <r>
    <x v="0"/>
    <x v="1"/>
    <x v="1"/>
    <x v="3"/>
    <x v="4"/>
    <s v="DE4-E_A"/>
    <x v="5"/>
    <x v="5"/>
    <s v="GNR_WT_WIND_ONS"/>
    <x v="0"/>
    <x v="0"/>
    <n v="1470.47837048049"/>
    <n v="2146898.4209015099"/>
    <n v="7728834.31524543"/>
  </r>
  <r>
    <x v="0"/>
    <x v="1"/>
    <x v="1"/>
    <x v="3"/>
    <x v="4"/>
    <s v="DE4-E_A"/>
    <x v="5"/>
    <x v="5"/>
    <s v="GNR_WT_WIND_ONS"/>
    <x v="0"/>
    <x v="1"/>
    <n v="2293.9586644323299"/>
    <n v="3349179.6500712"/>
    <n v="12057046.7402563"/>
  </r>
  <r>
    <x v="0"/>
    <x v="1"/>
    <x v="1"/>
    <x v="3"/>
    <x v="4"/>
    <s v="DE4-E_A"/>
    <x v="5"/>
    <x v="5"/>
    <s v="GNR_WT_WIND_ONS"/>
    <x v="0"/>
    <x v="2"/>
    <n v="2743.6936648956698"/>
    <n v="4005792.7507476802"/>
    <n v="14420853.902691601"/>
  </r>
  <r>
    <x v="0"/>
    <x v="1"/>
    <x v="1"/>
    <x v="3"/>
    <x v="4"/>
    <s v="DE4-E_A"/>
    <x v="5"/>
    <x v="5"/>
    <s v="GNR_WT_WIND_ONS"/>
    <x v="1"/>
    <x v="0"/>
    <n v="3089.2142100792298"/>
    <n v="4510252.7467156798"/>
    <n v="16236909.8881764"/>
  </r>
  <r>
    <x v="0"/>
    <x v="1"/>
    <x v="1"/>
    <x v="3"/>
    <x v="4"/>
    <s v="DE4-E_A"/>
    <x v="5"/>
    <x v="5"/>
    <s v="GNR_WT_WIND_ONS"/>
    <x v="1"/>
    <x v="1"/>
    <n v="5261.2791812825299"/>
    <n v="7681467.6046724999"/>
    <n v="27653283.376821"/>
  </r>
  <r>
    <x v="0"/>
    <x v="1"/>
    <x v="1"/>
    <x v="3"/>
    <x v="4"/>
    <s v="DE4-E_A"/>
    <x v="5"/>
    <x v="5"/>
    <s v="GNR_WT_WIND_ONS"/>
    <x v="1"/>
    <x v="2"/>
    <n v="5223.4394088297504"/>
    <n v="7626221.5368914399"/>
    <n v="27454397.532809202"/>
  </r>
  <r>
    <x v="0"/>
    <x v="1"/>
    <x v="1"/>
    <x v="3"/>
    <x v="4"/>
    <s v="DE4-E_Offshore_A"/>
    <x v="5"/>
    <x v="5"/>
    <s v="GNR_WT_WIND_OFF"/>
    <x v="0"/>
    <x v="0"/>
    <n v="458.29837521429602"/>
    <n v="669115.62781287194"/>
    <n v="2408816.2601263402"/>
  </r>
  <r>
    <x v="0"/>
    <x v="1"/>
    <x v="1"/>
    <x v="3"/>
    <x v="4"/>
    <s v="DE4-E_Offshore_A"/>
    <x v="5"/>
    <x v="5"/>
    <s v="GNR_WT_WIND_OFF"/>
    <x v="0"/>
    <x v="1"/>
    <n v="714.94933201538299"/>
    <n v="1043826.02474246"/>
    <n v="3757773.6890728502"/>
  </r>
  <r>
    <x v="0"/>
    <x v="1"/>
    <x v="1"/>
    <x v="3"/>
    <x v="4"/>
    <s v="DE4-E_Offshore_A"/>
    <x v="5"/>
    <x v="5"/>
    <s v="GNR_WT_WIND_OFF"/>
    <x v="0"/>
    <x v="2"/>
    <n v="855.11652122878297"/>
    <n v="1248470.12099402"/>
    <n v="4494492.4355784804"/>
  </r>
  <r>
    <x v="0"/>
    <x v="1"/>
    <x v="1"/>
    <x v="3"/>
    <x v="4"/>
    <s v="DE4-E_Offshore_A"/>
    <x v="5"/>
    <x v="5"/>
    <s v="GNR_WT_WIND_OFF"/>
    <x v="1"/>
    <x v="0"/>
    <n v="962.803589355491"/>
    <n v="1405693.24045902"/>
    <n v="5060495.6656524604"/>
  </r>
  <r>
    <x v="0"/>
    <x v="1"/>
    <x v="1"/>
    <x v="3"/>
    <x v="4"/>
    <s v="DE4-E_Offshore_A"/>
    <x v="5"/>
    <x v="5"/>
    <s v="GNR_WT_WIND_OFF"/>
    <x v="1"/>
    <x v="1"/>
    <n v="1639.7627797426901"/>
    <n v="2394053.6584243299"/>
    <n v="8618593.1703275796"/>
  </r>
  <r>
    <x v="0"/>
    <x v="1"/>
    <x v="1"/>
    <x v="3"/>
    <x v="4"/>
    <s v="DE4-E_Offshore_A"/>
    <x v="5"/>
    <x v="5"/>
    <s v="GNR_WT_WIND_OFF"/>
    <x v="1"/>
    <x v="2"/>
    <n v="1627.96940244336"/>
    <n v="2376835.3275672998"/>
    <n v="8556607.1792422794"/>
  </r>
  <r>
    <x v="0"/>
    <x v="1"/>
    <x v="1"/>
    <x v="3"/>
    <x v="4"/>
    <s v="DE4-E_Offshore_A"/>
    <x v="5"/>
    <x v="5"/>
    <s v="GNR_WT_WIND_OFF_L-NS_Y-2030"/>
    <x v="0"/>
    <x v="0"/>
    <n v="1543.95727648038"/>
    <n v="2254177.62366135"/>
    <n v="8115039.4451808603"/>
  </r>
  <r>
    <x v="0"/>
    <x v="1"/>
    <x v="1"/>
    <x v="3"/>
    <x v="4"/>
    <s v="DE4-E_Offshore_A"/>
    <x v="5"/>
    <x v="5"/>
    <s v="GNR_WT_WIND_OFF_L-NS_Y-2030"/>
    <x v="0"/>
    <x v="1"/>
    <n v="2408.5863777365298"/>
    <n v="3516536.11149533"/>
    <n v="12659530.0013832"/>
  </r>
  <r>
    <x v="0"/>
    <x v="1"/>
    <x v="1"/>
    <x v="3"/>
    <x v="4"/>
    <s v="DE4-E_Offshore_A"/>
    <x v="5"/>
    <x v="5"/>
    <s v="GNR_WT_WIND_OFF_L-NS_Y-2030"/>
    <x v="0"/>
    <x v="2"/>
    <n v="2880.7943614734099"/>
    <n v="4205959.7677511703"/>
    <n v="15141455.163904199"/>
  </r>
  <r>
    <x v="0"/>
    <x v="1"/>
    <x v="1"/>
    <x v="3"/>
    <x v="4"/>
    <s v="DE4-E_Offshore_A"/>
    <x v="5"/>
    <x v="5"/>
    <s v="GNR_WT_WIND_OFF_L-NS_Y-2030"/>
    <x v="1"/>
    <x v="0"/>
    <n v="3243.5803572547002"/>
    <n v="4735627.3215918699"/>
    <n v="17048258.357730702"/>
  </r>
  <r>
    <x v="0"/>
    <x v="1"/>
    <x v="1"/>
    <x v="3"/>
    <x v="4"/>
    <s v="DE4-E_Offshore_A"/>
    <x v="5"/>
    <x v="5"/>
    <s v="GNR_WT_WIND_OFF_L-NS_Y-2030"/>
    <x v="1"/>
    <x v="1"/>
    <n v="5524.1820883646096"/>
    <n v="8065305.8490123404"/>
    <n v="29035101.056444399"/>
  </r>
  <r>
    <x v="0"/>
    <x v="1"/>
    <x v="1"/>
    <x v="3"/>
    <x v="4"/>
    <s v="DE4-E_Offshore_A"/>
    <x v="5"/>
    <x v="5"/>
    <s v="GNR_WT_WIND_OFF_L-NS_Y-2030"/>
    <x v="1"/>
    <x v="2"/>
    <n v="5484.4514855950301"/>
    <n v="8007299.1689687399"/>
    <n v="28826277.008287501"/>
  </r>
  <r>
    <x v="0"/>
    <x v="1"/>
    <x v="1"/>
    <x v="3"/>
    <x v="5"/>
    <s v="DE4-N_A"/>
    <x v="2"/>
    <x v="8"/>
    <s v="AGG-DE4-N_ES_ELEC"/>
    <x v="0"/>
    <x v="1"/>
    <n v="0.27333333333333298"/>
    <n v="399.066666666667"/>
    <n v="1436.64"/>
  </r>
  <r>
    <x v="0"/>
    <x v="1"/>
    <x v="1"/>
    <x v="3"/>
    <x v="5"/>
    <s v="DE4-N_A"/>
    <x v="2"/>
    <x v="8"/>
    <s v="AGG-DE4-N_ES_ELEC"/>
    <x v="1"/>
    <x v="0"/>
    <n v="0.27333333333333298"/>
    <n v="399.066666666667"/>
    <n v="1436.64"/>
  </r>
  <r>
    <x v="0"/>
    <x v="1"/>
    <x v="1"/>
    <x v="3"/>
    <x v="5"/>
    <s v="DE4-N_A"/>
    <x v="2"/>
    <x v="8"/>
    <s v="AGG-DE4-N_ES_ELEC"/>
    <x v="1"/>
    <x v="1"/>
    <n v="0.27333333333333298"/>
    <n v="399.066666666667"/>
    <n v="1436.64"/>
  </r>
  <r>
    <x v="0"/>
    <x v="1"/>
    <x v="1"/>
    <x v="3"/>
    <x v="5"/>
    <s v="DE4-N_A"/>
    <x v="2"/>
    <x v="9"/>
    <s v="AGG-DE4-N_RES_WTR_PMP"/>
    <x v="0"/>
    <x v="1"/>
    <n v="16.9676712328767"/>
    <n v="24772.799999999999"/>
    <n v="89182.080000000002"/>
  </r>
  <r>
    <x v="0"/>
    <x v="1"/>
    <x v="1"/>
    <x v="3"/>
    <x v="5"/>
    <s v="DE4-N_A"/>
    <x v="2"/>
    <x v="2"/>
    <s v="GNR_BO_ELEC_E-80"/>
    <x v="1"/>
    <x v="1"/>
    <n v="-32.365083580400601"/>
    <n v="-47253.022027384803"/>
    <n v="-170110.879298585"/>
  </r>
  <r>
    <x v="0"/>
    <x v="1"/>
    <x v="1"/>
    <x v="3"/>
    <x v="5"/>
    <s v="DE4-N_A"/>
    <x v="2"/>
    <x v="8"/>
    <s v="GNR_ES_ELEC_BAT-LITHIO_E-95_Y-16-29"/>
    <x v="0"/>
    <x v="1"/>
    <n v="0.14236111111111099"/>
    <n v="207.847222222222"/>
    <n v="748.25"/>
  </r>
  <r>
    <x v="0"/>
    <x v="1"/>
    <x v="1"/>
    <x v="3"/>
    <x v="5"/>
    <s v="DE4-N_A"/>
    <x v="2"/>
    <x v="8"/>
    <s v="GNR_ES_ELEC_BAT-LITHIO_E-95_Y-16-29"/>
    <x v="1"/>
    <x v="0"/>
    <n v="0.14236111111111099"/>
    <n v="207.847222222222"/>
    <n v="748.25"/>
  </r>
  <r>
    <x v="0"/>
    <x v="1"/>
    <x v="1"/>
    <x v="3"/>
    <x v="5"/>
    <s v="DE4-N_A"/>
    <x v="2"/>
    <x v="8"/>
    <s v="GNR_ES_ELEC_BAT-LITHIO_E-95_Y-16-29"/>
    <x v="1"/>
    <x v="1"/>
    <n v="0.14236111111111099"/>
    <n v="207.847222222222"/>
    <n v="748.25"/>
  </r>
  <r>
    <x v="0"/>
    <x v="1"/>
    <x v="1"/>
    <x v="3"/>
    <x v="5"/>
    <s v="DE4-N_A"/>
    <x v="2"/>
    <x v="8"/>
    <s v="GNR_ES_ELEC_BAT-LITHIO_E-97_Y-30-50"/>
    <x v="0"/>
    <x v="1"/>
    <n v="0.45184178743961301"/>
    <n v="659.68900966183605"/>
    <n v="2374.8804347826099"/>
  </r>
  <r>
    <x v="0"/>
    <x v="1"/>
    <x v="1"/>
    <x v="3"/>
    <x v="5"/>
    <s v="DE4-N_A"/>
    <x v="2"/>
    <x v="8"/>
    <s v="GNR_ES_ELEC_BAT-LITHIO_E-97_Y-30-50"/>
    <x v="1"/>
    <x v="0"/>
    <n v="0.45184178743961301"/>
    <n v="659.68900966183605"/>
    <n v="2374.8804347826099"/>
  </r>
  <r>
    <x v="0"/>
    <x v="1"/>
    <x v="1"/>
    <x v="3"/>
    <x v="5"/>
    <s v="DE4-N_A"/>
    <x v="2"/>
    <x v="8"/>
    <s v="GNR_ES_ELEC_BAT-LITHIO_E-97_Y-30-50"/>
    <x v="1"/>
    <x v="1"/>
    <n v="0.45184178743961301"/>
    <n v="659.68900966183605"/>
    <n v="2374.8804347826099"/>
  </r>
  <r>
    <x v="0"/>
    <x v="1"/>
    <x v="1"/>
    <x v="3"/>
    <x v="5"/>
    <s v="DE4-N_A"/>
    <x v="1"/>
    <x v="1"/>
    <s v="GNR_ST_MSW_BP_E-23_LS-220-MW-FEED_Y-2020"/>
    <x v="0"/>
    <x v="0"/>
    <n v="63.3261066698118"/>
    <n v="92456.115737925298"/>
    <n v="332842.01665653102"/>
  </r>
  <r>
    <x v="0"/>
    <x v="1"/>
    <x v="1"/>
    <x v="3"/>
    <x v="5"/>
    <s v="DE4-N_A"/>
    <x v="1"/>
    <x v="1"/>
    <s v="GNR_ST_MSW_BP_E-23_LS-220-MW-FEED_Y-2020"/>
    <x v="0"/>
    <x v="1"/>
    <n v="63.3261066698118"/>
    <n v="92456.115737925298"/>
    <n v="332842.01665653102"/>
  </r>
  <r>
    <x v="0"/>
    <x v="1"/>
    <x v="1"/>
    <x v="3"/>
    <x v="5"/>
    <s v="DE4-N_A"/>
    <x v="1"/>
    <x v="1"/>
    <s v="GNR_ST_MSW_BP_E-23_LS-220-MW-FEED_Y-2020"/>
    <x v="0"/>
    <x v="2"/>
    <n v="63.3261066698118"/>
    <n v="92456.115737925298"/>
    <n v="332842.01665653102"/>
  </r>
  <r>
    <x v="0"/>
    <x v="1"/>
    <x v="1"/>
    <x v="3"/>
    <x v="5"/>
    <s v="DE4-N_A"/>
    <x v="1"/>
    <x v="1"/>
    <s v="GNR_ST_MSW_BP_E-23_LS-220-MW-FEED_Y-2020"/>
    <x v="1"/>
    <x v="0"/>
    <n v="63.3261066698118"/>
    <n v="92456.115737925298"/>
    <n v="332842.01665653102"/>
  </r>
  <r>
    <x v="0"/>
    <x v="1"/>
    <x v="1"/>
    <x v="3"/>
    <x v="5"/>
    <s v="DE4-N_A"/>
    <x v="1"/>
    <x v="1"/>
    <s v="GNR_ST_MSW_BP_E-23_LS-220-MW-FEED_Y-2020"/>
    <x v="1"/>
    <x v="1"/>
    <n v="63.3261066698118"/>
    <n v="92456.115737925298"/>
    <n v="332842.01665653102"/>
  </r>
  <r>
    <x v="0"/>
    <x v="1"/>
    <x v="1"/>
    <x v="3"/>
    <x v="5"/>
    <s v="DE4-N_A"/>
    <x v="1"/>
    <x v="1"/>
    <s v="GNR_ST_MSW_BP_E-23_LS-220-MW-FEED_Y-2020"/>
    <x v="1"/>
    <x v="2"/>
    <n v="63.3261066698118"/>
    <n v="92456.115737925298"/>
    <n v="332842.01665653102"/>
  </r>
  <r>
    <x v="0"/>
    <x v="1"/>
    <x v="1"/>
    <x v="3"/>
    <x v="5"/>
    <s v="DE4-N_A"/>
    <x v="1"/>
    <x v="1"/>
    <s v="GNR_ST_MSW_BP_E-24_LS-220-MW-FEED_Y-2030"/>
    <x v="0"/>
    <x v="0"/>
    <n v="304.09983264749098"/>
    <n v="443985.75566533598"/>
    <n v="1598348.72039521"/>
  </r>
  <r>
    <x v="0"/>
    <x v="1"/>
    <x v="1"/>
    <x v="3"/>
    <x v="5"/>
    <s v="DE4-N_A"/>
    <x v="1"/>
    <x v="1"/>
    <s v="GNR_ST_MSW_BP_E-24_LS-220-MW-FEED_Y-2030"/>
    <x v="0"/>
    <x v="1"/>
    <n v="304.09983264749098"/>
    <n v="443985.75566533598"/>
    <n v="1598348.72039521"/>
  </r>
  <r>
    <x v="0"/>
    <x v="1"/>
    <x v="1"/>
    <x v="3"/>
    <x v="5"/>
    <s v="DE4-N_A"/>
    <x v="1"/>
    <x v="1"/>
    <s v="GNR_ST_MSW_BP_E-24_LS-220-MW-FEED_Y-2030"/>
    <x v="0"/>
    <x v="2"/>
    <n v="304.09983264749098"/>
    <n v="443985.75566533598"/>
    <n v="1598348.72039521"/>
  </r>
  <r>
    <x v="0"/>
    <x v="1"/>
    <x v="1"/>
    <x v="3"/>
    <x v="5"/>
    <s v="DE4-N_A"/>
    <x v="1"/>
    <x v="1"/>
    <s v="GNR_ST_MSW_BP_E-24_LS-220-MW-FEED_Y-2030"/>
    <x v="1"/>
    <x v="0"/>
    <n v="304.09983264749098"/>
    <n v="443985.75566533598"/>
    <n v="1598348.72039521"/>
  </r>
  <r>
    <x v="0"/>
    <x v="1"/>
    <x v="1"/>
    <x v="3"/>
    <x v="5"/>
    <s v="DE4-N_A"/>
    <x v="1"/>
    <x v="1"/>
    <s v="GNR_ST_MSW_BP_E-24_LS-220-MW-FEED_Y-2030"/>
    <x v="1"/>
    <x v="1"/>
    <n v="304.09983264749098"/>
    <n v="443985.75566533598"/>
    <n v="1598348.72039521"/>
  </r>
  <r>
    <x v="0"/>
    <x v="1"/>
    <x v="1"/>
    <x v="3"/>
    <x v="5"/>
    <s v="DE4-N_A"/>
    <x v="1"/>
    <x v="1"/>
    <s v="GNR_ST_MSW_BP_E-24_LS-220-MW-FEED_Y-2030"/>
    <x v="1"/>
    <x v="2"/>
    <n v="304.09983264749002"/>
    <n v="443985.75566533598"/>
    <n v="1598348.72039521"/>
  </r>
  <r>
    <x v="0"/>
    <x v="1"/>
    <x v="1"/>
    <x v="3"/>
    <x v="5"/>
    <s v="DE4-N_A"/>
    <x v="1"/>
    <x v="1"/>
    <s v="GNR_ST_MSW_BP_E-33"/>
    <x v="0"/>
    <x v="0"/>
    <n v="17"/>
    <n v="24820"/>
    <n v="89352"/>
  </r>
  <r>
    <x v="0"/>
    <x v="1"/>
    <x v="1"/>
    <x v="3"/>
    <x v="5"/>
    <s v="DE4-N_A"/>
    <x v="1"/>
    <x v="1"/>
    <s v="GNR_ST_MSW_BP_E-33"/>
    <x v="0"/>
    <x v="1"/>
    <n v="17"/>
    <n v="24820"/>
    <n v="89352"/>
  </r>
  <r>
    <x v="0"/>
    <x v="1"/>
    <x v="1"/>
    <x v="3"/>
    <x v="5"/>
    <s v="DE4-N_A"/>
    <x v="1"/>
    <x v="1"/>
    <s v="GNR_ST_MSW_BP_E-33"/>
    <x v="0"/>
    <x v="2"/>
    <n v="17"/>
    <n v="24820"/>
    <n v="89352"/>
  </r>
  <r>
    <x v="0"/>
    <x v="1"/>
    <x v="1"/>
    <x v="3"/>
    <x v="5"/>
    <s v="DE4-N_A"/>
    <x v="1"/>
    <x v="1"/>
    <s v="GNR_ST_MSW_BP_E-33"/>
    <x v="1"/>
    <x v="0"/>
    <n v="17"/>
    <n v="24820"/>
    <n v="89352"/>
  </r>
  <r>
    <x v="0"/>
    <x v="1"/>
    <x v="1"/>
    <x v="3"/>
    <x v="5"/>
    <s v="DE4-N_A"/>
    <x v="1"/>
    <x v="1"/>
    <s v="GNR_ST_MSW_BP_E-33"/>
    <x v="1"/>
    <x v="1"/>
    <n v="17"/>
    <n v="24820"/>
    <n v="89352"/>
  </r>
  <r>
    <x v="0"/>
    <x v="1"/>
    <x v="1"/>
    <x v="3"/>
    <x v="5"/>
    <s v="DE4-N_A"/>
    <x v="1"/>
    <x v="1"/>
    <s v="GNR_ST_MSW_BP_E-33"/>
    <x v="1"/>
    <x v="2"/>
    <n v="17"/>
    <n v="24820"/>
    <n v="89352"/>
  </r>
  <r>
    <x v="0"/>
    <x v="1"/>
    <x v="1"/>
    <x v="3"/>
    <x v="5"/>
    <s v="DE4-N_A"/>
    <x v="3"/>
    <x v="3"/>
    <s v="GNR_PV_SUN"/>
    <x v="0"/>
    <x v="2"/>
    <n v="27.268831171527001"/>
    <n v="39812.493510429398"/>
    <n v="143324.976637546"/>
  </r>
  <r>
    <x v="0"/>
    <x v="1"/>
    <x v="1"/>
    <x v="3"/>
    <x v="5"/>
    <s v="DE4-N_A"/>
    <x v="3"/>
    <x v="3"/>
    <s v="GNR_PV_SUN"/>
    <x v="1"/>
    <x v="1"/>
    <n v="263.75174347204597"/>
    <n v="385077.54546918598"/>
    <n v="1386279.1636890699"/>
  </r>
  <r>
    <x v="0"/>
    <x v="1"/>
    <x v="1"/>
    <x v="3"/>
    <x v="5"/>
    <s v="DE4-N_A"/>
    <x v="3"/>
    <x v="3"/>
    <s v="GNR_PV_SUN"/>
    <x v="1"/>
    <x v="2"/>
    <n v="865.50253501305394"/>
    <n v="1263633.7011190599"/>
    <n v="4549081.3240286103"/>
  </r>
  <r>
    <x v="0"/>
    <x v="1"/>
    <x v="1"/>
    <x v="3"/>
    <x v="5"/>
    <s v="DE4-N_A"/>
    <x v="12"/>
    <x v="6"/>
    <s v="GNR_GEO_HEAT_EO"/>
    <x v="0"/>
    <x v="0"/>
    <n v="0.01"/>
    <n v="14.6"/>
    <n v="52.56"/>
  </r>
  <r>
    <x v="0"/>
    <x v="1"/>
    <x v="1"/>
    <x v="3"/>
    <x v="5"/>
    <s v="DE4-N_A"/>
    <x v="12"/>
    <x v="6"/>
    <s v="GNR_GEO_HEAT_EO"/>
    <x v="0"/>
    <x v="1"/>
    <n v="0.01"/>
    <n v="14.6"/>
    <n v="52.56"/>
  </r>
  <r>
    <x v="0"/>
    <x v="1"/>
    <x v="1"/>
    <x v="3"/>
    <x v="5"/>
    <s v="DE4-N_A"/>
    <x v="12"/>
    <x v="6"/>
    <s v="GNR_GEO_HEAT_EO"/>
    <x v="0"/>
    <x v="2"/>
    <n v="0.01"/>
    <n v="14.6"/>
    <n v="52.56"/>
  </r>
  <r>
    <x v="0"/>
    <x v="1"/>
    <x v="1"/>
    <x v="3"/>
    <x v="5"/>
    <s v="DE4-N_A"/>
    <x v="12"/>
    <x v="6"/>
    <s v="GNR_GEO_HEAT_EO"/>
    <x v="1"/>
    <x v="0"/>
    <n v="0.01"/>
    <n v="14.6"/>
    <n v="52.56"/>
  </r>
  <r>
    <x v="0"/>
    <x v="1"/>
    <x v="1"/>
    <x v="3"/>
    <x v="5"/>
    <s v="DE4-N_A"/>
    <x v="12"/>
    <x v="6"/>
    <s v="GNR_GEO_HEAT_EO"/>
    <x v="1"/>
    <x v="1"/>
    <n v="0.01"/>
    <n v="14.6"/>
    <n v="52.56"/>
  </r>
  <r>
    <x v="0"/>
    <x v="1"/>
    <x v="1"/>
    <x v="3"/>
    <x v="5"/>
    <s v="DE4-N_A"/>
    <x v="12"/>
    <x v="6"/>
    <s v="GNR_GEO_HEAT_EO"/>
    <x v="1"/>
    <x v="2"/>
    <n v="0.01"/>
    <n v="14.6"/>
    <n v="52.56"/>
  </r>
  <r>
    <x v="0"/>
    <x v="1"/>
    <x v="1"/>
    <x v="3"/>
    <x v="5"/>
    <s v="DE4-N_A"/>
    <x v="4"/>
    <x v="4"/>
    <s v="GNR_ROR_WTR"/>
    <x v="0"/>
    <x v="0"/>
    <n v="2.3891488726436201"/>
    <n v="3488.1573540596801"/>
    <n v="12557.366474614901"/>
  </r>
  <r>
    <x v="0"/>
    <x v="1"/>
    <x v="1"/>
    <x v="3"/>
    <x v="5"/>
    <s v="DE4-N_A"/>
    <x v="4"/>
    <x v="4"/>
    <s v="GNR_ROR_WTR"/>
    <x v="0"/>
    <x v="1"/>
    <n v="2.3891488726436201"/>
    <n v="3488.1573540596801"/>
    <n v="12557.366474614901"/>
  </r>
  <r>
    <x v="0"/>
    <x v="1"/>
    <x v="1"/>
    <x v="3"/>
    <x v="5"/>
    <s v="DE4-N_A"/>
    <x v="4"/>
    <x v="4"/>
    <s v="GNR_ROR_WTR"/>
    <x v="0"/>
    <x v="2"/>
    <n v="2.3891488726436201"/>
    <n v="3488.1573540596801"/>
    <n v="12557.366474614901"/>
  </r>
  <r>
    <x v="0"/>
    <x v="1"/>
    <x v="1"/>
    <x v="3"/>
    <x v="5"/>
    <s v="DE4-N_A"/>
    <x v="4"/>
    <x v="4"/>
    <s v="GNR_ROR_WTR"/>
    <x v="1"/>
    <x v="0"/>
    <n v="2.9480657392285301"/>
    <n v="4304.1759792736502"/>
    <n v="15495.033525385101"/>
  </r>
  <r>
    <x v="0"/>
    <x v="1"/>
    <x v="1"/>
    <x v="3"/>
    <x v="5"/>
    <s v="DE4-N_A"/>
    <x v="4"/>
    <x v="4"/>
    <s v="GNR_ROR_WTR"/>
    <x v="1"/>
    <x v="1"/>
    <n v="2.9480657392285301"/>
    <n v="4304.1759792736502"/>
    <n v="15495.033525385101"/>
  </r>
  <r>
    <x v="0"/>
    <x v="1"/>
    <x v="1"/>
    <x v="3"/>
    <x v="5"/>
    <s v="DE4-N_A"/>
    <x v="4"/>
    <x v="4"/>
    <s v="GNR_ROR_WTR"/>
    <x v="1"/>
    <x v="2"/>
    <n v="2.9480657392285301"/>
    <n v="4304.1759792736502"/>
    <n v="15495.033525385101"/>
  </r>
  <r>
    <x v="0"/>
    <x v="1"/>
    <x v="1"/>
    <x v="3"/>
    <x v="5"/>
    <s v="DE4-N_A"/>
    <x v="5"/>
    <x v="5"/>
    <s v="GNR_WT_WIND_ONS"/>
    <x v="0"/>
    <x v="0"/>
    <n v="746.97570703778297"/>
    <n v="1090584.5322751601"/>
    <n v="3926104.3161905902"/>
  </r>
  <r>
    <x v="0"/>
    <x v="1"/>
    <x v="1"/>
    <x v="3"/>
    <x v="5"/>
    <s v="DE4-N_A"/>
    <x v="5"/>
    <x v="5"/>
    <s v="GNR_WT_WIND_ONS"/>
    <x v="0"/>
    <x v="1"/>
    <n v="1165.2884052418101"/>
    <n v="1701321.0716530499"/>
    <n v="6124755.8579509798"/>
  </r>
  <r>
    <x v="0"/>
    <x v="1"/>
    <x v="1"/>
    <x v="3"/>
    <x v="5"/>
    <s v="DE4-N_A"/>
    <x v="5"/>
    <x v="5"/>
    <s v="GNR_WT_WIND_ONS"/>
    <x v="0"/>
    <x v="2"/>
    <n v="1393.74543439279"/>
    <n v="2034868.3342134799"/>
    <n v="7325526.0031685196"/>
  </r>
  <r>
    <x v="0"/>
    <x v="1"/>
    <x v="1"/>
    <x v="3"/>
    <x v="5"/>
    <s v="DE4-N_A"/>
    <x v="5"/>
    <x v="5"/>
    <s v="GNR_WT_WIND_ONS"/>
    <x v="1"/>
    <x v="0"/>
    <n v="1569.26345540947"/>
    <n v="2291124.6448978302"/>
    <n v="8248048.7216322003"/>
  </r>
  <r>
    <x v="0"/>
    <x v="1"/>
    <x v="1"/>
    <x v="3"/>
    <x v="5"/>
    <s v="DE4-N_A"/>
    <x v="5"/>
    <x v="5"/>
    <s v="GNR_WT_WIND_ONS"/>
    <x v="1"/>
    <x v="1"/>
    <n v="2672.63212792278"/>
    <n v="3902042.9067672598"/>
    <n v="14047354.4643621"/>
  </r>
  <r>
    <x v="0"/>
    <x v="1"/>
    <x v="1"/>
    <x v="3"/>
    <x v="5"/>
    <s v="DE4-N_A"/>
    <x v="5"/>
    <x v="5"/>
    <s v="GNR_WT_WIND_ONS"/>
    <x v="1"/>
    <x v="2"/>
    <n v="2653.41022615974"/>
    <n v="3873978.93019321"/>
    <n v="13946324.148695599"/>
  </r>
  <r>
    <x v="0"/>
    <x v="1"/>
    <x v="1"/>
    <x v="3"/>
    <x v="5"/>
    <s v="DE4-N_A"/>
    <x v="5"/>
    <x v="5"/>
    <s v="GNR_WT_WIND_ON_LS_Y-2020"/>
    <x v="0"/>
    <x v="0"/>
    <n v="1053.21513390465"/>
    <n v="1537694.0955008001"/>
    <n v="5535698.7438028604"/>
  </r>
  <r>
    <x v="0"/>
    <x v="1"/>
    <x v="1"/>
    <x v="3"/>
    <x v="5"/>
    <s v="DE4-N_A"/>
    <x v="5"/>
    <x v="5"/>
    <s v="GNR_WT_WIND_ON_LS_Y-2020"/>
    <x v="0"/>
    <x v="1"/>
    <n v="1643.024494908"/>
    <n v="2398815.7625656798"/>
    <n v="8635736.7452364396"/>
  </r>
  <r>
    <x v="0"/>
    <x v="1"/>
    <x v="1"/>
    <x v="3"/>
    <x v="5"/>
    <s v="DE4-N_A"/>
    <x v="5"/>
    <x v="5"/>
    <s v="GNR_WT_WIND_ON_LS_Y-2020"/>
    <x v="0"/>
    <x v="2"/>
    <n v="1965.14260167065"/>
    <n v="2869108.1984391599"/>
    <n v="10328789.514381001"/>
  </r>
  <r>
    <x v="0"/>
    <x v="1"/>
    <x v="1"/>
    <x v="3"/>
    <x v="5"/>
    <s v="DE4-N_A"/>
    <x v="5"/>
    <x v="5"/>
    <s v="GNR_WT_WIND_ON_LS_Y-2020"/>
    <x v="1"/>
    <x v="0"/>
    <n v="2212.6181678317598"/>
    <n v="3230422.5250343601"/>
    <n v="11629521.0901237"/>
  </r>
  <r>
    <x v="0"/>
    <x v="1"/>
    <x v="1"/>
    <x v="3"/>
    <x v="5"/>
    <s v="DE4-N_A"/>
    <x v="5"/>
    <x v="5"/>
    <s v="GNR_WT_WIND_ON_LS_Y-2020"/>
    <x v="1"/>
    <x v="1"/>
    <n v="3768.3375482861502"/>
    <n v="5501772.8204977801"/>
    <n v="19806382.153792001"/>
  </r>
  <r>
    <x v="0"/>
    <x v="1"/>
    <x v="1"/>
    <x v="3"/>
    <x v="5"/>
    <s v="DE4-N_A"/>
    <x v="5"/>
    <x v="5"/>
    <s v="GNR_WT_WIND_ON_LS_Y-2020"/>
    <x v="1"/>
    <x v="2"/>
    <n v="3741.2351972343999"/>
    <n v="5462203.3879622202"/>
    <n v="19663932.196664002"/>
  </r>
  <r>
    <x v="0"/>
    <x v="1"/>
    <x v="1"/>
    <x v="3"/>
    <x v="5"/>
    <s v="DE4-N_Offshore_A"/>
    <x v="5"/>
    <x v="5"/>
    <s v="GNR_WT_WIND_OFF"/>
    <x v="0"/>
    <x v="0"/>
    <n v="404.16346153235799"/>
    <n v="590078.65383724298"/>
    <n v="2124283.1538140802"/>
  </r>
  <r>
    <x v="0"/>
    <x v="1"/>
    <x v="1"/>
    <x v="3"/>
    <x v="5"/>
    <s v="DE4-N_Offshore_A"/>
    <x v="5"/>
    <x v="5"/>
    <s v="GNR_WT_WIND_OFF"/>
    <x v="0"/>
    <x v="1"/>
    <n v="630.49840993320504"/>
    <n v="920527.67850247899"/>
    <n v="3313899.6426089201"/>
  </r>
  <r>
    <x v="0"/>
    <x v="1"/>
    <x v="1"/>
    <x v="3"/>
    <x v="5"/>
    <s v="DE4-N_Offshore_A"/>
    <x v="5"/>
    <x v="5"/>
    <s v="GNR_WT_WIND_OFF"/>
    <x v="0"/>
    <x v="2"/>
    <n v="754.10883373027696"/>
    <n v="1100998.8972461999"/>
    <n v="3963596.0300863399"/>
  </r>
  <r>
    <x v="0"/>
    <x v="1"/>
    <x v="1"/>
    <x v="3"/>
    <x v="5"/>
    <s v="DE4-N_Offshore_A"/>
    <x v="5"/>
    <x v="5"/>
    <s v="GNR_WT_WIND_OFF"/>
    <x v="1"/>
    <x v="0"/>
    <n v="849.07573863368305"/>
    <n v="1239650.57840518"/>
    <n v="4462742.0822586399"/>
  </r>
  <r>
    <x v="0"/>
    <x v="1"/>
    <x v="1"/>
    <x v="3"/>
    <x v="5"/>
    <s v="DE4-N_Offshore_A"/>
    <x v="5"/>
    <x v="5"/>
    <s v="GNR_WT_WIND_OFF"/>
    <x v="1"/>
    <x v="1"/>
    <n v="1446.0714612894701"/>
    <n v="2111264.3334826301"/>
    <n v="7600551.6005374799"/>
  </r>
  <r>
    <x v="0"/>
    <x v="1"/>
    <x v="1"/>
    <x v="3"/>
    <x v="5"/>
    <s v="DE4-N_Offshore_A"/>
    <x v="5"/>
    <x v="5"/>
    <s v="GNR_WT_WIND_OFF"/>
    <x v="1"/>
    <x v="2"/>
    <n v="1435.6711359768899"/>
    <n v="2096079.8585262599"/>
    <n v="7545887.4906945499"/>
  </r>
  <r>
    <x v="0"/>
    <x v="1"/>
    <x v="1"/>
    <x v="3"/>
    <x v="6"/>
    <s v="DE4-S_A"/>
    <x v="0"/>
    <x v="1"/>
    <s v="GNR_ST_COAL_BP_E-43"/>
    <x v="0"/>
    <x v="1"/>
    <n v="95.658000000000001"/>
    <n v="139660.68"/>
    <n v="502778.44799999997"/>
  </r>
  <r>
    <x v="0"/>
    <x v="1"/>
    <x v="1"/>
    <x v="3"/>
    <x v="6"/>
    <s v="DE4-S_A"/>
    <x v="2"/>
    <x v="8"/>
    <s v="AGG-DE4-S_ES_ELEC"/>
    <x v="0"/>
    <x v="1"/>
    <n v="1.6466666666666701"/>
    <n v="2404.13333333333"/>
    <n v="8654.8799999999992"/>
  </r>
  <r>
    <x v="0"/>
    <x v="1"/>
    <x v="1"/>
    <x v="3"/>
    <x v="6"/>
    <s v="DE4-S_A"/>
    <x v="2"/>
    <x v="8"/>
    <s v="AGG-DE4-S_ES_ELEC"/>
    <x v="1"/>
    <x v="0"/>
    <n v="1.6466666666666701"/>
    <n v="2404.13333333333"/>
    <n v="8654.8799999999992"/>
  </r>
  <r>
    <x v="0"/>
    <x v="1"/>
    <x v="1"/>
    <x v="3"/>
    <x v="6"/>
    <s v="DE4-S_A"/>
    <x v="2"/>
    <x v="9"/>
    <s v="AGG-DE4-S_RES_WTR_PMP"/>
    <x v="0"/>
    <x v="1"/>
    <n v="308.153424657534"/>
    <n v="449904"/>
    <n v="1619654.4"/>
  </r>
  <r>
    <x v="0"/>
    <x v="1"/>
    <x v="1"/>
    <x v="3"/>
    <x v="6"/>
    <s v="DE4-S_A"/>
    <x v="2"/>
    <x v="8"/>
    <s v="GNR_ES_ELEC_BAT-LITHIO_E-95_Y-16-29"/>
    <x v="0"/>
    <x v="1"/>
    <n v="2190.0662962659499"/>
    <n v="3197496.79254829"/>
    <n v="11510988.453173799"/>
  </r>
  <r>
    <x v="0"/>
    <x v="1"/>
    <x v="1"/>
    <x v="3"/>
    <x v="6"/>
    <s v="DE4-S_A"/>
    <x v="2"/>
    <x v="8"/>
    <s v="GNR_ES_ELEC_BAT-LITHIO_E-95_Y-16-29"/>
    <x v="1"/>
    <x v="0"/>
    <n v="2190.0662962659499"/>
    <n v="3197496.79254829"/>
    <n v="11510988.453173799"/>
  </r>
  <r>
    <x v="0"/>
    <x v="1"/>
    <x v="1"/>
    <x v="3"/>
    <x v="6"/>
    <s v="DE4-S_A"/>
    <x v="1"/>
    <x v="1"/>
    <s v="GNR_ST_MSW_BP_E-24_LS-220-MW-FEED_Y-2030"/>
    <x v="0"/>
    <x v="0"/>
    <n v="717.82573546634103"/>
    <n v="1048025.5737808601"/>
    <n v="3772892.06561109"/>
  </r>
  <r>
    <x v="0"/>
    <x v="1"/>
    <x v="1"/>
    <x v="3"/>
    <x v="6"/>
    <s v="DE4-S_A"/>
    <x v="1"/>
    <x v="1"/>
    <s v="GNR_ST_MSW_BP_E-24_LS-220-MW-FEED_Y-2030"/>
    <x v="0"/>
    <x v="1"/>
    <n v="717.82573546634103"/>
    <n v="1048025.5737808601"/>
    <n v="3772892.06561109"/>
  </r>
  <r>
    <x v="0"/>
    <x v="1"/>
    <x v="1"/>
    <x v="3"/>
    <x v="6"/>
    <s v="DE4-S_A"/>
    <x v="1"/>
    <x v="1"/>
    <s v="GNR_ST_MSW_BP_E-24_LS-220-MW-FEED_Y-2030"/>
    <x v="0"/>
    <x v="2"/>
    <n v="717.82573546634103"/>
    <n v="1048025.5737808601"/>
    <n v="3772892.06561109"/>
  </r>
  <r>
    <x v="0"/>
    <x v="1"/>
    <x v="1"/>
    <x v="3"/>
    <x v="6"/>
    <s v="DE4-S_A"/>
    <x v="1"/>
    <x v="1"/>
    <s v="GNR_ST_MSW_BP_E-24_LS-220-MW-FEED_Y-2030"/>
    <x v="1"/>
    <x v="0"/>
    <n v="717.82573546634103"/>
    <n v="1048025.5737808601"/>
    <n v="3772892.06561109"/>
  </r>
  <r>
    <x v="0"/>
    <x v="1"/>
    <x v="1"/>
    <x v="3"/>
    <x v="6"/>
    <s v="DE4-S_A"/>
    <x v="1"/>
    <x v="1"/>
    <s v="GNR_ST_MSW_BP_E-24_LS-220-MW-FEED_Y-2030"/>
    <x v="1"/>
    <x v="1"/>
    <n v="717.82573546634103"/>
    <n v="1048025.5737808601"/>
    <n v="3772892.06561109"/>
  </r>
  <r>
    <x v="0"/>
    <x v="1"/>
    <x v="1"/>
    <x v="3"/>
    <x v="6"/>
    <s v="DE4-S_A"/>
    <x v="1"/>
    <x v="1"/>
    <s v="GNR_ST_MSW_BP_E-24_LS-220-MW-FEED_Y-2030"/>
    <x v="1"/>
    <x v="2"/>
    <n v="717.82573546634103"/>
    <n v="1048025.5737808601"/>
    <n v="3772892.06561109"/>
  </r>
  <r>
    <x v="0"/>
    <x v="1"/>
    <x v="1"/>
    <x v="3"/>
    <x v="6"/>
    <s v="DE4-S_A"/>
    <x v="1"/>
    <x v="1"/>
    <s v="GNR_ST_MSW_BP_E-33"/>
    <x v="0"/>
    <x v="0"/>
    <n v="106.2"/>
    <n v="155052"/>
    <n v="558187.19999999995"/>
  </r>
  <r>
    <x v="0"/>
    <x v="1"/>
    <x v="1"/>
    <x v="3"/>
    <x v="6"/>
    <s v="DE4-S_A"/>
    <x v="1"/>
    <x v="1"/>
    <s v="GNR_ST_MSW_BP_E-33"/>
    <x v="0"/>
    <x v="1"/>
    <n v="106.2"/>
    <n v="155052"/>
    <n v="558187.19999999995"/>
  </r>
  <r>
    <x v="0"/>
    <x v="1"/>
    <x v="1"/>
    <x v="3"/>
    <x v="6"/>
    <s v="DE4-S_A"/>
    <x v="1"/>
    <x v="1"/>
    <s v="GNR_ST_MSW_BP_E-33"/>
    <x v="0"/>
    <x v="2"/>
    <n v="106.2"/>
    <n v="155052"/>
    <n v="558187.19999999995"/>
  </r>
  <r>
    <x v="0"/>
    <x v="1"/>
    <x v="1"/>
    <x v="3"/>
    <x v="6"/>
    <s v="DE4-S_A"/>
    <x v="1"/>
    <x v="1"/>
    <s v="GNR_ST_MSW_BP_E-33"/>
    <x v="1"/>
    <x v="0"/>
    <n v="106.2"/>
    <n v="155052"/>
    <n v="558187.19999999995"/>
  </r>
  <r>
    <x v="0"/>
    <x v="1"/>
    <x v="1"/>
    <x v="3"/>
    <x v="6"/>
    <s v="DE4-S_A"/>
    <x v="1"/>
    <x v="1"/>
    <s v="GNR_ST_MSW_BP_E-33"/>
    <x v="1"/>
    <x v="1"/>
    <n v="106.2"/>
    <n v="155052"/>
    <n v="558187.19999999995"/>
  </r>
  <r>
    <x v="0"/>
    <x v="1"/>
    <x v="1"/>
    <x v="3"/>
    <x v="6"/>
    <s v="DE4-S_A"/>
    <x v="1"/>
    <x v="1"/>
    <s v="GNR_ST_MSW_BP_E-33"/>
    <x v="1"/>
    <x v="2"/>
    <n v="106.2"/>
    <n v="155052"/>
    <n v="558187.19999999995"/>
  </r>
  <r>
    <x v="0"/>
    <x v="1"/>
    <x v="1"/>
    <x v="3"/>
    <x v="6"/>
    <s v="DE4-S_A"/>
    <x v="1"/>
    <x v="6"/>
    <s v="GNR_ST_MSW_CND_E-33"/>
    <x v="0"/>
    <x v="0"/>
    <n v="8.6999999999999993"/>
    <n v="12702"/>
    <n v="45727.199999999997"/>
  </r>
  <r>
    <x v="0"/>
    <x v="1"/>
    <x v="1"/>
    <x v="3"/>
    <x v="6"/>
    <s v="DE4-S_A"/>
    <x v="1"/>
    <x v="6"/>
    <s v="GNR_ST_MSW_CND_E-33"/>
    <x v="0"/>
    <x v="1"/>
    <n v="8.6999999999999993"/>
    <n v="12702"/>
    <n v="45727.199999999997"/>
  </r>
  <r>
    <x v="0"/>
    <x v="1"/>
    <x v="1"/>
    <x v="3"/>
    <x v="6"/>
    <s v="DE4-S_A"/>
    <x v="1"/>
    <x v="6"/>
    <s v="GNR_ST_MSW_CND_E-33"/>
    <x v="0"/>
    <x v="2"/>
    <n v="8.6999999999999993"/>
    <n v="12702"/>
    <n v="45727.199999999997"/>
  </r>
  <r>
    <x v="0"/>
    <x v="1"/>
    <x v="1"/>
    <x v="3"/>
    <x v="6"/>
    <s v="DE4-S_A"/>
    <x v="3"/>
    <x v="3"/>
    <s v="GNR_PV_SUN"/>
    <x v="0"/>
    <x v="2"/>
    <n v="358.05290911626901"/>
    <n v="522757.24730975297"/>
    <n v="1881926.0903151101"/>
  </r>
  <r>
    <x v="0"/>
    <x v="1"/>
    <x v="1"/>
    <x v="3"/>
    <x v="6"/>
    <s v="DE4-S_A"/>
    <x v="3"/>
    <x v="3"/>
    <s v="GNR_PV_SUN"/>
    <x v="1"/>
    <x v="1"/>
    <n v="3463.18763868623"/>
    <n v="5056253.9524818901"/>
    <n v="18202514.228934798"/>
  </r>
  <r>
    <x v="0"/>
    <x v="1"/>
    <x v="1"/>
    <x v="3"/>
    <x v="6"/>
    <s v="DE4-S_A"/>
    <x v="3"/>
    <x v="3"/>
    <s v="GNR_PV_SUN"/>
    <x v="1"/>
    <x v="2"/>
    <n v="11364.465845991601"/>
    <n v="16592120.135147801"/>
    <n v="59731632.486531898"/>
  </r>
  <r>
    <x v="0"/>
    <x v="1"/>
    <x v="1"/>
    <x v="3"/>
    <x v="6"/>
    <s v="DE4-S_A"/>
    <x v="12"/>
    <x v="6"/>
    <s v="GNR_GEO_HEAT_EO"/>
    <x v="0"/>
    <x v="0"/>
    <n v="44.76"/>
    <n v="65349.599999999999"/>
    <n v="235258.56"/>
  </r>
  <r>
    <x v="0"/>
    <x v="1"/>
    <x v="1"/>
    <x v="3"/>
    <x v="6"/>
    <s v="DE4-S_A"/>
    <x v="12"/>
    <x v="6"/>
    <s v="GNR_GEO_HEAT_EO"/>
    <x v="0"/>
    <x v="1"/>
    <n v="44.76"/>
    <n v="65349.599999999999"/>
    <n v="235258.56"/>
  </r>
  <r>
    <x v="0"/>
    <x v="1"/>
    <x v="1"/>
    <x v="3"/>
    <x v="6"/>
    <s v="DE4-S_A"/>
    <x v="12"/>
    <x v="6"/>
    <s v="GNR_GEO_HEAT_EO"/>
    <x v="0"/>
    <x v="2"/>
    <n v="44.76"/>
    <n v="65349.599999999999"/>
    <n v="235258.56"/>
  </r>
  <r>
    <x v="0"/>
    <x v="1"/>
    <x v="1"/>
    <x v="3"/>
    <x v="6"/>
    <s v="DE4-S_A"/>
    <x v="12"/>
    <x v="6"/>
    <s v="GNR_GEO_HEAT_EO"/>
    <x v="1"/>
    <x v="0"/>
    <n v="44.76"/>
    <n v="65349.599999999999"/>
    <n v="235258.56"/>
  </r>
  <r>
    <x v="0"/>
    <x v="1"/>
    <x v="1"/>
    <x v="3"/>
    <x v="6"/>
    <s v="DE4-S_A"/>
    <x v="12"/>
    <x v="6"/>
    <s v="GNR_GEO_HEAT_EO"/>
    <x v="1"/>
    <x v="1"/>
    <n v="44.76"/>
    <n v="65349.599999999999"/>
    <n v="235258.56"/>
  </r>
  <r>
    <x v="0"/>
    <x v="1"/>
    <x v="1"/>
    <x v="3"/>
    <x v="6"/>
    <s v="DE4-S_A"/>
    <x v="12"/>
    <x v="6"/>
    <s v="GNR_GEO_HEAT_EO"/>
    <x v="1"/>
    <x v="2"/>
    <n v="44.76"/>
    <n v="65349.599999999999"/>
    <n v="235258.56"/>
  </r>
  <r>
    <x v="0"/>
    <x v="1"/>
    <x v="1"/>
    <x v="3"/>
    <x v="6"/>
    <s v="DE4-S_A"/>
    <x v="4"/>
    <x v="7"/>
    <s v="GNR_RES_WTR_NOPMP"/>
    <x v="0"/>
    <x v="0"/>
    <n v="100.73129567839899"/>
    <n v="147067.691690462"/>
    <n v="529443.69008566404"/>
  </r>
  <r>
    <x v="0"/>
    <x v="1"/>
    <x v="1"/>
    <x v="3"/>
    <x v="6"/>
    <s v="DE4-S_A"/>
    <x v="4"/>
    <x v="7"/>
    <s v="GNR_RES_WTR_NOPMP"/>
    <x v="0"/>
    <x v="1"/>
    <n v="124"/>
    <n v="181040"/>
    <n v="651744"/>
  </r>
  <r>
    <x v="0"/>
    <x v="1"/>
    <x v="1"/>
    <x v="3"/>
    <x v="6"/>
    <s v="DE4-S_A"/>
    <x v="4"/>
    <x v="7"/>
    <s v="GNR_RES_WTR_NOPMP"/>
    <x v="1"/>
    <x v="0"/>
    <n v="124"/>
    <n v="181040"/>
    <n v="651744"/>
  </r>
  <r>
    <x v="0"/>
    <x v="1"/>
    <x v="1"/>
    <x v="3"/>
    <x v="6"/>
    <s v="DE4-S_A"/>
    <x v="4"/>
    <x v="7"/>
    <s v="GNR_RES_WTR_NOPMP"/>
    <x v="1"/>
    <x v="1"/>
    <n v="60.626731340106801"/>
    <n v="88515.027756555995"/>
    <n v="318654.09992360201"/>
  </r>
  <r>
    <x v="0"/>
    <x v="1"/>
    <x v="1"/>
    <x v="3"/>
    <x v="6"/>
    <s v="DE4-S_A"/>
    <x v="4"/>
    <x v="4"/>
    <s v="GNR_ROR_WTR"/>
    <x v="0"/>
    <x v="0"/>
    <n v="3904.80028704798"/>
    <n v="5701008.4190900503"/>
    <n v="20523630.308724198"/>
  </r>
  <r>
    <x v="0"/>
    <x v="1"/>
    <x v="1"/>
    <x v="3"/>
    <x v="6"/>
    <s v="DE4-S_A"/>
    <x v="4"/>
    <x v="4"/>
    <s v="GNR_ROR_WTR"/>
    <x v="0"/>
    <x v="1"/>
    <n v="3904.80028704798"/>
    <n v="5701008.4190900503"/>
    <n v="20523630.308724198"/>
  </r>
  <r>
    <x v="0"/>
    <x v="1"/>
    <x v="1"/>
    <x v="3"/>
    <x v="6"/>
    <s v="DE4-S_A"/>
    <x v="4"/>
    <x v="4"/>
    <s v="GNR_ROR_WTR"/>
    <x v="0"/>
    <x v="2"/>
    <n v="3904.80028704798"/>
    <n v="5701008.4190900503"/>
    <n v="20523630.308724198"/>
  </r>
  <r>
    <x v="0"/>
    <x v="1"/>
    <x v="1"/>
    <x v="3"/>
    <x v="6"/>
    <s v="DE4-S_A"/>
    <x v="4"/>
    <x v="4"/>
    <s v="GNR_ROR_WTR"/>
    <x v="1"/>
    <x v="0"/>
    <n v="4818.2882517648004"/>
    <n v="7034700.8475766098"/>
    <n v="25324923.051275801"/>
  </r>
  <r>
    <x v="0"/>
    <x v="1"/>
    <x v="1"/>
    <x v="3"/>
    <x v="6"/>
    <s v="DE4-S_A"/>
    <x v="4"/>
    <x v="4"/>
    <s v="GNR_ROR_WTR"/>
    <x v="1"/>
    <x v="1"/>
    <n v="4818.2882517648004"/>
    <n v="7034700.8475766098"/>
    <n v="25324923.051275801"/>
  </r>
  <r>
    <x v="0"/>
    <x v="1"/>
    <x v="1"/>
    <x v="3"/>
    <x v="6"/>
    <s v="DE4-S_A"/>
    <x v="4"/>
    <x v="4"/>
    <s v="GNR_ROR_WTR"/>
    <x v="1"/>
    <x v="2"/>
    <n v="4818.2882517648004"/>
    <n v="7034700.8475766098"/>
    <n v="25324923.051275801"/>
  </r>
  <r>
    <x v="0"/>
    <x v="1"/>
    <x v="1"/>
    <x v="3"/>
    <x v="6"/>
    <s v="DE4-S_A"/>
    <x v="5"/>
    <x v="5"/>
    <s v="GNR_WT_WIND_ONS"/>
    <x v="0"/>
    <x v="0"/>
    <n v="692.55557991643298"/>
    <n v="1011131.14667799"/>
    <n v="3640072.1280407701"/>
  </r>
  <r>
    <x v="0"/>
    <x v="1"/>
    <x v="1"/>
    <x v="3"/>
    <x v="6"/>
    <s v="DE4-S_A"/>
    <x v="5"/>
    <x v="5"/>
    <s v="GNR_WT_WIND_ONS"/>
    <x v="0"/>
    <x v="1"/>
    <n v="1080.3925477877999"/>
    <n v="1577373.11977018"/>
    <n v="5678543.2311726604"/>
  </r>
  <r>
    <x v="0"/>
    <x v="1"/>
    <x v="1"/>
    <x v="3"/>
    <x v="6"/>
    <s v="DE4-S_A"/>
    <x v="5"/>
    <x v="5"/>
    <s v="GNR_WT_WIND_ONS"/>
    <x v="0"/>
    <x v="2"/>
    <n v="1292.2055810885399"/>
    <n v="1886620.1483892701"/>
    <n v="6791832.5342013696"/>
  </r>
  <r>
    <x v="0"/>
    <x v="1"/>
    <x v="1"/>
    <x v="3"/>
    <x v="6"/>
    <s v="DE4-S_A"/>
    <x v="5"/>
    <x v="5"/>
    <s v="GNR_WT_WIND_ONS"/>
    <x v="1"/>
    <x v="0"/>
    <n v="1454.9364218451101"/>
    <n v="2124207.1758938599"/>
    <n v="7647145.8332179096"/>
  </r>
  <r>
    <x v="0"/>
    <x v="1"/>
    <x v="1"/>
    <x v="3"/>
    <x v="6"/>
    <s v="DE4-S_A"/>
    <x v="5"/>
    <x v="5"/>
    <s v="GNR_WT_WIND_ONS"/>
    <x v="1"/>
    <x v="1"/>
    <n v="2477.9203337107101"/>
    <n v="3617763.68721763"/>
    <n v="13023949.273983501"/>
  </r>
  <r>
    <x v="0"/>
    <x v="1"/>
    <x v="1"/>
    <x v="3"/>
    <x v="6"/>
    <s v="DE4-S_A"/>
    <x v="5"/>
    <x v="5"/>
    <s v="GNR_WT_WIND_ONS"/>
    <x v="1"/>
    <x v="2"/>
    <n v="2460.0988233226399"/>
    <n v="3591744.2820510599"/>
    <n v="12930279.415383801"/>
  </r>
  <r>
    <x v="0"/>
    <x v="1"/>
    <x v="1"/>
    <x v="3"/>
    <x v="7"/>
    <s v="DE4-W_A"/>
    <x v="2"/>
    <x v="8"/>
    <s v="AGG-DE4-W_ES_ELEC"/>
    <x v="0"/>
    <x v="1"/>
    <n v="2.10666666666667"/>
    <n v="3075.7333333333299"/>
    <n v="11072.64"/>
  </r>
  <r>
    <x v="0"/>
    <x v="1"/>
    <x v="1"/>
    <x v="3"/>
    <x v="7"/>
    <s v="DE4-W_A"/>
    <x v="2"/>
    <x v="8"/>
    <s v="AGG-DE4-W_ES_ELEC"/>
    <x v="1"/>
    <x v="0"/>
    <n v="2.10666666666667"/>
    <n v="3075.7333333333299"/>
    <n v="11072.64"/>
  </r>
  <r>
    <x v="0"/>
    <x v="1"/>
    <x v="1"/>
    <x v="3"/>
    <x v="7"/>
    <s v="DE4-W_A"/>
    <x v="2"/>
    <x v="8"/>
    <s v="AGG-DE4-W_ES_ELEC"/>
    <x v="1"/>
    <x v="1"/>
    <n v="2.10666666666667"/>
    <n v="3075.7333333333299"/>
    <n v="11072.64"/>
  </r>
  <r>
    <x v="0"/>
    <x v="1"/>
    <x v="1"/>
    <x v="3"/>
    <x v="7"/>
    <s v="DE4-W_A"/>
    <x v="2"/>
    <x v="9"/>
    <s v="AGG-DE4-W_RES_WTR_PMP"/>
    <x v="0"/>
    <x v="1"/>
    <n v="163.26575342465799"/>
    <n v="238368"/>
    <n v="858124.80000000005"/>
  </r>
  <r>
    <x v="0"/>
    <x v="1"/>
    <x v="1"/>
    <x v="3"/>
    <x v="7"/>
    <s v="DE4-W_A"/>
    <x v="2"/>
    <x v="2"/>
    <s v="GNR_BO_ELEC_E-80"/>
    <x v="1"/>
    <x v="1"/>
    <n v="-9007.2766329564693"/>
    <n v="-13150623.8841164"/>
    <n v="-47342245.9828192"/>
  </r>
  <r>
    <x v="0"/>
    <x v="1"/>
    <x v="1"/>
    <x v="3"/>
    <x v="7"/>
    <s v="DE4-W_A"/>
    <x v="2"/>
    <x v="2"/>
    <s v="GNR_BO_ELEC_E-80"/>
    <x v="1"/>
    <x v="2"/>
    <n v="-8174.5635675937201"/>
    <n v="-11934862.8086868"/>
    <n v="-42965506.111272603"/>
  </r>
  <r>
    <x v="0"/>
    <x v="1"/>
    <x v="1"/>
    <x v="3"/>
    <x v="7"/>
    <s v="DE4-W_A"/>
    <x v="2"/>
    <x v="10"/>
    <s v="GNR_ELYS_ELEC_SOEC_Y-20"/>
    <x v="1"/>
    <x v="0"/>
    <n v="4332.4571895098597"/>
    <n v="6325387.4966844004"/>
    <n v="22771394.988063801"/>
  </r>
  <r>
    <x v="0"/>
    <x v="1"/>
    <x v="1"/>
    <x v="3"/>
    <x v="7"/>
    <s v="DE4-W_A"/>
    <x v="2"/>
    <x v="10"/>
    <s v="GNR_ELYS_ELEC_SOEC_Y-20"/>
    <x v="1"/>
    <x v="1"/>
    <n v="4332.4571895098597"/>
    <n v="6325387.4966844004"/>
    <n v="22771394.988063801"/>
  </r>
  <r>
    <x v="0"/>
    <x v="1"/>
    <x v="1"/>
    <x v="3"/>
    <x v="7"/>
    <s v="DE4-W_A"/>
    <x v="2"/>
    <x v="10"/>
    <s v="GNR_ELYS_ELEC_SOEC_Y-20"/>
    <x v="1"/>
    <x v="2"/>
    <n v="4332.4571895098597"/>
    <n v="6325387.4966844004"/>
    <n v="22771394.988063801"/>
  </r>
  <r>
    <x v="0"/>
    <x v="1"/>
    <x v="1"/>
    <x v="3"/>
    <x v="7"/>
    <s v="DE4-W_A"/>
    <x v="2"/>
    <x v="8"/>
    <s v="GNR_ES_ELEC_BAT-LITHIO_E-95_Y-16-29"/>
    <x v="0"/>
    <x v="1"/>
    <n v="1183.69836438377"/>
    <n v="1728199.6120003101"/>
    <n v="6221518.6032011202"/>
  </r>
  <r>
    <x v="0"/>
    <x v="1"/>
    <x v="1"/>
    <x v="3"/>
    <x v="7"/>
    <s v="DE4-W_A"/>
    <x v="2"/>
    <x v="8"/>
    <s v="GNR_ES_ELEC_BAT-LITHIO_E-95_Y-16-29"/>
    <x v="1"/>
    <x v="0"/>
    <n v="1183.69836438377"/>
    <n v="1728199.6120003101"/>
    <n v="6221518.6032011202"/>
  </r>
  <r>
    <x v="0"/>
    <x v="1"/>
    <x v="1"/>
    <x v="3"/>
    <x v="7"/>
    <s v="DE4-W_A"/>
    <x v="2"/>
    <x v="8"/>
    <s v="GNR_ES_ELEC_BAT-LITHIO_E-95_Y-16-29"/>
    <x v="1"/>
    <x v="1"/>
    <n v="1183.69836438377"/>
    <n v="1728199.6120003101"/>
    <n v="6221518.6032011202"/>
  </r>
  <r>
    <x v="0"/>
    <x v="1"/>
    <x v="1"/>
    <x v="3"/>
    <x v="7"/>
    <s v="DE4-W_A"/>
    <x v="17"/>
    <x v="10"/>
    <s v="GNR_FC_H2_SOFCC_Y-30"/>
    <x v="0"/>
    <x v="0"/>
    <n v="2547.4848274318001"/>
    <n v="3719327.84805043"/>
    <n v="13389580.252981501"/>
  </r>
  <r>
    <x v="0"/>
    <x v="1"/>
    <x v="1"/>
    <x v="3"/>
    <x v="7"/>
    <s v="DE4-W_A"/>
    <x v="17"/>
    <x v="10"/>
    <s v="GNR_FC_H2_SOFCC_Y-30"/>
    <x v="0"/>
    <x v="1"/>
    <n v="2547.4848274318001"/>
    <n v="3719327.84805043"/>
    <n v="13389580.252981501"/>
  </r>
  <r>
    <x v="0"/>
    <x v="1"/>
    <x v="1"/>
    <x v="3"/>
    <x v="7"/>
    <s v="DE4-W_A"/>
    <x v="17"/>
    <x v="10"/>
    <s v="GNR_FC_H2_SOFCC_Y-30"/>
    <x v="0"/>
    <x v="2"/>
    <n v="2547.4848274318001"/>
    <n v="3719327.84805043"/>
    <n v="13389580.252981501"/>
  </r>
  <r>
    <x v="0"/>
    <x v="1"/>
    <x v="1"/>
    <x v="3"/>
    <x v="7"/>
    <s v="DE4-W_A"/>
    <x v="1"/>
    <x v="1"/>
    <s v="GNR_ST_MSW_BP_E-24_LS-220-MW-FEED_Y-2030"/>
    <x v="0"/>
    <x v="0"/>
    <n v="57.676442570390002"/>
    <n v="84207.606152769396"/>
    <n v="303147.38214996998"/>
  </r>
  <r>
    <x v="0"/>
    <x v="1"/>
    <x v="1"/>
    <x v="3"/>
    <x v="7"/>
    <s v="DE4-W_A"/>
    <x v="1"/>
    <x v="1"/>
    <s v="GNR_ST_MSW_BP_E-24_LS-220-MW-FEED_Y-2030"/>
    <x v="0"/>
    <x v="1"/>
    <n v="57.676442570390002"/>
    <n v="84207.606152769396"/>
    <n v="303147.38214996998"/>
  </r>
  <r>
    <x v="0"/>
    <x v="1"/>
    <x v="1"/>
    <x v="3"/>
    <x v="7"/>
    <s v="DE4-W_A"/>
    <x v="1"/>
    <x v="1"/>
    <s v="GNR_ST_MSW_BP_E-24_LS-220-MW-FEED_Y-2030"/>
    <x v="0"/>
    <x v="2"/>
    <n v="57.676442570390002"/>
    <n v="84207.606152769396"/>
    <n v="303147.38214996998"/>
  </r>
  <r>
    <x v="0"/>
    <x v="1"/>
    <x v="1"/>
    <x v="3"/>
    <x v="7"/>
    <s v="DE4-W_A"/>
    <x v="1"/>
    <x v="1"/>
    <s v="GNR_ST_MSW_BP_E-24_LS-220-MW-FEED_Y-2030"/>
    <x v="1"/>
    <x v="0"/>
    <n v="57.676442570390002"/>
    <n v="84207.606152769396"/>
    <n v="303147.38214996998"/>
  </r>
  <r>
    <x v="0"/>
    <x v="1"/>
    <x v="1"/>
    <x v="3"/>
    <x v="7"/>
    <s v="DE4-W_A"/>
    <x v="1"/>
    <x v="1"/>
    <s v="GNR_ST_MSW_BP_E-24_LS-220-MW-FEED_Y-2030"/>
    <x v="1"/>
    <x v="1"/>
    <n v="57.676442570390002"/>
    <n v="84207.606152769396"/>
    <n v="303147.38214996998"/>
  </r>
  <r>
    <x v="0"/>
    <x v="1"/>
    <x v="1"/>
    <x v="3"/>
    <x v="7"/>
    <s v="DE4-W_A"/>
    <x v="1"/>
    <x v="1"/>
    <s v="GNR_ST_MSW_BP_E-24_LS-220-MW-FEED_Y-2030"/>
    <x v="1"/>
    <x v="2"/>
    <n v="57.676442570390002"/>
    <n v="84207.606152769396"/>
    <n v="303147.38214996998"/>
  </r>
  <r>
    <x v="0"/>
    <x v="1"/>
    <x v="1"/>
    <x v="3"/>
    <x v="7"/>
    <s v="DE4-W_A"/>
    <x v="1"/>
    <x v="1"/>
    <s v="GNR_ST_MSW_BP_E-33"/>
    <x v="0"/>
    <x v="0"/>
    <n v="157.5"/>
    <n v="229950"/>
    <n v="827820"/>
  </r>
  <r>
    <x v="0"/>
    <x v="1"/>
    <x v="1"/>
    <x v="3"/>
    <x v="7"/>
    <s v="DE4-W_A"/>
    <x v="1"/>
    <x v="1"/>
    <s v="GNR_ST_MSW_BP_E-33"/>
    <x v="0"/>
    <x v="1"/>
    <n v="157.5"/>
    <n v="229950"/>
    <n v="827820"/>
  </r>
  <r>
    <x v="0"/>
    <x v="1"/>
    <x v="1"/>
    <x v="3"/>
    <x v="7"/>
    <s v="DE4-W_A"/>
    <x v="1"/>
    <x v="1"/>
    <s v="GNR_ST_MSW_BP_E-33"/>
    <x v="0"/>
    <x v="2"/>
    <n v="157.5"/>
    <n v="229950"/>
    <n v="827820"/>
  </r>
  <r>
    <x v="0"/>
    <x v="1"/>
    <x v="1"/>
    <x v="3"/>
    <x v="7"/>
    <s v="DE4-W_A"/>
    <x v="1"/>
    <x v="1"/>
    <s v="GNR_ST_MSW_BP_E-33"/>
    <x v="1"/>
    <x v="0"/>
    <n v="157.5"/>
    <n v="229950"/>
    <n v="827820"/>
  </r>
  <r>
    <x v="0"/>
    <x v="1"/>
    <x v="1"/>
    <x v="3"/>
    <x v="7"/>
    <s v="DE4-W_A"/>
    <x v="1"/>
    <x v="1"/>
    <s v="GNR_ST_MSW_BP_E-33"/>
    <x v="1"/>
    <x v="1"/>
    <n v="157.5"/>
    <n v="229950"/>
    <n v="827820"/>
  </r>
  <r>
    <x v="0"/>
    <x v="1"/>
    <x v="1"/>
    <x v="3"/>
    <x v="7"/>
    <s v="DE4-W_A"/>
    <x v="1"/>
    <x v="1"/>
    <s v="GNR_ST_MSW_BP_E-33"/>
    <x v="1"/>
    <x v="2"/>
    <n v="157.5"/>
    <n v="229950"/>
    <n v="827820"/>
  </r>
  <r>
    <x v="0"/>
    <x v="1"/>
    <x v="1"/>
    <x v="3"/>
    <x v="7"/>
    <s v="DE4-W_A"/>
    <x v="1"/>
    <x v="6"/>
    <s v="GNR_ST_MSW_CND_E-33"/>
    <x v="0"/>
    <x v="0"/>
    <n v="72.599999999999994"/>
    <n v="105996"/>
    <n v="381585.6"/>
  </r>
  <r>
    <x v="0"/>
    <x v="1"/>
    <x v="1"/>
    <x v="3"/>
    <x v="7"/>
    <s v="DE4-W_A"/>
    <x v="1"/>
    <x v="6"/>
    <s v="GNR_ST_MSW_CND_E-33"/>
    <x v="0"/>
    <x v="1"/>
    <n v="72.599999999999994"/>
    <n v="105996"/>
    <n v="381585.6"/>
  </r>
  <r>
    <x v="0"/>
    <x v="1"/>
    <x v="1"/>
    <x v="3"/>
    <x v="7"/>
    <s v="DE4-W_A"/>
    <x v="1"/>
    <x v="6"/>
    <s v="GNR_ST_MSW_CND_E-33"/>
    <x v="0"/>
    <x v="2"/>
    <n v="72.599999999999994"/>
    <n v="105996"/>
    <n v="381585.6"/>
  </r>
  <r>
    <x v="0"/>
    <x v="1"/>
    <x v="1"/>
    <x v="3"/>
    <x v="7"/>
    <s v="DE4-W_A"/>
    <x v="3"/>
    <x v="3"/>
    <s v="GNR_PV_SUN"/>
    <x v="0"/>
    <x v="2"/>
    <n v="174.670333015685"/>
    <n v="255018.68620290101"/>
    <n v="918067.270330442"/>
  </r>
  <r>
    <x v="0"/>
    <x v="1"/>
    <x v="1"/>
    <x v="3"/>
    <x v="7"/>
    <s v="DE4-W_A"/>
    <x v="3"/>
    <x v="3"/>
    <s v="GNR_PV_SUN"/>
    <x v="1"/>
    <x v="1"/>
    <n v="1689.4601963663899"/>
    <n v="2466611.8866949198"/>
    <n v="8879802.7921017203"/>
  </r>
  <r>
    <x v="0"/>
    <x v="1"/>
    <x v="1"/>
    <x v="3"/>
    <x v="7"/>
    <s v="DE4-W_A"/>
    <x v="3"/>
    <x v="3"/>
    <s v="GNR_PV_SUN"/>
    <x v="1"/>
    <x v="2"/>
    <n v="5543.9712492885901"/>
    <n v="8094198.0239613401"/>
    <n v="29139112.8862608"/>
  </r>
  <r>
    <x v="0"/>
    <x v="1"/>
    <x v="1"/>
    <x v="3"/>
    <x v="7"/>
    <s v="DE4-W_A"/>
    <x v="4"/>
    <x v="4"/>
    <s v="GNR_ROR_WTR"/>
    <x v="0"/>
    <x v="0"/>
    <n v="178.07779741457099"/>
    <n v="259993.58422527299"/>
    <n v="935976.90321098396"/>
  </r>
  <r>
    <x v="0"/>
    <x v="1"/>
    <x v="1"/>
    <x v="3"/>
    <x v="7"/>
    <s v="DE4-W_A"/>
    <x v="4"/>
    <x v="4"/>
    <s v="GNR_ROR_WTR"/>
    <x v="0"/>
    <x v="1"/>
    <n v="178.07779741457099"/>
    <n v="259993.58422527299"/>
    <n v="935976.90321098396"/>
  </r>
  <r>
    <x v="0"/>
    <x v="1"/>
    <x v="1"/>
    <x v="3"/>
    <x v="7"/>
    <s v="DE4-W_A"/>
    <x v="4"/>
    <x v="4"/>
    <s v="GNR_ROR_WTR"/>
    <x v="0"/>
    <x v="2"/>
    <n v="178.07779741457099"/>
    <n v="259993.58422527299"/>
    <n v="935976.90321098396"/>
  </r>
  <r>
    <x v="0"/>
    <x v="1"/>
    <x v="1"/>
    <x v="3"/>
    <x v="7"/>
    <s v="DE4-W_A"/>
    <x v="4"/>
    <x v="4"/>
    <s v="GNR_ROR_WTR"/>
    <x v="1"/>
    <x v="0"/>
    <n v="219.73727107857999"/>
    <n v="320816.41577472701"/>
    <n v="1154939.0967890201"/>
  </r>
  <r>
    <x v="0"/>
    <x v="1"/>
    <x v="1"/>
    <x v="3"/>
    <x v="7"/>
    <s v="DE4-W_A"/>
    <x v="4"/>
    <x v="4"/>
    <s v="GNR_ROR_WTR"/>
    <x v="1"/>
    <x v="1"/>
    <n v="219.73727107857999"/>
    <n v="320816.41577472701"/>
    <n v="1154939.0967890201"/>
  </r>
  <r>
    <x v="0"/>
    <x v="1"/>
    <x v="1"/>
    <x v="3"/>
    <x v="7"/>
    <s v="DE4-W_A"/>
    <x v="4"/>
    <x v="4"/>
    <s v="GNR_ROR_WTR"/>
    <x v="1"/>
    <x v="2"/>
    <n v="219.73727107857999"/>
    <n v="320816.41577472701"/>
    <n v="1154939.0967890201"/>
  </r>
  <r>
    <x v="0"/>
    <x v="1"/>
    <x v="1"/>
    <x v="3"/>
    <x v="7"/>
    <s v="DE4-W_A"/>
    <x v="5"/>
    <x v="5"/>
    <s v="GNR_WT_WIND_ONS"/>
    <x v="0"/>
    <x v="0"/>
    <n v="1433.49481632322"/>
    <n v="2092902.4318319"/>
    <n v="7534448.7545948401"/>
  </r>
  <r>
    <x v="0"/>
    <x v="1"/>
    <x v="1"/>
    <x v="3"/>
    <x v="7"/>
    <s v="DE4-W_A"/>
    <x v="5"/>
    <x v="5"/>
    <s v="GNR_WT_WIND_ONS"/>
    <x v="0"/>
    <x v="1"/>
    <n v="2236.2640079153198"/>
    <n v="3264945.4515563701"/>
    <n v="11753803.625602899"/>
  </r>
  <r>
    <x v="0"/>
    <x v="1"/>
    <x v="1"/>
    <x v="3"/>
    <x v="7"/>
    <s v="DE4-W_A"/>
    <x v="5"/>
    <x v="5"/>
    <s v="GNR_WT_WIND_ONS"/>
    <x v="0"/>
    <x v="2"/>
    <n v="2674.6878601972599"/>
    <n v="3905044.2758879899"/>
    <n v="14058159.393196801"/>
  </r>
  <r>
    <x v="0"/>
    <x v="1"/>
    <x v="1"/>
    <x v="3"/>
    <x v="7"/>
    <s v="DE4-W_A"/>
    <x v="5"/>
    <x v="5"/>
    <s v="GNR_WT_WIND_ONS"/>
    <x v="1"/>
    <x v="0"/>
    <n v="3011.5183232607601"/>
    <n v="4396816.7519607097"/>
    <n v="15828540.307058601"/>
  </r>
  <r>
    <x v="0"/>
    <x v="1"/>
    <x v="1"/>
    <x v="3"/>
    <x v="7"/>
    <s v="DE4-W_A"/>
    <x v="5"/>
    <x v="5"/>
    <s v="GNR_WT_WIND_ONS"/>
    <x v="1"/>
    <x v="1"/>
    <n v="5128.9543491437998"/>
    <n v="7488273.3497499498"/>
    <n v="26957784.059099801"/>
  </r>
  <r>
    <x v="0"/>
    <x v="1"/>
    <x v="1"/>
    <x v="3"/>
    <x v="7"/>
    <s v="DE4-W_A"/>
    <x v="5"/>
    <x v="5"/>
    <s v="GNR_WT_WIND_ONS"/>
    <x v="1"/>
    <x v="2"/>
    <n v="5092.0662732966302"/>
    <n v="7434416.75901308"/>
    <n v="26763900.3324471"/>
  </r>
  <r>
    <x v="0"/>
    <x v="1"/>
    <x v="1"/>
    <x v="3"/>
    <x v="7"/>
    <s v="DE4-W_A"/>
    <x v="16"/>
    <x v="1"/>
    <s v="GNR_ST_WOODCHI_BP_E-29_LS-600-MW-FEED_Y-2030"/>
    <x v="0"/>
    <x v="0"/>
    <n v="357.659899651822"/>
    <n v="522183.45349166001"/>
    <n v="1879860.4325699799"/>
  </r>
  <r>
    <x v="0"/>
    <x v="1"/>
    <x v="1"/>
    <x v="3"/>
    <x v="7"/>
    <s v="DE4-W_A"/>
    <x v="16"/>
    <x v="1"/>
    <s v="GNR_ST_WOODCHI_BP_E-29_LS-600-MW-FEED_Y-2030"/>
    <x v="0"/>
    <x v="1"/>
    <n v="357.659899651822"/>
    <n v="522183.45349166001"/>
    <n v="1879860.4325699799"/>
  </r>
  <r>
    <x v="0"/>
    <x v="1"/>
    <x v="1"/>
    <x v="3"/>
    <x v="7"/>
    <s v="DE4-W_A"/>
    <x v="16"/>
    <x v="1"/>
    <s v="GNR_ST_WOODCHI_BP_E-29_LS-600-MW-FEED_Y-2030"/>
    <x v="0"/>
    <x v="2"/>
    <n v="357.659899651822"/>
    <n v="522183.45349166001"/>
    <n v="1879860.4325699799"/>
  </r>
  <r>
    <x v="0"/>
    <x v="1"/>
    <x v="1"/>
    <x v="3"/>
    <x v="7"/>
    <s v="DE4-W_Offshore_A"/>
    <x v="5"/>
    <x v="5"/>
    <s v="GNR_WT_WIND_OFF"/>
    <x v="0"/>
    <x v="0"/>
    <n v="1237.41379805824"/>
    <n v="1806624.1451650299"/>
    <n v="6503846.9225941002"/>
  </r>
  <r>
    <x v="0"/>
    <x v="1"/>
    <x v="1"/>
    <x v="3"/>
    <x v="7"/>
    <s v="DE4-W_Offshore_A"/>
    <x v="5"/>
    <x v="5"/>
    <s v="GNR_WT_WIND_OFF"/>
    <x v="0"/>
    <x v="1"/>
    <n v="1930.3759650788299"/>
    <n v="2818348.9090150902"/>
    <n v="10146056.0724543"/>
  </r>
  <r>
    <x v="0"/>
    <x v="1"/>
    <x v="1"/>
    <x v="3"/>
    <x v="7"/>
    <s v="DE4-W_Offshore_A"/>
    <x v="5"/>
    <x v="5"/>
    <s v="GNR_WT_WIND_OFF"/>
    <x v="0"/>
    <x v="2"/>
    <n v="2308.8298792708601"/>
    <n v="3370891.62373546"/>
    <n v="12135209.8454477"/>
  </r>
  <r>
    <x v="0"/>
    <x v="1"/>
    <x v="1"/>
    <x v="3"/>
    <x v="7"/>
    <s v="DE4-W_Offshore_A"/>
    <x v="5"/>
    <x v="5"/>
    <s v="GNR_WT_WIND_OFF"/>
    <x v="1"/>
    <x v="0"/>
    <n v="2599.5868864501299"/>
    <n v="3795396.8542171801"/>
    <n v="13663428.675181899"/>
  </r>
  <r>
    <x v="0"/>
    <x v="1"/>
    <x v="1"/>
    <x v="3"/>
    <x v="7"/>
    <s v="DE4-W_Offshore_A"/>
    <x v="5"/>
    <x v="5"/>
    <s v="GNR_WT_WIND_OFF"/>
    <x v="1"/>
    <x v="1"/>
    <n v="4427.3887906479404"/>
    <n v="6463987.6343459897"/>
    <n v="23270355.483645599"/>
  </r>
  <r>
    <x v="0"/>
    <x v="1"/>
    <x v="1"/>
    <x v="3"/>
    <x v="7"/>
    <s v="DE4-W_Offshore_A"/>
    <x v="5"/>
    <x v="5"/>
    <s v="GNR_WT_WIND_OFF"/>
    <x v="1"/>
    <x v="2"/>
    <n v="4395.5464613159202"/>
    <n v="6417497.8335212497"/>
    <n v="23102992.200676501"/>
  </r>
  <r>
    <x v="0"/>
    <x v="1"/>
    <x v="1"/>
    <x v="3"/>
    <x v="7"/>
    <s v="DE4-W_Offshore_A"/>
    <x v="5"/>
    <x v="5"/>
    <s v="GNR_WT_WIND_OFF_L-NS_Y-2020"/>
    <x v="0"/>
    <x v="0"/>
    <n v="5659.3590064910804"/>
    <n v="8262664.1494769799"/>
    <n v="29745590.938117102"/>
  </r>
  <r>
    <x v="0"/>
    <x v="1"/>
    <x v="1"/>
    <x v="3"/>
    <x v="7"/>
    <s v="DE4-W_Offshore_A"/>
    <x v="5"/>
    <x v="5"/>
    <s v="GNR_WT_WIND_OFF_L-NS_Y-2020"/>
    <x v="0"/>
    <x v="1"/>
    <n v="8828.6477983564691"/>
    <n v="12889825.7856005"/>
    <n v="46403372.828161597"/>
  </r>
  <r>
    <x v="0"/>
    <x v="1"/>
    <x v="1"/>
    <x v="3"/>
    <x v="7"/>
    <s v="DE4-W_Offshore_A"/>
    <x v="5"/>
    <x v="5"/>
    <s v="GNR_WT_WIND_OFF_L-NS_Y-2020"/>
    <x v="0"/>
    <x v="2"/>
    <n v="10559.521149845999"/>
    <n v="15416900.8787752"/>
    <n v="55500843.163590796"/>
  </r>
  <r>
    <x v="0"/>
    <x v="1"/>
    <x v="1"/>
    <x v="3"/>
    <x v="7"/>
    <s v="DE4-W_Offshore_A"/>
    <x v="5"/>
    <x v="5"/>
    <s v="GNR_WT_WIND_OFF_L-NS_Y-2020"/>
    <x v="1"/>
    <x v="0"/>
    <n v="11889.309366093899"/>
    <n v="17358391.674497101"/>
    <n v="62490210.028189503"/>
  </r>
  <r>
    <x v="0"/>
    <x v="1"/>
    <x v="1"/>
    <x v="3"/>
    <x v="7"/>
    <s v="DE4-W_Offshore_A"/>
    <x v="5"/>
    <x v="5"/>
    <s v="GNR_WT_WIND_OFF_L-NS_Y-2020"/>
    <x v="1"/>
    <x v="1"/>
    <n v="20248.830800908701"/>
    <n v="29563292.969326701"/>
    <n v="106427854.689576"/>
  </r>
  <r>
    <x v="0"/>
    <x v="1"/>
    <x v="1"/>
    <x v="3"/>
    <x v="7"/>
    <s v="DE4-W_Offshore_A"/>
    <x v="5"/>
    <x v="5"/>
    <s v="GNR_WT_WIND_OFF_L-NS_Y-2020"/>
    <x v="1"/>
    <x v="2"/>
    <n v="20103.198698231699"/>
    <n v="29350670.099418201"/>
    <n v="105662412.357906"/>
  </r>
  <r>
    <x v="0"/>
    <x v="1"/>
    <x v="1"/>
    <x v="3"/>
    <x v="7"/>
    <s v="DE4-W_Offshore_A"/>
    <x v="5"/>
    <x v="5"/>
    <s v="GNR_WT_WIND_OFF_L-NS_Y-2030"/>
    <x v="0"/>
    <x v="0"/>
    <n v="10580.953092805699"/>
    <n v="15448191.515496301"/>
    <n v="55613489.455786899"/>
  </r>
  <r>
    <x v="0"/>
    <x v="1"/>
    <x v="1"/>
    <x v="3"/>
    <x v="7"/>
    <s v="DE4-W_Offshore_A"/>
    <x v="5"/>
    <x v="5"/>
    <s v="GNR_WT_WIND_OFF_L-NS_Y-2030"/>
    <x v="0"/>
    <x v="1"/>
    <n v="16506.376096686599"/>
    <n v="24099309.1011624"/>
    <n v="86757512.764184698"/>
  </r>
  <r>
    <x v="0"/>
    <x v="1"/>
    <x v="1"/>
    <x v="3"/>
    <x v="7"/>
    <s v="DE4-W_Offshore_A"/>
    <x v="5"/>
    <x v="5"/>
    <s v="GNR_WT_WIND_OFF_L-NS_Y-2030"/>
    <x v="0"/>
    <x v="2"/>
    <n v="19742.482821969901"/>
    <n v="28824024.920076098"/>
    <n v="103766489.712274"/>
  </r>
  <r>
    <x v="0"/>
    <x v="1"/>
    <x v="1"/>
    <x v="3"/>
    <x v="7"/>
    <s v="DE4-W_Offshore_A"/>
    <x v="5"/>
    <x v="5"/>
    <s v="GNR_WT_WIND_OFF_L-NS_Y-2030"/>
    <x v="1"/>
    <x v="0"/>
    <n v="22228.705506084101"/>
    <n v="32453910.0388829"/>
    <n v="116834076.13997801"/>
  </r>
  <r>
    <x v="0"/>
    <x v="1"/>
    <x v="1"/>
    <x v="3"/>
    <x v="7"/>
    <s v="DE4-W_Offshore_A"/>
    <x v="5"/>
    <x v="5"/>
    <s v="GNR_WT_WIND_OFF_L-NS_Y-2030"/>
    <x v="1"/>
    <x v="1"/>
    <n v="37857.985090331902"/>
    <n v="55272658.231884502"/>
    <n v="198981569.63478401"/>
  </r>
  <r>
    <x v="0"/>
    <x v="1"/>
    <x v="1"/>
    <x v="3"/>
    <x v="7"/>
    <s v="DE4-W_Offshore_A"/>
    <x v="5"/>
    <x v="5"/>
    <s v="GNR_WT_WIND_OFF_L-NS_Y-2030"/>
    <x v="1"/>
    <x v="2"/>
    <n v="37585.705765859697"/>
    <n v="54875130.418155201"/>
    <n v="197550469.50535899"/>
  </r>
  <r>
    <x v="0"/>
    <x v="1"/>
    <x v="1"/>
    <x v="4"/>
    <x v="8"/>
    <s v="LV_A"/>
    <x v="2"/>
    <x v="8"/>
    <s v="GNR_ES_ELEC_BAT-LITHIO_E-97_Y-30-50"/>
    <x v="0"/>
    <x v="0"/>
    <n v="718.872530987353"/>
    <n v="1049553.8952415399"/>
    <n v="3778394.0228695301"/>
  </r>
  <r>
    <x v="0"/>
    <x v="1"/>
    <x v="1"/>
    <x v="4"/>
    <x v="8"/>
    <s v="LV_A"/>
    <x v="2"/>
    <x v="8"/>
    <s v="GNR_ES_ELEC_BAT-LITHIO_E-97_Y-30-50"/>
    <x v="0"/>
    <x v="1"/>
    <n v="781.38318585581897"/>
    <n v="1140819.4513495001"/>
    <n v="4106950.02485818"/>
  </r>
  <r>
    <x v="0"/>
    <x v="1"/>
    <x v="1"/>
    <x v="4"/>
    <x v="8"/>
    <s v="LV_A"/>
    <x v="3"/>
    <x v="3"/>
    <s v="GNR_PV_SUN_LS-4-MW_Y-2030"/>
    <x v="0"/>
    <x v="2"/>
    <n v="3513.4457952292701"/>
    <n v="5129630.8610347304"/>
    <n v="18466671.099725001"/>
  </r>
  <r>
    <x v="0"/>
    <x v="1"/>
    <x v="1"/>
    <x v="4"/>
    <x v="8"/>
    <s v="LV_A"/>
    <x v="3"/>
    <x v="3"/>
    <s v="GNR_PV_SUN_LS-4-MW_Y-2030"/>
    <x v="1"/>
    <x v="1"/>
    <n v="1.1222744476402799"/>
    <n v="1638.5206935548099"/>
    <n v="5898.67449679732"/>
  </r>
  <r>
    <x v="0"/>
    <x v="1"/>
    <x v="1"/>
    <x v="4"/>
    <x v="8"/>
    <s v="LV_A"/>
    <x v="3"/>
    <x v="3"/>
    <s v="GNR_PV_SUN_LS-4-MW_Y-2030"/>
    <x v="1"/>
    <x v="2"/>
    <n v="2.4228620793559399"/>
    <n v="3537.3786358596699"/>
    <n v="12734.5630890948"/>
  </r>
  <r>
    <x v="0"/>
    <x v="1"/>
    <x v="1"/>
    <x v="4"/>
    <x v="8"/>
    <s v="LV_A"/>
    <x v="5"/>
    <x v="5"/>
    <s v="GNR_WT_WIND_ON_LS_Y-2020"/>
    <x v="0"/>
    <x v="0"/>
    <n v="1168.97888010325"/>
    <n v="1706709.1649507501"/>
    <n v="6144152.9938226901"/>
  </r>
  <r>
    <x v="0"/>
    <x v="1"/>
    <x v="1"/>
    <x v="4"/>
    <x v="8"/>
    <s v="LV_A"/>
    <x v="5"/>
    <x v="5"/>
    <s v="GNR_WT_WIND_ON_LS_Y-2020"/>
    <x v="0"/>
    <x v="1"/>
    <n v="1237.7423436387401"/>
    <n v="1807103.82171256"/>
    <n v="6505573.7581652096"/>
  </r>
  <r>
    <x v="0"/>
    <x v="1"/>
    <x v="1"/>
    <x v="4"/>
    <x v="8"/>
    <s v="LV_A"/>
    <x v="5"/>
    <x v="5"/>
    <s v="GNR_WT_WIND_ON_LS_Y-2020"/>
    <x v="0"/>
    <x v="2"/>
    <n v="1306.5058071742201"/>
    <n v="1907498.47847437"/>
    <n v="6866994.5225077197"/>
  </r>
  <r>
    <x v="0"/>
    <x v="1"/>
    <x v="1"/>
    <x v="4"/>
    <x v="8"/>
    <s v="LV_A"/>
    <x v="5"/>
    <x v="5"/>
    <s v="GNR_WT_WIND_ON_LS_Y-2020"/>
    <x v="1"/>
    <x v="0"/>
    <n v="206.29039060645599"/>
    <n v="301183.97028542601"/>
    <n v="1084262.29302753"/>
  </r>
  <r>
    <x v="0"/>
    <x v="1"/>
    <x v="1"/>
    <x v="4"/>
    <x v="8"/>
    <s v="LV_A"/>
    <x v="5"/>
    <x v="5"/>
    <s v="GNR_WT_WIND_ON_LS_Y-2020"/>
    <x v="1"/>
    <x v="1"/>
    <n v="481.34424474839801"/>
    <n v="702762.59733266104"/>
    <n v="2529945.3503975798"/>
  </r>
  <r>
    <x v="0"/>
    <x v="1"/>
    <x v="1"/>
    <x v="4"/>
    <x v="8"/>
    <s v="LV_A"/>
    <x v="5"/>
    <x v="5"/>
    <s v="GNR_WT_WIND_ON_LS_Y-2020"/>
    <x v="1"/>
    <x v="2"/>
    <n v="481.34424474839801"/>
    <n v="702762.59733266104"/>
    <n v="2529945.3503975798"/>
  </r>
  <r>
    <x v="0"/>
    <x v="1"/>
    <x v="1"/>
    <x v="4"/>
    <x v="8"/>
    <s v="LV_RigaR"/>
    <x v="4"/>
    <x v="7"/>
    <s v="GNR_RES_WTR_NOPMP"/>
    <x v="0"/>
    <x v="1"/>
    <n v="0.27534246575342503"/>
    <n v="402"/>
    <n v="1447.2"/>
  </r>
  <r>
    <x v="0"/>
    <x v="1"/>
    <x v="1"/>
    <x v="4"/>
    <x v="8"/>
    <s v="LV_Rural"/>
    <x v="5"/>
    <x v="5"/>
    <s v="GNR_WT_WIND_ONS"/>
    <x v="0"/>
    <x v="0"/>
    <n v="2.8025816649104298"/>
    <n v="4091.76923076923"/>
    <n v="14730.3692307692"/>
  </r>
  <r>
    <x v="0"/>
    <x v="1"/>
    <x v="1"/>
    <x v="4"/>
    <x v="8"/>
    <s v="LV_Rural"/>
    <x v="5"/>
    <x v="5"/>
    <s v="GNR_WT_WIND_ONS"/>
    <x v="0"/>
    <x v="1"/>
    <n v="4.8044257112750302"/>
    <n v="7014.4615384615399"/>
    <n v="25252.061538461501"/>
  </r>
  <r>
    <x v="0"/>
    <x v="1"/>
    <x v="1"/>
    <x v="4"/>
    <x v="8"/>
    <s v="LV_Rural"/>
    <x v="5"/>
    <x v="5"/>
    <s v="GNR_WT_WIND_ONS"/>
    <x v="0"/>
    <x v="2"/>
    <n v="7.7070995785036898"/>
    <n v="11252.365384615399"/>
    <n v="40508.515384615399"/>
  </r>
  <r>
    <x v="0"/>
    <x v="1"/>
    <x v="1"/>
    <x v="4"/>
    <x v="8"/>
    <s v="LV_Rural"/>
    <x v="5"/>
    <x v="5"/>
    <s v="GNR_WT_WIND_ONS"/>
    <x v="1"/>
    <x v="0"/>
    <n v="6.8062697576396198"/>
    <n v="9937.1538461538494"/>
    <n v="35773.753846153799"/>
  </r>
  <r>
    <x v="0"/>
    <x v="1"/>
    <x v="1"/>
    <x v="4"/>
    <x v="8"/>
    <s v="LV_Rural"/>
    <x v="5"/>
    <x v="5"/>
    <s v="GNR_WT_WIND_ONS"/>
    <x v="1"/>
    <x v="1"/>
    <n v="16.682033719705"/>
    <n v="24355.769230769201"/>
    <n v="87680.769230769205"/>
  </r>
  <r>
    <x v="0"/>
    <x v="1"/>
    <x v="1"/>
    <x v="4"/>
    <x v="8"/>
    <s v="LV_Rural"/>
    <x v="5"/>
    <x v="5"/>
    <s v="GNR_WT_WIND_ONS"/>
    <x v="1"/>
    <x v="2"/>
    <n v="6.30580874604847"/>
    <n v="9206.4807692307695"/>
    <n v="33143.330769230801"/>
  </r>
  <r>
    <x v="0"/>
    <x v="1"/>
    <x v="1"/>
    <x v="5"/>
    <x v="9"/>
    <s v="LT_A"/>
    <x v="2"/>
    <x v="8"/>
    <s v="GNR_ES_ELEC_BAT-LITHIO_E-95_Y-16-29"/>
    <x v="0"/>
    <x v="0"/>
    <n v="504.86644390470099"/>
    <n v="737105.00810086296"/>
    <n v="2653578.0291631101"/>
  </r>
  <r>
    <x v="0"/>
    <x v="1"/>
    <x v="1"/>
    <x v="5"/>
    <x v="9"/>
    <s v="LT_A"/>
    <x v="2"/>
    <x v="8"/>
    <s v="GNR_ES_ELEC_BAT-LITHIO_E-95_Y-16-29"/>
    <x v="0"/>
    <x v="1"/>
    <n v="504.86644390470099"/>
    <n v="737105.00810086296"/>
    <n v="2653578.0291631101"/>
  </r>
  <r>
    <x v="0"/>
    <x v="1"/>
    <x v="1"/>
    <x v="5"/>
    <x v="9"/>
    <s v="LT_A"/>
    <x v="2"/>
    <x v="8"/>
    <s v="GNR_ES_ELEC_BAT-LITHIO_E-97_Y-30-50"/>
    <x v="0"/>
    <x v="0"/>
    <n v="44267.197464656398"/>
    <n v="64630108.298398398"/>
    <n v="232668389.87423399"/>
  </r>
  <r>
    <x v="0"/>
    <x v="1"/>
    <x v="1"/>
    <x v="5"/>
    <x v="9"/>
    <s v="LT_A"/>
    <x v="2"/>
    <x v="8"/>
    <s v="GNR_ES_ELEC_BAT-LITHIO_E-97_Y-30-50"/>
    <x v="0"/>
    <x v="1"/>
    <n v="44755.458621336897"/>
    <n v="65342969.5871519"/>
    <n v="235234690.51374701"/>
  </r>
  <r>
    <x v="0"/>
    <x v="1"/>
    <x v="1"/>
    <x v="5"/>
    <x v="9"/>
    <s v="LT_A"/>
    <x v="2"/>
    <x v="8"/>
    <s v="GNR_ES_ELEC_BAT-LITHIO_E-97_Y-30-50"/>
    <x v="1"/>
    <x v="0"/>
    <n v="2953.6198893953001"/>
    <n v="4312285.0385171399"/>
    <n v="15524226.138661699"/>
  </r>
  <r>
    <x v="0"/>
    <x v="1"/>
    <x v="1"/>
    <x v="5"/>
    <x v="9"/>
    <s v="LT_A"/>
    <x v="3"/>
    <x v="3"/>
    <s v="GNR_PV_SUN_LS-4-MW_Y-2020"/>
    <x v="0"/>
    <x v="2"/>
    <n v="3510.1520695590202"/>
    <n v="5124822.0215561697"/>
    <n v="18449359.277602199"/>
  </r>
  <r>
    <x v="0"/>
    <x v="1"/>
    <x v="1"/>
    <x v="5"/>
    <x v="9"/>
    <s v="LT_A"/>
    <x v="3"/>
    <x v="3"/>
    <s v="GNR_PV_SUN_LS-4-MW_Y-2020"/>
    <x v="1"/>
    <x v="1"/>
    <n v="1.1212223567948001"/>
    <n v="1636.9846409204099"/>
    <n v="5893.1447073134595"/>
  </r>
  <r>
    <x v="0"/>
    <x v="1"/>
    <x v="1"/>
    <x v="5"/>
    <x v="9"/>
    <s v="LT_A"/>
    <x v="3"/>
    <x v="3"/>
    <s v="GNR_PV_SUN_LS-4-MW_Y-2020"/>
    <x v="1"/>
    <x v="2"/>
    <n v="2.4205907356405798"/>
    <n v="3534.06247403524"/>
    <n v="12722.6249065269"/>
  </r>
  <r>
    <x v="0"/>
    <x v="1"/>
    <x v="1"/>
    <x v="5"/>
    <x v="9"/>
    <s v="LT_A"/>
    <x v="3"/>
    <x v="3"/>
    <s v="GNR_PV_SUN_LS-4-MW_Y-2030"/>
    <x v="0"/>
    <x v="2"/>
    <n v="135053.30537926001"/>
    <n v="197177825.853719"/>
    <n v="709840173.07338905"/>
  </r>
  <r>
    <x v="0"/>
    <x v="1"/>
    <x v="1"/>
    <x v="5"/>
    <x v="9"/>
    <s v="LT_A"/>
    <x v="3"/>
    <x v="3"/>
    <s v="GNR_PV_SUN_LS-4-MW_Y-2030"/>
    <x v="1"/>
    <x v="1"/>
    <n v="43.139095500578897"/>
    <n v="62983.079430845202"/>
    <n v="226739.085951043"/>
  </r>
  <r>
    <x v="0"/>
    <x v="1"/>
    <x v="1"/>
    <x v="5"/>
    <x v="9"/>
    <s v="LT_A"/>
    <x v="3"/>
    <x v="3"/>
    <s v="GNR_PV_SUN_LS-4-MW_Y-2030"/>
    <x v="1"/>
    <x v="2"/>
    <n v="93.132369578433497"/>
    <n v="135973.259584513"/>
    <n v="489503.73450424703"/>
  </r>
  <r>
    <x v="0"/>
    <x v="1"/>
    <x v="1"/>
    <x v="5"/>
    <x v="9"/>
    <s v="LT_KauU"/>
    <x v="1"/>
    <x v="1"/>
    <s v="KAUNAS_ST_MSW_BP"/>
    <x v="0"/>
    <x v="0"/>
    <n v="24"/>
    <n v="35040"/>
    <n v="126144"/>
  </r>
  <r>
    <x v="0"/>
    <x v="1"/>
    <x v="1"/>
    <x v="5"/>
    <x v="9"/>
    <s v="LT_KauU"/>
    <x v="1"/>
    <x v="1"/>
    <s v="KAUNAS_ST_MSW_BP"/>
    <x v="0"/>
    <x v="1"/>
    <n v="24"/>
    <n v="35040"/>
    <n v="126144"/>
  </r>
  <r>
    <x v="0"/>
    <x v="1"/>
    <x v="1"/>
    <x v="5"/>
    <x v="9"/>
    <s v="LT_KauU"/>
    <x v="1"/>
    <x v="1"/>
    <s v="KAUNAS_ST_MSW_BP"/>
    <x v="0"/>
    <x v="2"/>
    <n v="24"/>
    <n v="35040"/>
    <n v="126144"/>
  </r>
  <r>
    <x v="0"/>
    <x v="1"/>
    <x v="1"/>
    <x v="5"/>
    <x v="9"/>
    <s v="LT_KauU"/>
    <x v="1"/>
    <x v="1"/>
    <s v="KAUNAS_ST_MSW_BP"/>
    <x v="1"/>
    <x v="0"/>
    <n v="24"/>
    <n v="35040"/>
    <n v="126144"/>
  </r>
  <r>
    <x v="0"/>
    <x v="1"/>
    <x v="1"/>
    <x v="5"/>
    <x v="9"/>
    <s v="LT_KauU"/>
    <x v="1"/>
    <x v="1"/>
    <s v="KAUNAS_ST_MSW_BP"/>
    <x v="1"/>
    <x v="1"/>
    <n v="24"/>
    <n v="35040"/>
    <n v="126144"/>
  </r>
  <r>
    <x v="0"/>
    <x v="1"/>
    <x v="1"/>
    <x v="5"/>
    <x v="9"/>
    <s v="LT_KauU"/>
    <x v="1"/>
    <x v="1"/>
    <s v="KAUNAS_ST_MSW_BP"/>
    <x v="1"/>
    <x v="2"/>
    <n v="24"/>
    <n v="35040"/>
    <n v="126144"/>
  </r>
  <r>
    <x v="0"/>
    <x v="1"/>
    <x v="1"/>
    <x v="5"/>
    <x v="9"/>
    <s v="LT_KauU"/>
    <x v="4"/>
    <x v="4"/>
    <s v="GNR_ROR_WTR"/>
    <x v="0"/>
    <x v="0"/>
    <n v="62.694078985092297"/>
    <n v="91533.355318234695"/>
    <n v="329520.07914564502"/>
  </r>
  <r>
    <x v="0"/>
    <x v="1"/>
    <x v="1"/>
    <x v="5"/>
    <x v="9"/>
    <s v="LT_KauU"/>
    <x v="4"/>
    <x v="4"/>
    <s v="GNR_ROR_WTR"/>
    <x v="0"/>
    <x v="1"/>
    <n v="62.694078985092297"/>
    <n v="91533.355318234695"/>
    <n v="329520.07914564502"/>
  </r>
  <r>
    <x v="0"/>
    <x v="1"/>
    <x v="1"/>
    <x v="5"/>
    <x v="9"/>
    <s v="LT_KauU"/>
    <x v="4"/>
    <x v="4"/>
    <s v="GNR_ROR_WTR"/>
    <x v="0"/>
    <x v="2"/>
    <n v="62.694078985092297"/>
    <n v="91533.355318234695"/>
    <n v="329520.07914564502"/>
  </r>
  <r>
    <x v="0"/>
    <x v="1"/>
    <x v="1"/>
    <x v="5"/>
    <x v="9"/>
    <s v="LT_KauU"/>
    <x v="4"/>
    <x v="4"/>
    <s v="GNR_ROR_WTR"/>
    <x v="1"/>
    <x v="0"/>
    <n v="77.360715535455697"/>
    <n v="112946.644681765"/>
    <n v="406607.92085435498"/>
  </r>
  <r>
    <x v="0"/>
    <x v="1"/>
    <x v="1"/>
    <x v="5"/>
    <x v="9"/>
    <s v="LT_KauU"/>
    <x v="4"/>
    <x v="4"/>
    <s v="GNR_ROR_WTR"/>
    <x v="1"/>
    <x v="1"/>
    <n v="77.360715535455697"/>
    <n v="112946.644681765"/>
    <n v="406607.92085435498"/>
  </r>
  <r>
    <x v="0"/>
    <x v="1"/>
    <x v="1"/>
    <x v="5"/>
    <x v="9"/>
    <s v="LT_KauU"/>
    <x v="4"/>
    <x v="4"/>
    <s v="GNR_ROR_WTR"/>
    <x v="1"/>
    <x v="2"/>
    <n v="77.360715535455697"/>
    <n v="112946.644681765"/>
    <n v="406607.92085435498"/>
  </r>
  <r>
    <x v="0"/>
    <x v="1"/>
    <x v="1"/>
    <x v="5"/>
    <x v="9"/>
    <s v="LT_KlaU"/>
    <x v="3"/>
    <x v="3"/>
    <s v="GNR_PV_SUN"/>
    <x v="0"/>
    <x v="2"/>
    <n v="1.41841809901938"/>
    <n v="2070.8904245682902"/>
    <n v="7455.2055284458602"/>
  </r>
  <r>
    <x v="0"/>
    <x v="1"/>
    <x v="1"/>
    <x v="5"/>
    <x v="9"/>
    <s v="LT_KlaU"/>
    <x v="3"/>
    <x v="3"/>
    <s v="GNR_PV_SUN"/>
    <x v="1"/>
    <x v="1"/>
    <n v="13.7193356119824"/>
    <n v="20030.2299934943"/>
    <n v="72108.827976579501"/>
  </r>
  <r>
    <x v="0"/>
    <x v="1"/>
    <x v="1"/>
    <x v="5"/>
    <x v="9"/>
    <s v="LT_KlaU"/>
    <x v="3"/>
    <x v="3"/>
    <s v="GNR_PV_SUN"/>
    <x v="1"/>
    <x v="2"/>
    <n v="45.020061647949497"/>
    <n v="65729.290006006195"/>
    <n v="236625.44402162201"/>
  </r>
  <r>
    <x v="0"/>
    <x v="1"/>
    <x v="1"/>
    <x v="5"/>
    <x v="9"/>
    <s v="LT_Other_DH"/>
    <x v="13"/>
    <x v="1"/>
    <s v="LIFOSA_ST_HEAT_BP"/>
    <x v="0"/>
    <x v="0"/>
    <n v="37"/>
    <n v="54020"/>
    <n v="194472"/>
  </r>
  <r>
    <x v="0"/>
    <x v="1"/>
    <x v="1"/>
    <x v="5"/>
    <x v="9"/>
    <s v="LT_Other_DH"/>
    <x v="13"/>
    <x v="1"/>
    <s v="LIFOSA_ST_HEAT_BP"/>
    <x v="0"/>
    <x v="1"/>
    <n v="37"/>
    <n v="54020"/>
    <n v="194472"/>
  </r>
  <r>
    <x v="0"/>
    <x v="1"/>
    <x v="1"/>
    <x v="5"/>
    <x v="9"/>
    <s v="LT_Other_DH"/>
    <x v="13"/>
    <x v="1"/>
    <s v="LIFOSA_ST_HEAT_BP"/>
    <x v="0"/>
    <x v="2"/>
    <n v="37"/>
    <n v="54020"/>
    <n v="194472"/>
  </r>
  <r>
    <x v="0"/>
    <x v="1"/>
    <x v="1"/>
    <x v="5"/>
    <x v="9"/>
    <s v="LT_Other_DH"/>
    <x v="13"/>
    <x v="1"/>
    <s v="LIFOSA_ST_HEAT_BP"/>
    <x v="1"/>
    <x v="0"/>
    <n v="37"/>
    <n v="54020"/>
    <n v="194472"/>
  </r>
  <r>
    <x v="0"/>
    <x v="1"/>
    <x v="1"/>
    <x v="5"/>
    <x v="9"/>
    <s v="LT_Other_DH"/>
    <x v="13"/>
    <x v="1"/>
    <s v="LIFOSA_ST_HEAT_BP"/>
    <x v="1"/>
    <x v="1"/>
    <n v="37"/>
    <n v="54020"/>
    <n v="194472"/>
  </r>
  <r>
    <x v="0"/>
    <x v="1"/>
    <x v="1"/>
    <x v="5"/>
    <x v="9"/>
    <s v="LT_Other_DH"/>
    <x v="13"/>
    <x v="1"/>
    <s v="LIFOSA_ST_HEAT_BP"/>
    <x v="1"/>
    <x v="2"/>
    <n v="37"/>
    <n v="54020"/>
    <n v="194472"/>
  </r>
  <r>
    <x v="0"/>
    <x v="1"/>
    <x v="1"/>
    <x v="5"/>
    <x v="9"/>
    <s v="LT_Other_DH"/>
    <x v="7"/>
    <x v="1"/>
    <s v="EBAVERE_ST_WOODWST_BP"/>
    <x v="0"/>
    <x v="0"/>
    <n v="5.4"/>
    <n v="7884"/>
    <n v="28382.400000000001"/>
  </r>
  <r>
    <x v="0"/>
    <x v="1"/>
    <x v="1"/>
    <x v="5"/>
    <x v="9"/>
    <s v="LT_Other_DH"/>
    <x v="7"/>
    <x v="1"/>
    <s v="EBAVERE_ST_WOODWST_BP"/>
    <x v="0"/>
    <x v="1"/>
    <n v="5.4"/>
    <n v="7884"/>
    <n v="28382.400000000001"/>
  </r>
  <r>
    <x v="0"/>
    <x v="1"/>
    <x v="1"/>
    <x v="5"/>
    <x v="9"/>
    <s v="LT_Other_DH"/>
    <x v="7"/>
    <x v="1"/>
    <s v="EBAVERE_ST_WOODWST_BP"/>
    <x v="0"/>
    <x v="2"/>
    <n v="5.4"/>
    <n v="7884"/>
    <n v="28382.400000000001"/>
  </r>
  <r>
    <x v="0"/>
    <x v="1"/>
    <x v="1"/>
    <x v="5"/>
    <x v="9"/>
    <s v="LT_Other_DH"/>
    <x v="7"/>
    <x v="1"/>
    <s v="EBAVERE_ST_WOODWST_BP"/>
    <x v="1"/>
    <x v="0"/>
    <n v="5.4"/>
    <n v="7884"/>
    <n v="28382.400000000001"/>
  </r>
  <r>
    <x v="0"/>
    <x v="1"/>
    <x v="1"/>
    <x v="5"/>
    <x v="9"/>
    <s v="LT_Other_DH"/>
    <x v="7"/>
    <x v="1"/>
    <s v="EBAVERE_ST_WOODWST_BP"/>
    <x v="1"/>
    <x v="1"/>
    <n v="5.4"/>
    <n v="7884"/>
    <n v="28382.400000000001"/>
  </r>
  <r>
    <x v="0"/>
    <x v="1"/>
    <x v="1"/>
    <x v="5"/>
    <x v="9"/>
    <s v="LT_Other_DH"/>
    <x v="7"/>
    <x v="1"/>
    <s v="EBAVERE_ST_WOODWST_BP"/>
    <x v="1"/>
    <x v="2"/>
    <n v="5.4"/>
    <n v="7884"/>
    <n v="28382.400000000001"/>
  </r>
  <r>
    <x v="0"/>
    <x v="1"/>
    <x v="1"/>
    <x v="5"/>
    <x v="9"/>
    <s v="LT_Rural"/>
    <x v="5"/>
    <x v="5"/>
    <s v="GNR_WT_WIND_ONS"/>
    <x v="0"/>
    <x v="0"/>
    <n v="19.453213909378299"/>
    <n v="28401.692307692301"/>
    <n v="102246.092307692"/>
  </r>
  <r>
    <x v="0"/>
    <x v="1"/>
    <x v="1"/>
    <x v="5"/>
    <x v="9"/>
    <s v="LT_Rural"/>
    <x v="5"/>
    <x v="5"/>
    <s v="GNR_WT_WIND_ONS"/>
    <x v="0"/>
    <x v="1"/>
    <n v="33.348366701791399"/>
    <n v="48688.615384615397"/>
    <n v="175279.01538461499"/>
  </r>
  <r>
    <x v="0"/>
    <x v="1"/>
    <x v="1"/>
    <x v="5"/>
    <x v="9"/>
    <s v="LT_Rural"/>
    <x v="5"/>
    <x v="5"/>
    <s v="GNR_WT_WIND_ONS"/>
    <x v="0"/>
    <x v="2"/>
    <n v="53.496338250790302"/>
    <n v="78104.653846153902"/>
    <n v="281176.75384615402"/>
  </r>
  <r>
    <x v="0"/>
    <x v="1"/>
    <x v="1"/>
    <x v="5"/>
    <x v="9"/>
    <s v="LT_Rural"/>
    <x v="5"/>
    <x v="5"/>
    <s v="GNR_WT_WIND_ONS"/>
    <x v="1"/>
    <x v="0"/>
    <n v="47.243519494204399"/>
    <n v="68975.538461538497"/>
    <n v="248311.938461538"/>
  </r>
  <r>
    <x v="0"/>
    <x v="1"/>
    <x v="1"/>
    <x v="5"/>
    <x v="9"/>
    <s v="LT_Rural"/>
    <x v="5"/>
    <x v="5"/>
    <s v="GNR_WT_WIND_ONS"/>
    <x v="1"/>
    <x v="1"/>
    <n v="115.79293993677599"/>
    <n v="169057.69230769199"/>
    <n v="608607.69230769202"/>
  </r>
  <r>
    <x v="0"/>
    <x v="1"/>
    <x v="1"/>
    <x v="5"/>
    <x v="9"/>
    <s v="LT_Rural"/>
    <x v="5"/>
    <x v="5"/>
    <s v="GNR_WT_WIND_ONS"/>
    <x v="1"/>
    <x v="2"/>
    <n v="43.769731296101199"/>
    <n v="63903.807692307702"/>
    <n v="230053.707692308"/>
  </r>
  <r>
    <x v="0"/>
    <x v="1"/>
    <x v="1"/>
    <x v="5"/>
    <x v="9"/>
    <s v="LT_VilU"/>
    <x v="1"/>
    <x v="1"/>
    <s v="VILNIUS_ST_MSW_BP"/>
    <x v="0"/>
    <x v="0"/>
    <n v="92"/>
    <n v="134320"/>
    <n v="483552"/>
  </r>
  <r>
    <x v="0"/>
    <x v="1"/>
    <x v="1"/>
    <x v="5"/>
    <x v="9"/>
    <s v="LT_VilU"/>
    <x v="1"/>
    <x v="1"/>
    <s v="VILNIUS_ST_MSW_BP"/>
    <x v="0"/>
    <x v="1"/>
    <n v="92"/>
    <n v="134320"/>
    <n v="483552"/>
  </r>
  <r>
    <x v="0"/>
    <x v="1"/>
    <x v="1"/>
    <x v="5"/>
    <x v="9"/>
    <s v="LT_VilU"/>
    <x v="1"/>
    <x v="1"/>
    <s v="VILNIUS_ST_MSW_BP"/>
    <x v="0"/>
    <x v="2"/>
    <n v="92"/>
    <n v="134320"/>
    <n v="483552"/>
  </r>
  <r>
    <x v="0"/>
    <x v="1"/>
    <x v="1"/>
    <x v="5"/>
    <x v="9"/>
    <s v="LT_VilU"/>
    <x v="1"/>
    <x v="1"/>
    <s v="VILNIUS_ST_MSW_BP"/>
    <x v="1"/>
    <x v="0"/>
    <n v="92"/>
    <n v="134320"/>
    <n v="483552"/>
  </r>
  <r>
    <x v="0"/>
    <x v="1"/>
    <x v="1"/>
    <x v="5"/>
    <x v="9"/>
    <s v="LT_VilU"/>
    <x v="1"/>
    <x v="1"/>
    <s v="VILNIUS_ST_MSW_BP"/>
    <x v="1"/>
    <x v="1"/>
    <n v="92"/>
    <n v="134320"/>
    <n v="483552"/>
  </r>
  <r>
    <x v="0"/>
    <x v="1"/>
    <x v="1"/>
    <x v="5"/>
    <x v="9"/>
    <s v="LT_VilU"/>
    <x v="1"/>
    <x v="1"/>
    <s v="VILNIUS_ST_MSW_BP"/>
    <x v="1"/>
    <x v="2"/>
    <n v="92"/>
    <n v="134320"/>
    <n v="483552"/>
  </r>
  <r>
    <x v="0"/>
    <x v="1"/>
    <x v="1"/>
    <x v="5"/>
    <x v="9"/>
    <s v="LT_VilU"/>
    <x v="4"/>
    <x v="9"/>
    <s v="GNR_ES_WTR_PMP"/>
    <x v="0"/>
    <x v="1"/>
    <n v="117"/>
    <n v="170820"/>
    <n v="614952"/>
  </r>
  <r>
    <x v="0"/>
    <x v="1"/>
    <x v="1"/>
    <x v="6"/>
    <x v="10"/>
    <s v="NL_A"/>
    <x v="2"/>
    <x v="10"/>
    <s v="GNR_ELYS_ELEC_SOEC_Y-20"/>
    <x v="1"/>
    <x v="0"/>
    <n v="1636.5275329957401"/>
    <n v="2389330.19817378"/>
    <n v="8601588.7134256195"/>
  </r>
  <r>
    <x v="0"/>
    <x v="1"/>
    <x v="1"/>
    <x v="6"/>
    <x v="10"/>
    <s v="NL_A"/>
    <x v="2"/>
    <x v="10"/>
    <s v="GNR_ELYS_ELEC_SOEC_Y-20"/>
    <x v="1"/>
    <x v="1"/>
    <n v="1636.5275329957401"/>
    <n v="2389330.19817378"/>
    <n v="8601588.7134256195"/>
  </r>
  <r>
    <x v="0"/>
    <x v="1"/>
    <x v="1"/>
    <x v="6"/>
    <x v="10"/>
    <s v="NL_A"/>
    <x v="2"/>
    <x v="10"/>
    <s v="GNR_ELYS_ELEC_SOEC_Y-20"/>
    <x v="1"/>
    <x v="2"/>
    <n v="1636.5275329957401"/>
    <n v="2389330.19817378"/>
    <n v="8601588.7134256195"/>
  </r>
  <r>
    <x v="0"/>
    <x v="1"/>
    <x v="1"/>
    <x v="6"/>
    <x v="10"/>
    <s v="NL_A"/>
    <x v="2"/>
    <x v="8"/>
    <s v="GNR_ES_ELEC_BAT-LITHIO_E-95_Y-16-29"/>
    <x v="0"/>
    <x v="1"/>
    <n v="1811.82306580966"/>
    <n v="2645261.67608211"/>
    <n v="9522942.0338955894"/>
  </r>
  <r>
    <x v="0"/>
    <x v="1"/>
    <x v="1"/>
    <x v="6"/>
    <x v="10"/>
    <s v="NL_A"/>
    <x v="2"/>
    <x v="8"/>
    <s v="GNR_ES_ELEC_BAT-LITHIO_E-95_Y-16-29"/>
    <x v="0"/>
    <x v="2"/>
    <n v="1969.3728976192001"/>
    <n v="2875284.4305240298"/>
    <n v="10351023.949886501"/>
  </r>
  <r>
    <x v="0"/>
    <x v="1"/>
    <x v="1"/>
    <x v="6"/>
    <x v="10"/>
    <s v="NL_A"/>
    <x v="2"/>
    <x v="8"/>
    <s v="GNR_ES_ELEC_BAT-LITHIO_E-95_Y-16-29"/>
    <x v="1"/>
    <x v="1"/>
    <n v="1011.17710512036"/>
    <n v="1476318.5734757299"/>
    <n v="5314746.8645126401"/>
  </r>
  <r>
    <x v="0"/>
    <x v="1"/>
    <x v="1"/>
    <x v="6"/>
    <x v="10"/>
    <s v="NL_A"/>
    <x v="17"/>
    <x v="10"/>
    <s v="GNR_FC_H2_SOFCC_Y-30"/>
    <x v="0"/>
    <x v="0"/>
    <n v="962.27818940149598"/>
    <n v="1404926.15652618"/>
    <n v="5057734.1634942601"/>
  </r>
  <r>
    <x v="0"/>
    <x v="1"/>
    <x v="1"/>
    <x v="6"/>
    <x v="10"/>
    <s v="NL_A"/>
    <x v="17"/>
    <x v="10"/>
    <s v="GNR_FC_H2_SOFCC_Y-30"/>
    <x v="0"/>
    <x v="1"/>
    <n v="962.27818940149598"/>
    <n v="1404926.15652618"/>
    <n v="5057734.1634942601"/>
  </r>
  <r>
    <x v="0"/>
    <x v="1"/>
    <x v="1"/>
    <x v="6"/>
    <x v="10"/>
    <s v="NL_A"/>
    <x v="17"/>
    <x v="10"/>
    <s v="GNR_FC_H2_SOFCC_Y-30"/>
    <x v="0"/>
    <x v="2"/>
    <n v="962.27818940149598"/>
    <n v="1404926.15652618"/>
    <n v="5057734.1634942601"/>
  </r>
  <r>
    <x v="0"/>
    <x v="1"/>
    <x v="1"/>
    <x v="6"/>
    <x v="10"/>
    <s v="NL_A"/>
    <x v="1"/>
    <x v="6"/>
    <s v="GNR_ST_MSW_CND_E-40"/>
    <x v="0"/>
    <x v="0"/>
    <n v="273.60000000000002"/>
    <n v="399456"/>
    <n v="1438041.6"/>
  </r>
  <r>
    <x v="0"/>
    <x v="1"/>
    <x v="1"/>
    <x v="6"/>
    <x v="10"/>
    <s v="NL_A"/>
    <x v="1"/>
    <x v="6"/>
    <s v="GNR_ST_MSW_CND_E-40"/>
    <x v="0"/>
    <x v="1"/>
    <n v="273.60000000000002"/>
    <n v="399456"/>
    <n v="1438041.6"/>
  </r>
  <r>
    <x v="0"/>
    <x v="1"/>
    <x v="1"/>
    <x v="6"/>
    <x v="10"/>
    <s v="NL_A"/>
    <x v="1"/>
    <x v="6"/>
    <s v="GNR_ST_MSW_CND_E-40"/>
    <x v="0"/>
    <x v="2"/>
    <n v="273.60000000000002"/>
    <n v="399456"/>
    <n v="1438041.6"/>
  </r>
  <r>
    <x v="0"/>
    <x v="1"/>
    <x v="1"/>
    <x v="6"/>
    <x v="10"/>
    <s v="NL_A"/>
    <x v="1"/>
    <x v="6"/>
    <s v="GNR_ST_MSW_CND_E-40"/>
    <x v="1"/>
    <x v="0"/>
    <n v="273.60000000000002"/>
    <n v="399456"/>
    <n v="1438041.6"/>
  </r>
  <r>
    <x v="0"/>
    <x v="1"/>
    <x v="1"/>
    <x v="6"/>
    <x v="10"/>
    <s v="NL_A"/>
    <x v="1"/>
    <x v="6"/>
    <s v="GNR_ST_MSW_CND_E-40"/>
    <x v="1"/>
    <x v="1"/>
    <n v="273.60000000000002"/>
    <n v="399456"/>
    <n v="1438041.6"/>
  </r>
  <r>
    <x v="0"/>
    <x v="1"/>
    <x v="1"/>
    <x v="6"/>
    <x v="10"/>
    <s v="NL_A"/>
    <x v="1"/>
    <x v="6"/>
    <s v="GNR_ST_MSW_CND_E-40"/>
    <x v="1"/>
    <x v="2"/>
    <n v="273.60000000000002"/>
    <n v="399456"/>
    <n v="1438041.6"/>
  </r>
  <r>
    <x v="0"/>
    <x v="1"/>
    <x v="1"/>
    <x v="6"/>
    <x v="10"/>
    <s v="NL_A"/>
    <x v="10"/>
    <x v="6"/>
    <s v="GNR_ST_NUCL_CND_E-33"/>
    <x v="0"/>
    <x v="0"/>
    <n v="497.17848608977602"/>
    <n v="725880.58969107398"/>
    <n v="2613170.1228878601"/>
  </r>
  <r>
    <x v="0"/>
    <x v="1"/>
    <x v="1"/>
    <x v="6"/>
    <x v="10"/>
    <s v="NL_A"/>
    <x v="10"/>
    <x v="6"/>
    <s v="GNR_ST_NUCL_CND_E-33"/>
    <x v="0"/>
    <x v="1"/>
    <n v="497.17848608977602"/>
    <n v="725880.58969107398"/>
    <n v="2613170.1228878601"/>
  </r>
  <r>
    <x v="0"/>
    <x v="1"/>
    <x v="1"/>
    <x v="6"/>
    <x v="10"/>
    <s v="NL_A"/>
    <x v="10"/>
    <x v="6"/>
    <s v="GNR_ST_NUCL_CND_E-33"/>
    <x v="0"/>
    <x v="2"/>
    <n v="497.17848608977602"/>
    <n v="725880.58969107398"/>
    <n v="2613170.1228878601"/>
  </r>
  <r>
    <x v="0"/>
    <x v="1"/>
    <x v="1"/>
    <x v="6"/>
    <x v="10"/>
    <s v="NL_A"/>
    <x v="10"/>
    <x v="6"/>
    <s v="GNR_ST_NUCL_CND_E-33"/>
    <x v="1"/>
    <x v="0"/>
    <n v="185.411866359447"/>
    <n v="270701.32488479197"/>
    <n v="974524.76958525297"/>
  </r>
  <r>
    <x v="0"/>
    <x v="1"/>
    <x v="1"/>
    <x v="6"/>
    <x v="10"/>
    <s v="NL_A"/>
    <x v="10"/>
    <x v="6"/>
    <s v="GNR_ST_NUCL_CND_E-33"/>
    <x v="1"/>
    <x v="1"/>
    <n v="185.411866359447"/>
    <n v="270701.32488479197"/>
    <n v="974524.76958525297"/>
  </r>
  <r>
    <x v="0"/>
    <x v="1"/>
    <x v="1"/>
    <x v="6"/>
    <x v="10"/>
    <s v="NL_A"/>
    <x v="10"/>
    <x v="6"/>
    <s v="GNR_ST_NUCL_CND_E-33"/>
    <x v="1"/>
    <x v="2"/>
    <n v="185.411866359447"/>
    <n v="270701.32488479197"/>
    <n v="974524.76958525297"/>
  </r>
  <r>
    <x v="0"/>
    <x v="1"/>
    <x v="1"/>
    <x v="6"/>
    <x v="10"/>
    <s v="NL_A"/>
    <x v="3"/>
    <x v="3"/>
    <s v="GNR_PV_SUN"/>
    <x v="0"/>
    <x v="2"/>
    <n v="12.673671339978201"/>
    <n v="18503.560156368101"/>
    <n v="66612.816562925203"/>
  </r>
  <r>
    <x v="0"/>
    <x v="1"/>
    <x v="1"/>
    <x v="6"/>
    <x v="10"/>
    <s v="NL_A"/>
    <x v="3"/>
    <x v="3"/>
    <s v="GNR_PV_SUN"/>
    <x v="1"/>
    <x v="1"/>
    <n v="122.583285329855"/>
    <n v="178971.596581588"/>
    <n v="644297.74769371795"/>
  </r>
  <r>
    <x v="0"/>
    <x v="1"/>
    <x v="1"/>
    <x v="6"/>
    <x v="10"/>
    <s v="NL_A"/>
    <x v="3"/>
    <x v="3"/>
    <s v="GNR_PV_SUN"/>
    <x v="1"/>
    <x v="2"/>
    <n v="402.257603330167"/>
    <n v="587296.10086204403"/>
    <n v="2114265.96310336"/>
  </r>
  <r>
    <x v="0"/>
    <x v="1"/>
    <x v="1"/>
    <x v="6"/>
    <x v="10"/>
    <s v="NL_A"/>
    <x v="3"/>
    <x v="3"/>
    <s v="GNR_PV_SUN_LS-4-MW_Y-2020"/>
    <x v="0"/>
    <x v="2"/>
    <n v="68.294979328762196"/>
    <n v="99710.669819992807"/>
    <n v="358958.41135197401"/>
  </r>
  <r>
    <x v="0"/>
    <x v="1"/>
    <x v="1"/>
    <x v="6"/>
    <x v="10"/>
    <s v="NL_A"/>
    <x v="3"/>
    <x v="3"/>
    <s v="GNR_PV_SUN_LS-4-MW_Y-2020"/>
    <x v="1"/>
    <x v="1"/>
    <n v="660.56809531156898"/>
    <n v="964429.41915489105"/>
    <n v="3471945.9089576099"/>
  </r>
  <r>
    <x v="0"/>
    <x v="1"/>
    <x v="1"/>
    <x v="6"/>
    <x v="10"/>
    <s v="NL_A"/>
    <x v="3"/>
    <x v="3"/>
    <s v="GNR_PV_SUN_LS-4-MW_Y-2020"/>
    <x v="1"/>
    <x v="2"/>
    <n v="2167.6571821467601"/>
    <n v="3164779.4859342598"/>
    <n v="11393206.1493633"/>
  </r>
  <r>
    <x v="0"/>
    <x v="1"/>
    <x v="1"/>
    <x v="6"/>
    <x v="10"/>
    <s v="NL_A"/>
    <x v="4"/>
    <x v="4"/>
    <s v="GNR_ROR_WTR"/>
    <x v="0"/>
    <x v="0"/>
    <n v="16.311252944086998"/>
    <n v="23814.429298366998"/>
    <n v="85731.945474121196"/>
  </r>
  <r>
    <x v="0"/>
    <x v="1"/>
    <x v="1"/>
    <x v="6"/>
    <x v="10"/>
    <s v="NL_A"/>
    <x v="4"/>
    <x v="4"/>
    <s v="GNR_ROR_WTR"/>
    <x v="0"/>
    <x v="1"/>
    <n v="16.311252944086998"/>
    <n v="23814.429298366998"/>
    <n v="85731.945474121196"/>
  </r>
  <r>
    <x v="0"/>
    <x v="1"/>
    <x v="1"/>
    <x v="6"/>
    <x v="10"/>
    <s v="NL_A"/>
    <x v="4"/>
    <x v="4"/>
    <s v="GNR_ROR_WTR"/>
    <x v="0"/>
    <x v="2"/>
    <n v="16.311252944086998"/>
    <n v="23814.429298366998"/>
    <n v="85731.945474121196"/>
  </r>
  <r>
    <x v="0"/>
    <x v="1"/>
    <x v="1"/>
    <x v="6"/>
    <x v="10"/>
    <s v="NL_A"/>
    <x v="4"/>
    <x v="4"/>
    <s v="GNR_ROR_WTR"/>
    <x v="1"/>
    <x v="0"/>
    <n v="20.1271032202966"/>
    <n v="29385.570701633002"/>
    <n v="105788.05452587899"/>
  </r>
  <r>
    <x v="0"/>
    <x v="1"/>
    <x v="1"/>
    <x v="6"/>
    <x v="10"/>
    <s v="NL_A"/>
    <x v="4"/>
    <x v="4"/>
    <s v="GNR_ROR_WTR"/>
    <x v="1"/>
    <x v="1"/>
    <n v="20.1271032202966"/>
    <n v="29385.570701633002"/>
    <n v="105788.05452587899"/>
  </r>
  <r>
    <x v="0"/>
    <x v="1"/>
    <x v="1"/>
    <x v="6"/>
    <x v="10"/>
    <s v="NL_A"/>
    <x v="4"/>
    <x v="4"/>
    <s v="GNR_ROR_WTR"/>
    <x v="1"/>
    <x v="2"/>
    <n v="20.1271032202966"/>
    <n v="29385.570701633002"/>
    <n v="105788.05452587899"/>
  </r>
  <r>
    <x v="0"/>
    <x v="1"/>
    <x v="1"/>
    <x v="6"/>
    <x v="10"/>
    <s v="NL_A"/>
    <x v="5"/>
    <x v="5"/>
    <s v="GNR_WT_WIND_OFF"/>
    <x v="0"/>
    <x v="0"/>
    <n v="435.982438126933"/>
    <n v="636534.35966532305"/>
    <n v="2291523.6947951601"/>
  </r>
  <r>
    <x v="0"/>
    <x v="1"/>
    <x v="1"/>
    <x v="6"/>
    <x v="10"/>
    <s v="NL_A"/>
    <x v="5"/>
    <x v="5"/>
    <s v="GNR_WT_WIND_OFF"/>
    <x v="0"/>
    <x v="1"/>
    <n v="250.142621780513"/>
    <n v="365208.227799549"/>
    <n v="1314749.62007838"/>
  </r>
  <r>
    <x v="0"/>
    <x v="1"/>
    <x v="1"/>
    <x v="6"/>
    <x v="10"/>
    <s v="NL_A"/>
    <x v="5"/>
    <x v="5"/>
    <s v="GNR_WT_WIND_OFF"/>
    <x v="0"/>
    <x v="2"/>
    <n v="173.77685443433501"/>
    <n v="253714.20747412901"/>
    <n v="913371.14690686297"/>
  </r>
  <r>
    <x v="0"/>
    <x v="1"/>
    <x v="1"/>
    <x v="6"/>
    <x v="10"/>
    <s v="NL_A"/>
    <x v="5"/>
    <x v="5"/>
    <s v="GNR_WT_WIND_OFF"/>
    <x v="1"/>
    <x v="0"/>
    <n v="135.15626270949801"/>
    <n v="197328.14355586699"/>
    <n v="710381.31680112297"/>
  </r>
  <r>
    <x v="0"/>
    <x v="1"/>
    <x v="1"/>
    <x v="6"/>
    <x v="10"/>
    <s v="NL_A"/>
    <x v="5"/>
    <x v="5"/>
    <s v="GNR_WT_WIND_OFF"/>
    <x v="1"/>
    <x v="1"/>
    <n v="259.89286990012801"/>
    <n v="379443.59005418699"/>
    <n v="1365996.9241950701"/>
  </r>
  <r>
    <x v="0"/>
    <x v="1"/>
    <x v="1"/>
    <x v="6"/>
    <x v="10"/>
    <s v="NL_A"/>
    <x v="5"/>
    <x v="5"/>
    <s v="GNR_WT_WIND_OFF"/>
    <x v="1"/>
    <x v="2"/>
    <n v="304.68922702119499"/>
    <n v="444846.271450945"/>
    <n v="1601446.5772233999"/>
  </r>
  <r>
    <x v="0"/>
    <x v="1"/>
    <x v="1"/>
    <x v="6"/>
    <x v="10"/>
    <s v="NL_A"/>
    <x v="5"/>
    <x v="5"/>
    <s v="GNR_WT_WIND_ONS"/>
    <x v="0"/>
    <x v="0"/>
    <n v="1269.34202174854"/>
    <n v="1853239.35175288"/>
    <n v="6671661.6663103504"/>
  </r>
  <r>
    <x v="0"/>
    <x v="1"/>
    <x v="1"/>
    <x v="6"/>
    <x v="10"/>
    <s v="NL_A"/>
    <x v="5"/>
    <x v="5"/>
    <s v="GNR_WT_WIND_ONS"/>
    <x v="0"/>
    <x v="1"/>
    <n v="728.27828253924997"/>
    <n v="1063286.2925073099"/>
    <n v="3827830.6530263"/>
  </r>
  <r>
    <x v="0"/>
    <x v="1"/>
    <x v="1"/>
    <x v="6"/>
    <x v="10"/>
    <s v="NL_A"/>
    <x v="5"/>
    <x v="5"/>
    <s v="GNR_WT_WIND_ONS"/>
    <x v="0"/>
    <x v="2"/>
    <n v="505.94300240267899"/>
    <n v="738676.78350791195"/>
    <n v="2659236.4206284801"/>
  </r>
  <r>
    <x v="0"/>
    <x v="1"/>
    <x v="1"/>
    <x v="6"/>
    <x v="10"/>
    <s v="NL_A"/>
    <x v="5"/>
    <x v="5"/>
    <s v="GNR_WT_WIND_ONS"/>
    <x v="1"/>
    <x v="0"/>
    <n v="393.50099627110097"/>
    <n v="574511.45455580798"/>
    <n v="2068241.23640091"/>
  </r>
  <r>
    <x v="0"/>
    <x v="1"/>
    <x v="1"/>
    <x v="6"/>
    <x v="10"/>
    <s v="NL_A"/>
    <x v="5"/>
    <x v="5"/>
    <s v="GNR_WT_WIND_ONS"/>
    <x v="1"/>
    <x v="1"/>
    <n v="756.66566372339605"/>
    <n v="1104731.8690361599"/>
    <n v="3977034.7285301699"/>
  </r>
  <r>
    <x v="0"/>
    <x v="1"/>
    <x v="1"/>
    <x v="6"/>
    <x v="10"/>
    <s v="NL_A"/>
    <x v="5"/>
    <x v="5"/>
    <s v="GNR_WT_WIND_ONS"/>
    <x v="1"/>
    <x v="2"/>
    <n v="887.088115506809"/>
    <n v="1295148.64863994"/>
    <n v="4662535.1351037901"/>
  </r>
  <r>
    <x v="0"/>
    <x v="1"/>
    <x v="1"/>
    <x v="6"/>
    <x v="10"/>
    <s v="NL_A"/>
    <x v="5"/>
    <x v="5"/>
    <s v="GNR_WT_WIND_ON_LS_Y-2020"/>
    <x v="0"/>
    <x v="0"/>
    <n v="3826.03091661796"/>
    <n v="5586005.1382622197"/>
    <n v="20109618.497744001"/>
  </r>
  <r>
    <x v="0"/>
    <x v="1"/>
    <x v="1"/>
    <x v="6"/>
    <x v="10"/>
    <s v="NL_A"/>
    <x v="5"/>
    <x v="5"/>
    <s v="GNR_WT_WIND_ON_LS_Y-2020"/>
    <x v="0"/>
    <x v="1"/>
    <n v="2195.1650360225599"/>
    <n v="3204940.9525929401"/>
    <n v="11537787.4293346"/>
  </r>
  <r>
    <x v="0"/>
    <x v="1"/>
    <x v="1"/>
    <x v="6"/>
    <x v="10"/>
    <s v="NL_A"/>
    <x v="5"/>
    <x v="5"/>
    <s v="GNR_WT_WIND_ON_LS_Y-2020"/>
    <x v="0"/>
    <x v="2"/>
    <n v="1525.00550369602"/>
    <n v="2226508.0353961899"/>
    <n v="8015428.9274262805"/>
  </r>
  <r>
    <x v="0"/>
    <x v="1"/>
    <x v="1"/>
    <x v="6"/>
    <x v="10"/>
    <s v="NL_A"/>
    <x v="5"/>
    <x v="5"/>
    <s v="GNR_WT_WIND_ON_LS_Y-2020"/>
    <x v="1"/>
    <x v="0"/>
    <n v="1186.0845632285"/>
    <n v="1731683.4623136099"/>
    <n v="6234060.4643289801"/>
  </r>
  <r>
    <x v="0"/>
    <x v="1"/>
    <x v="1"/>
    <x v="6"/>
    <x v="10"/>
    <s v="NL_A"/>
    <x v="5"/>
    <x v="5"/>
    <s v="GNR_WT_WIND_ON_LS_Y-2020"/>
    <x v="1"/>
    <x v="1"/>
    <n v="2280.72983746414"/>
    <n v="3329865.5626976402"/>
    <n v="11987516.025711499"/>
  </r>
  <r>
    <x v="0"/>
    <x v="1"/>
    <x v="1"/>
    <x v="6"/>
    <x v="10"/>
    <s v="NL_A"/>
    <x v="5"/>
    <x v="5"/>
    <s v="GNR_WT_WIND_ON_LS_Y-2020"/>
    <x v="1"/>
    <x v="2"/>
    <n v="2673.8471566694602"/>
    <n v="3903816.8487374098"/>
    <n v="14053740.655454701"/>
  </r>
  <r>
    <x v="0"/>
    <x v="1"/>
    <x v="1"/>
    <x v="6"/>
    <x v="10"/>
    <s v="NL_A"/>
    <x v="5"/>
    <x v="5"/>
    <s v="GNR_WT_WIND_ON_LS_Y-2030"/>
    <x v="0"/>
    <x v="0"/>
    <n v="108.850497438861"/>
    <n v="158921.72626073699"/>
    <n v="572118.21453865198"/>
  </r>
  <r>
    <x v="0"/>
    <x v="1"/>
    <x v="1"/>
    <x v="6"/>
    <x v="10"/>
    <s v="NL_A"/>
    <x v="5"/>
    <x v="5"/>
    <s v="GNR_WT_WIND_ON_LS_Y-2030"/>
    <x v="0"/>
    <x v="1"/>
    <n v="62.452398148070202"/>
    <n v="91180.501296182498"/>
    <n v="328249.804666257"/>
  </r>
  <r>
    <x v="0"/>
    <x v="1"/>
    <x v="1"/>
    <x v="6"/>
    <x v="10"/>
    <s v="NL_A"/>
    <x v="5"/>
    <x v="5"/>
    <s v="GNR_WT_WIND_ON_LS_Y-2030"/>
    <x v="0"/>
    <x v="2"/>
    <n v="43.386373840660603"/>
    <n v="63344.105807364504"/>
    <n v="228038.78090651199"/>
  </r>
  <r>
    <x v="0"/>
    <x v="1"/>
    <x v="1"/>
    <x v="6"/>
    <x v="10"/>
    <s v="NL_A"/>
    <x v="5"/>
    <x v="5"/>
    <s v="GNR_WT_WIND_ON_LS_Y-2030"/>
    <x v="1"/>
    <x v="0"/>
    <n v="33.744080360463897"/>
    <n v="49266.357326277299"/>
    <n v="177358.88637459799"/>
  </r>
  <r>
    <x v="0"/>
    <x v="1"/>
    <x v="1"/>
    <x v="6"/>
    <x v="10"/>
    <s v="NL_A"/>
    <x v="5"/>
    <x v="5"/>
    <s v="GNR_WT_WIND_ON_LS_Y-2030"/>
    <x v="1"/>
    <x v="1"/>
    <n v="64.886714912140107"/>
    <n v="94734.603771724505"/>
    <n v="341044.57357820799"/>
  </r>
  <r>
    <x v="0"/>
    <x v="1"/>
    <x v="1"/>
    <x v="6"/>
    <x v="10"/>
    <s v="NL_A"/>
    <x v="5"/>
    <x v="5"/>
    <s v="GNR_WT_WIND_ON_LS_Y-2030"/>
    <x v="1"/>
    <x v="2"/>
    <n v="76.070894203915401"/>
    <n v="111063.505537716"/>
    <n v="399828.61993577902"/>
  </r>
  <r>
    <x v="0"/>
    <x v="1"/>
    <x v="1"/>
    <x v="6"/>
    <x v="10"/>
    <s v="NL_A"/>
    <x v="14"/>
    <x v="6"/>
    <s v="GNR_ST_WOOD_CND_E-50"/>
    <x v="0"/>
    <x v="0"/>
    <n v="160"/>
    <n v="233600"/>
    <n v="840960"/>
  </r>
  <r>
    <x v="0"/>
    <x v="1"/>
    <x v="1"/>
    <x v="6"/>
    <x v="10"/>
    <s v="NL_A"/>
    <x v="14"/>
    <x v="6"/>
    <s v="GNR_ST_WOOD_CND_E-50"/>
    <x v="0"/>
    <x v="1"/>
    <n v="160"/>
    <n v="233600"/>
    <n v="840960"/>
  </r>
  <r>
    <x v="0"/>
    <x v="1"/>
    <x v="1"/>
    <x v="6"/>
    <x v="10"/>
    <s v="NL_A"/>
    <x v="14"/>
    <x v="6"/>
    <s v="GNR_ST_WOOD_CND_E-50"/>
    <x v="0"/>
    <x v="2"/>
    <n v="160"/>
    <n v="233600"/>
    <n v="840960"/>
  </r>
  <r>
    <x v="0"/>
    <x v="1"/>
    <x v="1"/>
    <x v="7"/>
    <x v="11"/>
    <s v="NO1_A1"/>
    <x v="2"/>
    <x v="8"/>
    <s v="GNR_ES_ELEC_BAT-LITHIO_E-97_Y-30-50"/>
    <x v="0"/>
    <x v="1"/>
    <n v="133.652382759429"/>
    <n v="195132.478828766"/>
    <n v="702476.923783559"/>
  </r>
  <r>
    <x v="0"/>
    <x v="1"/>
    <x v="1"/>
    <x v="7"/>
    <x v="11"/>
    <s v="NO1_A1"/>
    <x v="2"/>
    <x v="8"/>
    <s v="GNR_ES_ELEC_BAT-LITHIO_E-97_Y-30-50"/>
    <x v="0"/>
    <x v="2"/>
    <n v="145.274329086336"/>
    <n v="212100.52046604999"/>
    <n v="763561.87367778202"/>
  </r>
  <r>
    <x v="0"/>
    <x v="1"/>
    <x v="1"/>
    <x v="7"/>
    <x v="11"/>
    <s v="NO1_A1"/>
    <x v="2"/>
    <x v="8"/>
    <s v="GNR_ES_ELEC_BAT-LITHIO_E-97_Y-30-50"/>
    <x v="1"/>
    <x v="1"/>
    <n v="145.274329086336"/>
    <n v="212100.52046604999"/>
    <n v="763561.87367778202"/>
  </r>
  <r>
    <x v="0"/>
    <x v="1"/>
    <x v="1"/>
    <x v="7"/>
    <x v="11"/>
    <s v="NO1_A1"/>
    <x v="2"/>
    <x v="8"/>
    <s v="GNR_ES_ELEC_BAT-LITHIO_E-97_Y-30-50"/>
    <x v="1"/>
    <x v="2"/>
    <n v="133.652382759429"/>
    <n v="195132.478828766"/>
    <n v="702476.923783559"/>
  </r>
  <r>
    <x v="0"/>
    <x v="1"/>
    <x v="1"/>
    <x v="7"/>
    <x v="11"/>
    <s v="NO1_A1"/>
    <x v="4"/>
    <x v="7"/>
    <s v="GNR_RES_WTR_NOPMP_MC-01"/>
    <x v="0"/>
    <x v="1"/>
    <n v="160"/>
    <n v="233600"/>
    <n v="840960"/>
  </r>
  <r>
    <x v="0"/>
    <x v="1"/>
    <x v="1"/>
    <x v="7"/>
    <x v="11"/>
    <s v="NO1_A1"/>
    <x v="4"/>
    <x v="7"/>
    <s v="GNR_RES_WTR_NOPMP_MC-01"/>
    <x v="0"/>
    <x v="2"/>
    <n v="160"/>
    <n v="233600"/>
    <n v="840960"/>
  </r>
  <r>
    <x v="0"/>
    <x v="1"/>
    <x v="1"/>
    <x v="7"/>
    <x v="11"/>
    <s v="NO1_A1"/>
    <x v="4"/>
    <x v="7"/>
    <s v="GNR_RES_WTR_NOPMP_MC-01"/>
    <x v="1"/>
    <x v="0"/>
    <n v="160"/>
    <n v="233600"/>
    <n v="840960"/>
  </r>
  <r>
    <x v="0"/>
    <x v="1"/>
    <x v="1"/>
    <x v="7"/>
    <x v="11"/>
    <s v="NO1_A1"/>
    <x v="4"/>
    <x v="7"/>
    <s v="GNR_RES_WTR_NOPMP_MC-01"/>
    <x v="1"/>
    <x v="1"/>
    <n v="160"/>
    <n v="233600"/>
    <n v="840960"/>
  </r>
  <r>
    <x v="0"/>
    <x v="1"/>
    <x v="1"/>
    <x v="7"/>
    <x v="11"/>
    <s v="NO1_A1"/>
    <x v="4"/>
    <x v="7"/>
    <s v="GNR_RES_WTR_NOPMP_MC-01"/>
    <x v="1"/>
    <x v="2"/>
    <n v="160"/>
    <n v="233600"/>
    <n v="840960"/>
  </r>
  <r>
    <x v="0"/>
    <x v="1"/>
    <x v="1"/>
    <x v="7"/>
    <x v="11"/>
    <s v="NO1_A1"/>
    <x v="4"/>
    <x v="7"/>
    <s v="GNR_RES_WTR_NOPMP_MC-02"/>
    <x v="0"/>
    <x v="1"/>
    <n v="160"/>
    <n v="233600"/>
    <n v="840960"/>
  </r>
  <r>
    <x v="0"/>
    <x v="1"/>
    <x v="1"/>
    <x v="7"/>
    <x v="11"/>
    <s v="NO1_A1"/>
    <x v="4"/>
    <x v="7"/>
    <s v="GNR_RES_WTR_NOPMP_MC-02"/>
    <x v="0"/>
    <x v="2"/>
    <n v="160"/>
    <n v="233600"/>
    <n v="840960"/>
  </r>
  <r>
    <x v="0"/>
    <x v="1"/>
    <x v="1"/>
    <x v="7"/>
    <x v="11"/>
    <s v="NO1_A1"/>
    <x v="4"/>
    <x v="7"/>
    <s v="GNR_RES_WTR_NOPMP_MC-02"/>
    <x v="1"/>
    <x v="0"/>
    <n v="160"/>
    <n v="233600"/>
    <n v="840960"/>
  </r>
  <r>
    <x v="0"/>
    <x v="1"/>
    <x v="1"/>
    <x v="7"/>
    <x v="11"/>
    <s v="NO1_A1"/>
    <x v="4"/>
    <x v="7"/>
    <s v="GNR_RES_WTR_NOPMP_MC-02"/>
    <x v="1"/>
    <x v="1"/>
    <n v="160"/>
    <n v="233600"/>
    <n v="840960"/>
  </r>
  <r>
    <x v="0"/>
    <x v="1"/>
    <x v="1"/>
    <x v="7"/>
    <x v="11"/>
    <s v="NO1_A1"/>
    <x v="4"/>
    <x v="7"/>
    <s v="GNR_RES_WTR_NOPMP_MC-02"/>
    <x v="1"/>
    <x v="2"/>
    <n v="160"/>
    <n v="233600"/>
    <n v="840960"/>
  </r>
  <r>
    <x v="0"/>
    <x v="1"/>
    <x v="1"/>
    <x v="7"/>
    <x v="11"/>
    <s v="NO1_A1"/>
    <x v="4"/>
    <x v="7"/>
    <s v="GNR_RES_WTR_NOPMP_MC-03"/>
    <x v="0"/>
    <x v="1"/>
    <n v="160"/>
    <n v="233600"/>
    <n v="840960"/>
  </r>
  <r>
    <x v="0"/>
    <x v="1"/>
    <x v="1"/>
    <x v="7"/>
    <x v="11"/>
    <s v="NO1_A1"/>
    <x v="4"/>
    <x v="7"/>
    <s v="GNR_RES_WTR_NOPMP_MC-03"/>
    <x v="0"/>
    <x v="2"/>
    <n v="160"/>
    <n v="233600"/>
    <n v="840960"/>
  </r>
  <r>
    <x v="0"/>
    <x v="1"/>
    <x v="1"/>
    <x v="7"/>
    <x v="11"/>
    <s v="NO1_A1"/>
    <x v="4"/>
    <x v="7"/>
    <s v="GNR_RES_WTR_NOPMP_MC-03"/>
    <x v="1"/>
    <x v="0"/>
    <n v="2.7544003454262902"/>
    <n v="4021.42450432238"/>
    <n v="14477.1282155606"/>
  </r>
  <r>
    <x v="0"/>
    <x v="1"/>
    <x v="1"/>
    <x v="7"/>
    <x v="11"/>
    <s v="NO1_A1"/>
    <x v="4"/>
    <x v="7"/>
    <s v="GNR_RES_WTR_NOPMP_MC-03"/>
    <x v="1"/>
    <x v="1"/>
    <n v="160"/>
    <n v="233600"/>
    <n v="840960"/>
  </r>
  <r>
    <x v="0"/>
    <x v="1"/>
    <x v="1"/>
    <x v="7"/>
    <x v="11"/>
    <s v="NO1_A1"/>
    <x v="4"/>
    <x v="7"/>
    <s v="GNR_RES_WTR_NOPMP_MC-03"/>
    <x v="1"/>
    <x v="2"/>
    <n v="160"/>
    <n v="233600"/>
    <n v="840960"/>
  </r>
  <r>
    <x v="0"/>
    <x v="1"/>
    <x v="1"/>
    <x v="7"/>
    <x v="11"/>
    <s v="NO1_A1"/>
    <x v="4"/>
    <x v="7"/>
    <s v="GNR_RES_WTR_NOPMP_MC-04"/>
    <x v="0"/>
    <x v="1"/>
    <n v="160"/>
    <n v="233600"/>
    <n v="840960"/>
  </r>
  <r>
    <x v="0"/>
    <x v="1"/>
    <x v="1"/>
    <x v="7"/>
    <x v="11"/>
    <s v="NO1_A1"/>
    <x v="4"/>
    <x v="7"/>
    <s v="GNR_RES_WTR_NOPMP_MC-04"/>
    <x v="0"/>
    <x v="2"/>
    <n v="160"/>
    <n v="233600"/>
    <n v="840960"/>
  </r>
  <r>
    <x v="0"/>
    <x v="1"/>
    <x v="1"/>
    <x v="7"/>
    <x v="11"/>
    <s v="NO1_A1"/>
    <x v="4"/>
    <x v="7"/>
    <s v="GNR_RES_WTR_NOPMP_MC-04"/>
    <x v="1"/>
    <x v="1"/>
    <n v="160"/>
    <n v="233600"/>
    <n v="840960"/>
  </r>
  <r>
    <x v="0"/>
    <x v="1"/>
    <x v="1"/>
    <x v="7"/>
    <x v="11"/>
    <s v="NO1_A1"/>
    <x v="4"/>
    <x v="7"/>
    <s v="GNR_RES_WTR_NOPMP_MC-04"/>
    <x v="1"/>
    <x v="2"/>
    <n v="42.261884578144901"/>
    <n v="61702.351484091501"/>
    <n v="222128.465342729"/>
  </r>
  <r>
    <x v="0"/>
    <x v="1"/>
    <x v="1"/>
    <x v="7"/>
    <x v="11"/>
    <s v="NO1_A1"/>
    <x v="4"/>
    <x v="7"/>
    <s v="GNR_RES_WTR_NOPMP_MC-05"/>
    <x v="0"/>
    <x v="1"/>
    <n v="135.175620196572"/>
    <n v="197356.40548699501"/>
    <n v="710483.05975318397"/>
  </r>
  <r>
    <x v="0"/>
    <x v="1"/>
    <x v="1"/>
    <x v="7"/>
    <x v="11"/>
    <s v="NO1_A1"/>
    <x v="4"/>
    <x v="7"/>
    <s v="GNR_RES_WTR_NOPMP_MC-05"/>
    <x v="0"/>
    <x v="2"/>
    <n v="160"/>
    <n v="233600"/>
    <n v="840960"/>
  </r>
  <r>
    <x v="0"/>
    <x v="1"/>
    <x v="1"/>
    <x v="7"/>
    <x v="11"/>
    <s v="NO1_A1"/>
    <x v="4"/>
    <x v="7"/>
    <s v="GNR_RES_WTR_NOPMP_MC-05"/>
    <x v="1"/>
    <x v="1"/>
    <n v="160"/>
    <n v="233600"/>
    <n v="840960"/>
  </r>
  <r>
    <x v="0"/>
    <x v="1"/>
    <x v="1"/>
    <x v="7"/>
    <x v="11"/>
    <s v="NO1_A1"/>
    <x v="4"/>
    <x v="7"/>
    <s v="GNR_RES_WTR_NOPMP_MC-06"/>
    <x v="0"/>
    <x v="2"/>
    <n v="10.7916923961391"/>
    <n v="15755.870898363"/>
    <n v="56721.135234107001"/>
  </r>
  <r>
    <x v="0"/>
    <x v="1"/>
    <x v="1"/>
    <x v="7"/>
    <x v="11"/>
    <s v="NO1_A1"/>
    <x v="4"/>
    <x v="7"/>
    <s v="GNR_RES_WTR_NOPMP_MC-06"/>
    <x v="1"/>
    <x v="1"/>
    <n v="76.179166580769206"/>
    <n v="111221.583207923"/>
    <n v="400397.699548523"/>
  </r>
  <r>
    <x v="0"/>
    <x v="1"/>
    <x v="1"/>
    <x v="7"/>
    <x v="11"/>
    <s v="NO1_A1"/>
    <x v="4"/>
    <x v="4"/>
    <s v="GNR_ROR_WTR"/>
    <x v="0"/>
    <x v="0"/>
    <n v="639.733617102214"/>
    <n v="934011.08096923295"/>
    <n v="3362439.8914892399"/>
  </r>
  <r>
    <x v="0"/>
    <x v="1"/>
    <x v="1"/>
    <x v="7"/>
    <x v="11"/>
    <s v="NO1_A1"/>
    <x v="4"/>
    <x v="4"/>
    <s v="GNR_ROR_WTR"/>
    <x v="0"/>
    <x v="1"/>
    <n v="639.733617102214"/>
    <n v="934011.08096923295"/>
    <n v="3362439.8914892399"/>
  </r>
  <r>
    <x v="0"/>
    <x v="1"/>
    <x v="1"/>
    <x v="7"/>
    <x v="11"/>
    <s v="NO1_A1"/>
    <x v="4"/>
    <x v="4"/>
    <s v="GNR_ROR_WTR"/>
    <x v="0"/>
    <x v="2"/>
    <n v="639.733617102214"/>
    <n v="934011.08096923295"/>
    <n v="3362439.8914892399"/>
  </r>
  <r>
    <x v="0"/>
    <x v="1"/>
    <x v="1"/>
    <x v="7"/>
    <x v="11"/>
    <s v="NO1_A1"/>
    <x v="4"/>
    <x v="4"/>
    <s v="GNR_ROR_WTR"/>
    <x v="1"/>
    <x v="0"/>
    <n v="1365.99180405162"/>
    <n v="1994348.03391536"/>
    <n v="7179652.9220953099"/>
  </r>
  <r>
    <x v="0"/>
    <x v="1"/>
    <x v="1"/>
    <x v="7"/>
    <x v="11"/>
    <s v="NO1_A1"/>
    <x v="4"/>
    <x v="4"/>
    <s v="GNR_ROR_WTR"/>
    <x v="1"/>
    <x v="1"/>
    <n v="1365.99180405162"/>
    <n v="1994348.03391536"/>
    <n v="7179652.9220953099"/>
  </r>
  <r>
    <x v="0"/>
    <x v="1"/>
    <x v="1"/>
    <x v="7"/>
    <x v="11"/>
    <s v="NO1_A1"/>
    <x v="4"/>
    <x v="4"/>
    <s v="GNR_ROR_WTR"/>
    <x v="1"/>
    <x v="2"/>
    <n v="1365.99180405162"/>
    <n v="1994348.03391536"/>
    <n v="7179652.9220953099"/>
  </r>
  <r>
    <x v="0"/>
    <x v="1"/>
    <x v="1"/>
    <x v="7"/>
    <x v="11"/>
    <s v="NO1_A1"/>
    <x v="5"/>
    <x v="5"/>
    <s v="GNR_WT_WIND_ONS"/>
    <x v="0"/>
    <x v="0"/>
    <n v="4.0725887826452603"/>
    <n v="5945.9796226620701"/>
    <n v="21405.526641583499"/>
  </r>
  <r>
    <x v="0"/>
    <x v="1"/>
    <x v="1"/>
    <x v="7"/>
    <x v="11"/>
    <s v="NO1_A1"/>
    <x v="5"/>
    <x v="5"/>
    <s v="GNR_WT_WIND_ONS"/>
    <x v="0"/>
    <x v="1"/>
    <n v="9.9313660416843206"/>
    <n v="14499.7944208591"/>
    <n v="52199.2599150928"/>
  </r>
  <r>
    <x v="0"/>
    <x v="1"/>
    <x v="1"/>
    <x v="7"/>
    <x v="11"/>
    <s v="NO1_A1"/>
    <x v="5"/>
    <x v="5"/>
    <s v="GNR_WT_WIND_ONS"/>
    <x v="0"/>
    <x v="2"/>
    <n v="1.9046448390166"/>
    <n v="2780.7814649642401"/>
    <n v="10010.813273871299"/>
  </r>
  <r>
    <x v="0"/>
    <x v="1"/>
    <x v="1"/>
    <x v="7"/>
    <x v="11"/>
    <s v="NO1_A1"/>
    <x v="5"/>
    <x v="5"/>
    <s v="GNR_WT_WIND_ONS"/>
    <x v="1"/>
    <x v="0"/>
    <n v="165.55404771256099"/>
    <n v="241708.90966033901"/>
    <n v="870152.07477722003"/>
  </r>
  <r>
    <x v="0"/>
    <x v="1"/>
    <x v="1"/>
    <x v="7"/>
    <x v="11"/>
    <s v="NO1_A1"/>
    <x v="5"/>
    <x v="5"/>
    <s v="GNR_WT_WIND_ONS"/>
    <x v="1"/>
    <x v="1"/>
    <n v="164.85059915913899"/>
    <n v="240681.87477234399"/>
    <n v="866454.74918043695"/>
  </r>
  <r>
    <x v="0"/>
    <x v="1"/>
    <x v="1"/>
    <x v="7"/>
    <x v="11"/>
    <s v="NO1_A1"/>
    <x v="5"/>
    <x v="5"/>
    <s v="GNR_WT_WIND_ONS"/>
    <x v="1"/>
    <x v="2"/>
    <n v="155.79360278002201"/>
    <n v="227458.660058832"/>
    <n v="818851.17621179495"/>
  </r>
  <r>
    <x v="0"/>
    <x v="1"/>
    <x v="1"/>
    <x v="7"/>
    <x v="11"/>
    <s v="NO1_A2"/>
    <x v="2"/>
    <x v="2"/>
    <s v="GNR_BO_ELEC_E-99"/>
    <x v="1"/>
    <x v="0"/>
    <n v="-7.9287795642836398"/>
    <n v="-11576.0181638541"/>
    <n v="-41673.665389874797"/>
  </r>
  <r>
    <x v="0"/>
    <x v="1"/>
    <x v="1"/>
    <x v="7"/>
    <x v="11"/>
    <s v="NO1_A2"/>
    <x v="2"/>
    <x v="2"/>
    <s v="GNR_HP_ELEC_COP-270"/>
    <x v="1"/>
    <x v="0"/>
    <n v="-26.629629629629601"/>
    <n v="-38879.259259259299"/>
    <n v="-139965.33333333299"/>
  </r>
  <r>
    <x v="0"/>
    <x v="1"/>
    <x v="1"/>
    <x v="7"/>
    <x v="11"/>
    <s v="NO1_A2"/>
    <x v="2"/>
    <x v="2"/>
    <s v="GNR_HP_ELEC_COP-270"/>
    <x v="1"/>
    <x v="1"/>
    <n v="-26.629629629629601"/>
    <n v="-38879.259259259299"/>
    <n v="-139965.33333333299"/>
  </r>
  <r>
    <x v="0"/>
    <x v="1"/>
    <x v="1"/>
    <x v="7"/>
    <x v="11"/>
    <s v="NO1_A2"/>
    <x v="2"/>
    <x v="2"/>
    <s v="GNR_HP_ELEC_COP-270"/>
    <x v="1"/>
    <x v="2"/>
    <n v="-26.629629629629601"/>
    <n v="-38879.259259259299"/>
    <n v="-139965.33333333299"/>
  </r>
  <r>
    <x v="0"/>
    <x v="1"/>
    <x v="1"/>
    <x v="7"/>
    <x v="11"/>
    <s v="NO1_A2"/>
    <x v="2"/>
    <x v="2"/>
    <s v="GNR_HP_ELEC_GROUND-WTR_COP-380_LS-4-MW_Y-2030"/>
    <x v="0"/>
    <x v="1"/>
    <n v="-5.0600370928157696"/>
    <n v="-7387.6541555110298"/>
    <n v="-26595.554959839701"/>
  </r>
  <r>
    <x v="0"/>
    <x v="1"/>
    <x v="1"/>
    <x v="7"/>
    <x v="11"/>
    <s v="NO1_A2"/>
    <x v="2"/>
    <x v="2"/>
    <s v="GNR_HP_ELEC_GROUND-WTR_COP-380_LS-4-MW_Y-2030"/>
    <x v="1"/>
    <x v="0"/>
    <n v="-86.753472526172501"/>
    <n v="-126660.06988821201"/>
    <n v="-455976.25159756298"/>
  </r>
  <r>
    <x v="0"/>
    <x v="1"/>
    <x v="1"/>
    <x v="7"/>
    <x v="11"/>
    <s v="NO1_A2"/>
    <x v="2"/>
    <x v="2"/>
    <s v="GNR_HP_ELEC_GROUND-WTR_COP-380_LS-4-MW_Y-2030"/>
    <x v="1"/>
    <x v="1"/>
    <n v="-86.753472526172501"/>
    <n v="-126660.06988821201"/>
    <n v="-455976.25159756298"/>
  </r>
  <r>
    <x v="0"/>
    <x v="1"/>
    <x v="1"/>
    <x v="7"/>
    <x v="11"/>
    <s v="NO1_A2"/>
    <x v="2"/>
    <x v="2"/>
    <s v="GNR_HP_ELEC_GROUND-WTR_COP-380_LS-4-MW_Y-2030"/>
    <x v="1"/>
    <x v="2"/>
    <n v="-86.753472526172501"/>
    <n v="-126660.06988821201"/>
    <n v="-455976.25159756298"/>
  </r>
  <r>
    <x v="0"/>
    <x v="1"/>
    <x v="1"/>
    <x v="7"/>
    <x v="11"/>
    <s v="NO1_A2"/>
    <x v="1"/>
    <x v="1"/>
    <s v="GNR_ST_MSW_BP_CB-20"/>
    <x v="0"/>
    <x v="0"/>
    <n v="3.4"/>
    <n v="4964"/>
    <n v="17870.400000000001"/>
  </r>
  <r>
    <x v="0"/>
    <x v="1"/>
    <x v="1"/>
    <x v="7"/>
    <x v="11"/>
    <s v="NO1_A2"/>
    <x v="1"/>
    <x v="1"/>
    <s v="GNR_ST_MSW_BP_CB-20"/>
    <x v="0"/>
    <x v="1"/>
    <n v="3.4"/>
    <n v="4964"/>
    <n v="17870.400000000001"/>
  </r>
  <r>
    <x v="0"/>
    <x v="1"/>
    <x v="1"/>
    <x v="7"/>
    <x v="11"/>
    <s v="NO1_A2"/>
    <x v="1"/>
    <x v="1"/>
    <s v="GNR_ST_MSW_BP_CB-20"/>
    <x v="0"/>
    <x v="2"/>
    <n v="3.4"/>
    <n v="4964"/>
    <n v="17870.400000000001"/>
  </r>
  <r>
    <x v="0"/>
    <x v="1"/>
    <x v="1"/>
    <x v="7"/>
    <x v="11"/>
    <s v="NO1_A2"/>
    <x v="1"/>
    <x v="1"/>
    <s v="GNR_ST_MSW_BP_CB-20"/>
    <x v="1"/>
    <x v="0"/>
    <n v="3.4"/>
    <n v="4964"/>
    <n v="17870.400000000001"/>
  </r>
  <r>
    <x v="0"/>
    <x v="1"/>
    <x v="1"/>
    <x v="7"/>
    <x v="11"/>
    <s v="NO1_A2"/>
    <x v="1"/>
    <x v="1"/>
    <s v="GNR_ST_MSW_BP_CB-20"/>
    <x v="1"/>
    <x v="1"/>
    <n v="3.4"/>
    <n v="4964"/>
    <n v="17870.400000000001"/>
  </r>
  <r>
    <x v="0"/>
    <x v="1"/>
    <x v="1"/>
    <x v="7"/>
    <x v="11"/>
    <s v="NO1_A2"/>
    <x v="1"/>
    <x v="1"/>
    <s v="GNR_ST_MSW_BP_CB-20"/>
    <x v="1"/>
    <x v="2"/>
    <n v="3.4"/>
    <n v="4964"/>
    <n v="17870.400000000001"/>
  </r>
  <r>
    <x v="0"/>
    <x v="1"/>
    <x v="1"/>
    <x v="7"/>
    <x v="11"/>
    <s v="NO1_A3"/>
    <x v="2"/>
    <x v="2"/>
    <s v="GNR_BO_ELEC_E-99"/>
    <x v="1"/>
    <x v="2"/>
    <n v="-5.1263230797990298"/>
    <n v="-7484.43169650658"/>
    <n v="-26943.954107423699"/>
  </r>
  <r>
    <x v="0"/>
    <x v="1"/>
    <x v="1"/>
    <x v="7"/>
    <x v="11"/>
    <s v="NO1_A3"/>
    <x v="2"/>
    <x v="2"/>
    <s v="GNR_HP_ELEC_COP-270"/>
    <x v="1"/>
    <x v="0"/>
    <n v="-4.6296296296296298"/>
    <n v="-6759.25925925926"/>
    <n v="-24333.333333333299"/>
  </r>
  <r>
    <x v="0"/>
    <x v="1"/>
    <x v="1"/>
    <x v="7"/>
    <x v="11"/>
    <s v="NO1_A3"/>
    <x v="2"/>
    <x v="2"/>
    <s v="GNR_HP_ELEC_COP-270"/>
    <x v="1"/>
    <x v="1"/>
    <n v="-4.6296296296296298"/>
    <n v="-6759.25925925926"/>
    <n v="-24333.333333333299"/>
  </r>
  <r>
    <x v="0"/>
    <x v="1"/>
    <x v="1"/>
    <x v="7"/>
    <x v="11"/>
    <s v="NO1_A3"/>
    <x v="2"/>
    <x v="2"/>
    <s v="GNR_HP_ELEC_COP-270"/>
    <x v="1"/>
    <x v="2"/>
    <n v="-4.6296296296296298"/>
    <n v="-6759.25925925926"/>
    <n v="-24333.333333333299"/>
  </r>
  <r>
    <x v="0"/>
    <x v="1"/>
    <x v="1"/>
    <x v="7"/>
    <x v="11"/>
    <s v="NO1_A3"/>
    <x v="2"/>
    <x v="2"/>
    <s v="GNR_HP_ELEC_GROUND-WTR_COP-360_LS-4-MW_Y-2020"/>
    <x v="1"/>
    <x v="0"/>
    <n v="-20.870249576274599"/>
    <n v="-30470.564381361"/>
    <n v="-109694.03177289999"/>
  </r>
  <r>
    <x v="0"/>
    <x v="1"/>
    <x v="1"/>
    <x v="7"/>
    <x v="11"/>
    <s v="NO1_A3"/>
    <x v="2"/>
    <x v="2"/>
    <s v="GNR_HP_ELEC_GROUND-WTR_COP-360_LS-4-MW_Y-2020"/>
    <x v="1"/>
    <x v="1"/>
    <n v="-20.870249576274599"/>
    <n v="-30470.564381361"/>
    <n v="-109694.03177289999"/>
  </r>
  <r>
    <x v="0"/>
    <x v="1"/>
    <x v="1"/>
    <x v="7"/>
    <x v="11"/>
    <s v="NO1_A3"/>
    <x v="2"/>
    <x v="2"/>
    <s v="GNR_HP_ELEC_GROUND-WTR_COP-360_LS-4-MW_Y-2020"/>
    <x v="1"/>
    <x v="2"/>
    <n v="-20.870249576274599"/>
    <n v="-30470.564381361"/>
    <n v="-109694.03177289999"/>
  </r>
  <r>
    <x v="0"/>
    <x v="1"/>
    <x v="1"/>
    <x v="7"/>
    <x v="11"/>
    <s v="NO1_A3"/>
    <x v="2"/>
    <x v="2"/>
    <s v="GNR_HP_ELEC_GROUND-WTR_COP-380_LS-4-MW_Y-2030"/>
    <x v="0"/>
    <x v="1"/>
    <n v="-22.224680323731"/>
    <n v="-32448.033272647299"/>
    <n v="-116812.91978153"/>
  </r>
  <r>
    <x v="0"/>
    <x v="1"/>
    <x v="1"/>
    <x v="7"/>
    <x v="11"/>
    <s v="NO1_A3"/>
    <x v="2"/>
    <x v="2"/>
    <s v="GNR_HP_ELEC_GROUND-WTR_COP-380_LS-4-MW_Y-2030"/>
    <x v="1"/>
    <x v="0"/>
    <n v="-112.012004427375"/>
    <n v="-163537.52646396801"/>
    <n v="-588735.09527028503"/>
  </r>
  <r>
    <x v="0"/>
    <x v="1"/>
    <x v="1"/>
    <x v="7"/>
    <x v="11"/>
    <s v="NO1_A3"/>
    <x v="2"/>
    <x v="2"/>
    <s v="GNR_HP_ELEC_GROUND-WTR_COP-380_LS-4-MW_Y-2030"/>
    <x v="1"/>
    <x v="1"/>
    <n v="-112.012004427375"/>
    <n v="-163537.52646396801"/>
    <n v="-588735.09527028503"/>
  </r>
  <r>
    <x v="0"/>
    <x v="1"/>
    <x v="1"/>
    <x v="7"/>
    <x v="11"/>
    <s v="NO1_A3"/>
    <x v="2"/>
    <x v="2"/>
    <s v="GNR_HP_ELEC_GROUND-WTR_COP-380_LS-4-MW_Y-2030"/>
    <x v="1"/>
    <x v="2"/>
    <n v="-112.012004427375"/>
    <n v="-163537.52646396801"/>
    <n v="-588735.09527028503"/>
  </r>
  <r>
    <x v="0"/>
    <x v="1"/>
    <x v="1"/>
    <x v="7"/>
    <x v="11"/>
    <s v="NO1_A3"/>
    <x v="1"/>
    <x v="1"/>
    <s v="GNR_ST_MSW_BP_CB-20"/>
    <x v="0"/>
    <x v="0"/>
    <n v="7.7083333333333304"/>
    <n v="11254.166666666701"/>
    <n v="40515"/>
  </r>
  <r>
    <x v="0"/>
    <x v="1"/>
    <x v="1"/>
    <x v="7"/>
    <x v="11"/>
    <s v="NO1_A3"/>
    <x v="1"/>
    <x v="1"/>
    <s v="GNR_ST_MSW_BP_CB-20"/>
    <x v="0"/>
    <x v="1"/>
    <n v="7.7083333333333304"/>
    <n v="11254.166666666701"/>
    <n v="40515"/>
  </r>
  <r>
    <x v="0"/>
    <x v="1"/>
    <x v="1"/>
    <x v="7"/>
    <x v="11"/>
    <s v="NO1_A3"/>
    <x v="1"/>
    <x v="1"/>
    <s v="GNR_ST_MSW_BP_CB-20"/>
    <x v="0"/>
    <x v="2"/>
    <n v="7.7083333333333304"/>
    <n v="11254.166666666701"/>
    <n v="40515"/>
  </r>
  <r>
    <x v="0"/>
    <x v="1"/>
    <x v="1"/>
    <x v="7"/>
    <x v="11"/>
    <s v="NO1_A3"/>
    <x v="1"/>
    <x v="1"/>
    <s v="GNR_ST_MSW_BP_CB-20"/>
    <x v="1"/>
    <x v="0"/>
    <n v="7.7083333333333304"/>
    <n v="11254.166666666701"/>
    <n v="40515"/>
  </r>
  <r>
    <x v="0"/>
    <x v="1"/>
    <x v="1"/>
    <x v="7"/>
    <x v="11"/>
    <s v="NO1_A3"/>
    <x v="1"/>
    <x v="1"/>
    <s v="GNR_ST_MSW_BP_CB-20"/>
    <x v="1"/>
    <x v="1"/>
    <n v="7.7083333333333304"/>
    <n v="11254.166666666701"/>
    <n v="40515"/>
  </r>
  <r>
    <x v="0"/>
    <x v="1"/>
    <x v="1"/>
    <x v="7"/>
    <x v="11"/>
    <s v="NO1_A3"/>
    <x v="1"/>
    <x v="1"/>
    <s v="GNR_ST_MSW_BP_CB-20"/>
    <x v="1"/>
    <x v="2"/>
    <n v="7.7083333333333304"/>
    <n v="11254.166666666701"/>
    <n v="40515"/>
  </r>
  <r>
    <x v="0"/>
    <x v="1"/>
    <x v="1"/>
    <x v="7"/>
    <x v="12"/>
    <s v="NO2_A1"/>
    <x v="4"/>
    <x v="7"/>
    <s v="GNR_RES_WTR_NOPMP_MC-01"/>
    <x v="0"/>
    <x v="0"/>
    <n v="367.19205575436598"/>
    <n v="536100.40140137402"/>
    <n v="1929961.4450449499"/>
  </r>
  <r>
    <x v="0"/>
    <x v="1"/>
    <x v="1"/>
    <x v="7"/>
    <x v="12"/>
    <s v="NO2_A1"/>
    <x v="4"/>
    <x v="7"/>
    <s v="GNR_RES_WTR_NOPMP_MC-01"/>
    <x v="0"/>
    <x v="1"/>
    <n v="367.19205575436598"/>
    <n v="536100.40140137402"/>
    <n v="1929961.4450449499"/>
  </r>
  <r>
    <x v="0"/>
    <x v="1"/>
    <x v="1"/>
    <x v="7"/>
    <x v="12"/>
    <s v="NO2_A1"/>
    <x v="4"/>
    <x v="7"/>
    <s v="GNR_RES_WTR_NOPMP_MC-01"/>
    <x v="0"/>
    <x v="2"/>
    <n v="367.19205575436598"/>
    <n v="536100.40140137402"/>
    <n v="1929961.4450449499"/>
  </r>
  <r>
    <x v="0"/>
    <x v="1"/>
    <x v="1"/>
    <x v="7"/>
    <x v="12"/>
    <s v="NO2_A1"/>
    <x v="4"/>
    <x v="7"/>
    <s v="GNR_RES_WTR_NOPMP_MC-01"/>
    <x v="1"/>
    <x v="0"/>
    <n v="367.19205575436598"/>
    <n v="536100.40140137402"/>
    <n v="1929961.4450449499"/>
  </r>
  <r>
    <x v="0"/>
    <x v="1"/>
    <x v="1"/>
    <x v="7"/>
    <x v="12"/>
    <s v="NO2_A1"/>
    <x v="4"/>
    <x v="7"/>
    <s v="GNR_RES_WTR_NOPMP_MC-01"/>
    <x v="1"/>
    <x v="1"/>
    <n v="367.19205575436598"/>
    <n v="536100.40140137402"/>
    <n v="1929961.4450449499"/>
  </r>
  <r>
    <x v="0"/>
    <x v="1"/>
    <x v="1"/>
    <x v="7"/>
    <x v="12"/>
    <s v="NO2_A1"/>
    <x v="4"/>
    <x v="7"/>
    <s v="GNR_RES_WTR_NOPMP_MC-01"/>
    <x v="1"/>
    <x v="2"/>
    <n v="367.19205575436598"/>
    <n v="536100.40140137402"/>
    <n v="1929961.4450449499"/>
  </r>
  <r>
    <x v="0"/>
    <x v="1"/>
    <x v="1"/>
    <x v="7"/>
    <x v="12"/>
    <s v="NO2_A1"/>
    <x v="4"/>
    <x v="7"/>
    <s v="GNR_RES_WTR_NOPMP_MC-02"/>
    <x v="0"/>
    <x v="0"/>
    <n v="887.19205575436604"/>
    <n v="1295300.4014013701"/>
    <n v="4663081.4450449497"/>
  </r>
  <r>
    <x v="0"/>
    <x v="1"/>
    <x v="1"/>
    <x v="7"/>
    <x v="12"/>
    <s v="NO2_A1"/>
    <x v="4"/>
    <x v="7"/>
    <s v="GNR_RES_WTR_NOPMP_MC-02"/>
    <x v="0"/>
    <x v="1"/>
    <n v="887.19205575436604"/>
    <n v="1295300.4014013701"/>
    <n v="4663081.4450449497"/>
  </r>
  <r>
    <x v="0"/>
    <x v="1"/>
    <x v="1"/>
    <x v="7"/>
    <x v="12"/>
    <s v="NO2_A1"/>
    <x v="4"/>
    <x v="7"/>
    <s v="GNR_RES_WTR_NOPMP_MC-02"/>
    <x v="0"/>
    <x v="2"/>
    <n v="887.19205575436604"/>
    <n v="1295300.4014013701"/>
    <n v="4663081.4450449497"/>
  </r>
  <r>
    <x v="0"/>
    <x v="1"/>
    <x v="1"/>
    <x v="7"/>
    <x v="12"/>
    <s v="NO2_A1"/>
    <x v="4"/>
    <x v="7"/>
    <s v="GNR_RES_WTR_NOPMP_MC-02"/>
    <x v="1"/>
    <x v="0"/>
    <n v="887.19205575436604"/>
    <n v="1295300.4014013701"/>
    <n v="4663081.4450449497"/>
  </r>
  <r>
    <x v="0"/>
    <x v="1"/>
    <x v="1"/>
    <x v="7"/>
    <x v="12"/>
    <s v="NO2_A1"/>
    <x v="4"/>
    <x v="7"/>
    <s v="GNR_RES_WTR_NOPMP_MC-02"/>
    <x v="1"/>
    <x v="1"/>
    <n v="887.19205575436604"/>
    <n v="1295300.4014013701"/>
    <n v="4663081.4450449497"/>
  </r>
  <r>
    <x v="0"/>
    <x v="1"/>
    <x v="1"/>
    <x v="7"/>
    <x v="12"/>
    <s v="NO2_A1"/>
    <x v="4"/>
    <x v="7"/>
    <s v="GNR_RES_WTR_NOPMP_MC-02"/>
    <x v="1"/>
    <x v="2"/>
    <n v="887.19205575436604"/>
    <n v="1295300.4014013701"/>
    <n v="4663081.4450449497"/>
  </r>
  <r>
    <x v="0"/>
    <x v="1"/>
    <x v="1"/>
    <x v="7"/>
    <x v="12"/>
    <s v="NO2_A1"/>
    <x v="4"/>
    <x v="7"/>
    <s v="GNR_RES_WTR_NOPMP_MC-03"/>
    <x v="0"/>
    <x v="0"/>
    <n v="887.19205575436604"/>
    <n v="1295300.4014013701"/>
    <n v="4663081.4450449497"/>
  </r>
  <r>
    <x v="0"/>
    <x v="1"/>
    <x v="1"/>
    <x v="7"/>
    <x v="12"/>
    <s v="NO2_A1"/>
    <x v="4"/>
    <x v="7"/>
    <s v="GNR_RES_WTR_NOPMP_MC-03"/>
    <x v="0"/>
    <x v="1"/>
    <n v="887.19205575436604"/>
    <n v="1295300.4014013701"/>
    <n v="4663081.4450449497"/>
  </r>
  <r>
    <x v="0"/>
    <x v="1"/>
    <x v="1"/>
    <x v="7"/>
    <x v="12"/>
    <s v="NO2_A1"/>
    <x v="4"/>
    <x v="7"/>
    <s v="GNR_RES_WTR_NOPMP_MC-03"/>
    <x v="0"/>
    <x v="2"/>
    <n v="887.19205575436604"/>
    <n v="1295300.4014013701"/>
    <n v="4663081.4450449497"/>
  </r>
  <r>
    <x v="0"/>
    <x v="1"/>
    <x v="1"/>
    <x v="7"/>
    <x v="12"/>
    <s v="NO2_A1"/>
    <x v="4"/>
    <x v="7"/>
    <s v="GNR_RES_WTR_NOPMP_MC-03"/>
    <x v="1"/>
    <x v="0"/>
    <n v="887.19205575436604"/>
    <n v="1295300.4014013701"/>
    <n v="4663081.4450449497"/>
  </r>
  <r>
    <x v="0"/>
    <x v="1"/>
    <x v="1"/>
    <x v="7"/>
    <x v="12"/>
    <s v="NO2_A1"/>
    <x v="4"/>
    <x v="7"/>
    <s v="GNR_RES_WTR_NOPMP_MC-03"/>
    <x v="1"/>
    <x v="1"/>
    <n v="887.19205575436604"/>
    <n v="1295300.4014013701"/>
    <n v="4663081.4450449497"/>
  </r>
  <r>
    <x v="0"/>
    <x v="1"/>
    <x v="1"/>
    <x v="7"/>
    <x v="12"/>
    <s v="NO2_A1"/>
    <x v="4"/>
    <x v="7"/>
    <s v="GNR_RES_WTR_NOPMP_MC-03"/>
    <x v="1"/>
    <x v="2"/>
    <n v="114.33832320546701"/>
    <n v="166933.95187998199"/>
    <n v="600962.22676793498"/>
  </r>
  <r>
    <x v="0"/>
    <x v="1"/>
    <x v="1"/>
    <x v="7"/>
    <x v="12"/>
    <s v="NO2_A1"/>
    <x v="4"/>
    <x v="7"/>
    <s v="GNR_RES_WTR_NOPMP_MC-04"/>
    <x v="0"/>
    <x v="0"/>
    <n v="887.19205575436604"/>
    <n v="1295300.4014013701"/>
    <n v="4663081.4450449497"/>
  </r>
  <r>
    <x v="0"/>
    <x v="1"/>
    <x v="1"/>
    <x v="7"/>
    <x v="12"/>
    <s v="NO2_A1"/>
    <x v="4"/>
    <x v="7"/>
    <s v="GNR_RES_WTR_NOPMP_MC-04"/>
    <x v="0"/>
    <x v="1"/>
    <n v="887.19205575436604"/>
    <n v="1295300.4014013701"/>
    <n v="4663081.4450449497"/>
  </r>
  <r>
    <x v="0"/>
    <x v="1"/>
    <x v="1"/>
    <x v="7"/>
    <x v="12"/>
    <s v="NO2_A1"/>
    <x v="4"/>
    <x v="7"/>
    <s v="GNR_RES_WTR_NOPMP_MC-04"/>
    <x v="0"/>
    <x v="2"/>
    <n v="887.19205575436604"/>
    <n v="1295300.4014013701"/>
    <n v="4663081.4450449497"/>
  </r>
  <r>
    <x v="0"/>
    <x v="1"/>
    <x v="1"/>
    <x v="7"/>
    <x v="12"/>
    <s v="NO2_A1"/>
    <x v="4"/>
    <x v="7"/>
    <s v="GNR_RES_WTR_NOPMP_MC-04"/>
    <x v="1"/>
    <x v="1"/>
    <n v="887.19205575436604"/>
    <n v="1295300.4014013701"/>
    <n v="4663081.4450449497"/>
  </r>
  <r>
    <x v="0"/>
    <x v="1"/>
    <x v="1"/>
    <x v="7"/>
    <x v="12"/>
    <s v="NO2_A1"/>
    <x v="4"/>
    <x v="7"/>
    <s v="GNR_RES_WTR_NOPMP_MC-05"/>
    <x v="0"/>
    <x v="0"/>
    <n v="887.19205575436604"/>
    <n v="1295300.4014013701"/>
    <n v="4663081.4450449497"/>
  </r>
  <r>
    <x v="0"/>
    <x v="1"/>
    <x v="1"/>
    <x v="7"/>
    <x v="12"/>
    <s v="NO2_A1"/>
    <x v="4"/>
    <x v="7"/>
    <s v="GNR_RES_WTR_NOPMP_MC-05"/>
    <x v="0"/>
    <x v="1"/>
    <n v="887.19205575436604"/>
    <n v="1295300.4014013701"/>
    <n v="4663081.4450449497"/>
  </r>
  <r>
    <x v="0"/>
    <x v="1"/>
    <x v="1"/>
    <x v="7"/>
    <x v="12"/>
    <s v="NO2_A1"/>
    <x v="4"/>
    <x v="7"/>
    <s v="GNR_RES_WTR_NOPMP_MC-05"/>
    <x v="0"/>
    <x v="2"/>
    <n v="887.19205575436604"/>
    <n v="1295300.4014013701"/>
    <n v="4663081.4450449497"/>
  </r>
  <r>
    <x v="0"/>
    <x v="1"/>
    <x v="1"/>
    <x v="7"/>
    <x v="12"/>
    <s v="NO2_A1"/>
    <x v="4"/>
    <x v="7"/>
    <s v="GNR_RES_WTR_NOPMP_MC-06"/>
    <x v="0"/>
    <x v="0"/>
    <n v="568.98618769710799"/>
    <n v="830719.83403777797"/>
    <n v="2990591.4025360001"/>
  </r>
  <r>
    <x v="0"/>
    <x v="1"/>
    <x v="1"/>
    <x v="7"/>
    <x v="12"/>
    <s v="NO2_A1"/>
    <x v="4"/>
    <x v="7"/>
    <s v="GNR_RES_WTR_NOPMP_MC-06"/>
    <x v="0"/>
    <x v="1"/>
    <n v="887.19205575436604"/>
    <n v="1295300.4014013701"/>
    <n v="4663081.4450449497"/>
  </r>
  <r>
    <x v="0"/>
    <x v="1"/>
    <x v="1"/>
    <x v="7"/>
    <x v="12"/>
    <s v="NO2_A1"/>
    <x v="4"/>
    <x v="7"/>
    <s v="GNR_RES_WTR_NOPMP_MC-06"/>
    <x v="0"/>
    <x v="2"/>
    <n v="887.19205575436604"/>
    <n v="1295300.4014013701"/>
    <n v="4663081.4450449497"/>
  </r>
  <r>
    <x v="0"/>
    <x v="1"/>
    <x v="1"/>
    <x v="7"/>
    <x v="12"/>
    <s v="NO2_A1"/>
    <x v="4"/>
    <x v="7"/>
    <s v="GNR_RES_WTR_NOPMP_MC-07"/>
    <x v="0"/>
    <x v="1"/>
    <n v="887.19205575436604"/>
    <n v="1295300.4014013701"/>
    <n v="4663081.4450449497"/>
  </r>
  <r>
    <x v="0"/>
    <x v="1"/>
    <x v="1"/>
    <x v="7"/>
    <x v="12"/>
    <s v="NO2_A1"/>
    <x v="4"/>
    <x v="7"/>
    <s v="GNR_RES_WTR_NOPMP_MC-07"/>
    <x v="0"/>
    <x v="2"/>
    <n v="302.203514783782"/>
    <n v="441217.13158432202"/>
    <n v="1588381.6737035599"/>
  </r>
  <r>
    <x v="0"/>
    <x v="1"/>
    <x v="1"/>
    <x v="7"/>
    <x v="12"/>
    <s v="NO2_A1"/>
    <x v="4"/>
    <x v="7"/>
    <s v="GNR_RES_WTR_NOPMP_MC-08"/>
    <x v="0"/>
    <x v="1"/>
    <n v="733.03934936829205"/>
    <n v="1070237.45007771"/>
    <n v="3852854.8202797398"/>
  </r>
  <r>
    <x v="0"/>
    <x v="1"/>
    <x v="1"/>
    <x v="7"/>
    <x v="12"/>
    <s v="NO2_A1"/>
    <x v="4"/>
    <x v="7"/>
    <s v="GNR_RES_WTR_PMP_MC-01"/>
    <x v="0"/>
    <x v="0"/>
    <n v="520"/>
    <n v="759200"/>
    <n v="2733120"/>
  </r>
  <r>
    <x v="0"/>
    <x v="1"/>
    <x v="1"/>
    <x v="7"/>
    <x v="12"/>
    <s v="NO2_A1"/>
    <x v="4"/>
    <x v="7"/>
    <s v="GNR_RES_WTR_PMP_MC-01"/>
    <x v="0"/>
    <x v="1"/>
    <n v="520"/>
    <n v="759200"/>
    <n v="2733120"/>
  </r>
  <r>
    <x v="0"/>
    <x v="1"/>
    <x v="1"/>
    <x v="7"/>
    <x v="12"/>
    <s v="NO2_A1"/>
    <x v="4"/>
    <x v="7"/>
    <s v="GNR_RES_WTR_PMP_MC-01"/>
    <x v="0"/>
    <x v="2"/>
    <n v="520"/>
    <n v="759200"/>
    <n v="2733120"/>
  </r>
  <r>
    <x v="0"/>
    <x v="1"/>
    <x v="1"/>
    <x v="7"/>
    <x v="12"/>
    <s v="NO2_A1"/>
    <x v="4"/>
    <x v="7"/>
    <s v="GNR_RES_WTR_PMP_MC-01"/>
    <x v="1"/>
    <x v="0"/>
    <n v="520"/>
    <n v="759200"/>
    <n v="2733120"/>
  </r>
  <r>
    <x v="0"/>
    <x v="1"/>
    <x v="1"/>
    <x v="7"/>
    <x v="12"/>
    <s v="NO2_A1"/>
    <x v="4"/>
    <x v="7"/>
    <s v="GNR_RES_WTR_PMP_MC-01"/>
    <x v="1"/>
    <x v="1"/>
    <n v="520"/>
    <n v="759200"/>
    <n v="2733120"/>
  </r>
  <r>
    <x v="0"/>
    <x v="1"/>
    <x v="1"/>
    <x v="7"/>
    <x v="12"/>
    <s v="NO2_A1"/>
    <x v="4"/>
    <x v="7"/>
    <s v="GNR_RES_WTR_PMP_MC-01"/>
    <x v="1"/>
    <x v="2"/>
    <n v="520"/>
    <n v="759200"/>
    <n v="2733120"/>
  </r>
  <r>
    <x v="0"/>
    <x v="1"/>
    <x v="1"/>
    <x v="7"/>
    <x v="12"/>
    <s v="NO2_A1"/>
    <x v="4"/>
    <x v="4"/>
    <s v="GNR_ROR_WTR"/>
    <x v="0"/>
    <x v="0"/>
    <n v="728.25712833377804"/>
    <n v="1063255.40736732"/>
    <n v="3827719.4665223402"/>
  </r>
  <r>
    <x v="0"/>
    <x v="1"/>
    <x v="1"/>
    <x v="7"/>
    <x v="12"/>
    <s v="NO2_A1"/>
    <x v="4"/>
    <x v="4"/>
    <s v="GNR_ROR_WTR"/>
    <x v="0"/>
    <x v="1"/>
    <n v="728.25712833377804"/>
    <n v="1063255.40736732"/>
    <n v="3827719.4665223402"/>
  </r>
  <r>
    <x v="0"/>
    <x v="1"/>
    <x v="1"/>
    <x v="7"/>
    <x v="12"/>
    <s v="NO2_A1"/>
    <x v="4"/>
    <x v="4"/>
    <s v="GNR_ROR_WTR"/>
    <x v="0"/>
    <x v="2"/>
    <n v="728.25712833377804"/>
    <n v="1063255.40736732"/>
    <n v="3827719.4665223402"/>
  </r>
  <r>
    <x v="0"/>
    <x v="1"/>
    <x v="1"/>
    <x v="7"/>
    <x v="12"/>
    <s v="NO2_A1"/>
    <x v="4"/>
    <x v="4"/>
    <s v="GNR_ROR_WTR"/>
    <x v="1"/>
    <x v="0"/>
    <n v="1729.7266999984099"/>
    <n v="2525400.9819976902"/>
    <n v="9091443.5351916701"/>
  </r>
  <r>
    <x v="0"/>
    <x v="1"/>
    <x v="1"/>
    <x v="7"/>
    <x v="12"/>
    <s v="NO2_A1"/>
    <x v="4"/>
    <x v="4"/>
    <s v="GNR_ROR_WTR"/>
    <x v="1"/>
    <x v="1"/>
    <n v="1729.7266999984099"/>
    <n v="2525400.9819976902"/>
    <n v="9091443.5351916701"/>
  </r>
  <r>
    <x v="0"/>
    <x v="1"/>
    <x v="1"/>
    <x v="7"/>
    <x v="12"/>
    <s v="NO2_A1"/>
    <x v="4"/>
    <x v="4"/>
    <s v="GNR_ROR_WTR"/>
    <x v="1"/>
    <x v="2"/>
    <n v="1729.7266999984099"/>
    <n v="2525400.9819976902"/>
    <n v="9091443.5351916701"/>
  </r>
  <r>
    <x v="0"/>
    <x v="1"/>
    <x v="1"/>
    <x v="7"/>
    <x v="12"/>
    <s v="NO2_A1"/>
    <x v="5"/>
    <x v="5"/>
    <s v="GNR_WT_WIND_ONS"/>
    <x v="0"/>
    <x v="0"/>
    <n v="16.8198213932145"/>
    <n v="24556.939234093101"/>
    <n v="88404.981242735303"/>
  </r>
  <r>
    <x v="0"/>
    <x v="1"/>
    <x v="1"/>
    <x v="7"/>
    <x v="12"/>
    <s v="NO2_A1"/>
    <x v="5"/>
    <x v="5"/>
    <s v="GNR_WT_WIND_ONS"/>
    <x v="0"/>
    <x v="1"/>
    <n v="41.197198424872099"/>
    <n v="60147.909700313299"/>
    <n v="216532.47492112801"/>
  </r>
  <r>
    <x v="0"/>
    <x v="1"/>
    <x v="1"/>
    <x v="7"/>
    <x v="12"/>
    <s v="NO2_A1"/>
    <x v="5"/>
    <x v="5"/>
    <s v="GNR_WT_WIND_ONS"/>
    <x v="0"/>
    <x v="2"/>
    <n v="7.9164301530621701"/>
    <n v="11557.9880234708"/>
    <n v="41608.756884494796"/>
  </r>
  <r>
    <x v="0"/>
    <x v="1"/>
    <x v="1"/>
    <x v="7"/>
    <x v="12"/>
    <s v="NO2_A1"/>
    <x v="5"/>
    <x v="5"/>
    <s v="GNR_WT_WIND_ONS"/>
    <x v="1"/>
    <x v="0"/>
    <n v="693.53508079332801"/>
    <n v="1012561.21795826"/>
    <n v="3645220.3846497298"/>
  </r>
  <r>
    <x v="0"/>
    <x v="1"/>
    <x v="1"/>
    <x v="7"/>
    <x v="12"/>
    <s v="NO2_A1"/>
    <x v="5"/>
    <x v="5"/>
    <s v="GNR_WT_WIND_ONS"/>
    <x v="1"/>
    <x v="1"/>
    <n v="690.63320189128899"/>
    <n v="1008324.47476128"/>
    <n v="3629968.1091406099"/>
  </r>
  <r>
    <x v="0"/>
    <x v="1"/>
    <x v="1"/>
    <x v="7"/>
    <x v="12"/>
    <s v="NO2_A1"/>
    <x v="5"/>
    <x v="5"/>
    <s v="GNR_WT_WIND_ONS"/>
    <x v="1"/>
    <x v="2"/>
    <n v="652.99771939902905"/>
    <n v="953376.67032258201"/>
    <n v="3432156.0131613002"/>
  </r>
  <r>
    <x v="0"/>
    <x v="1"/>
    <x v="1"/>
    <x v="7"/>
    <x v="12"/>
    <s v="NO2_A2"/>
    <x v="2"/>
    <x v="2"/>
    <s v="GNR_HP_ELEC_COP-270"/>
    <x v="1"/>
    <x v="0"/>
    <n v="-0.296296296296296"/>
    <n v="-432.59259259259301"/>
    <n v="-1557.3333333333301"/>
  </r>
  <r>
    <x v="0"/>
    <x v="1"/>
    <x v="1"/>
    <x v="7"/>
    <x v="12"/>
    <s v="NO2_A2"/>
    <x v="2"/>
    <x v="2"/>
    <s v="GNR_HP_ELEC_COP-270"/>
    <x v="1"/>
    <x v="1"/>
    <n v="-0.296296296296296"/>
    <n v="-432.59259259259301"/>
    <n v="-1557.3333333333301"/>
  </r>
  <r>
    <x v="0"/>
    <x v="1"/>
    <x v="1"/>
    <x v="7"/>
    <x v="12"/>
    <s v="NO2_A2"/>
    <x v="2"/>
    <x v="2"/>
    <s v="GNR_HP_ELEC_COP-270"/>
    <x v="1"/>
    <x v="2"/>
    <n v="-0.296296296296296"/>
    <n v="-432.59259259259301"/>
    <n v="-1557.3333333333301"/>
  </r>
  <r>
    <x v="0"/>
    <x v="1"/>
    <x v="1"/>
    <x v="7"/>
    <x v="12"/>
    <s v="NO2_A2"/>
    <x v="2"/>
    <x v="2"/>
    <s v="GNR_HP_ELEC_GROUND-WTR_COP-380_LS-4-MW_Y-2030"/>
    <x v="1"/>
    <x v="0"/>
    <n v="-5.6238746325973503"/>
    <n v="-8210.8569635921303"/>
    <n v="-29559.085068931701"/>
  </r>
  <r>
    <x v="0"/>
    <x v="1"/>
    <x v="1"/>
    <x v="7"/>
    <x v="12"/>
    <s v="NO2_A2"/>
    <x v="2"/>
    <x v="2"/>
    <s v="GNR_HP_ELEC_GROUND-WTR_COP-380_LS-4-MW_Y-2030"/>
    <x v="1"/>
    <x v="1"/>
    <n v="-5.6238746325973503"/>
    <n v="-8210.8569635921303"/>
    <n v="-29559.085068931701"/>
  </r>
  <r>
    <x v="0"/>
    <x v="1"/>
    <x v="1"/>
    <x v="7"/>
    <x v="12"/>
    <s v="NO2_A2"/>
    <x v="2"/>
    <x v="2"/>
    <s v="GNR_HP_ELEC_GROUND-WTR_COP-380_LS-4-MW_Y-2030"/>
    <x v="1"/>
    <x v="2"/>
    <n v="-5.6238746325973503"/>
    <n v="-8210.8569635921303"/>
    <n v="-29559.085068931701"/>
  </r>
  <r>
    <x v="0"/>
    <x v="1"/>
    <x v="1"/>
    <x v="7"/>
    <x v="12"/>
    <s v="NO2_A2"/>
    <x v="1"/>
    <x v="1"/>
    <s v="GNR_ST_MSW_BP_CB-30"/>
    <x v="0"/>
    <x v="0"/>
    <n v="4.5"/>
    <n v="6570"/>
    <n v="23652"/>
  </r>
  <r>
    <x v="0"/>
    <x v="1"/>
    <x v="1"/>
    <x v="7"/>
    <x v="12"/>
    <s v="NO2_A2"/>
    <x v="1"/>
    <x v="1"/>
    <s v="GNR_ST_MSW_BP_CB-30"/>
    <x v="0"/>
    <x v="1"/>
    <n v="4.5"/>
    <n v="6570"/>
    <n v="23652"/>
  </r>
  <r>
    <x v="0"/>
    <x v="1"/>
    <x v="1"/>
    <x v="7"/>
    <x v="12"/>
    <s v="NO2_A2"/>
    <x v="1"/>
    <x v="1"/>
    <s v="GNR_ST_MSW_BP_CB-30"/>
    <x v="0"/>
    <x v="2"/>
    <n v="4.5"/>
    <n v="6570"/>
    <n v="23652"/>
  </r>
  <r>
    <x v="0"/>
    <x v="1"/>
    <x v="1"/>
    <x v="7"/>
    <x v="12"/>
    <s v="NO2_A2"/>
    <x v="1"/>
    <x v="1"/>
    <s v="GNR_ST_MSW_BP_CB-30"/>
    <x v="1"/>
    <x v="0"/>
    <n v="4.5"/>
    <n v="6570"/>
    <n v="23652"/>
  </r>
  <r>
    <x v="0"/>
    <x v="1"/>
    <x v="1"/>
    <x v="7"/>
    <x v="12"/>
    <s v="NO2_A2"/>
    <x v="1"/>
    <x v="1"/>
    <s v="GNR_ST_MSW_BP_CB-30"/>
    <x v="1"/>
    <x v="1"/>
    <n v="4.5"/>
    <n v="6570"/>
    <n v="23652"/>
  </r>
  <r>
    <x v="0"/>
    <x v="1"/>
    <x v="1"/>
    <x v="7"/>
    <x v="12"/>
    <s v="NO2_A2"/>
    <x v="1"/>
    <x v="1"/>
    <s v="GNR_ST_MSW_BP_CB-30"/>
    <x v="1"/>
    <x v="2"/>
    <n v="4.5"/>
    <n v="6570"/>
    <n v="23652"/>
  </r>
  <r>
    <x v="0"/>
    <x v="1"/>
    <x v="1"/>
    <x v="7"/>
    <x v="13"/>
    <s v="NO3_A1"/>
    <x v="2"/>
    <x v="8"/>
    <s v="GNR_ES_ELEC_BAT-LITHIO_E-97_Y-30-50"/>
    <x v="0"/>
    <x v="1"/>
    <n v="56.913663110838499"/>
    <n v="83093.948141824207"/>
    <n v="299138.21331056702"/>
  </r>
  <r>
    <x v="0"/>
    <x v="1"/>
    <x v="1"/>
    <x v="7"/>
    <x v="13"/>
    <s v="NO3_A1"/>
    <x v="2"/>
    <x v="8"/>
    <s v="GNR_ES_ELEC_BAT-LITHIO_E-97_Y-30-50"/>
    <x v="0"/>
    <x v="2"/>
    <n v="61.862677294389599"/>
    <n v="90319.508849808903"/>
    <n v="325150.23185931199"/>
  </r>
  <r>
    <x v="0"/>
    <x v="1"/>
    <x v="1"/>
    <x v="7"/>
    <x v="13"/>
    <s v="NO3_A1"/>
    <x v="2"/>
    <x v="8"/>
    <s v="GNR_ES_ELEC_BAT-LITHIO_E-97_Y-30-50"/>
    <x v="1"/>
    <x v="0"/>
    <n v="56.913663110838499"/>
    <n v="83093.948141824207"/>
    <n v="299138.21331056702"/>
  </r>
  <r>
    <x v="0"/>
    <x v="1"/>
    <x v="1"/>
    <x v="7"/>
    <x v="13"/>
    <s v="NO3_A1"/>
    <x v="2"/>
    <x v="8"/>
    <s v="GNR_ES_ELEC_BAT-LITHIO_E-97_Y-30-50"/>
    <x v="1"/>
    <x v="1"/>
    <n v="61.862677294389599"/>
    <n v="90319.508849808903"/>
    <n v="325150.23185931199"/>
  </r>
  <r>
    <x v="0"/>
    <x v="1"/>
    <x v="1"/>
    <x v="7"/>
    <x v="13"/>
    <s v="NO3_A1"/>
    <x v="4"/>
    <x v="7"/>
    <s v="GNR_RES_WTR_NOPMP_MC-01"/>
    <x v="0"/>
    <x v="0"/>
    <n v="221.84651366034899"/>
    <n v="323895.90994411003"/>
    <n v="1166025.2757987899"/>
  </r>
  <r>
    <x v="0"/>
    <x v="1"/>
    <x v="1"/>
    <x v="7"/>
    <x v="13"/>
    <s v="NO3_A1"/>
    <x v="4"/>
    <x v="7"/>
    <s v="GNR_RES_WTR_NOPMP_MC-01"/>
    <x v="0"/>
    <x v="1"/>
    <n v="221.84651366034899"/>
    <n v="323895.90994411003"/>
    <n v="1166025.2757987899"/>
  </r>
  <r>
    <x v="0"/>
    <x v="1"/>
    <x v="1"/>
    <x v="7"/>
    <x v="13"/>
    <s v="NO3_A1"/>
    <x v="4"/>
    <x v="7"/>
    <s v="GNR_RES_WTR_NOPMP_MC-01"/>
    <x v="0"/>
    <x v="2"/>
    <n v="221.84651366034899"/>
    <n v="323895.90994411003"/>
    <n v="1166025.2757987899"/>
  </r>
  <r>
    <x v="0"/>
    <x v="1"/>
    <x v="1"/>
    <x v="7"/>
    <x v="13"/>
    <s v="NO3_A1"/>
    <x v="4"/>
    <x v="7"/>
    <s v="GNR_RES_WTR_NOPMP_MC-01"/>
    <x v="1"/>
    <x v="0"/>
    <n v="221.84651366034899"/>
    <n v="323895.90994411003"/>
    <n v="1166025.2757987899"/>
  </r>
  <r>
    <x v="0"/>
    <x v="1"/>
    <x v="1"/>
    <x v="7"/>
    <x v="13"/>
    <s v="NO3_A1"/>
    <x v="4"/>
    <x v="7"/>
    <s v="GNR_RES_WTR_NOPMP_MC-01"/>
    <x v="1"/>
    <x v="1"/>
    <n v="221.84651366034899"/>
    <n v="323895.90994411003"/>
    <n v="1166025.2757987899"/>
  </r>
  <r>
    <x v="0"/>
    <x v="1"/>
    <x v="1"/>
    <x v="7"/>
    <x v="13"/>
    <s v="NO3_A1"/>
    <x v="4"/>
    <x v="7"/>
    <s v="GNR_RES_WTR_NOPMP_MC-01"/>
    <x v="1"/>
    <x v="2"/>
    <n v="221.84651366034899"/>
    <n v="323895.90994411003"/>
    <n v="1166025.2757987899"/>
  </r>
  <r>
    <x v="0"/>
    <x v="1"/>
    <x v="1"/>
    <x v="7"/>
    <x v="13"/>
    <s v="NO3_A1"/>
    <x v="4"/>
    <x v="7"/>
    <s v="GNR_RES_WTR_NOPMP_MC-02"/>
    <x v="0"/>
    <x v="1"/>
    <n v="282.146513660349"/>
    <n v="411933.90994411003"/>
    <n v="1482962.07579879"/>
  </r>
  <r>
    <x v="0"/>
    <x v="1"/>
    <x v="1"/>
    <x v="7"/>
    <x v="13"/>
    <s v="NO3_A1"/>
    <x v="4"/>
    <x v="7"/>
    <s v="GNR_RES_WTR_NOPMP_MC-02"/>
    <x v="0"/>
    <x v="2"/>
    <n v="282.146513660349"/>
    <n v="411933.90994411003"/>
    <n v="1482962.07579879"/>
  </r>
  <r>
    <x v="0"/>
    <x v="1"/>
    <x v="1"/>
    <x v="7"/>
    <x v="13"/>
    <s v="NO3_A1"/>
    <x v="4"/>
    <x v="7"/>
    <s v="GNR_RES_WTR_NOPMP_MC-02"/>
    <x v="1"/>
    <x v="0"/>
    <n v="282.146513660349"/>
    <n v="411933.90994411003"/>
    <n v="1482962.07579879"/>
  </r>
  <r>
    <x v="0"/>
    <x v="1"/>
    <x v="1"/>
    <x v="7"/>
    <x v="13"/>
    <s v="NO3_A1"/>
    <x v="4"/>
    <x v="7"/>
    <s v="GNR_RES_WTR_NOPMP_MC-02"/>
    <x v="1"/>
    <x v="1"/>
    <n v="282.146513660349"/>
    <n v="411933.90994411003"/>
    <n v="1482962.07579879"/>
  </r>
  <r>
    <x v="0"/>
    <x v="1"/>
    <x v="1"/>
    <x v="7"/>
    <x v="13"/>
    <s v="NO3_A1"/>
    <x v="4"/>
    <x v="7"/>
    <s v="GNR_RES_WTR_NOPMP_MC-02"/>
    <x v="1"/>
    <x v="2"/>
    <n v="282.146513660349"/>
    <n v="411933.90994411003"/>
    <n v="1482962.07579879"/>
  </r>
  <r>
    <x v="0"/>
    <x v="1"/>
    <x v="1"/>
    <x v="7"/>
    <x v="13"/>
    <s v="NO3_A1"/>
    <x v="4"/>
    <x v="7"/>
    <s v="GNR_RES_WTR_NOPMP_MC-03"/>
    <x v="0"/>
    <x v="1"/>
    <n v="282.146513660349"/>
    <n v="411933.90994411003"/>
    <n v="1482962.07579879"/>
  </r>
  <r>
    <x v="0"/>
    <x v="1"/>
    <x v="1"/>
    <x v="7"/>
    <x v="13"/>
    <s v="NO3_A1"/>
    <x v="4"/>
    <x v="7"/>
    <s v="GNR_RES_WTR_NOPMP_MC-03"/>
    <x v="0"/>
    <x v="2"/>
    <n v="282.146513660349"/>
    <n v="411933.90994411003"/>
    <n v="1482962.07579879"/>
  </r>
  <r>
    <x v="0"/>
    <x v="1"/>
    <x v="1"/>
    <x v="7"/>
    <x v="13"/>
    <s v="NO3_A1"/>
    <x v="4"/>
    <x v="7"/>
    <s v="GNR_RES_WTR_NOPMP_MC-03"/>
    <x v="1"/>
    <x v="0"/>
    <n v="282.146513660349"/>
    <n v="411933.90994411003"/>
    <n v="1482962.07579879"/>
  </r>
  <r>
    <x v="0"/>
    <x v="1"/>
    <x v="1"/>
    <x v="7"/>
    <x v="13"/>
    <s v="NO3_A1"/>
    <x v="4"/>
    <x v="7"/>
    <s v="GNR_RES_WTR_NOPMP_MC-03"/>
    <x v="1"/>
    <x v="1"/>
    <n v="282.146513660349"/>
    <n v="411933.90994411003"/>
    <n v="1482962.07579879"/>
  </r>
  <r>
    <x v="0"/>
    <x v="1"/>
    <x v="1"/>
    <x v="7"/>
    <x v="13"/>
    <s v="NO3_A1"/>
    <x v="4"/>
    <x v="7"/>
    <s v="GNR_RES_WTR_NOPMP_MC-03"/>
    <x v="1"/>
    <x v="2"/>
    <n v="282.146513660349"/>
    <n v="411933.90994411003"/>
    <n v="1482962.07579879"/>
  </r>
  <r>
    <x v="0"/>
    <x v="1"/>
    <x v="1"/>
    <x v="7"/>
    <x v="13"/>
    <s v="NO3_A1"/>
    <x v="4"/>
    <x v="7"/>
    <s v="GNR_RES_WTR_NOPMP_MC-04"/>
    <x v="0"/>
    <x v="1"/>
    <n v="282.146513660349"/>
    <n v="411933.90994411003"/>
    <n v="1482962.07579879"/>
  </r>
  <r>
    <x v="0"/>
    <x v="1"/>
    <x v="1"/>
    <x v="7"/>
    <x v="13"/>
    <s v="NO3_A1"/>
    <x v="4"/>
    <x v="7"/>
    <s v="GNR_RES_WTR_NOPMP_MC-04"/>
    <x v="0"/>
    <x v="2"/>
    <n v="282.146513660349"/>
    <n v="411933.90994411003"/>
    <n v="1482962.07579879"/>
  </r>
  <r>
    <x v="0"/>
    <x v="1"/>
    <x v="1"/>
    <x v="7"/>
    <x v="13"/>
    <s v="NO3_A1"/>
    <x v="4"/>
    <x v="7"/>
    <s v="GNR_RES_WTR_NOPMP_MC-04"/>
    <x v="1"/>
    <x v="0"/>
    <n v="282.146513660349"/>
    <n v="411933.90994411003"/>
    <n v="1482962.07579879"/>
  </r>
  <r>
    <x v="0"/>
    <x v="1"/>
    <x v="1"/>
    <x v="7"/>
    <x v="13"/>
    <s v="NO3_A1"/>
    <x v="4"/>
    <x v="7"/>
    <s v="GNR_RES_WTR_NOPMP_MC-04"/>
    <x v="1"/>
    <x v="1"/>
    <n v="282.146513660349"/>
    <n v="411933.90994411003"/>
    <n v="1482962.07579879"/>
  </r>
  <r>
    <x v="0"/>
    <x v="1"/>
    <x v="1"/>
    <x v="7"/>
    <x v="13"/>
    <s v="NO3_A1"/>
    <x v="4"/>
    <x v="7"/>
    <s v="GNR_RES_WTR_NOPMP_MC-04"/>
    <x v="1"/>
    <x v="2"/>
    <n v="282.146513660349"/>
    <n v="411933.90994411003"/>
    <n v="1482962.07579879"/>
  </r>
  <r>
    <x v="0"/>
    <x v="1"/>
    <x v="1"/>
    <x v="7"/>
    <x v="13"/>
    <s v="NO3_A1"/>
    <x v="4"/>
    <x v="7"/>
    <s v="GNR_RES_WTR_NOPMP_MC-05"/>
    <x v="0"/>
    <x v="1"/>
    <n v="93.699176188308897"/>
    <n v="136800.797234931"/>
    <n v="492482.87004575197"/>
  </r>
  <r>
    <x v="0"/>
    <x v="1"/>
    <x v="1"/>
    <x v="7"/>
    <x v="13"/>
    <s v="NO3_A1"/>
    <x v="4"/>
    <x v="7"/>
    <s v="GNR_RES_WTR_NOPMP_MC-05"/>
    <x v="0"/>
    <x v="2"/>
    <n v="282.146513660349"/>
    <n v="411933.90994411003"/>
    <n v="1482962.07579879"/>
  </r>
  <r>
    <x v="0"/>
    <x v="1"/>
    <x v="1"/>
    <x v="7"/>
    <x v="13"/>
    <s v="NO3_A1"/>
    <x v="4"/>
    <x v="7"/>
    <s v="GNR_RES_WTR_NOPMP_MC-05"/>
    <x v="1"/>
    <x v="0"/>
    <n v="282.146513660349"/>
    <n v="411933.90994411003"/>
    <n v="1482962.07579879"/>
  </r>
  <r>
    <x v="0"/>
    <x v="1"/>
    <x v="1"/>
    <x v="7"/>
    <x v="13"/>
    <s v="NO3_A1"/>
    <x v="4"/>
    <x v="7"/>
    <s v="GNR_RES_WTR_NOPMP_MC-05"/>
    <x v="1"/>
    <x v="1"/>
    <n v="282.146513660349"/>
    <n v="411933.90994411003"/>
    <n v="1482962.07579879"/>
  </r>
  <r>
    <x v="0"/>
    <x v="1"/>
    <x v="1"/>
    <x v="7"/>
    <x v="13"/>
    <s v="NO3_A1"/>
    <x v="4"/>
    <x v="7"/>
    <s v="GNR_RES_WTR_NOPMP_MC-06"/>
    <x v="0"/>
    <x v="2"/>
    <n v="282.146513660349"/>
    <n v="411933.90994411003"/>
    <n v="1482962.07579879"/>
  </r>
  <r>
    <x v="0"/>
    <x v="1"/>
    <x v="1"/>
    <x v="7"/>
    <x v="13"/>
    <s v="NO3_A1"/>
    <x v="4"/>
    <x v="7"/>
    <s v="GNR_RES_WTR_NOPMP_MC-06"/>
    <x v="1"/>
    <x v="1"/>
    <n v="282.146513660349"/>
    <n v="411933.90994411003"/>
    <n v="1482962.07579879"/>
  </r>
  <r>
    <x v="0"/>
    <x v="1"/>
    <x v="1"/>
    <x v="7"/>
    <x v="13"/>
    <s v="NO3_A1"/>
    <x v="4"/>
    <x v="7"/>
    <s v="GNR_RES_WTR_NOPMP_MC-07"/>
    <x v="0"/>
    <x v="2"/>
    <n v="282.146513660349"/>
    <n v="411933.90994411003"/>
    <n v="1482962.07579879"/>
  </r>
  <r>
    <x v="0"/>
    <x v="1"/>
    <x v="1"/>
    <x v="7"/>
    <x v="13"/>
    <s v="NO3_A1"/>
    <x v="4"/>
    <x v="7"/>
    <s v="GNR_RES_WTR_NOPMP_MC-07"/>
    <x v="1"/>
    <x v="1"/>
    <n v="282.146513660349"/>
    <n v="411933.90994411003"/>
    <n v="1482962.07579879"/>
  </r>
  <r>
    <x v="0"/>
    <x v="1"/>
    <x v="1"/>
    <x v="7"/>
    <x v="13"/>
    <s v="NO3_A1"/>
    <x v="4"/>
    <x v="7"/>
    <s v="GNR_RES_WTR_NOPMP_MC-08"/>
    <x v="0"/>
    <x v="2"/>
    <n v="282.146513660349"/>
    <n v="411933.90994411003"/>
    <n v="1482962.07579879"/>
  </r>
  <r>
    <x v="0"/>
    <x v="1"/>
    <x v="1"/>
    <x v="7"/>
    <x v="13"/>
    <s v="NO3_A1"/>
    <x v="4"/>
    <x v="7"/>
    <s v="GNR_RES_WTR_NOPMP_MC-08"/>
    <x v="1"/>
    <x v="1"/>
    <n v="240.99979028263201"/>
    <n v="351859.69381264201"/>
    <n v="1266694.8977255099"/>
  </r>
  <r>
    <x v="0"/>
    <x v="1"/>
    <x v="1"/>
    <x v="7"/>
    <x v="13"/>
    <s v="NO3_A1"/>
    <x v="4"/>
    <x v="7"/>
    <s v="GNR_RES_WTR_NOPMP_MC-09"/>
    <x v="0"/>
    <x v="2"/>
    <n v="66.075356208889005"/>
    <n v="96470.020064978002"/>
    <n v="347292.07223392098"/>
  </r>
  <r>
    <x v="0"/>
    <x v="1"/>
    <x v="1"/>
    <x v="7"/>
    <x v="13"/>
    <s v="NO3_A1"/>
    <x v="4"/>
    <x v="7"/>
    <s v="GNR_RES_WTR_PMP_MC-01"/>
    <x v="0"/>
    <x v="0"/>
    <n v="60.3"/>
    <n v="88038"/>
    <n v="316936.8"/>
  </r>
  <r>
    <x v="0"/>
    <x v="1"/>
    <x v="1"/>
    <x v="7"/>
    <x v="13"/>
    <s v="NO3_A1"/>
    <x v="4"/>
    <x v="7"/>
    <s v="GNR_RES_WTR_PMP_MC-01"/>
    <x v="0"/>
    <x v="1"/>
    <n v="60.3"/>
    <n v="88038"/>
    <n v="316936.8"/>
  </r>
  <r>
    <x v="0"/>
    <x v="1"/>
    <x v="1"/>
    <x v="7"/>
    <x v="13"/>
    <s v="NO3_A1"/>
    <x v="4"/>
    <x v="7"/>
    <s v="GNR_RES_WTR_PMP_MC-01"/>
    <x v="0"/>
    <x v="2"/>
    <n v="60.3"/>
    <n v="88038"/>
    <n v="316936.8"/>
  </r>
  <r>
    <x v="0"/>
    <x v="1"/>
    <x v="1"/>
    <x v="7"/>
    <x v="13"/>
    <s v="NO3_A1"/>
    <x v="4"/>
    <x v="7"/>
    <s v="GNR_RES_WTR_PMP_MC-01"/>
    <x v="1"/>
    <x v="0"/>
    <n v="60.3"/>
    <n v="88038"/>
    <n v="316936.8"/>
  </r>
  <r>
    <x v="0"/>
    <x v="1"/>
    <x v="1"/>
    <x v="7"/>
    <x v="13"/>
    <s v="NO3_A1"/>
    <x v="4"/>
    <x v="7"/>
    <s v="GNR_RES_WTR_PMP_MC-01"/>
    <x v="1"/>
    <x v="1"/>
    <n v="60.3"/>
    <n v="88038"/>
    <n v="316936.8"/>
  </r>
  <r>
    <x v="0"/>
    <x v="1"/>
    <x v="1"/>
    <x v="7"/>
    <x v="13"/>
    <s v="NO3_A1"/>
    <x v="4"/>
    <x v="7"/>
    <s v="GNR_RES_WTR_PMP_MC-01"/>
    <x v="1"/>
    <x v="2"/>
    <n v="60.3"/>
    <n v="88038"/>
    <n v="316936.8"/>
  </r>
  <r>
    <x v="0"/>
    <x v="1"/>
    <x v="1"/>
    <x v="7"/>
    <x v="13"/>
    <s v="NO3_A1"/>
    <x v="4"/>
    <x v="4"/>
    <s v="GNR_ROR_WTR"/>
    <x v="0"/>
    <x v="0"/>
    <n v="443.21816073877801"/>
    <n v="647098.51467861701"/>
    <n v="2329554.6528430199"/>
  </r>
  <r>
    <x v="0"/>
    <x v="1"/>
    <x v="1"/>
    <x v="7"/>
    <x v="13"/>
    <s v="NO3_A1"/>
    <x v="4"/>
    <x v="4"/>
    <s v="GNR_ROR_WTR"/>
    <x v="0"/>
    <x v="1"/>
    <n v="443.21816073877801"/>
    <n v="647098.51467861701"/>
    <n v="2329554.6528430199"/>
  </r>
  <r>
    <x v="0"/>
    <x v="1"/>
    <x v="1"/>
    <x v="7"/>
    <x v="13"/>
    <s v="NO3_A1"/>
    <x v="4"/>
    <x v="4"/>
    <s v="GNR_ROR_WTR"/>
    <x v="0"/>
    <x v="2"/>
    <n v="443.21816073877801"/>
    <n v="647098.51467861701"/>
    <n v="2329554.6528430199"/>
  </r>
  <r>
    <x v="0"/>
    <x v="1"/>
    <x v="1"/>
    <x v="7"/>
    <x v="13"/>
    <s v="NO3_A1"/>
    <x v="4"/>
    <x v="4"/>
    <s v="GNR_ROR_WTR"/>
    <x v="1"/>
    <x v="0"/>
    <n v="1169.8023138145099"/>
    <n v="1707911.3781691799"/>
    <n v="6148480.96140905"/>
  </r>
  <r>
    <x v="0"/>
    <x v="1"/>
    <x v="1"/>
    <x v="7"/>
    <x v="13"/>
    <s v="NO3_A1"/>
    <x v="4"/>
    <x v="4"/>
    <s v="GNR_ROR_WTR"/>
    <x v="1"/>
    <x v="1"/>
    <n v="1169.8023138145099"/>
    <n v="1707911.3781691799"/>
    <n v="6148480.96140905"/>
  </r>
  <r>
    <x v="0"/>
    <x v="1"/>
    <x v="1"/>
    <x v="7"/>
    <x v="13"/>
    <s v="NO3_A1"/>
    <x v="4"/>
    <x v="4"/>
    <s v="GNR_ROR_WTR"/>
    <x v="1"/>
    <x v="2"/>
    <n v="1169.8023138145099"/>
    <n v="1707911.3781691799"/>
    <n v="6148480.96140905"/>
  </r>
  <r>
    <x v="0"/>
    <x v="1"/>
    <x v="1"/>
    <x v="7"/>
    <x v="13"/>
    <s v="NO3_A1"/>
    <x v="5"/>
    <x v="5"/>
    <s v="GNR_WT_WIND_ONS"/>
    <x v="0"/>
    <x v="0"/>
    <n v="314.962008802615"/>
    <n v="459844.53285181802"/>
    <n v="1655440.3182665501"/>
  </r>
  <r>
    <x v="0"/>
    <x v="1"/>
    <x v="1"/>
    <x v="7"/>
    <x v="13"/>
    <s v="NO3_A1"/>
    <x v="5"/>
    <x v="5"/>
    <s v="GNR_WT_WIND_ONS"/>
    <x v="0"/>
    <x v="1"/>
    <n v="266.78507568790599"/>
    <n v="389506.21050434298"/>
    <n v="1402222.35781564"/>
  </r>
  <r>
    <x v="0"/>
    <x v="1"/>
    <x v="1"/>
    <x v="7"/>
    <x v="13"/>
    <s v="NO3_A1"/>
    <x v="5"/>
    <x v="5"/>
    <s v="GNR_WT_WIND_ONS"/>
    <x v="0"/>
    <x v="2"/>
    <n v="189.35509672000401"/>
    <n v="276458.44121120602"/>
    <n v="995250.38836034096"/>
  </r>
  <r>
    <x v="0"/>
    <x v="1"/>
    <x v="1"/>
    <x v="7"/>
    <x v="13"/>
    <s v="NO3_A1"/>
    <x v="5"/>
    <x v="5"/>
    <s v="GNR_WT_WIND_ONS"/>
    <x v="1"/>
    <x v="0"/>
    <n v="203.216178806166"/>
    <n v="296695.62105700298"/>
    <n v="1068104.23580521"/>
  </r>
  <r>
    <x v="0"/>
    <x v="1"/>
    <x v="1"/>
    <x v="7"/>
    <x v="13"/>
    <s v="NO3_A1"/>
    <x v="5"/>
    <x v="5"/>
    <s v="GNR_WT_WIND_ONS"/>
    <x v="1"/>
    <x v="1"/>
    <n v="183.741847463048"/>
    <n v="268263.09729605098"/>
    <n v="965747.15026578202"/>
  </r>
  <r>
    <x v="0"/>
    <x v="1"/>
    <x v="1"/>
    <x v="7"/>
    <x v="13"/>
    <s v="NO3_A1"/>
    <x v="5"/>
    <x v="5"/>
    <s v="GNR_WT_WIND_ONS"/>
    <x v="1"/>
    <x v="2"/>
    <n v="299.82212128738303"/>
    <n v="437740.29707957897"/>
    <n v="1575865.06948649"/>
  </r>
  <r>
    <x v="0"/>
    <x v="1"/>
    <x v="1"/>
    <x v="7"/>
    <x v="13"/>
    <s v="NO3_A1"/>
    <x v="5"/>
    <x v="5"/>
    <s v="GNR_WT_WIND_ON_LS_Y-2020"/>
    <x v="0"/>
    <x v="0"/>
    <n v="1810.3008519277801"/>
    <n v="2643039.2438145499"/>
    <n v="9514941.2777323909"/>
  </r>
  <r>
    <x v="0"/>
    <x v="1"/>
    <x v="1"/>
    <x v="7"/>
    <x v="13"/>
    <s v="NO3_A1"/>
    <x v="5"/>
    <x v="5"/>
    <s v="GNR_WT_WIND_ON_LS_Y-2020"/>
    <x v="0"/>
    <x v="1"/>
    <n v="1533.3952549880401"/>
    <n v="2238757.0722825401"/>
    <n v="8059525.4602171602"/>
  </r>
  <r>
    <x v="0"/>
    <x v="1"/>
    <x v="1"/>
    <x v="7"/>
    <x v="13"/>
    <s v="NO3_A1"/>
    <x v="5"/>
    <x v="5"/>
    <s v="GNR_WT_WIND_ON_LS_Y-2020"/>
    <x v="0"/>
    <x v="2"/>
    <n v="1088.3525102353301"/>
    <n v="1588994.6649435901"/>
    <n v="5720380.79379691"/>
  </r>
  <r>
    <x v="0"/>
    <x v="1"/>
    <x v="1"/>
    <x v="7"/>
    <x v="13"/>
    <s v="NO3_A1"/>
    <x v="5"/>
    <x v="5"/>
    <s v="GNR_WT_WIND_ON_LS_Y-2020"/>
    <x v="1"/>
    <x v="0"/>
    <n v="1168.0215751000601"/>
    <n v="1705311.49964609"/>
    <n v="6139121.3987259204"/>
  </r>
  <r>
    <x v="0"/>
    <x v="1"/>
    <x v="1"/>
    <x v="7"/>
    <x v="13"/>
    <s v="NO3_A1"/>
    <x v="5"/>
    <x v="5"/>
    <s v="GNR_WT_WIND_ON_LS_Y-2020"/>
    <x v="1"/>
    <x v="1"/>
    <n v="1056.0893495113401"/>
    <n v="1541890.45028656"/>
    <n v="5550805.6210316196"/>
  </r>
  <r>
    <x v="0"/>
    <x v="1"/>
    <x v="1"/>
    <x v="7"/>
    <x v="13"/>
    <s v="NO3_A1"/>
    <x v="5"/>
    <x v="5"/>
    <s v="GNR_WT_WIND_ON_LS_Y-2020"/>
    <x v="1"/>
    <x v="2"/>
    <n v="1723.281622621"/>
    <n v="2515991.16902667"/>
    <n v="9057568.2084960006"/>
  </r>
  <r>
    <x v="0"/>
    <x v="1"/>
    <x v="1"/>
    <x v="7"/>
    <x v="13"/>
    <s v="NO3_A1"/>
    <x v="5"/>
    <x v="5"/>
    <s v="GNR_WT_WIND_ON_LS_Y-2030"/>
    <x v="0"/>
    <x v="0"/>
    <n v="102.64772826418999"/>
    <n v="149865.68326571799"/>
    <n v="539516.45975658402"/>
  </r>
  <r>
    <x v="0"/>
    <x v="1"/>
    <x v="1"/>
    <x v="7"/>
    <x v="13"/>
    <s v="NO3_A1"/>
    <x v="5"/>
    <x v="5"/>
    <s v="GNR_WT_WIND_ON_LS_Y-2030"/>
    <x v="0"/>
    <x v="1"/>
    <n v="86.9466195566322"/>
    <n v="126942.064552683"/>
    <n v="456991.43238965899"/>
  </r>
  <r>
    <x v="0"/>
    <x v="1"/>
    <x v="1"/>
    <x v="7"/>
    <x v="13"/>
    <s v="NO3_A1"/>
    <x v="5"/>
    <x v="5"/>
    <s v="GNR_WT_WIND_ON_LS_Y-2030"/>
    <x v="0"/>
    <x v="2"/>
    <n v="61.711793709492703"/>
    <n v="90099.218815859407"/>
    <n v="324357.18773709401"/>
  </r>
  <r>
    <x v="0"/>
    <x v="1"/>
    <x v="1"/>
    <x v="7"/>
    <x v="13"/>
    <s v="NO3_A1"/>
    <x v="5"/>
    <x v="5"/>
    <s v="GNR_WT_WIND_ON_LS_Y-2030"/>
    <x v="1"/>
    <x v="0"/>
    <n v="66.229191197644099"/>
    <n v="96694.619148560305"/>
    <n v="348100.62893481698"/>
  </r>
  <r>
    <x v="0"/>
    <x v="1"/>
    <x v="1"/>
    <x v="7"/>
    <x v="13"/>
    <s v="NO3_A1"/>
    <x v="5"/>
    <x v="5"/>
    <s v="GNR_WT_WIND_ON_LS_Y-2030"/>
    <x v="1"/>
    <x v="1"/>
    <n v="59.882407090460099"/>
    <n v="87428.314352071699"/>
    <n v="314741.93166745797"/>
  </r>
  <r>
    <x v="0"/>
    <x v="1"/>
    <x v="1"/>
    <x v="7"/>
    <x v="13"/>
    <s v="NO3_A1"/>
    <x v="5"/>
    <x v="5"/>
    <s v="GNR_WT_WIND_ON_LS_Y-2030"/>
    <x v="1"/>
    <x v="2"/>
    <n v="97.713561551442595"/>
    <n v="142661.799865106"/>
    <n v="513582.47951438202"/>
  </r>
  <r>
    <x v="0"/>
    <x v="1"/>
    <x v="1"/>
    <x v="7"/>
    <x v="13"/>
    <s v="NO3_A2"/>
    <x v="2"/>
    <x v="2"/>
    <s v="GNR_BO_ELEC_E-99"/>
    <x v="1"/>
    <x v="0"/>
    <n v="-7.5472221866001403"/>
    <n v="-11018.9443924362"/>
    <n v="-39668.199812770297"/>
  </r>
  <r>
    <x v="0"/>
    <x v="1"/>
    <x v="1"/>
    <x v="7"/>
    <x v="13"/>
    <s v="NO3_A2"/>
    <x v="2"/>
    <x v="2"/>
    <s v="GNR_BO_ELEC_E-99"/>
    <x v="1"/>
    <x v="2"/>
    <n v="-10.909090909090899"/>
    <n v="-15927.272727272701"/>
    <n v="-57338.181818181802"/>
  </r>
  <r>
    <x v="0"/>
    <x v="1"/>
    <x v="1"/>
    <x v="7"/>
    <x v="13"/>
    <s v="NO3_A2"/>
    <x v="2"/>
    <x v="2"/>
    <s v="GNR_HP_ELEC_COP-270"/>
    <x v="1"/>
    <x v="0"/>
    <n v="-1.7777777777777799"/>
    <n v="-2595.5555555555602"/>
    <n v="-9344"/>
  </r>
  <r>
    <x v="0"/>
    <x v="1"/>
    <x v="1"/>
    <x v="7"/>
    <x v="13"/>
    <s v="NO3_A2"/>
    <x v="2"/>
    <x v="2"/>
    <s v="GNR_HP_ELEC_COP-270"/>
    <x v="1"/>
    <x v="1"/>
    <n v="-1.7777777777777799"/>
    <n v="-2595.5555555555602"/>
    <n v="-9344"/>
  </r>
  <r>
    <x v="0"/>
    <x v="1"/>
    <x v="1"/>
    <x v="7"/>
    <x v="13"/>
    <s v="NO3_A2"/>
    <x v="2"/>
    <x v="2"/>
    <s v="GNR_HP_ELEC_COP-270"/>
    <x v="1"/>
    <x v="2"/>
    <n v="-1.7777777777777799"/>
    <n v="-2595.5555555555602"/>
    <n v="-9344"/>
  </r>
  <r>
    <x v="0"/>
    <x v="1"/>
    <x v="1"/>
    <x v="7"/>
    <x v="13"/>
    <s v="NO3_A2"/>
    <x v="2"/>
    <x v="2"/>
    <s v="GNR_HP_ELEC_GROUND-WTR_COP-380_LS-4-MW_Y-2030"/>
    <x v="0"/>
    <x v="1"/>
    <n v="-1.5449540263621699"/>
    <n v="-2255.6328784887701"/>
    <n v="-8120.2783625595703"/>
  </r>
  <r>
    <x v="0"/>
    <x v="1"/>
    <x v="1"/>
    <x v="7"/>
    <x v="13"/>
    <s v="NO3_A2"/>
    <x v="2"/>
    <x v="2"/>
    <s v="GNR_HP_ELEC_GROUND-WTR_COP-380_LS-4-MW_Y-2030"/>
    <x v="1"/>
    <x v="0"/>
    <n v="-6.0006639730322"/>
    <n v="-8760.9694006270201"/>
    <n v="-31539.489842257299"/>
  </r>
  <r>
    <x v="0"/>
    <x v="1"/>
    <x v="1"/>
    <x v="7"/>
    <x v="13"/>
    <s v="NO3_A2"/>
    <x v="2"/>
    <x v="2"/>
    <s v="GNR_HP_ELEC_GROUND-WTR_COP-380_LS-4-MW_Y-2030"/>
    <x v="1"/>
    <x v="1"/>
    <n v="-6.0006639730322"/>
    <n v="-8760.9694006270201"/>
    <n v="-31539.489842257299"/>
  </r>
  <r>
    <x v="0"/>
    <x v="1"/>
    <x v="1"/>
    <x v="7"/>
    <x v="13"/>
    <s v="NO3_A2"/>
    <x v="2"/>
    <x v="2"/>
    <s v="GNR_HP_ELEC_GROUND-WTR_COP-380_LS-4-MW_Y-2030"/>
    <x v="1"/>
    <x v="2"/>
    <n v="-6.0006639730322"/>
    <n v="-8760.9694006270201"/>
    <n v="-31539.489842257299"/>
  </r>
  <r>
    <x v="0"/>
    <x v="1"/>
    <x v="1"/>
    <x v="7"/>
    <x v="13"/>
    <s v="NO3_A2"/>
    <x v="1"/>
    <x v="1"/>
    <s v="GNR_ST_MSW_BP_CB-20"/>
    <x v="0"/>
    <x v="0"/>
    <n v="1.8"/>
    <n v="2628"/>
    <n v="9460.7999999999993"/>
  </r>
  <r>
    <x v="0"/>
    <x v="1"/>
    <x v="1"/>
    <x v="7"/>
    <x v="13"/>
    <s v="NO3_A2"/>
    <x v="1"/>
    <x v="1"/>
    <s v="GNR_ST_MSW_BP_CB-20"/>
    <x v="0"/>
    <x v="1"/>
    <n v="1.8"/>
    <n v="2628"/>
    <n v="9460.7999999999993"/>
  </r>
  <r>
    <x v="0"/>
    <x v="1"/>
    <x v="1"/>
    <x v="7"/>
    <x v="13"/>
    <s v="NO3_A2"/>
    <x v="1"/>
    <x v="1"/>
    <s v="GNR_ST_MSW_BP_CB-20"/>
    <x v="0"/>
    <x v="2"/>
    <n v="1.8"/>
    <n v="2628"/>
    <n v="9460.7999999999993"/>
  </r>
  <r>
    <x v="0"/>
    <x v="1"/>
    <x v="1"/>
    <x v="7"/>
    <x v="13"/>
    <s v="NO3_A2"/>
    <x v="1"/>
    <x v="1"/>
    <s v="GNR_ST_MSW_BP_CB-20"/>
    <x v="1"/>
    <x v="0"/>
    <n v="1.8"/>
    <n v="2628"/>
    <n v="9460.7999999999993"/>
  </r>
  <r>
    <x v="0"/>
    <x v="1"/>
    <x v="1"/>
    <x v="7"/>
    <x v="13"/>
    <s v="NO3_A2"/>
    <x v="1"/>
    <x v="1"/>
    <s v="GNR_ST_MSW_BP_CB-20"/>
    <x v="1"/>
    <x v="1"/>
    <n v="1.8"/>
    <n v="2628"/>
    <n v="9460.7999999999993"/>
  </r>
  <r>
    <x v="0"/>
    <x v="1"/>
    <x v="1"/>
    <x v="7"/>
    <x v="13"/>
    <s v="NO3_A2"/>
    <x v="1"/>
    <x v="1"/>
    <s v="GNR_ST_MSW_BP_CB-20"/>
    <x v="1"/>
    <x v="2"/>
    <n v="1.8"/>
    <n v="2628"/>
    <n v="9460.7999999999993"/>
  </r>
  <r>
    <x v="0"/>
    <x v="1"/>
    <x v="1"/>
    <x v="7"/>
    <x v="13"/>
    <s v="NO3_A3"/>
    <x v="2"/>
    <x v="2"/>
    <s v="GNR_BO_ELEC_E-99"/>
    <x v="1"/>
    <x v="0"/>
    <n v="-37.272727272727302"/>
    <n v="-54418.181818181802"/>
    <n v="-195905.454545455"/>
  </r>
  <r>
    <x v="0"/>
    <x v="1"/>
    <x v="1"/>
    <x v="7"/>
    <x v="13"/>
    <s v="NO3_A3"/>
    <x v="2"/>
    <x v="2"/>
    <s v="GNR_BO_ELEC_E-99"/>
    <x v="1"/>
    <x v="2"/>
    <n v="-28.066694026388902"/>
    <n v="-40977.373278527899"/>
    <n v="-147518.54380270001"/>
  </r>
  <r>
    <x v="0"/>
    <x v="1"/>
    <x v="1"/>
    <x v="7"/>
    <x v="13"/>
    <s v="NO3_A3"/>
    <x v="2"/>
    <x v="2"/>
    <s v="GNR_HP_ELEC_COP-270"/>
    <x v="1"/>
    <x v="0"/>
    <n v="-0.148148148148148"/>
    <n v="-216.29629629629599"/>
    <n v="-778.66666666666697"/>
  </r>
  <r>
    <x v="0"/>
    <x v="1"/>
    <x v="1"/>
    <x v="7"/>
    <x v="13"/>
    <s v="NO3_A3"/>
    <x v="2"/>
    <x v="2"/>
    <s v="GNR_HP_ELEC_COP-270"/>
    <x v="1"/>
    <x v="1"/>
    <n v="-0.148148148148148"/>
    <n v="-216.29629629629599"/>
    <n v="-778.66666666666697"/>
  </r>
  <r>
    <x v="0"/>
    <x v="1"/>
    <x v="1"/>
    <x v="7"/>
    <x v="13"/>
    <s v="NO3_A3"/>
    <x v="2"/>
    <x v="2"/>
    <s v="GNR_HP_ELEC_COP-270"/>
    <x v="1"/>
    <x v="2"/>
    <n v="-0.148148148148148"/>
    <n v="-216.29629629629599"/>
    <n v="-778.66666666666697"/>
  </r>
  <r>
    <x v="0"/>
    <x v="1"/>
    <x v="1"/>
    <x v="7"/>
    <x v="13"/>
    <s v="NO3_A3"/>
    <x v="2"/>
    <x v="2"/>
    <s v="GNR_HP_ELEC_GROUND-WTR_COP-380_LS-4-MW_Y-2030"/>
    <x v="0"/>
    <x v="1"/>
    <n v="-0.77490186215428403"/>
    <n v="-1131.35671874525"/>
    <n v="-4072.88418748292"/>
  </r>
  <r>
    <x v="0"/>
    <x v="1"/>
    <x v="1"/>
    <x v="7"/>
    <x v="13"/>
    <s v="NO3_A3"/>
    <x v="2"/>
    <x v="2"/>
    <s v="GNR_HP_ELEC_GROUND-WTR_COP-380_LS-4-MW_Y-2030"/>
    <x v="1"/>
    <x v="0"/>
    <n v="-42.992657937650598"/>
    <n v="-62769.280588969901"/>
    <n v="-225969.41012029201"/>
  </r>
  <r>
    <x v="0"/>
    <x v="1"/>
    <x v="1"/>
    <x v="7"/>
    <x v="13"/>
    <s v="NO3_A3"/>
    <x v="2"/>
    <x v="2"/>
    <s v="GNR_HP_ELEC_GROUND-WTR_COP-380_LS-4-MW_Y-2030"/>
    <x v="1"/>
    <x v="1"/>
    <n v="-42.992657937650598"/>
    <n v="-62769.280588969901"/>
    <n v="-225969.41012029201"/>
  </r>
  <r>
    <x v="0"/>
    <x v="1"/>
    <x v="1"/>
    <x v="7"/>
    <x v="13"/>
    <s v="NO3_A3"/>
    <x v="2"/>
    <x v="2"/>
    <s v="GNR_HP_ELEC_GROUND-WTR_COP-380_LS-4-MW_Y-2030"/>
    <x v="1"/>
    <x v="2"/>
    <n v="-42.992657937650598"/>
    <n v="-62769.280588969901"/>
    <n v="-225969.41012029201"/>
  </r>
  <r>
    <x v="0"/>
    <x v="1"/>
    <x v="1"/>
    <x v="7"/>
    <x v="13"/>
    <s v="NO3_Offshore"/>
    <x v="5"/>
    <x v="5"/>
    <s v="GNR_WT_WIND_OFF_L-NS_Y-2030"/>
    <x v="0"/>
    <x v="0"/>
    <n v="1764.3108529430301"/>
    <n v="2575893.8452968299"/>
    <n v="9273217.8430685699"/>
  </r>
  <r>
    <x v="0"/>
    <x v="1"/>
    <x v="1"/>
    <x v="7"/>
    <x v="13"/>
    <s v="NO3_Offshore"/>
    <x v="5"/>
    <x v="5"/>
    <s v="GNR_WT_WIND_OFF_L-NS_Y-2030"/>
    <x v="0"/>
    <x v="1"/>
    <n v="1494.4399365143099"/>
    <n v="2181882.3073109002"/>
    <n v="7854776.3063192395"/>
  </r>
  <r>
    <x v="0"/>
    <x v="1"/>
    <x v="1"/>
    <x v="7"/>
    <x v="13"/>
    <s v="NO3_Offshore"/>
    <x v="5"/>
    <x v="5"/>
    <s v="GNR_WT_WIND_OFF_L-NS_Y-2030"/>
    <x v="0"/>
    <x v="2"/>
    <n v="1060.70333204074"/>
    <n v="1548626.86477949"/>
    <n v="5575056.7132061496"/>
  </r>
  <r>
    <x v="0"/>
    <x v="1"/>
    <x v="1"/>
    <x v="7"/>
    <x v="13"/>
    <s v="NO3_Offshore"/>
    <x v="5"/>
    <x v="5"/>
    <s v="GNR_WT_WIND_OFF_L-NS_Y-2030"/>
    <x v="1"/>
    <x v="0"/>
    <n v="1138.34843486163"/>
    <n v="1661988.71489797"/>
    <n v="5983159.3736327104"/>
  </r>
  <r>
    <x v="0"/>
    <x v="1"/>
    <x v="1"/>
    <x v="7"/>
    <x v="13"/>
    <s v="NO3_Offshore"/>
    <x v="5"/>
    <x v="5"/>
    <s v="GNR_WT_WIND_OFF_L-NS_Y-2030"/>
    <x v="1"/>
    <x v="1"/>
    <n v="1029.25980454366"/>
    <n v="1502719.3146337499"/>
    <n v="5409789.5326814903"/>
  </r>
  <r>
    <x v="0"/>
    <x v="1"/>
    <x v="1"/>
    <x v="7"/>
    <x v="13"/>
    <s v="NO3_Offshore"/>
    <x v="5"/>
    <x v="5"/>
    <s v="GNR_WT_WIND_OFF_L-NS_Y-2030"/>
    <x v="1"/>
    <x v="2"/>
    <n v="1679.50231378934"/>
    <n v="2452073.3781324401"/>
    <n v="8827464.1612767894"/>
  </r>
  <r>
    <x v="0"/>
    <x v="1"/>
    <x v="1"/>
    <x v="7"/>
    <x v="14"/>
    <s v="NO4_A1"/>
    <x v="2"/>
    <x v="2"/>
    <s v="GNR_BO_ELEC_E-99_LS-10-MW-FEED_Y-2020"/>
    <x v="1"/>
    <x v="0"/>
    <n v="-318.70035528850201"/>
    <n v="-465302.51872121298"/>
    <n v="-1675089.06739637"/>
  </r>
  <r>
    <x v="0"/>
    <x v="1"/>
    <x v="1"/>
    <x v="7"/>
    <x v="14"/>
    <s v="NO4_A1"/>
    <x v="2"/>
    <x v="2"/>
    <s v="GNR_BO_ELEC_E-99_LS-10-MW-FEED_Y-2020"/>
    <x v="1"/>
    <x v="1"/>
    <n v="-284.555763397303"/>
    <n v="-415451.41456006299"/>
    <n v="-1495625.0924162299"/>
  </r>
  <r>
    <x v="0"/>
    <x v="1"/>
    <x v="1"/>
    <x v="7"/>
    <x v="14"/>
    <s v="NO4_A1"/>
    <x v="2"/>
    <x v="2"/>
    <s v="GNR_BO_ELEC_E-99_LS-10-MW-FEED_Y-2020"/>
    <x v="1"/>
    <x v="2"/>
    <n v="-318.70035528850201"/>
    <n v="-465302.51872121298"/>
    <n v="-1675089.06739637"/>
  </r>
  <r>
    <x v="0"/>
    <x v="1"/>
    <x v="1"/>
    <x v="7"/>
    <x v="14"/>
    <s v="NO4_A1"/>
    <x v="2"/>
    <x v="2"/>
    <s v="GNR_BO_ELEC_E-99_LS-10-MW-FEED_Y-2030"/>
    <x v="1"/>
    <x v="0"/>
    <n v="-17.072295945599201"/>
    <n v="-24925.5520805749"/>
    <n v="-89731.987490069601"/>
  </r>
  <r>
    <x v="0"/>
    <x v="1"/>
    <x v="1"/>
    <x v="7"/>
    <x v="14"/>
    <s v="NO4_A1"/>
    <x v="2"/>
    <x v="2"/>
    <s v="GNR_BO_ELEC_E-99_LS-10-MW-FEED_Y-2030"/>
    <x v="1"/>
    <x v="2"/>
    <n v="-17.072295945599201"/>
    <n v="-24925.5520805749"/>
    <n v="-89731.987490069601"/>
  </r>
  <r>
    <x v="0"/>
    <x v="1"/>
    <x v="1"/>
    <x v="7"/>
    <x v="14"/>
    <s v="NO4_A1"/>
    <x v="4"/>
    <x v="7"/>
    <s v="GNR_RES_WTR_NOPMP_MC-01"/>
    <x v="0"/>
    <x v="0"/>
    <n v="419.56363678000798"/>
    <n v="612562.90969881206"/>
    <n v="2205226.4749157201"/>
  </r>
  <r>
    <x v="0"/>
    <x v="1"/>
    <x v="1"/>
    <x v="7"/>
    <x v="14"/>
    <s v="NO4_A1"/>
    <x v="4"/>
    <x v="7"/>
    <s v="GNR_RES_WTR_NOPMP_MC-01"/>
    <x v="0"/>
    <x v="1"/>
    <n v="419.56363678000798"/>
    <n v="612562.90969881206"/>
    <n v="2205226.4749157201"/>
  </r>
  <r>
    <x v="0"/>
    <x v="1"/>
    <x v="1"/>
    <x v="7"/>
    <x v="14"/>
    <s v="NO4_A1"/>
    <x v="4"/>
    <x v="7"/>
    <s v="GNR_RES_WTR_NOPMP_MC-01"/>
    <x v="0"/>
    <x v="2"/>
    <n v="419.56363678000798"/>
    <n v="612562.90969881206"/>
    <n v="2205226.4749157201"/>
  </r>
  <r>
    <x v="0"/>
    <x v="1"/>
    <x v="1"/>
    <x v="7"/>
    <x v="14"/>
    <s v="NO4_A1"/>
    <x v="4"/>
    <x v="7"/>
    <s v="GNR_RES_WTR_NOPMP_MC-01"/>
    <x v="1"/>
    <x v="0"/>
    <n v="419.56363678000798"/>
    <n v="612562.90969881206"/>
    <n v="2205226.4749157201"/>
  </r>
  <r>
    <x v="0"/>
    <x v="1"/>
    <x v="1"/>
    <x v="7"/>
    <x v="14"/>
    <s v="NO4_A1"/>
    <x v="4"/>
    <x v="7"/>
    <s v="GNR_RES_WTR_NOPMP_MC-01"/>
    <x v="1"/>
    <x v="1"/>
    <n v="419.56363678000798"/>
    <n v="612562.90969881206"/>
    <n v="2205226.4749157201"/>
  </r>
  <r>
    <x v="0"/>
    <x v="1"/>
    <x v="1"/>
    <x v="7"/>
    <x v="14"/>
    <s v="NO4_A1"/>
    <x v="4"/>
    <x v="7"/>
    <s v="GNR_RES_WTR_NOPMP_MC-01"/>
    <x v="1"/>
    <x v="2"/>
    <n v="419.56363678000798"/>
    <n v="612562.90969881206"/>
    <n v="2205226.4749157201"/>
  </r>
  <r>
    <x v="0"/>
    <x v="1"/>
    <x v="1"/>
    <x v="7"/>
    <x v="14"/>
    <s v="NO4_A1"/>
    <x v="4"/>
    <x v="7"/>
    <s v="GNR_RES_WTR_NOPMP_MC-02"/>
    <x v="0"/>
    <x v="0"/>
    <n v="419.56363678000798"/>
    <n v="612562.90969881206"/>
    <n v="2205226.4749157201"/>
  </r>
  <r>
    <x v="0"/>
    <x v="1"/>
    <x v="1"/>
    <x v="7"/>
    <x v="14"/>
    <s v="NO4_A1"/>
    <x v="4"/>
    <x v="7"/>
    <s v="GNR_RES_WTR_NOPMP_MC-02"/>
    <x v="0"/>
    <x v="1"/>
    <n v="419.56363678000798"/>
    <n v="612562.90969881206"/>
    <n v="2205226.4749157201"/>
  </r>
  <r>
    <x v="0"/>
    <x v="1"/>
    <x v="1"/>
    <x v="7"/>
    <x v="14"/>
    <s v="NO4_A1"/>
    <x v="4"/>
    <x v="7"/>
    <s v="GNR_RES_WTR_NOPMP_MC-02"/>
    <x v="0"/>
    <x v="2"/>
    <n v="419.56363678000798"/>
    <n v="612562.90969881206"/>
    <n v="2205226.4749157201"/>
  </r>
  <r>
    <x v="0"/>
    <x v="1"/>
    <x v="1"/>
    <x v="7"/>
    <x v="14"/>
    <s v="NO4_A1"/>
    <x v="4"/>
    <x v="7"/>
    <s v="GNR_RES_WTR_NOPMP_MC-02"/>
    <x v="1"/>
    <x v="0"/>
    <n v="419.56363678000798"/>
    <n v="612562.90969881206"/>
    <n v="2205226.4749157201"/>
  </r>
  <r>
    <x v="0"/>
    <x v="1"/>
    <x v="1"/>
    <x v="7"/>
    <x v="14"/>
    <s v="NO4_A1"/>
    <x v="4"/>
    <x v="7"/>
    <s v="GNR_RES_WTR_NOPMP_MC-02"/>
    <x v="1"/>
    <x v="1"/>
    <n v="419.56363678000798"/>
    <n v="612562.90969881206"/>
    <n v="2205226.4749157201"/>
  </r>
  <r>
    <x v="0"/>
    <x v="1"/>
    <x v="1"/>
    <x v="7"/>
    <x v="14"/>
    <s v="NO4_A1"/>
    <x v="4"/>
    <x v="7"/>
    <s v="GNR_RES_WTR_NOPMP_MC-02"/>
    <x v="1"/>
    <x v="2"/>
    <n v="419.56363678000798"/>
    <n v="612562.90969881206"/>
    <n v="2205226.4749157201"/>
  </r>
  <r>
    <x v="0"/>
    <x v="1"/>
    <x v="1"/>
    <x v="7"/>
    <x v="14"/>
    <s v="NO4_A1"/>
    <x v="4"/>
    <x v="7"/>
    <s v="GNR_RES_WTR_NOPMP_MC-03"/>
    <x v="0"/>
    <x v="0"/>
    <n v="419.56363678000798"/>
    <n v="612562.90969881206"/>
    <n v="2205226.4749157201"/>
  </r>
  <r>
    <x v="0"/>
    <x v="1"/>
    <x v="1"/>
    <x v="7"/>
    <x v="14"/>
    <s v="NO4_A1"/>
    <x v="4"/>
    <x v="7"/>
    <s v="GNR_RES_WTR_NOPMP_MC-03"/>
    <x v="0"/>
    <x v="1"/>
    <n v="419.56363678000798"/>
    <n v="612562.90969881206"/>
    <n v="2205226.4749157201"/>
  </r>
  <r>
    <x v="0"/>
    <x v="1"/>
    <x v="1"/>
    <x v="7"/>
    <x v="14"/>
    <s v="NO4_A1"/>
    <x v="4"/>
    <x v="7"/>
    <s v="GNR_RES_WTR_NOPMP_MC-03"/>
    <x v="0"/>
    <x v="2"/>
    <n v="419.56363678000798"/>
    <n v="612562.90969881206"/>
    <n v="2205226.4749157201"/>
  </r>
  <r>
    <x v="0"/>
    <x v="1"/>
    <x v="1"/>
    <x v="7"/>
    <x v="14"/>
    <s v="NO4_A1"/>
    <x v="4"/>
    <x v="7"/>
    <s v="GNR_RES_WTR_NOPMP_MC-03"/>
    <x v="1"/>
    <x v="0"/>
    <n v="419.56363678000798"/>
    <n v="612562.90969881206"/>
    <n v="2205226.4749157201"/>
  </r>
  <r>
    <x v="0"/>
    <x v="1"/>
    <x v="1"/>
    <x v="7"/>
    <x v="14"/>
    <s v="NO4_A1"/>
    <x v="4"/>
    <x v="7"/>
    <s v="GNR_RES_WTR_NOPMP_MC-03"/>
    <x v="1"/>
    <x v="1"/>
    <n v="419.56363678000798"/>
    <n v="612562.90969881206"/>
    <n v="2205226.4749157201"/>
  </r>
  <r>
    <x v="0"/>
    <x v="1"/>
    <x v="1"/>
    <x v="7"/>
    <x v="14"/>
    <s v="NO4_A1"/>
    <x v="4"/>
    <x v="7"/>
    <s v="GNR_RES_WTR_NOPMP_MC-03"/>
    <x v="1"/>
    <x v="2"/>
    <n v="419.56363678000798"/>
    <n v="612562.90969881206"/>
    <n v="2205226.4749157201"/>
  </r>
  <r>
    <x v="0"/>
    <x v="1"/>
    <x v="1"/>
    <x v="7"/>
    <x v="14"/>
    <s v="NO4_A1"/>
    <x v="4"/>
    <x v="7"/>
    <s v="GNR_RES_WTR_NOPMP_MC-04"/>
    <x v="0"/>
    <x v="0"/>
    <n v="419.56363678000798"/>
    <n v="612562.90969881206"/>
    <n v="2205226.4749157201"/>
  </r>
  <r>
    <x v="0"/>
    <x v="1"/>
    <x v="1"/>
    <x v="7"/>
    <x v="14"/>
    <s v="NO4_A1"/>
    <x v="4"/>
    <x v="7"/>
    <s v="GNR_RES_WTR_NOPMP_MC-04"/>
    <x v="0"/>
    <x v="1"/>
    <n v="419.56363678000798"/>
    <n v="612562.90969881206"/>
    <n v="2205226.4749157201"/>
  </r>
  <r>
    <x v="0"/>
    <x v="1"/>
    <x v="1"/>
    <x v="7"/>
    <x v="14"/>
    <s v="NO4_A1"/>
    <x v="4"/>
    <x v="7"/>
    <s v="GNR_RES_WTR_NOPMP_MC-04"/>
    <x v="0"/>
    <x v="2"/>
    <n v="419.56363678000798"/>
    <n v="612562.90969881206"/>
    <n v="2205226.4749157201"/>
  </r>
  <r>
    <x v="0"/>
    <x v="1"/>
    <x v="1"/>
    <x v="7"/>
    <x v="14"/>
    <s v="NO4_A1"/>
    <x v="4"/>
    <x v="7"/>
    <s v="GNR_RES_WTR_NOPMP_MC-04"/>
    <x v="1"/>
    <x v="0"/>
    <n v="419.56363678000798"/>
    <n v="612562.90969881206"/>
    <n v="2205226.4749157201"/>
  </r>
  <r>
    <x v="0"/>
    <x v="1"/>
    <x v="1"/>
    <x v="7"/>
    <x v="14"/>
    <s v="NO4_A1"/>
    <x v="4"/>
    <x v="7"/>
    <s v="GNR_RES_WTR_NOPMP_MC-04"/>
    <x v="1"/>
    <x v="1"/>
    <n v="419.56363678000798"/>
    <n v="612562.90969881206"/>
    <n v="2205226.4749157201"/>
  </r>
  <r>
    <x v="0"/>
    <x v="1"/>
    <x v="1"/>
    <x v="7"/>
    <x v="14"/>
    <s v="NO4_A1"/>
    <x v="4"/>
    <x v="7"/>
    <s v="GNR_RES_WTR_NOPMP_MC-04"/>
    <x v="1"/>
    <x v="2"/>
    <n v="419.56363678000798"/>
    <n v="612562.90969881206"/>
    <n v="2205226.4749157201"/>
  </r>
  <r>
    <x v="0"/>
    <x v="1"/>
    <x v="1"/>
    <x v="7"/>
    <x v="14"/>
    <s v="NO4_A1"/>
    <x v="4"/>
    <x v="7"/>
    <s v="GNR_RES_WTR_NOPMP_MC-05"/>
    <x v="0"/>
    <x v="0"/>
    <n v="173.60358250289201"/>
    <n v="253461.23045422201"/>
    <n v="912460.42963519797"/>
  </r>
  <r>
    <x v="0"/>
    <x v="1"/>
    <x v="1"/>
    <x v="7"/>
    <x v="14"/>
    <s v="NO4_A1"/>
    <x v="4"/>
    <x v="7"/>
    <s v="GNR_RES_WTR_NOPMP_MC-05"/>
    <x v="0"/>
    <x v="1"/>
    <n v="419.56363678000798"/>
    <n v="612562.90969881206"/>
    <n v="2205226.4749157201"/>
  </r>
  <r>
    <x v="0"/>
    <x v="1"/>
    <x v="1"/>
    <x v="7"/>
    <x v="14"/>
    <s v="NO4_A1"/>
    <x v="4"/>
    <x v="7"/>
    <s v="GNR_RES_WTR_NOPMP_MC-05"/>
    <x v="0"/>
    <x v="2"/>
    <n v="419.56363678000798"/>
    <n v="612562.90969881206"/>
    <n v="2205226.4749157201"/>
  </r>
  <r>
    <x v="0"/>
    <x v="1"/>
    <x v="1"/>
    <x v="7"/>
    <x v="14"/>
    <s v="NO4_A1"/>
    <x v="4"/>
    <x v="7"/>
    <s v="GNR_RES_WTR_NOPMP_MC-05"/>
    <x v="1"/>
    <x v="0"/>
    <n v="418.624879081399"/>
    <n v="611192.323458842"/>
    <n v="2200292.3644518298"/>
  </r>
  <r>
    <x v="0"/>
    <x v="1"/>
    <x v="1"/>
    <x v="7"/>
    <x v="14"/>
    <s v="NO4_A1"/>
    <x v="4"/>
    <x v="7"/>
    <s v="GNR_RES_WTR_NOPMP_MC-05"/>
    <x v="1"/>
    <x v="1"/>
    <n v="419.56363678000798"/>
    <n v="612562.90969881206"/>
    <n v="2205226.4749157201"/>
  </r>
  <r>
    <x v="0"/>
    <x v="1"/>
    <x v="1"/>
    <x v="7"/>
    <x v="14"/>
    <s v="NO4_A1"/>
    <x v="4"/>
    <x v="7"/>
    <s v="GNR_RES_WTR_NOPMP_MC-06"/>
    <x v="0"/>
    <x v="1"/>
    <n v="419.56363678000798"/>
    <n v="612562.90969881206"/>
    <n v="2205226.4749157201"/>
  </r>
  <r>
    <x v="0"/>
    <x v="1"/>
    <x v="1"/>
    <x v="7"/>
    <x v="14"/>
    <s v="NO4_A1"/>
    <x v="4"/>
    <x v="7"/>
    <s v="GNR_RES_WTR_NOPMP_MC-06"/>
    <x v="0"/>
    <x v="2"/>
    <n v="419.56363678000798"/>
    <n v="612562.90969881206"/>
    <n v="2205226.4749157201"/>
  </r>
  <r>
    <x v="0"/>
    <x v="1"/>
    <x v="1"/>
    <x v="7"/>
    <x v="14"/>
    <s v="NO4_A1"/>
    <x v="4"/>
    <x v="7"/>
    <s v="GNR_RES_WTR_NOPMP_MC-06"/>
    <x v="1"/>
    <x v="1"/>
    <n v="419.56363678000798"/>
    <n v="612562.90969881206"/>
    <n v="2205226.4749157201"/>
  </r>
  <r>
    <x v="0"/>
    <x v="1"/>
    <x v="1"/>
    <x v="7"/>
    <x v="14"/>
    <s v="NO4_A1"/>
    <x v="4"/>
    <x v="7"/>
    <s v="GNR_RES_WTR_NOPMP_MC-07"/>
    <x v="0"/>
    <x v="1"/>
    <n v="419.56363678000798"/>
    <n v="612562.90969881206"/>
    <n v="2205226.4749157201"/>
  </r>
  <r>
    <x v="0"/>
    <x v="1"/>
    <x v="1"/>
    <x v="7"/>
    <x v="14"/>
    <s v="NO4_A1"/>
    <x v="4"/>
    <x v="7"/>
    <s v="GNR_RES_WTR_NOPMP_MC-07"/>
    <x v="0"/>
    <x v="2"/>
    <n v="419.56363678000798"/>
    <n v="612562.90969881206"/>
    <n v="2205226.4749157201"/>
  </r>
  <r>
    <x v="0"/>
    <x v="1"/>
    <x v="1"/>
    <x v="7"/>
    <x v="14"/>
    <s v="NO4_A1"/>
    <x v="4"/>
    <x v="7"/>
    <s v="GNR_RES_WTR_NOPMP_MC-07"/>
    <x v="1"/>
    <x v="1"/>
    <n v="223.592960196219"/>
    <n v="326445.721886479"/>
    <n v="1175204.5987913299"/>
  </r>
  <r>
    <x v="0"/>
    <x v="1"/>
    <x v="1"/>
    <x v="7"/>
    <x v="14"/>
    <s v="NO4_A1"/>
    <x v="4"/>
    <x v="7"/>
    <s v="GNR_RES_WTR_NOPMP_MC-08"/>
    <x v="0"/>
    <x v="2"/>
    <n v="190.73700853147801"/>
    <n v="278476.03245595802"/>
    <n v="1002513.71684145"/>
  </r>
  <r>
    <x v="0"/>
    <x v="1"/>
    <x v="1"/>
    <x v="7"/>
    <x v="14"/>
    <s v="NO4_A1"/>
    <x v="4"/>
    <x v="4"/>
    <s v="GNR_ROR_WTR"/>
    <x v="0"/>
    <x v="0"/>
    <n v="202.69575371293101"/>
    <n v="295935.80042087898"/>
    <n v="1065368.88151517"/>
  </r>
  <r>
    <x v="0"/>
    <x v="1"/>
    <x v="1"/>
    <x v="7"/>
    <x v="14"/>
    <s v="NO4_A1"/>
    <x v="4"/>
    <x v="4"/>
    <s v="GNR_ROR_WTR"/>
    <x v="0"/>
    <x v="1"/>
    <n v="202.69575371293101"/>
    <n v="295935.80042087898"/>
    <n v="1065368.88151517"/>
  </r>
  <r>
    <x v="0"/>
    <x v="1"/>
    <x v="1"/>
    <x v="7"/>
    <x v="14"/>
    <s v="NO4_A1"/>
    <x v="4"/>
    <x v="4"/>
    <s v="GNR_ROR_WTR"/>
    <x v="0"/>
    <x v="2"/>
    <n v="202.69575371293101"/>
    <n v="295935.80042087898"/>
    <n v="1065368.88151517"/>
  </r>
  <r>
    <x v="0"/>
    <x v="1"/>
    <x v="1"/>
    <x v="7"/>
    <x v="14"/>
    <s v="NO4_A1"/>
    <x v="4"/>
    <x v="4"/>
    <s v="GNR_ROR_WTR"/>
    <x v="1"/>
    <x v="0"/>
    <n v="742.16252691627005"/>
    <n v="1083557.28929775"/>
    <n v="3900806.2414719202"/>
  </r>
  <r>
    <x v="0"/>
    <x v="1"/>
    <x v="1"/>
    <x v="7"/>
    <x v="14"/>
    <s v="NO4_A1"/>
    <x v="4"/>
    <x v="4"/>
    <s v="GNR_ROR_WTR"/>
    <x v="1"/>
    <x v="1"/>
    <n v="742.16252691627005"/>
    <n v="1083557.28929775"/>
    <n v="3900806.2414719202"/>
  </r>
  <r>
    <x v="0"/>
    <x v="1"/>
    <x v="1"/>
    <x v="7"/>
    <x v="14"/>
    <s v="NO4_A1"/>
    <x v="4"/>
    <x v="4"/>
    <s v="GNR_ROR_WTR"/>
    <x v="1"/>
    <x v="2"/>
    <n v="742.16252691627005"/>
    <n v="1083557.28929775"/>
    <n v="3900806.2414719202"/>
  </r>
  <r>
    <x v="0"/>
    <x v="1"/>
    <x v="1"/>
    <x v="7"/>
    <x v="14"/>
    <s v="NO4_A1"/>
    <x v="5"/>
    <x v="5"/>
    <s v="GNR_WT_WIND_ONS"/>
    <x v="0"/>
    <x v="0"/>
    <n v="228.60334216499101"/>
    <n v="333760.879560887"/>
    <n v="1201539.1664191899"/>
  </r>
  <r>
    <x v="0"/>
    <x v="1"/>
    <x v="1"/>
    <x v="7"/>
    <x v="14"/>
    <s v="NO4_A1"/>
    <x v="5"/>
    <x v="5"/>
    <s v="GNR_WT_WIND_ONS"/>
    <x v="0"/>
    <x v="1"/>
    <n v="199.50335187749999"/>
    <n v="291274.89374114998"/>
    <n v="1048589.6174681401"/>
  </r>
  <r>
    <x v="0"/>
    <x v="1"/>
    <x v="1"/>
    <x v="7"/>
    <x v="14"/>
    <s v="NO4_A1"/>
    <x v="5"/>
    <x v="5"/>
    <s v="GNR_WT_WIND_ONS"/>
    <x v="0"/>
    <x v="2"/>
    <n v="71.841209697433001"/>
    <n v="104888.166158252"/>
    <n v="377597.39816970797"/>
  </r>
  <r>
    <x v="0"/>
    <x v="1"/>
    <x v="1"/>
    <x v="7"/>
    <x v="14"/>
    <s v="NO4_A1"/>
    <x v="5"/>
    <x v="5"/>
    <s v="GNR_WT_WIND_ONS"/>
    <x v="1"/>
    <x v="0"/>
    <n v="280.07196468093201"/>
    <n v="408905.06843416003"/>
    <n v="1472058.24636298"/>
  </r>
  <r>
    <x v="0"/>
    <x v="1"/>
    <x v="1"/>
    <x v="7"/>
    <x v="14"/>
    <s v="NO4_A1"/>
    <x v="5"/>
    <x v="5"/>
    <s v="GNR_WT_WIND_ONS"/>
    <x v="1"/>
    <x v="1"/>
    <n v="347.15783765910101"/>
    <n v="506850.44298228697"/>
    <n v="1824661.5947362301"/>
  </r>
  <r>
    <x v="0"/>
    <x v="1"/>
    <x v="1"/>
    <x v="7"/>
    <x v="14"/>
    <s v="NO4_A1"/>
    <x v="5"/>
    <x v="5"/>
    <s v="GNR_WT_WIND_ONS"/>
    <x v="1"/>
    <x v="2"/>
    <n v="331.31544460497503"/>
    <n v="483720.54912326398"/>
    <n v="1741393.9768437501"/>
  </r>
  <r>
    <x v="0"/>
    <x v="1"/>
    <x v="1"/>
    <x v="7"/>
    <x v="14"/>
    <s v="NO4_A1"/>
    <x v="5"/>
    <x v="5"/>
    <s v="GNR_WT_WIND_ON_LS_Y-2030"/>
    <x v="0"/>
    <x v="0"/>
    <n v="103.63887719749501"/>
    <n v="151312.760708343"/>
    <n v="544725.938550035"/>
  </r>
  <r>
    <x v="0"/>
    <x v="1"/>
    <x v="1"/>
    <x v="7"/>
    <x v="14"/>
    <s v="NO4_A1"/>
    <x v="5"/>
    <x v="5"/>
    <s v="GNR_WT_WIND_ON_LS_Y-2030"/>
    <x v="0"/>
    <x v="1"/>
    <n v="90.4461990358745"/>
    <n v="132051.45059237699"/>
    <n v="475385.22213255602"/>
  </r>
  <r>
    <x v="0"/>
    <x v="1"/>
    <x v="1"/>
    <x v="7"/>
    <x v="14"/>
    <s v="NO4_A1"/>
    <x v="5"/>
    <x v="5"/>
    <s v="GNR_WT_WIND_ON_LS_Y-2030"/>
    <x v="0"/>
    <x v="2"/>
    <n v="32.569700158530701"/>
    <n v="47551.762231454901"/>
    <n v="171186.34403323699"/>
  </r>
  <r>
    <x v="0"/>
    <x v="1"/>
    <x v="1"/>
    <x v="7"/>
    <x v="14"/>
    <s v="NO4_A1"/>
    <x v="5"/>
    <x v="5"/>
    <s v="GNR_WT_WIND_ON_LS_Y-2030"/>
    <x v="1"/>
    <x v="0"/>
    <n v="126.97252664433501"/>
    <n v="185379.88890072901"/>
    <n v="667367.60004262405"/>
  </r>
  <r>
    <x v="0"/>
    <x v="1"/>
    <x v="1"/>
    <x v="7"/>
    <x v="14"/>
    <s v="NO4_A1"/>
    <x v="5"/>
    <x v="5"/>
    <s v="GNR_WT_WIND_ON_LS_Y-2030"/>
    <x v="1"/>
    <x v="1"/>
    <n v="157.38636261639701"/>
    <n v="229784.08941993999"/>
    <n v="827222.72191178298"/>
  </r>
  <r>
    <x v="0"/>
    <x v="1"/>
    <x v="1"/>
    <x v="7"/>
    <x v="14"/>
    <s v="NO4_A1"/>
    <x v="5"/>
    <x v="5"/>
    <s v="GNR_WT_WIND_ON_LS_Y-2030"/>
    <x v="1"/>
    <x v="2"/>
    <n v="150.20410616860599"/>
    <n v="219297.995006165"/>
    <n v="789472.78202219505"/>
  </r>
  <r>
    <x v="0"/>
    <x v="1"/>
    <x v="1"/>
    <x v="7"/>
    <x v="14"/>
    <s v="NO4_A2"/>
    <x v="2"/>
    <x v="2"/>
    <s v="GNR_BO_ELEC_E-99"/>
    <x v="1"/>
    <x v="0"/>
    <n v="-3.8124537049662499"/>
    <n v="-5566.1824092507204"/>
    <n v="-20038.2566733026"/>
  </r>
  <r>
    <x v="0"/>
    <x v="1"/>
    <x v="1"/>
    <x v="7"/>
    <x v="14"/>
    <s v="NO4_A2"/>
    <x v="2"/>
    <x v="2"/>
    <s v="GNR_BO_ELEC_E-99"/>
    <x v="1"/>
    <x v="2"/>
    <n v="-4.68973869445544"/>
    <n v="-6847.0184939049404"/>
    <n v="-24649.266578057799"/>
  </r>
  <r>
    <x v="0"/>
    <x v="1"/>
    <x v="1"/>
    <x v="7"/>
    <x v="14"/>
    <s v="NO4_A2"/>
    <x v="2"/>
    <x v="2"/>
    <s v="GNR_HP_ELEC_COP-270"/>
    <x v="1"/>
    <x v="0"/>
    <n v="-1"/>
    <n v="-1460"/>
    <n v="-5256"/>
  </r>
  <r>
    <x v="0"/>
    <x v="1"/>
    <x v="1"/>
    <x v="7"/>
    <x v="14"/>
    <s v="NO4_A2"/>
    <x v="2"/>
    <x v="2"/>
    <s v="GNR_HP_ELEC_COP-270"/>
    <x v="1"/>
    <x v="1"/>
    <n v="-1"/>
    <n v="-1460"/>
    <n v="-5256"/>
  </r>
  <r>
    <x v="0"/>
    <x v="1"/>
    <x v="1"/>
    <x v="7"/>
    <x v="14"/>
    <s v="NO4_A2"/>
    <x v="2"/>
    <x v="2"/>
    <s v="GNR_HP_ELEC_COP-270"/>
    <x v="1"/>
    <x v="2"/>
    <n v="-1"/>
    <n v="-1460"/>
    <n v="-5256"/>
  </r>
  <r>
    <x v="0"/>
    <x v="1"/>
    <x v="1"/>
    <x v="7"/>
    <x v="14"/>
    <s v="NO4_A2"/>
    <x v="1"/>
    <x v="1"/>
    <s v="GNR_ST_MSW_BP_CB-20"/>
    <x v="0"/>
    <x v="0"/>
    <n v="0.1"/>
    <n v="146"/>
    <n v="525.6"/>
  </r>
  <r>
    <x v="0"/>
    <x v="1"/>
    <x v="1"/>
    <x v="7"/>
    <x v="14"/>
    <s v="NO4_A2"/>
    <x v="1"/>
    <x v="1"/>
    <s v="GNR_ST_MSW_BP_CB-20"/>
    <x v="0"/>
    <x v="1"/>
    <n v="0.1"/>
    <n v="146"/>
    <n v="525.6"/>
  </r>
  <r>
    <x v="0"/>
    <x v="1"/>
    <x v="1"/>
    <x v="7"/>
    <x v="14"/>
    <s v="NO4_A2"/>
    <x v="1"/>
    <x v="1"/>
    <s v="GNR_ST_MSW_BP_CB-20"/>
    <x v="0"/>
    <x v="2"/>
    <n v="0.1"/>
    <n v="146"/>
    <n v="525.6"/>
  </r>
  <r>
    <x v="0"/>
    <x v="1"/>
    <x v="1"/>
    <x v="7"/>
    <x v="14"/>
    <s v="NO4_A2"/>
    <x v="1"/>
    <x v="1"/>
    <s v="GNR_ST_MSW_BP_CB-20"/>
    <x v="1"/>
    <x v="0"/>
    <n v="0.1"/>
    <n v="146"/>
    <n v="525.6"/>
  </r>
  <r>
    <x v="0"/>
    <x v="1"/>
    <x v="1"/>
    <x v="7"/>
    <x v="14"/>
    <s v="NO4_A2"/>
    <x v="1"/>
    <x v="1"/>
    <s v="GNR_ST_MSW_BP_CB-20"/>
    <x v="1"/>
    <x v="1"/>
    <n v="0.1"/>
    <n v="146"/>
    <n v="525.6"/>
  </r>
  <r>
    <x v="0"/>
    <x v="1"/>
    <x v="1"/>
    <x v="7"/>
    <x v="14"/>
    <s v="NO4_A2"/>
    <x v="1"/>
    <x v="1"/>
    <s v="GNR_ST_MSW_BP_CB-20"/>
    <x v="1"/>
    <x v="2"/>
    <n v="0.1"/>
    <n v="146"/>
    <n v="525.6"/>
  </r>
  <r>
    <x v="0"/>
    <x v="1"/>
    <x v="1"/>
    <x v="7"/>
    <x v="15"/>
    <s v="NO5_A1"/>
    <x v="1"/>
    <x v="1"/>
    <s v="GNR_ST_MSW_BP_E-23_LS-220-MW-FEED_Y-2020"/>
    <x v="0"/>
    <x v="0"/>
    <n v="206.93588251485801"/>
    <n v="302126.38847169298"/>
    <n v="1087654.9984980901"/>
  </r>
  <r>
    <x v="0"/>
    <x v="1"/>
    <x v="1"/>
    <x v="7"/>
    <x v="15"/>
    <s v="NO5_A1"/>
    <x v="1"/>
    <x v="1"/>
    <s v="GNR_ST_MSW_BP_E-23_LS-220-MW-FEED_Y-2020"/>
    <x v="0"/>
    <x v="1"/>
    <n v="206.93588251485801"/>
    <n v="302126.38847169298"/>
    <n v="1087654.9984980901"/>
  </r>
  <r>
    <x v="0"/>
    <x v="1"/>
    <x v="1"/>
    <x v="7"/>
    <x v="15"/>
    <s v="NO5_A1"/>
    <x v="1"/>
    <x v="1"/>
    <s v="GNR_ST_MSW_BP_E-23_LS-220-MW-FEED_Y-2020"/>
    <x v="0"/>
    <x v="2"/>
    <n v="206.93588251485801"/>
    <n v="302126.38847169298"/>
    <n v="1087654.9984980901"/>
  </r>
  <r>
    <x v="0"/>
    <x v="1"/>
    <x v="1"/>
    <x v="7"/>
    <x v="15"/>
    <s v="NO5_A1"/>
    <x v="1"/>
    <x v="1"/>
    <s v="GNR_ST_MSW_BP_E-23_LS-220-MW-FEED_Y-2020"/>
    <x v="1"/>
    <x v="0"/>
    <n v="206.93588251485801"/>
    <n v="302126.38847169298"/>
    <n v="1087654.9984980901"/>
  </r>
  <r>
    <x v="0"/>
    <x v="1"/>
    <x v="1"/>
    <x v="7"/>
    <x v="15"/>
    <s v="NO5_A1"/>
    <x v="1"/>
    <x v="1"/>
    <s v="GNR_ST_MSW_BP_E-23_LS-220-MW-FEED_Y-2020"/>
    <x v="1"/>
    <x v="1"/>
    <n v="206.93588251485801"/>
    <n v="302126.38847169298"/>
    <n v="1087654.9984980901"/>
  </r>
  <r>
    <x v="0"/>
    <x v="1"/>
    <x v="1"/>
    <x v="7"/>
    <x v="15"/>
    <s v="NO5_A1"/>
    <x v="1"/>
    <x v="1"/>
    <s v="GNR_ST_MSW_BP_E-23_LS-220-MW-FEED_Y-2020"/>
    <x v="1"/>
    <x v="2"/>
    <n v="206.93588251485801"/>
    <n v="302126.38847169298"/>
    <n v="1087654.9984980901"/>
  </r>
  <r>
    <x v="0"/>
    <x v="1"/>
    <x v="1"/>
    <x v="7"/>
    <x v="15"/>
    <s v="NO5_A1"/>
    <x v="4"/>
    <x v="7"/>
    <s v="GNR_RES_WTR_NOPMP_MC-01"/>
    <x v="0"/>
    <x v="0"/>
    <n v="154.193241885916"/>
    <n v="225122.133153437"/>
    <n v="810439.67935237498"/>
  </r>
  <r>
    <x v="0"/>
    <x v="1"/>
    <x v="1"/>
    <x v="7"/>
    <x v="15"/>
    <s v="NO5_A1"/>
    <x v="4"/>
    <x v="7"/>
    <s v="GNR_RES_WTR_NOPMP_MC-01"/>
    <x v="0"/>
    <x v="1"/>
    <n v="154.193241885916"/>
    <n v="225122.133153437"/>
    <n v="810439.67935237498"/>
  </r>
  <r>
    <x v="0"/>
    <x v="1"/>
    <x v="1"/>
    <x v="7"/>
    <x v="15"/>
    <s v="NO5_A1"/>
    <x v="4"/>
    <x v="7"/>
    <s v="GNR_RES_WTR_NOPMP_MC-01"/>
    <x v="0"/>
    <x v="2"/>
    <n v="154.193241885916"/>
    <n v="225122.133153437"/>
    <n v="810439.67935237498"/>
  </r>
  <r>
    <x v="0"/>
    <x v="1"/>
    <x v="1"/>
    <x v="7"/>
    <x v="15"/>
    <s v="NO5_A1"/>
    <x v="4"/>
    <x v="7"/>
    <s v="GNR_RES_WTR_NOPMP_MC-01"/>
    <x v="1"/>
    <x v="0"/>
    <n v="154.193241885916"/>
    <n v="225122.133153437"/>
    <n v="810439.67935237498"/>
  </r>
  <r>
    <x v="0"/>
    <x v="1"/>
    <x v="1"/>
    <x v="7"/>
    <x v="15"/>
    <s v="NO5_A1"/>
    <x v="4"/>
    <x v="7"/>
    <s v="GNR_RES_WTR_NOPMP_MC-01"/>
    <x v="1"/>
    <x v="1"/>
    <n v="154.193241885916"/>
    <n v="225122.133153437"/>
    <n v="810439.67935237498"/>
  </r>
  <r>
    <x v="0"/>
    <x v="1"/>
    <x v="1"/>
    <x v="7"/>
    <x v="15"/>
    <s v="NO5_A1"/>
    <x v="4"/>
    <x v="7"/>
    <s v="GNR_RES_WTR_NOPMP_MC-01"/>
    <x v="1"/>
    <x v="2"/>
    <n v="154.193241885916"/>
    <n v="225122.133153437"/>
    <n v="810439.67935237498"/>
  </r>
  <r>
    <x v="0"/>
    <x v="1"/>
    <x v="1"/>
    <x v="7"/>
    <x v="15"/>
    <s v="NO5_A1"/>
    <x v="4"/>
    <x v="7"/>
    <s v="GNR_RES_WTR_NOPMP_MC-02"/>
    <x v="0"/>
    <x v="0"/>
    <n v="598.193241885916"/>
    <n v="873362.13315343705"/>
    <n v="3144103.6793523701"/>
  </r>
  <r>
    <x v="0"/>
    <x v="1"/>
    <x v="1"/>
    <x v="7"/>
    <x v="15"/>
    <s v="NO5_A1"/>
    <x v="4"/>
    <x v="7"/>
    <s v="GNR_RES_WTR_NOPMP_MC-02"/>
    <x v="0"/>
    <x v="1"/>
    <n v="598.193241885916"/>
    <n v="873362.13315343705"/>
    <n v="3144103.6793523701"/>
  </r>
  <r>
    <x v="0"/>
    <x v="1"/>
    <x v="1"/>
    <x v="7"/>
    <x v="15"/>
    <s v="NO5_A1"/>
    <x v="4"/>
    <x v="7"/>
    <s v="GNR_RES_WTR_NOPMP_MC-02"/>
    <x v="0"/>
    <x v="2"/>
    <n v="598.193241885916"/>
    <n v="873362.13315343705"/>
    <n v="3144103.6793523701"/>
  </r>
  <r>
    <x v="0"/>
    <x v="1"/>
    <x v="1"/>
    <x v="7"/>
    <x v="15"/>
    <s v="NO5_A1"/>
    <x v="4"/>
    <x v="7"/>
    <s v="GNR_RES_WTR_NOPMP_MC-02"/>
    <x v="1"/>
    <x v="0"/>
    <n v="598.193241885916"/>
    <n v="873362.13315343705"/>
    <n v="3144103.6793523701"/>
  </r>
  <r>
    <x v="0"/>
    <x v="1"/>
    <x v="1"/>
    <x v="7"/>
    <x v="15"/>
    <s v="NO5_A1"/>
    <x v="4"/>
    <x v="7"/>
    <s v="GNR_RES_WTR_NOPMP_MC-02"/>
    <x v="1"/>
    <x v="1"/>
    <n v="598.193241885916"/>
    <n v="873362.13315343705"/>
    <n v="3144103.6793523701"/>
  </r>
  <r>
    <x v="0"/>
    <x v="1"/>
    <x v="1"/>
    <x v="7"/>
    <x v="15"/>
    <s v="NO5_A1"/>
    <x v="4"/>
    <x v="7"/>
    <s v="GNR_RES_WTR_NOPMP_MC-02"/>
    <x v="1"/>
    <x v="2"/>
    <n v="527.05201312419899"/>
    <n v="769495.93916133104"/>
    <n v="2770185.3809807901"/>
  </r>
  <r>
    <x v="0"/>
    <x v="1"/>
    <x v="1"/>
    <x v="7"/>
    <x v="15"/>
    <s v="NO5_A1"/>
    <x v="4"/>
    <x v="7"/>
    <s v="GNR_RES_WTR_NOPMP_MC-03"/>
    <x v="0"/>
    <x v="0"/>
    <n v="598.193241885916"/>
    <n v="873362.13315343705"/>
    <n v="3144103.6793523701"/>
  </r>
  <r>
    <x v="0"/>
    <x v="1"/>
    <x v="1"/>
    <x v="7"/>
    <x v="15"/>
    <s v="NO5_A1"/>
    <x v="4"/>
    <x v="7"/>
    <s v="GNR_RES_WTR_NOPMP_MC-03"/>
    <x v="0"/>
    <x v="1"/>
    <n v="598.193241885916"/>
    <n v="873362.13315343705"/>
    <n v="3144103.6793523701"/>
  </r>
  <r>
    <x v="0"/>
    <x v="1"/>
    <x v="1"/>
    <x v="7"/>
    <x v="15"/>
    <s v="NO5_A1"/>
    <x v="4"/>
    <x v="7"/>
    <s v="GNR_RES_WTR_NOPMP_MC-03"/>
    <x v="0"/>
    <x v="2"/>
    <n v="598.193241885916"/>
    <n v="873362.13315343705"/>
    <n v="3144103.6793523701"/>
  </r>
  <r>
    <x v="0"/>
    <x v="1"/>
    <x v="1"/>
    <x v="7"/>
    <x v="15"/>
    <s v="NO5_A1"/>
    <x v="4"/>
    <x v="7"/>
    <s v="GNR_RES_WTR_NOPMP_MC-03"/>
    <x v="1"/>
    <x v="0"/>
    <n v="35.933132042153403"/>
    <n v="52462.372781543898"/>
    <n v="188864.54201355801"/>
  </r>
  <r>
    <x v="0"/>
    <x v="1"/>
    <x v="1"/>
    <x v="7"/>
    <x v="15"/>
    <s v="NO5_A1"/>
    <x v="4"/>
    <x v="7"/>
    <s v="GNR_RES_WTR_NOPMP_MC-03"/>
    <x v="1"/>
    <x v="1"/>
    <n v="598.193241885916"/>
    <n v="873362.13315343705"/>
    <n v="3144103.6793523701"/>
  </r>
  <r>
    <x v="0"/>
    <x v="1"/>
    <x v="1"/>
    <x v="7"/>
    <x v="15"/>
    <s v="NO5_A1"/>
    <x v="4"/>
    <x v="7"/>
    <s v="GNR_RES_WTR_NOPMP_MC-04"/>
    <x v="0"/>
    <x v="0"/>
    <n v="598.193241885916"/>
    <n v="873362.13315343705"/>
    <n v="3144103.6793523701"/>
  </r>
  <r>
    <x v="0"/>
    <x v="1"/>
    <x v="1"/>
    <x v="7"/>
    <x v="15"/>
    <s v="NO5_A1"/>
    <x v="4"/>
    <x v="7"/>
    <s v="GNR_RES_WTR_NOPMP_MC-04"/>
    <x v="0"/>
    <x v="1"/>
    <n v="598.193241885916"/>
    <n v="873362.13315343705"/>
    <n v="3144103.6793523701"/>
  </r>
  <r>
    <x v="0"/>
    <x v="1"/>
    <x v="1"/>
    <x v="7"/>
    <x v="15"/>
    <s v="NO5_A1"/>
    <x v="4"/>
    <x v="7"/>
    <s v="GNR_RES_WTR_NOPMP_MC-04"/>
    <x v="0"/>
    <x v="2"/>
    <n v="598.193241885916"/>
    <n v="873362.13315343705"/>
    <n v="3144103.6793523701"/>
  </r>
  <r>
    <x v="0"/>
    <x v="1"/>
    <x v="1"/>
    <x v="7"/>
    <x v="15"/>
    <s v="NO5_A1"/>
    <x v="4"/>
    <x v="7"/>
    <s v="GNR_RES_WTR_NOPMP_MC-04"/>
    <x v="1"/>
    <x v="1"/>
    <n v="598.193241885916"/>
    <n v="873362.13315343705"/>
    <n v="3144103.6793523701"/>
  </r>
  <r>
    <x v="0"/>
    <x v="1"/>
    <x v="1"/>
    <x v="7"/>
    <x v="15"/>
    <s v="NO5_A1"/>
    <x v="4"/>
    <x v="7"/>
    <s v="GNR_RES_WTR_NOPMP_MC-05"/>
    <x v="0"/>
    <x v="0"/>
    <n v="161.606667864922"/>
    <n v="235945.73508278601"/>
    <n v="849404.64629803097"/>
  </r>
  <r>
    <x v="0"/>
    <x v="1"/>
    <x v="1"/>
    <x v="7"/>
    <x v="15"/>
    <s v="NO5_A1"/>
    <x v="4"/>
    <x v="7"/>
    <s v="GNR_RES_WTR_NOPMP_MC-05"/>
    <x v="0"/>
    <x v="1"/>
    <n v="598.193241885916"/>
    <n v="873362.13315343705"/>
    <n v="3144103.6793523701"/>
  </r>
  <r>
    <x v="0"/>
    <x v="1"/>
    <x v="1"/>
    <x v="7"/>
    <x v="15"/>
    <s v="NO5_A1"/>
    <x v="4"/>
    <x v="7"/>
    <s v="GNR_RES_WTR_NOPMP_MC-05"/>
    <x v="0"/>
    <x v="2"/>
    <n v="598.193241885916"/>
    <n v="873362.13315343705"/>
    <n v="3144103.6793523701"/>
  </r>
  <r>
    <x v="0"/>
    <x v="1"/>
    <x v="1"/>
    <x v="7"/>
    <x v="15"/>
    <s v="NO5_A1"/>
    <x v="4"/>
    <x v="7"/>
    <s v="GNR_RES_WTR_NOPMP_MC-05"/>
    <x v="1"/>
    <x v="1"/>
    <n v="598.193241885916"/>
    <n v="873362.13315343705"/>
    <n v="3144103.6793523701"/>
  </r>
  <r>
    <x v="0"/>
    <x v="1"/>
    <x v="1"/>
    <x v="7"/>
    <x v="15"/>
    <s v="NO5_A1"/>
    <x v="4"/>
    <x v="7"/>
    <s v="GNR_RES_WTR_NOPMP_MC-06"/>
    <x v="0"/>
    <x v="1"/>
    <n v="598.193241885916"/>
    <n v="873362.13315343705"/>
    <n v="3144103.6793523701"/>
  </r>
  <r>
    <x v="0"/>
    <x v="1"/>
    <x v="1"/>
    <x v="7"/>
    <x v="15"/>
    <s v="NO5_A1"/>
    <x v="4"/>
    <x v="7"/>
    <s v="GNR_RES_WTR_NOPMP_MC-06"/>
    <x v="0"/>
    <x v="2"/>
    <n v="598.193241885916"/>
    <n v="873362.13315343705"/>
    <n v="3144103.6793523701"/>
  </r>
  <r>
    <x v="0"/>
    <x v="1"/>
    <x v="1"/>
    <x v="7"/>
    <x v="15"/>
    <s v="NO5_A1"/>
    <x v="4"/>
    <x v="7"/>
    <s v="GNR_RES_WTR_NOPMP_MC-06"/>
    <x v="1"/>
    <x v="1"/>
    <n v="598.193241885916"/>
    <n v="873362.13315343705"/>
    <n v="3144103.6793523701"/>
  </r>
  <r>
    <x v="0"/>
    <x v="1"/>
    <x v="1"/>
    <x v="7"/>
    <x v="15"/>
    <s v="NO5_A1"/>
    <x v="4"/>
    <x v="7"/>
    <s v="GNR_RES_WTR_NOPMP_MC-07"/>
    <x v="0"/>
    <x v="1"/>
    <n v="598.193241885916"/>
    <n v="873362.13315343705"/>
    <n v="3144103.6793523701"/>
  </r>
  <r>
    <x v="0"/>
    <x v="1"/>
    <x v="1"/>
    <x v="7"/>
    <x v="15"/>
    <s v="NO5_A1"/>
    <x v="4"/>
    <x v="7"/>
    <s v="GNR_RES_WTR_NOPMP_MC-07"/>
    <x v="0"/>
    <x v="2"/>
    <n v="134.677841566654"/>
    <n v="196629.648687315"/>
    <n v="707866.73527433397"/>
  </r>
  <r>
    <x v="0"/>
    <x v="1"/>
    <x v="1"/>
    <x v="7"/>
    <x v="15"/>
    <s v="NO5_A1"/>
    <x v="4"/>
    <x v="7"/>
    <s v="GNR_RES_WTR_NOPMP_MC-07"/>
    <x v="1"/>
    <x v="1"/>
    <n v="598.193241885916"/>
    <n v="873362.13315343705"/>
    <n v="3144103.6793523701"/>
  </r>
  <r>
    <x v="0"/>
    <x v="1"/>
    <x v="1"/>
    <x v="7"/>
    <x v="15"/>
    <s v="NO5_A1"/>
    <x v="4"/>
    <x v="7"/>
    <s v="GNR_RES_WTR_NOPMP_MC-08"/>
    <x v="0"/>
    <x v="1"/>
    <n v="255.364257609307"/>
    <n v="372831.81610958802"/>
    <n v="1342194.53799452"/>
  </r>
  <r>
    <x v="0"/>
    <x v="1"/>
    <x v="1"/>
    <x v="7"/>
    <x v="15"/>
    <s v="NO5_A1"/>
    <x v="4"/>
    <x v="7"/>
    <s v="GNR_RES_WTR_NOPMP_MC-08"/>
    <x v="1"/>
    <x v="1"/>
    <n v="133.06811986736199"/>
    <n v="194279.45500634899"/>
    <n v="699406.03802285495"/>
  </r>
  <r>
    <x v="0"/>
    <x v="1"/>
    <x v="1"/>
    <x v="7"/>
    <x v="15"/>
    <s v="NO5_A1"/>
    <x v="4"/>
    <x v="7"/>
    <s v="GNR_RES_WTR_PMP_MC-01"/>
    <x v="0"/>
    <x v="0"/>
    <n v="444"/>
    <n v="648240"/>
    <n v="2333664"/>
  </r>
  <r>
    <x v="0"/>
    <x v="1"/>
    <x v="1"/>
    <x v="7"/>
    <x v="15"/>
    <s v="NO5_A1"/>
    <x v="4"/>
    <x v="7"/>
    <s v="GNR_RES_WTR_PMP_MC-01"/>
    <x v="0"/>
    <x v="1"/>
    <n v="444"/>
    <n v="648240"/>
    <n v="2333664"/>
  </r>
  <r>
    <x v="0"/>
    <x v="1"/>
    <x v="1"/>
    <x v="7"/>
    <x v="15"/>
    <s v="NO5_A1"/>
    <x v="4"/>
    <x v="7"/>
    <s v="GNR_RES_WTR_PMP_MC-01"/>
    <x v="0"/>
    <x v="2"/>
    <n v="444"/>
    <n v="648240"/>
    <n v="2333664"/>
  </r>
  <r>
    <x v="0"/>
    <x v="1"/>
    <x v="1"/>
    <x v="7"/>
    <x v="15"/>
    <s v="NO5_A1"/>
    <x v="4"/>
    <x v="7"/>
    <s v="GNR_RES_WTR_PMP_MC-01"/>
    <x v="1"/>
    <x v="0"/>
    <n v="444"/>
    <n v="648240"/>
    <n v="2333664"/>
  </r>
  <r>
    <x v="0"/>
    <x v="1"/>
    <x v="1"/>
    <x v="7"/>
    <x v="15"/>
    <s v="NO5_A1"/>
    <x v="4"/>
    <x v="7"/>
    <s v="GNR_RES_WTR_PMP_MC-01"/>
    <x v="1"/>
    <x v="1"/>
    <n v="444"/>
    <n v="648240"/>
    <n v="2333664"/>
  </r>
  <r>
    <x v="0"/>
    <x v="1"/>
    <x v="1"/>
    <x v="7"/>
    <x v="15"/>
    <s v="NO5_A1"/>
    <x v="4"/>
    <x v="7"/>
    <s v="GNR_RES_WTR_PMP_MC-01"/>
    <x v="1"/>
    <x v="2"/>
    <n v="444"/>
    <n v="648240"/>
    <n v="2333664"/>
  </r>
  <r>
    <x v="0"/>
    <x v="1"/>
    <x v="1"/>
    <x v="7"/>
    <x v="15"/>
    <s v="NO5_A1"/>
    <x v="4"/>
    <x v="4"/>
    <s v="GNR_ROR_WTR"/>
    <x v="0"/>
    <x v="0"/>
    <n v="482.62054913713501"/>
    <n v="704626.00174021698"/>
    <n v="2536653.6062647798"/>
  </r>
  <r>
    <x v="0"/>
    <x v="1"/>
    <x v="1"/>
    <x v="7"/>
    <x v="15"/>
    <s v="NO5_A1"/>
    <x v="4"/>
    <x v="4"/>
    <s v="GNR_ROR_WTR"/>
    <x v="0"/>
    <x v="1"/>
    <n v="482.62054913713501"/>
    <n v="704626.00174021698"/>
    <n v="2536653.6062647798"/>
  </r>
  <r>
    <x v="0"/>
    <x v="1"/>
    <x v="1"/>
    <x v="7"/>
    <x v="15"/>
    <s v="NO5_A1"/>
    <x v="4"/>
    <x v="4"/>
    <s v="GNR_ROR_WTR"/>
    <x v="0"/>
    <x v="2"/>
    <n v="482.62054913713501"/>
    <n v="704626.00174021698"/>
    <n v="2536653.6062647798"/>
  </r>
  <r>
    <x v="0"/>
    <x v="1"/>
    <x v="1"/>
    <x v="7"/>
    <x v="15"/>
    <s v="NO5_A1"/>
    <x v="4"/>
    <x v="4"/>
    <s v="GNR_ROR_WTR"/>
    <x v="1"/>
    <x v="0"/>
    <n v="1784.8181044528901"/>
    <n v="2605834.4325012299"/>
    <n v="9381003.9570044093"/>
  </r>
  <r>
    <x v="0"/>
    <x v="1"/>
    <x v="1"/>
    <x v="7"/>
    <x v="15"/>
    <s v="NO5_A1"/>
    <x v="4"/>
    <x v="4"/>
    <s v="GNR_ROR_WTR"/>
    <x v="1"/>
    <x v="1"/>
    <n v="1784.8181044528901"/>
    <n v="2605834.4325012299"/>
    <n v="9381003.9570044093"/>
  </r>
  <r>
    <x v="0"/>
    <x v="1"/>
    <x v="1"/>
    <x v="7"/>
    <x v="15"/>
    <s v="NO5_A1"/>
    <x v="4"/>
    <x v="4"/>
    <s v="GNR_ROR_WTR"/>
    <x v="1"/>
    <x v="2"/>
    <n v="1784.8181044528901"/>
    <n v="2605834.4325012299"/>
    <n v="9381003.9570044093"/>
  </r>
  <r>
    <x v="0"/>
    <x v="1"/>
    <x v="1"/>
    <x v="7"/>
    <x v="15"/>
    <s v="NO5_A1"/>
    <x v="5"/>
    <x v="5"/>
    <s v="GNR_WT_WIND_ON_LS_Y-2020"/>
    <x v="0"/>
    <x v="0"/>
    <n v="74.150898499651106"/>
    <n v="108260.311809491"/>
    <n v="389737.122514166"/>
  </r>
  <r>
    <x v="0"/>
    <x v="1"/>
    <x v="1"/>
    <x v="7"/>
    <x v="15"/>
    <s v="NO5_A1"/>
    <x v="5"/>
    <x v="5"/>
    <s v="GNR_WT_WIND_ON_LS_Y-2020"/>
    <x v="0"/>
    <x v="1"/>
    <n v="61.510445870142199"/>
    <n v="89805.250970407593"/>
    <n v="323298.90349346702"/>
  </r>
  <r>
    <x v="0"/>
    <x v="1"/>
    <x v="1"/>
    <x v="7"/>
    <x v="15"/>
    <s v="NO5_A1"/>
    <x v="5"/>
    <x v="5"/>
    <s v="GNR_WT_WIND_ON_LS_Y-2020"/>
    <x v="0"/>
    <x v="2"/>
    <n v="68.715827502666301"/>
    <n v="100325.108153893"/>
    <n v="361170.38935401401"/>
  </r>
  <r>
    <x v="0"/>
    <x v="1"/>
    <x v="1"/>
    <x v="7"/>
    <x v="15"/>
    <s v="NO5_A1"/>
    <x v="5"/>
    <x v="5"/>
    <s v="GNR_WT_WIND_ON_LS_Y-2020"/>
    <x v="1"/>
    <x v="0"/>
    <n v="117.20248838080801"/>
    <n v="171115.63303597999"/>
    <n v="616016.27892952703"/>
  </r>
  <r>
    <x v="0"/>
    <x v="1"/>
    <x v="1"/>
    <x v="7"/>
    <x v="15"/>
    <s v="NO5_A1"/>
    <x v="5"/>
    <x v="5"/>
    <s v="GNR_WT_WIND_ON_LS_Y-2020"/>
    <x v="1"/>
    <x v="1"/>
    <n v="14.274997569827599"/>
    <n v="20841.4964519483"/>
    <n v="75029.387227013998"/>
  </r>
  <r>
    <x v="0"/>
    <x v="1"/>
    <x v="1"/>
    <x v="7"/>
    <x v="15"/>
    <s v="NO5_A1"/>
    <x v="5"/>
    <x v="5"/>
    <s v="GNR_WT_WIND_ON_LS_Y-2020"/>
    <x v="1"/>
    <x v="2"/>
    <n v="120.25767094402801"/>
    <n v="175576.199578281"/>
    <n v="632074.31848181004"/>
  </r>
  <r>
    <x v="0"/>
    <x v="1"/>
    <x v="1"/>
    <x v="7"/>
    <x v="15"/>
    <s v="NO5_A2"/>
    <x v="2"/>
    <x v="2"/>
    <s v="GNR_BO_ELEC_E-99"/>
    <x v="1"/>
    <x v="0"/>
    <n v="-17.887205387205402"/>
    <n v="-26115.319865319801"/>
    <n v="-94015.151515151403"/>
  </r>
  <r>
    <x v="0"/>
    <x v="1"/>
    <x v="1"/>
    <x v="7"/>
    <x v="15"/>
    <s v="NO5_A2"/>
    <x v="2"/>
    <x v="2"/>
    <s v="GNR_BO_ELEC_E-99"/>
    <x v="1"/>
    <x v="2"/>
    <n v="-17.887205387205402"/>
    <n v="-26115.319865319801"/>
    <n v="-94015.151515151403"/>
  </r>
  <r>
    <x v="0"/>
    <x v="1"/>
    <x v="1"/>
    <x v="7"/>
    <x v="15"/>
    <s v="NO5_A2"/>
    <x v="2"/>
    <x v="2"/>
    <s v="GNR_HP_ELEC_GROUND-WTR_COP-380_LS-4-MW_Y-2030"/>
    <x v="1"/>
    <x v="0"/>
    <n v="-15.4529131262428"/>
    <n v="-22561.253164314399"/>
    <n v="-81220.511391531996"/>
  </r>
  <r>
    <x v="0"/>
    <x v="1"/>
    <x v="1"/>
    <x v="7"/>
    <x v="15"/>
    <s v="NO5_A2"/>
    <x v="2"/>
    <x v="2"/>
    <s v="GNR_HP_ELEC_GROUND-WTR_COP-380_LS-4-MW_Y-2030"/>
    <x v="1"/>
    <x v="1"/>
    <n v="-15.4529131262428"/>
    <n v="-22561.253164314399"/>
    <n v="-81220.511391531996"/>
  </r>
  <r>
    <x v="0"/>
    <x v="1"/>
    <x v="1"/>
    <x v="7"/>
    <x v="15"/>
    <s v="NO5_A2"/>
    <x v="2"/>
    <x v="2"/>
    <s v="GNR_HP_ELEC_GROUND-WTR_COP-380_LS-4-MW_Y-2030"/>
    <x v="1"/>
    <x v="2"/>
    <n v="-15.4529131262428"/>
    <n v="-22561.253164314399"/>
    <n v="-81220.511391531996"/>
  </r>
  <r>
    <x v="0"/>
    <x v="1"/>
    <x v="1"/>
    <x v="7"/>
    <x v="15"/>
    <s v="NO5_A2"/>
    <x v="1"/>
    <x v="1"/>
    <s v="GNR_ST_MSW_BP_CB-20"/>
    <x v="0"/>
    <x v="0"/>
    <n v="4.5833333333333304"/>
    <n v="6691.6666666666597"/>
    <n v="24090"/>
  </r>
  <r>
    <x v="0"/>
    <x v="1"/>
    <x v="1"/>
    <x v="7"/>
    <x v="15"/>
    <s v="NO5_A2"/>
    <x v="1"/>
    <x v="1"/>
    <s v="GNR_ST_MSW_BP_CB-20"/>
    <x v="0"/>
    <x v="1"/>
    <n v="4.5833333333333304"/>
    <n v="6691.6666666666597"/>
    <n v="24090"/>
  </r>
  <r>
    <x v="0"/>
    <x v="1"/>
    <x v="1"/>
    <x v="7"/>
    <x v="15"/>
    <s v="NO5_A2"/>
    <x v="1"/>
    <x v="1"/>
    <s v="GNR_ST_MSW_BP_CB-20"/>
    <x v="0"/>
    <x v="2"/>
    <n v="4.5833333333333304"/>
    <n v="6691.6666666666597"/>
    <n v="24090"/>
  </r>
  <r>
    <x v="0"/>
    <x v="1"/>
    <x v="1"/>
    <x v="7"/>
    <x v="15"/>
    <s v="NO5_A2"/>
    <x v="1"/>
    <x v="1"/>
    <s v="GNR_ST_MSW_BP_CB-20"/>
    <x v="1"/>
    <x v="0"/>
    <n v="4.5833333333333304"/>
    <n v="6691.6666666666597"/>
    <n v="24090"/>
  </r>
  <r>
    <x v="0"/>
    <x v="1"/>
    <x v="1"/>
    <x v="7"/>
    <x v="15"/>
    <s v="NO5_A2"/>
    <x v="1"/>
    <x v="1"/>
    <s v="GNR_ST_MSW_BP_CB-20"/>
    <x v="1"/>
    <x v="1"/>
    <n v="4.5833333333333304"/>
    <n v="6691.6666666666597"/>
    <n v="24090"/>
  </r>
  <r>
    <x v="0"/>
    <x v="1"/>
    <x v="1"/>
    <x v="7"/>
    <x v="15"/>
    <s v="NO5_A2"/>
    <x v="1"/>
    <x v="1"/>
    <s v="GNR_ST_MSW_BP_CB-20"/>
    <x v="1"/>
    <x v="2"/>
    <n v="4.5833333333333304"/>
    <n v="6691.6666666666597"/>
    <n v="24090"/>
  </r>
  <r>
    <x v="0"/>
    <x v="1"/>
    <x v="1"/>
    <x v="7"/>
    <x v="15"/>
    <s v="NO5_Offshore"/>
    <x v="5"/>
    <x v="5"/>
    <s v="GNR_WT_WIND_OFF_L-NS_Y-2030"/>
    <x v="0"/>
    <x v="0"/>
    <n v="7535.0964855174698"/>
    <n v="11001240.868855501"/>
    <n v="39604467.127879798"/>
  </r>
  <r>
    <x v="0"/>
    <x v="1"/>
    <x v="1"/>
    <x v="7"/>
    <x v="15"/>
    <s v="NO5_Offshore"/>
    <x v="5"/>
    <x v="5"/>
    <s v="GNR_WT_WIND_OFF_L-NS_Y-2030"/>
    <x v="0"/>
    <x v="1"/>
    <n v="6250.5937740039999"/>
    <n v="9125866.9100458305"/>
    <n v="32853120.876164999"/>
  </r>
  <r>
    <x v="0"/>
    <x v="1"/>
    <x v="1"/>
    <x v="7"/>
    <x v="15"/>
    <s v="NO5_Offshore"/>
    <x v="5"/>
    <x v="5"/>
    <s v="GNR_WT_WIND_OFF_L-NS_Y-2030"/>
    <x v="0"/>
    <x v="2"/>
    <n v="6982.7932067094598"/>
    <n v="10194878.0817958"/>
    <n v="36701561.094464898"/>
  </r>
  <r>
    <x v="0"/>
    <x v="1"/>
    <x v="1"/>
    <x v="7"/>
    <x v="15"/>
    <s v="NO5_Offshore"/>
    <x v="5"/>
    <x v="5"/>
    <s v="GNR_WT_WIND_OFF_L-NS_Y-2030"/>
    <x v="1"/>
    <x v="0"/>
    <n v="11909.930643608899"/>
    <n v="17388498.739668999"/>
    <n v="62598595.462808497"/>
  </r>
  <r>
    <x v="0"/>
    <x v="1"/>
    <x v="1"/>
    <x v="7"/>
    <x v="15"/>
    <s v="NO5_Offshore"/>
    <x v="5"/>
    <x v="5"/>
    <s v="GNR_WT_WIND_OFF_L-NS_Y-2030"/>
    <x v="1"/>
    <x v="1"/>
    <n v="1450.6025711837401"/>
    <n v="2117879.7539282702"/>
    <n v="7624367.1141417501"/>
  </r>
  <r>
    <x v="0"/>
    <x v="1"/>
    <x v="1"/>
    <x v="7"/>
    <x v="15"/>
    <s v="NO5_Offshore"/>
    <x v="5"/>
    <x v="5"/>
    <s v="GNR_WT_WIND_OFF_L-NS_Y-2030"/>
    <x v="1"/>
    <x v="2"/>
    <n v="12220.393441235599"/>
    <n v="17841774.424203899"/>
    <n v="64230387.927134201"/>
  </r>
  <r>
    <x v="0"/>
    <x v="1"/>
    <x v="1"/>
    <x v="8"/>
    <x v="16"/>
    <s v="PL_A"/>
    <x v="2"/>
    <x v="8"/>
    <s v="GNR_ES_ELEC_BAT-LITHIO_E-95_Y-16-29"/>
    <x v="0"/>
    <x v="1"/>
    <n v="1415.8369228880299"/>
    <n v="2067121.9074165199"/>
    <n v="7441638.86669946"/>
  </r>
  <r>
    <x v="0"/>
    <x v="1"/>
    <x v="1"/>
    <x v="8"/>
    <x v="16"/>
    <s v="PL_A"/>
    <x v="2"/>
    <x v="8"/>
    <s v="GNR_ES_ELEC_BAT-LITHIO_E-95_Y-16-29"/>
    <x v="0"/>
    <x v="2"/>
    <n v="2025.60487675328"/>
    <n v="2957383.1200597901"/>
    <n v="10646579.2322152"/>
  </r>
  <r>
    <x v="0"/>
    <x v="1"/>
    <x v="1"/>
    <x v="8"/>
    <x v="16"/>
    <s v="PL_A"/>
    <x v="2"/>
    <x v="8"/>
    <s v="GNR_ES_ELEC_BAT-LITHIO_E-95_Y-16-29"/>
    <x v="1"/>
    <x v="0"/>
    <n v="2025.60487675328"/>
    <n v="2957383.1200597901"/>
    <n v="10646579.2322152"/>
  </r>
  <r>
    <x v="0"/>
    <x v="1"/>
    <x v="1"/>
    <x v="8"/>
    <x v="16"/>
    <s v="PL_A"/>
    <x v="1"/>
    <x v="0"/>
    <s v="GNR_ST_MSW_BP_E-15"/>
    <x v="0"/>
    <x v="0"/>
    <n v="13.6"/>
    <n v="19856"/>
    <n v="71481.600000000006"/>
  </r>
  <r>
    <x v="0"/>
    <x v="1"/>
    <x v="1"/>
    <x v="8"/>
    <x v="16"/>
    <s v="PL_A"/>
    <x v="1"/>
    <x v="0"/>
    <s v="GNR_ST_MSW_BP_E-15"/>
    <x v="0"/>
    <x v="1"/>
    <n v="13.6"/>
    <n v="19856"/>
    <n v="71481.600000000006"/>
  </r>
  <r>
    <x v="0"/>
    <x v="1"/>
    <x v="1"/>
    <x v="8"/>
    <x v="16"/>
    <s v="PL_A"/>
    <x v="1"/>
    <x v="0"/>
    <s v="GNR_ST_MSW_BP_E-15"/>
    <x v="0"/>
    <x v="2"/>
    <n v="13.6"/>
    <n v="19856"/>
    <n v="71481.600000000006"/>
  </r>
  <r>
    <x v="0"/>
    <x v="1"/>
    <x v="1"/>
    <x v="8"/>
    <x v="16"/>
    <s v="PL_A"/>
    <x v="1"/>
    <x v="0"/>
    <s v="GNR_ST_MSW_BP_E-15"/>
    <x v="1"/>
    <x v="0"/>
    <n v="13.6"/>
    <n v="19856"/>
    <n v="71481.600000000006"/>
  </r>
  <r>
    <x v="0"/>
    <x v="1"/>
    <x v="1"/>
    <x v="8"/>
    <x v="16"/>
    <s v="PL_A"/>
    <x v="1"/>
    <x v="0"/>
    <s v="GNR_ST_MSW_BP_E-15"/>
    <x v="1"/>
    <x v="1"/>
    <n v="13.6"/>
    <n v="19856"/>
    <n v="71481.600000000006"/>
  </r>
  <r>
    <x v="0"/>
    <x v="1"/>
    <x v="1"/>
    <x v="8"/>
    <x v="16"/>
    <s v="PL_A"/>
    <x v="1"/>
    <x v="0"/>
    <s v="GNR_ST_MSW_BP_E-15"/>
    <x v="1"/>
    <x v="2"/>
    <n v="13.6"/>
    <n v="19856"/>
    <n v="71481.600000000006"/>
  </r>
  <r>
    <x v="0"/>
    <x v="1"/>
    <x v="1"/>
    <x v="8"/>
    <x v="16"/>
    <s v="PL_A"/>
    <x v="1"/>
    <x v="1"/>
    <s v="GNR_ST_MSW_BP_E-24_LS-220-MW-FEED_Y-2030"/>
    <x v="0"/>
    <x v="0"/>
    <n v="2313.4271977122298"/>
    <n v="3377603.7086598598"/>
    <n v="12159373.3511755"/>
  </r>
  <r>
    <x v="0"/>
    <x v="1"/>
    <x v="1"/>
    <x v="8"/>
    <x v="16"/>
    <s v="PL_A"/>
    <x v="1"/>
    <x v="1"/>
    <s v="GNR_ST_MSW_BP_E-24_LS-220-MW-FEED_Y-2030"/>
    <x v="0"/>
    <x v="1"/>
    <n v="2313.4271977122298"/>
    <n v="3377603.7086598598"/>
    <n v="12159373.3511755"/>
  </r>
  <r>
    <x v="0"/>
    <x v="1"/>
    <x v="1"/>
    <x v="8"/>
    <x v="16"/>
    <s v="PL_A"/>
    <x v="1"/>
    <x v="1"/>
    <s v="GNR_ST_MSW_BP_E-24_LS-220-MW-FEED_Y-2030"/>
    <x v="0"/>
    <x v="2"/>
    <n v="2313.4271977122298"/>
    <n v="3377603.7086598598"/>
    <n v="12159373.3511755"/>
  </r>
  <r>
    <x v="0"/>
    <x v="1"/>
    <x v="1"/>
    <x v="8"/>
    <x v="16"/>
    <s v="PL_A"/>
    <x v="1"/>
    <x v="1"/>
    <s v="GNR_ST_MSW_BP_E-24_LS-220-MW-FEED_Y-2030"/>
    <x v="1"/>
    <x v="0"/>
    <n v="2313.4271977122298"/>
    <n v="3377603.7086598598"/>
    <n v="12159373.3511755"/>
  </r>
  <r>
    <x v="0"/>
    <x v="1"/>
    <x v="1"/>
    <x v="8"/>
    <x v="16"/>
    <s v="PL_A"/>
    <x v="1"/>
    <x v="1"/>
    <s v="GNR_ST_MSW_BP_E-24_LS-220-MW-FEED_Y-2030"/>
    <x v="1"/>
    <x v="1"/>
    <n v="2313.4271977122298"/>
    <n v="3377603.7086598598"/>
    <n v="12159373.3511755"/>
  </r>
  <r>
    <x v="0"/>
    <x v="1"/>
    <x v="1"/>
    <x v="8"/>
    <x v="16"/>
    <s v="PL_A"/>
    <x v="1"/>
    <x v="1"/>
    <s v="GNR_ST_MSW_BP_E-24_LS-220-MW-FEED_Y-2030"/>
    <x v="1"/>
    <x v="2"/>
    <n v="2313.4271977122298"/>
    <n v="3377603.7086598598"/>
    <n v="12159373.3511755"/>
  </r>
  <r>
    <x v="0"/>
    <x v="1"/>
    <x v="1"/>
    <x v="8"/>
    <x v="16"/>
    <s v="PL_A"/>
    <x v="3"/>
    <x v="3"/>
    <s v="GNR_PV_SUN"/>
    <x v="0"/>
    <x v="2"/>
    <n v="1.77302262377423E-2"/>
    <n v="25.886130307103699"/>
    <n v="93.190069105573301"/>
  </r>
  <r>
    <x v="0"/>
    <x v="1"/>
    <x v="1"/>
    <x v="8"/>
    <x v="16"/>
    <s v="PL_A"/>
    <x v="3"/>
    <x v="3"/>
    <s v="GNR_PV_SUN"/>
    <x v="1"/>
    <x v="1"/>
    <n v="0.17149169514977999"/>
    <n v="250.377874918679"/>
    <n v="901.36034970724302"/>
  </r>
  <r>
    <x v="0"/>
    <x v="1"/>
    <x v="1"/>
    <x v="8"/>
    <x v="16"/>
    <s v="PL_A"/>
    <x v="3"/>
    <x v="3"/>
    <s v="GNR_PV_SUN"/>
    <x v="1"/>
    <x v="2"/>
    <n v="0.56275077059936796"/>
    <n v="821.61612507507698"/>
    <n v="2957.8180502702799"/>
  </r>
  <r>
    <x v="0"/>
    <x v="1"/>
    <x v="1"/>
    <x v="8"/>
    <x v="16"/>
    <s v="PL_A"/>
    <x v="4"/>
    <x v="9"/>
    <s v="GNR_ES_WTR_PMP"/>
    <x v="0"/>
    <x v="2"/>
    <n v="2.1579999999999999"/>
    <n v="3150.68"/>
    <n v="11342.448"/>
  </r>
  <r>
    <x v="0"/>
    <x v="1"/>
    <x v="1"/>
    <x v="8"/>
    <x v="16"/>
    <s v="PL_A"/>
    <x v="5"/>
    <x v="5"/>
    <s v="GNR_WT_WIND_ONS"/>
    <x v="0"/>
    <x v="0"/>
    <n v="608.10064440301505"/>
    <n v="887826.94082840194"/>
    <n v="3196176.9869822501"/>
  </r>
  <r>
    <x v="0"/>
    <x v="1"/>
    <x v="1"/>
    <x v="8"/>
    <x v="16"/>
    <s v="PL_A"/>
    <x v="5"/>
    <x v="5"/>
    <s v="GNR_WT_WIND_ONS"/>
    <x v="0"/>
    <x v="1"/>
    <n v="1042.4582475480299"/>
    <n v="1521989.04142012"/>
    <n v="5479160.5491124298"/>
  </r>
  <r>
    <x v="0"/>
    <x v="1"/>
    <x v="1"/>
    <x v="8"/>
    <x v="16"/>
    <s v="PL_A"/>
    <x v="5"/>
    <x v="5"/>
    <s v="GNR_WT_WIND_ONS"/>
    <x v="0"/>
    <x v="2"/>
    <n v="1672.2767721082901"/>
    <n v="2441524.08727811"/>
    <n v="8789486.7142011803"/>
  </r>
  <r>
    <x v="0"/>
    <x v="1"/>
    <x v="1"/>
    <x v="8"/>
    <x v="16"/>
    <s v="PL_A"/>
    <x v="5"/>
    <x v="5"/>
    <s v="GNR_WT_WIND_ONS"/>
    <x v="1"/>
    <x v="0"/>
    <n v="1476.8158506930399"/>
    <n v="2156151.1420118301"/>
    <n v="7762144.1112425998"/>
  </r>
  <r>
    <x v="0"/>
    <x v="1"/>
    <x v="1"/>
    <x v="8"/>
    <x v="16"/>
    <s v="PL_A"/>
    <x v="5"/>
    <x v="5"/>
    <s v="GNR_WT_WIND_ONS"/>
    <x v="1"/>
    <x v="1"/>
    <n v="3619.6466928750901"/>
    <n v="5284684.1715976298"/>
    <n v="19024863.0177515"/>
  </r>
  <r>
    <x v="0"/>
    <x v="1"/>
    <x v="1"/>
    <x v="8"/>
    <x v="16"/>
    <s v="PL_A"/>
    <x v="5"/>
    <x v="5"/>
    <s v="GNR_WT_WIND_ONS"/>
    <x v="1"/>
    <x v="2"/>
    <n v="1368.2264499067801"/>
    <n v="1997610.6168639101"/>
    <n v="7191398.2207100596"/>
  </r>
  <r>
    <x v="0"/>
    <x v="1"/>
    <x v="1"/>
    <x v="8"/>
    <x v="16"/>
    <s v="PL_A"/>
    <x v="5"/>
    <x v="5"/>
    <s v="GNR_WT_WIND_ON_LS_Y-2020"/>
    <x v="0"/>
    <x v="0"/>
    <n v="2417.97747828088"/>
    <n v="3530247.1182900802"/>
    <n v="12708889.6258443"/>
  </r>
  <r>
    <x v="0"/>
    <x v="1"/>
    <x v="1"/>
    <x v="8"/>
    <x v="16"/>
    <s v="PL_A"/>
    <x v="5"/>
    <x v="5"/>
    <s v="GNR_WT_WIND_ON_LS_Y-2020"/>
    <x v="0"/>
    <x v="1"/>
    <n v="4145.1042484815098"/>
    <n v="6051852.2027829997"/>
    <n v="21786667.930018801"/>
  </r>
  <r>
    <x v="0"/>
    <x v="1"/>
    <x v="1"/>
    <x v="8"/>
    <x v="16"/>
    <s v="PL_A"/>
    <x v="5"/>
    <x v="5"/>
    <s v="GNR_WT_WIND_ON_LS_Y-2020"/>
    <x v="0"/>
    <x v="2"/>
    <n v="6649.4380652724203"/>
    <n v="9708179.57529773"/>
    <n v="34949446.471071802"/>
  </r>
  <r>
    <x v="0"/>
    <x v="1"/>
    <x v="1"/>
    <x v="8"/>
    <x v="16"/>
    <s v="PL_A"/>
    <x v="5"/>
    <x v="5"/>
    <s v="GNR_WT_WIND_ON_LS_Y-2020"/>
    <x v="1"/>
    <x v="0"/>
    <n v="5872.2310186821296"/>
    <n v="8573457.2872759104"/>
    <n v="30864446.234193299"/>
  </r>
  <r>
    <x v="0"/>
    <x v="1"/>
    <x v="1"/>
    <x v="8"/>
    <x v="16"/>
    <s v="PL_A"/>
    <x v="5"/>
    <x v="5"/>
    <s v="GNR_WT_WIND_ON_LS_Y-2020"/>
    <x v="1"/>
    <x v="1"/>
    <n v="14392.7230850052"/>
    <n v="21013375.704107601"/>
    <n v="75648152.534787506"/>
  </r>
  <r>
    <x v="0"/>
    <x v="1"/>
    <x v="1"/>
    <x v="8"/>
    <x v="16"/>
    <s v="PL_A"/>
    <x v="5"/>
    <x v="5"/>
    <s v="GNR_WT_WIND_ON_LS_Y-2020"/>
    <x v="1"/>
    <x v="2"/>
    <n v="5440.4493261319803"/>
    <n v="7943056.0161526902"/>
    <n v="28595001.658149701"/>
  </r>
  <r>
    <x v="0"/>
    <x v="1"/>
    <x v="1"/>
    <x v="8"/>
    <x v="16"/>
    <s v="PL_A"/>
    <x v="16"/>
    <x v="1"/>
    <s v="GNR_ST_WOODCHI_BP_E-29_LS-600-MW-FEED_Y-2030"/>
    <x v="0"/>
    <x v="0"/>
    <n v="127.441923515982"/>
    <n v="186065.20833333401"/>
    <n v="669834.75000000105"/>
  </r>
  <r>
    <x v="0"/>
    <x v="1"/>
    <x v="1"/>
    <x v="8"/>
    <x v="16"/>
    <s v="PL_A"/>
    <x v="16"/>
    <x v="1"/>
    <s v="GNR_ST_WOODCHI_BP_E-29_LS-600-MW-FEED_Y-2030"/>
    <x v="0"/>
    <x v="1"/>
    <n v="127.441923515982"/>
    <n v="186065.20833333401"/>
    <n v="669834.75000000105"/>
  </r>
  <r>
    <x v="0"/>
    <x v="1"/>
    <x v="1"/>
    <x v="8"/>
    <x v="16"/>
    <s v="PL_A"/>
    <x v="16"/>
    <x v="1"/>
    <s v="GNR_ST_WOODCHI_BP_E-29_LS-600-MW-FEED_Y-2030"/>
    <x v="0"/>
    <x v="2"/>
    <n v="127.441923515982"/>
    <n v="186065.20833333401"/>
    <n v="669834.75000000105"/>
  </r>
  <r>
    <x v="0"/>
    <x v="1"/>
    <x v="1"/>
    <x v="8"/>
    <x v="16"/>
    <s v="PL_Rural"/>
    <x v="10"/>
    <x v="6"/>
    <s v="GNR_ST_NUCL_CND_E-33"/>
    <x v="0"/>
    <x v="0"/>
    <n v="2776"/>
    <n v="4052960"/>
    <n v="14590656"/>
  </r>
  <r>
    <x v="0"/>
    <x v="1"/>
    <x v="1"/>
    <x v="8"/>
    <x v="16"/>
    <s v="PL_Rural"/>
    <x v="10"/>
    <x v="6"/>
    <s v="GNR_ST_NUCL_CND_E-33"/>
    <x v="0"/>
    <x v="1"/>
    <n v="2776"/>
    <n v="4052960"/>
    <n v="14590656"/>
  </r>
  <r>
    <x v="0"/>
    <x v="1"/>
    <x v="1"/>
    <x v="8"/>
    <x v="16"/>
    <s v="PL_Rural"/>
    <x v="10"/>
    <x v="6"/>
    <s v="GNR_ST_NUCL_CND_E-33"/>
    <x v="0"/>
    <x v="2"/>
    <n v="2776"/>
    <n v="4052960"/>
    <n v="14590656"/>
  </r>
  <r>
    <x v="0"/>
    <x v="1"/>
    <x v="1"/>
    <x v="8"/>
    <x v="16"/>
    <s v="PL_Rural"/>
    <x v="4"/>
    <x v="4"/>
    <s v="GNR_ROR_WTR"/>
    <x v="0"/>
    <x v="0"/>
    <n v="114.500703232505"/>
    <n v="167171.02671945799"/>
    <n v="601815.69619004801"/>
  </r>
  <r>
    <x v="0"/>
    <x v="1"/>
    <x v="1"/>
    <x v="8"/>
    <x v="16"/>
    <s v="PL_Rural"/>
    <x v="4"/>
    <x v="4"/>
    <s v="GNR_ROR_WTR"/>
    <x v="0"/>
    <x v="1"/>
    <n v="114.500703232505"/>
    <n v="167171.02671945799"/>
    <n v="601815.69619004801"/>
  </r>
  <r>
    <x v="0"/>
    <x v="1"/>
    <x v="1"/>
    <x v="8"/>
    <x v="16"/>
    <s v="PL_Rural"/>
    <x v="4"/>
    <x v="4"/>
    <s v="GNR_ROR_WTR"/>
    <x v="0"/>
    <x v="2"/>
    <n v="114.500703232505"/>
    <n v="167171.02671945799"/>
    <n v="601815.69619004801"/>
  </r>
  <r>
    <x v="0"/>
    <x v="1"/>
    <x v="1"/>
    <x v="8"/>
    <x v="16"/>
    <s v="PL_Rural"/>
    <x v="4"/>
    <x v="4"/>
    <s v="GNR_ROR_WTR"/>
    <x v="1"/>
    <x v="0"/>
    <n v="141.28696800037099"/>
    <n v="206278.97328054201"/>
    <n v="742604.30380995199"/>
  </r>
  <r>
    <x v="0"/>
    <x v="1"/>
    <x v="1"/>
    <x v="8"/>
    <x v="16"/>
    <s v="PL_Rural"/>
    <x v="4"/>
    <x v="4"/>
    <s v="GNR_ROR_WTR"/>
    <x v="1"/>
    <x v="1"/>
    <n v="141.28696800037099"/>
    <n v="206278.97328054201"/>
    <n v="742604.30380995199"/>
  </r>
  <r>
    <x v="0"/>
    <x v="1"/>
    <x v="1"/>
    <x v="8"/>
    <x v="16"/>
    <s v="PL_Rural"/>
    <x v="4"/>
    <x v="4"/>
    <s v="GNR_ROR_WTR"/>
    <x v="1"/>
    <x v="2"/>
    <n v="141.28696800037099"/>
    <n v="206278.97328054201"/>
    <n v="742604.30380995199"/>
  </r>
  <r>
    <x v="0"/>
    <x v="1"/>
    <x v="1"/>
    <x v="9"/>
    <x v="17"/>
    <s v="SE1A"/>
    <x v="4"/>
    <x v="7"/>
    <s v="GNR_RES_WTR_NOPMP_MC-01"/>
    <x v="0"/>
    <x v="0"/>
    <n v="405.5"/>
    <n v="592030"/>
    <n v="2131308"/>
  </r>
  <r>
    <x v="0"/>
    <x v="1"/>
    <x v="1"/>
    <x v="9"/>
    <x v="17"/>
    <s v="SE1A"/>
    <x v="4"/>
    <x v="7"/>
    <s v="GNR_RES_WTR_NOPMP_MC-01"/>
    <x v="0"/>
    <x v="1"/>
    <n v="405.5"/>
    <n v="592030"/>
    <n v="2131308"/>
  </r>
  <r>
    <x v="0"/>
    <x v="1"/>
    <x v="1"/>
    <x v="9"/>
    <x v="17"/>
    <s v="SE1A"/>
    <x v="4"/>
    <x v="7"/>
    <s v="GNR_RES_WTR_NOPMP_MC-01"/>
    <x v="0"/>
    <x v="2"/>
    <n v="405.5"/>
    <n v="592030"/>
    <n v="2131308"/>
  </r>
  <r>
    <x v="0"/>
    <x v="1"/>
    <x v="1"/>
    <x v="9"/>
    <x v="17"/>
    <s v="SE1A"/>
    <x v="4"/>
    <x v="7"/>
    <s v="GNR_RES_WTR_NOPMP_MC-01"/>
    <x v="1"/>
    <x v="0"/>
    <n v="405.5"/>
    <n v="592030"/>
    <n v="2131308"/>
  </r>
  <r>
    <x v="0"/>
    <x v="1"/>
    <x v="1"/>
    <x v="9"/>
    <x v="17"/>
    <s v="SE1A"/>
    <x v="4"/>
    <x v="7"/>
    <s v="GNR_RES_WTR_NOPMP_MC-01"/>
    <x v="1"/>
    <x v="1"/>
    <n v="405.5"/>
    <n v="592030"/>
    <n v="2131308"/>
  </r>
  <r>
    <x v="0"/>
    <x v="1"/>
    <x v="1"/>
    <x v="9"/>
    <x v="17"/>
    <s v="SE1A"/>
    <x v="4"/>
    <x v="7"/>
    <s v="GNR_RES_WTR_NOPMP_MC-01"/>
    <x v="1"/>
    <x v="2"/>
    <n v="405.5"/>
    <n v="592030"/>
    <n v="2131308"/>
  </r>
  <r>
    <x v="0"/>
    <x v="1"/>
    <x v="1"/>
    <x v="9"/>
    <x v="17"/>
    <s v="SE1A"/>
    <x v="4"/>
    <x v="7"/>
    <s v="GNR_RES_WTR_NOPMP_MC-02"/>
    <x v="0"/>
    <x v="0"/>
    <n v="405.5"/>
    <n v="592030"/>
    <n v="2131308"/>
  </r>
  <r>
    <x v="0"/>
    <x v="1"/>
    <x v="1"/>
    <x v="9"/>
    <x v="17"/>
    <s v="SE1A"/>
    <x v="4"/>
    <x v="7"/>
    <s v="GNR_RES_WTR_NOPMP_MC-02"/>
    <x v="0"/>
    <x v="1"/>
    <n v="405.5"/>
    <n v="592030"/>
    <n v="2131308"/>
  </r>
  <r>
    <x v="0"/>
    <x v="1"/>
    <x v="1"/>
    <x v="9"/>
    <x v="17"/>
    <s v="SE1A"/>
    <x v="4"/>
    <x v="7"/>
    <s v="GNR_RES_WTR_NOPMP_MC-02"/>
    <x v="0"/>
    <x v="2"/>
    <n v="405.5"/>
    <n v="592030"/>
    <n v="2131308"/>
  </r>
  <r>
    <x v="0"/>
    <x v="1"/>
    <x v="1"/>
    <x v="9"/>
    <x v="17"/>
    <s v="SE1A"/>
    <x v="4"/>
    <x v="7"/>
    <s v="GNR_RES_WTR_NOPMP_MC-02"/>
    <x v="1"/>
    <x v="0"/>
    <n v="405.5"/>
    <n v="592030"/>
    <n v="2131308"/>
  </r>
  <r>
    <x v="0"/>
    <x v="1"/>
    <x v="1"/>
    <x v="9"/>
    <x v="17"/>
    <s v="SE1A"/>
    <x v="4"/>
    <x v="7"/>
    <s v="GNR_RES_WTR_NOPMP_MC-02"/>
    <x v="1"/>
    <x v="1"/>
    <n v="405.5"/>
    <n v="592030"/>
    <n v="2131308"/>
  </r>
  <r>
    <x v="0"/>
    <x v="1"/>
    <x v="1"/>
    <x v="9"/>
    <x v="17"/>
    <s v="SE1A"/>
    <x v="4"/>
    <x v="7"/>
    <s v="GNR_RES_WTR_NOPMP_MC-02"/>
    <x v="1"/>
    <x v="2"/>
    <n v="405.5"/>
    <n v="592030"/>
    <n v="2131308"/>
  </r>
  <r>
    <x v="0"/>
    <x v="1"/>
    <x v="1"/>
    <x v="9"/>
    <x v="17"/>
    <s v="SE1A"/>
    <x v="4"/>
    <x v="7"/>
    <s v="GNR_RES_WTR_NOPMP_MC-03"/>
    <x v="0"/>
    <x v="0"/>
    <n v="141.69892819788299"/>
    <n v="206880.435168909"/>
    <n v="744769.56660807203"/>
  </r>
  <r>
    <x v="0"/>
    <x v="1"/>
    <x v="1"/>
    <x v="9"/>
    <x v="17"/>
    <s v="SE1A"/>
    <x v="4"/>
    <x v="7"/>
    <s v="GNR_RES_WTR_NOPMP_MC-03"/>
    <x v="0"/>
    <x v="1"/>
    <n v="405.5"/>
    <n v="592030"/>
    <n v="2131308"/>
  </r>
  <r>
    <x v="0"/>
    <x v="1"/>
    <x v="1"/>
    <x v="9"/>
    <x v="17"/>
    <s v="SE1A"/>
    <x v="4"/>
    <x v="7"/>
    <s v="GNR_RES_WTR_NOPMP_MC-03"/>
    <x v="0"/>
    <x v="2"/>
    <n v="405.5"/>
    <n v="592030"/>
    <n v="2131308"/>
  </r>
  <r>
    <x v="0"/>
    <x v="1"/>
    <x v="1"/>
    <x v="9"/>
    <x v="17"/>
    <s v="SE1A"/>
    <x v="4"/>
    <x v="7"/>
    <s v="GNR_RES_WTR_NOPMP_MC-03"/>
    <x v="1"/>
    <x v="0"/>
    <n v="48.515601653933601"/>
    <n v="70832.778414743007"/>
    <n v="254998.002293075"/>
  </r>
  <r>
    <x v="0"/>
    <x v="1"/>
    <x v="1"/>
    <x v="9"/>
    <x v="17"/>
    <s v="SE1A"/>
    <x v="4"/>
    <x v="7"/>
    <s v="GNR_RES_WTR_NOPMP_MC-03"/>
    <x v="1"/>
    <x v="1"/>
    <n v="405.5"/>
    <n v="592030"/>
    <n v="2131308"/>
  </r>
  <r>
    <x v="0"/>
    <x v="1"/>
    <x v="1"/>
    <x v="9"/>
    <x v="17"/>
    <s v="SE1A"/>
    <x v="4"/>
    <x v="7"/>
    <s v="GNR_RES_WTR_NOPMP_MC-04"/>
    <x v="0"/>
    <x v="1"/>
    <n v="405.5"/>
    <n v="592030"/>
    <n v="2131308"/>
  </r>
  <r>
    <x v="0"/>
    <x v="1"/>
    <x v="1"/>
    <x v="9"/>
    <x v="17"/>
    <s v="SE1A"/>
    <x v="4"/>
    <x v="7"/>
    <s v="GNR_RES_WTR_NOPMP_MC-04"/>
    <x v="0"/>
    <x v="2"/>
    <n v="405.5"/>
    <n v="592030"/>
    <n v="2131308"/>
  </r>
  <r>
    <x v="0"/>
    <x v="1"/>
    <x v="1"/>
    <x v="9"/>
    <x v="17"/>
    <s v="SE1A"/>
    <x v="4"/>
    <x v="7"/>
    <s v="GNR_RES_WTR_NOPMP_MC-05"/>
    <x v="0"/>
    <x v="1"/>
    <n v="405.5"/>
    <n v="592030"/>
    <n v="2131308"/>
  </r>
  <r>
    <x v="0"/>
    <x v="1"/>
    <x v="1"/>
    <x v="9"/>
    <x v="17"/>
    <s v="SE1A"/>
    <x v="4"/>
    <x v="7"/>
    <s v="GNR_RES_WTR_NOPMP_MC-05"/>
    <x v="0"/>
    <x v="2"/>
    <n v="405.5"/>
    <n v="592030"/>
    <n v="2131308"/>
  </r>
  <r>
    <x v="0"/>
    <x v="1"/>
    <x v="1"/>
    <x v="9"/>
    <x v="17"/>
    <s v="SE1A"/>
    <x v="4"/>
    <x v="7"/>
    <s v="GNR_RES_WTR_NOPMP_MC-06"/>
    <x v="0"/>
    <x v="1"/>
    <n v="405.5"/>
    <n v="592030"/>
    <n v="2131308"/>
  </r>
  <r>
    <x v="0"/>
    <x v="1"/>
    <x v="1"/>
    <x v="9"/>
    <x v="17"/>
    <s v="SE1A"/>
    <x v="4"/>
    <x v="7"/>
    <s v="GNR_RES_WTR_NOPMP_MC-06"/>
    <x v="0"/>
    <x v="2"/>
    <n v="405.5"/>
    <n v="592030"/>
    <n v="2131308"/>
  </r>
  <r>
    <x v="0"/>
    <x v="1"/>
    <x v="1"/>
    <x v="9"/>
    <x v="17"/>
    <s v="SE1A"/>
    <x v="4"/>
    <x v="7"/>
    <s v="GNR_RES_WTR_NOPMP_MC-07"/>
    <x v="0"/>
    <x v="2"/>
    <n v="405.5"/>
    <n v="592030"/>
    <n v="2131308"/>
  </r>
  <r>
    <x v="0"/>
    <x v="1"/>
    <x v="1"/>
    <x v="9"/>
    <x v="17"/>
    <s v="SE1A"/>
    <x v="4"/>
    <x v="4"/>
    <s v="GNR_ROR_WTR"/>
    <x v="0"/>
    <x v="0"/>
    <n v="247.70224404727"/>
    <n v="361645.276309015"/>
    <n v="1301922.9947124501"/>
  </r>
  <r>
    <x v="0"/>
    <x v="1"/>
    <x v="1"/>
    <x v="9"/>
    <x v="17"/>
    <s v="SE1A"/>
    <x v="4"/>
    <x v="4"/>
    <s v="GNR_ROR_WTR"/>
    <x v="0"/>
    <x v="1"/>
    <n v="247.70224404727"/>
    <n v="361645.276309015"/>
    <n v="1301922.9947124501"/>
  </r>
  <r>
    <x v="0"/>
    <x v="1"/>
    <x v="1"/>
    <x v="9"/>
    <x v="17"/>
    <s v="SE1A"/>
    <x v="4"/>
    <x v="4"/>
    <s v="GNR_ROR_WTR"/>
    <x v="0"/>
    <x v="2"/>
    <n v="247.70224404727"/>
    <n v="361645.276309015"/>
    <n v="1301922.9947124501"/>
  </r>
  <r>
    <x v="0"/>
    <x v="1"/>
    <x v="1"/>
    <x v="9"/>
    <x v="17"/>
    <s v="SE1A"/>
    <x v="4"/>
    <x v="4"/>
    <s v="GNR_ROR_WTR"/>
    <x v="1"/>
    <x v="0"/>
    <n v="906.95202044198004"/>
    <n v="1324149.94984529"/>
    <n v="4766939.8194430498"/>
  </r>
  <r>
    <x v="0"/>
    <x v="1"/>
    <x v="1"/>
    <x v="9"/>
    <x v="17"/>
    <s v="SE1A"/>
    <x v="4"/>
    <x v="4"/>
    <s v="GNR_ROR_WTR"/>
    <x v="1"/>
    <x v="1"/>
    <n v="906.95202044198004"/>
    <n v="1324149.94984529"/>
    <n v="4766939.8194430498"/>
  </r>
  <r>
    <x v="0"/>
    <x v="1"/>
    <x v="1"/>
    <x v="9"/>
    <x v="17"/>
    <s v="SE1A"/>
    <x v="4"/>
    <x v="4"/>
    <s v="GNR_ROR_WTR"/>
    <x v="1"/>
    <x v="2"/>
    <n v="906.95202044198004"/>
    <n v="1324149.94984529"/>
    <n v="4766939.8194430498"/>
  </r>
  <r>
    <x v="0"/>
    <x v="1"/>
    <x v="1"/>
    <x v="9"/>
    <x v="17"/>
    <s v="SE1A"/>
    <x v="5"/>
    <x v="5"/>
    <s v="GNR_WT_WIND_ONS"/>
    <x v="0"/>
    <x v="0"/>
    <n v="511.10922868436597"/>
    <n v="746219.47387917503"/>
    <n v="2686390.1059650299"/>
  </r>
  <r>
    <x v="0"/>
    <x v="1"/>
    <x v="1"/>
    <x v="9"/>
    <x v="17"/>
    <s v="SE1A"/>
    <x v="5"/>
    <x v="5"/>
    <s v="GNR_WT_WIND_ONS"/>
    <x v="0"/>
    <x v="1"/>
    <n v="391.996340624249"/>
    <n v="572314.65731140401"/>
    <n v="2060332.76632105"/>
  </r>
  <r>
    <x v="0"/>
    <x v="1"/>
    <x v="1"/>
    <x v="9"/>
    <x v="17"/>
    <s v="SE1A"/>
    <x v="5"/>
    <x v="5"/>
    <s v="GNR_WT_WIND_ONS"/>
    <x v="0"/>
    <x v="2"/>
    <n v="259.04587634225402"/>
    <n v="378206.97945968999"/>
    <n v="1361545.12605488"/>
  </r>
  <r>
    <x v="0"/>
    <x v="1"/>
    <x v="1"/>
    <x v="9"/>
    <x v="17"/>
    <s v="SE1A"/>
    <x v="5"/>
    <x v="5"/>
    <s v="GNR_WT_WIND_ONS"/>
    <x v="1"/>
    <x v="0"/>
    <n v="636.52473942937104"/>
    <n v="929326.11956688203"/>
    <n v="3345574.0304407701"/>
  </r>
  <r>
    <x v="0"/>
    <x v="1"/>
    <x v="1"/>
    <x v="9"/>
    <x v="17"/>
    <s v="SE1A"/>
    <x v="5"/>
    <x v="5"/>
    <s v="GNR_WT_WIND_ONS"/>
    <x v="1"/>
    <x v="1"/>
    <n v="811.07755756981999"/>
    <n v="1184173.23405194"/>
    <n v="4263023.64258698"/>
  </r>
  <r>
    <x v="0"/>
    <x v="1"/>
    <x v="1"/>
    <x v="9"/>
    <x v="17"/>
    <s v="SE1A"/>
    <x v="5"/>
    <x v="5"/>
    <s v="GNR_WT_WIND_ONS"/>
    <x v="1"/>
    <x v="2"/>
    <n v="805.46586830884303"/>
    <n v="1175980.16773091"/>
    <n v="4233528.60383128"/>
  </r>
  <r>
    <x v="0"/>
    <x v="1"/>
    <x v="1"/>
    <x v="9"/>
    <x v="17"/>
    <s v="SE1_IND"/>
    <x v="2"/>
    <x v="2"/>
    <s v="GNR_BO_ELEC_E-99_LS-10-MW-FEED_Y-2020"/>
    <x v="1"/>
    <x v="0"/>
    <n v="-29.944286940773999"/>
    <n v="-43718.658933530001"/>
    <n v="-157387.172160708"/>
  </r>
  <r>
    <x v="0"/>
    <x v="1"/>
    <x v="1"/>
    <x v="9"/>
    <x v="17"/>
    <s v="SE1_IND"/>
    <x v="2"/>
    <x v="2"/>
    <s v="GNR_BO_ELEC_E-99_LS-10-MW-FEED_Y-2020"/>
    <x v="1"/>
    <x v="1"/>
    <n v="-29.9442869407739"/>
    <n v="-43718.6589335299"/>
    <n v="-157387.172160708"/>
  </r>
  <r>
    <x v="0"/>
    <x v="1"/>
    <x v="1"/>
    <x v="9"/>
    <x v="17"/>
    <s v="SE1_IND"/>
    <x v="2"/>
    <x v="2"/>
    <s v="GNR_BO_ELEC_E-99_LS-10-MW-FEED_Y-2020"/>
    <x v="1"/>
    <x v="2"/>
    <n v="-29.944286940773999"/>
    <n v="-43718.658933530001"/>
    <n v="-157387.172160708"/>
  </r>
  <r>
    <x v="0"/>
    <x v="1"/>
    <x v="1"/>
    <x v="9"/>
    <x v="17"/>
    <s v="SE1_IND"/>
    <x v="2"/>
    <x v="2"/>
    <s v="GNR_HP_ELEC_AIR-WTR_COP-310_LS_Y-2020"/>
    <x v="0"/>
    <x v="0"/>
    <n v="-14.206794283402299"/>
    <n v="-20741.9196537674"/>
    <n v="-74670.910753562493"/>
  </r>
  <r>
    <x v="0"/>
    <x v="1"/>
    <x v="1"/>
    <x v="9"/>
    <x v="17"/>
    <s v="SE1_IND"/>
    <x v="2"/>
    <x v="2"/>
    <s v="GNR_HP_ELEC_AIR-WTR_COP-310_LS_Y-2020"/>
    <x v="0"/>
    <x v="1"/>
    <n v="-14.206794283402299"/>
    <n v="-20741.9196537674"/>
    <n v="-74670.910753562493"/>
  </r>
  <r>
    <x v="0"/>
    <x v="1"/>
    <x v="1"/>
    <x v="9"/>
    <x v="17"/>
    <s v="SE1_IND"/>
    <x v="2"/>
    <x v="2"/>
    <s v="GNR_HP_ELEC_AIR-WTR_COP-310_LS_Y-2020"/>
    <x v="0"/>
    <x v="2"/>
    <n v="-14.206794283402299"/>
    <n v="-20741.9196537674"/>
    <n v="-74670.910753562697"/>
  </r>
  <r>
    <x v="0"/>
    <x v="1"/>
    <x v="1"/>
    <x v="9"/>
    <x v="17"/>
    <s v="SE1_IND"/>
    <x v="2"/>
    <x v="2"/>
    <s v="GNR_HP_ELEC_AIR-WTR_COP-310_LS_Y-2020"/>
    <x v="1"/>
    <x v="0"/>
    <n v="-14.206794283402299"/>
    <n v="-20741.9196537674"/>
    <n v="-74670.910753562493"/>
  </r>
  <r>
    <x v="0"/>
    <x v="1"/>
    <x v="1"/>
    <x v="9"/>
    <x v="17"/>
    <s v="SE1_IND"/>
    <x v="2"/>
    <x v="2"/>
    <s v="GNR_HP_ELEC_AIR-WTR_COP-310_LS_Y-2020"/>
    <x v="1"/>
    <x v="1"/>
    <n v="-14.206794283402299"/>
    <n v="-20741.9196537674"/>
    <n v="-74670.910753562493"/>
  </r>
  <r>
    <x v="0"/>
    <x v="1"/>
    <x v="1"/>
    <x v="9"/>
    <x v="17"/>
    <s v="SE1_IND"/>
    <x v="2"/>
    <x v="2"/>
    <s v="GNR_HP_ELEC_AIR-WTR_COP-310_LS_Y-2020"/>
    <x v="1"/>
    <x v="2"/>
    <n v="-14.206794283402299"/>
    <n v="-20741.9196537674"/>
    <n v="-74670.910753562493"/>
  </r>
  <r>
    <x v="0"/>
    <x v="1"/>
    <x v="1"/>
    <x v="9"/>
    <x v="17"/>
    <s v="SE1_IND"/>
    <x v="1"/>
    <x v="1"/>
    <s v="GNR_ST_MSW_BP_E-23_LS-220-MW-FEED_Y-2020"/>
    <x v="0"/>
    <x v="0"/>
    <n v="95.999286532395701"/>
    <n v="140158.95833729801"/>
    <n v="504572.25001427199"/>
  </r>
  <r>
    <x v="0"/>
    <x v="1"/>
    <x v="1"/>
    <x v="9"/>
    <x v="17"/>
    <s v="SE1_IND"/>
    <x v="1"/>
    <x v="1"/>
    <s v="GNR_ST_MSW_BP_E-23_LS-220-MW-FEED_Y-2020"/>
    <x v="0"/>
    <x v="1"/>
    <n v="95.999286532395701"/>
    <n v="140158.95833729801"/>
    <n v="504572.25001427199"/>
  </r>
  <r>
    <x v="0"/>
    <x v="1"/>
    <x v="1"/>
    <x v="9"/>
    <x v="17"/>
    <s v="SE1_IND"/>
    <x v="1"/>
    <x v="1"/>
    <s v="GNR_ST_MSW_BP_E-23_LS-220-MW-FEED_Y-2020"/>
    <x v="0"/>
    <x v="2"/>
    <n v="95.999286532395701"/>
    <n v="140158.95833729801"/>
    <n v="504572.25001427199"/>
  </r>
  <r>
    <x v="0"/>
    <x v="1"/>
    <x v="1"/>
    <x v="9"/>
    <x v="17"/>
    <s v="SE1_IND"/>
    <x v="1"/>
    <x v="1"/>
    <s v="GNR_ST_MSW_BP_E-23_LS-220-MW-FEED_Y-2020"/>
    <x v="1"/>
    <x v="0"/>
    <n v="95.999286532395701"/>
    <n v="140158.95833729801"/>
    <n v="504572.25001427199"/>
  </r>
  <r>
    <x v="0"/>
    <x v="1"/>
    <x v="1"/>
    <x v="9"/>
    <x v="17"/>
    <s v="SE1_IND"/>
    <x v="1"/>
    <x v="1"/>
    <s v="GNR_ST_MSW_BP_E-23_LS-220-MW-FEED_Y-2020"/>
    <x v="1"/>
    <x v="1"/>
    <n v="95.999286532395701"/>
    <n v="140158.95833729801"/>
    <n v="504572.25001427199"/>
  </r>
  <r>
    <x v="0"/>
    <x v="1"/>
    <x v="1"/>
    <x v="9"/>
    <x v="17"/>
    <s v="SE1_IND"/>
    <x v="1"/>
    <x v="1"/>
    <s v="GNR_ST_MSW_BP_E-23_LS-220-MW-FEED_Y-2020"/>
    <x v="1"/>
    <x v="2"/>
    <n v="95.999286532395701"/>
    <n v="140158.95833729801"/>
    <n v="504572.25001427199"/>
  </r>
  <r>
    <x v="0"/>
    <x v="1"/>
    <x v="1"/>
    <x v="9"/>
    <x v="17"/>
    <s v="SE1_medium"/>
    <x v="2"/>
    <x v="2"/>
    <s v="GNR_HP_ELEC_GROUND-WTR_COP-380_LS-4-MW_Y-2030"/>
    <x v="0"/>
    <x v="0"/>
    <n v="-37.313730445729902"/>
    <n v="-54478.0464507656"/>
    <n v="-196120.96722275601"/>
  </r>
  <r>
    <x v="0"/>
    <x v="1"/>
    <x v="1"/>
    <x v="9"/>
    <x v="17"/>
    <s v="SE1_medium"/>
    <x v="2"/>
    <x v="2"/>
    <s v="GNR_HP_ELEC_GROUND-WTR_COP-380_LS-4-MW_Y-2030"/>
    <x v="0"/>
    <x v="1"/>
    <n v="-37.313730445729902"/>
    <n v="-54478.0464507656"/>
    <n v="-196120.96722275601"/>
  </r>
  <r>
    <x v="0"/>
    <x v="1"/>
    <x v="1"/>
    <x v="9"/>
    <x v="17"/>
    <s v="SE1_medium"/>
    <x v="2"/>
    <x v="2"/>
    <s v="GNR_HP_ELEC_GROUND-WTR_COP-380_LS-4-MW_Y-2030"/>
    <x v="0"/>
    <x v="2"/>
    <n v="-37.313730445729902"/>
    <n v="-54478.0464507656"/>
    <n v="-196120.96722275601"/>
  </r>
  <r>
    <x v="0"/>
    <x v="1"/>
    <x v="1"/>
    <x v="9"/>
    <x v="17"/>
    <s v="SE1_medium"/>
    <x v="2"/>
    <x v="2"/>
    <s v="GNR_HP_ELEC_GROUND-WTR_COP-380_LS-4-MW_Y-2030"/>
    <x v="1"/>
    <x v="0"/>
    <n v="-37.313730445729902"/>
    <n v="-54478.0464507656"/>
    <n v="-196120.96722275601"/>
  </r>
  <r>
    <x v="0"/>
    <x v="1"/>
    <x v="1"/>
    <x v="9"/>
    <x v="17"/>
    <s v="SE1_medium"/>
    <x v="2"/>
    <x v="2"/>
    <s v="GNR_HP_ELEC_GROUND-WTR_COP-380_LS-4-MW_Y-2030"/>
    <x v="1"/>
    <x v="1"/>
    <n v="-37.313730445729902"/>
    <n v="-54478.0464507656"/>
    <n v="-196120.96722275601"/>
  </r>
  <r>
    <x v="0"/>
    <x v="1"/>
    <x v="1"/>
    <x v="9"/>
    <x v="17"/>
    <s v="SE1_medium"/>
    <x v="2"/>
    <x v="2"/>
    <s v="GNR_HP_ELEC_GROUND-WTR_COP-380_LS-4-MW_Y-2030"/>
    <x v="1"/>
    <x v="2"/>
    <n v="-37.313730445729902"/>
    <n v="-54478.0464507656"/>
    <n v="-196120.96722275601"/>
  </r>
  <r>
    <x v="0"/>
    <x v="1"/>
    <x v="1"/>
    <x v="9"/>
    <x v="17"/>
    <s v="SE1_medium"/>
    <x v="1"/>
    <x v="1"/>
    <s v="GNR_ST_MSW_BP_CB-20"/>
    <x v="0"/>
    <x v="0"/>
    <n v="14.04"/>
    <n v="20498.400000000001"/>
    <n v="73794.240000000005"/>
  </r>
  <r>
    <x v="0"/>
    <x v="1"/>
    <x v="1"/>
    <x v="9"/>
    <x v="17"/>
    <s v="SE1_medium"/>
    <x v="1"/>
    <x v="1"/>
    <s v="GNR_ST_MSW_BP_CB-20"/>
    <x v="0"/>
    <x v="1"/>
    <n v="14.04"/>
    <n v="20498.400000000001"/>
    <n v="73794.240000000005"/>
  </r>
  <r>
    <x v="0"/>
    <x v="1"/>
    <x v="1"/>
    <x v="9"/>
    <x v="17"/>
    <s v="SE1_medium"/>
    <x v="1"/>
    <x v="1"/>
    <s v="GNR_ST_MSW_BP_CB-20"/>
    <x v="0"/>
    <x v="2"/>
    <n v="14.04"/>
    <n v="20498.400000000001"/>
    <n v="73794.240000000005"/>
  </r>
  <r>
    <x v="0"/>
    <x v="1"/>
    <x v="1"/>
    <x v="9"/>
    <x v="17"/>
    <s v="SE1_medium"/>
    <x v="1"/>
    <x v="1"/>
    <s v="GNR_ST_MSW_BP_CB-20"/>
    <x v="1"/>
    <x v="0"/>
    <n v="14.04"/>
    <n v="20498.400000000001"/>
    <n v="73794.240000000005"/>
  </r>
  <r>
    <x v="0"/>
    <x v="1"/>
    <x v="1"/>
    <x v="9"/>
    <x v="17"/>
    <s v="SE1_medium"/>
    <x v="1"/>
    <x v="1"/>
    <s v="GNR_ST_MSW_BP_CB-20"/>
    <x v="1"/>
    <x v="1"/>
    <n v="14.04"/>
    <n v="20498.400000000001"/>
    <n v="73794.240000000005"/>
  </r>
  <r>
    <x v="0"/>
    <x v="1"/>
    <x v="1"/>
    <x v="9"/>
    <x v="17"/>
    <s v="SE1_medium"/>
    <x v="1"/>
    <x v="1"/>
    <s v="GNR_ST_MSW_BP_CB-20"/>
    <x v="1"/>
    <x v="2"/>
    <n v="14.04"/>
    <n v="20498.400000000001"/>
    <n v="73794.240000000005"/>
  </r>
  <r>
    <x v="0"/>
    <x v="1"/>
    <x v="1"/>
    <x v="9"/>
    <x v="17"/>
    <s v="SE1_small"/>
    <x v="2"/>
    <x v="2"/>
    <s v="GNR_HP_ELEC_GROUND-WTR_COP-360_LS-4-MW_Y-2020"/>
    <x v="0"/>
    <x v="0"/>
    <n v="-3.3068272123154698"/>
    <n v="-4827.9677299805799"/>
    <n v="-17380.683827930101"/>
  </r>
  <r>
    <x v="0"/>
    <x v="1"/>
    <x v="1"/>
    <x v="9"/>
    <x v="17"/>
    <s v="SE1_small"/>
    <x v="2"/>
    <x v="2"/>
    <s v="GNR_HP_ELEC_GROUND-WTR_COP-360_LS-4-MW_Y-2020"/>
    <x v="0"/>
    <x v="1"/>
    <n v="-1.19123704603598"/>
    <n v="-1739.2060872125301"/>
    <n v="-6261.1419139651098"/>
  </r>
  <r>
    <x v="0"/>
    <x v="1"/>
    <x v="1"/>
    <x v="9"/>
    <x v="17"/>
    <s v="SE1_small"/>
    <x v="2"/>
    <x v="2"/>
    <s v="GNR_HP_ELEC_GROUND-WTR_COP-360_LS-4-MW_Y-2020"/>
    <x v="1"/>
    <x v="0"/>
    <n v="-30.388389148175801"/>
    <n v="-44367.048156336699"/>
    <n v="-159721.37336281201"/>
  </r>
  <r>
    <x v="0"/>
    <x v="1"/>
    <x v="1"/>
    <x v="9"/>
    <x v="17"/>
    <s v="SE1_small"/>
    <x v="2"/>
    <x v="2"/>
    <s v="GNR_HP_ELEC_GROUND-WTR_COP-360_LS-4-MW_Y-2020"/>
    <x v="1"/>
    <x v="1"/>
    <n v="-30.388389148175801"/>
    <n v="-44367.048156336699"/>
    <n v="-159721.37336281201"/>
  </r>
  <r>
    <x v="0"/>
    <x v="1"/>
    <x v="1"/>
    <x v="9"/>
    <x v="17"/>
    <s v="SE1_small"/>
    <x v="2"/>
    <x v="2"/>
    <s v="GNR_HP_ELEC_GROUND-WTR_COP-360_LS-4-MW_Y-2020"/>
    <x v="1"/>
    <x v="2"/>
    <n v="-30.388389148175801"/>
    <n v="-44367.048156336699"/>
    <n v="-159721.37336281201"/>
  </r>
  <r>
    <x v="0"/>
    <x v="1"/>
    <x v="1"/>
    <x v="9"/>
    <x v="18"/>
    <s v="SE2A"/>
    <x v="4"/>
    <x v="7"/>
    <s v="GNR_RES_WTR_NOPMP_MC-01"/>
    <x v="0"/>
    <x v="0"/>
    <n v="407.485221835787"/>
    <n v="594928.42388024903"/>
    <n v="2141742.3259689002"/>
  </r>
  <r>
    <x v="0"/>
    <x v="1"/>
    <x v="1"/>
    <x v="9"/>
    <x v="18"/>
    <s v="SE2A"/>
    <x v="4"/>
    <x v="7"/>
    <s v="GNR_RES_WTR_NOPMP_MC-01"/>
    <x v="0"/>
    <x v="1"/>
    <n v="407.485221835787"/>
    <n v="594928.42388024903"/>
    <n v="2141742.3259689002"/>
  </r>
  <r>
    <x v="0"/>
    <x v="1"/>
    <x v="1"/>
    <x v="9"/>
    <x v="18"/>
    <s v="SE2A"/>
    <x v="4"/>
    <x v="7"/>
    <s v="GNR_RES_WTR_NOPMP_MC-01"/>
    <x v="0"/>
    <x v="2"/>
    <n v="407.485221835787"/>
    <n v="594928.42388024903"/>
    <n v="2141742.3259689002"/>
  </r>
  <r>
    <x v="0"/>
    <x v="1"/>
    <x v="1"/>
    <x v="9"/>
    <x v="18"/>
    <s v="SE2A"/>
    <x v="4"/>
    <x v="7"/>
    <s v="GNR_RES_WTR_NOPMP_MC-01"/>
    <x v="1"/>
    <x v="0"/>
    <n v="407.485221835787"/>
    <n v="594928.42388024903"/>
    <n v="2141742.3259689002"/>
  </r>
  <r>
    <x v="0"/>
    <x v="1"/>
    <x v="1"/>
    <x v="9"/>
    <x v="18"/>
    <s v="SE2A"/>
    <x v="4"/>
    <x v="7"/>
    <s v="GNR_RES_WTR_NOPMP_MC-01"/>
    <x v="1"/>
    <x v="1"/>
    <n v="407.485221835787"/>
    <n v="594928.42388024903"/>
    <n v="2141742.3259689002"/>
  </r>
  <r>
    <x v="0"/>
    <x v="1"/>
    <x v="1"/>
    <x v="9"/>
    <x v="18"/>
    <s v="SE2A"/>
    <x v="4"/>
    <x v="7"/>
    <s v="GNR_RES_WTR_NOPMP_MC-01"/>
    <x v="1"/>
    <x v="2"/>
    <n v="407.485221835787"/>
    <n v="594928.42388024903"/>
    <n v="2141742.3259689002"/>
  </r>
  <r>
    <x v="0"/>
    <x v="1"/>
    <x v="1"/>
    <x v="9"/>
    <x v="18"/>
    <s v="SE2A"/>
    <x v="4"/>
    <x v="7"/>
    <s v="GNR_RES_WTR_NOPMP_MC-02"/>
    <x v="0"/>
    <x v="0"/>
    <n v="239.49553725721901"/>
    <n v="349663.48439554003"/>
    <n v="1258788.54382394"/>
  </r>
  <r>
    <x v="0"/>
    <x v="1"/>
    <x v="1"/>
    <x v="9"/>
    <x v="18"/>
    <s v="SE2A"/>
    <x v="4"/>
    <x v="7"/>
    <s v="GNR_RES_WTR_NOPMP_MC-02"/>
    <x v="0"/>
    <x v="1"/>
    <n v="515.485221835787"/>
    <n v="752608.42388024903"/>
    <n v="2709390.3259689002"/>
  </r>
  <r>
    <x v="0"/>
    <x v="1"/>
    <x v="1"/>
    <x v="9"/>
    <x v="18"/>
    <s v="SE2A"/>
    <x v="4"/>
    <x v="7"/>
    <s v="GNR_RES_WTR_NOPMP_MC-02"/>
    <x v="0"/>
    <x v="2"/>
    <n v="515.485221835787"/>
    <n v="752608.42388024903"/>
    <n v="2709390.3259689002"/>
  </r>
  <r>
    <x v="0"/>
    <x v="1"/>
    <x v="1"/>
    <x v="9"/>
    <x v="18"/>
    <s v="SE2A"/>
    <x v="4"/>
    <x v="7"/>
    <s v="GNR_RES_WTR_NOPMP_MC-02"/>
    <x v="1"/>
    <x v="0"/>
    <n v="515.485221835787"/>
    <n v="752608.42388024903"/>
    <n v="2709390.3259689002"/>
  </r>
  <r>
    <x v="0"/>
    <x v="1"/>
    <x v="1"/>
    <x v="9"/>
    <x v="18"/>
    <s v="SE2A"/>
    <x v="4"/>
    <x v="7"/>
    <s v="GNR_RES_WTR_NOPMP_MC-02"/>
    <x v="1"/>
    <x v="1"/>
    <n v="515.485221835787"/>
    <n v="752608.42388024903"/>
    <n v="2709390.3259689002"/>
  </r>
  <r>
    <x v="0"/>
    <x v="1"/>
    <x v="1"/>
    <x v="9"/>
    <x v="18"/>
    <s v="SE2A"/>
    <x v="4"/>
    <x v="7"/>
    <s v="GNR_RES_WTR_NOPMP_MC-02"/>
    <x v="1"/>
    <x v="2"/>
    <n v="515.485221835787"/>
    <n v="752608.42388024903"/>
    <n v="2709390.3259689002"/>
  </r>
  <r>
    <x v="0"/>
    <x v="1"/>
    <x v="1"/>
    <x v="9"/>
    <x v="18"/>
    <s v="SE2A"/>
    <x v="4"/>
    <x v="7"/>
    <s v="GNR_RES_WTR_NOPMP_MC-03"/>
    <x v="0"/>
    <x v="1"/>
    <n v="515.485221835787"/>
    <n v="752608.42388024903"/>
    <n v="2709390.3259689002"/>
  </r>
  <r>
    <x v="0"/>
    <x v="1"/>
    <x v="1"/>
    <x v="9"/>
    <x v="18"/>
    <s v="SE2A"/>
    <x v="4"/>
    <x v="7"/>
    <s v="GNR_RES_WTR_NOPMP_MC-03"/>
    <x v="0"/>
    <x v="2"/>
    <n v="515.485221835787"/>
    <n v="752608.42388024903"/>
    <n v="2709390.3259689002"/>
  </r>
  <r>
    <x v="0"/>
    <x v="1"/>
    <x v="1"/>
    <x v="9"/>
    <x v="18"/>
    <s v="SE2A"/>
    <x v="4"/>
    <x v="7"/>
    <s v="GNR_RES_WTR_NOPMP_MC-03"/>
    <x v="1"/>
    <x v="0"/>
    <n v="515.485221835787"/>
    <n v="752608.42388024903"/>
    <n v="2709390.3259689002"/>
  </r>
  <r>
    <x v="0"/>
    <x v="1"/>
    <x v="1"/>
    <x v="9"/>
    <x v="18"/>
    <s v="SE2A"/>
    <x v="4"/>
    <x v="7"/>
    <s v="GNR_RES_WTR_NOPMP_MC-03"/>
    <x v="1"/>
    <x v="1"/>
    <n v="515.485221835787"/>
    <n v="752608.42388024903"/>
    <n v="2709390.3259689002"/>
  </r>
  <r>
    <x v="0"/>
    <x v="1"/>
    <x v="1"/>
    <x v="9"/>
    <x v="18"/>
    <s v="SE2A"/>
    <x v="4"/>
    <x v="7"/>
    <s v="GNR_RES_WTR_NOPMP_MC-03"/>
    <x v="1"/>
    <x v="2"/>
    <n v="515.485221835787"/>
    <n v="752608.42388024903"/>
    <n v="2709390.3259689002"/>
  </r>
  <r>
    <x v="0"/>
    <x v="1"/>
    <x v="1"/>
    <x v="9"/>
    <x v="18"/>
    <s v="SE2A"/>
    <x v="4"/>
    <x v="7"/>
    <s v="GNR_RES_WTR_NOPMP_MC-04"/>
    <x v="0"/>
    <x v="1"/>
    <n v="515.485221835787"/>
    <n v="752608.42388024903"/>
    <n v="2709390.3259689002"/>
  </r>
  <r>
    <x v="0"/>
    <x v="1"/>
    <x v="1"/>
    <x v="9"/>
    <x v="18"/>
    <s v="SE2A"/>
    <x v="4"/>
    <x v="7"/>
    <s v="GNR_RES_WTR_NOPMP_MC-04"/>
    <x v="0"/>
    <x v="2"/>
    <n v="515.485221835787"/>
    <n v="752608.42388024903"/>
    <n v="2709390.3259689002"/>
  </r>
  <r>
    <x v="0"/>
    <x v="1"/>
    <x v="1"/>
    <x v="9"/>
    <x v="18"/>
    <s v="SE2A"/>
    <x v="4"/>
    <x v="7"/>
    <s v="GNR_RES_WTR_NOPMP_MC-04"/>
    <x v="1"/>
    <x v="0"/>
    <n v="515.485221835787"/>
    <n v="752608.42388024903"/>
    <n v="2709390.3259689002"/>
  </r>
  <r>
    <x v="0"/>
    <x v="1"/>
    <x v="1"/>
    <x v="9"/>
    <x v="18"/>
    <s v="SE2A"/>
    <x v="4"/>
    <x v="7"/>
    <s v="GNR_RES_WTR_NOPMP_MC-04"/>
    <x v="1"/>
    <x v="1"/>
    <n v="515.485221835787"/>
    <n v="752608.42388024903"/>
    <n v="2709390.3259689002"/>
  </r>
  <r>
    <x v="0"/>
    <x v="1"/>
    <x v="1"/>
    <x v="9"/>
    <x v="18"/>
    <s v="SE2A"/>
    <x v="4"/>
    <x v="7"/>
    <s v="GNR_RES_WTR_NOPMP_MC-04"/>
    <x v="1"/>
    <x v="2"/>
    <n v="515.485221835787"/>
    <n v="752608.42388024903"/>
    <n v="2709390.3259689002"/>
  </r>
  <r>
    <x v="0"/>
    <x v="1"/>
    <x v="1"/>
    <x v="9"/>
    <x v="18"/>
    <s v="SE2A"/>
    <x v="4"/>
    <x v="7"/>
    <s v="GNR_RES_WTR_NOPMP_MC-05"/>
    <x v="0"/>
    <x v="1"/>
    <n v="515.485221835787"/>
    <n v="752608.42388024903"/>
    <n v="2709390.3259689002"/>
  </r>
  <r>
    <x v="0"/>
    <x v="1"/>
    <x v="1"/>
    <x v="9"/>
    <x v="18"/>
    <s v="SE2A"/>
    <x v="4"/>
    <x v="7"/>
    <s v="GNR_RES_WTR_NOPMP_MC-05"/>
    <x v="0"/>
    <x v="2"/>
    <n v="515.485221835787"/>
    <n v="752608.42388024903"/>
    <n v="2709390.3259689002"/>
  </r>
  <r>
    <x v="0"/>
    <x v="1"/>
    <x v="1"/>
    <x v="9"/>
    <x v="18"/>
    <s v="SE2A"/>
    <x v="4"/>
    <x v="7"/>
    <s v="GNR_RES_WTR_NOPMP_MC-05"/>
    <x v="1"/>
    <x v="0"/>
    <n v="515.485221835787"/>
    <n v="752608.42388024903"/>
    <n v="2709390.3259689002"/>
  </r>
  <r>
    <x v="0"/>
    <x v="1"/>
    <x v="1"/>
    <x v="9"/>
    <x v="18"/>
    <s v="SE2A"/>
    <x v="4"/>
    <x v="7"/>
    <s v="GNR_RES_WTR_NOPMP_MC-05"/>
    <x v="1"/>
    <x v="1"/>
    <n v="515.485221835787"/>
    <n v="752608.42388024903"/>
    <n v="2709390.3259689002"/>
  </r>
  <r>
    <x v="0"/>
    <x v="1"/>
    <x v="1"/>
    <x v="9"/>
    <x v="18"/>
    <s v="SE2A"/>
    <x v="4"/>
    <x v="7"/>
    <s v="GNR_RES_WTR_NOPMP_MC-05"/>
    <x v="1"/>
    <x v="2"/>
    <n v="515.485221835787"/>
    <n v="752608.42388024903"/>
    <n v="2709390.3259689002"/>
  </r>
  <r>
    <x v="0"/>
    <x v="1"/>
    <x v="1"/>
    <x v="9"/>
    <x v="18"/>
    <s v="SE2A"/>
    <x v="4"/>
    <x v="7"/>
    <s v="GNR_RES_WTR_NOPMP_MC-06"/>
    <x v="0"/>
    <x v="1"/>
    <n v="406.90515689474"/>
    <n v="594081.52906632004"/>
    <n v="2138693.5046387501"/>
  </r>
  <r>
    <x v="0"/>
    <x v="1"/>
    <x v="1"/>
    <x v="9"/>
    <x v="18"/>
    <s v="SE2A"/>
    <x v="4"/>
    <x v="7"/>
    <s v="GNR_RES_WTR_NOPMP_MC-06"/>
    <x v="0"/>
    <x v="2"/>
    <n v="515.485221835787"/>
    <n v="752608.42388024903"/>
    <n v="2709390.3259689002"/>
  </r>
  <r>
    <x v="0"/>
    <x v="1"/>
    <x v="1"/>
    <x v="9"/>
    <x v="18"/>
    <s v="SE2A"/>
    <x v="4"/>
    <x v="7"/>
    <s v="GNR_RES_WTR_NOPMP_MC-06"/>
    <x v="1"/>
    <x v="0"/>
    <n v="515.485221835787"/>
    <n v="752608.42388024903"/>
    <n v="2709390.3259689002"/>
  </r>
  <r>
    <x v="0"/>
    <x v="1"/>
    <x v="1"/>
    <x v="9"/>
    <x v="18"/>
    <s v="SE2A"/>
    <x v="4"/>
    <x v="7"/>
    <s v="GNR_RES_WTR_NOPMP_MC-06"/>
    <x v="1"/>
    <x v="1"/>
    <n v="515.485221835787"/>
    <n v="752608.42388024903"/>
    <n v="2709390.3259689002"/>
  </r>
  <r>
    <x v="0"/>
    <x v="1"/>
    <x v="1"/>
    <x v="9"/>
    <x v="18"/>
    <s v="SE2A"/>
    <x v="4"/>
    <x v="7"/>
    <s v="GNR_RES_WTR_NOPMP_MC-06"/>
    <x v="1"/>
    <x v="2"/>
    <n v="85.819023726238797"/>
    <n v="125295.774640309"/>
    <n v="451064.78870511102"/>
  </r>
  <r>
    <x v="0"/>
    <x v="1"/>
    <x v="1"/>
    <x v="9"/>
    <x v="18"/>
    <s v="SE2A"/>
    <x v="4"/>
    <x v="7"/>
    <s v="GNR_RES_WTR_PMP_MC-01"/>
    <x v="0"/>
    <x v="0"/>
    <n v="108"/>
    <n v="157680"/>
    <n v="567648"/>
  </r>
  <r>
    <x v="0"/>
    <x v="1"/>
    <x v="1"/>
    <x v="9"/>
    <x v="18"/>
    <s v="SE2A"/>
    <x v="4"/>
    <x v="7"/>
    <s v="GNR_RES_WTR_PMP_MC-01"/>
    <x v="0"/>
    <x v="1"/>
    <n v="108"/>
    <n v="157680"/>
    <n v="567648"/>
  </r>
  <r>
    <x v="0"/>
    <x v="1"/>
    <x v="1"/>
    <x v="9"/>
    <x v="18"/>
    <s v="SE2A"/>
    <x v="4"/>
    <x v="7"/>
    <s v="GNR_RES_WTR_PMP_MC-01"/>
    <x v="0"/>
    <x v="2"/>
    <n v="108"/>
    <n v="157680"/>
    <n v="567648"/>
  </r>
  <r>
    <x v="0"/>
    <x v="1"/>
    <x v="1"/>
    <x v="9"/>
    <x v="18"/>
    <s v="SE2A"/>
    <x v="4"/>
    <x v="7"/>
    <s v="GNR_RES_WTR_PMP_MC-01"/>
    <x v="1"/>
    <x v="0"/>
    <n v="108"/>
    <n v="157680"/>
    <n v="567648"/>
  </r>
  <r>
    <x v="0"/>
    <x v="1"/>
    <x v="1"/>
    <x v="9"/>
    <x v="18"/>
    <s v="SE2A"/>
    <x v="4"/>
    <x v="7"/>
    <s v="GNR_RES_WTR_PMP_MC-01"/>
    <x v="1"/>
    <x v="1"/>
    <n v="108"/>
    <n v="157680"/>
    <n v="567648"/>
  </r>
  <r>
    <x v="0"/>
    <x v="1"/>
    <x v="1"/>
    <x v="9"/>
    <x v="18"/>
    <s v="SE2A"/>
    <x v="4"/>
    <x v="7"/>
    <s v="GNR_RES_WTR_PMP_MC-01"/>
    <x v="1"/>
    <x v="2"/>
    <n v="108"/>
    <n v="157680"/>
    <n v="567648"/>
  </r>
  <r>
    <x v="0"/>
    <x v="1"/>
    <x v="1"/>
    <x v="9"/>
    <x v="18"/>
    <s v="SE2A"/>
    <x v="4"/>
    <x v="4"/>
    <s v="GNR_ROR_WTR"/>
    <x v="0"/>
    <x v="0"/>
    <n v="938.29938723785904"/>
    <n v="1369917.1053672701"/>
    <n v="4931701.57932219"/>
  </r>
  <r>
    <x v="0"/>
    <x v="1"/>
    <x v="1"/>
    <x v="9"/>
    <x v="18"/>
    <s v="SE2A"/>
    <x v="4"/>
    <x v="4"/>
    <s v="GNR_ROR_WTR"/>
    <x v="0"/>
    <x v="1"/>
    <n v="938.29938723785904"/>
    <n v="1369917.1053672701"/>
    <n v="4931701.57932219"/>
  </r>
  <r>
    <x v="0"/>
    <x v="1"/>
    <x v="1"/>
    <x v="9"/>
    <x v="18"/>
    <s v="SE2A"/>
    <x v="4"/>
    <x v="4"/>
    <s v="GNR_ROR_WTR"/>
    <x v="0"/>
    <x v="2"/>
    <n v="938.29938723785904"/>
    <n v="1369917.1053672701"/>
    <n v="4931701.57932219"/>
  </r>
  <r>
    <x v="0"/>
    <x v="1"/>
    <x v="1"/>
    <x v="9"/>
    <x v="18"/>
    <s v="SE2A"/>
    <x v="4"/>
    <x v="4"/>
    <s v="GNR_ROR_WTR"/>
    <x v="1"/>
    <x v="0"/>
    <n v="2476.48876213015"/>
    <n v="3615673.5927100298"/>
    <n v="13016424.9337561"/>
  </r>
  <r>
    <x v="0"/>
    <x v="1"/>
    <x v="1"/>
    <x v="9"/>
    <x v="18"/>
    <s v="SE2A"/>
    <x v="4"/>
    <x v="4"/>
    <s v="GNR_ROR_WTR"/>
    <x v="1"/>
    <x v="1"/>
    <n v="2476.48876213015"/>
    <n v="3615673.5927100298"/>
    <n v="13016424.9337561"/>
  </r>
  <r>
    <x v="0"/>
    <x v="1"/>
    <x v="1"/>
    <x v="9"/>
    <x v="18"/>
    <s v="SE2A"/>
    <x v="4"/>
    <x v="4"/>
    <s v="GNR_ROR_WTR"/>
    <x v="1"/>
    <x v="2"/>
    <n v="2476.48876213015"/>
    <n v="3615673.5927100298"/>
    <n v="13016424.9337561"/>
  </r>
  <r>
    <x v="0"/>
    <x v="1"/>
    <x v="1"/>
    <x v="9"/>
    <x v="18"/>
    <s v="SE2A"/>
    <x v="5"/>
    <x v="5"/>
    <s v="GNR_WT_WIND_ONS"/>
    <x v="0"/>
    <x v="0"/>
    <n v="726.34314625020397"/>
    <n v="1060460.9935252999"/>
    <n v="3817659.5766910701"/>
  </r>
  <r>
    <x v="0"/>
    <x v="1"/>
    <x v="1"/>
    <x v="9"/>
    <x v="18"/>
    <s v="SE2A"/>
    <x v="5"/>
    <x v="5"/>
    <s v="GNR_WT_WIND_ONS"/>
    <x v="0"/>
    <x v="1"/>
    <n v="831.19554471219601"/>
    <n v="1213545.4952798099"/>
    <n v="4368763.7830073005"/>
  </r>
  <r>
    <x v="0"/>
    <x v="1"/>
    <x v="1"/>
    <x v="9"/>
    <x v="18"/>
    <s v="SE2A"/>
    <x v="5"/>
    <x v="5"/>
    <s v="GNR_WT_WIND_ONS"/>
    <x v="0"/>
    <x v="2"/>
    <n v="570.94677697494205"/>
    <n v="833582.29438341595"/>
    <n v="3000896.2597802998"/>
  </r>
  <r>
    <x v="0"/>
    <x v="1"/>
    <x v="1"/>
    <x v="9"/>
    <x v="18"/>
    <s v="SE2A"/>
    <x v="5"/>
    <x v="5"/>
    <s v="GNR_WT_WIND_ONS"/>
    <x v="1"/>
    <x v="0"/>
    <n v="1225.6408425178599"/>
    <n v="1789435.6300760801"/>
    <n v="6441968.2682738798"/>
  </r>
  <r>
    <x v="0"/>
    <x v="1"/>
    <x v="1"/>
    <x v="9"/>
    <x v="18"/>
    <s v="SE2A"/>
    <x v="5"/>
    <x v="5"/>
    <s v="GNR_WT_WIND_ONS"/>
    <x v="1"/>
    <x v="1"/>
    <n v="1527.50844691268"/>
    <n v="2230162.3324925201"/>
    <n v="8028584.3969730604"/>
  </r>
  <r>
    <x v="0"/>
    <x v="1"/>
    <x v="1"/>
    <x v="9"/>
    <x v="18"/>
    <s v="SE2A"/>
    <x v="5"/>
    <x v="5"/>
    <s v="GNR_WT_WIND_ONS"/>
    <x v="1"/>
    <x v="2"/>
    <n v="1611.6344056458099"/>
    <n v="2352986.2322428902"/>
    <n v="8470750.4360744003"/>
  </r>
  <r>
    <x v="0"/>
    <x v="1"/>
    <x v="1"/>
    <x v="9"/>
    <x v="18"/>
    <s v="SE2_IND"/>
    <x v="1"/>
    <x v="1"/>
    <s v="GNR_ST_MSW_BP_E-23_LS-220-MW-FEED_Y-2020"/>
    <x v="0"/>
    <x v="0"/>
    <n v="303.835637589405"/>
    <n v="443600.03088053101"/>
    <n v="1596960.1111699101"/>
  </r>
  <r>
    <x v="0"/>
    <x v="1"/>
    <x v="1"/>
    <x v="9"/>
    <x v="18"/>
    <s v="SE2_IND"/>
    <x v="1"/>
    <x v="1"/>
    <s v="GNR_ST_MSW_BP_E-23_LS-220-MW-FEED_Y-2020"/>
    <x v="0"/>
    <x v="1"/>
    <n v="303.835637589405"/>
    <n v="443600.03088053101"/>
    <n v="1596960.1111699101"/>
  </r>
  <r>
    <x v="0"/>
    <x v="1"/>
    <x v="1"/>
    <x v="9"/>
    <x v="18"/>
    <s v="SE2_IND"/>
    <x v="1"/>
    <x v="1"/>
    <s v="GNR_ST_MSW_BP_E-23_LS-220-MW-FEED_Y-2020"/>
    <x v="0"/>
    <x v="2"/>
    <n v="303.835637589405"/>
    <n v="443600.03088053101"/>
    <n v="1596960.1111699101"/>
  </r>
  <r>
    <x v="0"/>
    <x v="1"/>
    <x v="1"/>
    <x v="9"/>
    <x v="18"/>
    <s v="SE2_IND"/>
    <x v="1"/>
    <x v="1"/>
    <s v="GNR_ST_MSW_BP_E-23_LS-220-MW-FEED_Y-2020"/>
    <x v="1"/>
    <x v="0"/>
    <n v="303.835637589405"/>
    <n v="443600.03088053101"/>
    <n v="1596960.1111699101"/>
  </r>
  <r>
    <x v="0"/>
    <x v="1"/>
    <x v="1"/>
    <x v="9"/>
    <x v="18"/>
    <s v="SE2_IND"/>
    <x v="1"/>
    <x v="1"/>
    <s v="GNR_ST_MSW_BP_E-23_LS-220-MW-FEED_Y-2020"/>
    <x v="1"/>
    <x v="1"/>
    <n v="303.835637589405"/>
    <n v="443600.03088053101"/>
    <n v="1596960.1111699101"/>
  </r>
  <r>
    <x v="0"/>
    <x v="1"/>
    <x v="1"/>
    <x v="9"/>
    <x v="18"/>
    <s v="SE2_IND"/>
    <x v="1"/>
    <x v="1"/>
    <s v="GNR_ST_MSW_BP_E-23_LS-220-MW-FEED_Y-2020"/>
    <x v="1"/>
    <x v="2"/>
    <n v="303.835637589405"/>
    <n v="443600.03088053101"/>
    <n v="1596960.1111699101"/>
  </r>
  <r>
    <x v="0"/>
    <x v="1"/>
    <x v="1"/>
    <x v="9"/>
    <x v="18"/>
    <s v="SE2_medium"/>
    <x v="2"/>
    <x v="2"/>
    <s v="GNR_HP_ELEC_GROUND-WTR_COP-360_LS-4-MW_Y-2020"/>
    <x v="0"/>
    <x v="0"/>
    <n v="-31.198069845405598"/>
    <n v="-45549.181974292202"/>
    <n v="-163977.055107452"/>
  </r>
  <r>
    <x v="0"/>
    <x v="1"/>
    <x v="1"/>
    <x v="9"/>
    <x v="18"/>
    <s v="SE2_medium"/>
    <x v="2"/>
    <x v="2"/>
    <s v="GNR_HP_ELEC_GROUND-WTR_COP-360_LS-4-MW_Y-2020"/>
    <x v="0"/>
    <x v="1"/>
    <n v="-37.155907942319402"/>
    <n v="-54247.625595786303"/>
    <n v="-195291.45214483101"/>
  </r>
  <r>
    <x v="0"/>
    <x v="1"/>
    <x v="1"/>
    <x v="9"/>
    <x v="18"/>
    <s v="SE2_medium"/>
    <x v="2"/>
    <x v="2"/>
    <s v="GNR_HP_ELEC_GROUND-WTR_COP-360_LS-4-MW_Y-2020"/>
    <x v="1"/>
    <x v="0"/>
    <n v="-120.406931606638"/>
    <n v="-175794.120145692"/>
    <n v="-632858.83252449101"/>
  </r>
  <r>
    <x v="0"/>
    <x v="1"/>
    <x v="1"/>
    <x v="9"/>
    <x v="18"/>
    <s v="SE2_medium"/>
    <x v="2"/>
    <x v="2"/>
    <s v="GNR_HP_ELEC_GROUND-WTR_COP-360_LS-4-MW_Y-2020"/>
    <x v="1"/>
    <x v="1"/>
    <n v="-120.406931606638"/>
    <n v="-175794.120145692"/>
    <n v="-632858.83252449101"/>
  </r>
  <r>
    <x v="0"/>
    <x v="1"/>
    <x v="1"/>
    <x v="9"/>
    <x v="18"/>
    <s v="SE2_medium"/>
    <x v="2"/>
    <x v="2"/>
    <s v="GNR_HP_ELEC_GROUND-WTR_COP-360_LS-4-MW_Y-2020"/>
    <x v="1"/>
    <x v="2"/>
    <n v="-120.406931606638"/>
    <n v="-175794.120145692"/>
    <n v="-632858.83252449101"/>
  </r>
  <r>
    <x v="0"/>
    <x v="1"/>
    <x v="1"/>
    <x v="9"/>
    <x v="18"/>
    <s v="SE2_medium"/>
    <x v="2"/>
    <x v="2"/>
    <s v="GNR_HP_ELEC_GROUND-WTR_COP-380_LS-4-MW_Y-2030"/>
    <x v="0"/>
    <x v="0"/>
    <n v="-18.4438766862237"/>
    <n v="-26928.059961886702"/>
    <n v="-96941.015862792003"/>
  </r>
  <r>
    <x v="0"/>
    <x v="1"/>
    <x v="1"/>
    <x v="9"/>
    <x v="18"/>
    <s v="SE2_medium"/>
    <x v="2"/>
    <x v="2"/>
    <s v="GNR_HP_ELEC_GROUND-WTR_COP-380_LS-4-MW_Y-2030"/>
    <x v="0"/>
    <x v="1"/>
    <n v="-18.4438766862237"/>
    <n v="-26928.059961886702"/>
    <n v="-96941.015862792003"/>
  </r>
  <r>
    <x v="0"/>
    <x v="1"/>
    <x v="1"/>
    <x v="9"/>
    <x v="18"/>
    <s v="SE2_medium"/>
    <x v="2"/>
    <x v="2"/>
    <s v="GNR_HP_ELEC_GROUND-WTR_COP-380_LS-4-MW_Y-2030"/>
    <x v="0"/>
    <x v="2"/>
    <n v="-9.9667588307077501"/>
    <n v="-14551.4678928333"/>
    <n v="-52385.284414199901"/>
  </r>
  <r>
    <x v="0"/>
    <x v="1"/>
    <x v="1"/>
    <x v="9"/>
    <x v="18"/>
    <s v="SE2_medium"/>
    <x v="2"/>
    <x v="2"/>
    <s v="GNR_HP_ELEC_GROUND-WTR_COP-380_LS-4-MW_Y-2030"/>
    <x v="1"/>
    <x v="0"/>
    <n v="-18.4438766862237"/>
    <n v="-26928.059961886702"/>
    <n v="-96941.015862792003"/>
  </r>
  <r>
    <x v="0"/>
    <x v="1"/>
    <x v="1"/>
    <x v="9"/>
    <x v="18"/>
    <s v="SE2_medium"/>
    <x v="2"/>
    <x v="2"/>
    <s v="GNR_HP_ELEC_GROUND-WTR_COP-380_LS-4-MW_Y-2030"/>
    <x v="1"/>
    <x v="1"/>
    <n v="-18.4438766862237"/>
    <n v="-26928.059961886702"/>
    <n v="-96941.015862792003"/>
  </r>
  <r>
    <x v="0"/>
    <x v="1"/>
    <x v="1"/>
    <x v="9"/>
    <x v="18"/>
    <s v="SE2_medium"/>
    <x v="2"/>
    <x v="2"/>
    <s v="GNR_HP_ELEC_GROUND-WTR_COP-380_LS-4-MW_Y-2030"/>
    <x v="1"/>
    <x v="2"/>
    <n v="-18.4438766862237"/>
    <n v="-26928.059961886702"/>
    <n v="-96941.015862792003"/>
  </r>
  <r>
    <x v="0"/>
    <x v="1"/>
    <x v="1"/>
    <x v="9"/>
    <x v="18"/>
    <s v="SE2_medium"/>
    <x v="1"/>
    <x v="1"/>
    <s v="GNR_ST_MSW_BP_CB-20"/>
    <x v="0"/>
    <x v="0"/>
    <n v="6.2495911729999998"/>
    <n v="9124.4031125799993"/>
    <n v="32847.851205288003"/>
  </r>
  <r>
    <x v="0"/>
    <x v="1"/>
    <x v="1"/>
    <x v="9"/>
    <x v="18"/>
    <s v="SE2_medium"/>
    <x v="1"/>
    <x v="1"/>
    <s v="GNR_ST_MSW_BP_CB-20"/>
    <x v="0"/>
    <x v="1"/>
    <n v="6.2495911729999998"/>
    <n v="9124.4031125799993"/>
    <n v="32847.851205288003"/>
  </r>
  <r>
    <x v="0"/>
    <x v="1"/>
    <x v="1"/>
    <x v="9"/>
    <x v="18"/>
    <s v="SE2_medium"/>
    <x v="1"/>
    <x v="1"/>
    <s v="GNR_ST_MSW_BP_CB-20"/>
    <x v="0"/>
    <x v="2"/>
    <n v="6.2495911729999998"/>
    <n v="9124.4031125799993"/>
    <n v="32847.851205288003"/>
  </r>
  <r>
    <x v="0"/>
    <x v="1"/>
    <x v="1"/>
    <x v="9"/>
    <x v="18"/>
    <s v="SE2_medium"/>
    <x v="1"/>
    <x v="1"/>
    <s v="GNR_ST_MSW_BP_CB-20"/>
    <x v="1"/>
    <x v="0"/>
    <n v="6.2495911729999998"/>
    <n v="9124.4031125799993"/>
    <n v="32847.851205288003"/>
  </r>
  <r>
    <x v="0"/>
    <x v="1"/>
    <x v="1"/>
    <x v="9"/>
    <x v="18"/>
    <s v="SE2_medium"/>
    <x v="1"/>
    <x v="1"/>
    <s v="GNR_ST_MSW_BP_CB-20"/>
    <x v="1"/>
    <x v="1"/>
    <n v="6.2495911729999998"/>
    <n v="9124.4031125799993"/>
    <n v="32847.851205288003"/>
  </r>
  <r>
    <x v="0"/>
    <x v="1"/>
    <x v="1"/>
    <x v="9"/>
    <x v="18"/>
    <s v="SE2_medium"/>
    <x v="1"/>
    <x v="1"/>
    <s v="GNR_ST_MSW_BP_CB-20"/>
    <x v="1"/>
    <x v="2"/>
    <n v="6.2495911729999998"/>
    <n v="9124.4031125799993"/>
    <n v="32847.851205288003"/>
  </r>
  <r>
    <x v="0"/>
    <x v="1"/>
    <x v="1"/>
    <x v="9"/>
    <x v="18"/>
    <s v="SE2_medium"/>
    <x v="1"/>
    <x v="1"/>
    <s v="GNR_ST_MSW_BP_CB-40"/>
    <x v="0"/>
    <x v="0"/>
    <n v="19.32"/>
    <n v="28207.200000000001"/>
    <n v="101545.92"/>
  </r>
  <r>
    <x v="0"/>
    <x v="1"/>
    <x v="1"/>
    <x v="9"/>
    <x v="18"/>
    <s v="SE2_medium"/>
    <x v="1"/>
    <x v="1"/>
    <s v="GNR_ST_MSW_BP_CB-40"/>
    <x v="0"/>
    <x v="1"/>
    <n v="19.32"/>
    <n v="28207.200000000001"/>
    <n v="101545.92"/>
  </r>
  <r>
    <x v="0"/>
    <x v="1"/>
    <x v="1"/>
    <x v="9"/>
    <x v="18"/>
    <s v="SE2_medium"/>
    <x v="1"/>
    <x v="1"/>
    <s v="GNR_ST_MSW_BP_CB-40"/>
    <x v="0"/>
    <x v="2"/>
    <n v="19.32"/>
    <n v="28207.200000000001"/>
    <n v="101545.92"/>
  </r>
  <r>
    <x v="0"/>
    <x v="1"/>
    <x v="1"/>
    <x v="9"/>
    <x v="18"/>
    <s v="SE2_medium"/>
    <x v="1"/>
    <x v="1"/>
    <s v="GNR_ST_MSW_BP_CB-40"/>
    <x v="1"/>
    <x v="0"/>
    <n v="19.32"/>
    <n v="28207.200000000001"/>
    <n v="101545.92"/>
  </r>
  <r>
    <x v="0"/>
    <x v="1"/>
    <x v="1"/>
    <x v="9"/>
    <x v="18"/>
    <s v="SE2_medium"/>
    <x v="1"/>
    <x v="1"/>
    <s v="GNR_ST_MSW_BP_CB-40"/>
    <x v="1"/>
    <x v="1"/>
    <n v="19.32"/>
    <n v="28207.200000000001"/>
    <n v="101545.92"/>
  </r>
  <r>
    <x v="0"/>
    <x v="1"/>
    <x v="1"/>
    <x v="9"/>
    <x v="18"/>
    <s v="SE2_medium"/>
    <x v="1"/>
    <x v="1"/>
    <s v="GNR_ST_MSW_BP_CB-40"/>
    <x v="1"/>
    <x v="2"/>
    <n v="19.32"/>
    <n v="28207.200000000001"/>
    <n v="101545.92"/>
  </r>
  <r>
    <x v="0"/>
    <x v="1"/>
    <x v="1"/>
    <x v="9"/>
    <x v="18"/>
    <s v="SE2_medium"/>
    <x v="16"/>
    <x v="1"/>
    <s v="GNR_ST_WOODCHI_BP_CB-50"/>
    <x v="0"/>
    <x v="0"/>
    <n v="9.0719999999999992"/>
    <n v="13245.12"/>
    <n v="47682.432000000001"/>
  </r>
  <r>
    <x v="0"/>
    <x v="1"/>
    <x v="1"/>
    <x v="9"/>
    <x v="18"/>
    <s v="SE2_medium"/>
    <x v="16"/>
    <x v="1"/>
    <s v="GNR_ST_WOODCHI_BP_CB-50"/>
    <x v="0"/>
    <x v="1"/>
    <n v="10.476000000000001"/>
    <n v="15294.96"/>
    <n v="55061.856"/>
  </r>
  <r>
    <x v="0"/>
    <x v="1"/>
    <x v="1"/>
    <x v="9"/>
    <x v="18"/>
    <s v="SE2_medium"/>
    <x v="16"/>
    <x v="1"/>
    <s v="GNR_ST_WOODCHI_BP_CB-50"/>
    <x v="0"/>
    <x v="2"/>
    <n v="10.8"/>
    <n v="15768"/>
    <n v="56764.800000000003"/>
  </r>
  <r>
    <x v="0"/>
    <x v="1"/>
    <x v="1"/>
    <x v="9"/>
    <x v="18"/>
    <s v="SE2_small"/>
    <x v="2"/>
    <x v="2"/>
    <s v="GNR_HP_ELEC_GROUND-WTR_COP-360_LS-4-MW_Y-2020"/>
    <x v="1"/>
    <x v="0"/>
    <n v="-47.2884714787848"/>
    <n v="-69041.168359025804"/>
    <n v="-248548.206092493"/>
  </r>
  <r>
    <x v="0"/>
    <x v="1"/>
    <x v="1"/>
    <x v="9"/>
    <x v="18"/>
    <s v="SE2_small"/>
    <x v="2"/>
    <x v="2"/>
    <s v="GNR_HP_ELEC_GROUND-WTR_COP-360_LS-4-MW_Y-2020"/>
    <x v="1"/>
    <x v="1"/>
    <n v="-47.2884714787848"/>
    <n v="-69041.168359025804"/>
    <n v="-248548.206092493"/>
  </r>
  <r>
    <x v="0"/>
    <x v="1"/>
    <x v="1"/>
    <x v="9"/>
    <x v="18"/>
    <s v="SE2_small"/>
    <x v="2"/>
    <x v="2"/>
    <s v="GNR_HP_ELEC_GROUND-WTR_COP-360_LS-4-MW_Y-2020"/>
    <x v="1"/>
    <x v="2"/>
    <n v="-47.2884714787848"/>
    <n v="-69041.168359025804"/>
    <n v="-248548.206092493"/>
  </r>
  <r>
    <x v="0"/>
    <x v="1"/>
    <x v="1"/>
    <x v="9"/>
    <x v="19"/>
    <s v="SE3A"/>
    <x v="10"/>
    <x v="6"/>
    <s v="GNR_ST_NUCL_CND_E-33"/>
    <x v="0"/>
    <x v="0"/>
    <n v="5085.16"/>
    <n v="7424333.5999999996"/>
    <n v="26727600.960000001"/>
  </r>
  <r>
    <x v="0"/>
    <x v="1"/>
    <x v="1"/>
    <x v="9"/>
    <x v="19"/>
    <s v="SE3A"/>
    <x v="10"/>
    <x v="6"/>
    <s v="GNR_ST_NUCL_CND_E-33"/>
    <x v="0"/>
    <x v="1"/>
    <n v="5085.16"/>
    <n v="7424333.5999999996"/>
    <n v="26727600.960000001"/>
  </r>
  <r>
    <x v="0"/>
    <x v="1"/>
    <x v="1"/>
    <x v="9"/>
    <x v="19"/>
    <s v="SE3A"/>
    <x v="10"/>
    <x v="6"/>
    <s v="GNR_ST_NUCL_CND_E-33"/>
    <x v="0"/>
    <x v="2"/>
    <n v="5085.16"/>
    <n v="7424333.5999999996"/>
    <n v="26727600.960000001"/>
  </r>
  <r>
    <x v="0"/>
    <x v="1"/>
    <x v="1"/>
    <x v="9"/>
    <x v="19"/>
    <s v="SE3A"/>
    <x v="4"/>
    <x v="7"/>
    <s v="GNR_RES_WTR_NOPMP_MC-01"/>
    <x v="0"/>
    <x v="0"/>
    <n v="131.6"/>
    <n v="192136"/>
    <n v="691689.6"/>
  </r>
  <r>
    <x v="0"/>
    <x v="1"/>
    <x v="1"/>
    <x v="9"/>
    <x v="19"/>
    <s v="SE3A"/>
    <x v="4"/>
    <x v="7"/>
    <s v="GNR_RES_WTR_NOPMP_MC-01"/>
    <x v="0"/>
    <x v="1"/>
    <n v="131.6"/>
    <n v="192136"/>
    <n v="691689.6"/>
  </r>
  <r>
    <x v="0"/>
    <x v="1"/>
    <x v="1"/>
    <x v="9"/>
    <x v="19"/>
    <s v="SE3A"/>
    <x v="4"/>
    <x v="7"/>
    <s v="GNR_RES_WTR_NOPMP_MC-01"/>
    <x v="0"/>
    <x v="2"/>
    <n v="131.6"/>
    <n v="192136"/>
    <n v="691689.6"/>
  </r>
  <r>
    <x v="0"/>
    <x v="1"/>
    <x v="1"/>
    <x v="9"/>
    <x v="19"/>
    <s v="SE3A"/>
    <x v="4"/>
    <x v="7"/>
    <s v="GNR_RES_WTR_NOPMP_MC-01"/>
    <x v="1"/>
    <x v="0"/>
    <n v="131.6"/>
    <n v="192136"/>
    <n v="691689.6"/>
  </r>
  <r>
    <x v="0"/>
    <x v="1"/>
    <x v="1"/>
    <x v="9"/>
    <x v="19"/>
    <s v="SE3A"/>
    <x v="4"/>
    <x v="7"/>
    <s v="GNR_RES_WTR_NOPMP_MC-01"/>
    <x v="1"/>
    <x v="1"/>
    <n v="131.6"/>
    <n v="192136"/>
    <n v="691689.6"/>
  </r>
  <r>
    <x v="0"/>
    <x v="1"/>
    <x v="1"/>
    <x v="9"/>
    <x v="19"/>
    <s v="SE3A"/>
    <x v="4"/>
    <x v="7"/>
    <s v="GNR_RES_WTR_NOPMP_MC-01"/>
    <x v="1"/>
    <x v="2"/>
    <n v="131.6"/>
    <n v="192136"/>
    <n v="691689.6"/>
  </r>
  <r>
    <x v="0"/>
    <x v="1"/>
    <x v="1"/>
    <x v="9"/>
    <x v="19"/>
    <s v="SE3A"/>
    <x v="4"/>
    <x v="7"/>
    <s v="GNR_RES_WTR_NOPMP_MC-02"/>
    <x v="0"/>
    <x v="1"/>
    <n v="131.6"/>
    <n v="192136"/>
    <n v="691689.6"/>
  </r>
  <r>
    <x v="0"/>
    <x v="1"/>
    <x v="1"/>
    <x v="9"/>
    <x v="19"/>
    <s v="SE3A"/>
    <x v="4"/>
    <x v="7"/>
    <s v="GNR_RES_WTR_NOPMP_MC-02"/>
    <x v="0"/>
    <x v="2"/>
    <n v="131.6"/>
    <n v="192136"/>
    <n v="691689.6"/>
  </r>
  <r>
    <x v="0"/>
    <x v="1"/>
    <x v="1"/>
    <x v="9"/>
    <x v="19"/>
    <s v="SE3A"/>
    <x v="4"/>
    <x v="7"/>
    <s v="GNR_RES_WTR_NOPMP_MC-02"/>
    <x v="1"/>
    <x v="0"/>
    <n v="131.6"/>
    <n v="192136"/>
    <n v="691689.6"/>
  </r>
  <r>
    <x v="0"/>
    <x v="1"/>
    <x v="1"/>
    <x v="9"/>
    <x v="19"/>
    <s v="SE3A"/>
    <x v="4"/>
    <x v="7"/>
    <s v="GNR_RES_WTR_NOPMP_MC-02"/>
    <x v="1"/>
    <x v="1"/>
    <n v="131.6"/>
    <n v="192136"/>
    <n v="691689.6"/>
  </r>
  <r>
    <x v="0"/>
    <x v="1"/>
    <x v="1"/>
    <x v="9"/>
    <x v="19"/>
    <s v="SE3A"/>
    <x v="4"/>
    <x v="7"/>
    <s v="GNR_RES_WTR_NOPMP_MC-02"/>
    <x v="1"/>
    <x v="2"/>
    <n v="131.6"/>
    <n v="192136"/>
    <n v="691689.6"/>
  </r>
  <r>
    <x v="0"/>
    <x v="1"/>
    <x v="1"/>
    <x v="9"/>
    <x v="19"/>
    <s v="SE3A"/>
    <x v="4"/>
    <x v="7"/>
    <s v="GNR_RES_WTR_NOPMP_MC-03"/>
    <x v="0"/>
    <x v="1"/>
    <n v="131.6"/>
    <n v="192136"/>
    <n v="691689.6"/>
  </r>
  <r>
    <x v="0"/>
    <x v="1"/>
    <x v="1"/>
    <x v="9"/>
    <x v="19"/>
    <s v="SE3A"/>
    <x v="4"/>
    <x v="7"/>
    <s v="GNR_RES_WTR_NOPMP_MC-03"/>
    <x v="0"/>
    <x v="2"/>
    <n v="131.6"/>
    <n v="192136"/>
    <n v="691689.6"/>
  </r>
  <r>
    <x v="0"/>
    <x v="1"/>
    <x v="1"/>
    <x v="9"/>
    <x v="19"/>
    <s v="SE3A"/>
    <x v="4"/>
    <x v="7"/>
    <s v="GNR_RES_WTR_NOPMP_MC-03"/>
    <x v="1"/>
    <x v="0"/>
    <n v="131.6"/>
    <n v="192136"/>
    <n v="691689.6"/>
  </r>
  <r>
    <x v="0"/>
    <x v="1"/>
    <x v="1"/>
    <x v="9"/>
    <x v="19"/>
    <s v="SE3A"/>
    <x v="4"/>
    <x v="7"/>
    <s v="GNR_RES_WTR_NOPMP_MC-03"/>
    <x v="1"/>
    <x v="1"/>
    <n v="131.6"/>
    <n v="192136"/>
    <n v="691689.6"/>
  </r>
  <r>
    <x v="0"/>
    <x v="1"/>
    <x v="1"/>
    <x v="9"/>
    <x v="19"/>
    <s v="SE3A"/>
    <x v="4"/>
    <x v="7"/>
    <s v="GNR_RES_WTR_NOPMP_MC-03"/>
    <x v="1"/>
    <x v="2"/>
    <n v="131.6"/>
    <n v="192136"/>
    <n v="691689.6"/>
  </r>
  <r>
    <x v="0"/>
    <x v="1"/>
    <x v="1"/>
    <x v="9"/>
    <x v="19"/>
    <s v="SE3A"/>
    <x v="4"/>
    <x v="7"/>
    <s v="GNR_RES_WTR_NOPMP_MC-04"/>
    <x v="0"/>
    <x v="1"/>
    <n v="131.6"/>
    <n v="192136"/>
    <n v="691689.6"/>
  </r>
  <r>
    <x v="0"/>
    <x v="1"/>
    <x v="1"/>
    <x v="9"/>
    <x v="19"/>
    <s v="SE3A"/>
    <x v="4"/>
    <x v="7"/>
    <s v="GNR_RES_WTR_NOPMP_MC-04"/>
    <x v="0"/>
    <x v="2"/>
    <n v="131.6"/>
    <n v="192136"/>
    <n v="691689.6"/>
  </r>
  <r>
    <x v="0"/>
    <x v="1"/>
    <x v="1"/>
    <x v="9"/>
    <x v="19"/>
    <s v="SE3A"/>
    <x v="4"/>
    <x v="7"/>
    <s v="GNR_RES_WTR_NOPMP_MC-04"/>
    <x v="1"/>
    <x v="0"/>
    <n v="131.6"/>
    <n v="192136"/>
    <n v="691689.6"/>
  </r>
  <r>
    <x v="0"/>
    <x v="1"/>
    <x v="1"/>
    <x v="9"/>
    <x v="19"/>
    <s v="SE3A"/>
    <x v="4"/>
    <x v="7"/>
    <s v="GNR_RES_WTR_NOPMP_MC-04"/>
    <x v="1"/>
    <x v="1"/>
    <n v="131.6"/>
    <n v="192136"/>
    <n v="691689.6"/>
  </r>
  <r>
    <x v="0"/>
    <x v="1"/>
    <x v="1"/>
    <x v="9"/>
    <x v="19"/>
    <s v="SE3A"/>
    <x v="4"/>
    <x v="7"/>
    <s v="GNR_RES_WTR_NOPMP_MC-04"/>
    <x v="1"/>
    <x v="2"/>
    <n v="131.6"/>
    <n v="192136"/>
    <n v="691689.6"/>
  </r>
  <r>
    <x v="0"/>
    <x v="1"/>
    <x v="1"/>
    <x v="9"/>
    <x v="19"/>
    <s v="SE3A"/>
    <x v="4"/>
    <x v="7"/>
    <s v="GNR_RES_WTR_NOPMP_MC-05"/>
    <x v="0"/>
    <x v="1"/>
    <n v="131.6"/>
    <n v="192136"/>
    <n v="691689.6"/>
  </r>
  <r>
    <x v="0"/>
    <x v="1"/>
    <x v="1"/>
    <x v="9"/>
    <x v="19"/>
    <s v="SE3A"/>
    <x v="4"/>
    <x v="7"/>
    <s v="GNR_RES_WTR_NOPMP_MC-05"/>
    <x v="0"/>
    <x v="2"/>
    <n v="131.6"/>
    <n v="192136"/>
    <n v="691689.6"/>
  </r>
  <r>
    <x v="0"/>
    <x v="1"/>
    <x v="1"/>
    <x v="9"/>
    <x v="19"/>
    <s v="SE3A"/>
    <x v="4"/>
    <x v="7"/>
    <s v="GNR_RES_WTR_NOPMP_MC-05"/>
    <x v="1"/>
    <x v="0"/>
    <n v="131.6"/>
    <n v="192136"/>
    <n v="691689.6"/>
  </r>
  <r>
    <x v="0"/>
    <x v="1"/>
    <x v="1"/>
    <x v="9"/>
    <x v="19"/>
    <s v="SE3A"/>
    <x v="4"/>
    <x v="7"/>
    <s v="GNR_RES_WTR_NOPMP_MC-05"/>
    <x v="1"/>
    <x v="1"/>
    <n v="131.6"/>
    <n v="192136"/>
    <n v="691689.6"/>
  </r>
  <r>
    <x v="0"/>
    <x v="1"/>
    <x v="1"/>
    <x v="9"/>
    <x v="19"/>
    <s v="SE3A"/>
    <x v="4"/>
    <x v="7"/>
    <s v="GNR_RES_WTR_NOPMP_MC-05"/>
    <x v="1"/>
    <x v="2"/>
    <n v="131.6"/>
    <n v="192136"/>
    <n v="691689.6"/>
  </r>
  <r>
    <x v="0"/>
    <x v="1"/>
    <x v="1"/>
    <x v="9"/>
    <x v="19"/>
    <s v="SE3A"/>
    <x v="4"/>
    <x v="7"/>
    <s v="GNR_RES_WTR_NOPMP_MC-06"/>
    <x v="0"/>
    <x v="2"/>
    <n v="94.1739693675311"/>
    <n v="137493.995276595"/>
    <n v="494978.382995744"/>
  </r>
  <r>
    <x v="0"/>
    <x v="1"/>
    <x v="1"/>
    <x v="9"/>
    <x v="19"/>
    <s v="SE3A"/>
    <x v="4"/>
    <x v="7"/>
    <s v="GNR_RES_WTR_NOPMP_MC-06"/>
    <x v="1"/>
    <x v="0"/>
    <n v="28.418958540480698"/>
    <n v="41491.6794691018"/>
    <n v="149370.04608876701"/>
  </r>
  <r>
    <x v="0"/>
    <x v="1"/>
    <x v="1"/>
    <x v="9"/>
    <x v="19"/>
    <s v="SE3A"/>
    <x v="4"/>
    <x v="7"/>
    <s v="GNR_RES_WTR_NOPMP_MC-06"/>
    <x v="1"/>
    <x v="1"/>
    <n v="131.6"/>
    <n v="192136"/>
    <n v="691689.6"/>
  </r>
  <r>
    <x v="0"/>
    <x v="1"/>
    <x v="1"/>
    <x v="9"/>
    <x v="19"/>
    <s v="SE3A"/>
    <x v="4"/>
    <x v="4"/>
    <s v="GNR_ROR_WTR"/>
    <x v="0"/>
    <x v="0"/>
    <n v="397.4098563416"/>
    <n v="580218.39025873598"/>
    <n v="2088786.2049314501"/>
  </r>
  <r>
    <x v="0"/>
    <x v="1"/>
    <x v="1"/>
    <x v="9"/>
    <x v="19"/>
    <s v="SE3A"/>
    <x v="4"/>
    <x v="4"/>
    <s v="GNR_ROR_WTR"/>
    <x v="0"/>
    <x v="1"/>
    <n v="397.4098563416"/>
    <n v="580218.39025873598"/>
    <n v="2088786.2049314501"/>
  </r>
  <r>
    <x v="0"/>
    <x v="1"/>
    <x v="1"/>
    <x v="9"/>
    <x v="19"/>
    <s v="SE3A"/>
    <x v="4"/>
    <x v="4"/>
    <s v="GNR_ROR_WTR"/>
    <x v="0"/>
    <x v="2"/>
    <n v="397.4098563416"/>
    <n v="580218.39025873598"/>
    <n v="2088786.2049314501"/>
  </r>
  <r>
    <x v="0"/>
    <x v="1"/>
    <x v="1"/>
    <x v="9"/>
    <x v="19"/>
    <s v="SE3A"/>
    <x v="4"/>
    <x v="4"/>
    <s v="GNR_ROR_WTR"/>
    <x v="1"/>
    <x v="0"/>
    <n v="848.56976732117005"/>
    <n v="1238911.8602889101"/>
    <n v="4460082.6970400698"/>
  </r>
  <r>
    <x v="0"/>
    <x v="1"/>
    <x v="1"/>
    <x v="9"/>
    <x v="19"/>
    <s v="SE3A"/>
    <x v="4"/>
    <x v="4"/>
    <s v="GNR_ROR_WTR"/>
    <x v="1"/>
    <x v="1"/>
    <n v="848.56976732117005"/>
    <n v="1238911.8602889101"/>
    <n v="4460082.6970400698"/>
  </r>
  <r>
    <x v="0"/>
    <x v="1"/>
    <x v="1"/>
    <x v="9"/>
    <x v="19"/>
    <s v="SE3A"/>
    <x v="4"/>
    <x v="4"/>
    <s v="GNR_ROR_WTR"/>
    <x v="1"/>
    <x v="2"/>
    <n v="848.56976732117005"/>
    <n v="1238911.8602889101"/>
    <n v="4460082.6970400698"/>
  </r>
  <r>
    <x v="0"/>
    <x v="1"/>
    <x v="1"/>
    <x v="9"/>
    <x v="19"/>
    <s v="SE3A"/>
    <x v="5"/>
    <x v="5"/>
    <s v="GNR_WT_WIND_ONS"/>
    <x v="0"/>
    <x v="0"/>
    <n v="90.444529603721506"/>
    <n v="132049.01322143301"/>
    <n v="475376.44759716"/>
  </r>
  <r>
    <x v="0"/>
    <x v="1"/>
    <x v="1"/>
    <x v="9"/>
    <x v="19"/>
    <s v="SE3A"/>
    <x v="5"/>
    <x v="5"/>
    <s v="GNR_WT_WIND_ONS"/>
    <x v="0"/>
    <x v="1"/>
    <n v="79.389580098892296"/>
    <n v="115908.786944383"/>
    <n v="417271.63299977803"/>
  </r>
  <r>
    <x v="0"/>
    <x v="1"/>
    <x v="1"/>
    <x v="9"/>
    <x v="19"/>
    <s v="SE3A"/>
    <x v="5"/>
    <x v="5"/>
    <s v="GNR_WT_WIND_ONS"/>
    <x v="0"/>
    <x v="2"/>
    <n v="131.26250020137101"/>
    <n v="191643.25029400099"/>
    <n v="689915.70105840405"/>
  </r>
  <r>
    <x v="0"/>
    <x v="1"/>
    <x v="1"/>
    <x v="9"/>
    <x v="19"/>
    <s v="SE3A"/>
    <x v="5"/>
    <x v="5"/>
    <s v="GNR_WT_WIND_ONS"/>
    <x v="1"/>
    <x v="0"/>
    <n v="1187.30784571922"/>
    <n v="1733469.4547500601"/>
    <n v="6240490.0371002201"/>
  </r>
  <r>
    <x v="0"/>
    <x v="1"/>
    <x v="1"/>
    <x v="9"/>
    <x v="19"/>
    <s v="SE3A"/>
    <x v="5"/>
    <x v="5"/>
    <s v="GNR_WT_WIND_ONS"/>
    <x v="1"/>
    <x v="1"/>
    <n v="1422.7568295598401"/>
    <n v="2077224.9711573599"/>
    <n v="7478009.8961664997"/>
  </r>
  <r>
    <x v="0"/>
    <x v="1"/>
    <x v="1"/>
    <x v="9"/>
    <x v="19"/>
    <s v="SE3A"/>
    <x v="5"/>
    <x v="5"/>
    <s v="GNR_WT_WIND_ONS"/>
    <x v="1"/>
    <x v="2"/>
    <n v="1299.3807148169601"/>
    <n v="1897095.84363276"/>
    <n v="6829545.0370779503"/>
  </r>
  <r>
    <x v="0"/>
    <x v="1"/>
    <x v="1"/>
    <x v="9"/>
    <x v="19"/>
    <s v="SE3_IND"/>
    <x v="1"/>
    <x v="1"/>
    <s v="GNR_ST_MSW_BP_E-23_LS-220-MW-FEED_Y-2020"/>
    <x v="0"/>
    <x v="0"/>
    <n v="464.13342935351801"/>
    <n v="677634.80685613595"/>
    <n v="2439485.3046820899"/>
  </r>
  <r>
    <x v="0"/>
    <x v="1"/>
    <x v="1"/>
    <x v="9"/>
    <x v="19"/>
    <s v="SE3_IND"/>
    <x v="1"/>
    <x v="1"/>
    <s v="GNR_ST_MSW_BP_E-23_LS-220-MW-FEED_Y-2020"/>
    <x v="0"/>
    <x v="1"/>
    <n v="464.13342935351801"/>
    <n v="677634.80685613595"/>
    <n v="2439485.3046820899"/>
  </r>
  <r>
    <x v="0"/>
    <x v="1"/>
    <x v="1"/>
    <x v="9"/>
    <x v="19"/>
    <s v="SE3_IND"/>
    <x v="1"/>
    <x v="1"/>
    <s v="GNR_ST_MSW_BP_E-23_LS-220-MW-FEED_Y-2020"/>
    <x v="0"/>
    <x v="2"/>
    <n v="464.13342935351801"/>
    <n v="677634.80685613595"/>
    <n v="2439485.3046820899"/>
  </r>
  <r>
    <x v="0"/>
    <x v="1"/>
    <x v="1"/>
    <x v="9"/>
    <x v="19"/>
    <s v="SE3_IND"/>
    <x v="1"/>
    <x v="1"/>
    <s v="GNR_ST_MSW_BP_E-23_LS-220-MW-FEED_Y-2020"/>
    <x v="1"/>
    <x v="0"/>
    <n v="464.13342935351801"/>
    <n v="677634.80685613595"/>
    <n v="2439485.3046820899"/>
  </r>
  <r>
    <x v="0"/>
    <x v="1"/>
    <x v="1"/>
    <x v="9"/>
    <x v="19"/>
    <s v="SE3_IND"/>
    <x v="1"/>
    <x v="1"/>
    <s v="GNR_ST_MSW_BP_E-23_LS-220-MW-FEED_Y-2020"/>
    <x v="1"/>
    <x v="1"/>
    <n v="464.13342935351801"/>
    <n v="677634.80685613595"/>
    <n v="2439485.3046820899"/>
  </r>
  <r>
    <x v="0"/>
    <x v="1"/>
    <x v="1"/>
    <x v="9"/>
    <x v="19"/>
    <s v="SE3_IND"/>
    <x v="1"/>
    <x v="1"/>
    <s v="GNR_ST_MSW_BP_E-23_LS-220-MW-FEED_Y-2020"/>
    <x v="1"/>
    <x v="2"/>
    <n v="464.13342935351801"/>
    <n v="677634.80685613595"/>
    <n v="2439485.3046820899"/>
  </r>
  <r>
    <x v="0"/>
    <x v="1"/>
    <x v="1"/>
    <x v="9"/>
    <x v="19"/>
    <s v="SE3_large"/>
    <x v="2"/>
    <x v="2"/>
    <s v="GNR_HP_ELEC_COP-270"/>
    <x v="0"/>
    <x v="0"/>
    <n v="-46.6666666666667"/>
    <n v="-68133.333333333299"/>
    <n v="-245280"/>
  </r>
  <r>
    <x v="0"/>
    <x v="1"/>
    <x v="1"/>
    <x v="9"/>
    <x v="19"/>
    <s v="SE3_large"/>
    <x v="2"/>
    <x v="2"/>
    <s v="GNR_HP_ELEC_COP-270"/>
    <x v="1"/>
    <x v="0"/>
    <n v="-46.6666666666667"/>
    <n v="-68133.333333333299"/>
    <n v="-245280"/>
  </r>
  <r>
    <x v="0"/>
    <x v="1"/>
    <x v="1"/>
    <x v="9"/>
    <x v="19"/>
    <s v="SE3_large"/>
    <x v="2"/>
    <x v="2"/>
    <s v="GNR_HP_ELEC_COP-270"/>
    <x v="1"/>
    <x v="1"/>
    <n v="-46.6666666666667"/>
    <n v="-68133.333333333299"/>
    <n v="-245280"/>
  </r>
  <r>
    <x v="0"/>
    <x v="1"/>
    <x v="1"/>
    <x v="9"/>
    <x v="19"/>
    <s v="SE3_large"/>
    <x v="2"/>
    <x v="2"/>
    <s v="GNR_HP_ELEC_COP-270"/>
    <x v="1"/>
    <x v="2"/>
    <n v="-46.6666666666667"/>
    <n v="-68133.333333333299"/>
    <n v="-245280"/>
  </r>
  <r>
    <x v="0"/>
    <x v="1"/>
    <x v="1"/>
    <x v="9"/>
    <x v="19"/>
    <s v="SE3_large"/>
    <x v="1"/>
    <x v="0"/>
    <s v="AROS6_ST_MSW_EXT"/>
    <x v="0"/>
    <x v="0"/>
    <n v="46.363636363636402"/>
    <n v="67690.909090909103"/>
    <n v="243687.272727273"/>
  </r>
  <r>
    <x v="0"/>
    <x v="1"/>
    <x v="1"/>
    <x v="9"/>
    <x v="19"/>
    <s v="SE3_large"/>
    <x v="1"/>
    <x v="0"/>
    <s v="AROS6_ST_MSW_EXT"/>
    <x v="0"/>
    <x v="1"/>
    <n v="46.363636363636402"/>
    <n v="67690.909090909103"/>
    <n v="243687.272727273"/>
  </r>
  <r>
    <x v="0"/>
    <x v="1"/>
    <x v="1"/>
    <x v="9"/>
    <x v="19"/>
    <s v="SE3_large"/>
    <x v="1"/>
    <x v="0"/>
    <s v="AROS6_ST_MSW_EXT"/>
    <x v="0"/>
    <x v="2"/>
    <n v="46.363636363636402"/>
    <n v="67690.909090909103"/>
    <n v="243687.272727273"/>
  </r>
  <r>
    <x v="0"/>
    <x v="1"/>
    <x v="1"/>
    <x v="9"/>
    <x v="19"/>
    <s v="SE3_large"/>
    <x v="1"/>
    <x v="0"/>
    <s v="AROS6_ST_MSW_EXT"/>
    <x v="1"/>
    <x v="0"/>
    <n v="46.363636363636402"/>
    <n v="67690.909090909103"/>
    <n v="243687.272727273"/>
  </r>
  <r>
    <x v="0"/>
    <x v="1"/>
    <x v="1"/>
    <x v="9"/>
    <x v="19"/>
    <s v="SE3_large"/>
    <x v="1"/>
    <x v="0"/>
    <s v="AROS6_ST_MSW_EXT"/>
    <x v="1"/>
    <x v="1"/>
    <n v="46.363636363636402"/>
    <n v="67690.909090909103"/>
    <n v="243687.272727273"/>
  </r>
  <r>
    <x v="0"/>
    <x v="1"/>
    <x v="1"/>
    <x v="9"/>
    <x v="19"/>
    <s v="SE3_large"/>
    <x v="1"/>
    <x v="0"/>
    <s v="AROS6_ST_MSW_EXT"/>
    <x v="1"/>
    <x v="2"/>
    <n v="46.363636363636402"/>
    <n v="67690.909090909103"/>
    <n v="243687.272727273"/>
  </r>
  <r>
    <x v="0"/>
    <x v="1"/>
    <x v="1"/>
    <x v="9"/>
    <x v="19"/>
    <s v="SE3_large"/>
    <x v="1"/>
    <x v="1"/>
    <s v="GNR_ST_MSW_BP_CB-30"/>
    <x v="0"/>
    <x v="0"/>
    <n v="61.670804330000003"/>
    <n v="90039.374321800002"/>
    <n v="324141.74755848001"/>
  </r>
  <r>
    <x v="0"/>
    <x v="1"/>
    <x v="1"/>
    <x v="9"/>
    <x v="19"/>
    <s v="SE3_large"/>
    <x v="1"/>
    <x v="1"/>
    <s v="GNR_ST_MSW_BP_CB-30"/>
    <x v="0"/>
    <x v="1"/>
    <n v="61.670804330000003"/>
    <n v="90039.374321800002"/>
    <n v="324141.74755848001"/>
  </r>
  <r>
    <x v="0"/>
    <x v="1"/>
    <x v="1"/>
    <x v="9"/>
    <x v="19"/>
    <s v="SE3_large"/>
    <x v="1"/>
    <x v="1"/>
    <s v="GNR_ST_MSW_BP_CB-30"/>
    <x v="0"/>
    <x v="2"/>
    <n v="61.670804330000003"/>
    <n v="90039.374321800002"/>
    <n v="324141.74755848001"/>
  </r>
  <r>
    <x v="0"/>
    <x v="1"/>
    <x v="1"/>
    <x v="9"/>
    <x v="19"/>
    <s v="SE3_large"/>
    <x v="1"/>
    <x v="1"/>
    <s v="GNR_ST_MSW_BP_CB-30"/>
    <x v="1"/>
    <x v="0"/>
    <n v="61.670804330000003"/>
    <n v="90039.374321800002"/>
    <n v="324141.74755848001"/>
  </r>
  <r>
    <x v="0"/>
    <x v="1"/>
    <x v="1"/>
    <x v="9"/>
    <x v="19"/>
    <s v="SE3_large"/>
    <x v="1"/>
    <x v="1"/>
    <s v="GNR_ST_MSW_BP_CB-30"/>
    <x v="1"/>
    <x v="1"/>
    <n v="61.670804330000003"/>
    <n v="90039.374321800002"/>
    <n v="324141.74755848001"/>
  </r>
  <r>
    <x v="0"/>
    <x v="1"/>
    <x v="1"/>
    <x v="9"/>
    <x v="19"/>
    <s v="SE3_large"/>
    <x v="1"/>
    <x v="1"/>
    <s v="GNR_ST_MSW_BP_CB-30"/>
    <x v="1"/>
    <x v="2"/>
    <n v="61.670804330000003"/>
    <n v="90039.374321800002"/>
    <n v="324141.74755848001"/>
  </r>
  <r>
    <x v="0"/>
    <x v="1"/>
    <x v="1"/>
    <x v="9"/>
    <x v="19"/>
    <s v="SE3_large"/>
    <x v="1"/>
    <x v="1"/>
    <s v="GNR_ST_MSW_BP_E-23_LS-220-MW-FEED_Y-2020"/>
    <x v="0"/>
    <x v="0"/>
    <n v="286.21829258730099"/>
    <n v="417878.70717745897"/>
    <n v="1504363.3458388499"/>
  </r>
  <r>
    <x v="0"/>
    <x v="1"/>
    <x v="1"/>
    <x v="9"/>
    <x v="19"/>
    <s v="SE3_large"/>
    <x v="1"/>
    <x v="1"/>
    <s v="GNR_ST_MSW_BP_E-23_LS-220-MW-FEED_Y-2020"/>
    <x v="0"/>
    <x v="1"/>
    <n v="286.21829258730099"/>
    <n v="417878.70717745897"/>
    <n v="1504363.3458388499"/>
  </r>
  <r>
    <x v="0"/>
    <x v="1"/>
    <x v="1"/>
    <x v="9"/>
    <x v="19"/>
    <s v="SE3_large"/>
    <x v="1"/>
    <x v="1"/>
    <s v="GNR_ST_MSW_BP_E-23_LS-220-MW-FEED_Y-2020"/>
    <x v="0"/>
    <x v="2"/>
    <n v="286.21829258730099"/>
    <n v="417878.70717745897"/>
    <n v="1504363.3458388499"/>
  </r>
  <r>
    <x v="0"/>
    <x v="1"/>
    <x v="1"/>
    <x v="9"/>
    <x v="19"/>
    <s v="SE3_large"/>
    <x v="1"/>
    <x v="1"/>
    <s v="GNR_ST_MSW_BP_E-23_LS-220-MW-FEED_Y-2020"/>
    <x v="1"/>
    <x v="0"/>
    <n v="286.21829258730099"/>
    <n v="417878.70717745897"/>
    <n v="1504363.3458388499"/>
  </r>
  <r>
    <x v="0"/>
    <x v="1"/>
    <x v="1"/>
    <x v="9"/>
    <x v="19"/>
    <s v="SE3_large"/>
    <x v="1"/>
    <x v="1"/>
    <s v="GNR_ST_MSW_BP_E-23_LS-220-MW-FEED_Y-2020"/>
    <x v="1"/>
    <x v="1"/>
    <n v="286.21829258730099"/>
    <n v="417878.70717745897"/>
    <n v="1504363.3458388499"/>
  </r>
  <r>
    <x v="0"/>
    <x v="1"/>
    <x v="1"/>
    <x v="9"/>
    <x v="19"/>
    <s v="SE3_large"/>
    <x v="1"/>
    <x v="1"/>
    <s v="GNR_ST_MSW_BP_E-23_LS-220-MW-FEED_Y-2020"/>
    <x v="1"/>
    <x v="2"/>
    <n v="286.21829258730099"/>
    <n v="417878.70717745897"/>
    <n v="1504363.3458388499"/>
  </r>
  <r>
    <x v="0"/>
    <x v="1"/>
    <x v="1"/>
    <x v="9"/>
    <x v="19"/>
    <s v="SE3_large"/>
    <x v="1"/>
    <x v="1"/>
    <s v="GNR_ST_MSW_BP_E-24_LS-220-MW-FEED_Y-2030"/>
    <x v="0"/>
    <x v="0"/>
    <n v="152.29717998288001"/>
    <n v="222353.88277500501"/>
    <n v="800473.97799001902"/>
  </r>
  <r>
    <x v="0"/>
    <x v="1"/>
    <x v="1"/>
    <x v="9"/>
    <x v="19"/>
    <s v="SE3_large"/>
    <x v="1"/>
    <x v="1"/>
    <s v="GNR_ST_MSW_BP_E-24_LS-220-MW-FEED_Y-2030"/>
    <x v="0"/>
    <x v="1"/>
    <n v="152.29717998288001"/>
    <n v="222353.88277500501"/>
    <n v="800473.97799001902"/>
  </r>
  <r>
    <x v="0"/>
    <x v="1"/>
    <x v="1"/>
    <x v="9"/>
    <x v="19"/>
    <s v="SE3_large"/>
    <x v="1"/>
    <x v="1"/>
    <s v="GNR_ST_MSW_BP_E-24_LS-220-MW-FEED_Y-2030"/>
    <x v="0"/>
    <x v="2"/>
    <n v="152.29717998288001"/>
    <n v="222353.88277500501"/>
    <n v="800473.97799001902"/>
  </r>
  <r>
    <x v="0"/>
    <x v="1"/>
    <x v="1"/>
    <x v="9"/>
    <x v="19"/>
    <s v="SE3_large"/>
    <x v="1"/>
    <x v="1"/>
    <s v="GNR_ST_MSW_BP_E-24_LS-220-MW-FEED_Y-2030"/>
    <x v="1"/>
    <x v="0"/>
    <n v="152.29717998288001"/>
    <n v="222353.88277500501"/>
    <n v="800473.97799001902"/>
  </r>
  <r>
    <x v="0"/>
    <x v="1"/>
    <x v="1"/>
    <x v="9"/>
    <x v="19"/>
    <s v="SE3_large"/>
    <x v="1"/>
    <x v="1"/>
    <s v="GNR_ST_MSW_BP_E-24_LS-220-MW-FEED_Y-2030"/>
    <x v="1"/>
    <x v="1"/>
    <n v="152.29717998288001"/>
    <n v="222353.88277500501"/>
    <n v="800473.97799001902"/>
  </r>
  <r>
    <x v="0"/>
    <x v="1"/>
    <x v="1"/>
    <x v="9"/>
    <x v="19"/>
    <s v="SE3_large"/>
    <x v="1"/>
    <x v="1"/>
    <s v="GNR_ST_MSW_BP_E-24_LS-220-MW-FEED_Y-2030"/>
    <x v="1"/>
    <x v="2"/>
    <n v="152.29717998288001"/>
    <n v="222353.88277500501"/>
    <n v="800473.97799001902"/>
  </r>
  <r>
    <x v="0"/>
    <x v="1"/>
    <x v="1"/>
    <x v="9"/>
    <x v="19"/>
    <s v="SE3_large"/>
    <x v="16"/>
    <x v="1"/>
    <s v="GNR_ST_WOODCHI_BP_CB-30"/>
    <x v="0"/>
    <x v="0"/>
    <n v="20.674617919999999"/>
    <n v="30184.942163200001"/>
    <n v="108665.79178751999"/>
  </r>
  <r>
    <x v="0"/>
    <x v="1"/>
    <x v="1"/>
    <x v="9"/>
    <x v="19"/>
    <s v="SE3_large"/>
    <x v="16"/>
    <x v="1"/>
    <s v="GNR_ST_WOODCHI_BP_CB-30"/>
    <x v="0"/>
    <x v="1"/>
    <n v="20.674617919999999"/>
    <n v="30184.942163200001"/>
    <n v="108665.79178751999"/>
  </r>
  <r>
    <x v="0"/>
    <x v="1"/>
    <x v="1"/>
    <x v="9"/>
    <x v="19"/>
    <s v="SE3_large"/>
    <x v="16"/>
    <x v="1"/>
    <s v="GNR_ST_WOODCHI_BP_CB-30"/>
    <x v="0"/>
    <x v="2"/>
    <n v="20.674617919999999"/>
    <n v="30184.942163200001"/>
    <n v="108665.79178751999"/>
  </r>
  <r>
    <x v="0"/>
    <x v="1"/>
    <x v="1"/>
    <x v="9"/>
    <x v="19"/>
    <s v="SE3_large"/>
    <x v="16"/>
    <x v="1"/>
    <s v="GNR_ST_WOODCHI_BP_CB-40"/>
    <x v="0"/>
    <x v="0"/>
    <n v="137.53065179999999"/>
    <n v="200794.751628"/>
    <n v="722861.10586080002"/>
  </r>
  <r>
    <x v="0"/>
    <x v="1"/>
    <x v="1"/>
    <x v="9"/>
    <x v="19"/>
    <s v="SE3_large"/>
    <x v="16"/>
    <x v="1"/>
    <s v="GNR_ST_WOODCHI_BP_CB-40"/>
    <x v="0"/>
    <x v="1"/>
    <n v="137.53065179999999"/>
    <n v="200794.751628"/>
    <n v="722861.10586080002"/>
  </r>
  <r>
    <x v="0"/>
    <x v="1"/>
    <x v="1"/>
    <x v="9"/>
    <x v="19"/>
    <s v="SE3_large"/>
    <x v="16"/>
    <x v="1"/>
    <s v="GNR_ST_WOODCHI_BP_CB-40"/>
    <x v="0"/>
    <x v="2"/>
    <n v="137.53065179999999"/>
    <n v="200794.751628"/>
    <n v="722861.10586080002"/>
  </r>
  <r>
    <x v="0"/>
    <x v="1"/>
    <x v="1"/>
    <x v="9"/>
    <x v="19"/>
    <s v="SE3_large"/>
    <x v="16"/>
    <x v="1"/>
    <s v="GNR_ST_WOODCHI_BP_CB-80"/>
    <x v="0"/>
    <x v="0"/>
    <n v="82.698471690000005"/>
    <n v="120739.7686674"/>
    <n v="434663.16720263998"/>
  </r>
  <r>
    <x v="0"/>
    <x v="1"/>
    <x v="1"/>
    <x v="9"/>
    <x v="19"/>
    <s v="SE3_large"/>
    <x v="16"/>
    <x v="1"/>
    <s v="GNR_ST_WOODCHI_BP_CB-80"/>
    <x v="0"/>
    <x v="1"/>
    <n v="82.698471690000005"/>
    <n v="120739.7686674"/>
    <n v="434663.16720263998"/>
  </r>
  <r>
    <x v="0"/>
    <x v="1"/>
    <x v="1"/>
    <x v="9"/>
    <x v="19"/>
    <s v="SE3_large"/>
    <x v="16"/>
    <x v="1"/>
    <s v="GNR_ST_WOODCHI_BP_CB-80"/>
    <x v="0"/>
    <x v="2"/>
    <n v="82.698471690000005"/>
    <n v="120739.7686674"/>
    <n v="434663.16720263998"/>
  </r>
  <r>
    <x v="0"/>
    <x v="1"/>
    <x v="1"/>
    <x v="9"/>
    <x v="19"/>
    <s v="SE3_large"/>
    <x v="7"/>
    <x v="0"/>
    <s v="AROS7_ST_WOODWST_EXT"/>
    <x v="0"/>
    <x v="0"/>
    <n v="46.363636363636402"/>
    <n v="67690.909090909103"/>
    <n v="243687.272727273"/>
  </r>
  <r>
    <x v="0"/>
    <x v="1"/>
    <x v="1"/>
    <x v="9"/>
    <x v="19"/>
    <s v="SE3_large"/>
    <x v="7"/>
    <x v="0"/>
    <s v="AROS7_ST_WOODWST_EXT"/>
    <x v="0"/>
    <x v="1"/>
    <n v="46.363636363636402"/>
    <n v="67690.909090909103"/>
    <n v="243687.272727273"/>
  </r>
  <r>
    <x v="0"/>
    <x v="1"/>
    <x v="1"/>
    <x v="9"/>
    <x v="19"/>
    <s v="SE3_large"/>
    <x v="7"/>
    <x v="0"/>
    <s v="AROS7_ST_WOODWST_EXT"/>
    <x v="0"/>
    <x v="2"/>
    <n v="46.363636363636402"/>
    <n v="67690.909090909103"/>
    <n v="243687.272727273"/>
  </r>
  <r>
    <x v="0"/>
    <x v="1"/>
    <x v="1"/>
    <x v="9"/>
    <x v="19"/>
    <s v="SE3_large"/>
    <x v="7"/>
    <x v="0"/>
    <s v="AROS7_ST_WOODWST_EXT"/>
    <x v="1"/>
    <x v="0"/>
    <n v="46.363636363636402"/>
    <n v="67690.909090909103"/>
    <n v="243687.272727273"/>
  </r>
  <r>
    <x v="0"/>
    <x v="1"/>
    <x v="1"/>
    <x v="9"/>
    <x v="19"/>
    <s v="SE3_large"/>
    <x v="7"/>
    <x v="0"/>
    <s v="AROS7_ST_WOODWST_EXT"/>
    <x v="1"/>
    <x v="1"/>
    <n v="46.363636363636402"/>
    <n v="67690.909090909103"/>
    <n v="243687.272727273"/>
  </r>
  <r>
    <x v="0"/>
    <x v="1"/>
    <x v="1"/>
    <x v="9"/>
    <x v="19"/>
    <s v="SE3_large"/>
    <x v="7"/>
    <x v="0"/>
    <s v="AROS7_ST_WOODWST_EXT"/>
    <x v="1"/>
    <x v="2"/>
    <n v="46.363636363636402"/>
    <n v="67690.909090909103"/>
    <n v="243687.272727273"/>
  </r>
  <r>
    <x v="0"/>
    <x v="1"/>
    <x v="1"/>
    <x v="9"/>
    <x v="19"/>
    <s v="SE3_medium"/>
    <x v="2"/>
    <x v="2"/>
    <s v="GNR_HP_ELEC_COP-270"/>
    <x v="1"/>
    <x v="0"/>
    <n v="-15.0111111111111"/>
    <n v="-21916.222222222201"/>
    <n v="-78898.399999999994"/>
  </r>
  <r>
    <x v="0"/>
    <x v="1"/>
    <x v="1"/>
    <x v="9"/>
    <x v="19"/>
    <s v="SE3_medium"/>
    <x v="2"/>
    <x v="2"/>
    <s v="GNR_HP_ELEC_COP-270"/>
    <x v="1"/>
    <x v="1"/>
    <n v="-15.0111111111111"/>
    <n v="-21916.222222222201"/>
    <n v="-78898.399999999994"/>
  </r>
  <r>
    <x v="0"/>
    <x v="1"/>
    <x v="1"/>
    <x v="9"/>
    <x v="19"/>
    <s v="SE3_medium"/>
    <x v="2"/>
    <x v="2"/>
    <s v="GNR_HP_ELEC_COP-270"/>
    <x v="1"/>
    <x v="2"/>
    <n v="-15.0111111111111"/>
    <n v="-21916.222222222201"/>
    <n v="-78898.399999999994"/>
  </r>
  <r>
    <x v="0"/>
    <x v="1"/>
    <x v="1"/>
    <x v="9"/>
    <x v="19"/>
    <s v="SE3_medium"/>
    <x v="2"/>
    <x v="2"/>
    <s v="GNR_HP_ELEC_GROUND-WTR_COP-360_LS-4-MW_Y-2020"/>
    <x v="0"/>
    <x v="0"/>
    <n v="-36.964895888244101"/>
    <n v="-53968.747996836399"/>
    <n v="-194287.49278861101"/>
  </r>
  <r>
    <x v="0"/>
    <x v="1"/>
    <x v="1"/>
    <x v="9"/>
    <x v="19"/>
    <s v="SE3_medium"/>
    <x v="2"/>
    <x v="2"/>
    <s v="GNR_HP_ELEC_GROUND-WTR_COP-360_LS-4-MW_Y-2020"/>
    <x v="0"/>
    <x v="1"/>
    <n v="-67.077686618081302"/>
    <n v="-97933.422462398798"/>
    <n v="-352560.32086463599"/>
  </r>
  <r>
    <x v="0"/>
    <x v="1"/>
    <x v="1"/>
    <x v="9"/>
    <x v="19"/>
    <s v="SE3_medium"/>
    <x v="2"/>
    <x v="2"/>
    <s v="GNR_HP_ELEC_GROUND-WTR_COP-360_LS-4-MW_Y-2020"/>
    <x v="1"/>
    <x v="0"/>
    <n v="-453.05579696459102"/>
    <n v="-661461.46356830397"/>
    <n v="-2381261.2688458902"/>
  </r>
  <r>
    <x v="0"/>
    <x v="1"/>
    <x v="1"/>
    <x v="9"/>
    <x v="19"/>
    <s v="SE3_medium"/>
    <x v="2"/>
    <x v="2"/>
    <s v="GNR_HP_ELEC_GROUND-WTR_COP-360_LS-4-MW_Y-2020"/>
    <x v="1"/>
    <x v="1"/>
    <n v="-453.05579696459102"/>
    <n v="-661461.46356830397"/>
    <n v="-2381261.2688458902"/>
  </r>
  <r>
    <x v="0"/>
    <x v="1"/>
    <x v="1"/>
    <x v="9"/>
    <x v="19"/>
    <s v="SE3_medium"/>
    <x v="2"/>
    <x v="2"/>
    <s v="GNR_HP_ELEC_GROUND-WTR_COP-360_LS-4-MW_Y-2020"/>
    <x v="1"/>
    <x v="2"/>
    <n v="-453.05579696459102"/>
    <n v="-661461.46356830397"/>
    <n v="-2381261.2688458902"/>
  </r>
  <r>
    <x v="0"/>
    <x v="1"/>
    <x v="1"/>
    <x v="9"/>
    <x v="19"/>
    <s v="SE3_medium"/>
    <x v="2"/>
    <x v="2"/>
    <s v="GNR_HP_ELEC_GROUND-WTR_COP-380_LS-4-MW_Y-2030"/>
    <x v="0"/>
    <x v="0"/>
    <n v="-63.959320729947002"/>
    <n v="-93380.608265722607"/>
    <n v="-336170.189756601"/>
  </r>
  <r>
    <x v="0"/>
    <x v="1"/>
    <x v="1"/>
    <x v="9"/>
    <x v="19"/>
    <s v="SE3_medium"/>
    <x v="2"/>
    <x v="2"/>
    <s v="GNR_HP_ELEC_GROUND-WTR_COP-380_LS-4-MW_Y-2030"/>
    <x v="0"/>
    <x v="1"/>
    <n v="-63.959320729947002"/>
    <n v="-93380.608265722607"/>
    <n v="-336170.189756601"/>
  </r>
  <r>
    <x v="0"/>
    <x v="1"/>
    <x v="1"/>
    <x v="9"/>
    <x v="19"/>
    <s v="SE3_medium"/>
    <x v="2"/>
    <x v="2"/>
    <s v="GNR_HP_ELEC_GROUND-WTR_COP-380_LS-4-MW_Y-2030"/>
    <x v="0"/>
    <x v="2"/>
    <n v="-40.157491675287901"/>
    <n v="-58629.9378459203"/>
    <n v="-211067.776245313"/>
  </r>
  <r>
    <x v="0"/>
    <x v="1"/>
    <x v="1"/>
    <x v="9"/>
    <x v="19"/>
    <s v="SE3_medium"/>
    <x v="2"/>
    <x v="2"/>
    <s v="GNR_HP_ELEC_GROUND-WTR_COP-380_LS-4-MW_Y-2030"/>
    <x v="1"/>
    <x v="0"/>
    <n v="-63.959320729947002"/>
    <n v="-93380.608265722607"/>
    <n v="-336170.189756601"/>
  </r>
  <r>
    <x v="0"/>
    <x v="1"/>
    <x v="1"/>
    <x v="9"/>
    <x v="19"/>
    <s v="SE3_medium"/>
    <x v="2"/>
    <x v="2"/>
    <s v="GNR_HP_ELEC_GROUND-WTR_COP-380_LS-4-MW_Y-2030"/>
    <x v="1"/>
    <x v="1"/>
    <n v="-63.959320729947002"/>
    <n v="-93380.608265722607"/>
    <n v="-336170.189756601"/>
  </r>
  <r>
    <x v="0"/>
    <x v="1"/>
    <x v="1"/>
    <x v="9"/>
    <x v="19"/>
    <s v="SE3_medium"/>
    <x v="2"/>
    <x v="2"/>
    <s v="GNR_HP_ELEC_GROUND-WTR_COP-380_LS-4-MW_Y-2030"/>
    <x v="1"/>
    <x v="2"/>
    <n v="-63.959320729947002"/>
    <n v="-93380.608265722607"/>
    <n v="-336170.189756601"/>
  </r>
  <r>
    <x v="0"/>
    <x v="1"/>
    <x v="1"/>
    <x v="9"/>
    <x v="19"/>
    <s v="SE3_medium"/>
    <x v="1"/>
    <x v="1"/>
    <s v="GNR_ST_MSW_BP_CB-10"/>
    <x v="0"/>
    <x v="0"/>
    <n v="10.247999999999999"/>
    <n v="14962.08"/>
    <n v="53863.487999999998"/>
  </r>
  <r>
    <x v="0"/>
    <x v="1"/>
    <x v="1"/>
    <x v="9"/>
    <x v="19"/>
    <s v="SE3_medium"/>
    <x v="1"/>
    <x v="1"/>
    <s v="GNR_ST_MSW_BP_CB-10"/>
    <x v="0"/>
    <x v="1"/>
    <n v="10.247999999999999"/>
    <n v="14962.08"/>
    <n v="53863.487999999998"/>
  </r>
  <r>
    <x v="0"/>
    <x v="1"/>
    <x v="1"/>
    <x v="9"/>
    <x v="19"/>
    <s v="SE3_medium"/>
    <x v="1"/>
    <x v="1"/>
    <s v="GNR_ST_MSW_BP_CB-10"/>
    <x v="0"/>
    <x v="2"/>
    <n v="10.247999999999999"/>
    <n v="14962.08"/>
    <n v="53863.487999999998"/>
  </r>
  <r>
    <x v="0"/>
    <x v="1"/>
    <x v="1"/>
    <x v="9"/>
    <x v="19"/>
    <s v="SE3_medium"/>
    <x v="1"/>
    <x v="1"/>
    <s v="GNR_ST_MSW_BP_CB-10"/>
    <x v="1"/>
    <x v="0"/>
    <n v="10.247999999999999"/>
    <n v="14962.08"/>
    <n v="53863.487999999998"/>
  </r>
  <r>
    <x v="0"/>
    <x v="1"/>
    <x v="1"/>
    <x v="9"/>
    <x v="19"/>
    <s v="SE3_medium"/>
    <x v="1"/>
    <x v="1"/>
    <s v="GNR_ST_MSW_BP_CB-10"/>
    <x v="1"/>
    <x v="1"/>
    <n v="10.247999999999999"/>
    <n v="14962.08"/>
    <n v="53863.487999999998"/>
  </r>
  <r>
    <x v="0"/>
    <x v="1"/>
    <x v="1"/>
    <x v="9"/>
    <x v="19"/>
    <s v="SE3_medium"/>
    <x v="1"/>
    <x v="1"/>
    <s v="GNR_ST_MSW_BP_CB-10"/>
    <x v="1"/>
    <x v="2"/>
    <n v="10.247999999999999"/>
    <n v="14962.08"/>
    <n v="53863.487999999998"/>
  </r>
  <r>
    <x v="0"/>
    <x v="1"/>
    <x v="1"/>
    <x v="9"/>
    <x v="19"/>
    <s v="SE3_medium"/>
    <x v="1"/>
    <x v="1"/>
    <s v="GNR_ST_MSW_BP_CB-20"/>
    <x v="0"/>
    <x v="0"/>
    <n v="6"/>
    <n v="8760"/>
    <n v="31536"/>
  </r>
  <r>
    <x v="0"/>
    <x v="1"/>
    <x v="1"/>
    <x v="9"/>
    <x v="19"/>
    <s v="SE3_medium"/>
    <x v="1"/>
    <x v="1"/>
    <s v="GNR_ST_MSW_BP_CB-20"/>
    <x v="0"/>
    <x v="1"/>
    <n v="6"/>
    <n v="8760"/>
    <n v="31536"/>
  </r>
  <r>
    <x v="0"/>
    <x v="1"/>
    <x v="1"/>
    <x v="9"/>
    <x v="19"/>
    <s v="SE3_medium"/>
    <x v="1"/>
    <x v="1"/>
    <s v="GNR_ST_MSW_BP_CB-20"/>
    <x v="0"/>
    <x v="2"/>
    <n v="6"/>
    <n v="8760"/>
    <n v="31536"/>
  </r>
  <r>
    <x v="0"/>
    <x v="1"/>
    <x v="1"/>
    <x v="9"/>
    <x v="19"/>
    <s v="SE3_medium"/>
    <x v="1"/>
    <x v="1"/>
    <s v="GNR_ST_MSW_BP_CB-20"/>
    <x v="1"/>
    <x v="0"/>
    <n v="6"/>
    <n v="8760"/>
    <n v="31536"/>
  </r>
  <r>
    <x v="0"/>
    <x v="1"/>
    <x v="1"/>
    <x v="9"/>
    <x v="19"/>
    <s v="SE3_medium"/>
    <x v="1"/>
    <x v="1"/>
    <s v="GNR_ST_MSW_BP_CB-20"/>
    <x v="1"/>
    <x v="1"/>
    <n v="6"/>
    <n v="8760"/>
    <n v="31536"/>
  </r>
  <r>
    <x v="0"/>
    <x v="1"/>
    <x v="1"/>
    <x v="9"/>
    <x v="19"/>
    <s v="SE3_medium"/>
    <x v="1"/>
    <x v="1"/>
    <s v="GNR_ST_MSW_BP_CB-20"/>
    <x v="1"/>
    <x v="2"/>
    <n v="6"/>
    <n v="8760"/>
    <n v="31536"/>
  </r>
  <r>
    <x v="0"/>
    <x v="1"/>
    <x v="1"/>
    <x v="9"/>
    <x v="19"/>
    <s v="SE3_medium"/>
    <x v="1"/>
    <x v="1"/>
    <s v="GNR_ST_MSW_BP_CB-30"/>
    <x v="0"/>
    <x v="0"/>
    <n v="18.3"/>
    <n v="26718"/>
    <n v="96184.8"/>
  </r>
  <r>
    <x v="0"/>
    <x v="1"/>
    <x v="1"/>
    <x v="9"/>
    <x v="19"/>
    <s v="SE3_medium"/>
    <x v="1"/>
    <x v="1"/>
    <s v="GNR_ST_MSW_BP_CB-30"/>
    <x v="0"/>
    <x v="1"/>
    <n v="18.3"/>
    <n v="26718"/>
    <n v="96184.8"/>
  </r>
  <r>
    <x v="0"/>
    <x v="1"/>
    <x v="1"/>
    <x v="9"/>
    <x v="19"/>
    <s v="SE3_medium"/>
    <x v="1"/>
    <x v="1"/>
    <s v="GNR_ST_MSW_BP_CB-30"/>
    <x v="0"/>
    <x v="2"/>
    <n v="18.3"/>
    <n v="26718"/>
    <n v="96184.8"/>
  </r>
  <r>
    <x v="0"/>
    <x v="1"/>
    <x v="1"/>
    <x v="9"/>
    <x v="19"/>
    <s v="SE3_medium"/>
    <x v="1"/>
    <x v="1"/>
    <s v="GNR_ST_MSW_BP_CB-30"/>
    <x v="1"/>
    <x v="0"/>
    <n v="18.3"/>
    <n v="26718"/>
    <n v="96184.8"/>
  </r>
  <r>
    <x v="0"/>
    <x v="1"/>
    <x v="1"/>
    <x v="9"/>
    <x v="19"/>
    <s v="SE3_medium"/>
    <x v="1"/>
    <x v="1"/>
    <s v="GNR_ST_MSW_BP_CB-30"/>
    <x v="1"/>
    <x v="1"/>
    <n v="18.3"/>
    <n v="26718"/>
    <n v="96184.8"/>
  </r>
  <r>
    <x v="0"/>
    <x v="1"/>
    <x v="1"/>
    <x v="9"/>
    <x v="19"/>
    <s v="SE3_medium"/>
    <x v="1"/>
    <x v="1"/>
    <s v="GNR_ST_MSW_BP_CB-30"/>
    <x v="1"/>
    <x v="2"/>
    <n v="18.3"/>
    <n v="26718"/>
    <n v="96184.8"/>
  </r>
  <r>
    <x v="0"/>
    <x v="1"/>
    <x v="1"/>
    <x v="9"/>
    <x v="19"/>
    <s v="SE3_medium"/>
    <x v="16"/>
    <x v="1"/>
    <s v="GNR_ST_WOODCHI_BP_CB-40"/>
    <x v="0"/>
    <x v="0"/>
    <n v="13.6609861287463"/>
    <n v="19945.039747969498"/>
    <n v="71802.143092690298"/>
  </r>
  <r>
    <x v="0"/>
    <x v="1"/>
    <x v="1"/>
    <x v="9"/>
    <x v="19"/>
    <s v="SE3_medium"/>
    <x v="16"/>
    <x v="1"/>
    <s v="GNR_ST_WOODCHI_BP_CB-40"/>
    <x v="0"/>
    <x v="1"/>
    <n v="27.980160738746299"/>
    <n v="40851.0346785695"/>
    <n v="147063.72484285"/>
  </r>
  <r>
    <x v="0"/>
    <x v="1"/>
    <x v="1"/>
    <x v="9"/>
    <x v="19"/>
    <s v="SE3_medium"/>
    <x v="16"/>
    <x v="1"/>
    <s v="GNR_ST_WOODCHI_BP_CB-40"/>
    <x v="0"/>
    <x v="2"/>
    <n v="31.284585648746301"/>
    <n v="45675.495047169497"/>
    <n v="164431.78216981"/>
  </r>
  <r>
    <x v="0"/>
    <x v="1"/>
    <x v="1"/>
    <x v="9"/>
    <x v="19"/>
    <s v="SE3_medium"/>
    <x v="7"/>
    <x v="1"/>
    <s v="GNR_ST_WOODWST_BP_CB-20"/>
    <x v="0"/>
    <x v="0"/>
    <n v="5.2210620289999996"/>
    <n v="7622.7505623400002"/>
    <n v="27441.902024423998"/>
  </r>
  <r>
    <x v="0"/>
    <x v="1"/>
    <x v="1"/>
    <x v="9"/>
    <x v="19"/>
    <s v="SE3_medium"/>
    <x v="7"/>
    <x v="1"/>
    <s v="GNR_ST_WOODWST_BP_CB-20"/>
    <x v="0"/>
    <x v="1"/>
    <n v="5.2210620289999996"/>
    <n v="7622.7505623400002"/>
    <n v="27441.902024423998"/>
  </r>
  <r>
    <x v="0"/>
    <x v="1"/>
    <x v="1"/>
    <x v="9"/>
    <x v="19"/>
    <s v="SE3_medium"/>
    <x v="7"/>
    <x v="1"/>
    <s v="GNR_ST_WOODWST_BP_CB-20"/>
    <x v="0"/>
    <x v="2"/>
    <n v="5.2210620289999996"/>
    <n v="7622.7505623400002"/>
    <n v="27441.902024423998"/>
  </r>
  <r>
    <x v="0"/>
    <x v="1"/>
    <x v="1"/>
    <x v="9"/>
    <x v="19"/>
    <s v="SE3_medium"/>
    <x v="7"/>
    <x v="1"/>
    <s v="GNR_ST_WOODWST_BP_CB-20"/>
    <x v="1"/>
    <x v="1"/>
    <n v="0.36547434203000001"/>
    <n v="533.59253936380003"/>
    <n v="1920.9331417096801"/>
  </r>
  <r>
    <x v="0"/>
    <x v="1"/>
    <x v="1"/>
    <x v="9"/>
    <x v="19"/>
    <s v="SE3_medium"/>
    <x v="7"/>
    <x v="1"/>
    <s v="GNR_ST_WOODWST_BP_CB-30"/>
    <x v="0"/>
    <x v="0"/>
    <n v="15.31"/>
    <n v="22352.6"/>
    <n v="80469.36"/>
  </r>
  <r>
    <x v="0"/>
    <x v="1"/>
    <x v="1"/>
    <x v="9"/>
    <x v="19"/>
    <s v="SE3_medium"/>
    <x v="7"/>
    <x v="1"/>
    <s v="GNR_ST_WOODWST_BP_CB-30"/>
    <x v="0"/>
    <x v="1"/>
    <n v="15.31"/>
    <n v="22352.6"/>
    <n v="80469.36"/>
  </r>
  <r>
    <x v="0"/>
    <x v="1"/>
    <x v="1"/>
    <x v="9"/>
    <x v="19"/>
    <s v="SE3_medium"/>
    <x v="7"/>
    <x v="1"/>
    <s v="GNR_ST_WOODWST_BP_CB-30"/>
    <x v="0"/>
    <x v="2"/>
    <n v="15.31"/>
    <n v="22352.6"/>
    <n v="80469.36"/>
  </r>
  <r>
    <x v="0"/>
    <x v="1"/>
    <x v="1"/>
    <x v="9"/>
    <x v="19"/>
    <s v="SE3_medium"/>
    <x v="7"/>
    <x v="1"/>
    <s v="GNR_ST_WOODWST_BP_CB-30"/>
    <x v="1"/>
    <x v="1"/>
    <n v="0.45929999999999999"/>
    <n v="670.57799999999997"/>
    <n v="2414.0808000000002"/>
  </r>
  <r>
    <x v="0"/>
    <x v="1"/>
    <x v="1"/>
    <x v="9"/>
    <x v="19"/>
    <s v="SE3_medium"/>
    <x v="7"/>
    <x v="1"/>
    <s v="GNR_ST_WOODWST_BP_CB-40"/>
    <x v="0"/>
    <x v="0"/>
    <n v="94"/>
    <n v="137240"/>
    <n v="494064"/>
  </r>
  <r>
    <x v="0"/>
    <x v="1"/>
    <x v="1"/>
    <x v="9"/>
    <x v="19"/>
    <s v="SE3_medium"/>
    <x v="7"/>
    <x v="1"/>
    <s v="GNR_ST_WOODWST_BP_CB-40"/>
    <x v="0"/>
    <x v="1"/>
    <n v="94"/>
    <n v="137240"/>
    <n v="494064"/>
  </r>
  <r>
    <x v="0"/>
    <x v="1"/>
    <x v="1"/>
    <x v="9"/>
    <x v="19"/>
    <s v="SE3_medium"/>
    <x v="7"/>
    <x v="1"/>
    <s v="GNR_ST_WOODWST_BP_CB-40"/>
    <x v="0"/>
    <x v="2"/>
    <n v="94"/>
    <n v="137240"/>
    <n v="494064"/>
  </r>
  <r>
    <x v="0"/>
    <x v="1"/>
    <x v="1"/>
    <x v="9"/>
    <x v="19"/>
    <s v="SE3_medium"/>
    <x v="7"/>
    <x v="1"/>
    <s v="GNR_ST_WOODWST_BP_CB-40"/>
    <x v="1"/>
    <x v="1"/>
    <n v="2.82"/>
    <n v="4117.2"/>
    <n v="14821.92"/>
  </r>
  <r>
    <x v="0"/>
    <x v="1"/>
    <x v="1"/>
    <x v="9"/>
    <x v="19"/>
    <s v="SE3_small"/>
    <x v="2"/>
    <x v="2"/>
    <s v="GNR_HP_ELEC_COP-270"/>
    <x v="1"/>
    <x v="0"/>
    <n v="-1.4999999999999999E-2"/>
    <n v="-21.9"/>
    <n v="-78.84"/>
  </r>
  <r>
    <x v="0"/>
    <x v="1"/>
    <x v="1"/>
    <x v="9"/>
    <x v="19"/>
    <s v="SE3_small"/>
    <x v="2"/>
    <x v="2"/>
    <s v="GNR_HP_ELEC_COP-270"/>
    <x v="1"/>
    <x v="1"/>
    <n v="-1.4999999999999999E-2"/>
    <n v="-21.9"/>
    <n v="-78.84"/>
  </r>
  <r>
    <x v="0"/>
    <x v="1"/>
    <x v="1"/>
    <x v="9"/>
    <x v="19"/>
    <s v="SE3_small"/>
    <x v="2"/>
    <x v="2"/>
    <s v="GNR_HP_ELEC_COP-270"/>
    <x v="1"/>
    <x v="2"/>
    <n v="-1.4999999999999999E-2"/>
    <n v="-21.9"/>
    <n v="-78.84"/>
  </r>
  <r>
    <x v="0"/>
    <x v="1"/>
    <x v="1"/>
    <x v="9"/>
    <x v="19"/>
    <s v="SE3_small"/>
    <x v="2"/>
    <x v="2"/>
    <s v="GNR_HP_ELEC_GROUND-WTR_COP-360_LS-4-MW_Y-2020"/>
    <x v="0"/>
    <x v="0"/>
    <n v="-1.6322022809149901"/>
    <n v="-2383.01533013588"/>
    <n v="-8578.8551884891804"/>
  </r>
  <r>
    <x v="0"/>
    <x v="1"/>
    <x v="1"/>
    <x v="9"/>
    <x v="19"/>
    <s v="SE3_small"/>
    <x v="2"/>
    <x v="2"/>
    <s v="GNR_HP_ELEC_GROUND-WTR_COP-360_LS-4-MW_Y-2020"/>
    <x v="0"/>
    <x v="1"/>
    <n v="-3.9706892447740998"/>
    <n v="-5797.2062973701904"/>
    <n v="-20869.942670532699"/>
  </r>
  <r>
    <x v="0"/>
    <x v="1"/>
    <x v="1"/>
    <x v="9"/>
    <x v="19"/>
    <s v="SE3_small"/>
    <x v="2"/>
    <x v="2"/>
    <s v="GNR_HP_ELEC_GROUND-WTR_COP-360_LS-4-MW_Y-2020"/>
    <x v="1"/>
    <x v="0"/>
    <n v="-228.84468474159101"/>
    <n v="-334113.23972272302"/>
    <n v="-1202807.6630018"/>
  </r>
  <r>
    <x v="0"/>
    <x v="1"/>
    <x v="1"/>
    <x v="9"/>
    <x v="19"/>
    <s v="SE3_small"/>
    <x v="2"/>
    <x v="2"/>
    <s v="GNR_HP_ELEC_GROUND-WTR_COP-360_LS-4-MW_Y-2020"/>
    <x v="1"/>
    <x v="1"/>
    <n v="-228.84468474159101"/>
    <n v="-334113.23972272302"/>
    <n v="-1202807.6630018"/>
  </r>
  <r>
    <x v="0"/>
    <x v="1"/>
    <x v="1"/>
    <x v="9"/>
    <x v="19"/>
    <s v="SE3_small"/>
    <x v="2"/>
    <x v="2"/>
    <s v="GNR_HP_ELEC_GROUND-WTR_COP-360_LS-4-MW_Y-2020"/>
    <x v="1"/>
    <x v="2"/>
    <n v="-228.84468474159101"/>
    <n v="-334113.23972272302"/>
    <n v="-1202807.6630018"/>
  </r>
  <r>
    <x v="0"/>
    <x v="1"/>
    <x v="1"/>
    <x v="9"/>
    <x v="19"/>
    <s v="SE3_small"/>
    <x v="2"/>
    <x v="2"/>
    <s v="GNR_HP_ELEC_GROUND-WTR_COP-380_LS-4-MW_Y-2030"/>
    <x v="0"/>
    <x v="0"/>
    <n v="-3.7239403005305798"/>
    <n v="-5436.9528387746504"/>
    <n v="-19573.030219588702"/>
  </r>
  <r>
    <x v="0"/>
    <x v="1"/>
    <x v="1"/>
    <x v="9"/>
    <x v="19"/>
    <s v="SE3_small"/>
    <x v="2"/>
    <x v="2"/>
    <s v="GNR_HP_ELEC_GROUND-WTR_COP-380_LS-4-MW_Y-2030"/>
    <x v="0"/>
    <x v="1"/>
    <n v="-3.7239403005305798"/>
    <n v="-5436.9528387746504"/>
    <n v="-19573.030219588702"/>
  </r>
  <r>
    <x v="0"/>
    <x v="1"/>
    <x v="1"/>
    <x v="9"/>
    <x v="19"/>
    <s v="SE3_small"/>
    <x v="2"/>
    <x v="2"/>
    <s v="GNR_HP_ELEC_GROUND-WTR_COP-380_LS-4-MW_Y-2030"/>
    <x v="1"/>
    <x v="0"/>
    <n v="-3.7239403005305798"/>
    <n v="-5436.9528387746504"/>
    <n v="-19573.030219588702"/>
  </r>
  <r>
    <x v="0"/>
    <x v="1"/>
    <x v="1"/>
    <x v="9"/>
    <x v="19"/>
    <s v="SE3_small"/>
    <x v="2"/>
    <x v="2"/>
    <s v="GNR_HP_ELEC_GROUND-WTR_COP-380_LS-4-MW_Y-2030"/>
    <x v="1"/>
    <x v="1"/>
    <n v="-3.7239403005305798"/>
    <n v="-5436.9528387746504"/>
    <n v="-19573.030219588702"/>
  </r>
  <r>
    <x v="0"/>
    <x v="1"/>
    <x v="1"/>
    <x v="9"/>
    <x v="19"/>
    <s v="SE3_small"/>
    <x v="2"/>
    <x v="2"/>
    <s v="GNR_HP_ELEC_GROUND-WTR_COP-380_LS-4-MW_Y-2030"/>
    <x v="1"/>
    <x v="2"/>
    <n v="-3.7239403005305798"/>
    <n v="-5436.9528387746504"/>
    <n v="-19573.030219588702"/>
  </r>
  <r>
    <x v="0"/>
    <x v="1"/>
    <x v="1"/>
    <x v="9"/>
    <x v="19"/>
    <s v="SE3_small"/>
    <x v="1"/>
    <x v="1"/>
    <s v="GNR_ST_MSW_BP_CB-20"/>
    <x v="0"/>
    <x v="0"/>
    <n v="2"/>
    <n v="2920"/>
    <n v="10512"/>
  </r>
  <r>
    <x v="0"/>
    <x v="1"/>
    <x v="1"/>
    <x v="9"/>
    <x v="19"/>
    <s v="SE3_small"/>
    <x v="1"/>
    <x v="1"/>
    <s v="GNR_ST_MSW_BP_CB-20"/>
    <x v="0"/>
    <x v="1"/>
    <n v="2"/>
    <n v="2920"/>
    <n v="10512"/>
  </r>
  <r>
    <x v="0"/>
    <x v="1"/>
    <x v="1"/>
    <x v="9"/>
    <x v="19"/>
    <s v="SE3_small"/>
    <x v="1"/>
    <x v="1"/>
    <s v="GNR_ST_MSW_BP_CB-20"/>
    <x v="0"/>
    <x v="2"/>
    <n v="2"/>
    <n v="2920"/>
    <n v="10512"/>
  </r>
  <r>
    <x v="0"/>
    <x v="1"/>
    <x v="1"/>
    <x v="9"/>
    <x v="19"/>
    <s v="SE3_small"/>
    <x v="1"/>
    <x v="1"/>
    <s v="GNR_ST_MSW_BP_CB-20"/>
    <x v="1"/>
    <x v="0"/>
    <n v="2"/>
    <n v="2920"/>
    <n v="10512"/>
  </r>
  <r>
    <x v="0"/>
    <x v="1"/>
    <x v="1"/>
    <x v="9"/>
    <x v="19"/>
    <s v="SE3_small"/>
    <x v="1"/>
    <x v="1"/>
    <s v="GNR_ST_MSW_BP_CB-20"/>
    <x v="1"/>
    <x v="1"/>
    <n v="2"/>
    <n v="2920"/>
    <n v="10512"/>
  </r>
  <r>
    <x v="0"/>
    <x v="1"/>
    <x v="1"/>
    <x v="9"/>
    <x v="19"/>
    <s v="SE3_small"/>
    <x v="1"/>
    <x v="1"/>
    <s v="GNR_ST_MSW_BP_CB-20"/>
    <x v="1"/>
    <x v="2"/>
    <n v="2"/>
    <n v="2920"/>
    <n v="10512"/>
  </r>
  <r>
    <x v="0"/>
    <x v="1"/>
    <x v="1"/>
    <x v="9"/>
    <x v="19"/>
    <s v="SE3_small"/>
    <x v="7"/>
    <x v="1"/>
    <s v="GNR_ST_WOODWST_BP_CB-20"/>
    <x v="0"/>
    <x v="0"/>
    <n v="2"/>
    <n v="2920"/>
    <n v="10512"/>
  </r>
  <r>
    <x v="0"/>
    <x v="1"/>
    <x v="1"/>
    <x v="9"/>
    <x v="19"/>
    <s v="SE3_small"/>
    <x v="7"/>
    <x v="1"/>
    <s v="GNR_ST_WOODWST_BP_CB-20"/>
    <x v="0"/>
    <x v="1"/>
    <n v="2"/>
    <n v="2920"/>
    <n v="10512"/>
  </r>
  <r>
    <x v="0"/>
    <x v="1"/>
    <x v="1"/>
    <x v="9"/>
    <x v="19"/>
    <s v="SE3_small"/>
    <x v="7"/>
    <x v="1"/>
    <s v="GNR_ST_WOODWST_BP_CB-20"/>
    <x v="0"/>
    <x v="2"/>
    <n v="2"/>
    <n v="2920"/>
    <n v="10512"/>
  </r>
  <r>
    <x v="0"/>
    <x v="1"/>
    <x v="1"/>
    <x v="9"/>
    <x v="19"/>
    <s v="SE3_small"/>
    <x v="7"/>
    <x v="1"/>
    <s v="GNR_ST_WOODWST_BP_CB-20"/>
    <x v="1"/>
    <x v="1"/>
    <n v="0.26"/>
    <n v="379.6"/>
    <n v="1366.56"/>
  </r>
  <r>
    <x v="0"/>
    <x v="1"/>
    <x v="1"/>
    <x v="9"/>
    <x v="19"/>
    <s v="SE3_small"/>
    <x v="7"/>
    <x v="1"/>
    <s v="GNR_ST_WOODWST_BP_CB-20"/>
    <x v="1"/>
    <x v="2"/>
    <n v="0.52"/>
    <n v="759.2"/>
    <n v="2733.12"/>
  </r>
  <r>
    <x v="0"/>
    <x v="1"/>
    <x v="1"/>
    <x v="9"/>
    <x v="20"/>
    <s v="SE4A"/>
    <x v="4"/>
    <x v="7"/>
    <s v="GNR_RES_WTR_NOPMP_MC-01"/>
    <x v="0"/>
    <x v="0"/>
    <n v="15.287300663378099"/>
    <n v="22319.458968531999"/>
    <n v="80350.052286715305"/>
  </r>
  <r>
    <x v="0"/>
    <x v="1"/>
    <x v="1"/>
    <x v="9"/>
    <x v="20"/>
    <s v="SE4A"/>
    <x v="4"/>
    <x v="7"/>
    <s v="GNR_RES_WTR_NOPMP_MC-01"/>
    <x v="0"/>
    <x v="1"/>
    <n v="15.287300663378099"/>
    <n v="22319.458968531999"/>
    <n v="80350.052286715305"/>
  </r>
  <r>
    <x v="0"/>
    <x v="1"/>
    <x v="1"/>
    <x v="9"/>
    <x v="20"/>
    <s v="SE4A"/>
    <x v="4"/>
    <x v="7"/>
    <s v="GNR_RES_WTR_NOPMP_MC-01"/>
    <x v="0"/>
    <x v="2"/>
    <n v="15.287300663378099"/>
    <n v="22319.458968531999"/>
    <n v="80350.052286715305"/>
  </r>
  <r>
    <x v="0"/>
    <x v="1"/>
    <x v="1"/>
    <x v="9"/>
    <x v="20"/>
    <s v="SE4A"/>
    <x v="4"/>
    <x v="7"/>
    <s v="GNR_RES_WTR_NOPMP_MC-01"/>
    <x v="1"/>
    <x v="0"/>
    <n v="15.287300663378099"/>
    <n v="22319.458968531999"/>
    <n v="80350.052286715305"/>
  </r>
  <r>
    <x v="0"/>
    <x v="1"/>
    <x v="1"/>
    <x v="9"/>
    <x v="20"/>
    <s v="SE4A"/>
    <x v="4"/>
    <x v="7"/>
    <s v="GNR_RES_WTR_NOPMP_MC-01"/>
    <x v="1"/>
    <x v="1"/>
    <n v="15.287300663378099"/>
    <n v="22319.458968531999"/>
    <n v="80350.052286715305"/>
  </r>
  <r>
    <x v="0"/>
    <x v="1"/>
    <x v="1"/>
    <x v="9"/>
    <x v="20"/>
    <s v="SE4A"/>
    <x v="4"/>
    <x v="7"/>
    <s v="GNR_RES_WTR_NOPMP_MC-01"/>
    <x v="1"/>
    <x v="2"/>
    <n v="15.287300663378099"/>
    <n v="22319.458968531999"/>
    <n v="80350.052286715305"/>
  </r>
  <r>
    <x v="0"/>
    <x v="1"/>
    <x v="1"/>
    <x v="9"/>
    <x v="20"/>
    <s v="SE4A"/>
    <x v="4"/>
    <x v="7"/>
    <s v="GNR_RES_WTR_NOPMP_MC-02"/>
    <x v="0"/>
    <x v="0"/>
    <n v="15.287300663378099"/>
    <n v="22319.458968531999"/>
    <n v="80350.052286715305"/>
  </r>
  <r>
    <x v="0"/>
    <x v="1"/>
    <x v="1"/>
    <x v="9"/>
    <x v="20"/>
    <s v="SE4A"/>
    <x v="4"/>
    <x v="7"/>
    <s v="GNR_RES_WTR_NOPMP_MC-02"/>
    <x v="0"/>
    <x v="1"/>
    <n v="15.287300663378099"/>
    <n v="22319.458968531999"/>
    <n v="80350.052286715305"/>
  </r>
  <r>
    <x v="0"/>
    <x v="1"/>
    <x v="1"/>
    <x v="9"/>
    <x v="20"/>
    <s v="SE4A"/>
    <x v="4"/>
    <x v="7"/>
    <s v="GNR_RES_WTR_NOPMP_MC-02"/>
    <x v="0"/>
    <x v="2"/>
    <n v="15.287300663378099"/>
    <n v="22319.458968531999"/>
    <n v="80350.052286715305"/>
  </r>
  <r>
    <x v="0"/>
    <x v="1"/>
    <x v="1"/>
    <x v="9"/>
    <x v="20"/>
    <s v="SE4A"/>
    <x v="4"/>
    <x v="7"/>
    <s v="GNR_RES_WTR_NOPMP_MC-02"/>
    <x v="1"/>
    <x v="0"/>
    <n v="15.287300663378099"/>
    <n v="22319.458968531999"/>
    <n v="80350.052286715305"/>
  </r>
  <r>
    <x v="0"/>
    <x v="1"/>
    <x v="1"/>
    <x v="9"/>
    <x v="20"/>
    <s v="SE4A"/>
    <x v="4"/>
    <x v="7"/>
    <s v="GNR_RES_WTR_NOPMP_MC-02"/>
    <x v="1"/>
    <x v="1"/>
    <n v="15.287300663378099"/>
    <n v="22319.458968531999"/>
    <n v="80350.052286715305"/>
  </r>
  <r>
    <x v="0"/>
    <x v="1"/>
    <x v="1"/>
    <x v="9"/>
    <x v="20"/>
    <s v="SE4A"/>
    <x v="4"/>
    <x v="7"/>
    <s v="GNR_RES_WTR_NOPMP_MC-02"/>
    <x v="1"/>
    <x v="2"/>
    <n v="15.287300663378099"/>
    <n v="22319.458968531999"/>
    <n v="80350.052286715305"/>
  </r>
  <r>
    <x v="0"/>
    <x v="1"/>
    <x v="1"/>
    <x v="9"/>
    <x v="20"/>
    <s v="SE4A"/>
    <x v="4"/>
    <x v="7"/>
    <s v="GNR_RES_WTR_NOPMP_MC-03"/>
    <x v="0"/>
    <x v="0"/>
    <n v="15.287300663378099"/>
    <n v="22319.458968531999"/>
    <n v="80350.052286715305"/>
  </r>
  <r>
    <x v="0"/>
    <x v="1"/>
    <x v="1"/>
    <x v="9"/>
    <x v="20"/>
    <s v="SE4A"/>
    <x v="4"/>
    <x v="7"/>
    <s v="GNR_RES_WTR_NOPMP_MC-03"/>
    <x v="0"/>
    <x v="1"/>
    <n v="15.287300663378099"/>
    <n v="22319.458968531999"/>
    <n v="80350.052286715305"/>
  </r>
  <r>
    <x v="0"/>
    <x v="1"/>
    <x v="1"/>
    <x v="9"/>
    <x v="20"/>
    <s v="SE4A"/>
    <x v="4"/>
    <x v="7"/>
    <s v="GNR_RES_WTR_NOPMP_MC-03"/>
    <x v="0"/>
    <x v="2"/>
    <n v="15.287300663378099"/>
    <n v="22319.458968531999"/>
    <n v="80350.052286715305"/>
  </r>
  <r>
    <x v="0"/>
    <x v="1"/>
    <x v="1"/>
    <x v="9"/>
    <x v="20"/>
    <s v="SE4A"/>
    <x v="4"/>
    <x v="7"/>
    <s v="GNR_RES_WTR_NOPMP_MC-03"/>
    <x v="1"/>
    <x v="0"/>
    <n v="15.287300663378099"/>
    <n v="22319.458968531999"/>
    <n v="80350.052286715305"/>
  </r>
  <r>
    <x v="0"/>
    <x v="1"/>
    <x v="1"/>
    <x v="9"/>
    <x v="20"/>
    <s v="SE4A"/>
    <x v="4"/>
    <x v="7"/>
    <s v="GNR_RES_WTR_NOPMP_MC-04"/>
    <x v="0"/>
    <x v="0"/>
    <n v="15.287300663378099"/>
    <n v="22319.458968531999"/>
    <n v="80350.052286715305"/>
  </r>
  <r>
    <x v="0"/>
    <x v="1"/>
    <x v="1"/>
    <x v="9"/>
    <x v="20"/>
    <s v="SE4A"/>
    <x v="4"/>
    <x v="7"/>
    <s v="GNR_RES_WTR_NOPMP_MC-04"/>
    <x v="0"/>
    <x v="1"/>
    <n v="15.287300663378099"/>
    <n v="22319.458968531999"/>
    <n v="80350.052286715305"/>
  </r>
  <r>
    <x v="0"/>
    <x v="1"/>
    <x v="1"/>
    <x v="9"/>
    <x v="20"/>
    <s v="SE4A"/>
    <x v="4"/>
    <x v="7"/>
    <s v="GNR_RES_WTR_NOPMP_MC-04"/>
    <x v="0"/>
    <x v="2"/>
    <n v="15.287300663378099"/>
    <n v="22319.458968531999"/>
    <n v="80350.052286715305"/>
  </r>
  <r>
    <x v="0"/>
    <x v="1"/>
    <x v="1"/>
    <x v="9"/>
    <x v="20"/>
    <s v="SE4A"/>
    <x v="4"/>
    <x v="7"/>
    <s v="GNR_RES_WTR_NOPMP_MC-04"/>
    <x v="1"/>
    <x v="0"/>
    <n v="7.4012519714295104"/>
    <n v="10805.8278782871"/>
    <n v="38900.980361833499"/>
  </r>
  <r>
    <x v="0"/>
    <x v="1"/>
    <x v="1"/>
    <x v="9"/>
    <x v="20"/>
    <s v="SE4A"/>
    <x v="4"/>
    <x v="7"/>
    <s v="GNR_RES_WTR_NOPMP_MC-05"/>
    <x v="0"/>
    <x v="0"/>
    <n v="5.1636526834016596"/>
    <n v="7538.9329177664204"/>
    <n v="27140.158503959101"/>
  </r>
  <r>
    <x v="0"/>
    <x v="1"/>
    <x v="1"/>
    <x v="9"/>
    <x v="20"/>
    <s v="SE4A"/>
    <x v="4"/>
    <x v="7"/>
    <s v="GNR_RES_WTR_NOPMP_MC-05"/>
    <x v="0"/>
    <x v="1"/>
    <n v="15.287300663378099"/>
    <n v="22319.458968531999"/>
    <n v="80350.052286715305"/>
  </r>
  <r>
    <x v="0"/>
    <x v="1"/>
    <x v="1"/>
    <x v="9"/>
    <x v="20"/>
    <s v="SE4A"/>
    <x v="4"/>
    <x v="7"/>
    <s v="GNR_RES_WTR_NOPMP_MC-05"/>
    <x v="0"/>
    <x v="2"/>
    <n v="15.287300663378099"/>
    <n v="22319.458968531999"/>
    <n v="80350.052286715305"/>
  </r>
  <r>
    <x v="0"/>
    <x v="1"/>
    <x v="1"/>
    <x v="9"/>
    <x v="20"/>
    <s v="SE4A"/>
    <x v="4"/>
    <x v="7"/>
    <s v="GNR_RES_WTR_NOPMP_MC-06"/>
    <x v="0"/>
    <x v="1"/>
    <n v="15.287300663378099"/>
    <n v="22319.458968531999"/>
    <n v="80350.052286715305"/>
  </r>
  <r>
    <x v="0"/>
    <x v="1"/>
    <x v="1"/>
    <x v="9"/>
    <x v="20"/>
    <s v="SE4A"/>
    <x v="4"/>
    <x v="7"/>
    <s v="GNR_RES_WTR_NOPMP_MC-06"/>
    <x v="0"/>
    <x v="2"/>
    <n v="15.287300663378099"/>
    <n v="22319.458968531999"/>
    <n v="80350.052286715305"/>
  </r>
  <r>
    <x v="0"/>
    <x v="1"/>
    <x v="1"/>
    <x v="9"/>
    <x v="20"/>
    <s v="SE4A"/>
    <x v="4"/>
    <x v="7"/>
    <s v="GNR_RES_WTR_NOPMP_MC-07"/>
    <x v="0"/>
    <x v="1"/>
    <n v="15.287300663378099"/>
    <n v="22319.458968531999"/>
    <n v="80350.052286715305"/>
  </r>
  <r>
    <x v="0"/>
    <x v="1"/>
    <x v="1"/>
    <x v="9"/>
    <x v="20"/>
    <s v="SE4A"/>
    <x v="4"/>
    <x v="7"/>
    <s v="GNR_RES_WTR_NOPMP_MC-07"/>
    <x v="0"/>
    <x v="2"/>
    <n v="15.287300663378099"/>
    <n v="22319.458968531999"/>
    <n v="80350.052286715305"/>
  </r>
  <r>
    <x v="0"/>
    <x v="1"/>
    <x v="1"/>
    <x v="9"/>
    <x v="20"/>
    <s v="SE4A"/>
    <x v="4"/>
    <x v="7"/>
    <s v="GNR_RES_WTR_NOPMP_MC-08"/>
    <x v="0"/>
    <x v="1"/>
    <n v="15.287300663378099"/>
    <n v="22319.458968531999"/>
    <n v="80350.052286715305"/>
  </r>
  <r>
    <x v="0"/>
    <x v="1"/>
    <x v="1"/>
    <x v="9"/>
    <x v="20"/>
    <s v="SE4A"/>
    <x v="4"/>
    <x v="7"/>
    <s v="GNR_RES_WTR_NOPMP_MC-08"/>
    <x v="0"/>
    <x v="2"/>
    <n v="15.287300663378099"/>
    <n v="22319.458968531999"/>
    <n v="80350.052286715305"/>
  </r>
  <r>
    <x v="0"/>
    <x v="1"/>
    <x v="1"/>
    <x v="9"/>
    <x v="20"/>
    <s v="SE4A"/>
    <x v="4"/>
    <x v="7"/>
    <s v="GNR_RES_WTR_NOPMP_MC-09"/>
    <x v="0"/>
    <x v="1"/>
    <n v="15.287300663378099"/>
    <n v="22319.458968531999"/>
    <n v="80350.052286715305"/>
  </r>
  <r>
    <x v="0"/>
    <x v="1"/>
    <x v="1"/>
    <x v="9"/>
    <x v="20"/>
    <s v="SE4A"/>
    <x v="4"/>
    <x v="7"/>
    <s v="GNR_RES_WTR_NOPMP_MC-09"/>
    <x v="0"/>
    <x v="2"/>
    <n v="15.287300663378099"/>
    <n v="22319.458968531999"/>
    <n v="80350.052286715305"/>
  </r>
  <r>
    <x v="0"/>
    <x v="1"/>
    <x v="1"/>
    <x v="9"/>
    <x v="20"/>
    <s v="SE4A"/>
    <x v="4"/>
    <x v="7"/>
    <s v="GNR_RES_WTR_NOPMP_MC-10"/>
    <x v="0"/>
    <x v="2"/>
    <n v="15.287300663378099"/>
    <n v="22319.458968531999"/>
    <n v="80350.052286715305"/>
  </r>
  <r>
    <x v="0"/>
    <x v="1"/>
    <x v="1"/>
    <x v="9"/>
    <x v="20"/>
    <s v="SE4A"/>
    <x v="4"/>
    <x v="4"/>
    <s v="GNR_ROR_WTR"/>
    <x v="0"/>
    <x v="0"/>
    <n v="65.8065896606048"/>
    <n v="96077.620904483003"/>
    <n v="345879.43525613903"/>
  </r>
  <r>
    <x v="0"/>
    <x v="1"/>
    <x v="1"/>
    <x v="9"/>
    <x v="20"/>
    <s v="SE4A"/>
    <x v="4"/>
    <x v="4"/>
    <s v="GNR_ROR_WTR"/>
    <x v="0"/>
    <x v="1"/>
    <n v="65.8065896606048"/>
    <n v="96077.620904483003"/>
    <n v="345879.43525613903"/>
  </r>
  <r>
    <x v="0"/>
    <x v="1"/>
    <x v="1"/>
    <x v="9"/>
    <x v="20"/>
    <s v="SE4A"/>
    <x v="4"/>
    <x v="4"/>
    <s v="GNR_ROR_WTR"/>
    <x v="0"/>
    <x v="2"/>
    <n v="65.8065896606048"/>
    <n v="96077.620904483003"/>
    <n v="345879.43525613903"/>
  </r>
  <r>
    <x v="0"/>
    <x v="1"/>
    <x v="1"/>
    <x v="9"/>
    <x v="20"/>
    <s v="SE4A"/>
    <x v="4"/>
    <x v="4"/>
    <s v="GNR_ROR_WTR"/>
    <x v="1"/>
    <x v="0"/>
    <n v="140.51358210023801"/>
    <n v="205149.82986634699"/>
    <n v="738539.38751885004"/>
  </r>
  <r>
    <x v="0"/>
    <x v="1"/>
    <x v="1"/>
    <x v="9"/>
    <x v="20"/>
    <s v="SE4A"/>
    <x v="4"/>
    <x v="4"/>
    <s v="GNR_ROR_WTR"/>
    <x v="1"/>
    <x v="1"/>
    <n v="140.51358210023801"/>
    <n v="205149.82986634699"/>
    <n v="738539.38751885004"/>
  </r>
  <r>
    <x v="0"/>
    <x v="1"/>
    <x v="1"/>
    <x v="9"/>
    <x v="20"/>
    <s v="SE4A"/>
    <x v="4"/>
    <x v="4"/>
    <s v="GNR_ROR_WTR"/>
    <x v="1"/>
    <x v="2"/>
    <n v="140.51358210023801"/>
    <n v="205149.82986634699"/>
    <n v="738539.38751885004"/>
  </r>
  <r>
    <x v="0"/>
    <x v="1"/>
    <x v="1"/>
    <x v="9"/>
    <x v="20"/>
    <s v="SE4A"/>
    <x v="5"/>
    <x v="5"/>
    <s v="GNR_WT_WIND_ONS"/>
    <x v="0"/>
    <x v="0"/>
    <n v="26.152011818303901"/>
    <n v="38181.9372547237"/>
    <n v="137454.97411700501"/>
  </r>
  <r>
    <x v="0"/>
    <x v="1"/>
    <x v="1"/>
    <x v="9"/>
    <x v="20"/>
    <s v="SE4A"/>
    <x v="5"/>
    <x v="5"/>
    <s v="GNR_WT_WIND_ONS"/>
    <x v="0"/>
    <x v="1"/>
    <n v="60.190797830784497"/>
    <n v="87878.564832945398"/>
    <n v="316362.83339860302"/>
  </r>
  <r>
    <x v="0"/>
    <x v="1"/>
    <x v="1"/>
    <x v="9"/>
    <x v="20"/>
    <s v="SE4A"/>
    <x v="5"/>
    <x v="5"/>
    <s v="GNR_WT_WIND_ONS"/>
    <x v="0"/>
    <x v="2"/>
    <n v="162.48680163767901"/>
    <n v="237230.73039101099"/>
    <n v="854030.62940763996"/>
  </r>
  <r>
    <x v="0"/>
    <x v="1"/>
    <x v="1"/>
    <x v="9"/>
    <x v="20"/>
    <s v="SE4A"/>
    <x v="5"/>
    <x v="5"/>
    <s v="GNR_WT_WIND_ONS"/>
    <x v="1"/>
    <x v="0"/>
    <n v="435.105652472614"/>
    <n v="635254.25261001696"/>
    <n v="2286915.3093960602"/>
  </r>
  <r>
    <x v="0"/>
    <x v="1"/>
    <x v="1"/>
    <x v="9"/>
    <x v="20"/>
    <s v="SE4A"/>
    <x v="5"/>
    <x v="5"/>
    <s v="GNR_WT_WIND_ONS"/>
    <x v="1"/>
    <x v="1"/>
    <n v="784.51728317105903"/>
    <n v="1145395.23342975"/>
    <n v="4123422.84034708"/>
  </r>
  <r>
    <x v="0"/>
    <x v="1"/>
    <x v="1"/>
    <x v="9"/>
    <x v="20"/>
    <s v="SE4A"/>
    <x v="5"/>
    <x v="5"/>
    <s v="GNR_WT_WIND_ONS"/>
    <x v="1"/>
    <x v="2"/>
    <n v="572.78346676819001"/>
    <n v="836263.86148155702"/>
    <n v="3010549.9013335998"/>
  </r>
  <r>
    <x v="0"/>
    <x v="1"/>
    <x v="1"/>
    <x v="9"/>
    <x v="20"/>
    <s v="SE4_IND"/>
    <x v="1"/>
    <x v="1"/>
    <s v="GNR_ST_MSW_BP_E-23_LS-220-MW-FEED_Y-2020"/>
    <x v="0"/>
    <x v="0"/>
    <n v="227.896533800437"/>
    <n v="332728.939348638"/>
    <n v="1197824.1816551001"/>
  </r>
  <r>
    <x v="0"/>
    <x v="1"/>
    <x v="1"/>
    <x v="9"/>
    <x v="20"/>
    <s v="SE4_IND"/>
    <x v="1"/>
    <x v="1"/>
    <s v="GNR_ST_MSW_BP_E-23_LS-220-MW-FEED_Y-2020"/>
    <x v="0"/>
    <x v="1"/>
    <n v="227.896533800437"/>
    <n v="332728.939348638"/>
    <n v="1197824.1816551001"/>
  </r>
  <r>
    <x v="0"/>
    <x v="1"/>
    <x v="1"/>
    <x v="9"/>
    <x v="20"/>
    <s v="SE4_IND"/>
    <x v="1"/>
    <x v="1"/>
    <s v="GNR_ST_MSW_BP_E-23_LS-220-MW-FEED_Y-2020"/>
    <x v="0"/>
    <x v="2"/>
    <n v="227.896533800437"/>
    <n v="332728.939348638"/>
    <n v="1197824.1816551001"/>
  </r>
  <r>
    <x v="0"/>
    <x v="1"/>
    <x v="1"/>
    <x v="9"/>
    <x v="20"/>
    <s v="SE4_IND"/>
    <x v="1"/>
    <x v="1"/>
    <s v="GNR_ST_MSW_BP_E-23_LS-220-MW-FEED_Y-2020"/>
    <x v="1"/>
    <x v="0"/>
    <n v="227.896533800437"/>
    <n v="332728.939348638"/>
    <n v="1197824.1816551001"/>
  </r>
  <r>
    <x v="0"/>
    <x v="1"/>
    <x v="1"/>
    <x v="9"/>
    <x v="20"/>
    <s v="SE4_IND"/>
    <x v="1"/>
    <x v="1"/>
    <s v="GNR_ST_MSW_BP_E-23_LS-220-MW-FEED_Y-2020"/>
    <x v="1"/>
    <x v="1"/>
    <n v="227.896533800437"/>
    <n v="332728.939348638"/>
    <n v="1197824.1816551001"/>
  </r>
  <r>
    <x v="0"/>
    <x v="1"/>
    <x v="1"/>
    <x v="9"/>
    <x v="20"/>
    <s v="SE4_IND"/>
    <x v="1"/>
    <x v="1"/>
    <s v="GNR_ST_MSW_BP_E-23_LS-220-MW-FEED_Y-2020"/>
    <x v="1"/>
    <x v="2"/>
    <n v="227.896533800437"/>
    <n v="332728.939348638"/>
    <n v="1197824.1816551001"/>
  </r>
  <r>
    <x v="0"/>
    <x v="1"/>
    <x v="1"/>
    <x v="9"/>
    <x v="20"/>
    <s v="SE4_large"/>
    <x v="1"/>
    <x v="1"/>
    <s v="GNR_ST_MSW_BP_CB-30"/>
    <x v="0"/>
    <x v="0"/>
    <n v="19.853541740000001"/>
    <n v="28986.170940399999"/>
    <n v="104350.21538543999"/>
  </r>
  <r>
    <x v="0"/>
    <x v="1"/>
    <x v="1"/>
    <x v="9"/>
    <x v="20"/>
    <s v="SE4_large"/>
    <x v="1"/>
    <x v="1"/>
    <s v="GNR_ST_MSW_BP_CB-30"/>
    <x v="0"/>
    <x v="1"/>
    <n v="19.853541740000001"/>
    <n v="28986.170940399999"/>
    <n v="104350.21538543999"/>
  </r>
  <r>
    <x v="0"/>
    <x v="1"/>
    <x v="1"/>
    <x v="9"/>
    <x v="20"/>
    <s v="SE4_large"/>
    <x v="1"/>
    <x v="1"/>
    <s v="GNR_ST_MSW_BP_CB-30"/>
    <x v="0"/>
    <x v="2"/>
    <n v="19.853541740000001"/>
    <n v="28986.170940399999"/>
    <n v="104350.21538543999"/>
  </r>
  <r>
    <x v="0"/>
    <x v="1"/>
    <x v="1"/>
    <x v="9"/>
    <x v="20"/>
    <s v="SE4_large"/>
    <x v="1"/>
    <x v="1"/>
    <s v="GNR_ST_MSW_BP_CB-30"/>
    <x v="1"/>
    <x v="0"/>
    <n v="19.853541740000001"/>
    <n v="28986.170940399999"/>
    <n v="104350.21538543999"/>
  </r>
  <r>
    <x v="0"/>
    <x v="1"/>
    <x v="1"/>
    <x v="9"/>
    <x v="20"/>
    <s v="SE4_large"/>
    <x v="1"/>
    <x v="1"/>
    <s v="GNR_ST_MSW_BP_CB-30"/>
    <x v="1"/>
    <x v="1"/>
    <n v="19.853541740000001"/>
    <n v="28986.170940399999"/>
    <n v="104350.21538543999"/>
  </r>
  <r>
    <x v="0"/>
    <x v="1"/>
    <x v="1"/>
    <x v="9"/>
    <x v="20"/>
    <s v="SE4_large"/>
    <x v="1"/>
    <x v="1"/>
    <s v="GNR_ST_MSW_BP_CB-30"/>
    <x v="1"/>
    <x v="2"/>
    <n v="19.853541740000001"/>
    <n v="28986.170940399999"/>
    <n v="104350.21538543999"/>
  </r>
  <r>
    <x v="0"/>
    <x v="1"/>
    <x v="1"/>
    <x v="9"/>
    <x v="20"/>
    <s v="SE4_large"/>
    <x v="1"/>
    <x v="1"/>
    <s v="GNR_ST_MSW_BP_E-23_LS-220-MW-FEED_Y-2020"/>
    <x v="0"/>
    <x v="0"/>
    <n v="20.526717247101299"/>
    <n v="29969.007180767901"/>
    <n v="107888.42585076499"/>
  </r>
  <r>
    <x v="0"/>
    <x v="1"/>
    <x v="1"/>
    <x v="9"/>
    <x v="20"/>
    <s v="SE4_large"/>
    <x v="1"/>
    <x v="1"/>
    <s v="GNR_ST_MSW_BP_E-23_LS-220-MW-FEED_Y-2020"/>
    <x v="0"/>
    <x v="1"/>
    <n v="20.526717247101299"/>
    <n v="29969.007180767901"/>
    <n v="107888.42585076499"/>
  </r>
  <r>
    <x v="0"/>
    <x v="1"/>
    <x v="1"/>
    <x v="9"/>
    <x v="20"/>
    <s v="SE4_large"/>
    <x v="1"/>
    <x v="1"/>
    <s v="GNR_ST_MSW_BP_E-23_LS-220-MW-FEED_Y-2020"/>
    <x v="0"/>
    <x v="2"/>
    <n v="20.526717247101299"/>
    <n v="29969.007180767901"/>
    <n v="107888.42585076499"/>
  </r>
  <r>
    <x v="0"/>
    <x v="1"/>
    <x v="1"/>
    <x v="9"/>
    <x v="20"/>
    <s v="SE4_large"/>
    <x v="1"/>
    <x v="1"/>
    <s v="GNR_ST_MSW_BP_E-23_LS-220-MW-FEED_Y-2020"/>
    <x v="1"/>
    <x v="0"/>
    <n v="20.526717247101299"/>
    <n v="29969.007180767901"/>
    <n v="107888.42585076499"/>
  </r>
  <r>
    <x v="0"/>
    <x v="1"/>
    <x v="1"/>
    <x v="9"/>
    <x v="20"/>
    <s v="SE4_large"/>
    <x v="1"/>
    <x v="1"/>
    <s v="GNR_ST_MSW_BP_E-23_LS-220-MW-FEED_Y-2020"/>
    <x v="1"/>
    <x v="1"/>
    <n v="20.526717247101299"/>
    <n v="29969.007180767901"/>
    <n v="107888.42585076499"/>
  </r>
  <r>
    <x v="0"/>
    <x v="1"/>
    <x v="1"/>
    <x v="9"/>
    <x v="20"/>
    <s v="SE4_large"/>
    <x v="1"/>
    <x v="1"/>
    <s v="GNR_ST_MSW_BP_E-23_LS-220-MW-FEED_Y-2020"/>
    <x v="1"/>
    <x v="2"/>
    <n v="20.526717247101299"/>
    <n v="29969.007180767901"/>
    <n v="107888.42585076499"/>
  </r>
  <r>
    <x v="0"/>
    <x v="1"/>
    <x v="1"/>
    <x v="9"/>
    <x v="20"/>
    <s v="SE4_large"/>
    <x v="1"/>
    <x v="1"/>
    <s v="GNR_ST_MSW_BP_E-24_LS-220-MW-FEED_Y-2030"/>
    <x v="0"/>
    <x v="0"/>
    <n v="38.413346131300997"/>
    <n v="56083.485351699397"/>
    <n v="201900.547266118"/>
  </r>
  <r>
    <x v="0"/>
    <x v="1"/>
    <x v="1"/>
    <x v="9"/>
    <x v="20"/>
    <s v="SE4_large"/>
    <x v="1"/>
    <x v="1"/>
    <s v="GNR_ST_MSW_BP_E-24_LS-220-MW-FEED_Y-2030"/>
    <x v="0"/>
    <x v="1"/>
    <n v="38.413346131300997"/>
    <n v="56083.485351699397"/>
    <n v="201900.547266118"/>
  </r>
  <r>
    <x v="0"/>
    <x v="1"/>
    <x v="1"/>
    <x v="9"/>
    <x v="20"/>
    <s v="SE4_large"/>
    <x v="1"/>
    <x v="1"/>
    <s v="GNR_ST_MSW_BP_E-24_LS-220-MW-FEED_Y-2030"/>
    <x v="0"/>
    <x v="2"/>
    <n v="38.413346131300997"/>
    <n v="56083.485351699397"/>
    <n v="201900.547266118"/>
  </r>
  <r>
    <x v="0"/>
    <x v="1"/>
    <x v="1"/>
    <x v="9"/>
    <x v="20"/>
    <s v="SE4_large"/>
    <x v="1"/>
    <x v="1"/>
    <s v="GNR_ST_MSW_BP_E-24_LS-220-MW-FEED_Y-2030"/>
    <x v="1"/>
    <x v="0"/>
    <n v="38.413346131300997"/>
    <n v="56083.485351699397"/>
    <n v="201900.547266118"/>
  </r>
  <r>
    <x v="0"/>
    <x v="1"/>
    <x v="1"/>
    <x v="9"/>
    <x v="20"/>
    <s v="SE4_large"/>
    <x v="1"/>
    <x v="1"/>
    <s v="GNR_ST_MSW_BP_E-24_LS-220-MW-FEED_Y-2030"/>
    <x v="1"/>
    <x v="1"/>
    <n v="38.413346131300997"/>
    <n v="56083.485351699397"/>
    <n v="201900.547266118"/>
  </r>
  <r>
    <x v="0"/>
    <x v="1"/>
    <x v="1"/>
    <x v="9"/>
    <x v="20"/>
    <s v="SE4_large"/>
    <x v="1"/>
    <x v="1"/>
    <s v="GNR_ST_MSW_BP_E-24_LS-220-MW-FEED_Y-2030"/>
    <x v="1"/>
    <x v="2"/>
    <n v="38.413346131300997"/>
    <n v="56083.485351699397"/>
    <n v="201900.547266118"/>
  </r>
  <r>
    <x v="0"/>
    <x v="1"/>
    <x v="1"/>
    <x v="9"/>
    <x v="20"/>
    <s v="SE4_medium"/>
    <x v="2"/>
    <x v="2"/>
    <s v="GNR_HP_ELEC_GROUND-WTR_COP-360_LS-4-MW_Y-2020"/>
    <x v="1"/>
    <x v="0"/>
    <n v="-217.85483400803699"/>
    <n v="-318068.05765173398"/>
    <n v="-1145045.00754624"/>
  </r>
  <r>
    <x v="0"/>
    <x v="1"/>
    <x v="1"/>
    <x v="9"/>
    <x v="20"/>
    <s v="SE4_medium"/>
    <x v="2"/>
    <x v="2"/>
    <s v="GNR_HP_ELEC_GROUND-WTR_COP-360_LS-4-MW_Y-2020"/>
    <x v="1"/>
    <x v="1"/>
    <n v="-217.85483400803699"/>
    <n v="-318068.05765173398"/>
    <n v="-1145045.00754624"/>
  </r>
  <r>
    <x v="0"/>
    <x v="1"/>
    <x v="1"/>
    <x v="9"/>
    <x v="20"/>
    <s v="SE4_medium"/>
    <x v="2"/>
    <x v="2"/>
    <s v="GNR_HP_ELEC_GROUND-WTR_COP-360_LS-4-MW_Y-2020"/>
    <x v="1"/>
    <x v="2"/>
    <n v="-217.85483400803699"/>
    <n v="-318068.05765173398"/>
    <n v="-1145045.00754624"/>
  </r>
  <r>
    <x v="0"/>
    <x v="1"/>
    <x v="1"/>
    <x v="9"/>
    <x v="20"/>
    <s v="SE4_medium"/>
    <x v="2"/>
    <x v="2"/>
    <s v="GNR_HP_ELEC_GROUND-WTR_COP-380_LS-4-MW_Y-2030"/>
    <x v="0"/>
    <x v="0"/>
    <n v="-40.391295962056603"/>
    <n v="-58971.292104602602"/>
    <n v="-212296.65157656901"/>
  </r>
  <r>
    <x v="0"/>
    <x v="1"/>
    <x v="1"/>
    <x v="9"/>
    <x v="20"/>
    <s v="SE4_medium"/>
    <x v="2"/>
    <x v="2"/>
    <s v="GNR_HP_ELEC_GROUND-WTR_COP-380_LS-4-MW_Y-2030"/>
    <x v="0"/>
    <x v="1"/>
    <n v="-15.4736830269166"/>
    <n v="-22591.577219298299"/>
    <n v="-81329.677989473799"/>
  </r>
  <r>
    <x v="0"/>
    <x v="1"/>
    <x v="1"/>
    <x v="9"/>
    <x v="20"/>
    <s v="SE4_medium"/>
    <x v="2"/>
    <x v="2"/>
    <s v="GNR_HP_ELEC_GROUND-WTR_COP-380_LS-4-MW_Y-2030"/>
    <x v="1"/>
    <x v="0"/>
    <n v="-40.391295962056603"/>
    <n v="-58971.292104602602"/>
    <n v="-212296.65157656901"/>
  </r>
  <r>
    <x v="0"/>
    <x v="1"/>
    <x v="1"/>
    <x v="9"/>
    <x v="20"/>
    <s v="SE4_medium"/>
    <x v="2"/>
    <x v="2"/>
    <s v="GNR_HP_ELEC_GROUND-WTR_COP-380_LS-4-MW_Y-2030"/>
    <x v="1"/>
    <x v="1"/>
    <n v="-40.391295962056603"/>
    <n v="-58971.292104602602"/>
    <n v="-212296.65157656901"/>
  </r>
  <r>
    <x v="0"/>
    <x v="1"/>
    <x v="1"/>
    <x v="9"/>
    <x v="20"/>
    <s v="SE4_medium"/>
    <x v="2"/>
    <x v="2"/>
    <s v="GNR_HP_ELEC_GROUND-WTR_COP-380_LS-4-MW_Y-2030"/>
    <x v="1"/>
    <x v="2"/>
    <n v="-40.391295962056603"/>
    <n v="-58971.292104602602"/>
    <n v="-212296.65157656901"/>
  </r>
  <r>
    <x v="0"/>
    <x v="1"/>
    <x v="1"/>
    <x v="9"/>
    <x v="20"/>
    <s v="SE4_medium"/>
    <x v="1"/>
    <x v="1"/>
    <s v="GNR_ST_MSW_BP_CB-30"/>
    <x v="0"/>
    <x v="0"/>
    <n v="31.53148358"/>
    <n v="46035.966026800001"/>
    <n v="165729.47769648"/>
  </r>
  <r>
    <x v="0"/>
    <x v="1"/>
    <x v="1"/>
    <x v="9"/>
    <x v="20"/>
    <s v="SE4_medium"/>
    <x v="1"/>
    <x v="1"/>
    <s v="GNR_ST_MSW_BP_CB-30"/>
    <x v="0"/>
    <x v="1"/>
    <n v="31.53148358"/>
    <n v="46035.966026800001"/>
    <n v="165729.47769648"/>
  </r>
  <r>
    <x v="0"/>
    <x v="1"/>
    <x v="1"/>
    <x v="9"/>
    <x v="20"/>
    <s v="SE4_medium"/>
    <x v="1"/>
    <x v="1"/>
    <s v="GNR_ST_MSW_BP_CB-30"/>
    <x v="0"/>
    <x v="2"/>
    <n v="31.53148358"/>
    <n v="46035.966026800001"/>
    <n v="165729.47769648"/>
  </r>
  <r>
    <x v="0"/>
    <x v="1"/>
    <x v="1"/>
    <x v="9"/>
    <x v="20"/>
    <s v="SE4_medium"/>
    <x v="1"/>
    <x v="1"/>
    <s v="GNR_ST_MSW_BP_CB-30"/>
    <x v="1"/>
    <x v="0"/>
    <n v="31.53148358"/>
    <n v="46035.966026800001"/>
    <n v="165729.47769648"/>
  </r>
  <r>
    <x v="0"/>
    <x v="1"/>
    <x v="1"/>
    <x v="9"/>
    <x v="20"/>
    <s v="SE4_medium"/>
    <x v="1"/>
    <x v="1"/>
    <s v="GNR_ST_MSW_BP_CB-30"/>
    <x v="1"/>
    <x v="1"/>
    <n v="31.53148358"/>
    <n v="46035.966026800001"/>
    <n v="165729.47769648"/>
  </r>
  <r>
    <x v="0"/>
    <x v="1"/>
    <x v="1"/>
    <x v="9"/>
    <x v="20"/>
    <s v="SE4_medium"/>
    <x v="1"/>
    <x v="1"/>
    <s v="GNR_ST_MSW_BP_CB-30"/>
    <x v="1"/>
    <x v="2"/>
    <n v="31.53148358"/>
    <n v="46035.966026800001"/>
    <n v="165729.47769648"/>
  </r>
  <r>
    <x v="0"/>
    <x v="1"/>
    <x v="1"/>
    <x v="9"/>
    <x v="20"/>
    <s v="SE4_medium"/>
    <x v="16"/>
    <x v="1"/>
    <s v="GNR_ST_WOODCHI_BP_CB-40"/>
    <x v="0"/>
    <x v="0"/>
    <n v="40.083058678800001"/>
    <n v="58521.265671048001"/>
    <n v="210676.556415773"/>
  </r>
  <r>
    <x v="0"/>
    <x v="1"/>
    <x v="1"/>
    <x v="9"/>
    <x v="20"/>
    <s v="SE4_medium"/>
    <x v="16"/>
    <x v="1"/>
    <s v="GNR_ST_WOODCHI_BP_CB-40"/>
    <x v="0"/>
    <x v="1"/>
    <n v="46.072481240000002"/>
    <n v="67265.822610400006"/>
    <n v="242156.96139744"/>
  </r>
  <r>
    <x v="0"/>
    <x v="1"/>
    <x v="1"/>
    <x v="9"/>
    <x v="20"/>
    <s v="SE4_medium"/>
    <x v="16"/>
    <x v="1"/>
    <s v="GNR_ST_WOODCHI_BP_CB-40"/>
    <x v="0"/>
    <x v="2"/>
    <n v="46.072481240000002"/>
    <n v="67265.822610400006"/>
    <n v="242156.96139744"/>
  </r>
  <r>
    <x v="0"/>
    <x v="1"/>
    <x v="1"/>
    <x v="9"/>
    <x v="20"/>
    <s v="SE4_medium"/>
    <x v="16"/>
    <x v="1"/>
    <s v="GNR_ST_WOODCHI_BP_CB-60"/>
    <x v="0"/>
    <x v="0"/>
    <n v="37"/>
    <n v="54020"/>
    <n v="194472"/>
  </r>
  <r>
    <x v="0"/>
    <x v="1"/>
    <x v="1"/>
    <x v="9"/>
    <x v="20"/>
    <s v="SE4_medium"/>
    <x v="16"/>
    <x v="1"/>
    <s v="GNR_ST_WOODCHI_BP_CB-60"/>
    <x v="0"/>
    <x v="1"/>
    <n v="37"/>
    <n v="54020"/>
    <n v="194472"/>
  </r>
  <r>
    <x v="0"/>
    <x v="1"/>
    <x v="1"/>
    <x v="9"/>
    <x v="20"/>
    <s v="SE4_medium"/>
    <x v="16"/>
    <x v="1"/>
    <s v="GNR_ST_WOODCHI_BP_CB-60"/>
    <x v="0"/>
    <x v="2"/>
    <n v="37"/>
    <n v="54020"/>
    <n v="194472"/>
  </r>
  <r>
    <x v="0"/>
    <x v="1"/>
    <x v="1"/>
    <x v="9"/>
    <x v="20"/>
    <s v="SE4_small"/>
    <x v="2"/>
    <x v="2"/>
    <s v="GNR_HP_ELEC_GROUND-WTR_COP-360_LS-4-MW_Y-2020"/>
    <x v="0"/>
    <x v="1"/>
    <n v="-0.36178081286608199"/>
    <n v="-528.19998678447905"/>
    <n v="-1901.51995242413"/>
  </r>
  <r>
    <x v="0"/>
    <x v="1"/>
    <x v="1"/>
    <x v="9"/>
    <x v="20"/>
    <s v="SE4_small"/>
    <x v="2"/>
    <x v="2"/>
    <s v="GNR_HP_ELEC_GROUND-WTR_COP-360_LS-4-MW_Y-2020"/>
    <x v="1"/>
    <x v="0"/>
    <n v="-67.3040713938165"/>
    <n v="-98263.944234972107"/>
    <n v="-353750.19924589997"/>
  </r>
  <r>
    <x v="0"/>
    <x v="1"/>
    <x v="1"/>
    <x v="9"/>
    <x v="20"/>
    <s v="SE4_small"/>
    <x v="2"/>
    <x v="2"/>
    <s v="GNR_HP_ELEC_GROUND-WTR_COP-360_LS-4-MW_Y-2020"/>
    <x v="1"/>
    <x v="1"/>
    <n v="-67.3040713938165"/>
    <n v="-98263.944234972107"/>
    <n v="-353750.19924589997"/>
  </r>
  <r>
    <x v="0"/>
    <x v="1"/>
    <x v="1"/>
    <x v="9"/>
    <x v="20"/>
    <s v="SE4_small"/>
    <x v="2"/>
    <x v="2"/>
    <s v="GNR_HP_ELEC_GROUND-WTR_COP-360_LS-4-MW_Y-2020"/>
    <x v="1"/>
    <x v="2"/>
    <n v="-67.3040713938165"/>
    <n v="-98263.944234972107"/>
    <n v="-353750.19924589997"/>
  </r>
  <r>
    <x v="0"/>
    <x v="1"/>
    <x v="1"/>
    <x v="9"/>
    <x v="20"/>
    <s v="SE4_small"/>
    <x v="2"/>
    <x v="2"/>
    <s v="GNR_HP_ELEC_GROUND-WTR_COP-380_LS-4-MW_Y-2030"/>
    <x v="0"/>
    <x v="1"/>
    <n v="-0.95989186149529304"/>
    <n v="-1401.44211778313"/>
    <n v="-5045.1916240192604"/>
  </r>
  <r>
    <x v="0"/>
    <x v="1"/>
    <x v="1"/>
    <x v="9"/>
    <x v="20"/>
    <s v="SE4_small"/>
    <x v="2"/>
    <x v="2"/>
    <s v="GNR_HP_ELEC_GROUND-WTR_COP-380_LS-4-MW_Y-2030"/>
    <x v="1"/>
    <x v="0"/>
    <n v="-0.95989186149529304"/>
    <n v="-1401.44211778313"/>
    <n v="-5045.1916240192604"/>
  </r>
  <r>
    <x v="0"/>
    <x v="1"/>
    <x v="1"/>
    <x v="9"/>
    <x v="20"/>
    <s v="SE4_small"/>
    <x v="2"/>
    <x v="2"/>
    <s v="GNR_HP_ELEC_GROUND-WTR_COP-380_LS-4-MW_Y-2030"/>
    <x v="1"/>
    <x v="1"/>
    <n v="-0.95989186149529304"/>
    <n v="-1401.44211778313"/>
    <n v="-5045.1916240192604"/>
  </r>
  <r>
    <x v="0"/>
    <x v="1"/>
    <x v="1"/>
    <x v="9"/>
    <x v="20"/>
    <s v="SE4_small"/>
    <x v="2"/>
    <x v="2"/>
    <s v="GNR_HP_ELEC_GROUND-WTR_COP-380_LS-4-MW_Y-2030"/>
    <x v="1"/>
    <x v="2"/>
    <n v="-0.95989186149529304"/>
    <n v="-1401.44211778313"/>
    <n v="-5045.1916240192604"/>
  </r>
  <r>
    <x v="0"/>
    <x v="1"/>
    <x v="1"/>
    <x v="10"/>
    <x v="21"/>
    <s v="UK_A"/>
    <x v="2"/>
    <x v="10"/>
    <s v="GNR_ELYS_ELEC_SOEC_Y-20"/>
    <x v="1"/>
    <x v="0"/>
    <n v="16601.739618339099"/>
    <n v="24238539.842775099"/>
    <n v="87258743.433990404"/>
  </r>
  <r>
    <x v="0"/>
    <x v="1"/>
    <x v="1"/>
    <x v="10"/>
    <x v="21"/>
    <s v="UK_A"/>
    <x v="2"/>
    <x v="10"/>
    <s v="GNR_ELYS_ELEC_SOEC_Y-20"/>
    <x v="1"/>
    <x v="1"/>
    <n v="16601.739618339099"/>
    <n v="24238539.842775099"/>
    <n v="87258743.433990404"/>
  </r>
  <r>
    <x v="0"/>
    <x v="1"/>
    <x v="1"/>
    <x v="10"/>
    <x v="21"/>
    <s v="UK_A"/>
    <x v="2"/>
    <x v="10"/>
    <s v="GNR_ELYS_ELEC_SOEC_Y-20"/>
    <x v="1"/>
    <x v="2"/>
    <n v="16601.739618339099"/>
    <n v="24238539.842775099"/>
    <n v="87258743.433990404"/>
  </r>
  <r>
    <x v="0"/>
    <x v="1"/>
    <x v="1"/>
    <x v="10"/>
    <x v="21"/>
    <s v="UK_A"/>
    <x v="2"/>
    <x v="8"/>
    <s v="GNR_ES_ELEC_BAT-LITHIO_E-95_Y-16-29"/>
    <x v="0"/>
    <x v="1"/>
    <n v="2279.1428634665899"/>
    <n v="3327548.58066122"/>
    <n v="11979174.890380399"/>
  </r>
  <r>
    <x v="0"/>
    <x v="1"/>
    <x v="1"/>
    <x v="10"/>
    <x v="21"/>
    <s v="UK_A"/>
    <x v="2"/>
    <x v="8"/>
    <s v="GNR_ES_ELEC_BAT-LITHIO_E-95_Y-16-29"/>
    <x v="0"/>
    <x v="2"/>
    <n v="11507.0093438642"/>
    <n v="16800233.642041799"/>
    <n v="60480841.111350402"/>
  </r>
  <r>
    <x v="0"/>
    <x v="1"/>
    <x v="1"/>
    <x v="10"/>
    <x v="21"/>
    <s v="UK_A"/>
    <x v="2"/>
    <x v="8"/>
    <s v="GNR_ES_ELEC_BAT-LITHIO_E-95_Y-16-29"/>
    <x v="1"/>
    <x v="1"/>
    <n v="4667.0207499360604"/>
    <n v="6813850.2949066497"/>
    <n v="24529861.0616639"/>
  </r>
  <r>
    <x v="0"/>
    <x v="1"/>
    <x v="1"/>
    <x v="10"/>
    <x v="21"/>
    <s v="UK_A"/>
    <x v="2"/>
    <x v="8"/>
    <s v="GNR_ES_ELEC_BAT-LITHIO_E-95_Y-16-29"/>
    <x v="1"/>
    <x v="2"/>
    <n v="7102.3785253086598"/>
    <n v="10369472.646950601"/>
    <n v="37330101.529022299"/>
  </r>
  <r>
    <x v="0"/>
    <x v="1"/>
    <x v="1"/>
    <x v="10"/>
    <x v="21"/>
    <s v="UK_A"/>
    <x v="17"/>
    <x v="10"/>
    <s v="GNR_FC_H2_SOFCC_Y-30"/>
    <x v="0"/>
    <x v="0"/>
    <n v="9761.8228955833893"/>
    <n v="14252261.4275518"/>
    <n v="51308141.1391863"/>
  </r>
  <r>
    <x v="0"/>
    <x v="1"/>
    <x v="1"/>
    <x v="10"/>
    <x v="21"/>
    <s v="UK_A"/>
    <x v="17"/>
    <x v="10"/>
    <s v="GNR_FC_H2_SOFCC_Y-30"/>
    <x v="0"/>
    <x v="1"/>
    <n v="9761.8228955833893"/>
    <n v="14252261.4275518"/>
    <n v="51308141.1391863"/>
  </r>
  <r>
    <x v="0"/>
    <x v="1"/>
    <x v="1"/>
    <x v="10"/>
    <x v="21"/>
    <s v="UK_A"/>
    <x v="17"/>
    <x v="10"/>
    <s v="GNR_FC_H2_SOFCC_Y-30"/>
    <x v="0"/>
    <x v="2"/>
    <n v="9761.8228955833893"/>
    <n v="14252261.4275518"/>
    <n v="51308141.1391863"/>
  </r>
  <r>
    <x v="0"/>
    <x v="1"/>
    <x v="1"/>
    <x v="10"/>
    <x v="21"/>
    <s v="UK_A"/>
    <x v="1"/>
    <x v="6"/>
    <s v="GNR_ST_MSW_CND_E-40"/>
    <x v="0"/>
    <x v="0"/>
    <n v="322.39999999999998"/>
    <n v="470704"/>
    <n v="1694534.4"/>
  </r>
  <r>
    <x v="0"/>
    <x v="1"/>
    <x v="1"/>
    <x v="10"/>
    <x v="21"/>
    <s v="UK_A"/>
    <x v="1"/>
    <x v="6"/>
    <s v="GNR_ST_MSW_CND_E-40"/>
    <x v="0"/>
    <x v="1"/>
    <n v="322.39999999999998"/>
    <n v="470704"/>
    <n v="1694534.4"/>
  </r>
  <r>
    <x v="0"/>
    <x v="1"/>
    <x v="1"/>
    <x v="10"/>
    <x v="21"/>
    <s v="UK_A"/>
    <x v="1"/>
    <x v="6"/>
    <s v="GNR_ST_MSW_CND_E-40"/>
    <x v="0"/>
    <x v="2"/>
    <n v="322.39999999999998"/>
    <n v="470704"/>
    <n v="1694534.4"/>
  </r>
  <r>
    <x v="0"/>
    <x v="1"/>
    <x v="1"/>
    <x v="10"/>
    <x v="21"/>
    <s v="UK_A"/>
    <x v="1"/>
    <x v="6"/>
    <s v="GNR_ST_MSW_CND_E-40"/>
    <x v="1"/>
    <x v="0"/>
    <n v="322.39999999999998"/>
    <n v="470704"/>
    <n v="1694534.4"/>
  </r>
  <r>
    <x v="0"/>
    <x v="1"/>
    <x v="1"/>
    <x v="10"/>
    <x v="21"/>
    <s v="UK_A"/>
    <x v="1"/>
    <x v="6"/>
    <s v="GNR_ST_MSW_CND_E-40"/>
    <x v="1"/>
    <x v="1"/>
    <n v="322.39999999999998"/>
    <n v="470704"/>
    <n v="1694534.4"/>
  </r>
  <r>
    <x v="0"/>
    <x v="1"/>
    <x v="1"/>
    <x v="10"/>
    <x v="21"/>
    <s v="UK_A"/>
    <x v="1"/>
    <x v="6"/>
    <s v="GNR_ST_MSW_CND_E-40"/>
    <x v="1"/>
    <x v="2"/>
    <n v="322.39999999999998"/>
    <n v="470704"/>
    <n v="1694534.4"/>
  </r>
  <r>
    <x v="0"/>
    <x v="1"/>
    <x v="1"/>
    <x v="10"/>
    <x v="21"/>
    <s v="UK_A"/>
    <x v="15"/>
    <x v="6"/>
    <s v="GNR_CC_NGAS_CND_E-52"/>
    <x v="0"/>
    <x v="2"/>
    <n v="55.6"/>
    <n v="81176"/>
    <n v="292233.59999999998"/>
  </r>
  <r>
    <x v="0"/>
    <x v="1"/>
    <x v="1"/>
    <x v="10"/>
    <x v="21"/>
    <s v="UK_A"/>
    <x v="15"/>
    <x v="6"/>
    <s v="GNR_CC_NGAS_CND_E-56"/>
    <x v="0"/>
    <x v="0"/>
    <n v="3222.2814525717799"/>
    <n v="4704530.9207547903"/>
    <n v="16936311.3147173"/>
  </r>
  <r>
    <x v="0"/>
    <x v="1"/>
    <x v="1"/>
    <x v="10"/>
    <x v="21"/>
    <s v="UK_A"/>
    <x v="15"/>
    <x v="6"/>
    <s v="GNR_CC_NGAS_CND_E-56"/>
    <x v="0"/>
    <x v="1"/>
    <n v="3494.0814525717801"/>
    <n v="5101358.9207547903"/>
    <n v="18364892.114717301"/>
  </r>
  <r>
    <x v="0"/>
    <x v="1"/>
    <x v="1"/>
    <x v="10"/>
    <x v="21"/>
    <s v="UK_A"/>
    <x v="15"/>
    <x v="6"/>
    <s v="GNR_CC_NGAS_CND_E-56"/>
    <x v="0"/>
    <x v="2"/>
    <n v="3515.4949797883201"/>
    <n v="5132622.6704909503"/>
    <n v="18477441.6137674"/>
  </r>
  <r>
    <x v="0"/>
    <x v="1"/>
    <x v="1"/>
    <x v="10"/>
    <x v="21"/>
    <s v="UK_A"/>
    <x v="10"/>
    <x v="6"/>
    <s v="GNR_ST_NUCL_CND_E-33"/>
    <x v="0"/>
    <x v="0"/>
    <n v="8184.8865198895501"/>
    <n v="11949934.3190387"/>
    <n v="43019763.548539497"/>
  </r>
  <r>
    <x v="0"/>
    <x v="1"/>
    <x v="1"/>
    <x v="10"/>
    <x v="21"/>
    <s v="UK_A"/>
    <x v="10"/>
    <x v="6"/>
    <s v="GNR_ST_NUCL_CND_E-33"/>
    <x v="0"/>
    <x v="1"/>
    <n v="8184.8865198895501"/>
    <n v="11949934.3190387"/>
    <n v="43019763.548539497"/>
  </r>
  <r>
    <x v="0"/>
    <x v="1"/>
    <x v="1"/>
    <x v="10"/>
    <x v="21"/>
    <s v="UK_A"/>
    <x v="10"/>
    <x v="6"/>
    <s v="GNR_ST_NUCL_CND_E-33"/>
    <x v="0"/>
    <x v="2"/>
    <n v="8184.8865198895501"/>
    <n v="11949934.3190387"/>
    <n v="43019763.548539497"/>
  </r>
  <r>
    <x v="0"/>
    <x v="1"/>
    <x v="1"/>
    <x v="10"/>
    <x v="21"/>
    <s v="UK_A"/>
    <x v="10"/>
    <x v="6"/>
    <s v="GNR_ST_NUCL_CND_E-33"/>
    <x v="1"/>
    <x v="0"/>
    <n v="8375.9493829291405"/>
    <n v="12228886.0990765"/>
    <n v="44023989.9566755"/>
  </r>
  <r>
    <x v="0"/>
    <x v="1"/>
    <x v="1"/>
    <x v="10"/>
    <x v="21"/>
    <s v="UK_A"/>
    <x v="10"/>
    <x v="6"/>
    <s v="GNR_ST_NUCL_CND_E-33"/>
    <x v="1"/>
    <x v="1"/>
    <n v="8375.9493829291405"/>
    <n v="12228886.0990765"/>
    <n v="44023989.9566755"/>
  </r>
  <r>
    <x v="0"/>
    <x v="1"/>
    <x v="1"/>
    <x v="10"/>
    <x v="21"/>
    <s v="UK_A"/>
    <x v="10"/>
    <x v="6"/>
    <s v="GNR_ST_NUCL_CND_E-33"/>
    <x v="1"/>
    <x v="2"/>
    <n v="8375.9493829291405"/>
    <n v="12228886.0990765"/>
    <n v="44023989.9566755"/>
  </r>
  <r>
    <x v="0"/>
    <x v="1"/>
    <x v="1"/>
    <x v="10"/>
    <x v="21"/>
    <s v="UK_A"/>
    <x v="3"/>
    <x v="3"/>
    <s v="GNR_PV_SUN"/>
    <x v="0"/>
    <x v="1"/>
    <n v="64.044665675294098"/>
    <n v="93505.211885929399"/>
    <n v="336618.76278934599"/>
  </r>
  <r>
    <x v="0"/>
    <x v="1"/>
    <x v="1"/>
    <x v="10"/>
    <x v="21"/>
    <s v="UK_A"/>
    <x v="3"/>
    <x v="3"/>
    <s v="GNR_PV_SUN"/>
    <x v="0"/>
    <x v="2"/>
    <n v="101.889240847059"/>
    <n v="148758.29163670601"/>
    <n v="535529.84989214304"/>
  </r>
  <r>
    <x v="0"/>
    <x v="1"/>
    <x v="1"/>
    <x v="10"/>
    <x v="21"/>
    <s v="UK_A"/>
    <x v="3"/>
    <x v="3"/>
    <s v="GNR_PV_SUN"/>
    <x v="1"/>
    <x v="1"/>
    <n v="707.40244359529402"/>
    <n v="1032807.56764913"/>
    <n v="3718107.2435368602"/>
  </r>
  <r>
    <x v="0"/>
    <x v="1"/>
    <x v="1"/>
    <x v="10"/>
    <x v="21"/>
    <s v="UK_A"/>
    <x v="3"/>
    <x v="3"/>
    <s v="GNR_PV_SUN"/>
    <x v="1"/>
    <x v="2"/>
    <n v="2838.3431378823502"/>
    <n v="4143980.9813082302"/>
    <n v="14918331.5327096"/>
  </r>
  <r>
    <x v="0"/>
    <x v="1"/>
    <x v="1"/>
    <x v="10"/>
    <x v="21"/>
    <s v="UK_A"/>
    <x v="3"/>
    <x v="3"/>
    <s v="GNR_PV_SUN_LS-4-MW_Y-2020"/>
    <x v="0"/>
    <x v="1"/>
    <n v="55.8535702084517"/>
    <n v="81546.212504339404"/>
    <n v="293566.365015622"/>
  </r>
  <r>
    <x v="0"/>
    <x v="1"/>
    <x v="1"/>
    <x v="10"/>
    <x v="21"/>
    <s v="UK_A"/>
    <x v="3"/>
    <x v="3"/>
    <s v="GNR_PV_SUN_LS-4-MW_Y-2020"/>
    <x v="0"/>
    <x v="2"/>
    <n v="88.857952604355205"/>
    <n v="129732.61080235901"/>
    <n v="467037.39888849098"/>
  </r>
  <r>
    <x v="0"/>
    <x v="1"/>
    <x v="1"/>
    <x v="10"/>
    <x v="21"/>
    <s v="UK_A"/>
    <x v="3"/>
    <x v="3"/>
    <s v="GNR_PV_SUN_LS-4-MW_Y-2020"/>
    <x v="1"/>
    <x v="1"/>
    <n v="616.92807093880697"/>
    <n v="900714.98357065802"/>
    <n v="3242573.9408543701"/>
  </r>
  <r>
    <x v="0"/>
    <x v="1"/>
    <x v="1"/>
    <x v="10"/>
    <x v="21"/>
    <s v="UK_A"/>
    <x v="3"/>
    <x v="3"/>
    <s v="GNR_PV_SUN_LS-4-MW_Y-2020"/>
    <x v="1"/>
    <x v="2"/>
    <n v="2475.32867969274"/>
    <n v="3613979.8723514099"/>
    <n v="13010327.5404651"/>
  </r>
  <r>
    <x v="0"/>
    <x v="1"/>
    <x v="1"/>
    <x v="10"/>
    <x v="21"/>
    <s v="UK_A"/>
    <x v="4"/>
    <x v="9"/>
    <s v="GNR_ES_WTR_PMP"/>
    <x v="0"/>
    <x v="2"/>
    <n v="3.2890000000000001"/>
    <n v="4801.9399999999996"/>
    <n v="17286.984"/>
  </r>
  <r>
    <x v="0"/>
    <x v="1"/>
    <x v="1"/>
    <x v="10"/>
    <x v="21"/>
    <s v="UK_A"/>
    <x v="4"/>
    <x v="4"/>
    <s v="GNR_ROR_WTR"/>
    <x v="0"/>
    <x v="0"/>
    <n v="813.06694282543003"/>
    <n v="1187077.73652513"/>
    <n v="4273479.8514904603"/>
  </r>
  <r>
    <x v="0"/>
    <x v="1"/>
    <x v="1"/>
    <x v="10"/>
    <x v="21"/>
    <s v="UK_A"/>
    <x v="4"/>
    <x v="4"/>
    <s v="GNR_ROR_WTR"/>
    <x v="0"/>
    <x v="1"/>
    <n v="813.06694282543003"/>
    <n v="1187077.73652513"/>
    <n v="4273479.8514904603"/>
  </r>
  <r>
    <x v="0"/>
    <x v="1"/>
    <x v="1"/>
    <x v="10"/>
    <x v="21"/>
    <s v="UK_A"/>
    <x v="4"/>
    <x v="4"/>
    <s v="GNR_ROR_WTR"/>
    <x v="0"/>
    <x v="2"/>
    <n v="813.06694282543003"/>
    <n v="1187077.73652513"/>
    <n v="4273479.8514904603"/>
  </r>
  <r>
    <x v="0"/>
    <x v="1"/>
    <x v="1"/>
    <x v="10"/>
    <x v="21"/>
    <s v="UK_A"/>
    <x v="4"/>
    <x v="4"/>
    <s v="GNR_ROR_WTR"/>
    <x v="1"/>
    <x v="0"/>
    <n v="392.885933824517"/>
    <n v="573613.463383795"/>
    <n v="2065008.4681816599"/>
  </r>
  <r>
    <x v="0"/>
    <x v="1"/>
    <x v="1"/>
    <x v="10"/>
    <x v="21"/>
    <s v="UK_A"/>
    <x v="4"/>
    <x v="4"/>
    <s v="GNR_ROR_WTR"/>
    <x v="1"/>
    <x v="1"/>
    <n v="392.885933824517"/>
    <n v="573613.463383795"/>
    <n v="2065008.4681816599"/>
  </r>
  <r>
    <x v="0"/>
    <x v="1"/>
    <x v="1"/>
    <x v="10"/>
    <x v="21"/>
    <s v="UK_A"/>
    <x v="4"/>
    <x v="4"/>
    <s v="GNR_ROR_WTR"/>
    <x v="1"/>
    <x v="2"/>
    <n v="392.885933824517"/>
    <n v="573613.463383795"/>
    <n v="2065008.4681816599"/>
  </r>
  <r>
    <x v="0"/>
    <x v="1"/>
    <x v="1"/>
    <x v="10"/>
    <x v="21"/>
    <s v="UK_A"/>
    <x v="5"/>
    <x v="5"/>
    <s v="GNR_WT_WIND_ONS"/>
    <x v="0"/>
    <x v="0"/>
    <n v="1779.3937124281699"/>
    <n v="2597914.8201451302"/>
    <n v="9352493.3525224794"/>
  </r>
  <r>
    <x v="0"/>
    <x v="1"/>
    <x v="1"/>
    <x v="10"/>
    <x v="21"/>
    <s v="UK_A"/>
    <x v="5"/>
    <x v="5"/>
    <s v="GNR_WT_WIND_ONS"/>
    <x v="0"/>
    <x v="1"/>
    <n v="1269.4231432992699"/>
    <n v="1853357.7892169401"/>
    <n v="6672088.0411809804"/>
  </r>
  <r>
    <x v="0"/>
    <x v="1"/>
    <x v="1"/>
    <x v="10"/>
    <x v="21"/>
    <s v="UK_A"/>
    <x v="5"/>
    <x v="5"/>
    <s v="GNR_WT_WIND_ONS"/>
    <x v="0"/>
    <x v="2"/>
    <n v="656.72468974153298"/>
    <n v="958818.04702263698"/>
    <n v="3451744.9692815002"/>
  </r>
  <r>
    <x v="0"/>
    <x v="1"/>
    <x v="1"/>
    <x v="10"/>
    <x v="21"/>
    <s v="UK_A"/>
    <x v="5"/>
    <x v="5"/>
    <s v="GNR_WT_WIND_ONS"/>
    <x v="1"/>
    <x v="0"/>
    <n v="5108.8778238272698"/>
    <n v="7458961.6227878202"/>
    <n v="26852261.842036199"/>
  </r>
  <r>
    <x v="0"/>
    <x v="1"/>
    <x v="1"/>
    <x v="10"/>
    <x v="21"/>
    <s v="UK_A"/>
    <x v="5"/>
    <x v="5"/>
    <s v="GNR_WT_WIND_ONS"/>
    <x v="1"/>
    <x v="1"/>
    <n v="4221.01539412086"/>
    <n v="6162682.4754164498"/>
    <n v="22185656.911499199"/>
  </r>
  <r>
    <x v="0"/>
    <x v="1"/>
    <x v="1"/>
    <x v="10"/>
    <x v="21"/>
    <s v="UK_A"/>
    <x v="5"/>
    <x v="5"/>
    <s v="GNR_WT_WIND_ONS"/>
    <x v="1"/>
    <x v="2"/>
    <n v="3901.8251817883702"/>
    <n v="5696664.7654110203"/>
    <n v="20507993.155479699"/>
  </r>
  <r>
    <x v="0"/>
    <x v="1"/>
    <x v="1"/>
    <x v="10"/>
    <x v="21"/>
    <s v="UK_A"/>
    <x v="5"/>
    <x v="5"/>
    <s v="GNR_WT_WIND_ON_LS_Y-2020"/>
    <x v="0"/>
    <x v="0"/>
    <n v="6872.3363575263902"/>
    <n v="10033611.0819885"/>
    <n v="36120999.895158701"/>
  </r>
  <r>
    <x v="0"/>
    <x v="1"/>
    <x v="1"/>
    <x v="10"/>
    <x v="21"/>
    <s v="UK_A"/>
    <x v="5"/>
    <x v="5"/>
    <s v="GNR_WT_WIND_ON_LS_Y-2020"/>
    <x v="0"/>
    <x v="1"/>
    <n v="4902.7389272250002"/>
    <n v="7157998.8337485101"/>
    <n v="25768795.801494598"/>
  </r>
  <r>
    <x v="0"/>
    <x v="1"/>
    <x v="1"/>
    <x v="10"/>
    <x v="21"/>
    <s v="UK_A"/>
    <x v="5"/>
    <x v="5"/>
    <s v="GNR_WT_WIND_ON_LS_Y-2020"/>
    <x v="0"/>
    <x v="2"/>
    <n v="2536.3880577262398"/>
    <n v="3703126.5642802999"/>
    <n v="13331255.631409099"/>
  </r>
  <r>
    <x v="0"/>
    <x v="1"/>
    <x v="1"/>
    <x v="10"/>
    <x v="21"/>
    <s v="UK_A"/>
    <x v="5"/>
    <x v="5"/>
    <s v="GNR_WT_WIND_ON_LS_Y-2020"/>
    <x v="1"/>
    <x v="0"/>
    <n v="19731.398717227799"/>
    <n v="28807842.127152599"/>
    <n v="103708231.657749"/>
  </r>
  <r>
    <x v="0"/>
    <x v="1"/>
    <x v="1"/>
    <x v="10"/>
    <x v="21"/>
    <s v="UK_A"/>
    <x v="5"/>
    <x v="5"/>
    <s v="GNR_WT_WIND_ON_LS_Y-2020"/>
    <x v="1"/>
    <x v="1"/>
    <n v="16302.315421307499"/>
    <n v="23801380.515108898"/>
    <n v="85684969.854392096"/>
  </r>
  <r>
    <x v="0"/>
    <x v="1"/>
    <x v="1"/>
    <x v="10"/>
    <x v="21"/>
    <s v="UK_A"/>
    <x v="5"/>
    <x v="5"/>
    <s v="GNR_WT_WIND_ON_LS_Y-2020"/>
    <x v="1"/>
    <x v="2"/>
    <n v="15069.5458066583"/>
    <n v="22001536.877721202"/>
    <n v="79205532.759796202"/>
  </r>
  <r>
    <x v="0"/>
    <x v="1"/>
    <x v="1"/>
    <x v="10"/>
    <x v="21"/>
    <s v="UK_A"/>
    <x v="5"/>
    <x v="5"/>
    <s v="GNR_WT_WIND_ON_LS_Y-2030"/>
    <x v="0"/>
    <x v="0"/>
    <n v="113.578322069883"/>
    <n v="165824.35022203001"/>
    <n v="596967.66079930705"/>
  </r>
  <r>
    <x v="0"/>
    <x v="1"/>
    <x v="1"/>
    <x v="10"/>
    <x v="21"/>
    <s v="UK_A"/>
    <x v="5"/>
    <x v="5"/>
    <s v="GNR_WT_WIND_ON_LS_Y-2030"/>
    <x v="0"/>
    <x v="1"/>
    <n v="81.027009146761998"/>
    <n v="118299.433354273"/>
    <n v="425877.96007538098"/>
  </r>
  <r>
    <x v="0"/>
    <x v="1"/>
    <x v="1"/>
    <x v="10"/>
    <x v="21"/>
    <s v="UK_A"/>
    <x v="5"/>
    <x v="5"/>
    <s v="GNR_WT_WIND_ON_LS_Y-2030"/>
    <x v="0"/>
    <x v="2"/>
    <n v="41.918597217544601"/>
    <n v="61201.151937615097"/>
    <n v="220324.14697541401"/>
  </r>
  <r>
    <x v="0"/>
    <x v="1"/>
    <x v="1"/>
    <x v="10"/>
    <x v="21"/>
    <s v="UK_A"/>
    <x v="5"/>
    <x v="5"/>
    <s v="GNR_WT_WIND_ON_LS_Y-2030"/>
    <x v="1"/>
    <x v="0"/>
    <n v="326.09858449961303"/>
    <n v="476103.93336943502"/>
    <n v="1713974.1601299699"/>
  </r>
  <r>
    <x v="0"/>
    <x v="1"/>
    <x v="1"/>
    <x v="10"/>
    <x v="21"/>
    <s v="UK_A"/>
    <x v="5"/>
    <x v="5"/>
    <s v="GNR_WT_WIND_ON_LS_Y-2030"/>
    <x v="1"/>
    <x v="1"/>
    <n v="269.42651451835297"/>
    <n v="393362.71119679499"/>
    <n v="1416105.7603084601"/>
  </r>
  <r>
    <x v="0"/>
    <x v="1"/>
    <x v="1"/>
    <x v="10"/>
    <x v="21"/>
    <s v="UK_A"/>
    <x v="5"/>
    <x v="5"/>
    <s v="GNR_WT_WIND_ON_LS_Y-2030"/>
    <x v="1"/>
    <x v="2"/>
    <n v="249.05267117798101"/>
    <n v="363616.89991985197"/>
    <n v="1309020.8397114701"/>
  </r>
  <r>
    <x v="0"/>
    <x v="1"/>
    <x v="1"/>
    <x v="10"/>
    <x v="21"/>
    <s v="UK_Offshore"/>
    <x v="5"/>
    <x v="5"/>
    <s v="GNR_WT_WIND_OFF"/>
    <x v="0"/>
    <x v="0"/>
    <n v="987.70241329121802"/>
    <n v="1442045.5234051801"/>
    <n v="5191363.88425864"/>
  </r>
  <r>
    <x v="0"/>
    <x v="1"/>
    <x v="1"/>
    <x v="10"/>
    <x v="21"/>
    <s v="UK_Offshore"/>
    <x v="5"/>
    <x v="5"/>
    <s v="GNR_WT_WIND_OFF"/>
    <x v="0"/>
    <x v="1"/>
    <n v="704.62893814177505"/>
    <n v="1028758.24968699"/>
    <n v="3703529.6988731702"/>
  </r>
  <r>
    <x v="0"/>
    <x v="1"/>
    <x v="1"/>
    <x v="10"/>
    <x v="21"/>
    <s v="UK_Offshore"/>
    <x v="5"/>
    <x v="5"/>
    <s v="GNR_WT_WIND_OFF"/>
    <x v="0"/>
    <x v="2"/>
    <n v="364.53346799820201"/>
    <n v="532218.863277375"/>
    <n v="1915987.9077985501"/>
  </r>
  <r>
    <x v="0"/>
    <x v="1"/>
    <x v="1"/>
    <x v="10"/>
    <x v="21"/>
    <s v="UK_Offshore"/>
    <x v="5"/>
    <x v="5"/>
    <s v="GNR_WT_WIND_OFF"/>
    <x v="1"/>
    <x v="0"/>
    <n v="2835.8260010474601"/>
    <n v="4140305.9615292898"/>
    <n v="14905101.461505501"/>
  </r>
  <r>
    <x v="0"/>
    <x v="1"/>
    <x v="1"/>
    <x v="10"/>
    <x v="21"/>
    <s v="UK_Offshore"/>
    <x v="5"/>
    <x v="5"/>
    <s v="GNR_WT_WIND_OFF"/>
    <x v="1"/>
    <x v="1"/>
    <n v="2342.9930443124699"/>
    <n v="3420769.8446962102"/>
    <n v="12314771.440906299"/>
  </r>
  <r>
    <x v="0"/>
    <x v="1"/>
    <x v="1"/>
    <x v="10"/>
    <x v="21"/>
    <s v="UK_Offshore"/>
    <x v="5"/>
    <x v="5"/>
    <s v="GNR_WT_WIND_OFF"/>
    <x v="1"/>
    <x v="2"/>
    <n v="2165.8175598664102"/>
    <n v="3162093.6374049601"/>
    <n v="11383537.094657799"/>
  </r>
  <r>
    <x v="0"/>
    <x v="1"/>
    <x v="2"/>
    <x v="0"/>
    <x v="0"/>
    <s v="DK1_Large"/>
    <x v="1"/>
    <x v="1"/>
    <s v="GNR_ST_MSW_BP_E-24_LS-220-MW-FEED_Y-2030"/>
    <x v="0"/>
    <x v="0"/>
    <n v="257.760926962741"/>
    <n v="376330.95336560201"/>
    <n v="1354791.4321161699"/>
  </r>
  <r>
    <x v="0"/>
    <x v="1"/>
    <x v="2"/>
    <x v="0"/>
    <x v="0"/>
    <s v="DK1_Large"/>
    <x v="1"/>
    <x v="1"/>
    <s v="GNR_ST_MSW_BP_E-24_LS-220-MW-FEED_Y-2030"/>
    <x v="0"/>
    <x v="1"/>
    <n v="257.760926962741"/>
    <n v="376330.95336560201"/>
    <n v="1354791.4321161699"/>
  </r>
  <r>
    <x v="0"/>
    <x v="1"/>
    <x v="2"/>
    <x v="0"/>
    <x v="0"/>
    <s v="DK1_Large"/>
    <x v="1"/>
    <x v="1"/>
    <s v="GNR_ST_MSW_BP_E-24_LS-220-MW-FEED_Y-2030"/>
    <x v="0"/>
    <x v="2"/>
    <n v="257.760926962741"/>
    <n v="376330.95336560201"/>
    <n v="1354791.4321161699"/>
  </r>
  <r>
    <x v="0"/>
    <x v="1"/>
    <x v="2"/>
    <x v="0"/>
    <x v="0"/>
    <s v="DK1_Large"/>
    <x v="1"/>
    <x v="1"/>
    <s v="GNR_ST_MSW_BP_E-24_LS-220-MW-FEED_Y-2030"/>
    <x v="1"/>
    <x v="0"/>
    <n v="257.760926962741"/>
    <n v="376330.95336560201"/>
    <n v="1354791.4321161699"/>
  </r>
  <r>
    <x v="0"/>
    <x v="1"/>
    <x v="2"/>
    <x v="0"/>
    <x v="0"/>
    <s v="DK1_Large"/>
    <x v="1"/>
    <x v="1"/>
    <s v="GNR_ST_MSW_BP_E-24_LS-220-MW-FEED_Y-2030"/>
    <x v="1"/>
    <x v="1"/>
    <n v="257.760926962741"/>
    <n v="376330.95336560201"/>
    <n v="1354791.4321161699"/>
  </r>
  <r>
    <x v="0"/>
    <x v="1"/>
    <x v="2"/>
    <x v="0"/>
    <x v="0"/>
    <s v="DK1_Large"/>
    <x v="1"/>
    <x v="1"/>
    <s v="GNR_ST_MSW_BP_E-24_LS-220-MW-FEED_Y-2030"/>
    <x v="1"/>
    <x v="2"/>
    <n v="257.760926962741"/>
    <n v="376330.95336560201"/>
    <n v="1354791.4321161699"/>
  </r>
  <r>
    <x v="0"/>
    <x v="1"/>
    <x v="2"/>
    <x v="0"/>
    <x v="0"/>
    <s v="DK1_Large"/>
    <x v="16"/>
    <x v="1"/>
    <s v="GNR_ST_WOODCHI_BP_E-29_LS-600-MW-FEED_Y-2030"/>
    <x v="0"/>
    <x v="0"/>
    <n v="41.697301388589601"/>
    <n v="60878.060027340798"/>
    <n v="219161.016098427"/>
  </r>
  <r>
    <x v="0"/>
    <x v="1"/>
    <x v="2"/>
    <x v="0"/>
    <x v="0"/>
    <s v="DK1_Large"/>
    <x v="16"/>
    <x v="1"/>
    <s v="GNR_ST_WOODCHI_BP_E-29_LS-600-MW-FEED_Y-2030"/>
    <x v="0"/>
    <x v="1"/>
    <n v="41.697301388589601"/>
    <n v="60878.060027340798"/>
    <n v="219161.016098427"/>
  </r>
  <r>
    <x v="0"/>
    <x v="1"/>
    <x v="2"/>
    <x v="0"/>
    <x v="0"/>
    <s v="DK1_Large"/>
    <x v="16"/>
    <x v="1"/>
    <s v="GNR_ST_WOODCHI_BP_E-29_LS-600-MW-FEED_Y-2030"/>
    <x v="0"/>
    <x v="2"/>
    <n v="41.697301388589601"/>
    <n v="60878.060027340798"/>
    <n v="219161.016098427"/>
  </r>
  <r>
    <x v="0"/>
    <x v="1"/>
    <x v="2"/>
    <x v="0"/>
    <x v="0"/>
    <s v="DK1_MedSmall"/>
    <x v="2"/>
    <x v="2"/>
    <s v="GNR_HP_ELEC_GROUND-WTR_COP-380_LS-4-MW_Y-2030"/>
    <x v="0"/>
    <x v="0"/>
    <n v="-28.8642235447819"/>
    <n v="-42141.766375381601"/>
    <n v="-151710.35895137399"/>
  </r>
  <r>
    <x v="0"/>
    <x v="1"/>
    <x v="2"/>
    <x v="0"/>
    <x v="0"/>
    <s v="DK1_MedSmall"/>
    <x v="2"/>
    <x v="2"/>
    <s v="GNR_HP_ELEC_GROUND-WTR_COP-380_LS-4-MW_Y-2030"/>
    <x v="0"/>
    <x v="2"/>
    <n v="-10.6684720700996"/>
    <n v="-15575.9692223454"/>
    <n v="-56073.4892004434"/>
  </r>
  <r>
    <x v="0"/>
    <x v="1"/>
    <x v="2"/>
    <x v="0"/>
    <x v="0"/>
    <s v="DK1_MedSmall"/>
    <x v="2"/>
    <x v="2"/>
    <s v="GNR_HP_ELEC_GROUND-WTR_COP-380_LS-4-MW_Y-2030"/>
    <x v="1"/>
    <x v="0"/>
    <n v="-46.932491232509904"/>
    <n v="-68521.437199464504"/>
    <n v="-246677.17391807199"/>
  </r>
  <r>
    <x v="0"/>
    <x v="1"/>
    <x v="2"/>
    <x v="0"/>
    <x v="0"/>
    <s v="DK1_MedSmall"/>
    <x v="2"/>
    <x v="2"/>
    <s v="GNR_HP_ELEC_GROUND-WTR_COP-380_LS-4-MW_Y-2030"/>
    <x v="1"/>
    <x v="1"/>
    <n v="-46.932491232509904"/>
    <n v="-68521.437199464504"/>
    <n v="-246677.17391807199"/>
  </r>
  <r>
    <x v="0"/>
    <x v="1"/>
    <x v="2"/>
    <x v="0"/>
    <x v="0"/>
    <s v="DK1_MedSmall"/>
    <x v="2"/>
    <x v="2"/>
    <s v="GNR_HP_ELEC_GROUND-WTR_COP-380_LS-4-MW_Y-2030"/>
    <x v="1"/>
    <x v="2"/>
    <n v="-46.932491232509904"/>
    <n v="-68521.437199464504"/>
    <n v="-246677.17391807199"/>
  </r>
  <r>
    <x v="0"/>
    <x v="1"/>
    <x v="2"/>
    <x v="0"/>
    <x v="0"/>
    <s v="DK1_MedSmall"/>
    <x v="2"/>
    <x v="2"/>
    <s v="GNR_HP_ELEC_GROUND-WTR_COP-410_LS-4-MW_Y-2050"/>
    <x v="0"/>
    <x v="0"/>
    <n v="-19.324409460807601"/>
    <n v="-28213.637812779099"/>
    <n v="-101569.096126005"/>
  </r>
  <r>
    <x v="0"/>
    <x v="1"/>
    <x v="2"/>
    <x v="0"/>
    <x v="0"/>
    <s v="DK1_MedSmall"/>
    <x v="2"/>
    <x v="2"/>
    <s v="GNR_HP_ELEC_GROUND-WTR_COP-410_LS-4-MW_Y-2050"/>
    <x v="0"/>
    <x v="1"/>
    <n v="-19.324409460807601"/>
    <n v="-28213.637812779099"/>
    <n v="-101569.096126005"/>
  </r>
  <r>
    <x v="0"/>
    <x v="1"/>
    <x v="2"/>
    <x v="0"/>
    <x v="0"/>
    <s v="DK1_MedSmall"/>
    <x v="2"/>
    <x v="2"/>
    <s v="GNR_HP_ELEC_GROUND-WTR_COP-410_LS-4-MW_Y-2050"/>
    <x v="0"/>
    <x v="2"/>
    <n v="-19.324409460807601"/>
    <n v="-28213.637812779099"/>
    <n v="-101569.096126005"/>
  </r>
  <r>
    <x v="0"/>
    <x v="1"/>
    <x v="2"/>
    <x v="0"/>
    <x v="0"/>
    <s v="DK1_MedSmall"/>
    <x v="2"/>
    <x v="2"/>
    <s v="GNR_HP_ELEC_GROUND-WTR_COP-410_LS-4-MW_Y-2050"/>
    <x v="1"/>
    <x v="0"/>
    <n v="-19.324409460807601"/>
    <n v="-28213.637812779099"/>
    <n v="-101569.096126005"/>
  </r>
  <r>
    <x v="0"/>
    <x v="1"/>
    <x v="2"/>
    <x v="0"/>
    <x v="0"/>
    <s v="DK1_MedSmall"/>
    <x v="2"/>
    <x v="2"/>
    <s v="GNR_HP_ELEC_GROUND-WTR_COP-410_LS-4-MW_Y-2050"/>
    <x v="1"/>
    <x v="1"/>
    <n v="-19.324409460807601"/>
    <n v="-28213.637812779099"/>
    <n v="-101569.096126005"/>
  </r>
  <r>
    <x v="0"/>
    <x v="1"/>
    <x v="2"/>
    <x v="0"/>
    <x v="0"/>
    <s v="DK1_MedSmall"/>
    <x v="2"/>
    <x v="2"/>
    <s v="GNR_HP_ELEC_GROUND-WTR_COP-410_LS-4-MW_Y-2050"/>
    <x v="1"/>
    <x v="2"/>
    <n v="-19.324409460807601"/>
    <n v="-28213.637812779099"/>
    <n v="-101569.096126005"/>
  </r>
  <r>
    <x v="0"/>
    <x v="1"/>
    <x v="2"/>
    <x v="0"/>
    <x v="0"/>
    <s v="DK1_Medium"/>
    <x v="2"/>
    <x v="2"/>
    <s v="GNR_HP_ELEC_GROUND-WTR_COP-380_LS-4-MW_Y-2030"/>
    <x v="0"/>
    <x v="0"/>
    <n v="-85.666626392033606"/>
    <n v="-125073.274532369"/>
    <n v="-450263.78831652901"/>
  </r>
  <r>
    <x v="0"/>
    <x v="1"/>
    <x v="2"/>
    <x v="0"/>
    <x v="0"/>
    <s v="DK1_Medium"/>
    <x v="2"/>
    <x v="2"/>
    <s v="GNR_HP_ELEC_GROUND-WTR_COP-380_LS-4-MW_Y-2030"/>
    <x v="0"/>
    <x v="2"/>
    <n v="-4.39108705757734"/>
    <n v="-6410.9871040629196"/>
    <n v="-23079.553574626501"/>
  </r>
  <r>
    <x v="0"/>
    <x v="1"/>
    <x v="2"/>
    <x v="0"/>
    <x v="0"/>
    <s v="DK1_Medium"/>
    <x v="2"/>
    <x v="2"/>
    <s v="GNR_HP_ELEC_GROUND-WTR_COP-380_LS-4-MW_Y-2030"/>
    <x v="1"/>
    <x v="0"/>
    <n v="-148.56817921707801"/>
    <n v="-216909.54165693399"/>
    <n v="-780874.34996496199"/>
  </r>
  <r>
    <x v="0"/>
    <x v="1"/>
    <x v="2"/>
    <x v="0"/>
    <x v="0"/>
    <s v="DK1_Medium"/>
    <x v="2"/>
    <x v="2"/>
    <s v="GNR_HP_ELEC_GROUND-WTR_COP-380_LS-4-MW_Y-2030"/>
    <x v="1"/>
    <x v="1"/>
    <n v="-148.56817921707801"/>
    <n v="-216909.54165693399"/>
    <n v="-780874.34996496199"/>
  </r>
  <r>
    <x v="0"/>
    <x v="1"/>
    <x v="2"/>
    <x v="0"/>
    <x v="0"/>
    <s v="DK1_Medium"/>
    <x v="2"/>
    <x v="2"/>
    <s v="GNR_HP_ELEC_GROUND-WTR_COP-380_LS-4-MW_Y-2030"/>
    <x v="1"/>
    <x v="2"/>
    <n v="-148.56817921707801"/>
    <n v="-216909.54165693399"/>
    <n v="-780874.34996496199"/>
  </r>
  <r>
    <x v="0"/>
    <x v="1"/>
    <x v="2"/>
    <x v="0"/>
    <x v="0"/>
    <s v="DK1_Medium"/>
    <x v="2"/>
    <x v="2"/>
    <s v="GNR_HP_ELEC_GROUND-WTR_COP-410_LS-4-MW_Y-2050"/>
    <x v="0"/>
    <x v="0"/>
    <n v="-17.7618946021596"/>
    <n v="-25932.366119153001"/>
    <n v="-93356.518028950697"/>
  </r>
  <r>
    <x v="0"/>
    <x v="1"/>
    <x v="2"/>
    <x v="0"/>
    <x v="0"/>
    <s v="DK1_Medium"/>
    <x v="2"/>
    <x v="2"/>
    <s v="GNR_HP_ELEC_GROUND-WTR_COP-410_LS-4-MW_Y-2050"/>
    <x v="0"/>
    <x v="1"/>
    <n v="-17.7618946021596"/>
    <n v="-25932.366119153001"/>
    <n v="-93356.518028950697"/>
  </r>
  <r>
    <x v="0"/>
    <x v="1"/>
    <x v="2"/>
    <x v="0"/>
    <x v="0"/>
    <s v="DK1_Medium"/>
    <x v="2"/>
    <x v="2"/>
    <s v="GNR_HP_ELEC_GROUND-WTR_COP-410_LS-4-MW_Y-2050"/>
    <x v="0"/>
    <x v="2"/>
    <n v="-17.7618946021596"/>
    <n v="-25932.366119153001"/>
    <n v="-93356.518028950697"/>
  </r>
  <r>
    <x v="0"/>
    <x v="1"/>
    <x v="2"/>
    <x v="0"/>
    <x v="0"/>
    <s v="DK1_Medium"/>
    <x v="2"/>
    <x v="2"/>
    <s v="GNR_HP_ELEC_GROUND-WTR_COP-410_LS-4-MW_Y-2050"/>
    <x v="1"/>
    <x v="0"/>
    <n v="-17.7618946021596"/>
    <n v="-25932.366119153001"/>
    <n v="-93356.518028950697"/>
  </r>
  <r>
    <x v="0"/>
    <x v="1"/>
    <x v="2"/>
    <x v="0"/>
    <x v="0"/>
    <s v="DK1_Medium"/>
    <x v="2"/>
    <x v="2"/>
    <s v="GNR_HP_ELEC_GROUND-WTR_COP-410_LS-4-MW_Y-2050"/>
    <x v="1"/>
    <x v="1"/>
    <n v="-17.7618946021596"/>
    <n v="-25932.366119153001"/>
    <n v="-93356.518028950697"/>
  </r>
  <r>
    <x v="0"/>
    <x v="1"/>
    <x v="2"/>
    <x v="0"/>
    <x v="0"/>
    <s v="DK1_Medium"/>
    <x v="2"/>
    <x v="2"/>
    <s v="GNR_HP_ELEC_GROUND-WTR_COP-410_LS-4-MW_Y-2050"/>
    <x v="1"/>
    <x v="2"/>
    <n v="-17.7618946021596"/>
    <n v="-25932.366119153001"/>
    <n v="-93356.518028950697"/>
  </r>
  <r>
    <x v="0"/>
    <x v="1"/>
    <x v="2"/>
    <x v="0"/>
    <x v="0"/>
    <s v="DK1_NoDH"/>
    <x v="5"/>
    <x v="5"/>
    <s v="GNR_WT_WIND_ON_LS_Y-2030"/>
    <x v="0"/>
    <x v="0"/>
    <n v="168.48498494175101"/>
    <n v="245988.078014956"/>
    <n v="885557.08085384301"/>
  </r>
  <r>
    <x v="0"/>
    <x v="1"/>
    <x v="2"/>
    <x v="0"/>
    <x v="0"/>
    <s v="DK1_NoDH"/>
    <x v="5"/>
    <x v="5"/>
    <s v="GNR_WT_WIND_ON_LS_Y-2030"/>
    <x v="0"/>
    <x v="1"/>
    <n v="234.67551474029599"/>
    <n v="342626.25152083201"/>
    <n v="1233454.505475"/>
  </r>
  <r>
    <x v="0"/>
    <x v="1"/>
    <x v="2"/>
    <x v="0"/>
    <x v="0"/>
    <s v="DK1_NoDH"/>
    <x v="5"/>
    <x v="5"/>
    <s v="GNR_WT_WIND_ON_LS_Y-2030"/>
    <x v="0"/>
    <x v="2"/>
    <n v="446.48521009564001"/>
    <n v="651868.406739634"/>
    <n v="2346726.26426268"/>
  </r>
  <r>
    <x v="0"/>
    <x v="1"/>
    <x v="2"/>
    <x v="0"/>
    <x v="0"/>
    <s v="DK1_NoDH"/>
    <x v="5"/>
    <x v="5"/>
    <s v="GNR_WT_WIND_ON_LS_Y-2030"/>
    <x v="1"/>
    <x v="0"/>
    <n v="955.55055745535901"/>
    <n v="1395103.8138848201"/>
    <n v="5022373.7299853703"/>
  </r>
  <r>
    <x v="0"/>
    <x v="1"/>
    <x v="2"/>
    <x v="0"/>
    <x v="0"/>
    <s v="DK1_NoDH"/>
    <x v="5"/>
    <x v="5"/>
    <s v="GNR_WT_WIND_ON_LS_Y-2030"/>
    <x v="1"/>
    <x v="1"/>
    <n v="1323.20886388182"/>
    <n v="1931884.9412674599"/>
    <n v="6954785.7885628603"/>
  </r>
  <r>
    <x v="0"/>
    <x v="1"/>
    <x v="2"/>
    <x v="0"/>
    <x v="0"/>
    <s v="DK1_NoDH"/>
    <x v="5"/>
    <x v="5"/>
    <s v="GNR_WT_WIND_ON_LS_Y-2030"/>
    <x v="1"/>
    <x v="2"/>
    <n v="818.35564114564704"/>
    <n v="1194799.2360726499"/>
    <n v="4301277.2498615198"/>
  </r>
  <r>
    <x v="0"/>
    <x v="1"/>
    <x v="2"/>
    <x v="0"/>
    <x v="0"/>
    <s v="DK1_NoDH"/>
    <x v="5"/>
    <x v="5"/>
    <s v="GNR_WT_WIND_ON_LS_Y-2050"/>
    <x v="0"/>
    <x v="0"/>
    <n v="437.63246948143001"/>
    <n v="638943.40544288803"/>
    <n v="2300196.2595943999"/>
  </r>
  <r>
    <x v="0"/>
    <x v="1"/>
    <x v="2"/>
    <x v="0"/>
    <x v="0"/>
    <s v="DK1_NoDH"/>
    <x v="5"/>
    <x v="5"/>
    <s v="GNR_WT_WIND_ON_LS_Y-2050"/>
    <x v="0"/>
    <x v="1"/>
    <n v="609.55951106342002"/>
    <n v="889956.886152594"/>
    <n v="3203844.7901493399"/>
  </r>
  <r>
    <x v="0"/>
    <x v="1"/>
    <x v="2"/>
    <x v="0"/>
    <x v="0"/>
    <s v="DK1_NoDH"/>
    <x v="5"/>
    <x v="5"/>
    <s v="GNR_WT_WIND_ON_LS_Y-2050"/>
    <x v="0"/>
    <x v="2"/>
    <n v="1159.7260441257899"/>
    <n v="1693200.02442365"/>
    <n v="6095520.0879251501"/>
  </r>
  <r>
    <x v="0"/>
    <x v="1"/>
    <x v="2"/>
    <x v="0"/>
    <x v="0"/>
    <s v="DK1_NoDH"/>
    <x v="5"/>
    <x v="5"/>
    <s v="GNR_WT_WIND_ON_LS_Y-2050"/>
    <x v="1"/>
    <x v="0"/>
    <n v="2482.0012912018301"/>
    <n v="3623721.8851546599"/>
    <n v="13045398.786556801"/>
  </r>
  <r>
    <x v="0"/>
    <x v="1"/>
    <x v="2"/>
    <x v="0"/>
    <x v="0"/>
    <s v="DK1_NoDH"/>
    <x v="5"/>
    <x v="5"/>
    <s v="GNR_WT_WIND_ON_LS_Y-2050"/>
    <x v="1"/>
    <x v="1"/>
    <n v="3436.9778585345198"/>
    <n v="5017987.6734603904"/>
    <n v="18064755.6244574"/>
  </r>
  <r>
    <x v="0"/>
    <x v="1"/>
    <x v="2"/>
    <x v="0"/>
    <x v="0"/>
    <s v="DK1_NoDH"/>
    <x v="5"/>
    <x v="5"/>
    <s v="GNR_WT_WIND_ON_LS_Y-2050"/>
    <x v="1"/>
    <x v="2"/>
    <n v="2125.64342319552"/>
    <n v="3103439.3978654598"/>
    <n v="11172381.8323156"/>
  </r>
  <r>
    <x v="0"/>
    <x v="1"/>
    <x v="2"/>
    <x v="0"/>
    <x v="0"/>
    <s v="DK1_Offshore"/>
    <x v="5"/>
    <x v="5"/>
    <s v="GNR_WT_WIND_OFF_L-NS_Y-2050"/>
    <x v="0"/>
    <x v="0"/>
    <n v="436.52686743179203"/>
    <n v="637329.22645041603"/>
    <n v="2294385.2152215"/>
  </r>
  <r>
    <x v="0"/>
    <x v="1"/>
    <x v="2"/>
    <x v="0"/>
    <x v="0"/>
    <s v="DK1_Offshore"/>
    <x v="5"/>
    <x v="5"/>
    <s v="GNR_WT_WIND_OFF_L-NS_Y-2050"/>
    <x v="0"/>
    <x v="1"/>
    <n v="608.01956535142403"/>
    <n v="887708.56541307899"/>
    <n v="3195750.8354870901"/>
  </r>
  <r>
    <x v="0"/>
    <x v="1"/>
    <x v="2"/>
    <x v="0"/>
    <x v="0"/>
    <s v="DK1_Offshore"/>
    <x v="5"/>
    <x v="5"/>
    <s v="GNR_WT_WIND_OFF_L-NS_Y-2050"/>
    <x v="0"/>
    <x v="2"/>
    <n v="1156.7961986942501"/>
    <n v="1688922.4500936"/>
    <n v="6080120.8203369696"/>
  </r>
  <r>
    <x v="0"/>
    <x v="1"/>
    <x v="2"/>
    <x v="0"/>
    <x v="0"/>
    <s v="DK1_Offshore"/>
    <x v="5"/>
    <x v="5"/>
    <s v="GNR_WT_WIND_OFF_L-NS_Y-2050"/>
    <x v="1"/>
    <x v="0"/>
    <n v="2475.7309481488801"/>
    <n v="3614567.18429736"/>
    <n v="13012441.8634705"/>
  </r>
  <r>
    <x v="0"/>
    <x v="1"/>
    <x v="2"/>
    <x v="0"/>
    <x v="0"/>
    <s v="DK1_Offshore"/>
    <x v="5"/>
    <x v="5"/>
    <s v="GNR_WT_WIND_OFF_L-NS_Y-2050"/>
    <x v="1"/>
    <x v="1"/>
    <n v="3428.2949338661101"/>
    <n v="5005310.6034445204"/>
    <n v="18019118.172400299"/>
  </r>
  <r>
    <x v="0"/>
    <x v="1"/>
    <x v="2"/>
    <x v="0"/>
    <x v="0"/>
    <s v="DK1_Offshore"/>
    <x v="5"/>
    <x v="5"/>
    <s v="GNR_WT_WIND_OFF_L-NS_Y-2050"/>
    <x v="1"/>
    <x v="2"/>
    <n v="2120.2733560972702"/>
    <n v="3095599.0999020198"/>
    <n v="11144156.7596473"/>
  </r>
  <r>
    <x v="0"/>
    <x v="1"/>
    <x v="2"/>
    <x v="0"/>
    <x v="0"/>
    <s v="DK1_Rural"/>
    <x v="2"/>
    <x v="2"/>
    <s v="GNR_HP_ELEC_GROUND-WTR_COP-380_LS-4-MW_Y-2030"/>
    <x v="0"/>
    <x v="0"/>
    <n v="-60.209408898617703"/>
    <n v="-87905.736991981801"/>
    <n v="-316460.653171135"/>
  </r>
  <r>
    <x v="0"/>
    <x v="1"/>
    <x v="2"/>
    <x v="0"/>
    <x v="0"/>
    <s v="DK1_Rural"/>
    <x v="2"/>
    <x v="2"/>
    <s v="GNR_HP_ELEC_GROUND-WTR_COP-380_LS-4-MW_Y-2030"/>
    <x v="0"/>
    <x v="2"/>
    <n v="-46.317502783752197"/>
    <n v="-67623.5540642782"/>
    <n v="-243444.79463140201"/>
  </r>
  <r>
    <x v="0"/>
    <x v="1"/>
    <x v="2"/>
    <x v="0"/>
    <x v="0"/>
    <s v="DK1_Rural"/>
    <x v="2"/>
    <x v="2"/>
    <s v="GNR_HP_ELEC_GROUND-WTR_COP-380_LS-4-MW_Y-2030"/>
    <x v="1"/>
    <x v="0"/>
    <n v="-89.713879539336403"/>
    <n v="-130982.264127431"/>
    <n v="-471536.15085875202"/>
  </r>
  <r>
    <x v="0"/>
    <x v="1"/>
    <x v="2"/>
    <x v="0"/>
    <x v="0"/>
    <s v="DK1_Rural"/>
    <x v="2"/>
    <x v="2"/>
    <s v="GNR_HP_ELEC_GROUND-WTR_COP-380_LS-4-MW_Y-2030"/>
    <x v="1"/>
    <x v="1"/>
    <n v="-89.713879539336403"/>
    <n v="-130982.264127431"/>
    <n v="-471536.15085875202"/>
  </r>
  <r>
    <x v="0"/>
    <x v="1"/>
    <x v="2"/>
    <x v="0"/>
    <x v="0"/>
    <s v="DK1_Rural"/>
    <x v="2"/>
    <x v="2"/>
    <s v="GNR_HP_ELEC_GROUND-WTR_COP-380_LS-4-MW_Y-2030"/>
    <x v="1"/>
    <x v="2"/>
    <n v="-89.713879539336403"/>
    <n v="-130982.264127431"/>
    <n v="-471536.15085875202"/>
  </r>
  <r>
    <x v="0"/>
    <x v="1"/>
    <x v="2"/>
    <x v="0"/>
    <x v="0"/>
    <s v="DK1_Rural"/>
    <x v="2"/>
    <x v="2"/>
    <s v="GNR_HP_ELEC_GROUND-WTR_COP-410_LS-4-MW_Y-2050"/>
    <x v="0"/>
    <x v="0"/>
    <n v="-75.243346763144402"/>
    <n v="-109855.28627419101"/>
    <n v="-395479.03058708698"/>
  </r>
  <r>
    <x v="0"/>
    <x v="1"/>
    <x v="2"/>
    <x v="0"/>
    <x v="0"/>
    <s v="DK1_Rural"/>
    <x v="2"/>
    <x v="2"/>
    <s v="GNR_HP_ELEC_GROUND-WTR_COP-410_LS-4-MW_Y-2050"/>
    <x v="0"/>
    <x v="1"/>
    <n v="-75.243346763144402"/>
    <n v="-109855.28627419101"/>
    <n v="-395479.03058708698"/>
  </r>
  <r>
    <x v="0"/>
    <x v="1"/>
    <x v="2"/>
    <x v="0"/>
    <x v="0"/>
    <s v="DK1_Rural"/>
    <x v="2"/>
    <x v="2"/>
    <s v="GNR_HP_ELEC_GROUND-WTR_COP-410_LS-4-MW_Y-2050"/>
    <x v="0"/>
    <x v="2"/>
    <n v="-75.243346763144402"/>
    <n v="-109855.28627419101"/>
    <n v="-395479.03058708698"/>
  </r>
  <r>
    <x v="0"/>
    <x v="1"/>
    <x v="2"/>
    <x v="0"/>
    <x v="0"/>
    <s v="DK1_Rural"/>
    <x v="2"/>
    <x v="2"/>
    <s v="GNR_HP_ELEC_GROUND-WTR_COP-410_LS-4-MW_Y-2050"/>
    <x v="1"/>
    <x v="0"/>
    <n v="-75.243346763144402"/>
    <n v="-109855.28627419101"/>
    <n v="-395479.03058708698"/>
  </r>
  <r>
    <x v="0"/>
    <x v="1"/>
    <x v="2"/>
    <x v="0"/>
    <x v="0"/>
    <s v="DK1_Rural"/>
    <x v="2"/>
    <x v="2"/>
    <s v="GNR_HP_ELEC_GROUND-WTR_COP-410_LS-4-MW_Y-2050"/>
    <x v="1"/>
    <x v="1"/>
    <n v="-75.243346763144402"/>
    <n v="-109855.28627419101"/>
    <n v="-395479.03058708698"/>
  </r>
  <r>
    <x v="0"/>
    <x v="1"/>
    <x v="2"/>
    <x v="0"/>
    <x v="0"/>
    <s v="DK1_Rural"/>
    <x v="2"/>
    <x v="2"/>
    <s v="GNR_HP_ELEC_GROUND-WTR_COP-410_LS-4-MW_Y-2050"/>
    <x v="1"/>
    <x v="2"/>
    <n v="-75.243346763144402"/>
    <n v="-109855.28627419101"/>
    <n v="-395479.03058708698"/>
  </r>
  <r>
    <x v="0"/>
    <x v="1"/>
    <x v="2"/>
    <x v="0"/>
    <x v="0"/>
    <s v="DK1_Small"/>
    <x v="2"/>
    <x v="2"/>
    <s v="GNR_HP_ELEC_GROUND-WTR_COP-380_LS-4-MW_Y-2030"/>
    <x v="0"/>
    <x v="0"/>
    <n v="-4.6202344345669601"/>
    <n v="-6745.5422744677699"/>
    <n v="-24283.952188084"/>
  </r>
  <r>
    <x v="0"/>
    <x v="1"/>
    <x v="2"/>
    <x v="0"/>
    <x v="0"/>
    <s v="DK1_Small"/>
    <x v="2"/>
    <x v="2"/>
    <s v="GNR_HP_ELEC_GROUND-WTR_COP-380_LS-4-MW_Y-2030"/>
    <x v="0"/>
    <x v="2"/>
    <n v="-4.4318014941688899"/>
    <n v="-6470.4301814865803"/>
    <n v="-23293.5486533517"/>
  </r>
  <r>
    <x v="0"/>
    <x v="1"/>
    <x v="2"/>
    <x v="0"/>
    <x v="0"/>
    <s v="DK1_Small"/>
    <x v="2"/>
    <x v="2"/>
    <s v="GNR_HP_ELEC_GROUND-WTR_COP-380_LS-4-MW_Y-2030"/>
    <x v="1"/>
    <x v="0"/>
    <n v="-6.5857891843248204"/>
    <n v="-9615.2522091142291"/>
    <n v="-34614.907952811198"/>
  </r>
  <r>
    <x v="0"/>
    <x v="1"/>
    <x v="2"/>
    <x v="0"/>
    <x v="0"/>
    <s v="DK1_Small"/>
    <x v="2"/>
    <x v="2"/>
    <s v="GNR_HP_ELEC_GROUND-WTR_COP-380_LS-4-MW_Y-2030"/>
    <x v="1"/>
    <x v="1"/>
    <n v="-6.5857891843248204"/>
    <n v="-9615.2522091142291"/>
    <n v="-34614.907952811198"/>
  </r>
  <r>
    <x v="0"/>
    <x v="1"/>
    <x v="2"/>
    <x v="0"/>
    <x v="0"/>
    <s v="DK1_Small"/>
    <x v="2"/>
    <x v="2"/>
    <s v="GNR_HP_ELEC_GROUND-WTR_COP-380_LS-4-MW_Y-2030"/>
    <x v="1"/>
    <x v="2"/>
    <n v="-6.5857891843248204"/>
    <n v="-9615.2522091142291"/>
    <n v="-34614.907952811198"/>
  </r>
  <r>
    <x v="0"/>
    <x v="1"/>
    <x v="2"/>
    <x v="0"/>
    <x v="0"/>
    <s v="DK1_Small"/>
    <x v="2"/>
    <x v="2"/>
    <s v="GNR_HP_ELEC_GROUND-WTR_COP-410_LS-4-MW_Y-2050"/>
    <x v="0"/>
    <x v="0"/>
    <n v="-7.0478758034353604"/>
    <n v="-10289.898673015599"/>
    <n v="-37043.635222856203"/>
  </r>
  <r>
    <x v="0"/>
    <x v="1"/>
    <x v="2"/>
    <x v="0"/>
    <x v="0"/>
    <s v="DK1_Small"/>
    <x v="2"/>
    <x v="2"/>
    <s v="GNR_HP_ELEC_GROUND-WTR_COP-410_LS-4-MW_Y-2050"/>
    <x v="0"/>
    <x v="1"/>
    <n v="-7.0478758034353604"/>
    <n v="-10289.898673015599"/>
    <n v="-37043.635222856203"/>
  </r>
  <r>
    <x v="0"/>
    <x v="1"/>
    <x v="2"/>
    <x v="0"/>
    <x v="0"/>
    <s v="DK1_Small"/>
    <x v="2"/>
    <x v="2"/>
    <s v="GNR_HP_ELEC_GROUND-WTR_COP-410_LS-4-MW_Y-2050"/>
    <x v="0"/>
    <x v="2"/>
    <n v="-7.0478758034353604"/>
    <n v="-10289.898673015599"/>
    <n v="-37043.635222856203"/>
  </r>
  <r>
    <x v="0"/>
    <x v="1"/>
    <x v="2"/>
    <x v="0"/>
    <x v="0"/>
    <s v="DK1_Small"/>
    <x v="2"/>
    <x v="2"/>
    <s v="GNR_HP_ELEC_GROUND-WTR_COP-410_LS-4-MW_Y-2050"/>
    <x v="1"/>
    <x v="0"/>
    <n v="-7.0478758034353604"/>
    <n v="-10289.898673015599"/>
    <n v="-37043.635222856203"/>
  </r>
  <r>
    <x v="0"/>
    <x v="1"/>
    <x v="2"/>
    <x v="0"/>
    <x v="0"/>
    <s v="DK1_Small"/>
    <x v="2"/>
    <x v="2"/>
    <s v="GNR_HP_ELEC_GROUND-WTR_COP-410_LS-4-MW_Y-2050"/>
    <x v="1"/>
    <x v="1"/>
    <n v="-7.0478758034353604"/>
    <n v="-10289.898673015599"/>
    <n v="-37043.635222856203"/>
  </r>
  <r>
    <x v="0"/>
    <x v="1"/>
    <x v="2"/>
    <x v="0"/>
    <x v="0"/>
    <s v="DK1_Small"/>
    <x v="2"/>
    <x v="2"/>
    <s v="GNR_HP_ELEC_GROUND-WTR_COP-410_LS-4-MW_Y-2050"/>
    <x v="1"/>
    <x v="2"/>
    <n v="-7.0478758034353604"/>
    <n v="-10289.898673015599"/>
    <n v="-37043.635222856203"/>
  </r>
  <r>
    <x v="0"/>
    <x v="1"/>
    <x v="2"/>
    <x v="0"/>
    <x v="1"/>
    <s v="DK2_Large"/>
    <x v="1"/>
    <x v="1"/>
    <s v="GNR_ST_MSW_BP_E-24_LS-220-MW-FEED_Y-2030"/>
    <x v="0"/>
    <x v="0"/>
    <n v="128.07155419129199"/>
    <n v="186984.46911928599"/>
    <n v="673144.08882942901"/>
  </r>
  <r>
    <x v="0"/>
    <x v="1"/>
    <x v="2"/>
    <x v="0"/>
    <x v="1"/>
    <s v="DK2_Large"/>
    <x v="1"/>
    <x v="1"/>
    <s v="GNR_ST_MSW_BP_E-24_LS-220-MW-FEED_Y-2030"/>
    <x v="0"/>
    <x v="1"/>
    <n v="128.07155419129199"/>
    <n v="186984.46911928599"/>
    <n v="673144.08882942901"/>
  </r>
  <r>
    <x v="0"/>
    <x v="1"/>
    <x v="2"/>
    <x v="0"/>
    <x v="1"/>
    <s v="DK2_Large"/>
    <x v="1"/>
    <x v="1"/>
    <s v="GNR_ST_MSW_BP_E-24_LS-220-MW-FEED_Y-2030"/>
    <x v="0"/>
    <x v="2"/>
    <n v="128.07155419129199"/>
    <n v="186984.46911928599"/>
    <n v="673144.08882942901"/>
  </r>
  <r>
    <x v="0"/>
    <x v="1"/>
    <x v="2"/>
    <x v="0"/>
    <x v="1"/>
    <s v="DK2_Large"/>
    <x v="1"/>
    <x v="1"/>
    <s v="GNR_ST_MSW_BP_E-24_LS-220-MW-FEED_Y-2030"/>
    <x v="1"/>
    <x v="0"/>
    <n v="128.07155419129199"/>
    <n v="186984.46911928599"/>
    <n v="673144.08882942901"/>
  </r>
  <r>
    <x v="0"/>
    <x v="1"/>
    <x v="2"/>
    <x v="0"/>
    <x v="1"/>
    <s v="DK2_Large"/>
    <x v="1"/>
    <x v="1"/>
    <s v="GNR_ST_MSW_BP_E-24_LS-220-MW-FEED_Y-2030"/>
    <x v="1"/>
    <x v="1"/>
    <n v="128.07155419129199"/>
    <n v="186984.46911928599"/>
    <n v="673144.08882942901"/>
  </r>
  <r>
    <x v="0"/>
    <x v="1"/>
    <x v="2"/>
    <x v="0"/>
    <x v="1"/>
    <s v="DK2_Large"/>
    <x v="1"/>
    <x v="1"/>
    <s v="GNR_ST_MSW_BP_E-24_LS-220-MW-FEED_Y-2030"/>
    <x v="1"/>
    <x v="2"/>
    <n v="128.07155419129199"/>
    <n v="186984.46911928599"/>
    <n v="673144.08882942901"/>
  </r>
  <r>
    <x v="0"/>
    <x v="1"/>
    <x v="2"/>
    <x v="0"/>
    <x v="1"/>
    <s v="DK2_Large"/>
    <x v="1"/>
    <x v="1"/>
    <s v="GNR_ST_MSW_BP_E-25_LS-220-MW-FEED_Y-2050"/>
    <x v="0"/>
    <x v="0"/>
    <n v="106.354141053585"/>
    <n v="155277.04593823399"/>
    <n v="558997.36537764105"/>
  </r>
  <r>
    <x v="0"/>
    <x v="1"/>
    <x v="2"/>
    <x v="0"/>
    <x v="1"/>
    <s v="DK2_Large"/>
    <x v="1"/>
    <x v="1"/>
    <s v="GNR_ST_MSW_BP_E-25_LS-220-MW-FEED_Y-2050"/>
    <x v="0"/>
    <x v="1"/>
    <n v="106.354141053585"/>
    <n v="155277.04593823399"/>
    <n v="558997.36537764105"/>
  </r>
  <r>
    <x v="0"/>
    <x v="1"/>
    <x v="2"/>
    <x v="0"/>
    <x v="1"/>
    <s v="DK2_Large"/>
    <x v="1"/>
    <x v="1"/>
    <s v="GNR_ST_MSW_BP_E-25_LS-220-MW-FEED_Y-2050"/>
    <x v="0"/>
    <x v="2"/>
    <n v="106.354141053585"/>
    <n v="155277.04593823399"/>
    <n v="558997.36537764105"/>
  </r>
  <r>
    <x v="0"/>
    <x v="1"/>
    <x v="2"/>
    <x v="0"/>
    <x v="1"/>
    <s v="DK2_Large"/>
    <x v="1"/>
    <x v="1"/>
    <s v="GNR_ST_MSW_BP_E-25_LS-220-MW-FEED_Y-2050"/>
    <x v="1"/>
    <x v="0"/>
    <n v="106.354141053585"/>
    <n v="155277.04593823399"/>
    <n v="558997.36537764105"/>
  </r>
  <r>
    <x v="0"/>
    <x v="1"/>
    <x v="2"/>
    <x v="0"/>
    <x v="1"/>
    <s v="DK2_Large"/>
    <x v="1"/>
    <x v="1"/>
    <s v="GNR_ST_MSW_BP_E-25_LS-220-MW-FEED_Y-2050"/>
    <x v="1"/>
    <x v="1"/>
    <n v="106.354141053585"/>
    <n v="155277.04593823399"/>
    <n v="558997.36537764105"/>
  </r>
  <r>
    <x v="0"/>
    <x v="1"/>
    <x v="2"/>
    <x v="0"/>
    <x v="1"/>
    <s v="DK2_Large"/>
    <x v="1"/>
    <x v="1"/>
    <s v="GNR_ST_MSW_BP_E-25_LS-220-MW-FEED_Y-2050"/>
    <x v="1"/>
    <x v="2"/>
    <n v="106.354141053585"/>
    <n v="155277.04593823399"/>
    <n v="558997.36537764105"/>
  </r>
  <r>
    <x v="0"/>
    <x v="1"/>
    <x v="2"/>
    <x v="0"/>
    <x v="1"/>
    <s v="DK2_Large"/>
    <x v="16"/>
    <x v="1"/>
    <s v="GNR_ST_WOODCHI_BP_E-29_LS-600-MW-FEED_Y-2030"/>
    <x v="0"/>
    <x v="0"/>
    <n v="33.086696537759899"/>
    <n v="48306.576945129404"/>
    <n v="173903.67700246599"/>
  </r>
  <r>
    <x v="0"/>
    <x v="1"/>
    <x v="2"/>
    <x v="0"/>
    <x v="1"/>
    <s v="DK2_Large"/>
    <x v="16"/>
    <x v="1"/>
    <s v="GNR_ST_WOODCHI_BP_E-29_LS-600-MW-FEED_Y-2030"/>
    <x v="0"/>
    <x v="1"/>
    <n v="33.086696537759899"/>
    <n v="48306.576945129404"/>
    <n v="173903.67700246599"/>
  </r>
  <r>
    <x v="0"/>
    <x v="1"/>
    <x v="2"/>
    <x v="0"/>
    <x v="1"/>
    <s v="DK2_Large"/>
    <x v="16"/>
    <x v="1"/>
    <s v="GNR_ST_WOODCHI_BP_E-29_LS-600-MW-FEED_Y-2030"/>
    <x v="0"/>
    <x v="2"/>
    <n v="33.086696537759899"/>
    <n v="48306.576945129404"/>
    <n v="173903.67700246599"/>
  </r>
  <r>
    <x v="0"/>
    <x v="1"/>
    <x v="2"/>
    <x v="0"/>
    <x v="1"/>
    <s v="DK2_Large"/>
    <x v="16"/>
    <x v="1"/>
    <s v="GNR_ST_WOODCHI_BP_E-29_LS-600-MW-FEED_Y-2030"/>
    <x v="1"/>
    <x v="0"/>
    <n v="33.086696537759899"/>
    <n v="48306.576945129404"/>
    <n v="173903.67700246599"/>
  </r>
  <r>
    <x v="0"/>
    <x v="1"/>
    <x v="2"/>
    <x v="0"/>
    <x v="1"/>
    <s v="DK2_Large"/>
    <x v="16"/>
    <x v="1"/>
    <s v="GNR_ST_WOODCHI_BP_E-29_LS-600-MW-FEED_Y-2030"/>
    <x v="1"/>
    <x v="1"/>
    <n v="32.094095641627099"/>
    <n v="46857.379636775499"/>
    <n v="168686.56669239199"/>
  </r>
  <r>
    <x v="0"/>
    <x v="1"/>
    <x v="2"/>
    <x v="0"/>
    <x v="1"/>
    <s v="DK2_Large"/>
    <x v="16"/>
    <x v="1"/>
    <s v="GNR_ST_WOODCHI_BP_E-29_LS-600-MW-FEED_Y-2030"/>
    <x v="1"/>
    <x v="2"/>
    <n v="33.086696537759899"/>
    <n v="48306.576945129404"/>
    <n v="173903.67700246599"/>
  </r>
  <r>
    <x v="0"/>
    <x v="1"/>
    <x v="2"/>
    <x v="0"/>
    <x v="1"/>
    <s v="DK2_MedSmall"/>
    <x v="2"/>
    <x v="2"/>
    <s v="GNR_HP_ELEC_GROUND-WTR_COP-380_LS-4-MW_Y-2030"/>
    <x v="1"/>
    <x v="0"/>
    <n v="-37.075646202724798"/>
    <n v="-54130.443455978297"/>
    <n v="-194869.59644152201"/>
  </r>
  <r>
    <x v="0"/>
    <x v="1"/>
    <x v="2"/>
    <x v="0"/>
    <x v="1"/>
    <s v="DK2_MedSmall"/>
    <x v="2"/>
    <x v="2"/>
    <s v="GNR_HP_ELEC_GROUND-WTR_COP-380_LS-4-MW_Y-2030"/>
    <x v="1"/>
    <x v="1"/>
    <n v="-37.075646202724798"/>
    <n v="-54130.443455978297"/>
    <n v="-194869.59644152201"/>
  </r>
  <r>
    <x v="0"/>
    <x v="1"/>
    <x v="2"/>
    <x v="0"/>
    <x v="1"/>
    <s v="DK2_MedSmall"/>
    <x v="2"/>
    <x v="2"/>
    <s v="GNR_HP_ELEC_GROUND-WTR_COP-380_LS-4-MW_Y-2030"/>
    <x v="1"/>
    <x v="2"/>
    <n v="-37.075646202724798"/>
    <n v="-54130.443455978297"/>
    <n v="-194869.59644152201"/>
  </r>
  <r>
    <x v="0"/>
    <x v="1"/>
    <x v="2"/>
    <x v="0"/>
    <x v="1"/>
    <s v="DK2_Medium"/>
    <x v="2"/>
    <x v="2"/>
    <s v="GNR_HP_ELEC_GROUND-WTR_COP-380_LS-4-MW_Y-2030"/>
    <x v="0"/>
    <x v="0"/>
    <n v="-11.0867126223171"/>
    <n v="-16186.600428583"/>
    <n v="-58271.761542898603"/>
  </r>
  <r>
    <x v="0"/>
    <x v="1"/>
    <x v="2"/>
    <x v="0"/>
    <x v="1"/>
    <s v="DK2_Medium"/>
    <x v="2"/>
    <x v="2"/>
    <s v="GNR_HP_ELEC_GROUND-WTR_COP-380_LS-4-MW_Y-2030"/>
    <x v="1"/>
    <x v="0"/>
    <n v="-89.450379965889596"/>
    <n v="-130597.55475019899"/>
    <n v="-470151.197100716"/>
  </r>
  <r>
    <x v="0"/>
    <x v="1"/>
    <x v="2"/>
    <x v="0"/>
    <x v="1"/>
    <s v="DK2_Medium"/>
    <x v="2"/>
    <x v="2"/>
    <s v="GNR_HP_ELEC_GROUND-WTR_COP-380_LS-4-MW_Y-2030"/>
    <x v="1"/>
    <x v="1"/>
    <n v="-89.450379965889596"/>
    <n v="-130597.55475019899"/>
    <n v="-470151.197100716"/>
  </r>
  <r>
    <x v="0"/>
    <x v="1"/>
    <x v="2"/>
    <x v="0"/>
    <x v="1"/>
    <s v="DK2_Medium"/>
    <x v="2"/>
    <x v="2"/>
    <s v="GNR_HP_ELEC_GROUND-WTR_COP-380_LS-4-MW_Y-2030"/>
    <x v="1"/>
    <x v="2"/>
    <n v="-89.450379965889596"/>
    <n v="-130597.55475019899"/>
    <n v="-470151.197100716"/>
  </r>
  <r>
    <x v="0"/>
    <x v="1"/>
    <x v="2"/>
    <x v="0"/>
    <x v="1"/>
    <s v="DK2_NoDH"/>
    <x v="5"/>
    <x v="5"/>
    <s v="GNR_WT_WIND_ON_LS_Y-2030"/>
    <x v="0"/>
    <x v="0"/>
    <n v="47.037603668841598"/>
    <n v="68674.901356508693"/>
    <n v="247229.644883431"/>
  </r>
  <r>
    <x v="0"/>
    <x v="1"/>
    <x v="2"/>
    <x v="0"/>
    <x v="1"/>
    <s v="DK2_NoDH"/>
    <x v="5"/>
    <x v="5"/>
    <s v="GNR_WT_WIND_ON_LS_Y-2030"/>
    <x v="0"/>
    <x v="1"/>
    <n v="80.635892003728401"/>
    <n v="117728.402325444"/>
    <n v="423822.24837159697"/>
  </r>
  <r>
    <x v="0"/>
    <x v="1"/>
    <x v="2"/>
    <x v="0"/>
    <x v="1"/>
    <s v="DK2_NoDH"/>
    <x v="5"/>
    <x v="5"/>
    <s v="GNR_WT_WIND_ON_LS_Y-2030"/>
    <x v="0"/>
    <x v="2"/>
    <n v="129.353410089314"/>
    <n v="188855.97873039899"/>
    <n v="679881.52342943603"/>
  </r>
  <r>
    <x v="0"/>
    <x v="1"/>
    <x v="2"/>
    <x v="0"/>
    <x v="1"/>
    <s v="DK2_NoDH"/>
    <x v="5"/>
    <x v="5"/>
    <s v="GNR_WT_WIND_ON_LS_Y-2030"/>
    <x v="1"/>
    <x v="0"/>
    <n v="114.234180338615"/>
    <n v="166781.90329437799"/>
    <n v="600414.85185976198"/>
  </r>
  <r>
    <x v="0"/>
    <x v="1"/>
    <x v="2"/>
    <x v="0"/>
    <x v="1"/>
    <s v="DK2_NoDH"/>
    <x v="5"/>
    <x v="5"/>
    <s v="GNR_WT_WIND_ON_LS_Y-2030"/>
    <x v="1"/>
    <x v="1"/>
    <n v="279.98573612405698"/>
    <n v="408779.17474112299"/>
    <n v="1471605.02906804"/>
  </r>
  <r>
    <x v="0"/>
    <x v="1"/>
    <x v="2"/>
    <x v="0"/>
    <x v="1"/>
    <s v="DK2_NoDH"/>
    <x v="5"/>
    <x v="5"/>
    <s v="GNR_WT_WIND_ON_LS_Y-2030"/>
    <x v="1"/>
    <x v="2"/>
    <n v="105.83460825489399"/>
    <n v="154518.528052145"/>
    <n v="556266.70098772098"/>
  </r>
  <r>
    <x v="0"/>
    <x v="1"/>
    <x v="2"/>
    <x v="0"/>
    <x v="1"/>
    <s v="DK2_NoDH"/>
    <x v="5"/>
    <x v="5"/>
    <s v="GNR_WT_WIND_ON_LS_Y-2050"/>
    <x v="0"/>
    <x v="0"/>
    <n v="144.36079140289399"/>
    <n v="210766.75544822501"/>
    <n v="758760.31961361005"/>
  </r>
  <r>
    <x v="0"/>
    <x v="1"/>
    <x v="2"/>
    <x v="0"/>
    <x v="1"/>
    <s v="DK2_NoDH"/>
    <x v="5"/>
    <x v="5"/>
    <s v="GNR_WT_WIND_ON_LS_Y-2050"/>
    <x v="0"/>
    <x v="1"/>
    <n v="247.47564240496101"/>
    <n v="361314.437911243"/>
    <n v="1300731.97648047"/>
  </r>
  <r>
    <x v="0"/>
    <x v="1"/>
    <x v="2"/>
    <x v="0"/>
    <x v="1"/>
    <s v="DK2_NoDH"/>
    <x v="5"/>
    <x v="5"/>
    <s v="GNR_WT_WIND_ON_LS_Y-2050"/>
    <x v="0"/>
    <x v="2"/>
    <n v="396.99217635795799"/>
    <n v="579608.57748261897"/>
    <n v="2086590.87893743"/>
  </r>
  <r>
    <x v="0"/>
    <x v="1"/>
    <x v="2"/>
    <x v="0"/>
    <x v="1"/>
    <s v="DK2_NoDH"/>
    <x v="5"/>
    <x v="5"/>
    <s v="GNR_WT_WIND_ON_LS_Y-2050"/>
    <x v="1"/>
    <x v="0"/>
    <n v="350.59049340702802"/>
    <n v="511862.12037426099"/>
    <n v="1842703.6333473399"/>
  </r>
  <r>
    <x v="0"/>
    <x v="1"/>
    <x v="2"/>
    <x v="0"/>
    <x v="1"/>
    <s v="DK2_NoDH"/>
    <x v="5"/>
    <x v="5"/>
    <s v="GNR_WT_WIND_ON_LS_Y-2050"/>
    <x v="1"/>
    <x v="1"/>
    <n v="859.29042501722495"/>
    <n v="1254564.02052515"/>
    <n v="4516430.4738905402"/>
  </r>
  <r>
    <x v="0"/>
    <x v="1"/>
    <x v="2"/>
    <x v="0"/>
    <x v="1"/>
    <s v="DK2_NoDH"/>
    <x v="5"/>
    <x v="5"/>
    <s v="GNR_WT_WIND_ON_LS_Y-2050"/>
    <x v="1"/>
    <x v="2"/>
    <n v="324.81178065651102"/>
    <n v="474225.19975850597"/>
    <n v="1707210.7191306199"/>
  </r>
  <r>
    <x v="0"/>
    <x v="1"/>
    <x v="2"/>
    <x v="0"/>
    <x v="1"/>
    <s v="DK2_Offshore"/>
    <x v="5"/>
    <x v="5"/>
    <s v="GNR_WT_WIND_OFF_L-NS_Y-2030"/>
    <x v="0"/>
    <x v="0"/>
    <n v="179.46103022547999"/>
    <n v="262013.104129201"/>
    <n v="943247.174865123"/>
  </r>
  <r>
    <x v="0"/>
    <x v="1"/>
    <x v="2"/>
    <x v="0"/>
    <x v="1"/>
    <s v="DK2_Offshore"/>
    <x v="5"/>
    <x v="5"/>
    <s v="GNR_WT_WIND_OFF_L-NS_Y-2030"/>
    <x v="0"/>
    <x v="1"/>
    <n v="307.64748038653698"/>
    <n v="449165.32136434398"/>
    <n v="1616995.15691164"/>
  </r>
  <r>
    <x v="0"/>
    <x v="1"/>
    <x v="2"/>
    <x v="0"/>
    <x v="1"/>
    <s v="DK2_Offshore"/>
    <x v="5"/>
    <x v="5"/>
    <s v="GNR_WT_WIND_OFF_L-NS_Y-2030"/>
    <x v="0"/>
    <x v="2"/>
    <n v="493.51783312007001"/>
    <n v="720536.03635530302"/>
    <n v="2593929.7308790898"/>
  </r>
  <r>
    <x v="0"/>
    <x v="1"/>
    <x v="2"/>
    <x v="0"/>
    <x v="1"/>
    <s v="DK2_Offshore"/>
    <x v="5"/>
    <x v="5"/>
    <s v="GNR_WT_WIND_OFF_L-NS_Y-2030"/>
    <x v="1"/>
    <x v="0"/>
    <n v="435.83393054759398"/>
    <n v="636317.53859948798"/>
    <n v="2290743.1389581598"/>
  </r>
  <r>
    <x v="0"/>
    <x v="1"/>
    <x v="2"/>
    <x v="0"/>
    <x v="1"/>
    <s v="DK2_Offshore"/>
    <x v="5"/>
    <x v="5"/>
    <s v="GNR_WT_WIND_OFF_L-NS_Y-2030"/>
    <x v="1"/>
    <x v="1"/>
    <n v="1068.2204180088099"/>
    <n v="1559601.81029286"/>
    <n v="5614566.5170543101"/>
  </r>
  <r>
    <x v="0"/>
    <x v="1"/>
    <x v="2"/>
    <x v="0"/>
    <x v="1"/>
    <s v="DK2_Offshore"/>
    <x v="5"/>
    <x v="5"/>
    <s v="GNR_WT_WIND_OFF_L-NS_Y-2030"/>
    <x v="1"/>
    <x v="2"/>
    <n v="403.78731800732999"/>
    <n v="589529.48429070204"/>
    <n v="2122306.1434465302"/>
  </r>
  <r>
    <x v="0"/>
    <x v="1"/>
    <x v="2"/>
    <x v="0"/>
    <x v="1"/>
    <s v="DK2_Offshore"/>
    <x v="5"/>
    <x v="5"/>
    <s v="GNR_WT_WIND_OFF_L-NS_Y-2050"/>
    <x v="0"/>
    <x v="0"/>
    <n v="286.51530113546698"/>
    <n v="418312.33965778101"/>
    <n v="1505924.4227680101"/>
  </r>
  <r>
    <x v="0"/>
    <x v="1"/>
    <x v="2"/>
    <x v="0"/>
    <x v="1"/>
    <s v="DK2_Offshore"/>
    <x v="5"/>
    <x v="5"/>
    <s v="GNR_WT_WIND_OFF_L-NS_Y-2050"/>
    <x v="0"/>
    <x v="1"/>
    <n v="491.16908766080002"/>
    <n v="717106.867984768"/>
    <n v="2581584.7247451702"/>
  </r>
  <r>
    <x v="0"/>
    <x v="1"/>
    <x v="2"/>
    <x v="0"/>
    <x v="1"/>
    <s v="DK2_Offshore"/>
    <x v="5"/>
    <x v="5"/>
    <s v="GNR_WT_WIND_OFF_L-NS_Y-2050"/>
    <x v="0"/>
    <x v="2"/>
    <n v="787.91707812253298"/>
    <n v="1150358.9340589"/>
    <n v="4141292.1626120401"/>
  </r>
  <r>
    <x v="0"/>
    <x v="1"/>
    <x v="2"/>
    <x v="0"/>
    <x v="1"/>
    <s v="DK2_Offshore"/>
    <x v="5"/>
    <x v="5"/>
    <s v="GNR_WT_WIND_OFF_L-NS_Y-2050"/>
    <x v="1"/>
    <x v="0"/>
    <n v="695.82287418613305"/>
    <n v="1015901.3963117501"/>
    <n v="3657245.0267223199"/>
  </r>
  <r>
    <x v="0"/>
    <x v="1"/>
    <x v="2"/>
    <x v="0"/>
    <x v="1"/>
    <s v="DK2_Offshore"/>
    <x v="5"/>
    <x v="5"/>
    <s v="GNR_WT_WIND_OFF_L-NS_Y-2050"/>
    <x v="1"/>
    <x v="1"/>
    <n v="1705.4482210444401"/>
    <n v="2489954.40272489"/>
    <n v="8963835.8498096"/>
  </r>
  <r>
    <x v="0"/>
    <x v="1"/>
    <x v="2"/>
    <x v="0"/>
    <x v="1"/>
    <s v="DK2_Offshore"/>
    <x v="5"/>
    <x v="5"/>
    <s v="GNR_WT_WIND_OFF_L-NS_Y-2050"/>
    <x v="1"/>
    <x v="2"/>
    <n v="644.6594275548"/>
    <n v="941202.764230008"/>
    <n v="3388329.95122803"/>
  </r>
  <r>
    <x v="0"/>
    <x v="1"/>
    <x v="2"/>
    <x v="0"/>
    <x v="1"/>
    <s v="DK2_Rural"/>
    <x v="2"/>
    <x v="2"/>
    <s v="GNR_HP_ELEC_GROUND-WTR_COP-380_LS-4-MW_Y-2030"/>
    <x v="0"/>
    <x v="0"/>
    <n v="-17.614990989896899"/>
    <n v="-25717.886845249399"/>
    <n v="-92584.392642897903"/>
  </r>
  <r>
    <x v="0"/>
    <x v="1"/>
    <x v="2"/>
    <x v="0"/>
    <x v="1"/>
    <s v="DK2_Rural"/>
    <x v="2"/>
    <x v="2"/>
    <s v="GNR_HP_ELEC_GROUND-WTR_COP-380_LS-4-MW_Y-2030"/>
    <x v="0"/>
    <x v="2"/>
    <n v="-19.871914104722102"/>
    <n v="-29012.994592894302"/>
    <n v="-104446.780534419"/>
  </r>
  <r>
    <x v="0"/>
    <x v="1"/>
    <x v="2"/>
    <x v="0"/>
    <x v="1"/>
    <s v="DK2_Rural"/>
    <x v="2"/>
    <x v="2"/>
    <s v="GNR_HP_ELEC_GROUND-WTR_COP-380_LS-4-MW_Y-2030"/>
    <x v="1"/>
    <x v="0"/>
    <n v="-24.096772430994701"/>
    <n v="-35181.287749252297"/>
    <n v="-126652.63589730801"/>
  </r>
  <r>
    <x v="0"/>
    <x v="1"/>
    <x v="2"/>
    <x v="0"/>
    <x v="1"/>
    <s v="DK2_Rural"/>
    <x v="2"/>
    <x v="2"/>
    <s v="GNR_HP_ELEC_GROUND-WTR_COP-380_LS-4-MW_Y-2030"/>
    <x v="1"/>
    <x v="1"/>
    <n v="-24.096772430994701"/>
    <n v="-35181.287749252297"/>
    <n v="-126652.63589730801"/>
  </r>
  <r>
    <x v="0"/>
    <x v="1"/>
    <x v="2"/>
    <x v="0"/>
    <x v="1"/>
    <s v="DK2_Rural"/>
    <x v="2"/>
    <x v="2"/>
    <s v="GNR_HP_ELEC_GROUND-WTR_COP-380_LS-4-MW_Y-2030"/>
    <x v="1"/>
    <x v="2"/>
    <n v="-24.096772430994701"/>
    <n v="-35181.287749252297"/>
    <n v="-126652.63589730801"/>
  </r>
  <r>
    <x v="0"/>
    <x v="1"/>
    <x v="2"/>
    <x v="0"/>
    <x v="1"/>
    <s v="DK2_Rural"/>
    <x v="2"/>
    <x v="2"/>
    <s v="GNR_HP_ELEC_GROUND-WTR_COP-410_LS-4-MW_Y-2050"/>
    <x v="0"/>
    <x v="0"/>
    <n v="-31.1899098585193"/>
    <n v="-45537.2683934382"/>
    <n v="-163934.16621637801"/>
  </r>
  <r>
    <x v="0"/>
    <x v="1"/>
    <x v="2"/>
    <x v="0"/>
    <x v="1"/>
    <s v="DK2_Rural"/>
    <x v="2"/>
    <x v="2"/>
    <s v="GNR_HP_ELEC_GROUND-WTR_COP-410_LS-4-MW_Y-2050"/>
    <x v="0"/>
    <x v="1"/>
    <n v="-31.1899098585193"/>
    <n v="-45537.2683934382"/>
    <n v="-163934.16621637801"/>
  </r>
  <r>
    <x v="0"/>
    <x v="1"/>
    <x v="2"/>
    <x v="0"/>
    <x v="1"/>
    <s v="DK2_Rural"/>
    <x v="2"/>
    <x v="2"/>
    <s v="GNR_HP_ELEC_GROUND-WTR_COP-410_LS-4-MW_Y-2050"/>
    <x v="0"/>
    <x v="2"/>
    <n v="-31.1899098585193"/>
    <n v="-45537.2683934382"/>
    <n v="-163934.16621637801"/>
  </r>
  <r>
    <x v="0"/>
    <x v="1"/>
    <x v="2"/>
    <x v="0"/>
    <x v="1"/>
    <s v="DK2_Rural"/>
    <x v="2"/>
    <x v="2"/>
    <s v="GNR_HP_ELEC_GROUND-WTR_COP-410_LS-4-MW_Y-2050"/>
    <x v="1"/>
    <x v="0"/>
    <n v="-31.1899098585193"/>
    <n v="-45537.2683934382"/>
    <n v="-163934.16621637801"/>
  </r>
  <r>
    <x v="0"/>
    <x v="1"/>
    <x v="2"/>
    <x v="0"/>
    <x v="1"/>
    <s v="DK2_Rural"/>
    <x v="2"/>
    <x v="2"/>
    <s v="GNR_HP_ELEC_GROUND-WTR_COP-410_LS-4-MW_Y-2050"/>
    <x v="1"/>
    <x v="1"/>
    <n v="-31.1899098585193"/>
    <n v="-45537.2683934382"/>
    <n v="-163934.16621637801"/>
  </r>
  <r>
    <x v="0"/>
    <x v="1"/>
    <x v="2"/>
    <x v="0"/>
    <x v="1"/>
    <s v="DK2_Rural"/>
    <x v="2"/>
    <x v="2"/>
    <s v="GNR_HP_ELEC_GROUND-WTR_COP-410_LS-4-MW_Y-2050"/>
    <x v="1"/>
    <x v="2"/>
    <n v="-31.1899098585193"/>
    <n v="-45537.2683934382"/>
    <n v="-163934.16621637801"/>
  </r>
  <r>
    <x v="0"/>
    <x v="1"/>
    <x v="2"/>
    <x v="0"/>
    <x v="1"/>
    <s v="DK2_Small"/>
    <x v="2"/>
    <x v="2"/>
    <s v="GNR_HP_ELEC_GROUND-WTR_COP-380_LS-4-MW_Y-2030"/>
    <x v="0"/>
    <x v="2"/>
    <n v="-7.48389672884789E-2"/>
    <n v="-109.264892241179"/>
    <n v="-393.35361206824501"/>
  </r>
  <r>
    <x v="0"/>
    <x v="1"/>
    <x v="2"/>
    <x v="0"/>
    <x v="1"/>
    <s v="DK2_Small"/>
    <x v="2"/>
    <x v="2"/>
    <s v="GNR_HP_ELEC_GROUND-WTR_COP-380_LS-4-MW_Y-2030"/>
    <x v="1"/>
    <x v="0"/>
    <n v="-7.48389672884789E-2"/>
    <n v="-109.264892241179"/>
    <n v="-393.35361206824501"/>
  </r>
  <r>
    <x v="0"/>
    <x v="1"/>
    <x v="2"/>
    <x v="0"/>
    <x v="1"/>
    <s v="DK2_Small"/>
    <x v="2"/>
    <x v="2"/>
    <s v="GNR_HP_ELEC_GROUND-WTR_COP-380_LS-4-MW_Y-2030"/>
    <x v="1"/>
    <x v="1"/>
    <n v="-7.48389672884789E-2"/>
    <n v="-109.264892241179"/>
    <n v="-393.35361206824501"/>
  </r>
  <r>
    <x v="0"/>
    <x v="1"/>
    <x v="2"/>
    <x v="0"/>
    <x v="1"/>
    <s v="DK2_Small"/>
    <x v="2"/>
    <x v="2"/>
    <s v="GNR_HP_ELEC_GROUND-WTR_COP-380_LS-4-MW_Y-2030"/>
    <x v="1"/>
    <x v="2"/>
    <n v="-7.48389672884789E-2"/>
    <n v="-109.264892241179"/>
    <n v="-393.35361206824501"/>
  </r>
  <r>
    <x v="0"/>
    <x v="1"/>
    <x v="2"/>
    <x v="0"/>
    <x v="1"/>
    <s v="DK2_Small"/>
    <x v="2"/>
    <x v="2"/>
    <s v="GNR_HP_ELEC_GROUND-WTR_COP-410_LS-4-MW_Y-2050"/>
    <x v="0"/>
    <x v="0"/>
    <n v="-3.8160475316248701"/>
    <n v="-5571.4293961722997"/>
    <n v="-20057.145826220301"/>
  </r>
  <r>
    <x v="0"/>
    <x v="1"/>
    <x v="2"/>
    <x v="0"/>
    <x v="1"/>
    <s v="DK2_Small"/>
    <x v="2"/>
    <x v="2"/>
    <s v="GNR_HP_ELEC_GROUND-WTR_COP-410_LS-4-MW_Y-2050"/>
    <x v="0"/>
    <x v="1"/>
    <n v="-3.7579068002818499"/>
    <n v="-5486.5439284115"/>
    <n v="-19751.558142281399"/>
  </r>
  <r>
    <x v="0"/>
    <x v="1"/>
    <x v="2"/>
    <x v="0"/>
    <x v="1"/>
    <s v="DK2_Small"/>
    <x v="2"/>
    <x v="2"/>
    <s v="GNR_HP_ELEC_GROUND-WTR_COP-410_LS-4-MW_Y-2050"/>
    <x v="0"/>
    <x v="2"/>
    <n v="-3.8160475316248701"/>
    <n v="-5571.4293961722997"/>
    <n v="-20057.145826220301"/>
  </r>
  <r>
    <x v="0"/>
    <x v="1"/>
    <x v="2"/>
    <x v="0"/>
    <x v="1"/>
    <s v="DK2_Small"/>
    <x v="2"/>
    <x v="2"/>
    <s v="GNR_HP_ELEC_GROUND-WTR_COP-410_LS-4-MW_Y-2050"/>
    <x v="1"/>
    <x v="0"/>
    <n v="-3.8160475316248701"/>
    <n v="-5571.4293961722997"/>
    <n v="-20057.145826220301"/>
  </r>
  <r>
    <x v="0"/>
    <x v="1"/>
    <x v="2"/>
    <x v="0"/>
    <x v="1"/>
    <s v="DK2_Small"/>
    <x v="2"/>
    <x v="2"/>
    <s v="GNR_HP_ELEC_GROUND-WTR_COP-410_LS-4-MW_Y-2050"/>
    <x v="1"/>
    <x v="1"/>
    <n v="-3.8160475316248701"/>
    <n v="-5571.4293961722997"/>
    <n v="-20057.145826220301"/>
  </r>
  <r>
    <x v="0"/>
    <x v="1"/>
    <x v="2"/>
    <x v="0"/>
    <x v="1"/>
    <s v="DK2_Small"/>
    <x v="2"/>
    <x v="2"/>
    <s v="GNR_HP_ELEC_GROUND-WTR_COP-410_LS-4-MW_Y-2050"/>
    <x v="1"/>
    <x v="2"/>
    <n v="-3.8160475316248701"/>
    <n v="-5571.4293961722997"/>
    <n v="-20057.145826220301"/>
  </r>
  <r>
    <x v="0"/>
    <x v="1"/>
    <x v="2"/>
    <x v="1"/>
    <x v="2"/>
    <s v="EE_A"/>
    <x v="2"/>
    <x v="8"/>
    <s v="GNR_ES_ELEC_BAT-LITHIO_E-97_Y-30-50"/>
    <x v="0"/>
    <x v="0"/>
    <n v="19106.179839537599"/>
    <n v="27895022.565724902"/>
    <n v="100422081.236609"/>
  </r>
  <r>
    <x v="0"/>
    <x v="1"/>
    <x v="2"/>
    <x v="1"/>
    <x v="2"/>
    <s v="EE_A"/>
    <x v="2"/>
    <x v="8"/>
    <s v="GNR_ES_ELEC_BAT-LITHIO_E-97_Y-30-50"/>
    <x v="0"/>
    <x v="1"/>
    <n v="19109.0511280024"/>
    <n v="27899214.646883499"/>
    <n v="100437172.728781"/>
  </r>
  <r>
    <x v="0"/>
    <x v="1"/>
    <x v="2"/>
    <x v="1"/>
    <x v="2"/>
    <s v="EE_A"/>
    <x v="3"/>
    <x v="3"/>
    <s v="GNR_PV_SUN_LS-4-MW_Y-2030"/>
    <x v="0"/>
    <x v="2"/>
    <n v="50874.0445434793"/>
    <n v="74276105.033479795"/>
    <n v="267393978.120527"/>
  </r>
  <r>
    <x v="0"/>
    <x v="1"/>
    <x v="2"/>
    <x v="1"/>
    <x v="2"/>
    <s v="EE_A"/>
    <x v="3"/>
    <x v="3"/>
    <s v="GNR_PV_SUN_LS-4-MW_Y-2030"/>
    <x v="1"/>
    <x v="1"/>
    <n v="16.250326194525702"/>
    <n v="23725.476244007499"/>
    <n v="85411.714478427006"/>
  </r>
  <r>
    <x v="0"/>
    <x v="1"/>
    <x v="2"/>
    <x v="1"/>
    <x v="2"/>
    <s v="EE_A"/>
    <x v="3"/>
    <x v="3"/>
    <s v="GNR_PV_SUN_LS-4-MW_Y-2030"/>
    <x v="1"/>
    <x v="2"/>
    <n v="35.082594276886397"/>
    <n v="51220.587644254098"/>
    <n v="184394.115519315"/>
  </r>
  <r>
    <x v="0"/>
    <x v="1"/>
    <x v="2"/>
    <x v="1"/>
    <x v="2"/>
    <s v="EE_A"/>
    <x v="3"/>
    <x v="3"/>
    <s v="GNR_PV_SUN_LS-4-MW_Y-2050"/>
    <x v="0"/>
    <x v="2"/>
    <n v="7972.39959496951"/>
    <n v="11639703.4086555"/>
    <n v="41902932.271159701"/>
  </r>
  <r>
    <x v="0"/>
    <x v="1"/>
    <x v="2"/>
    <x v="1"/>
    <x v="2"/>
    <s v="EE_A"/>
    <x v="3"/>
    <x v="3"/>
    <s v="GNR_PV_SUN_LS-4-MW_Y-2050"/>
    <x v="1"/>
    <x v="1"/>
    <n v="2.5465656433239898"/>
    <n v="3717.98583925303"/>
    <n v="13384.749021310899"/>
  </r>
  <r>
    <x v="0"/>
    <x v="1"/>
    <x v="2"/>
    <x v="1"/>
    <x v="2"/>
    <s v="EE_A"/>
    <x v="3"/>
    <x v="3"/>
    <s v="GNR_PV_SUN_LS-4-MW_Y-2050"/>
    <x v="1"/>
    <x v="2"/>
    <n v="5.4977437495556396"/>
    <n v="8026.7058743512398"/>
    <n v="28896.141147664399"/>
  </r>
  <r>
    <x v="0"/>
    <x v="1"/>
    <x v="2"/>
    <x v="1"/>
    <x v="2"/>
    <s v="EE_Industry"/>
    <x v="2"/>
    <x v="2"/>
    <s v="GNR_HP_ELEC_GROUND-WTR_COP-410_LS-4-MW_Y-2050"/>
    <x v="0"/>
    <x v="0"/>
    <n v="-8.8068455728767194"/>
    <n v="-12857.9945364"/>
    <n v="-46288.780331039998"/>
  </r>
  <r>
    <x v="0"/>
    <x v="1"/>
    <x v="2"/>
    <x v="1"/>
    <x v="2"/>
    <s v="EE_Industry"/>
    <x v="2"/>
    <x v="2"/>
    <s v="GNR_HP_ELEC_GROUND-WTR_COP-410_LS-4-MW_Y-2050"/>
    <x v="0"/>
    <x v="1"/>
    <n v="-8.8068455728767194"/>
    <n v="-12857.9945364"/>
    <n v="-46288.780331039998"/>
  </r>
  <r>
    <x v="0"/>
    <x v="1"/>
    <x v="2"/>
    <x v="1"/>
    <x v="2"/>
    <s v="EE_Industry"/>
    <x v="2"/>
    <x v="2"/>
    <s v="GNR_HP_ELEC_GROUND-WTR_COP-410_LS-4-MW_Y-2050"/>
    <x v="0"/>
    <x v="2"/>
    <n v="-8.8068455728767194"/>
    <n v="-12857.9945364"/>
    <n v="-46288.780331039998"/>
  </r>
  <r>
    <x v="0"/>
    <x v="1"/>
    <x v="2"/>
    <x v="1"/>
    <x v="2"/>
    <s v="EE_Industry"/>
    <x v="2"/>
    <x v="2"/>
    <s v="GNR_HP_ELEC_GROUND-WTR_COP-410_LS-4-MW_Y-2050"/>
    <x v="1"/>
    <x v="0"/>
    <n v="-8.8068455728767194"/>
    <n v="-12857.9945364"/>
    <n v="-46288.780331039998"/>
  </r>
  <r>
    <x v="0"/>
    <x v="1"/>
    <x v="2"/>
    <x v="1"/>
    <x v="2"/>
    <s v="EE_Industry"/>
    <x v="2"/>
    <x v="2"/>
    <s v="GNR_HP_ELEC_GROUND-WTR_COP-410_LS-4-MW_Y-2050"/>
    <x v="1"/>
    <x v="1"/>
    <n v="-8.8068455728767194"/>
    <n v="-12857.9945364"/>
    <n v="-46288.780331039998"/>
  </r>
  <r>
    <x v="0"/>
    <x v="1"/>
    <x v="2"/>
    <x v="1"/>
    <x v="2"/>
    <s v="EE_Industry"/>
    <x v="2"/>
    <x v="2"/>
    <s v="GNR_HP_ELEC_GROUND-WTR_COP-410_LS-4-MW_Y-2050"/>
    <x v="1"/>
    <x v="2"/>
    <n v="-8.8068455728767194"/>
    <n v="-12857.9945364"/>
    <n v="-46288.780331039998"/>
  </r>
  <r>
    <x v="0"/>
    <x v="1"/>
    <x v="2"/>
    <x v="1"/>
    <x v="2"/>
    <s v="EE_Kohtla_Jarve"/>
    <x v="2"/>
    <x v="2"/>
    <s v="GNR_HP_ELEC_GROUND-WTR_COP-410_LS-4-MW_Y-2050"/>
    <x v="0"/>
    <x v="0"/>
    <n v="-6.2267226863954903"/>
    <n v="-9091.0151221374199"/>
    <n v="-32727.654439694699"/>
  </r>
  <r>
    <x v="0"/>
    <x v="1"/>
    <x v="2"/>
    <x v="1"/>
    <x v="2"/>
    <s v="EE_Kohtla_Jarve"/>
    <x v="2"/>
    <x v="2"/>
    <s v="GNR_HP_ELEC_GROUND-WTR_COP-410_LS-4-MW_Y-2050"/>
    <x v="0"/>
    <x v="1"/>
    <n v="-6.2267226863954903"/>
    <n v="-9091.0151221374199"/>
    <n v="-32727.654439694699"/>
  </r>
  <r>
    <x v="0"/>
    <x v="1"/>
    <x v="2"/>
    <x v="1"/>
    <x v="2"/>
    <s v="EE_Kohtla_Jarve"/>
    <x v="2"/>
    <x v="2"/>
    <s v="GNR_HP_ELEC_GROUND-WTR_COP-410_LS-4-MW_Y-2050"/>
    <x v="0"/>
    <x v="2"/>
    <n v="-6.2267226863954903"/>
    <n v="-9091.0151221374199"/>
    <n v="-32727.654439694699"/>
  </r>
  <r>
    <x v="0"/>
    <x v="1"/>
    <x v="2"/>
    <x v="1"/>
    <x v="2"/>
    <s v="EE_Kohtla_Jarve"/>
    <x v="2"/>
    <x v="2"/>
    <s v="GNR_HP_ELEC_GROUND-WTR_COP-410_LS-4-MW_Y-2050"/>
    <x v="1"/>
    <x v="0"/>
    <n v="-6.2267226863954903"/>
    <n v="-9091.0151221374199"/>
    <n v="-32727.654439694699"/>
  </r>
  <r>
    <x v="0"/>
    <x v="1"/>
    <x v="2"/>
    <x v="1"/>
    <x v="2"/>
    <s v="EE_Kohtla_Jarve"/>
    <x v="2"/>
    <x v="2"/>
    <s v="GNR_HP_ELEC_GROUND-WTR_COP-410_LS-4-MW_Y-2050"/>
    <x v="1"/>
    <x v="1"/>
    <n v="-6.2267226863954903"/>
    <n v="-9091.0151221374199"/>
    <n v="-32727.654439694699"/>
  </r>
  <r>
    <x v="0"/>
    <x v="1"/>
    <x v="2"/>
    <x v="1"/>
    <x v="2"/>
    <s v="EE_Kohtla_Jarve"/>
    <x v="2"/>
    <x v="2"/>
    <s v="GNR_HP_ELEC_GROUND-WTR_COP-410_LS-4-MW_Y-2050"/>
    <x v="1"/>
    <x v="2"/>
    <n v="-6.2267226863954903"/>
    <n v="-9091.0151221374199"/>
    <n v="-32727.654439694699"/>
  </r>
  <r>
    <x v="0"/>
    <x v="1"/>
    <x v="2"/>
    <x v="1"/>
    <x v="2"/>
    <s v="EE_Narva"/>
    <x v="2"/>
    <x v="2"/>
    <s v="GNR_HP_ELEC_AIR-WTR_COP-330_LS_Y-2030"/>
    <x v="0"/>
    <x v="0"/>
    <n v="-0.77175566754265801"/>
    <n v="-1126.7632746122799"/>
    <n v="-4056.3477886042101"/>
  </r>
  <r>
    <x v="0"/>
    <x v="1"/>
    <x v="2"/>
    <x v="1"/>
    <x v="2"/>
    <s v="EE_Narva"/>
    <x v="2"/>
    <x v="2"/>
    <s v="GNR_HP_ELEC_AIR-WTR_COP-330_LS_Y-2030"/>
    <x v="0"/>
    <x v="1"/>
    <n v="-0.77175566754265801"/>
    <n v="-1126.7632746122799"/>
    <n v="-4056.3477886042101"/>
  </r>
  <r>
    <x v="0"/>
    <x v="1"/>
    <x v="2"/>
    <x v="1"/>
    <x v="2"/>
    <s v="EE_Narva"/>
    <x v="2"/>
    <x v="2"/>
    <s v="GNR_HP_ELEC_AIR-WTR_COP-330_LS_Y-2030"/>
    <x v="0"/>
    <x v="2"/>
    <n v="-0.77175566754265801"/>
    <n v="-1126.7632746122799"/>
    <n v="-4056.3477886042101"/>
  </r>
  <r>
    <x v="0"/>
    <x v="1"/>
    <x v="2"/>
    <x v="1"/>
    <x v="2"/>
    <s v="EE_Narva"/>
    <x v="2"/>
    <x v="2"/>
    <s v="GNR_HP_ELEC_AIR-WTR_COP-330_LS_Y-2030"/>
    <x v="1"/>
    <x v="0"/>
    <n v="-0.77175566754265801"/>
    <n v="-1126.7632746122799"/>
    <n v="-4056.3477886042101"/>
  </r>
  <r>
    <x v="0"/>
    <x v="1"/>
    <x v="2"/>
    <x v="1"/>
    <x v="2"/>
    <s v="EE_Narva"/>
    <x v="2"/>
    <x v="2"/>
    <s v="GNR_HP_ELEC_AIR-WTR_COP-330_LS_Y-2030"/>
    <x v="1"/>
    <x v="1"/>
    <n v="-0.77175566754265801"/>
    <n v="-1126.7632746122799"/>
    <n v="-4056.3477886042101"/>
  </r>
  <r>
    <x v="0"/>
    <x v="1"/>
    <x v="2"/>
    <x v="1"/>
    <x v="2"/>
    <s v="EE_Narva"/>
    <x v="2"/>
    <x v="2"/>
    <s v="GNR_HP_ELEC_AIR-WTR_COP-330_LS_Y-2030"/>
    <x v="1"/>
    <x v="2"/>
    <n v="-0.77175566754265801"/>
    <n v="-1126.7632746122799"/>
    <n v="-4056.3477886042101"/>
  </r>
  <r>
    <x v="0"/>
    <x v="1"/>
    <x v="2"/>
    <x v="1"/>
    <x v="2"/>
    <s v="EE_Narva"/>
    <x v="2"/>
    <x v="2"/>
    <s v="GNR_HP_ELEC_AIR-WTR_COP-360_LS_Y-2050"/>
    <x v="0"/>
    <x v="0"/>
    <n v="-9.92020591063058"/>
    <n v="-14483.5006295206"/>
    <n v="-52140.602266274298"/>
  </r>
  <r>
    <x v="0"/>
    <x v="1"/>
    <x v="2"/>
    <x v="1"/>
    <x v="2"/>
    <s v="EE_Narva"/>
    <x v="2"/>
    <x v="2"/>
    <s v="GNR_HP_ELEC_AIR-WTR_COP-360_LS_Y-2050"/>
    <x v="0"/>
    <x v="1"/>
    <n v="-9.92020591063058"/>
    <n v="-14483.5006295206"/>
    <n v="-52140.602266274298"/>
  </r>
  <r>
    <x v="0"/>
    <x v="1"/>
    <x v="2"/>
    <x v="1"/>
    <x v="2"/>
    <s v="EE_Narva"/>
    <x v="2"/>
    <x v="2"/>
    <s v="GNR_HP_ELEC_AIR-WTR_COP-360_LS_Y-2050"/>
    <x v="0"/>
    <x v="2"/>
    <n v="-9.92020591063058"/>
    <n v="-14483.5006295206"/>
    <n v="-52140.602266274298"/>
  </r>
  <r>
    <x v="0"/>
    <x v="1"/>
    <x v="2"/>
    <x v="1"/>
    <x v="2"/>
    <s v="EE_Narva"/>
    <x v="2"/>
    <x v="2"/>
    <s v="GNR_HP_ELEC_AIR-WTR_COP-360_LS_Y-2050"/>
    <x v="1"/>
    <x v="0"/>
    <n v="-9.92020591063058"/>
    <n v="-14483.5006295206"/>
    <n v="-52140.602266274298"/>
  </r>
  <r>
    <x v="0"/>
    <x v="1"/>
    <x v="2"/>
    <x v="1"/>
    <x v="2"/>
    <s v="EE_Narva"/>
    <x v="2"/>
    <x v="2"/>
    <s v="GNR_HP_ELEC_AIR-WTR_COP-360_LS_Y-2050"/>
    <x v="1"/>
    <x v="1"/>
    <n v="-9.92020591063058"/>
    <n v="-14483.5006295206"/>
    <n v="-52140.602266274298"/>
  </r>
  <r>
    <x v="0"/>
    <x v="1"/>
    <x v="2"/>
    <x v="1"/>
    <x v="2"/>
    <s v="EE_Narva"/>
    <x v="2"/>
    <x v="2"/>
    <s v="GNR_HP_ELEC_AIR-WTR_COP-360_LS_Y-2050"/>
    <x v="1"/>
    <x v="2"/>
    <n v="-9.92020591063058"/>
    <n v="-14483.5006295206"/>
    <n v="-52140.602266274298"/>
  </r>
  <r>
    <x v="0"/>
    <x v="1"/>
    <x v="2"/>
    <x v="1"/>
    <x v="2"/>
    <s v="EE_Parnu"/>
    <x v="2"/>
    <x v="2"/>
    <s v="GNR_HP_ELEC_AIR-WTR_COP-330_LS_Y-2030"/>
    <x v="0"/>
    <x v="0"/>
    <n v="-0.194323733141893"/>
    <n v="-283.71265038716302"/>
    <n v="-1021.36554139379"/>
  </r>
  <r>
    <x v="0"/>
    <x v="1"/>
    <x v="2"/>
    <x v="1"/>
    <x v="2"/>
    <s v="EE_Parnu"/>
    <x v="2"/>
    <x v="2"/>
    <s v="GNR_HP_ELEC_AIR-WTR_COP-330_LS_Y-2030"/>
    <x v="0"/>
    <x v="1"/>
    <n v="-0.194323733141893"/>
    <n v="-283.71265038716302"/>
    <n v="-1021.36554139379"/>
  </r>
  <r>
    <x v="0"/>
    <x v="1"/>
    <x v="2"/>
    <x v="1"/>
    <x v="2"/>
    <s v="EE_Parnu"/>
    <x v="2"/>
    <x v="2"/>
    <s v="GNR_HP_ELEC_AIR-WTR_COP-330_LS_Y-2030"/>
    <x v="0"/>
    <x v="2"/>
    <n v="-0.194323733141893"/>
    <n v="-283.71265038716302"/>
    <n v="-1021.36554139379"/>
  </r>
  <r>
    <x v="0"/>
    <x v="1"/>
    <x v="2"/>
    <x v="1"/>
    <x v="2"/>
    <s v="EE_Parnu"/>
    <x v="2"/>
    <x v="2"/>
    <s v="GNR_HP_ELEC_AIR-WTR_COP-330_LS_Y-2030"/>
    <x v="1"/>
    <x v="0"/>
    <n v="-0.194323733141893"/>
    <n v="-283.71265038716302"/>
    <n v="-1021.36554139379"/>
  </r>
  <r>
    <x v="0"/>
    <x v="1"/>
    <x v="2"/>
    <x v="1"/>
    <x v="2"/>
    <s v="EE_Parnu"/>
    <x v="2"/>
    <x v="2"/>
    <s v="GNR_HP_ELEC_AIR-WTR_COP-330_LS_Y-2030"/>
    <x v="1"/>
    <x v="1"/>
    <n v="-0.194323733141893"/>
    <n v="-283.71265038716302"/>
    <n v="-1021.36554139379"/>
  </r>
  <r>
    <x v="0"/>
    <x v="1"/>
    <x v="2"/>
    <x v="1"/>
    <x v="2"/>
    <s v="EE_Parnu"/>
    <x v="2"/>
    <x v="2"/>
    <s v="GNR_HP_ELEC_AIR-WTR_COP-330_LS_Y-2030"/>
    <x v="1"/>
    <x v="2"/>
    <n v="-0.194323733141893"/>
    <n v="-283.71265038716302"/>
    <n v="-1021.36554139379"/>
  </r>
  <r>
    <x v="0"/>
    <x v="1"/>
    <x v="2"/>
    <x v="1"/>
    <x v="2"/>
    <s v="EE_Parnu"/>
    <x v="2"/>
    <x v="2"/>
    <s v="GNR_HP_ELEC_AIR-WTR_COP-360_LS_Y-2050"/>
    <x v="0"/>
    <x v="0"/>
    <n v="-4.0594554091360298"/>
    <n v="-5926.8048973386003"/>
    <n v="-21336.497630418999"/>
  </r>
  <r>
    <x v="0"/>
    <x v="1"/>
    <x v="2"/>
    <x v="1"/>
    <x v="2"/>
    <s v="EE_Parnu"/>
    <x v="2"/>
    <x v="2"/>
    <s v="GNR_HP_ELEC_AIR-WTR_COP-360_LS_Y-2050"/>
    <x v="0"/>
    <x v="1"/>
    <n v="-4.0594554091360298"/>
    <n v="-5926.8048973386003"/>
    <n v="-21336.497630418999"/>
  </r>
  <r>
    <x v="0"/>
    <x v="1"/>
    <x v="2"/>
    <x v="1"/>
    <x v="2"/>
    <s v="EE_Parnu"/>
    <x v="2"/>
    <x v="2"/>
    <s v="GNR_HP_ELEC_AIR-WTR_COP-360_LS_Y-2050"/>
    <x v="0"/>
    <x v="2"/>
    <n v="-4.0594554091360298"/>
    <n v="-5926.8048973386003"/>
    <n v="-21336.497630418999"/>
  </r>
  <r>
    <x v="0"/>
    <x v="1"/>
    <x v="2"/>
    <x v="1"/>
    <x v="2"/>
    <s v="EE_Parnu"/>
    <x v="2"/>
    <x v="2"/>
    <s v="GNR_HP_ELEC_AIR-WTR_COP-360_LS_Y-2050"/>
    <x v="1"/>
    <x v="0"/>
    <n v="-4.0594554091360298"/>
    <n v="-5926.8048973386003"/>
    <n v="-21336.497630418999"/>
  </r>
  <r>
    <x v="0"/>
    <x v="1"/>
    <x v="2"/>
    <x v="1"/>
    <x v="2"/>
    <s v="EE_Parnu"/>
    <x v="2"/>
    <x v="2"/>
    <s v="GNR_HP_ELEC_AIR-WTR_COP-360_LS_Y-2050"/>
    <x v="1"/>
    <x v="1"/>
    <n v="-4.0594554091360298"/>
    <n v="-5926.8048973386003"/>
    <n v="-21336.497630418999"/>
  </r>
  <r>
    <x v="0"/>
    <x v="1"/>
    <x v="2"/>
    <x v="1"/>
    <x v="2"/>
    <s v="EE_Parnu"/>
    <x v="2"/>
    <x v="2"/>
    <s v="GNR_HP_ELEC_AIR-WTR_COP-360_LS_Y-2050"/>
    <x v="1"/>
    <x v="2"/>
    <n v="-4.0594554091360298"/>
    <n v="-5926.8048973386003"/>
    <n v="-21336.497630418999"/>
  </r>
  <r>
    <x v="0"/>
    <x v="1"/>
    <x v="2"/>
    <x v="1"/>
    <x v="2"/>
    <s v="EE_Tallinn"/>
    <x v="2"/>
    <x v="2"/>
    <s v="GNR_HP_ELEC_AIR-WTR_COP-360_LS_Y-2050"/>
    <x v="0"/>
    <x v="0"/>
    <n v="-36.402886897670101"/>
    <n v="-53148.2148705984"/>
    <n v="-191333.57353415401"/>
  </r>
  <r>
    <x v="0"/>
    <x v="1"/>
    <x v="2"/>
    <x v="1"/>
    <x v="2"/>
    <s v="EE_Tallinn"/>
    <x v="2"/>
    <x v="2"/>
    <s v="GNR_HP_ELEC_AIR-WTR_COP-360_LS_Y-2050"/>
    <x v="0"/>
    <x v="1"/>
    <n v="-36.402886897670101"/>
    <n v="-53148.2148705984"/>
    <n v="-191333.57353415401"/>
  </r>
  <r>
    <x v="0"/>
    <x v="1"/>
    <x v="2"/>
    <x v="1"/>
    <x v="2"/>
    <s v="EE_Tallinn"/>
    <x v="2"/>
    <x v="2"/>
    <s v="GNR_HP_ELEC_AIR-WTR_COP-360_LS_Y-2050"/>
    <x v="0"/>
    <x v="2"/>
    <n v="-36.402886897670101"/>
    <n v="-53148.2148705984"/>
    <n v="-191333.57353415401"/>
  </r>
  <r>
    <x v="0"/>
    <x v="1"/>
    <x v="2"/>
    <x v="1"/>
    <x v="2"/>
    <s v="EE_Tallinn"/>
    <x v="2"/>
    <x v="2"/>
    <s v="GNR_HP_ELEC_AIR-WTR_COP-360_LS_Y-2050"/>
    <x v="1"/>
    <x v="0"/>
    <n v="-36.402886897670101"/>
    <n v="-53148.2148705984"/>
    <n v="-191333.57353415401"/>
  </r>
  <r>
    <x v="0"/>
    <x v="1"/>
    <x v="2"/>
    <x v="1"/>
    <x v="2"/>
    <s v="EE_Tallinn"/>
    <x v="2"/>
    <x v="2"/>
    <s v="GNR_HP_ELEC_AIR-WTR_COP-360_LS_Y-2050"/>
    <x v="1"/>
    <x v="1"/>
    <n v="-36.402886897670101"/>
    <n v="-53148.2148705984"/>
    <n v="-191333.57353415401"/>
  </r>
  <r>
    <x v="0"/>
    <x v="1"/>
    <x v="2"/>
    <x v="1"/>
    <x v="2"/>
    <s v="EE_Tallinn"/>
    <x v="2"/>
    <x v="2"/>
    <s v="GNR_HP_ELEC_AIR-WTR_COP-360_LS_Y-2050"/>
    <x v="1"/>
    <x v="2"/>
    <n v="-36.402886897670101"/>
    <n v="-53148.2148705984"/>
    <n v="-191333.57353415401"/>
  </r>
  <r>
    <x v="0"/>
    <x v="1"/>
    <x v="2"/>
    <x v="1"/>
    <x v="2"/>
    <s v="EE_Tallinn"/>
    <x v="16"/>
    <x v="1"/>
    <s v="GNR_ST_WOODCHI_BP_E-29_LS-600-MW-FEED_Y-2050"/>
    <x v="0"/>
    <x v="0"/>
    <n v="8.6468480466768298"/>
    <n v="12624.398148148201"/>
    <n v="45447.833333333401"/>
  </r>
  <r>
    <x v="0"/>
    <x v="1"/>
    <x v="2"/>
    <x v="1"/>
    <x v="2"/>
    <s v="EE_Tallinn"/>
    <x v="16"/>
    <x v="1"/>
    <s v="GNR_ST_WOODCHI_BP_E-29_LS-600-MW-FEED_Y-2050"/>
    <x v="0"/>
    <x v="1"/>
    <n v="8.6468480466768298"/>
    <n v="12624.398148148201"/>
    <n v="45447.833333333401"/>
  </r>
  <r>
    <x v="0"/>
    <x v="1"/>
    <x v="2"/>
    <x v="1"/>
    <x v="2"/>
    <s v="EE_Tallinn"/>
    <x v="16"/>
    <x v="1"/>
    <s v="GNR_ST_WOODCHI_BP_E-29_LS-600-MW-FEED_Y-2050"/>
    <x v="0"/>
    <x v="2"/>
    <n v="8.6468480466768298"/>
    <n v="12624.398148148201"/>
    <n v="45447.833333333401"/>
  </r>
  <r>
    <x v="0"/>
    <x v="1"/>
    <x v="2"/>
    <x v="1"/>
    <x v="2"/>
    <s v="EE_Tallinn"/>
    <x v="16"/>
    <x v="1"/>
    <s v="GNR_ST_WOODCHI_BP_E-29_LS-600-MW-FEED_Y-2050"/>
    <x v="1"/>
    <x v="0"/>
    <n v="8.6468480466768298"/>
    <n v="12624.398148148201"/>
    <n v="45447.833333333401"/>
  </r>
  <r>
    <x v="0"/>
    <x v="1"/>
    <x v="2"/>
    <x v="1"/>
    <x v="2"/>
    <s v="EE_Tallinn"/>
    <x v="16"/>
    <x v="1"/>
    <s v="GNR_ST_WOODCHI_BP_E-29_LS-600-MW-FEED_Y-2050"/>
    <x v="1"/>
    <x v="1"/>
    <n v="8.6468480466768298"/>
    <n v="12624.398148148201"/>
    <n v="45447.833333333401"/>
  </r>
  <r>
    <x v="0"/>
    <x v="1"/>
    <x v="2"/>
    <x v="1"/>
    <x v="2"/>
    <s v="EE_Tallinn"/>
    <x v="16"/>
    <x v="1"/>
    <s v="GNR_ST_WOODCHI_BP_E-29_LS-600-MW-FEED_Y-2050"/>
    <x v="1"/>
    <x v="2"/>
    <n v="8.6468480466768298"/>
    <n v="12624.398148148201"/>
    <n v="45447.833333333401"/>
  </r>
  <r>
    <x v="0"/>
    <x v="1"/>
    <x v="2"/>
    <x v="1"/>
    <x v="2"/>
    <s v="EE_Tartu"/>
    <x v="2"/>
    <x v="2"/>
    <s v="GNR_HP_ELEC_AIR-WTR_COP-330_LS_Y-2030"/>
    <x v="0"/>
    <x v="0"/>
    <n v="-0.799030343186939"/>
    <n v="-1166.58430105293"/>
    <n v="-4199.7034837905503"/>
  </r>
  <r>
    <x v="0"/>
    <x v="1"/>
    <x v="2"/>
    <x v="1"/>
    <x v="2"/>
    <s v="EE_Tartu"/>
    <x v="2"/>
    <x v="2"/>
    <s v="GNR_HP_ELEC_AIR-WTR_COP-330_LS_Y-2030"/>
    <x v="0"/>
    <x v="1"/>
    <n v="-0.799030343186939"/>
    <n v="-1166.58430105293"/>
    <n v="-4199.7034837905503"/>
  </r>
  <r>
    <x v="0"/>
    <x v="1"/>
    <x v="2"/>
    <x v="1"/>
    <x v="2"/>
    <s v="EE_Tartu"/>
    <x v="2"/>
    <x v="2"/>
    <s v="GNR_HP_ELEC_AIR-WTR_COP-330_LS_Y-2030"/>
    <x v="0"/>
    <x v="2"/>
    <n v="-0.799030343186939"/>
    <n v="-1166.58430105293"/>
    <n v="-4199.7034837905503"/>
  </r>
  <r>
    <x v="0"/>
    <x v="1"/>
    <x v="2"/>
    <x v="1"/>
    <x v="2"/>
    <s v="EE_Tartu"/>
    <x v="2"/>
    <x v="2"/>
    <s v="GNR_HP_ELEC_AIR-WTR_COP-330_LS_Y-2030"/>
    <x v="1"/>
    <x v="0"/>
    <n v="-0.799030343186939"/>
    <n v="-1166.58430105293"/>
    <n v="-4199.7034837905503"/>
  </r>
  <r>
    <x v="0"/>
    <x v="1"/>
    <x v="2"/>
    <x v="1"/>
    <x v="2"/>
    <s v="EE_Tartu"/>
    <x v="2"/>
    <x v="2"/>
    <s v="GNR_HP_ELEC_AIR-WTR_COP-330_LS_Y-2030"/>
    <x v="1"/>
    <x v="1"/>
    <n v="-0.799030343186939"/>
    <n v="-1166.58430105293"/>
    <n v="-4199.7034837905503"/>
  </r>
  <r>
    <x v="0"/>
    <x v="1"/>
    <x v="2"/>
    <x v="1"/>
    <x v="2"/>
    <s v="EE_Tartu"/>
    <x v="2"/>
    <x v="2"/>
    <s v="GNR_HP_ELEC_AIR-WTR_COP-330_LS_Y-2030"/>
    <x v="1"/>
    <x v="2"/>
    <n v="-0.799030343186939"/>
    <n v="-1166.58430105293"/>
    <n v="-4199.7034837905503"/>
  </r>
  <r>
    <x v="0"/>
    <x v="1"/>
    <x v="2"/>
    <x v="1"/>
    <x v="2"/>
    <s v="EE_Tartu"/>
    <x v="2"/>
    <x v="2"/>
    <s v="GNR_HP_ELEC_AIR-WTR_COP-360_LS_Y-2050"/>
    <x v="0"/>
    <x v="0"/>
    <n v="-10.3759096709042"/>
    <n v="-15148.8281195201"/>
    <n v="-54535.781230272303"/>
  </r>
  <r>
    <x v="0"/>
    <x v="1"/>
    <x v="2"/>
    <x v="1"/>
    <x v="2"/>
    <s v="EE_Tartu"/>
    <x v="2"/>
    <x v="2"/>
    <s v="GNR_HP_ELEC_AIR-WTR_COP-360_LS_Y-2050"/>
    <x v="0"/>
    <x v="1"/>
    <n v="-10.3759096709042"/>
    <n v="-15148.8281195201"/>
    <n v="-54535.781230272303"/>
  </r>
  <r>
    <x v="0"/>
    <x v="1"/>
    <x v="2"/>
    <x v="1"/>
    <x v="2"/>
    <s v="EE_Tartu"/>
    <x v="2"/>
    <x v="2"/>
    <s v="GNR_HP_ELEC_AIR-WTR_COP-360_LS_Y-2050"/>
    <x v="0"/>
    <x v="2"/>
    <n v="-10.3759096709042"/>
    <n v="-15148.8281195201"/>
    <n v="-54535.781230272303"/>
  </r>
  <r>
    <x v="0"/>
    <x v="1"/>
    <x v="2"/>
    <x v="1"/>
    <x v="2"/>
    <s v="EE_Tartu"/>
    <x v="2"/>
    <x v="2"/>
    <s v="GNR_HP_ELEC_AIR-WTR_COP-360_LS_Y-2050"/>
    <x v="1"/>
    <x v="0"/>
    <n v="-10.3759096709042"/>
    <n v="-15148.8281195201"/>
    <n v="-54535.781230272303"/>
  </r>
  <r>
    <x v="0"/>
    <x v="1"/>
    <x v="2"/>
    <x v="1"/>
    <x v="2"/>
    <s v="EE_Tartu"/>
    <x v="2"/>
    <x v="2"/>
    <s v="GNR_HP_ELEC_AIR-WTR_COP-360_LS_Y-2050"/>
    <x v="1"/>
    <x v="1"/>
    <n v="-10.3759096709042"/>
    <n v="-15148.8281195201"/>
    <n v="-54535.781230272303"/>
  </r>
  <r>
    <x v="0"/>
    <x v="1"/>
    <x v="2"/>
    <x v="1"/>
    <x v="2"/>
    <s v="EE_Tartu"/>
    <x v="2"/>
    <x v="2"/>
    <s v="GNR_HP_ELEC_AIR-WTR_COP-360_LS_Y-2050"/>
    <x v="1"/>
    <x v="2"/>
    <n v="-10.3759096709042"/>
    <n v="-15148.8281195201"/>
    <n v="-54535.781230272303"/>
  </r>
  <r>
    <x v="0"/>
    <x v="1"/>
    <x v="2"/>
    <x v="2"/>
    <x v="3"/>
    <s v="FI_IND"/>
    <x v="1"/>
    <x v="1"/>
    <s v="GNR_ST_MSW_BP_E-24_LS-220-MW-FEED_Y-2030"/>
    <x v="0"/>
    <x v="0"/>
    <n v="238.69052844007399"/>
    <n v="348488.17152250698"/>
    <n v="1254557.4174810301"/>
  </r>
  <r>
    <x v="0"/>
    <x v="1"/>
    <x v="2"/>
    <x v="2"/>
    <x v="3"/>
    <s v="FI_IND"/>
    <x v="1"/>
    <x v="1"/>
    <s v="GNR_ST_MSW_BP_E-24_LS-220-MW-FEED_Y-2030"/>
    <x v="0"/>
    <x v="1"/>
    <n v="238.69052844007399"/>
    <n v="348488.17152250698"/>
    <n v="1254557.4174810301"/>
  </r>
  <r>
    <x v="0"/>
    <x v="1"/>
    <x v="2"/>
    <x v="2"/>
    <x v="3"/>
    <s v="FI_IND"/>
    <x v="1"/>
    <x v="1"/>
    <s v="GNR_ST_MSW_BP_E-24_LS-220-MW-FEED_Y-2030"/>
    <x v="0"/>
    <x v="2"/>
    <n v="238.69052844007399"/>
    <n v="348488.17152250698"/>
    <n v="1254557.4174810301"/>
  </r>
  <r>
    <x v="0"/>
    <x v="1"/>
    <x v="2"/>
    <x v="2"/>
    <x v="3"/>
    <s v="FI_IND"/>
    <x v="1"/>
    <x v="1"/>
    <s v="GNR_ST_MSW_BP_E-24_LS-220-MW-FEED_Y-2030"/>
    <x v="1"/>
    <x v="0"/>
    <n v="238.69052844007399"/>
    <n v="348488.17152250698"/>
    <n v="1254557.4174810301"/>
  </r>
  <r>
    <x v="0"/>
    <x v="1"/>
    <x v="2"/>
    <x v="2"/>
    <x v="3"/>
    <s v="FI_IND"/>
    <x v="1"/>
    <x v="1"/>
    <s v="GNR_ST_MSW_BP_E-24_LS-220-MW-FEED_Y-2030"/>
    <x v="1"/>
    <x v="1"/>
    <n v="238.69052844007399"/>
    <n v="348488.17152250698"/>
    <n v="1254557.4174810301"/>
  </r>
  <r>
    <x v="0"/>
    <x v="1"/>
    <x v="2"/>
    <x v="2"/>
    <x v="3"/>
    <s v="FI_IND"/>
    <x v="1"/>
    <x v="1"/>
    <s v="GNR_ST_MSW_BP_E-24_LS-220-MW-FEED_Y-2030"/>
    <x v="1"/>
    <x v="2"/>
    <n v="238.69052844007399"/>
    <n v="348488.17152250698"/>
    <n v="1254557.4174810301"/>
  </r>
  <r>
    <x v="0"/>
    <x v="1"/>
    <x v="2"/>
    <x v="2"/>
    <x v="3"/>
    <s v="FI_IND"/>
    <x v="1"/>
    <x v="1"/>
    <s v="GNR_ST_MSW_BP_E-25_LS-220-MW-FEED_Y-2050"/>
    <x v="0"/>
    <x v="0"/>
    <n v="1270.1790099856401"/>
    <n v="1854461.3545790301"/>
    <n v="6676060.8764845096"/>
  </r>
  <r>
    <x v="0"/>
    <x v="1"/>
    <x v="2"/>
    <x v="2"/>
    <x v="3"/>
    <s v="FI_IND"/>
    <x v="1"/>
    <x v="1"/>
    <s v="GNR_ST_MSW_BP_E-25_LS-220-MW-FEED_Y-2050"/>
    <x v="0"/>
    <x v="1"/>
    <n v="1270.1790099856401"/>
    <n v="1854461.3545790301"/>
    <n v="6676060.8764845096"/>
  </r>
  <r>
    <x v="0"/>
    <x v="1"/>
    <x v="2"/>
    <x v="2"/>
    <x v="3"/>
    <s v="FI_IND"/>
    <x v="1"/>
    <x v="1"/>
    <s v="GNR_ST_MSW_BP_E-25_LS-220-MW-FEED_Y-2050"/>
    <x v="0"/>
    <x v="2"/>
    <n v="1270.1790099856401"/>
    <n v="1854461.3545790301"/>
    <n v="6676060.8764845096"/>
  </r>
  <r>
    <x v="0"/>
    <x v="1"/>
    <x v="2"/>
    <x v="2"/>
    <x v="3"/>
    <s v="FI_IND"/>
    <x v="1"/>
    <x v="1"/>
    <s v="GNR_ST_MSW_BP_E-25_LS-220-MW-FEED_Y-2050"/>
    <x v="1"/>
    <x v="0"/>
    <n v="1270.1790099856401"/>
    <n v="1854461.3545790301"/>
    <n v="6676060.8764845096"/>
  </r>
  <r>
    <x v="0"/>
    <x v="1"/>
    <x v="2"/>
    <x v="2"/>
    <x v="3"/>
    <s v="FI_IND"/>
    <x v="1"/>
    <x v="1"/>
    <s v="GNR_ST_MSW_BP_E-25_LS-220-MW-FEED_Y-2050"/>
    <x v="1"/>
    <x v="1"/>
    <n v="1270.1790099856401"/>
    <n v="1854461.3545790301"/>
    <n v="6676060.8764845096"/>
  </r>
  <r>
    <x v="0"/>
    <x v="1"/>
    <x v="2"/>
    <x v="2"/>
    <x v="3"/>
    <s v="FI_IND"/>
    <x v="1"/>
    <x v="1"/>
    <s v="GNR_ST_MSW_BP_E-25_LS-220-MW-FEED_Y-2050"/>
    <x v="1"/>
    <x v="2"/>
    <n v="1270.1790099856401"/>
    <n v="1854461.3545790301"/>
    <n v="6676060.8764845096"/>
  </r>
  <r>
    <x v="0"/>
    <x v="1"/>
    <x v="2"/>
    <x v="2"/>
    <x v="3"/>
    <s v="FI_large"/>
    <x v="1"/>
    <x v="1"/>
    <s v="GNR_ST_MSW_BP_E-24_LS-220-MW-FEED_Y-2030"/>
    <x v="0"/>
    <x v="0"/>
    <n v="16.668683839111701"/>
    <n v="24336.278405103101"/>
    <n v="87610.602258371102"/>
  </r>
  <r>
    <x v="0"/>
    <x v="1"/>
    <x v="2"/>
    <x v="2"/>
    <x v="3"/>
    <s v="FI_large"/>
    <x v="1"/>
    <x v="1"/>
    <s v="GNR_ST_MSW_BP_E-24_LS-220-MW-FEED_Y-2030"/>
    <x v="0"/>
    <x v="1"/>
    <n v="16.668683839111701"/>
    <n v="24336.278405103101"/>
    <n v="87610.602258371102"/>
  </r>
  <r>
    <x v="0"/>
    <x v="1"/>
    <x v="2"/>
    <x v="2"/>
    <x v="3"/>
    <s v="FI_large"/>
    <x v="1"/>
    <x v="1"/>
    <s v="GNR_ST_MSW_BP_E-24_LS-220-MW-FEED_Y-2030"/>
    <x v="0"/>
    <x v="2"/>
    <n v="16.668683839111701"/>
    <n v="24336.278405103101"/>
    <n v="87610.602258371102"/>
  </r>
  <r>
    <x v="0"/>
    <x v="1"/>
    <x v="2"/>
    <x v="2"/>
    <x v="3"/>
    <s v="FI_large"/>
    <x v="1"/>
    <x v="1"/>
    <s v="GNR_ST_MSW_BP_E-24_LS-220-MW-FEED_Y-2030"/>
    <x v="1"/>
    <x v="0"/>
    <n v="16.668683839111701"/>
    <n v="24336.278405103101"/>
    <n v="87610.602258371102"/>
  </r>
  <r>
    <x v="0"/>
    <x v="1"/>
    <x v="2"/>
    <x v="2"/>
    <x v="3"/>
    <s v="FI_large"/>
    <x v="1"/>
    <x v="1"/>
    <s v="GNR_ST_MSW_BP_E-24_LS-220-MW-FEED_Y-2030"/>
    <x v="1"/>
    <x v="1"/>
    <n v="16.668683839111701"/>
    <n v="24336.278405103101"/>
    <n v="87610.602258371102"/>
  </r>
  <r>
    <x v="0"/>
    <x v="1"/>
    <x v="2"/>
    <x v="2"/>
    <x v="3"/>
    <s v="FI_large"/>
    <x v="1"/>
    <x v="1"/>
    <s v="GNR_ST_MSW_BP_E-24_LS-220-MW-FEED_Y-2030"/>
    <x v="1"/>
    <x v="2"/>
    <n v="16.668683839111701"/>
    <n v="24336.278405103101"/>
    <n v="87610.602258371102"/>
  </r>
  <r>
    <x v="0"/>
    <x v="1"/>
    <x v="2"/>
    <x v="2"/>
    <x v="3"/>
    <s v="FI_large"/>
    <x v="1"/>
    <x v="1"/>
    <s v="GNR_ST_MSW_BP_E-25_LS-220-MW-FEED_Y-2050"/>
    <x v="0"/>
    <x v="0"/>
    <n v="61.514094835951802"/>
    <n v="89810.578460489705"/>
    <n v="323318.08245776303"/>
  </r>
  <r>
    <x v="0"/>
    <x v="1"/>
    <x v="2"/>
    <x v="2"/>
    <x v="3"/>
    <s v="FI_large"/>
    <x v="1"/>
    <x v="1"/>
    <s v="GNR_ST_MSW_BP_E-25_LS-220-MW-FEED_Y-2050"/>
    <x v="0"/>
    <x v="1"/>
    <n v="61.514094835951802"/>
    <n v="89810.578460489705"/>
    <n v="323318.08245776303"/>
  </r>
  <r>
    <x v="0"/>
    <x v="1"/>
    <x v="2"/>
    <x v="2"/>
    <x v="3"/>
    <s v="FI_large"/>
    <x v="1"/>
    <x v="1"/>
    <s v="GNR_ST_MSW_BP_E-25_LS-220-MW-FEED_Y-2050"/>
    <x v="0"/>
    <x v="2"/>
    <n v="61.514094835951802"/>
    <n v="89810.578460489705"/>
    <n v="323318.08245776303"/>
  </r>
  <r>
    <x v="0"/>
    <x v="1"/>
    <x v="2"/>
    <x v="2"/>
    <x v="3"/>
    <s v="FI_large"/>
    <x v="1"/>
    <x v="1"/>
    <s v="GNR_ST_MSW_BP_E-25_LS-220-MW-FEED_Y-2050"/>
    <x v="1"/>
    <x v="0"/>
    <n v="61.514094835951802"/>
    <n v="89810.578460489705"/>
    <n v="323318.08245776303"/>
  </r>
  <r>
    <x v="0"/>
    <x v="1"/>
    <x v="2"/>
    <x v="2"/>
    <x v="3"/>
    <s v="FI_large"/>
    <x v="1"/>
    <x v="1"/>
    <s v="GNR_ST_MSW_BP_E-25_LS-220-MW-FEED_Y-2050"/>
    <x v="1"/>
    <x v="1"/>
    <n v="61.514094835951802"/>
    <n v="89810.578460489705"/>
    <n v="323318.08245776303"/>
  </r>
  <r>
    <x v="0"/>
    <x v="1"/>
    <x v="2"/>
    <x v="2"/>
    <x v="3"/>
    <s v="FI_large"/>
    <x v="1"/>
    <x v="1"/>
    <s v="GNR_ST_MSW_BP_E-25_LS-220-MW-FEED_Y-2050"/>
    <x v="1"/>
    <x v="2"/>
    <n v="61.514094835951802"/>
    <n v="89810.578460489705"/>
    <n v="323318.08245776303"/>
  </r>
  <r>
    <x v="0"/>
    <x v="1"/>
    <x v="2"/>
    <x v="2"/>
    <x v="3"/>
    <s v="FI_large"/>
    <x v="8"/>
    <x v="0"/>
    <s v="KELJONLAHTI_ST_PEAT_EXT"/>
    <x v="0"/>
    <x v="0"/>
    <n v="142.27500000000001"/>
    <n v="207721.5"/>
    <n v="747797.4"/>
  </r>
  <r>
    <x v="0"/>
    <x v="1"/>
    <x v="2"/>
    <x v="2"/>
    <x v="3"/>
    <s v="FI_large"/>
    <x v="8"/>
    <x v="0"/>
    <s v="KELJONLAHTI_ST_PEAT_EXT"/>
    <x v="0"/>
    <x v="1"/>
    <n v="142.27500000000001"/>
    <n v="207721.5"/>
    <n v="747797.4"/>
  </r>
  <r>
    <x v="0"/>
    <x v="1"/>
    <x v="2"/>
    <x v="2"/>
    <x v="3"/>
    <s v="FI_large"/>
    <x v="8"/>
    <x v="0"/>
    <s v="KELJONLAHTI_ST_PEAT_EXT"/>
    <x v="0"/>
    <x v="2"/>
    <n v="142.27500000000001"/>
    <n v="207721.5"/>
    <n v="747797.4"/>
  </r>
  <r>
    <x v="0"/>
    <x v="1"/>
    <x v="2"/>
    <x v="2"/>
    <x v="3"/>
    <s v="FI_large"/>
    <x v="8"/>
    <x v="0"/>
    <s v="KELJONLAHTI_ST_PEAT_EXT"/>
    <x v="1"/>
    <x v="0"/>
    <n v="142.27500000000001"/>
    <n v="207721.5"/>
    <n v="747797.4"/>
  </r>
  <r>
    <x v="0"/>
    <x v="1"/>
    <x v="2"/>
    <x v="2"/>
    <x v="3"/>
    <s v="FI_large"/>
    <x v="8"/>
    <x v="0"/>
    <s v="KELJONLAHTI_ST_PEAT_EXT"/>
    <x v="1"/>
    <x v="1"/>
    <n v="142.27500000000001"/>
    <n v="207721.5"/>
    <n v="747797.4"/>
  </r>
  <r>
    <x v="0"/>
    <x v="1"/>
    <x v="2"/>
    <x v="2"/>
    <x v="3"/>
    <s v="FI_large"/>
    <x v="8"/>
    <x v="0"/>
    <s v="KELJONLAHTI_ST_PEAT_EXT"/>
    <x v="1"/>
    <x v="2"/>
    <n v="142.27500000000001"/>
    <n v="207721.5"/>
    <n v="747797.4"/>
  </r>
  <r>
    <x v="0"/>
    <x v="1"/>
    <x v="2"/>
    <x v="2"/>
    <x v="3"/>
    <s v="FI_large_gas"/>
    <x v="1"/>
    <x v="1"/>
    <s v="GNR_ST_MSW_BP_E-24_LS-220-MW-FEED_Y-2030"/>
    <x v="0"/>
    <x v="0"/>
    <n v="150.73810125957601"/>
    <n v="220077.62783898099"/>
    <n v="792279.46022033098"/>
  </r>
  <r>
    <x v="0"/>
    <x v="1"/>
    <x v="2"/>
    <x v="2"/>
    <x v="3"/>
    <s v="FI_large_gas"/>
    <x v="1"/>
    <x v="1"/>
    <s v="GNR_ST_MSW_BP_E-24_LS-220-MW-FEED_Y-2030"/>
    <x v="0"/>
    <x v="1"/>
    <n v="150.73810125957601"/>
    <n v="220077.62783898099"/>
    <n v="792279.46022033098"/>
  </r>
  <r>
    <x v="0"/>
    <x v="1"/>
    <x v="2"/>
    <x v="2"/>
    <x v="3"/>
    <s v="FI_large_gas"/>
    <x v="1"/>
    <x v="1"/>
    <s v="GNR_ST_MSW_BP_E-24_LS-220-MW-FEED_Y-2030"/>
    <x v="0"/>
    <x v="2"/>
    <n v="150.73810125957601"/>
    <n v="220077.62783898099"/>
    <n v="792279.46022033098"/>
  </r>
  <r>
    <x v="0"/>
    <x v="1"/>
    <x v="2"/>
    <x v="2"/>
    <x v="3"/>
    <s v="FI_large_gas"/>
    <x v="1"/>
    <x v="1"/>
    <s v="GNR_ST_MSW_BP_E-24_LS-220-MW-FEED_Y-2030"/>
    <x v="1"/>
    <x v="0"/>
    <n v="150.73810125957601"/>
    <n v="220077.62783898099"/>
    <n v="792279.46022033098"/>
  </r>
  <r>
    <x v="0"/>
    <x v="1"/>
    <x v="2"/>
    <x v="2"/>
    <x v="3"/>
    <s v="FI_large_gas"/>
    <x v="1"/>
    <x v="1"/>
    <s v="GNR_ST_MSW_BP_E-24_LS-220-MW-FEED_Y-2030"/>
    <x v="1"/>
    <x v="1"/>
    <n v="150.73810125957601"/>
    <n v="220077.62783898099"/>
    <n v="792279.46022033098"/>
  </r>
  <r>
    <x v="0"/>
    <x v="1"/>
    <x v="2"/>
    <x v="2"/>
    <x v="3"/>
    <s v="FI_large_gas"/>
    <x v="1"/>
    <x v="1"/>
    <s v="GNR_ST_MSW_BP_E-24_LS-220-MW-FEED_Y-2030"/>
    <x v="1"/>
    <x v="2"/>
    <n v="150.73810125957601"/>
    <n v="220077.62783898099"/>
    <n v="792279.46022033098"/>
  </r>
  <r>
    <x v="0"/>
    <x v="1"/>
    <x v="2"/>
    <x v="2"/>
    <x v="3"/>
    <s v="FI_large_gas"/>
    <x v="1"/>
    <x v="1"/>
    <s v="GNR_ST_MSW_BP_E-25_LS-220-MW-FEED_Y-2050"/>
    <x v="0"/>
    <x v="0"/>
    <n v="274.06447391478201"/>
    <n v="400134.13191558199"/>
    <n v="1440482.8748961"/>
  </r>
  <r>
    <x v="0"/>
    <x v="1"/>
    <x v="2"/>
    <x v="2"/>
    <x v="3"/>
    <s v="FI_large_gas"/>
    <x v="1"/>
    <x v="1"/>
    <s v="GNR_ST_MSW_BP_E-25_LS-220-MW-FEED_Y-2050"/>
    <x v="0"/>
    <x v="1"/>
    <n v="274.06447391478201"/>
    <n v="400134.13191558199"/>
    <n v="1440482.8748961"/>
  </r>
  <r>
    <x v="0"/>
    <x v="1"/>
    <x v="2"/>
    <x v="2"/>
    <x v="3"/>
    <s v="FI_large_gas"/>
    <x v="1"/>
    <x v="1"/>
    <s v="GNR_ST_MSW_BP_E-25_LS-220-MW-FEED_Y-2050"/>
    <x v="0"/>
    <x v="2"/>
    <n v="274.06447391478201"/>
    <n v="400134.13191558199"/>
    <n v="1440482.8748961"/>
  </r>
  <r>
    <x v="0"/>
    <x v="1"/>
    <x v="2"/>
    <x v="2"/>
    <x v="3"/>
    <s v="FI_large_gas"/>
    <x v="1"/>
    <x v="1"/>
    <s v="GNR_ST_MSW_BP_E-25_LS-220-MW-FEED_Y-2050"/>
    <x v="1"/>
    <x v="0"/>
    <n v="274.06447391478201"/>
    <n v="400134.13191558199"/>
    <n v="1440482.8748961"/>
  </r>
  <r>
    <x v="0"/>
    <x v="1"/>
    <x v="2"/>
    <x v="2"/>
    <x v="3"/>
    <s v="FI_large_gas"/>
    <x v="1"/>
    <x v="1"/>
    <s v="GNR_ST_MSW_BP_E-25_LS-220-MW-FEED_Y-2050"/>
    <x v="1"/>
    <x v="1"/>
    <n v="274.06447391478201"/>
    <n v="400134.13191558199"/>
    <n v="1440482.8748961"/>
  </r>
  <r>
    <x v="0"/>
    <x v="1"/>
    <x v="2"/>
    <x v="2"/>
    <x v="3"/>
    <s v="FI_large_gas"/>
    <x v="1"/>
    <x v="1"/>
    <s v="GNR_ST_MSW_BP_E-25_LS-220-MW-FEED_Y-2050"/>
    <x v="1"/>
    <x v="2"/>
    <n v="274.06447391478201"/>
    <n v="400134.13191558199"/>
    <n v="1440482.8748961"/>
  </r>
  <r>
    <x v="0"/>
    <x v="1"/>
    <x v="2"/>
    <x v="2"/>
    <x v="3"/>
    <s v="FI_large_gas"/>
    <x v="16"/>
    <x v="1"/>
    <s v="GNR_ST_WOODCHI_BP_E-29_LS-600-MW-FEED_Y-2050"/>
    <x v="0"/>
    <x v="0"/>
    <n v="71.487478561734093"/>
    <n v="104371.718700132"/>
    <n v="375738.18732047401"/>
  </r>
  <r>
    <x v="0"/>
    <x v="1"/>
    <x v="2"/>
    <x v="2"/>
    <x v="3"/>
    <s v="FI_large_gas"/>
    <x v="16"/>
    <x v="1"/>
    <s v="GNR_ST_WOODCHI_BP_E-29_LS-600-MW-FEED_Y-2050"/>
    <x v="0"/>
    <x v="1"/>
    <n v="71.487478561734093"/>
    <n v="104371.718700132"/>
    <n v="375738.18732047401"/>
  </r>
  <r>
    <x v="0"/>
    <x v="1"/>
    <x v="2"/>
    <x v="2"/>
    <x v="3"/>
    <s v="FI_large_gas"/>
    <x v="16"/>
    <x v="1"/>
    <s v="GNR_ST_WOODCHI_BP_E-29_LS-600-MW-FEED_Y-2050"/>
    <x v="0"/>
    <x v="2"/>
    <n v="71.487478561734093"/>
    <n v="104371.718700132"/>
    <n v="375738.18732047401"/>
  </r>
  <r>
    <x v="0"/>
    <x v="1"/>
    <x v="2"/>
    <x v="2"/>
    <x v="3"/>
    <s v="FI_large_gas"/>
    <x v="16"/>
    <x v="1"/>
    <s v="GNR_ST_WOODCHI_BP_E-29_LS-600-MW-FEED_Y-2050"/>
    <x v="1"/>
    <x v="0"/>
    <n v="71.487478561734093"/>
    <n v="104371.718700132"/>
    <n v="375738.18732047401"/>
  </r>
  <r>
    <x v="0"/>
    <x v="1"/>
    <x v="2"/>
    <x v="2"/>
    <x v="3"/>
    <s v="FI_large_gas"/>
    <x v="16"/>
    <x v="1"/>
    <s v="GNR_ST_WOODCHI_BP_E-29_LS-600-MW-FEED_Y-2050"/>
    <x v="1"/>
    <x v="1"/>
    <n v="71.487478561734093"/>
    <n v="104371.718700132"/>
    <n v="375738.18732047401"/>
  </r>
  <r>
    <x v="0"/>
    <x v="1"/>
    <x v="2"/>
    <x v="2"/>
    <x v="3"/>
    <s v="FI_large_gas"/>
    <x v="16"/>
    <x v="1"/>
    <s v="GNR_ST_WOODCHI_BP_E-29_LS-600-MW-FEED_Y-2050"/>
    <x v="1"/>
    <x v="2"/>
    <n v="71.487478561734093"/>
    <n v="104371.718700132"/>
    <n v="375738.18732047401"/>
  </r>
  <r>
    <x v="0"/>
    <x v="1"/>
    <x v="2"/>
    <x v="2"/>
    <x v="3"/>
    <s v="FI_medium"/>
    <x v="2"/>
    <x v="2"/>
    <s v="GNR_HP_ELEC_GROUND-WTR_COP-380_LS-4-MW_Y-2030"/>
    <x v="0"/>
    <x v="0"/>
    <n v="-136.531128518423"/>
    <n v="-199335.447636898"/>
    <n v="-717607.61149283196"/>
  </r>
  <r>
    <x v="0"/>
    <x v="1"/>
    <x v="2"/>
    <x v="2"/>
    <x v="3"/>
    <s v="FI_medium"/>
    <x v="2"/>
    <x v="2"/>
    <s v="GNR_HP_ELEC_GROUND-WTR_COP-380_LS-4-MW_Y-2030"/>
    <x v="0"/>
    <x v="1"/>
    <n v="-136.531128518423"/>
    <n v="-199335.447636898"/>
    <n v="-717607.61149283196"/>
  </r>
  <r>
    <x v="0"/>
    <x v="1"/>
    <x v="2"/>
    <x v="2"/>
    <x v="3"/>
    <s v="FI_medium"/>
    <x v="2"/>
    <x v="2"/>
    <s v="GNR_HP_ELEC_GROUND-WTR_COP-380_LS-4-MW_Y-2030"/>
    <x v="0"/>
    <x v="2"/>
    <n v="-75.882404343080907"/>
    <n v="-110788.310340898"/>
    <n v="-398837.917227233"/>
  </r>
  <r>
    <x v="0"/>
    <x v="1"/>
    <x v="2"/>
    <x v="2"/>
    <x v="3"/>
    <s v="FI_medium"/>
    <x v="2"/>
    <x v="2"/>
    <s v="GNR_HP_ELEC_GROUND-WTR_COP-380_LS-4-MW_Y-2030"/>
    <x v="1"/>
    <x v="0"/>
    <n v="-136.531128518423"/>
    <n v="-199335.447636898"/>
    <n v="-717607.61149283196"/>
  </r>
  <r>
    <x v="0"/>
    <x v="1"/>
    <x v="2"/>
    <x v="2"/>
    <x v="3"/>
    <s v="FI_medium"/>
    <x v="2"/>
    <x v="2"/>
    <s v="GNR_HP_ELEC_GROUND-WTR_COP-380_LS-4-MW_Y-2030"/>
    <x v="1"/>
    <x v="1"/>
    <n v="-136.531128518423"/>
    <n v="-199335.447636898"/>
    <n v="-717607.61149283196"/>
  </r>
  <r>
    <x v="0"/>
    <x v="1"/>
    <x v="2"/>
    <x v="2"/>
    <x v="3"/>
    <s v="FI_medium"/>
    <x v="2"/>
    <x v="2"/>
    <s v="GNR_HP_ELEC_GROUND-WTR_COP-380_LS-4-MW_Y-2030"/>
    <x v="1"/>
    <x v="2"/>
    <n v="-136.531128518423"/>
    <n v="-199335.447636898"/>
    <n v="-717607.61149283196"/>
  </r>
  <r>
    <x v="0"/>
    <x v="1"/>
    <x v="2"/>
    <x v="2"/>
    <x v="3"/>
    <s v="FI_medium"/>
    <x v="2"/>
    <x v="2"/>
    <s v="GNR_HP_ELEC_GROUND-WTR_COP-410_LS-4-MW_Y-2050"/>
    <x v="0"/>
    <x v="0"/>
    <n v="-29.677380376805701"/>
    <n v="-43328.975350136301"/>
    <n v="-155984.311260491"/>
  </r>
  <r>
    <x v="0"/>
    <x v="1"/>
    <x v="2"/>
    <x v="2"/>
    <x v="3"/>
    <s v="FI_medium"/>
    <x v="2"/>
    <x v="2"/>
    <s v="GNR_HP_ELEC_GROUND-WTR_COP-410_LS-4-MW_Y-2050"/>
    <x v="0"/>
    <x v="1"/>
    <n v="-29.677380376805701"/>
    <n v="-43328.975350136301"/>
    <n v="-155984.311260491"/>
  </r>
  <r>
    <x v="0"/>
    <x v="1"/>
    <x v="2"/>
    <x v="2"/>
    <x v="3"/>
    <s v="FI_medium"/>
    <x v="2"/>
    <x v="2"/>
    <s v="GNR_HP_ELEC_GROUND-WTR_COP-410_LS-4-MW_Y-2050"/>
    <x v="0"/>
    <x v="2"/>
    <n v="-29.677380376805701"/>
    <n v="-43328.975350136301"/>
    <n v="-155984.311260491"/>
  </r>
  <r>
    <x v="0"/>
    <x v="1"/>
    <x v="2"/>
    <x v="2"/>
    <x v="3"/>
    <s v="FI_medium"/>
    <x v="2"/>
    <x v="2"/>
    <s v="GNR_HP_ELEC_GROUND-WTR_COP-410_LS-4-MW_Y-2050"/>
    <x v="1"/>
    <x v="0"/>
    <n v="-29.677380376805701"/>
    <n v="-43328.975350136301"/>
    <n v="-155984.311260491"/>
  </r>
  <r>
    <x v="0"/>
    <x v="1"/>
    <x v="2"/>
    <x v="2"/>
    <x v="3"/>
    <s v="FI_medium"/>
    <x v="2"/>
    <x v="2"/>
    <s v="GNR_HP_ELEC_GROUND-WTR_COP-410_LS-4-MW_Y-2050"/>
    <x v="1"/>
    <x v="1"/>
    <n v="-29.677380376805701"/>
    <n v="-43328.975350136301"/>
    <n v="-155984.311260491"/>
  </r>
  <r>
    <x v="0"/>
    <x v="1"/>
    <x v="2"/>
    <x v="2"/>
    <x v="3"/>
    <s v="FI_medium"/>
    <x v="2"/>
    <x v="2"/>
    <s v="GNR_HP_ELEC_GROUND-WTR_COP-410_LS-4-MW_Y-2050"/>
    <x v="1"/>
    <x v="2"/>
    <n v="-29.677380376805701"/>
    <n v="-43328.975350136301"/>
    <n v="-155984.311260491"/>
  </r>
  <r>
    <x v="0"/>
    <x v="1"/>
    <x v="2"/>
    <x v="2"/>
    <x v="3"/>
    <s v="FI_medium_gas"/>
    <x v="2"/>
    <x v="2"/>
    <s v="GNR_HP_ELEC_GROUND-WTR_COP-380_LS-4-MW_Y-2030"/>
    <x v="0"/>
    <x v="0"/>
    <n v="-29.717289430795599"/>
    <n v="-43387.242568961497"/>
    <n v="-156194.073248261"/>
  </r>
  <r>
    <x v="0"/>
    <x v="1"/>
    <x v="2"/>
    <x v="2"/>
    <x v="3"/>
    <s v="FI_medium_gas"/>
    <x v="2"/>
    <x v="2"/>
    <s v="GNR_HP_ELEC_GROUND-WTR_COP-380_LS-4-MW_Y-2030"/>
    <x v="0"/>
    <x v="1"/>
    <n v="-29.717289430795599"/>
    <n v="-43387.242568961497"/>
    <n v="-156194.073248261"/>
  </r>
  <r>
    <x v="0"/>
    <x v="1"/>
    <x v="2"/>
    <x v="2"/>
    <x v="3"/>
    <s v="FI_medium_gas"/>
    <x v="2"/>
    <x v="2"/>
    <s v="GNR_HP_ELEC_GROUND-WTR_COP-380_LS-4-MW_Y-2030"/>
    <x v="1"/>
    <x v="0"/>
    <n v="-29.717289430795599"/>
    <n v="-43387.242568961497"/>
    <n v="-156194.073248261"/>
  </r>
  <r>
    <x v="0"/>
    <x v="1"/>
    <x v="2"/>
    <x v="2"/>
    <x v="3"/>
    <s v="FI_medium_gas"/>
    <x v="2"/>
    <x v="2"/>
    <s v="GNR_HP_ELEC_GROUND-WTR_COP-380_LS-4-MW_Y-2030"/>
    <x v="1"/>
    <x v="1"/>
    <n v="-29.717289430795599"/>
    <n v="-43387.242568961497"/>
    <n v="-156194.073248261"/>
  </r>
  <r>
    <x v="0"/>
    <x v="1"/>
    <x v="2"/>
    <x v="2"/>
    <x v="3"/>
    <s v="FI_medium_gas"/>
    <x v="2"/>
    <x v="2"/>
    <s v="GNR_HP_ELEC_GROUND-WTR_COP-380_LS-4-MW_Y-2030"/>
    <x v="1"/>
    <x v="2"/>
    <n v="-29.717289430795599"/>
    <n v="-43387.242568961497"/>
    <n v="-156194.073248261"/>
  </r>
  <r>
    <x v="0"/>
    <x v="1"/>
    <x v="2"/>
    <x v="2"/>
    <x v="3"/>
    <s v="FI_medium_gas"/>
    <x v="2"/>
    <x v="2"/>
    <s v="GNR_HP_ELEC_GROUND-WTR_COP-410_LS-4-MW_Y-2050"/>
    <x v="0"/>
    <x v="0"/>
    <n v="-66.126672048688903"/>
    <n v="-96544.941191085803"/>
    <n v="-347561.788287909"/>
  </r>
  <r>
    <x v="0"/>
    <x v="1"/>
    <x v="2"/>
    <x v="2"/>
    <x v="3"/>
    <s v="FI_medium_gas"/>
    <x v="2"/>
    <x v="2"/>
    <s v="GNR_HP_ELEC_GROUND-WTR_COP-410_LS-4-MW_Y-2050"/>
    <x v="0"/>
    <x v="1"/>
    <n v="-66.126672048688903"/>
    <n v="-96544.941191085803"/>
    <n v="-347561.788287909"/>
  </r>
  <r>
    <x v="0"/>
    <x v="1"/>
    <x v="2"/>
    <x v="2"/>
    <x v="3"/>
    <s v="FI_medium_gas"/>
    <x v="2"/>
    <x v="2"/>
    <s v="GNR_HP_ELEC_GROUND-WTR_COP-410_LS-4-MW_Y-2050"/>
    <x v="0"/>
    <x v="2"/>
    <n v="-66.126672048688903"/>
    <n v="-96544.941191085803"/>
    <n v="-347561.788287909"/>
  </r>
  <r>
    <x v="0"/>
    <x v="1"/>
    <x v="2"/>
    <x v="2"/>
    <x v="3"/>
    <s v="FI_medium_gas"/>
    <x v="2"/>
    <x v="2"/>
    <s v="GNR_HP_ELEC_GROUND-WTR_COP-410_LS-4-MW_Y-2050"/>
    <x v="1"/>
    <x v="0"/>
    <n v="-66.126672048688903"/>
    <n v="-96544.941191085803"/>
    <n v="-347561.788287909"/>
  </r>
  <r>
    <x v="0"/>
    <x v="1"/>
    <x v="2"/>
    <x v="2"/>
    <x v="3"/>
    <s v="FI_medium_gas"/>
    <x v="2"/>
    <x v="2"/>
    <s v="GNR_HP_ELEC_GROUND-WTR_COP-410_LS-4-MW_Y-2050"/>
    <x v="1"/>
    <x v="1"/>
    <n v="-66.126672048688903"/>
    <n v="-96544.941191085803"/>
    <n v="-347561.788287909"/>
  </r>
  <r>
    <x v="0"/>
    <x v="1"/>
    <x v="2"/>
    <x v="2"/>
    <x v="3"/>
    <s v="FI_medium_gas"/>
    <x v="2"/>
    <x v="2"/>
    <s v="GNR_HP_ELEC_GROUND-WTR_COP-410_LS-4-MW_Y-2050"/>
    <x v="1"/>
    <x v="2"/>
    <n v="-66.126672048688903"/>
    <n v="-96544.941191085803"/>
    <n v="-347561.788287909"/>
  </r>
  <r>
    <x v="0"/>
    <x v="1"/>
    <x v="2"/>
    <x v="2"/>
    <x v="3"/>
    <s v="FI_small"/>
    <x v="2"/>
    <x v="2"/>
    <s v="GNR_HP_ELEC_GROUND-WTR_COP-380_LS-4-MW_Y-2030"/>
    <x v="0"/>
    <x v="0"/>
    <n v="-15.653936290491099"/>
    <n v="-22854.746984116999"/>
    <n v="-82277.089142821394"/>
  </r>
  <r>
    <x v="0"/>
    <x v="1"/>
    <x v="2"/>
    <x v="2"/>
    <x v="3"/>
    <s v="FI_small"/>
    <x v="2"/>
    <x v="2"/>
    <s v="GNR_HP_ELEC_GROUND-WTR_COP-380_LS-4-MW_Y-2030"/>
    <x v="0"/>
    <x v="1"/>
    <n v="-15.653936290491099"/>
    <n v="-22854.746984116999"/>
    <n v="-82277.089142821394"/>
  </r>
  <r>
    <x v="0"/>
    <x v="1"/>
    <x v="2"/>
    <x v="2"/>
    <x v="3"/>
    <s v="FI_small"/>
    <x v="2"/>
    <x v="2"/>
    <s v="GNR_HP_ELEC_GROUND-WTR_COP-380_LS-4-MW_Y-2030"/>
    <x v="0"/>
    <x v="2"/>
    <n v="-15.653936290491099"/>
    <n v="-22854.746984116999"/>
    <n v="-82277.089142821394"/>
  </r>
  <r>
    <x v="0"/>
    <x v="1"/>
    <x v="2"/>
    <x v="2"/>
    <x v="3"/>
    <s v="FI_small"/>
    <x v="2"/>
    <x v="2"/>
    <s v="GNR_HP_ELEC_GROUND-WTR_COP-380_LS-4-MW_Y-2030"/>
    <x v="1"/>
    <x v="0"/>
    <n v="-15.653936290491099"/>
    <n v="-22854.746984116999"/>
    <n v="-82277.089142821394"/>
  </r>
  <r>
    <x v="0"/>
    <x v="1"/>
    <x v="2"/>
    <x v="2"/>
    <x v="3"/>
    <s v="FI_small"/>
    <x v="2"/>
    <x v="2"/>
    <s v="GNR_HP_ELEC_GROUND-WTR_COP-380_LS-4-MW_Y-2030"/>
    <x v="1"/>
    <x v="1"/>
    <n v="-15.653936290491099"/>
    <n v="-22854.746984116999"/>
    <n v="-82277.089142821394"/>
  </r>
  <r>
    <x v="0"/>
    <x v="1"/>
    <x v="2"/>
    <x v="2"/>
    <x v="3"/>
    <s v="FI_small"/>
    <x v="2"/>
    <x v="2"/>
    <s v="GNR_HP_ELEC_GROUND-WTR_COP-380_LS-4-MW_Y-2030"/>
    <x v="1"/>
    <x v="2"/>
    <n v="-15.653936290491099"/>
    <n v="-22854.746984116999"/>
    <n v="-82277.089142821394"/>
  </r>
  <r>
    <x v="0"/>
    <x v="1"/>
    <x v="2"/>
    <x v="2"/>
    <x v="3"/>
    <s v="FI_small"/>
    <x v="2"/>
    <x v="2"/>
    <s v="GNR_HP_ELEC_GROUND-WTR_COP-410_LS-4-MW_Y-2050"/>
    <x v="0"/>
    <x v="0"/>
    <n v="-56.1539294218341"/>
    <n v="-81984.736955877801"/>
    <n v="-295145.05304115999"/>
  </r>
  <r>
    <x v="0"/>
    <x v="1"/>
    <x v="2"/>
    <x v="2"/>
    <x v="3"/>
    <s v="FI_small"/>
    <x v="2"/>
    <x v="2"/>
    <s v="GNR_HP_ELEC_GROUND-WTR_COP-410_LS-4-MW_Y-2050"/>
    <x v="0"/>
    <x v="1"/>
    <n v="-56.1539294218341"/>
    <n v="-81984.736955877801"/>
    <n v="-295145.05304115999"/>
  </r>
  <r>
    <x v="0"/>
    <x v="1"/>
    <x v="2"/>
    <x v="2"/>
    <x v="3"/>
    <s v="FI_small"/>
    <x v="2"/>
    <x v="2"/>
    <s v="GNR_HP_ELEC_GROUND-WTR_COP-410_LS-4-MW_Y-2050"/>
    <x v="0"/>
    <x v="2"/>
    <n v="-56.1539294218341"/>
    <n v="-81984.736955877801"/>
    <n v="-295145.05304115999"/>
  </r>
  <r>
    <x v="0"/>
    <x v="1"/>
    <x v="2"/>
    <x v="2"/>
    <x v="3"/>
    <s v="FI_small"/>
    <x v="2"/>
    <x v="2"/>
    <s v="GNR_HP_ELEC_GROUND-WTR_COP-410_LS-4-MW_Y-2050"/>
    <x v="1"/>
    <x v="0"/>
    <n v="-56.1539294218341"/>
    <n v="-81984.736955877801"/>
    <n v="-295145.05304115999"/>
  </r>
  <r>
    <x v="0"/>
    <x v="1"/>
    <x v="2"/>
    <x v="2"/>
    <x v="3"/>
    <s v="FI_small"/>
    <x v="2"/>
    <x v="2"/>
    <s v="GNR_HP_ELEC_GROUND-WTR_COP-410_LS-4-MW_Y-2050"/>
    <x v="1"/>
    <x v="1"/>
    <n v="-56.1539294218341"/>
    <n v="-81984.736955877801"/>
    <n v="-295145.05304115999"/>
  </r>
  <r>
    <x v="0"/>
    <x v="1"/>
    <x v="2"/>
    <x v="2"/>
    <x v="3"/>
    <s v="FI_small"/>
    <x v="2"/>
    <x v="2"/>
    <s v="GNR_HP_ELEC_GROUND-WTR_COP-410_LS-4-MW_Y-2050"/>
    <x v="1"/>
    <x v="2"/>
    <n v="-56.1539294218341"/>
    <n v="-81984.736955877801"/>
    <n v="-295145.05304115999"/>
  </r>
  <r>
    <x v="0"/>
    <x v="1"/>
    <x v="2"/>
    <x v="2"/>
    <x v="3"/>
    <s v="FI_small_gas"/>
    <x v="2"/>
    <x v="2"/>
    <s v="GNR_HP_ELEC_GROUND-WTR_COP-410_LS-4-MW_Y-2050"/>
    <x v="0"/>
    <x v="0"/>
    <n v="-14.651759825987201"/>
    <n v="-21391.569345941301"/>
    <n v="-77009.649645388607"/>
  </r>
  <r>
    <x v="0"/>
    <x v="1"/>
    <x v="2"/>
    <x v="2"/>
    <x v="3"/>
    <s v="FI_small_gas"/>
    <x v="2"/>
    <x v="2"/>
    <s v="GNR_HP_ELEC_GROUND-WTR_COP-410_LS-4-MW_Y-2050"/>
    <x v="0"/>
    <x v="1"/>
    <n v="-14.651759825987201"/>
    <n v="-21391.569345941301"/>
    <n v="-77009.649645388607"/>
  </r>
  <r>
    <x v="0"/>
    <x v="1"/>
    <x v="2"/>
    <x v="2"/>
    <x v="3"/>
    <s v="FI_small_gas"/>
    <x v="2"/>
    <x v="2"/>
    <s v="GNR_HP_ELEC_GROUND-WTR_COP-410_LS-4-MW_Y-2050"/>
    <x v="0"/>
    <x v="2"/>
    <n v="-14.651759825987201"/>
    <n v="-21391.569345941301"/>
    <n v="-77009.649645388607"/>
  </r>
  <r>
    <x v="0"/>
    <x v="1"/>
    <x v="2"/>
    <x v="2"/>
    <x v="3"/>
    <s v="FI_small_gas"/>
    <x v="2"/>
    <x v="2"/>
    <s v="GNR_HP_ELEC_GROUND-WTR_COP-410_LS-4-MW_Y-2050"/>
    <x v="1"/>
    <x v="0"/>
    <n v="-14.651759825987201"/>
    <n v="-21391.569345941301"/>
    <n v="-77009.649645388607"/>
  </r>
  <r>
    <x v="0"/>
    <x v="1"/>
    <x v="2"/>
    <x v="2"/>
    <x v="3"/>
    <s v="FI_small_gas"/>
    <x v="2"/>
    <x v="2"/>
    <s v="GNR_HP_ELEC_GROUND-WTR_COP-410_LS-4-MW_Y-2050"/>
    <x v="1"/>
    <x v="1"/>
    <n v="-14.651759825987201"/>
    <n v="-21391.569345941301"/>
    <n v="-77009.649645388607"/>
  </r>
  <r>
    <x v="0"/>
    <x v="1"/>
    <x v="2"/>
    <x v="2"/>
    <x v="3"/>
    <s v="FI_small_gas"/>
    <x v="2"/>
    <x v="2"/>
    <s v="GNR_HP_ELEC_GROUND-WTR_COP-410_LS-4-MW_Y-2050"/>
    <x v="1"/>
    <x v="2"/>
    <n v="-14.651759825987201"/>
    <n v="-21391.569345941301"/>
    <n v="-77009.649645388607"/>
  </r>
  <r>
    <x v="0"/>
    <x v="1"/>
    <x v="2"/>
    <x v="2"/>
    <x v="3"/>
    <s v="FinA"/>
    <x v="10"/>
    <x v="6"/>
    <s v="GNR_ST_NUCL_CND_E-33"/>
    <x v="0"/>
    <x v="0"/>
    <n v="2772"/>
    <n v="4047120"/>
    <n v="14569632"/>
  </r>
  <r>
    <x v="0"/>
    <x v="1"/>
    <x v="2"/>
    <x v="2"/>
    <x v="3"/>
    <s v="FinA"/>
    <x v="10"/>
    <x v="6"/>
    <s v="GNR_ST_NUCL_CND_E-33"/>
    <x v="0"/>
    <x v="1"/>
    <n v="2772"/>
    <n v="4047120"/>
    <n v="14569632"/>
  </r>
  <r>
    <x v="0"/>
    <x v="1"/>
    <x v="2"/>
    <x v="2"/>
    <x v="3"/>
    <s v="FinA"/>
    <x v="10"/>
    <x v="6"/>
    <s v="GNR_ST_NUCL_CND_E-33"/>
    <x v="0"/>
    <x v="2"/>
    <n v="2772"/>
    <n v="4047120"/>
    <n v="14569632"/>
  </r>
  <r>
    <x v="0"/>
    <x v="1"/>
    <x v="2"/>
    <x v="2"/>
    <x v="3"/>
    <s v="FinA"/>
    <x v="10"/>
    <x v="6"/>
    <s v="GNR_ST_NUCL_CND_E-33"/>
    <x v="1"/>
    <x v="0"/>
    <n v="1764"/>
    <n v="2575440"/>
    <n v="9271584"/>
  </r>
  <r>
    <x v="0"/>
    <x v="1"/>
    <x v="2"/>
    <x v="2"/>
    <x v="3"/>
    <s v="FinA"/>
    <x v="10"/>
    <x v="6"/>
    <s v="GNR_ST_NUCL_CND_E-33"/>
    <x v="1"/>
    <x v="1"/>
    <n v="1764"/>
    <n v="2575440"/>
    <n v="9271584"/>
  </r>
  <r>
    <x v="0"/>
    <x v="1"/>
    <x v="2"/>
    <x v="2"/>
    <x v="3"/>
    <s v="FinA"/>
    <x v="10"/>
    <x v="6"/>
    <s v="GNR_ST_NUCL_CND_E-33"/>
    <x v="1"/>
    <x v="2"/>
    <n v="1764"/>
    <n v="2575440"/>
    <n v="9271584"/>
  </r>
  <r>
    <x v="0"/>
    <x v="1"/>
    <x v="2"/>
    <x v="2"/>
    <x v="3"/>
    <s v="FinA"/>
    <x v="4"/>
    <x v="7"/>
    <s v="GNR_RES_WTR_NOPMP_MC-01"/>
    <x v="0"/>
    <x v="0"/>
    <n v="156.94999999999999"/>
    <n v="229147"/>
    <n v="824929.2"/>
  </r>
  <r>
    <x v="0"/>
    <x v="1"/>
    <x v="2"/>
    <x v="2"/>
    <x v="3"/>
    <s v="FinA"/>
    <x v="4"/>
    <x v="7"/>
    <s v="GNR_RES_WTR_NOPMP_MC-01"/>
    <x v="0"/>
    <x v="1"/>
    <n v="156.94999999999999"/>
    <n v="229147"/>
    <n v="824929.2"/>
  </r>
  <r>
    <x v="0"/>
    <x v="1"/>
    <x v="2"/>
    <x v="2"/>
    <x v="3"/>
    <s v="FinA"/>
    <x v="4"/>
    <x v="7"/>
    <s v="GNR_RES_WTR_NOPMP_MC-01"/>
    <x v="0"/>
    <x v="2"/>
    <n v="156.94999999999999"/>
    <n v="229147"/>
    <n v="824929.2"/>
  </r>
  <r>
    <x v="0"/>
    <x v="1"/>
    <x v="2"/>
    <x v="2"/>
    <x v="3"/>
    <s v="FinA"/>
    <x v="4"/>
    <x v="7"/>
    <s v="GNR_RES_WTR_NOPMP_MC-01"/>
    <x v="1"/>
    <x v="0"/>
    <n v="156.94999999999999"/>
    <n v="229147"/>
    <n v="824929.2"/>
  </r>
  <r>
    <x v="0"/>
    <x v="1"/>
    <x v="2"/>
    <x v="2"/>
    <x v="3"/>
    <s v="FinA"/>
    <x v="4"/>
    <x v="7"/>
    <s v="GNR_RES_WTR_NOPMP_MC-01"/>
    <x v="1"/>
    <x v="1"/>
    <n v="156.94999999999999"/>
    <n v="229147"/>
    <n v="824929.2"/>
  </r>
  <r>
    <x v="0"/>
    <x v="1"/>
    <x v="2"/>
    <x v="2"/>
    <x v="3"/>
    <s v="FinA"/>
    <x v="4"/>
    <x v="7"/>
    <s v="GNR_RES_WTR_NOPMP_MC-01"/>
    <x v="1"/>
    <x v="2"/>
    <n v="156.94999999999999"/>
    <n v="229147"/>
    <n v="824929.2"/>
  </r>
  <r>
    <x v="0"/>
    <x v="1"/>
    <x v="2"/>
    <x v="2"/>
    <x v="3"/>
    <s v="FinA"/>
    <x v="4"/>
    <x v="7"/>
    <s v="GNR_RES_WTR_NOPMP_MC-02"/>
    <x v="0"/>
    <x v="0"/>
    <n v="156.94999999999999"/>
    <n v="229147"/>
    <n v="824929.2"/>
  </r>
  <r>
    <x v="0"/>
    <x v="1"/>
    <x v="2"/>
    <x v="2"/>
    <x v="3"/>
    <s v="FinA"/>
    <x v="4"/>
    <x v="7"/>
    <s v="GNR_RES_WTR_NOPMP_MC-02"/>
    <x v="0"/>
    <x v="1"/>
    <n v="156.94999999999999"/>
    <n v="229147"/>
    <n v="824929.2"/>
  </r>
  <r>
    <x v="0"/>
    <x v="1"/>
    <x v="2"/>
    <x v="2"/>
    <x v="3"/>
    <s v="FinA"/>
    <x v="4"/>
    <x v="7"/>
    <s v="GNR_RES_WTR_NOPMP_MC-02"/>
    <x v="0"/>
    <x v="2"/>
    <n v="156.94999999999999"/>
    <n v="229147"/>
    <n v="824929.2"/>
  </r>
  <r>
    <x v="0"/>
    <x v="1"/>
    <x v="2"/>
    <x v="2"/>
    <x v="3"/>
    <s v="FinA"/>
    <x v="4"/>
    <x v="7"/>
    <s v="GNR_RES_WTR_NOPMP_MC-02"/>
    <x v="1"/>
    <x v="0"/>
    <n v="156.94999999999999"/>
    <n v="229147"/>
    <n v="824929.2"/>
  </r>
  <r>
    <x v="0"/>
    <x v="1"/>
    <x v="2"/>
    <x v="2"/>
    <x v="3"/>
    <s v="FinA"/>
    <x v="4"/>
    <x v="7"/>
    <s v="GNR_RES_WTR_NOPMP_MC-02"/>
    <x v="1"/>
    <x v="1"/>
    <n v="156.94999999999999"/>
    <n v="229147"/>
    <n v="824929.2"/>
  </r>
  <r>
    <x v="0"/>
    <x v="1"/>
    <x v="2"/>
    <x v="2"/>
    <x v="3"/>
    <s v="FinA"/>
    <x v="4"/>
    <x v="7"/>
    <s v="GNR_RES_WTR_NOPMP_MC-02"/>
    <x v="1"/>
    <x v="2"/>
    <n v="156.94999999999999"/>
    <n v="229147"/>
    <n v="824929.2"/>
  </r>
  <r>
    <x v="0"/>
    <x v="1"/>
    <x v="2"/>
    <x v="2"/>
    <x v="3"/>
    <s v="FinA"/>
    <x v="4"/>
    <x v="7"/>
    <s v="GNR_RES_WTR_NOPMP_MC-03"/>
    <x v="0"/>
    <x v="0"/>
    <n v="156.94999999999999"/>
    <n v="229147"/>
    <n v="824929.2"/>
  </r>
  <r>
    <x v="0"/>
    <x v="1"/>
    <x v="2"/>
    <x v="2"/>
    <x v="3"/>
    <s v="FinA"/>
    <x v="4"/>
    <x v="7"/>
    <s v="GNR_RES_WTR_NOPMP_MC-03"/>
    <x v="0"/>
    <x v="1"/>
    <n v="156.94999999999999"/>
    <n v="229147"/>
    <n v="824929.2"/>
  </r>
  <r>
    <x v="0"/>
    <x v="1"/>
    <x v="2"/>
    <x v="2"/>
    <x v="3"/>
    <s v="FinA"/>
    <x v="4"/>
    <x v="7"/>
    <s v="GNR_RES_WTR_NOPMP_MC-03"/>
    <x v="0"/>
    <x v="2"/>
    <n v="156.94999999999999"/>
    <n v="229147"/>
    <n v="824929.2"/>
  </r>
  <r>
    <x v="0"/>
    <x v="1"/>
    <x v="2"/>
    <x v="2"/>
    <x v="3"/>
    <s v="FinA"/>
    <x v="4"/>
    <x v="7"/>
    <s v="GNR_RES_WTR_NOPMP_MC-03"/>
    <x v="1"/>
    <x v="0"/>
    <n v="156.94999999999999"/>
    <n v="229147"/>
    <n v="824929.2"/>
  </r>
  <r>
    <x v="0"/>
    <x v="1"/>
    <x v="2"/>
    <x v="2"/>
    <x v="3"/>
    <s v="FinA"/>
    <x v="4"/>
    <x v="7"/>
    <s v="GNR_RES_WTR_NOPMP_MC-03"/>
    <x v="1"/>
    <x v="1"/>
    <n v="156.94999999999999"/>
    <n v="229147"/>
    <n v="824929.2"/>
  </r>
  <r>
    <x v="0"/>
    <x v="1"/>
    <x v="2"/>
    <x v="2"/>
    <x v="3"/>
    <s v="FinA"/>
    <x v="4"/>
    <x v="7"/>
    <s v="GNR_RES_WTR_NOPMP_MC-03"/>
    <x v="1"/>
    <x v="2"/>
    <n v="156.94999999999999"/>
    <n v="229147"/>
    <n v="824929.2"/>
  </r>
  <r>
    <x v="0"/>
    <x v="1"/>
    <x v="2"/>
    <x v="2"/>
    <x v="3"/>
    <s v="FinA"/>
    <x v="4"/>
    <x v="7"/>
    <s v="GNR_RES_WTR_NOPMP_MC-04"/>
    <x v="0"/>
    <x v="1"/>
    <n v="156.94999999999999"/>
    <n v="229147"/>
    <n v="824929.2"/>
  </r>
  <r>
    <x v="0"/>
    <x v="1"/>
    <x v="2"/>
    <x v="2"/>
    <x v="3"/>
    <s v="FinA"/>
    <x v="4"/>
    <x v="7"/>
    <s v="GNR_RES_WTR_NOPMP_MC-04"/>
    <x v="0"/>
    <x v="2"/>
    <n v="156.94999999999999"/>
    <n v="229147"/>
    <n v="824929.2"/>
  </r>
  <r>
    <x v="0"/>
    <x v="1"/>
    <x v="2"/>
    <x v="2"/>
    <x v="3"/>
    <s v="FinA"/>
    <x v="4"/>
    <x v="7"/>
    <s v="GNR_RES_WTR_NOPMP_MC-04"/>
    <x v="1"/>
    <x v="0"/>
    <n v="156.94999999999999"/>
    <n v="229147"/>
    <n v="824929.2"/>
  </r>
  <r>
    <x v="0"/>
    <x v="1"/>
    <x v="2"/>
    <x v="2"/>
    <x v="3"/>
    <s v="FinA"/>
    <x v="4"/>
    <x v="7"/>
    <s v="GNR_RES_WTR_NOPMP_MC-04"/>
    <x v="1"/>
    <x v="1"/>
    <n v="156.94999999999999"/>
    <n v="229147"/>
    <n v="824929.2"/>
  </r>
  <r>
    <x v="0"/>
    <x v="1"/>
    <x v="2"/>
    <x v="2"/>
    <x v="3"/>
    <s v="FinA"/>
    <x v="4"/>
    <x v="7"/>
    <s v="GNR_RES_WTR_NOPMP_MC-04"/>
    <x v="1"/>
    <x v="2"/>
    <n v="156.94999999999999"/>
    <n v="229147"/>
    <n v="824929.2"/>
  </r>
  <r>
    <x v="0"/>
    <x v="1"/>
    <x v="2"/>
    <x v="2"/>
    <x v="3"/>
    <s v="FinA"/>
    <x v="4"/>
    <x v="7"/>
    <s v="GNR_RES_WTR_NOPMP_MC-05"/>
    <x v="0"/>
    <x v="1"/>
    <n v="156.94999999999999"/>
    <n v="229147"/>
    <n v="824929.2"/>
  </r>
  <r>
    <x v="0"/>
    <x v="1"/>
    <x v="2"/>
    <x v="2"/>
    <x v="3"/>
    <s v="FinA"/>
    <x v="4"/>
    <x v="7"/>
    <s v="GNR_RES_WTR_NOPMP_MC-05"/>
    <x v="0"/>
    <x v="2"/>
    <n v="156.94999999999999"/>
    <n v="229147"/>
    <n v="824929.2"/>
  </r>
  <r>
    <x v="0"/>
    <x v="1"/>
    <x v="2"/>
    <x v="2"/>
    <x v="3"/>
    <s v="FinA"/>
    <x v="4"/>
    <x v="7"/>
    <s v="GNR_RES_WTR_NOPMP_MC-05"/>
    <x v="1"/>
    <x v="0"/>
    <n v="156.94999999999999"/>
    <n v="229147"/>
    <n v="824929.2"/>
  </r>
  <r>
    <x v="0"/>
    <x v="1"/>
    <x v="2"/>
    <x v="2"/>
    <x v="3"/>
    <s v="FinA"/>
    <x v="4"/>
    <x v="7"/>
    <s v="GNR_RES_WTR_NOPMP_MC-05"/>
    <x v="1"/>
    <x v="1"/>
    <n v="156.94999999999999"/>
    <n v="229147"/>
    <n v="824929.2"/>
  </r>
  <r>
    <x v="0"/>
    <x v="1"/>
    <x v="2"/>
    <x v="2"/>
    <x v="3"/>
    <s v="FinA"/>
    <x v="4"/>
    <x v="7"/>
    <s v="GNR_RES_WTR_NOPMP_MC-05"/>
    <x v="1"/>
    <x v="2"/>
    <n v="156.94999999999999"/>
    <n v="229147"/>
    <n v="824929.2"/>
  </r>
  <r>
    <x v="0"/>
    <x v="1"/>
    <x v="2"/>
    <x v="2"/>
    <x v="3"/>
    <s v="FinA"/>
    <x v="4"/>
    <x v="7"/>
    <s v="GNR_RES_WTR_NOPMP_MC-06"/>
    <x v="0"/>
    <x v="1"/>
    <n v="156.94999999999999"/>
    <n v="229147"/>
    <n v="824929.2"/>
  </r>
  <r>
    <x v="0"/>
    <x v="1"/>
    <x v="2"/>
    <x v="2"/>
    <x v="3"/>
    <s v="FinA"/>
    <x v="4"/>
    <x v="7"/>
    <s v="GNR_RES_WTR_NOPMP_MC-06"/>
    <x v="0"/>
    <x v="2"/>
    <n v="156.94999999999999"/>
    <n v="229147"/>
    <n v="824929.2"/>
  </r>
  <r>
    <x v="0"/>
    <x v="1"/>
    <x v="2"/>
    <x v="2"/>
    <x v="3"/>
    <s v="FinA"/>
    <x v="4"/>
    <x v="7"/>
    <s v="GNR_RES_WTR_NOPMP_MC-06"/>
    <x v="1"/>
    <x v="0"/>
    <n v="112.059889419011"/>
    <n v="163607.438551756"/>
    <n v="588986.77878632199"/>
  </r>
  <r>
    <x v="0"/>
    <x v="1"/>
    <x v="2"/>
    <x v="2"/>
    <x v="3"/>
    <s v="FinA"/>
    <x v="4"/>
    <x v="7"/>
    <s v="GNR_RES_WTR_NOPMP_MC-06"/>
    <x v="1"/>
    <x v="1"/>
    <n v="156.94999999999999"/>
    <n v="229147"/>
    <n v="824929.2"/>
  </r>
  <r>
    <x v="0"/>
    <x v="1"/>
    <x v="2"/>
    <x v="2"/>
    <x v="3"/>
    <s v="FinA"/>
    <x v="4"/>
    <x v="7"/>
    <s v="GNR_RES_WTR_NOPMP_MC-06"/>
    <x v="1"/>
    <x v="2"/>
    <n v="156.94999999999999"/>
    <n v="229147"/>
    <n v="824929.2"/>
  </r>
  <r>
    <x v="0"/>
    <x v="1"/>
    <x v="2"/>
    <x v="2"/>
    <x v="3"/>
    <s v="FinA"/>
    <x v="4"/>
    <x v="7"/>
    <s v="GNR_RES_WTR_NOPMP_MC-07"/>
    <x v="0"/>
    <x v="1"/>
    <n v="156.94999999999999"/>
    <n v="229147"/>
    <n v="824929.2"/>
  </r>
  <r>
    <x v="0"/>
    <x v="1"/>
    <x v="2"/>
    <x v="2"/>
    <x v="3"/>
    <s v="FinA"/>
    <x v="4"/>
    <x v="7"/>
    <s v="GNR_RES_WTR_NOPMP_MC-07"/>
    <x v="0"/>
    <x v="2"/>
    <n v="156.94999999999999"/>
    <n v="229147"/>
    <n v="824929.2"/>
  </r>
  <r>
    <x v="0"/>
    <x v="1"/>
    <x v="2"/>
    <x v="2"/>
    <x v="3"/>
    <s v="FinA"/>
    <x v="4"/>
    <x v="7"/>
    <s v="GNR_RES_WTR_NOPMP_MC-07"/>
    <x v="1"/>
    <x v="1"/>
    <n v="156.94999999999999"/>
    <n v="229147"/>
    <n v="824929.2"/>
  </r>
  <r>
    <x v="0"/>
    <x v="1"/>
    <x v="2"/>
    <x v="2"/>
    <x v="3"/>
    <s v="FinA"/>
    <x v="4"/>
    <x v="7"/>
    <s v="GNR_RES_WTR_NOPMP_MC-07"/>
    <x v="1"/>
    <x v="2"/>
    <n v="156.94999999999999"/>
    <n v="229147"/>
    <n v="824929.2"/>
  </r>
  <r>
    <x v="0"/>
    <x v="1"/>
    <x v="2"/>
    <x v="2"/>
    <x v="3"/>
    <s v="FinA"/>
    <x v="4"/>
    <x v="7"/>
    <s v="GNR_RES_WTR_NOPMP_MC-08"/>
    <x v="0"/>
    <x v="1"/>
    <n v="156.94999999999999"/>
    <n v="229147"/>
    <n v="824929.2"/>
  </r>
  <r>
    <x v="0"/>
    <x v="1"/>
    <x v="2"/>
    <x v="2"/>
    <x v="3"/>
    <s v="FinA"/>
    <x v="4"/>
    <x v="7"/>
    <s v="GNR_RES_WTR_NOPMP_MC-08"/>
    <x v="0"/>
    <x v="2"/>
    <n v="83.113035222666397"/>
    <n v="121345.031425093"/>
    <n v="436842.113130335"/>
  </r>
  <r>
    <x v="0"/>
    <x v="1"/>
    <x v="2"/>
    <x v="2"/>
    <x v="3"/>
    <s v="FinA"/>
    <x v="4"/>
    <x v="7"/>
    <s v="GNR_RES_WTR_NOPMP_MC-09"/>
    <x v="0"/>
    <x v="1"/>
    <n v="156.94999999999999"/>
    <n v="229147"/>
    <n v="824929.2"/>
  </r>
  <r>
    <x v="0"/>
    <x v="1"/>
    <x v="2"/>
    <x v="2"/>
    <x v="3"/>
    <s v="FinA"/>
    <x v="4"/>
    <x v="7"/>
    <s v="GNR_RES_WTR_NOPMP_MC-10"/>
    <x v="0"/>
    <x v="1"/>
    <n v="75.727075358322907"/>
    <n v="110561.530023151"/>
    <n v="398021.50808334502"/>
  </r>
  <r>
    <x v="0"/>
    <x v="1"/>
    <x v="2"/>
    <x v="2"/>
    <x v="3"/>
    <s v="FinA"/>
    <x v="4"/>
    <x v="4"/>
    <s v="GNR_ROR_WTR"/>
    <x v="0"/>
    <x v="0"/>
    <n v="561.34074083321502"/>
    <n v="819557.48161649494"/>
    <n v="2950406.9338193801"/>
  </r>
  <r>
    <x v="0"/>
    <x v="1"/>
    <x v="2"/>
    <x v="2"/>
    <x v="3"/>
    <s v="FinA"/>
    <x v="4"/>
    <x v="4"/>
    <s v="GNR_ROR_WTR"/>
    <x v="0"/>
    <x v="1"/>
    <n v="561.34074083321502"/>
    <n v="819557.48161649494"/>
    <n v="2950406.9338193801"/>
  </r>
  <r>
    <x v="0"/>
    <x v="1"/>
    <x v="2"/>
    <x v="2"/>
    <x v="3"/>
    <s v="FinA"/>
    <x v="4"/>
    <x v="4"/>
    <s v="GNR_ROR_WTR"/>
    <x v="0"/>
    <x v="2"/>
    <n v="561.34074083321502"/>
    <n v="819557.48161649494"/>
    <n v="2950406.9338193801"/>
  </r>
  <r>
    <x v="0"/>
    <x v="1"/>
    <x v="2"/>
    <x v="2"/>
    <x v="3"/>
    <s v="FinA"/>
    <x v="4"/>
    <x v="4"/>
    <s v="GNR_ROR_WTR"/>
    <x v="1"/>
    <x v="0"/>
    <n v="1481.5676694531101"/>
    <n v="2163088.79740154"/>
    <n v="7787119.6706455396"/>
  </r>
  <r>
    <x v="0"/>
    <x v="1"/>
    <x v="2"/>
    <x v="2"/>
    <x v="3"/>
    <s v="FinA"/>
    <x v="4"/>
    <x v="4"/>
    <s v="GNR_ROR_WTR"/>
    <x v="1"/>
    <x v="1"/>
    <n v="1481.5676694531101"/>
    <n v="2163088.79740154"/>
    <n v="7787119.6706455396"/>
  </r>
  <r>
    <x v="0"/>
    <x v="1"/>
    <x v="2"/>
    <x v="2"/>
    <x v="3"/>
    <s v="FinA"/>
    <x v="4"/>
    <x v="4"/>
    <s v="GNR_ROR_WTR"/>
    <x v="1"/>
    <x v="2"/>
    <n v="1481.5676694531101"/>
    <n v="2163088.79740154"/>
    <n v="7787119.6706455396"/>
  </r>
  <r>
    <x v="0"/>
    <x v="1"/>
    <x v="2"/>
    <x v="3"/>
    <x v="4"/>
    <s v="DE4-E_A"/>
    <x v="2"/>
    <x v="9"/>
    <s v="AGG-DE4-E_RES_WTR_PMP"/>
    <x v="0"/>
    <x v="2"/>
    <n v="344.054794520548"/>
    <n v="502320"/>
    <n v="1808352"/>
  </r>
  <r>
    <x v="0"/>
    <x v="1"/>
    <x v="2"/>
    <x v="3"/>
    <x v="4"/>
    <s v="DE4-E_A"/>
    <x v="2"/>
    <x v="8"/>
    <s v="GNR_ES_ELEC_BAT-LITHIO_E-97_Y-30-50"/>
    <x v="0"/>
    <x v="2"/>
    <n v="204.52721916397601"/>
    <n v="298609.73997940402"/>
    <n v="1074995.06392586"/>
  </r>
  <r>
    <x v="0"/>
    <x v="1"/>
    <x v="2"/>
    <x v="3"/>
    <x v="4"/>
    <s v="DE4-E_A"/>
    <x v="2"/>
    <x v="8"/>
    <s v="GNR_ES_ELEC_BAT-LITHIO_E-97_Y-30-50"/>
    <x v="1"/>
    <x v="0"/>
    <n v="210.85280326183101"/>
    <n v="307845.09276227298"/>
    <n v="1108242.33394418"/>
  </r>
  <r>
    <x v="0"/>
    <x v="1"/>
    <x v="2"/>
    <x v="3"/>
    <x v="4"/>
    <s v="DE4-E_A"/>
    <x v="1"/>
    <x v="1"/>
    <s v="GNR_ST_MSW_BP_E-24_LS-220-MW-FEED_Y-2030"/>
    <x v="0"/>
    <x v="0"/>
    <n v="957.804482102365"/>
    <n v="1398394.54386945"/>
    <n v="5034220.3579300297"/>
  </r>
  <r>
    <x v="0"/>
    <x v="1"/>
    <x v="2"/>
    <x v="3"/>
    <x v="4"/>
    <s v="DE4-E_A"/>
    <x v="1"/>
    <x v="1"/>
    <s v="GNR_ST_MSW_BP_E-24_LS-220-MW-FEED_Y-2030"/>
    <x v="0"/>
    <x v="1"/>
    <n v="957.804482102365"/>
    <n v="1398394.54386945"/>
    <n v="5034220.3579300297"/>
  </r>
  <r>
    <x v="0"/>
    <x v="1"/>
    <x v="2"/>
    <x v="3"/>
    <x v="4"/>
    <s v="DE4-E_A"/>
    <x v="1"/>
    <x v="1"/>
    <s v="GNR_ST_MSW_BP_E-24_LS-220-MW-FEED_Y-2030"/>
    <x v="0"/>
    <x v="2"/>
    <n v="957.804482102365"/>
    <n v="1398394.54386945"/>
    <n v="5034220.3579300297"/>
  </r>
  <r>
    <x v="0"/>
    <x v="1"/>
    <x v="2"/>
    <x v="3"/>
    <x v="4"/>
    <s v="DE4-E_A"/>
    <x v="1"/>
    <x v="1"/>
    <s v="GNR_ST_MSW_BP_E-24_LS-220-MW-FEED_Y-2030"/>
    <x v="1"/>
    <x v="0"/>
    <n v="957.804482102365"/>
    <n v="1398394.54386945"/>
    <n v="5034220.3579300297"/>
  </r>
  <r>
    <x v="0"/>
    <x v="1"/>
    <x v="2"/>
    <x v="3"/>
    <x v="4"/>
    <s v="DE4-E_A"/>
    <x v="1"/>
    <x v="1"/>
    <s v="GNR_ST_MSW_BP_E-24_LS-220-MW-FEED_Y-2030"/>
    <x v="1"/>
    <x v="1"/>
    <n v="957.804482102365"/>
    <n v="1398394.54386945"/>
    <n v="5034220.3579300297"/>
  </r>
  <r>
    <x v="0"/>
    <x v="1"/>
    <x v="2"/>
    <x v="3"/>
    <x v="4"/>
    <s v="DE4-E_A"/>
    <x v="1"/>
    <x v="1"/>
    <s v="GNR_ST_MSW_BP_E-24_LS-220-MW-FEED_Y-2030"/>
    <x v="1"/>
    <x v="2"/>
    <n v="957.804482102365"/>
    <n v="1398394.54386945"/>
    <n v="5034220.3579300297"/>
  </r>
  <r>
    <x v="0"/>
    <x v="1"/>
    <x v="2"/>
    <x v="3"/>
    <x v="4"/>
    <s v="DE4-E_A"/>
    <x v="1"/>
    <x v="1"/>
    <s v="GNR_ST_MSW_BP_E-25_LS-220-MW-FEED_Y-2050"/>
    <x v="0"/>
    <x v="0"/>
    <n v="315.51691607183398"/>
    <n v="460654.69746487797"/>
    <n v="1658356.91087356"/>
  </r>
  <r>
    <x v="0"/>
    <x v="1"/>
    <x v="2"/>
    <x v="3"/>
    <x v="4"/>
    <s v="DE4-E_A"/>
    <x v="1"/>
    <x v="1"/>
    <s v="GNR_ST_MSW_BP_E-25_LS-220-MW-FEED_Y-2050"/>
    <x v="0"/>
    <x v="1"/>
    <n v="315.51691607183398"/>
    <n v="460654.69746487797"/>
    <n v="1658356.91087356"/>
  </r>
  <r>
    <x v="0"/>
    <x v="1"/>
    <x v="2"/>
    <x v="3"/>
    <x v="4"/>
    <s v="DE4-E_A"/>
    <x v="1"/>
    <x v="1"/>
    <s v="GNR_ST_MSW_BP_E-25_LS-220-MW-FEED_Y-2050"/>
    <x v="0"/>
    <x v="2"/>
    <n v="315.51691607183398"/>
    <n v="460654.69746487797"/>
    <n v="1658356.91087356"/>
  </r>
  <r>
    <x v="0"/>
    <x v="1"/>
    <x v="2"/>
    <x v="3"/>
    <x v="4"/>
    <s v="DE4-E_A"/>
    <x v="1"/>
    <x v="1"/>
    <s v="GNR_ST_MSW_BP_E-25_LS-220-MW-FEED_Y-2050"/>
    <x v="1"/>
    <x v="0"/>
    <n v="315.51691607183398"/>
    <n v="460654.69746487797"/>
    <n v="1658356.91087356"/>
  </r>
  <r>
    <x v="0"/>
    <x v="1"/>
    <x v="2"/>
    <x v="3"/>
    <x v="4"/>
    <s v="DE4-E_A"/>
    <x v="1"/>
    <x v="1"/>
    <s v="GNR_ST_MSW_BP_E-25_LS-220-MW-FEED_Y-2050"/>
    <x v="1"/>
    <x v="1"/>
    <n v="315.51691607183398"/>
    <n v="460654.69746487797"/>
    <n v="1658356.91087356"/>
  </r>
  <r>
    <x v="0"/>
    <x v="1"/>
    <x v="2"/>
    <x v="3"/>
    <x v="4"/>
    <s v="DE4-E_A"/>
    <x v="1"/>
    <x v="1"/>
    <s v="GNR_ST_MSW_BP_E-25_LS-220-MW-FEED_Y-2050"/>
    <x v="1"/>
    <x v="2"/>
    <n v="315.51691607183398"/>
    <n v="460654.69746487797"/>
    <n v="1658356.91087356"/>
  </r>
  <r>
    <x v="0"/>
    <x v="1"/>
    <x v="2"/>
    <x v="3"/>
    <x v="4"/>
    <s v="DE4-E_A"/>
    <x v="4"/>
    <x v="4"/>
    <s v="GNR_ROR_WTR"/>
    <x v="0"/>
    <x v="0"/>
    <n v="271.14331604776601"/>
    <n v="395869.24142973899"/>
    <n v="1425129.2691470601"/>
  </r>
  <r>
    <x v="0"/>
    <x v="1"/>
    <x v="2"/>
    <x v="3"/>
    <x v="4"/>
    <s v="DE4-E_A"/>
    <x v="4"/>
    <x v="4"/>
    <s v="GNR_ROR_WTR"/>
    <x v="0"/>
    <x v="1"/>
    <n v="271.14331604776601"/>
    <n v="395869.24142973899"/>
    <n v="1425129.2691470601"/>
  </r>
  <r>
    <x v="0"/>
    <x v="1"/>
    <x v="2"/>
    <x v="3"/>
    <x v="4"/>
    <s v="DE4-E_A"/>
    <x v="4"/>
    <x v="4"/>
    <s v="GNR_ROR_WTR"/>
    <x v="0"/>
    <x v="2"/>
    <n v="271.14331604776601"/>
    <n v="395869.24142973899"/>
    <n v="1425129.2691470601"/>
  </r>
  <r>
    <x v="0"/>
    <x v="1"/>
    <x v="2"/>
    <x v="3"/>
    <x v="4"/>
    <s v="DE4-E_A"/>
    <x v="4"/>
    <x v="4"/>
    <s v="GNR_ROR_WTR"/>
    <x v="1"/>
    <x v="0"/>
    <n v="334.57451296316401"/>
    <n v="488478.78892621998"/>
    <n v="1758523.64013439"/>
  </r>
  <r>
    <x v="0"/>
    <x v="1"/>
    <x v="2"/>
    <x v="3"/>
    <x v="4"/>
    <s v="DE4-E_A"/>
    <x v="4"/>
    <x v="4"/>
    <s v="GNR_ROR_WTR"/>
    <x v="1"/>
    <x v="1"/>
    <n v="334.57451296316401"/>
    <n v="488478.78892621998"/>
    <n v="1758523.64013439"/>
  </r>
  <r>
    <x v="0"/>
    <x v="1"/>
    <x v="2"/>
    <x v="3"/>
    <x v="4"/>
    <s v="DE4-E_A"/>
    <x v="4"/>
    <x v="4"/>
    <s v="GNR_ROR_WTR"/>
    <x v="1"/>
    <x v="2"/>
    <n v="334.57451296316401"/>
    <n v="488478.78892621998"/>
    <n v="1758523.64013439"/>
  </r>
  <r>
    <x v="0"/>
    <x v="1"/>
    <x v="2"/>
    <x v="3"/>
    <x v="4"/>
    <s v="DE4-E_Offshore_A"/>
    <x v="5"/>
    <x v="5"/>
    <s v="GNR_WT_WIND_OFF_L-NS_Y-2030"/>
    <x v="0"/>
    <x v="0"/>
    <n v="1543.95727648038"/>
    <n v="2254177.62366135"/>
    <n v="8115039.4451808603"/>
  </r>
  <r>
    <x v="0"/>
    <x v="1"/>
    <x v="2"/>
    <x v="3"/>
    <x v="4"/>
    <s v="DE4-E_Offshore_A"/>
    <x v="5"/>
    <x v="5"/>
    <s v="GNR_WT_WIND_OFF_L-NS_Y-2030"/>
    <x v="0"/>
    <x v="1"/>
    <n v="2408.5863777365298"/>
    <n v="3516536.11149533"/>
    <n v="12659530.0013832"/>
  </r>
  <r>
    <x v="0"/>
    <x v="1"/>
    <x v="2"/>
    <x v="3"/>
    <x v="4"/>
    <s v="DE4-E_Offshore_A"/>
    <x v="5"/>
    <x v="5"/>
    <s v="GNR_WT_WIND_OFF_L-NS_Y-2030"/>
    <x v="0"/>
    <x v="2"/>
    <n v="2880.7943614734099"/>
    <n v="4205959.7677511703"/>
    <n v="15141455.163904199"/>
  </r>
  <r>
    <x v="0"/>
    <x v="1"/>
    <x v="2"/>
    <x v="3"/>
    <x v="4"/>
    <s v="DE4-E_Offshore_A"/>
    <x v="5"/>
    <x v="5"/>
    <s v="GNR_WT_WIND_OFF_L-NS_Y-2030"/>
    <x v="1"/>
    <x v="0"/>
    <n v="3243.5803572547002"/>
    <n v="4735627.3215918699"/>
    <n v="17048258.357730702"/>
  </r>
  <r>
    <x v="0"/>
    <x v="1"/>
    <x v="2"/>
    <x v="3"/>
    <x v="4"/>
    <s v="DE4-E_Offshore_A"/>
    <x v="5"/>
    <x v="5"/>
    <s v="GNR_WT_WIND_OFF_L-NS_Y-2030"/>
    <x v="1"/>
    <x v="1"/>
    <n v="5524.1820883646096"/>
    <n v="8065305.8490123404"/>
    <n v="29035101.056444399"/>
  </r>
  <r>
    <x v="0"/>
    <x v="1"/>
    <x v="2"/>
    <x v="3"/>
    <x v="4"/>
    <s v="DE4-E_Offshore_A"/>
    <x v="5"/>
    <x v="5"/>
    <s v="GNR_WT_WIND_OFF_L-NS_Y-2030"/>
    <x v="1"/>
    <x v="2"/>
    <n v="5484.4514855950301"/>
    <n v="8007299.1689687399"/>
    <n v="28826277.008287501"/>
  </r>
  <r>
    <x v="0"/>
    <x v="1"/>
    <x v="2"/>
    <x v="3"/>
    <x v="4"/>
    <s v="DE4-E_Offshore_A"/>
    <x v="5"/>
    <x v="5"/>
    <s v="GNR_WT_WIND_OFF_L-NS_Y-2050"/>
    <x v="0"/>
    <x v="0"/>
    <n v="7523.5134495701504"/>
    <n v="10984329.6363724"/>
    <n v="39543586.6909407"/>
  </r>
  <r>
    <x v="0"/>
    <x v="1"/>
    <x v="2"/>
    <x v="3"/>
    <x v="4"/>
    <s v="DE4-E_Offshore_A"/>
    <x v="5"/>
    <x v="5"/>
    <s v="GNR_WT_WIND_OFF_L-NS_Y-2050"/>
    <x v="0"/>
    <x v="1"/>
    <n v="11736.7444575028"/>
    <n v="17135646.907954101"/>
    <n v="61688328.868634798"/>
  </r>
  <r>
    <x v="0"/>
    <x v="1"/>
    <x v="2"/>
    <x v="3"/>
    <x v="4"/>
    <s v="DE4-E_Offshore_A"/>
    <x v="5"/>
    <x v="5"/>
    <s v="GNR_WT_WIND_OFF_L-NS_Y-2050"/>
    <x v="0"/>
    <x v="2"/>
    <n v="14037.755742437799"/>
    <n v="20495123.3839592"/>
    <n v="73782444.182253003"/>
  </r>
  <r>
    <x v="0"/>
    <x v="1"/>
    <x v="2"/>
    <x v="3"/>
    <x v="4"/>
    <s v="DE4-E_Offshore_A"/>
    <x v="5"/>
    <x v="5"/>
    <s v="GNR_WT_WIND_OFF_L-NS_Y-2050"/>
    <x v="1"/>
    <x v="0"/>
    <n v="15805.567171001599"/>
    <n v="23076128.0696624"/>
    <n v="83074061.050784498"/>
  </r>
  <r>
    <x v="0"/>
    <x v="1"/>
    <x v="2"/>
    <x v="3"/>
    <x v="4"/>
    <s v="DE4-E_Offshore_A"/>
    <x v="5"/>
    <x v="5"/>
    <s v="GNR_WT_WIND_OFF_L-NS_Y-2050"/>
    <x v="1"/>
    <x v="1"/>
    <n v="26918.6582250703"/>
    <n v="39301241.008602701"/>
    <n v="141484467.63097"/>
  </r>
  <r>
    <x v="0"/>
    <x v="1"/>
    <x v="2"/>
    <x v="3"/>
    <x v="4"/>
    <s v="DE4-E_Offshore_A"/>
    <x v="5"/>
    <x v="5"/>
    <s v="GNR_WT_WIND_OFF_L-NS_Y-2050"/>
    <x v="1"/>
    <x v="2"/>
    <n v="26725.055896268899"/>
    <n v="39018581.608552597"/>
    <n v="140466893.79078901"/>
  </r>
  <r>
    <x v="0"/>
    <x v="1"/>
    <x v="2"/>
    <x v="3"/>
    <x v="5"/>
    <s v="DE4-N_A"/>
    <x v="2"/>
    <x v="9"/>
    <s v="AGG-DE4-N_RES_WTR_PMP"/>
    <x v="0"/>
    <x v="1"/>
    <n v="16.9676712328767"/>
    <n v="24772.799999999999"/>
    <n v="89182.080000000002"/>
  </r>
  <r>
    <x v="0"/>
    <x v="1"/>
    <x v="2"/>
    <x v="3"/>
    <x v="5"/>
    <s v="DE4-N_A"/>
    <x v="2"/>
    <x v="8"/>
    <s v="GNR_ES_ELEC_BAT-LITHIO_E-97_Y-30-50"/>
    <x v="0"/>
    <x v="1"/>
    <n v="2.8960219483296901"/>
    <n v="4228.1920445613496"/>
    <n v="15221.4913604208"/>
  </r>
  <r>
    <x v="0"/>
    <x v="1"/>
    <x v="2"/>
    <x v="3"/>
    <x v="5"/>
    <s v="DE4-N_A"/>
    <x v="2"/>
    <x v="8"/>
    <s v="GNR_ES_ELEC_BAT-LITHIO_E-97_Y-30-50"/>
    <x v="1"/>
    <x v="0"/>
    <n v="2.8960219483296901"/>
    <n v="4228.1920445613496"/>
    <n v="15221.4913604208"/>
  </r>
  <r>
    <x v="0"/>
    <x v="1"/>
    <x v="2"/>
    <x v="3"/>
    <x v="5"/>
    <s v="DE4-N_A"/>
    <x v="1"/>
    <x v="1"/>
    <s v="GNR_ST_MSW_BP_E-24_LS-220-MW-FEED_Y-2030"/>
    <x v="0"/>
    <x v="0"/>
    <n v="304.09983264749098"/>
    <n v="443985.75566533598"/>
    <n v="1598348.72039521"/>
  </r>
  <r>
    <x v="0"/>
    <x v="1"/>
    <x v="2"/>
    <x v="3"/>
    <x v="5"/>
    <s v="DE4-N_A"/>
    <x v="1"/>
    <x v="1"/>
    <s v="GNR_ST_MSW_BP_E-24_LS-220-MW-FEED_Y-2030"/>
    <x v="0"/>
    <x v="1"/>
    <n v="304.09983264749098"/>
    <n v="443985.75566533598"/>
    <n v="1598348.72039521"/>
  </r>
  <r>
    <x v="0"/>
    <x v="1"/>
    <x v="2"/>
    <x v="3"/>
    <x v="5"/>
    <s v="DE4-N_A"/>
    <x v="1"/>
    <x v="1"/>
    <s v="GNR_ST_MSW_BP_E-24_LS-220-MW-FEED_Y-2030"/>
    <x v="0"/>
    <x v="2"/>
    <n v="304.09983264749098"/>
    <n v="443985.75566533598"/>
    <n v="1598348.72039521"/>
  </r>
  <r>
    <x v="0"/>
    <x v="1"/>
    <x v="2"/>
    <x v="3"/>
    <x v="5"/>
    <s v="DE4-N_A"/>
    <x v="1"/>
    <x v="1"/>
    <s v="GNR_ST_MSW_BP_E-24_LS-220-MW-FEED_Y-2030"/>
    <x v="1"/>
    <x v="0"/>
    <n v="304.09983264749098"/>
    <n v="443985.75566533598"/>
    <n v="1598348.72039521"/>
  </r>
  <r>
    <x v="0"/>
    <x v="1"/>
    <x v="2"/>
    <x v="3"/>
    <x v="5"/>
    <s v="DE4-N_A"/>
    <x v="1"/>
    <x v="1"/>
    <s v="GNR_ST_MSW_BP_E-24_LS-220-MW-FEED_Y-2030"/>
    <x v="1"/>
    <x v="1"/>
    <n v="304.09983264749098"/>
    <n v="443985.75566533598"/>
    <n v="1598348.72039521"/>
  </r>
  <r>
    <x v="0"/>
    <x v="1"/>
    <x v="2"/>
    <x v="3"/>
    <x v="5"/>
    <s v="DE4-N_A"/>
    <x v="1"/>
    <x v="1"/>
    <s v="GNR_ST_MSW_BP_E-24_LS-220-MW-FEED_Y-2030"/>
    <x v="1"/>
    <x v="2"/>
    <n v="304.09983264749098"/>
    <n v="443985.75566533598"/>
    <n v="1598348.72039521"/>
  </r>
  <r>
    <x v="0"/>
    <x v="1"/>
    <x v="2"/>
    <x v="3"/>
    <x v="5"/>
    <s v="DE4-N_A"/>
    <x v="1"/>
    <x v="1"/>
    <s v="GNR_ST_MSW_BP_E-25_LS-220-MW-FEED_Y-2050"/>
    <x v="0"/>
    <x v="0"/>
    <n v="136.71979551587199"/>
    <n v="199610.901453172"/>
    <n v="718599.24523142097"/>
  </r>
  <r>
    <x v="0"/>
    <x v="1"/>
    <x v="2"/>
    <x v="3"/>
    <x v="5"/>
    <s v="DE4-N_A"/>
    <x v="1"/>
    <x v="1"/>
    <s v="GNR_ST_MSW_BP_E-25_LS-220-MW-FEED_Y-2050"/>
    <x v="0"/>
    <x v="1"/>
    <n v="136.71979551587199"/>
    <n v="199610.901453172"/>
    <n v="718599.24523142097"/>
  </r>
  <r>
    <x v="0"/>
    <x v="1"/>
    <x v="2"/>
    <x v="3"/>
    <x v="5"/>
    <s v="DE4-N_A"/>
    <x v="1"/>
    <x v="1"/>
    <s v="GNR_ST_MSW_BP_E-25_LS-220-MW-FEED_Y-2050"/>
    <x v="0"/>
    <x v="2"/>
    <n v="136.71979551587199"/>
    <n v="199610.901453172"/>
    <n v="718599.24523142097"/>
  </r>
  <r>
    <x v="0"/>
    <x v="1"/>
    <x v="2"/>
    <x v="3"/>
    <x v="5"/>
    <s v="DE4-N_A"/>
    <x v="1"/>
    <x v="1"/>
    <s v="GNR_ST_MSW_BP_E-25_LS-220-MW-FEED_Y-2050"/>
    <x v="1"/>
    <x v="0"/>
    <n v="136.71979551587199"/>
    <n v="199610.901453172"/>
    <n v="718599.24523142097"/>
  </r>
  <r>
    <x v="0"/>
    <x v="1"/>
    <x v="2"/>
    <x v="3"/>
    <x v="5"/>
    <s v="DE4-N_A"/>
    <x v="1"/>
    <x v="1"/>
    <s v="GNR_ST_MSW_BP_E-25_LS-220-MW-FEED_Y-2050"/>
    <x v="1"/>
    <x v="1"/>
    <n v="136.71979551587199"/>
    <n v="199610.901453172"/>
    <n v="718599.24523142097"/>
  </r>
  <r>
    <x v="0"/>
    <x v="1"/>
    <x v="2"/>
    <x v="3"/>
    <x v="5"/>
    <s v="DE4-N_A"/>
    <x v="1"/>
    <x v="1"/>
    <s v="GNR_ST_MSW_BP_E-25_LS-220-MW-FEED_Y-2050"/>
    <x v="1"/>
    <x v="2"/>
    <n v="136.71979551587199"/>
    <n v="199610.901453172"/>
    <n v="718599.24523142097"/>
  </r>
  <r>
    <x v="0"/>
    <x v="1"/>
    <x v="2"/>
    <x v="3"/>
    <x v="5"/>
    <s v="DE4-N_A"/>
    <x v="4"/>
    <x v="4"/>
    <s v="GNR_ROR_WTR"/>
    <x v="0"/>
    <x v="0"/>
    <n v="2.3891488726436201"/>
    <n v="3488.1573540596801"/>
    <n v="12557.366474614901"/>
  </r>
  <r>
    <x v="0"/>
    <x v="1"/>
    <x v="2"/>
    <x v="3"/>
    <x v="5"/>
    <s v="DE4-N_A"/>
    <x v="4"/>
    <x v="4"/>
    <s v="GNR_ROR_WTR"/>
    <x v="0"/>
    <x v="1"/>
    <n v="2.3891488726436201"/>
    <n v="3488.1573540596801"/>
    <n v="12557.366474614901"/>
  </r>
  <r>
    <x v="0"/>
    <x v="1"/>
    <x v="2"/>
    <x v="3"/>
    <x v="5"/>
    <s v="DE4-N_A"/>
    <x v="4"/>
    <x v="4"/>
    <s v="GNR_ROR_WTR"/>
    <x v="0"/>
    <x v="2"/>
    <n v="2.3891488726436201"/>
    <n v="3488.1573540596801"/>
    <n v="12557.366474614901"/>
  </r>
  <r>
    <x v="0"/>
    <x v="1"/>
    <x v="2"/>
    <x v="3"/>
    <x v="5"/>
    <s v="DE4-N_A"/>
    <x v="4"/>
    <x v="4"/>
    <s v="GNR_ROR_WTR"/>
    <x v="1"/>
    <x v="0"/>
    <n v="2.9480657392285301"/>
    <n v="4304.1759792736502"/>
    <n v="15495.033525385101"/>
  </r>
  <r>
    <x v="0"/>
    <x v="1"/>
    <x v="2"/>
    <x v="3"/>
    <x v="5"/>
    <s v="DE4-N_A"/>
    <x v="4"/>
    <x v="4"/>
    <s v="GNR_ROR_WTR"/>
    <x v="1"/>
    <x v="1"/>
    <n v="2.9480657392285301"/>
    <n v="4304.1759792736502"/>
    <n v="15495.033525385101"/>
  </r>
  <r>
    <x v="0"/>
    <x v="1"/>
    <x v="2"/>
    <x v="3"/>
    <x v="5"/>
    <s v="DE4-N_A"/>
    <x v="4"/>
    <x v="4"/>
    <s v="GNR_ROR_WTR"/>
    <x v="1"/>
    <x v="2"/>
    <n v="2.9480657392285301"/>
    <n v="4304.1759792736502"/>
    <n v="15495.033525385101"/>
  </r>
  <r>
    <x v="0"/>
    <x v="1"/>
    <x v="2"/>
    <x v="3"/>
    <x v="5"/>
    <s v="DE4-N_Offshore_A"/>
    <x v="5"/>
    <x v="5"/>
    <s v="GNR_WT_WIND_OFF_L-NS_Y-2050"/>
    <x v="0"/>
    <x v="0"/>
    <n v="1835.76216071304"/>
    <n v="2680212.75464103"/>
    <n v="9648765.9167077206"/>
  </r>
  <r>
    <x v="0"/>
    <x v="1"/>
    <x v="2"/>
    <x v="3"/>
    <x v="5"/>
    <s v="DE4-N_Offshore_A"/>
    <x v="5"/>
    <x v="5"/>
    <s v="GNR_WT_WIND_OFF_L-NS_Y-2050"/>
    <x v="0"/>
    <x v="1"/>
    <n v="2863.80445910855"/>
    <n v="4181154.5102984798"/>
    <n v="15052156.2370745"/>
  </r>
  <r>
    <x v="0"/>
    <x v="1"/>
    <x v="2"/>
    <x v="3"/>
    <x v="5"/>
    <s v="DE4-N_Offshore_A"/>
    <x v="5"/>
    <x v="5"/>
    <s v="GNR_WT_WIND_OFF_L-NS_Y-2050"/>
    <x v="0"/>
    <x v="2"/>
    <n v="3425.25882169743"/>
    <n v="5000877.8796782503"/>
    <n v="18003160.3668417"/>
  </r>
  <r>
    <x v="0"/>
    <x v="1"/>
    <x v="2"/>
    <x v="3"/>
    <x v="5"/>
    <s v="DE4-N_Offshore_A"/>
    <x v="5"/>
    <x v="5"/>
    <s v="GNR_WT_WIND_OFF_L-NS_Y-2050"/>
    <x v="1"/>
    <x v="0"/>
    <n v="3856.6106561277902"/>
    <n v="5630651.5579465702"/>
    <n v="20270345.608607698"/>
  </r>
  <r>
    <x v="0"/>
    <x v="1"/>
    <x v="2"/>
    <x v="3"/>
    <x v="5"/>
    <s v="DE4-N_Offshore_A"/>
    <x v="5"/>
    <x v="5"/>
    <s v="GNR_WT_WIND_OFF_L-NS_Y-2050"/>
    <x v="1"/>
    <x v="1"/>
    <n v="6568.2416224794797"/>
    <n v="9589632.7688200492"/>
    <n v="34522677.967752203"/>
  </r>
  <r>
    <x v="0"/>
    <x v="1"/>
    <x v="2"/>
    <x v="3"/>
    <x v="5"/>
    <s v="DE4-N_Offshore_A"/>
    <x v="5"/>
    <x v="5"/>
    <s v="GNR_WT_WIND_OFF_L-NS_Y-2050"/>
    <x v="1"/>
    <x v="2"/>
    <n v="6521.0020140409697"/>
    <n v="9520662.9404998198"/>
    <n v="34274386.585799299"/>
  </r>
  <r>
    <x v="0"/>
    <x v="1"/>
    <x v="2"/>
    <x v="3"/>
    <x v="6"/>
    <s v="DE4-S_A"/>
    <x v="2"/>
    <x v="9"/>
    <s v="AGG-DE4-S_RES_WTR_PMP"/>
    <x v="0"/>
    <x v="1"/>
    <n v="4.4548454132208803"/>
    <n v="6504.0743033024901"/>
    <n v="23414.6674918889"/>
  </r>
  <r>
    <x v="0"/>
    <x v="1"/>
    <x v="2"/>
    <x v="3"/>
    <x v="6"/>
    <s v="DE4-S_A"/>
    <x v="2"/>
    <x v="9"/>
    <s v="AGG-DE4-S_RES_WTR_PMP"/>
    <x v="0"/>
    <x v="2"/>
    <n v="303.69857924431301"/>
    <n v="443399.92569669703"/>
    <n v="1596239.7325081101"/>
  </r>
  <r>
    <x v="0"/>
    <x v="1"/>
    <x v="2"/>
    <x v="3"/>
    <x v="6"/>
    <s v="DE4-S_A"/>
    <x v="1"/>
    <x v="1"/>
    <s v="GNR_ST_MSW_BP_E-24_LS-220-MW-FEED_Y-2030"/>
    <x v="0"/>
    <x v="0"/>
    <n v="717.82573546634103"/>
    <n v="1048025.5737808601"/>
    <n v="3772892.06561109"/>
  </r>
  <r>
    <x v="0"/>
    <x v="1"/>
    <x v="2"/>
    <x v="3"/>
    <x v="6"/>
    <s v="DE4-S_A"/>
    <x v="1"/>
    <x v="1"/>
    <s v="GNR_ST_MSW_BP_E-24_LS-220-MW-FEED_Y-2030"/>
    <x v="0"/>
    <x v="1"/>
    <n v="717.82573546634103"/>
    <n v="1048025.5737808601"/>
    <n v="3772892.06561109"/>
  </r>
  <r>
    <x v="0"/>
    <x v="1"/>
    <x v="2"/>
    <x v="3"/>
    <x v="6"/>
    <s v="DE4-S_A"/>
    <x v="1"/>
    <x v="1"/>
    <s v="GNR_ST_MSW_BP_E-24_LS-220-MW-FEED_Y-2030"/>
    <x v="0"/>
    <x v="2"/>
    <n v="717.82573546634103"/>
    <n v="1048025.5737808601"/>
    <n v="3772892.06561109"/>
  </r>
  <r>
    <x v="0"/>
    <x v="1"/>
    <x v="2"/>
    <x v="3"/>
    <x v="6"/>
    <s v="DE4-S_A"/>
    <x v="1"/>
    <x v="1"/>
    <s v="GNR_ST_MSW_BP_E-24_LS-220-MW-FEED_Y-2030"/>
    <x v="1"/>
    <x v="0"/>
    <n v="717.82573546634103"/>
    <n v="1048025.5737808601"/>
    <n v="3772892.06561109"/>
  </r>
  <r>
    <x v="0"/>
    <x v="1"/>
    <x v="2"/>
    <x v="3"/>
    <x v="6"/>
    <s v="DE4-S_A"/>
    <x v="1"/>
    <x v="1"/>
    <s v="GNR_ST_MSW_BP_E-24_LS-220-MW-FEED_Y-2030"/>
    <x v="1"/>
    <x v="1"/>
    <n v="717.82573546634103"/>
    <n v="1048025.5737808601"/>
    <n v="3772892.06561109"/>
  </r>
  <r>
    <x v="0"/>
    <x v="1"/>
    <x v="2"/>
    <x v="3"/>
    <x v="6"/>
    <s v="DE4-S_A"/>
    <x v="1"/>
    <x v="1"/>
    <s v="GNR_ST_MSW_BP_E-24_LS-220-MW-FEED_Y-2030"/>
    <x v="1"/>
    <x v="2"/>
    <n v="717.82573546634103"/>
    <n v="1048025.5737808601"/>
    <n v="3772892.06561109"/>
  </r>
  <r>
    <x v="0"/>
    <x v="1"/>
    <x v="2"/>
    <x v="3"/>
    <x v="6"/>
    <s v="DE4-S_A"/>
    <x v="1"/>
    <x v="1"/>
    <s v="GNR_ST_MSW_BP_E-25_LS-220-MW-FEED_Y-2050"/>
    <x v="0"/>
    <x v="0"/>
    <n v="168.64206174159801"/>
    <n v="246217.41014273401"/>
    <n v="886382.67651384196"/>
  </r>
  <r>
    <x v="0"/>
    <x v="1"/>
    <x v="2"/>
    <x v="3"/>
    <x v="6"/>
    <s v="DE4-S_A"/>
    <x v="1"/>
    <x v="1"/>
    <s v="GNR_ST_MSW_BP_E-25_LS-220-MW-FEED_Y-2050"/>
    <x v="0"/>
    <x v="1"/>
    <n v="168.64206174159801"/>
    <n v="246217.41014273401"/>
    <n v="886382.67651384196"/>
  </r>
  <r>
    <x v="0"/>
    <x v="1"/>
    <x v="2"/>
    <x v="3"/>
    <x v="6"/>
    <s v="DE4-S_A"/>
    <x v="1"/>
    <x v="1"/>
    <s v="GNR_ST_MSW_BP_E-25_LS-220-MW-FEED_Y-2050"/>
    <x v="0"/>
    <x v="2"/>
    <n v="168.64206174159801"/>
    <n v="246217.41014273401"/>
    <n v="886382.67651384196"/>
  </r>
  <r>
    <x v="0"/>
    <x v="1"/>
    <x v="2"/>
    <x v="3"/>
    <x v="6"/>
    <s v="DE4-S_A"/>
    <x v="1"/>
    <x v="1"/>
    <s v="GNR_ST_MSW_BP_E-25_LS-220-MW-FEED_Y-2050"/>
    <x v="1"/>
    <x v="0"/>
    <n v="168.64206174159801"/>
    <n v="246217.41014273401"/>
    <n v="886382.67651384196"/>
  </r>
  <r>
    <x v="0"/>
    <x v="1"/>
    <x v="2"/>
    <x v="3"/>
    <x v="6"/>
    <s v="DE4-S_A"/>
    <x v="1"/>
    <x v="1"/>
    <s v="GNR_ST_MSW_BP_E-25_LS-220-MW-FEED_Y-2050"/>
    <x v="1"/>
    <x v="1"/>
    <n v="168.64206174159801"/>
    <n v="246217.41014273401"/>
    <n v="886382.67651384196"/>
  </r>
  <r>
    <x v="0"/>
    <x v="1"/>
    <x v="2"/>
    <x v="3"/>
    <x v="6"/>
    <s v="DE4-S_A"/>
    <x v="1"/>
    <x v="1"/>
    <s v="GNR_ST_MSW_BP_E-25_LS-220-MW-FEED_Y-2050"/>
    <x v="1"/>
    <x v="2"/>
    <n v="168.64206174159801"/>
    <n v="246217.41014273401"/>
    <n v="886382.67651384196"/>
  </r>
  <r>
    <x v="0"/>
    <x v="1"/>
    <x v="2"/>
    <x v="3"/>
    <x v="6"/>
    <s v="DE4-S_A"/>
    <x v="4"/>
    <x v="7"/>
    <s v="GNR_RES_WTR_NOPMP"/>
    <x v="0"/>
    <x v="1"/>
    <n v="124"/>
    <n v="181040"/>
    <n v="651744"/>
  </r>
  <r>
    <x v="0"/>
    <x v="1"/>
    <x v="2"/>
    <x v="3"/>
    <x v="6"/>
    <s v="DE4-S_A"/>
    <x v="4"/>
    <x v="7"/>
    <s v="GNR_RES_WTR_NOPMP"/>
    <x v="0"/>
    <x v="2"/>
    <n v="100.73129567839899"/>
    <n v="147067.691690462"/>
    <n v="529443.69008566404"/>
  </r>
  <r>
    <x v="0"/>
    <x v="1"/>
    <x v="2"/>
    <x v="3"/>
    <x v="6"/>
    <s v="DE4-S_A"/>
    <x v="4"/>
    <x v="7"/>
    <s v="GNR_RES_WTR_NOPMP"/>
    <x v="1"/>
    <x v="0"/>
    <n v="124"/>
    <n v="181040"/>
    <n v="651744"/>
  </r>
  <r>
    <x v="0"/>
    <x v="1"/>
    <x v="2"/>
    <x v="3"/>
    <x v="6"/>
    <s v="DE4-S_A"/>
    <x v="4"/>
    <x v="7"/>
    <s v="GNR_RES_WTR_NOPMP"/>
    <x v="1"/>
    <x v="1"/>
    <n v="60.626731340106801"/>
    <n v="88515.027756555995"/>
    <n v="318654.09992360201"/>
  </r>
  <r>
    <x v="0"/>
    <x v="1"/>
    <x v="2"/>
    <x v="3"/>
    <x v="6"/>
    <s v="DE4-S_A"/>
    <x v="4"/>
    <x v="4"/>
    <s v="GNR_ROR_WTR"/>
    <x v="0"/>
    <x v="0"/>
    <n v="3904.80028704798"/>
    <n v="5701008.4190900503"/>
    <n v="20523630.308724198"/>
  </r>
  <r>
    <x v="0"/>
    <x v="1"/>
    <x v="2"/>
    <x v="3"/>
    <x v="6"/>
    <s v="DE4-S_A"/>
    <x v="4"/>
    <x v="4"/>
    <s v="GNR_ROR_WTR"/>
    <x v="0"/>
    <x v="1"/>
    <n v="3904.80028704798"/>
    <n v="5701008.4190900503"/>
    <n v="20523630.308724198"/>
  </r>
  <r>
    <x v="0"/>
    <x v="1"/>
    <x v="2"/>
    <x v="3"/>
    <x v="6"/>
    <s v="DE4-S_A"/>
    <x v="4"/>
    <x v="4"/>
    <s v="GNR_ROR_WTR"/>
    <x v="0"/>
    <x v="2"/>
    <n v="3904.80028704798"/>
    <n v="5701008.4190900503"/>
    <n v="20523630.308724198"/>
  </r>
  <r>
    <x v="0"/>
    <x v="1"/>
    <x v="2"/>
    <x v="3"/>
    <x v="6"/>
    <s v="DE4-S_A"/>
    <x v="4"/>
    <x v="4"/>
    <s v="GNR_ROR_WTR"/>
    <x v="1"/>
    <x v="0"/>
    <n v="4818.2882517648004"/>
    <n v="7034700.8475766098"/>
    <n v="25324923.051275801"/>
  </r>
  <r>
    <x v="0"/>
    <x v="1"/>
    <x v="2"/>
    <x v="3"/>
    <x v="6"/>
    <s v="DE4-S_A"/>
    <x v="4"/>
    <x v="4"/>
    <s v="GNR_ROR_WTR"/>
    <x v="1"/>
    <x v="1"/>
    <n v="4818.2882517648004"/>
    <n v="7034700.8475766098"/>
    <n v="25324923.051275801"/>
  </r>
  <r>
    <x v="0"/>
    <x v="1"/>
    <x v="2"/>
    <x v="3"/>
    <x v="6"/>
    <s v="DE4-S_A"/>
    <x v="4"/>
    <x v="4"/>
    <s v="GNR_ROR_WTR"/>
    <x v="1"/>
    <x v="2"/>
    <n v="4818.2882517648004"/>
    <n v="7034700.8475766098"/>
    <n v="25324923.051275801"/>
  </r>
  <r>
    <x v="0"/>
    <x v="1"/>
    <x v="2"/>
    <x v="3"/>
    <x v="7"/>
    <s v="DE4-W_A"/>
    <x v="2"/>
    <x v="9"/>
    <s v="AGG-DE4-W_RES_WTR_PMP"/>
    <x v="0"/>
    <x v="1"/>
    <n v="163.26575342465799"/>
    <n v="238368"/>
    <n v="858124.80000000005"/>
  </r>
  <r>
    <x v="0"/>
    <x v="1"/>
    <x v="2"/>
    <x v="3"/>
    <x v="7"/>
    <s v="DE4-W_A"/>
    <x v="2"/>
    <x v="10"/>
    <s v="GNR_ELYS_ELEC_SOEC_Y-20"/>
    <x v="1"/>
    <x v="0"/>
    <n v="11872.123406892801"/>
    <n v="17333300.1740635"/>
    <n v="62399880.6266286"/>
  </r>
  <r>
    <x v="0"/>
    <x v="1"/>
    <x v="2"/>
    <x v="3"/>
    <x v="7"/>
    <s v="DE4-W_A"/>
    <x v="2"/>
    <x v="10"/>
    <s v="GNR_ELYS_ELEC_SOEC_Y-20"/>
    <x v="1"/>
    <x v="1"/>
    <n v="11872.123406892801"/>
    <n v="17333300.1740635"/>
    <n v="62399880.6266286"/>
  </r>
  <r>
    <x v="0"/>
    <x v="1"/>
    <x v="2"/>
    <x v="3"/>
    <x v="7"/>
    <s v="DE4-W_A"/>
    <x v="2"/>
    <x v="10"/>
    <s v="GNR_ELYS_ELEC_SOEC_Y-20"/>
    <x v="1"/>
    <x v="2"/>
    <n v="11872.123406892801"/>
    <n v="17333300.1740635"/>
    <n v="62399880.6266286"/>
  </r>
  <r>
    <x v="0"/>
    <x v="1"/>
    <x v="2"/>
    <x v="3"/>
    <x v="7"/>
    <s v="DE4-W_A"/>
    <x v="2"/>
    <x v="8"/>
    <s v="GNR_ES_ELEC_BAT-LITHIO_E-97_Y-30-50"/>
    <x v="0"/>
    <x v="1"/>
    <n v="3672.9314962738099"/>
    <n v="5362479.9845597604"/>
    <n v="19304927.9444151"/>
  </r>
  <r>
    <x v="0"/>
    <x v="1"/>
    <x v="2"/>
    <x v="3"/>
    <x v="7"/>
    <s v="DE4-W_A"/>
    <x v="2"/>
    <x v="8"/>
    <s v="GNR_ES_ELEC_BAT-LITHIO_E-97_Y-30-50"/>
    <x v="1"/>
    <x v="0"/>
    <n v="3672.9314962738099"/>
    <n v="5362479.9845597604"/>
    <n v="19304927.9444151"/>
  </r>
  <r>
    <x v="0"/>
    <x v="1"/>
    <x v="2"/>
    <x v="3"/>
    <x v="7"/>
    <s v="DE4-W_A"/>
    <x v="17"/>
    <x v="10"/>
    <s v="GNR_FC_H2_SOFCC_Y-50"/>
    <x v="0"/>
    <x v="0"/>
    <n v="7329.8489914156298"/>
    <n v="10701579.5274668"/>
    <n v="38525686.298880503"/>
  </r>
  <r>
    <x v="0"/>
    <x v="1"/>
    <x v="2"/>
    <x v="3"/>
    <x v="7"/>
    <s v="DE4-W_A"/>
    <x v="17"/>
    <x v="10"/>
    <s v="GNR_FC_H2_SOFCC_Y-50"/>
    <x v="0"/>
    <x v="1"/>
    <n v="7329.8489914156298"/>
    <n v="10701579.5274668"/>
    <n v="38525686.298880503"/>
  </r>
  <r>
    <x v="0"/>
    <x v="1"/>
    <x v="2"/>
    <x v="3"/>
    <x v="7"/>
    <s v="DE4-W_A"/>
    <x v="17"/>
    <x v="10"/>
    <s v="GNR_FC_H2_SOFCC_Y-50"/>
    <x v="0"/>
    <x v="2"/>
    <n v="7329.8489914156298"/>
    <n v="10701579.5274668"/>
    <n v="38525686.298880503"/>
  </r>
  <r>
    <x v="0"/>
    <x v="1"/>
    <x v="2"/>
    <x v="3"/>
    <x v="7"/>
    <s v="DE4-W_A"/>
    <x v="1"/>
    <x v="1"/>
    <s v="GNR_ST_MSW_BP_E-24_LS-220-MW-FEED_Y-2030"/>
    <x v="0"/>
    <x v="0"/>
    <n v="57.676442570390002"/>
    <n v="84207.606152769396"/>
    <n v="303147.38214996998"/>
  </r>
  <r>
    <x v="0"/>
    <x v="1"/>
    <x v="2"/>
    <x v="3"/>
    <x v="7"/>
    <s v="DE4-W_A"/>
    <x v="1"/>
    <x v="1"/>
    <s v="GNR_ST_MSW_BP_E-24_LS-220-MW-FEED_Y-2030"/>
    <x v="0"/>
    <x v="1"/>
    <n v="57.676442570390002"/>
    <n v="84207.606152769396"/>
    <n v="303147.38214996998"/>
  </r>
  <r>
    <x v="0"/>
    <x v="1"/>
    <x v="2"/>
    <x v="3"/>
    <x v="7"/>
    <s v="DE4-W_A"/>
    <x v="1"/>
    <x v="1"/>
    <s v="GNR_ST_MSW_BP_E-24_LS-220-MW-FEED_Y-2030"/>
    <x v="0"/>
    <x v="2"/>
    <n v="57.676442570390002"/>
    <n v="84207.606152769396"/>
    <n v="303147.38214996998"/>
  </r>
  <r>
    <x v="0"/>
    <x v="1"/>
    <x v="2"/>
    <x v="3"/>
    <x v="7"/>
    <s v="DE4-W_A"/>
    <x v="1"/>
    <x v="1"/>
    <s v="GNR_ST_MSW_BP_E-24_LS-220-MW-FEED_Y-2030"/>
    <x v="1"/>
    <x v="0"/>
    <n v="57.676442570390002"/>
    <n v="84207.606152769396"/>
    <n v="303147.38214996998"/>
  </r>
  <r>
    <x v="0"/>
    <x v="1"/>
    <x v="2"/>
    <x v="3"/>
    <x v="7"/>
    <s v="DE4-W_A"/>
    <x v="1"/>
    <x v="1"/>
    <s v="GNR_ST_MSW_BP_E-24_LS-220-MW-FEED_Y-2030"/>
    <x v="1"/>
    <x v="1"/>
    <n v="57.676442570390002"/>
    <n v="84207.606152769396"/>
    <n v="303147.38214996998"/>
  </r>
  <r>
    <x v="0"/>
    <x v="1"/>
    <x v="2"/>
    <x v="3"/>
    <x v="7"/>
    <s v="DE4-W_A"/>
    <x v="1"/>
    <x v="1"/>
    <s v="GNR_ST_MSW_BP_E-24_LS-220-MW-FEED_Y-2030"/>
    <x v="1"/>
    <x v="2"/>
    <n v="57.676442570390002"/>
    <n v="84207.606152769396"/>
    <n v="303147.38214996998"/>
  </r>
  <r>
    <x v="0"/>
    <x v="1"/>
    <x v="2"/>
    <x v="3"/>
    <x v="7"/>
    <s v="DE4-W_A"/>
    <x v="1"/>
    <x v="1"/>
    <s v="GNR_ST_MSW_BP_E-25_LS-220-MW-FEED_Y-2050"/>
    <x v="0"/>
    <x v="0"/>
    <n v="941.687174503346"/>
    <n v="1374863.2747748799"/>
    <n v="4949507.7891895901"/>
  </r>
  <r>
    <x v="0"/>
    <x v="1"/>
    <x v="2"/>
    <x v="3"/>
    <x v="7"/>
    <s v="DE4-W_A"/>
    <x v="1"/>
    <x v="1"/>
    <s v="GNR_ST_MSW_BP_E-25_LS-220-MW-FEED_Y-2050"/>
    <x v="0"/>
    <x v="1"/>
    <n v="941.687174503346"/>
    <n v="1374863.2747748799"/>
    <n v="4949507.7891895901"/>
  </r>
  <r>
    <x v="0"/>
    <x v="1"/>
    <x v="2"/>
    <x v="3"/>
    <x v="7"/>
    <s v="DE4-W_A"/>
    <x v="1"/>
    <x v="1"/>
    <s v="GNR_ST_MSW_BP_E-25_LS-220-MW-FEED_Y-2050"/>
    <x v="0"/>
    <x v="2"/>
    <n v="941.687174503346"/>
    <n v="1374863.2747748799"/>
    <n v="4949507.7891895901"/>
  </r>
  <r>
    <x v="0"/>
    <x v="1"/>
    <x v="2"/>
    <x v="3"/>
    <x v="7"/>
    <s v="DE4-W_A"/>
    <x v="1"/>
    <x v="1"/>
    <s v="GNR_ST_MSW_BP_E-25_LS-220-MW-FEED_Y-2050"/>
    <x v="1"/>
    <x v="0"/>
    <n v="941.687174503346"/>
    <n v="1374863.2747748799"/>
    <n v="4949507.7891895901"/>
  </r>
  <r>
    <x v="0"/>
    <x v="1"/>
    <x v="2"/>
    <x v="3"/>
    <x v="7"/>
    <s v="DE4-W_A"/>
    <x v="1"/>
    <x v="1"/>
    <s v="GNR_ST_MSW_BP_E-25_LS-220-MW-FEED_Y-2050"/>
    <x v="1"/>
    <x v="1"/>
    <n v="941.687174503346"/>
    <n v="1374863.2747748799"/>
    <n v="4949507.7891895901"/>
  </r>
  <r>
    <x v="0"/>
    <x v="1"/>
    <x v="2"/>
    <x v="3"/>
    <x v="7"/>
    <s v="DE4-W_A"/>
    <x v="1"/>
    <x v="1"/>
    <s v="GNR_ST_MSW_BP_E-25_LS-220-MW-FEED_Y-2050"/>
    <x v="1"/>
    <x v="2"/>
    <n v="941.687174503346"/>
    <n v="1374863.2747748799"/>
    <n v="4949507.7891895901"/>
  </r>
  <r>
    <x v="0"/>
    <x v="1"/>
    <x v="2"/>
    <x v="3"/>
    <x v="7"/>
    <s v="DE4-W_A"/>
    <x v="4"/>
    <x v="4"/>
    <s v="GNR_ROR_WTR"/>
    <x v="0"/>
    <x v="0"/>
    <n v="178.07779741457099"/>
    <n v="259993.58422527299"/>
    <n v="935976.90321098396"/>
  </r>
  <r>
    <x v="0"/>
    <x v="1"/>
    <x v="2"/>
    <x v="3"/>
    <x v="7"/>
    <s v="DE4-W_A"/>
    <x v="4"/>
    <x v="4"/>
    <s v="GNR_ROR_WTR"/>
    <x v="0"/>
    <x v="1"/>
    <n v="178.07779741457099"/>
    <n v="259993.58422527299"/>
    <n v="935976.90321098396"/>
  </r>
  <r>
    <x v="0"/>
    <x v="1"/>
    <x v="2"/>
    <x v="3"/>
    <x v="7"/>
    <s v="DE4-W_A"/>
    <x v="4"/>
    <x v="4"/>
    <s v="GNR_ROR_WTR"/>
    <x v="0"/>
    <x v="2"/>
    <n v="178.07779741457099"/>
    <n v="259993.58422527299"/>
    <n v="935976.90321098396"/>
  </r>
  <r>
    <x v="0"/>
    <x v="1"/>
    <x v="2"/>
    <x v="3"/>
    <x v="7"/>
    <s v="DE4-W_A"/>
    <x v="4"/>
    <x v="4"/>
    <s v="GNR_ROR_WTR"/>
    <x v="1"/>
    <x v="0"/>
    <n v="219.73727107857999"/>
    <n v="320816.41577472701"/>
    <n v="1154939.0967890201"/>
  </r>
  <r>
    <x v="0"/>
    <x v="1"/>
    <x v="2"/>
    <x v="3"/>
    <x v="7"/>
    <s v="DE4-W_A"/>
    <x v="4"/>
    <x v="4"/>
    <s v="GNR_ROR_WTR"/>
    <x v="1"/>
    <x v="1"/>
    <n v="219.73727107857999"/>
    <n v="320816.41577472701"/>
    <n v="1154939.0967890201"/>
  </r>
  <r>
    <x v="0"/>
    <x v="1"/>
    <x v="2"/>
    <x v="3"/>
    <x v="7"/>
    <s v="DE4-W_A"/>
    <x v="4"/>
    <x v="4"/>
    <s v="GNR_ROR_WTR"/>
    <x v="1"/>
    <x v="2"/>
    <n v="219.73727107857999"/>
    <n v="320816.41577472701"/>
    <n v="1154939.0967890201"/>
  </r>
  <r>
    <x v="0"/>
    <x v="1"/>
    <x v="2"/>
    <x v="3"/>
    <x v="7"/>
    <s v="DE4-W_A"/>
    <x v="16"/>
    <x v="1"/>
    <s v="GNR_ST_WOODCHI_BP_E-29_LS-600-MW-FEED_Y-2030"/>
    <x v="0"/>
    <x v="0"/>
    <n v="357.659899651822"/>
    <n v="522183.45349166001"/>
    <n v="1879860.4325699799"/>
  </r>
  <r>
    <x v="0"/>
    <x v="1"/>
    <x v="2"/>
    <x v="3"/>
    <x v="7"/>
    <s v="DE4-W_A"/>
    <x v="16"/>
    <x v="1"/>
    <s v="GNR_ST_WOODCHI_BP_E-29_LS-600-MW-FEED_Y-2030"/>
    <x v="0"/>
    <x v="1"/>
    <n v="357.659899651822"/>
    <n v="522183.45349166001"/>
    <n v="1879860.4325699799"/>
  </r>
  <r>
    <x v="0"/>
    <x v="1"/>
    <x v="2"/>
    <x v="3"/>
    <x v="7"/>
    <s v="DE4-W_A"/>
    <x v="16"/>
    <x v="1"/>
    <s v="GNR_ST_WOODCHI_BP_E-29_LS-600-MW-FEED_Y-2030"/>
    <x v="0"/>
    <x v="2"/>
    <n v="357.659899651822"/>
    <n v="522183.45349166001"/>
    <n v="1879860.4325699799"/>
  </r>
  <r>
    <x v="0"/>
    <x v="1"/>
    <x v="2"/>
    <x v="3"/>
    <x v="7"/>
    <s v="DE4-W_A"/>
    <x v="16"/>
    <x v="1"/>
    <s v="GNR_ST_WOODCHI_BP_E-29_LS-600-MW-FEED_Y-2030"/>
    <x v="1"/>
    <x v="1"/>
    <n v="160.94695484331999"/>
    <n v="234982.554071247"/>
    <n v="845937.19465649"/>
  </r>
  <r>
    <x v="0"/>
    <x v="1"/>
    <x v="2"/>
    <x v="3"/>
    <x v="7"/>
    <s v="DE4-W_A"/>
    <x v="16"/>
    <x v="1"/>
    <s v="GNR_ST_WOODCHI_BP_E-29_LS-600-MW-FEED_Y-2030"/>
    <x v="1"/>
    <x v="2"/>
    <n v="171.676751832875"/>
    <n v="250648.057675997"/>
    <n v="902333.00763359002"/>
  </r>
  <r>
    <x v="0"/>
    <x v="1"/>
    <x v="2"/>
    <x v="3"/>
    <x v="7"/>
    <s v="DE4-W_Offshore_A"/>
    <x v="5"/>
    <x v="5"/>
    <s v="GNR_WT_WIND_OFF_L-NS_Y-2030"/>
    <x v="0"/>
    <x v="0"/>
    <n v="10580.953092805699"/>
    <n v="15448191.515496301"/>
    <n v="55613489.455786899"/>
  </r>
  <r>
    <x v="0"/>
    <x v="1"/>
    <x v="2"/>
    <x v="3"/>
    <x v="7"/>
    <s v="DE4-W_Offshore_A"/>
    <x v="5"/>
    <x v="5"/>
    <s v="GNR_WT_WIND_OFF_L-NS_Y-2030"/>
    <x v="0"/>
    <x v="1"/>
    <n v="16506.376096686599"/>
    <n v="24099309.1011624"/>
    <n v="86757512.764184698"/>
  </r>
  <r>
    <x v="0"/>
    <x v="1"/>
    <x v="2"/>
    <x v="3"/>
    <x v="7"/>
    <s v="DE4-W_Offshore_A"/>
    <x v="5"/>
    <x v="5"/>
    <s v="GNR_WT_WIND_OFF_L-NS_Y-2030"/>
    <x v="0"/>
    <x v="2"/>
    <n v="19742.482821969901"/>
    <n v="28824024.920076098"/>
    <n v="103766489.712274"/>
  </r>
  <r>
    <x v="0"/>
    <x v="1"/>
    <x v="2"/>
    <x v="3"/>
    <x v="7"/>
    <s v="DE4-W_Offshore_A"/>
    <x v="5"/>
    <x v="5"/>
    <s v="GNR_WT_WIND_OFF_L-NS_Y-2030"/>
    <x v="1"/>
    <x v="0"/>
    <n v="22228.705506084101"/>
    <n v="32453910.0388829"/>
    <n v="116834076.13997801"/>
  </r>
  <r>
    <x v="0"/>
    <x v="1"/>
    <x v="2"/>
    <x v="3"/>
    <x v="7"/>
    <s v="DE4-W_Offshore_A"/>
    <x v="5"/>
    <x v="5"/>
    <s v="GNR_WT_WIND_OFF_L-NS_Y-2030"/>
    <x v="1"/>
    <x v="1"/>
    <n v="37857.985090331902"/>
    <n v="55272658.231884502"/>
    <n v="198981569.63478401"/>
  </r>
  <r>
    <x v="0"/>
    <x v="1"/>
    <x v="2"/>
    <x v="3"/>
    <x v="7"/>
    <s v="DE4-W_Offshore_A"/>
    <x v="5"/>
    <x v="5"/>
    <s v="GNR_WT_WIND_OFF_L-NS_Y-2030"/>
    <x v="1"/>
    <x v="2"/>
    <n v="37585.705765859697"/>
    <n v="54875130.418155201"/>
    <n v="197550469.50535899"/>
  </r>
  <r>
    <x v="0"/>
    <x v="1"/>
    <x v="2"/>
    <x v="3"/>
    <x v="7"/>
    <s v="DE4-W_Offshore_A"/>
    <x v="5"/>
    <x v="5"/>
    <s v="GNR_WT_WIND_OFF_L-NS_Y-2050"/>
    <x v="0"/>
    <x v="0"/>
    <n v="9668.0299846667003"/>
    <n v="14115323.7776134"/>
    <n v="50815165.599408202"/>
  </r>
  <r>
    <x v="0"/>
    <x v="1"/>
    <x v="2"/>
    <x v="3"/>
    <x v="7"/>
    <s v="DE4-W_Offshore_A"/>
    <x v="5"/>
    <x v="5"/>
    <s v="GNR_WT_WIND_OFF_L-NS_Y-2050"/>
    <x v="0"/>
    <x v="1"/>
    <n v="15082.208345622201"/>
    <n v="22020024.1846084"/>
    <n v="79272087.064590394"/>
  </r>
  <r>
    <x v="0"/>
    <x v="1"/>
    <x v="2"/>
    <x v="3"/>
    <x v="7"/>
    <s v="DE4-W_Offshore_A"/>
    <x v="5"/>
    <x v="5"/>
    <s v="GNR_WT_WIND_OFF_L-NS_Y-2050"/>
    <x v="0"/>
    <x v="2"/>
    <n v="18039.104248968899"/>
    <n v="26337092.203494601"/>
    <n v="94813531.932580695"/>
  </r>
  <r>
    <x v="0"/>
    <x v="1"/>
    <x v="2"/>
    <x v="3"/>
    <x v="7"/>
    <s v="DE4-W_Offshore_A"/>
    <x v="5"/>
    <x v="5"/>
    <s v="GNR_WT_WIND_OFF_L-NS_Y-2050"/>
    <x v="1"/>
    <x v="0"/>
    <n v="20310.815998160801"/>
    <n v="29653791.357314799"/>
    <n v="106753648.886333"/>
  </r>
  <r>
    <x v="0"/>
    <x v="1"/>
    <x v="2"/>
    <x v="3"/>
    <x v="7"/>
    <s v="DE4-W_Offshore_A"/>
    <x v="5"/>
    <x v="5"/>
    <s v="GNR_WT_WIND_OFF_L-NS_Y-2050"/>
    <x v="1"/>
    <x v="1"/>
    <n v="34591.603592048399"/>
    <n v="50503741.244390599"/>
    <n v="181813468.47980601"/>
  </r>
  <r>
    <x v="0"/>
    <x v="1"/>
    <x v="2"/>
    <x v="3"/>
    <x v="7"/>
    <s v="DE4-W_Offshore_A"/>
    <x v="5"/>
    <x v="5"/>
    <s v="GNR_WT_WIND_OFF_L-NS_Y-2050"/>
    <x v="1"/>
    <x v="2"/>
    <n v="34342.816488456403"/>
    <n v="50140512.073146403"/>
    <n v="180505843.46332699"/>
  </r>
  <r>
    <x v="0"/>
    <x v="1"/>
    <x v="2"/>
    <x v="4"/>
    <x v="8"/>
    <s v="LV_A"/>
    <x v="2"/>
    <x v="8"/>
    <s v="GNR_ES_ELEC_BAT-LITHIO_E-97_Y-30-50"/>
    <x v="0"/>
    <x v="0"/>
    <n v="1508.3766350537801"/>
    <n v="2202229.8871785202"/>
    <n v="7928027.5938426899"/>
  </r>
  <r>
    <x v="0"/>
    <x v="1"/>
    <x v="2"/>
    <x v="4"/>
    <x v="8"/>
    <s v="LV_A"/>
    <x v="2"/>
    <x v="8"/>
    <s v="GNR_ES_ELEC_BAT-LITHIO_E-97_Y-30-50"/>
    <x v="0"/>
    <x v="1"/>
    <n v="2023.9299552058301"/>
    <n v="2954937.73460051"/>
    <n v="10637775.8445618"/>
  </r>
  <r>
    <x v="0"/>
    <x v="1"/>
    <x v="2"/>
    <x v="4"/>
    <x v="8"/>
    <s v="LV_A"/>
    <x v="3"/>
    <x v="3"/>
    <s v="GNR_PV_SUN_LS-4-MW_Y-2030"/>
    <x v="0"/>
    <x v="2"/>
    <n v="3513.4457952292701"/>
    <n v="5129630.8610347304"/>
    <n v="18466671.099725001"/>
  </r>
  <r>
    <x v="0"/>
    <x v="1"/>
    <x v="2"/>
    <x v="4"/>
    <x v="8"/>
    <s v="LV_A"/>
    <x v="3"/>
    <x v="3"/>
    <s v="GNR_PV_SUN_LS-4-MW_Y-2030"/>
    <x v="1"/>
    <x v="1"/>
    <n v="1.1222744476402799"/>
    <n v="1638.5206935548099"/>
    <n v="5898.67449679732"/>
  </r>
  <r>
    <x v="0"/>
    <x v="1"/>
    <x v="2"/>
    <x v="4"/>
    <x v="8"/>
    <s v="LV_A"/>
    <x v="3"/>
    <x v="3"/>
    <s v="GNR_PV_SUN_LS-4-MW_Y-2030"/>
    <x v="1"/>
    <x v="2"/>
    <n v="2.4228620793559399"/>
    <n v="3537.3786358596699"/>
    <n v="12734.5630890948"/>
  </r>
  <r>
    <x v="0"/>
    <x v="1"/>
    <x v="2"/>
    <x v="4"/>
    <x v="8"/>
    <s v="LV_A"/>
    <x v="3"/>
    <x v="3"/>
    <s v="GNR_PV_SUN_LS-4-MW_Y-2050"/>
    <x v="0"/>
    <x v="2"/>
    <n v="1709.45972087574"/>
    <n v="2495811.1924785902"/>
    <n v="8984920.2929229103"/>
  </r>
  <r>
    <x v="0"/>
    <x v="1"/>
    <x v="2"/>
    <x v="4"/>
    <x v="8"/>
    <s v="LV_A"/>
    <x v="3"/>
    <x v="3"/>
    <s v="GNR_PV_SUN_LS-4-MW_Y-2050"/>
    <x v="1"/>
    <x v="1"/>
    <n v="0.54604029087744799"/>
    <n v="797.21882468107299"/>
    <n v="2869.98776885186"/>
  </r>
  <r>
    <x v="0"/>
    <x v="1"/>
    <x v="2"/>
    <x v="4"/>
    <x v="8"/>
    <s v="LV_A"/>
    <x v="3"/>
    <x v="3"/>
    <s v="GNR_PV_SUN_LS-4-MW_Y-2050"/>
    <x v="1"/>
    <x v="2"/>
    <n v="1.1788384894168999"/>
    <n v="1721.10419454867"/>
    <n v="6195.9751003752199"/>
  </r>
  <r>
    <x v="0"/>
    <x v="1"/>
    <x v="2"/>
    <x v="4"/>
    <x v="8"/>
    <s v="LV_RigaR"/>
    <x v="4"/>
    <x v="7"/>
    <s v="GNR_RES_WTR_NOPMP"/>
    <x v="0"/>
    <x v="1"/>
    <n v="0.27534246575342503"/>
    <n v="402"/>
    <n v="1447.2"/>
  </r>
  <r>
    <x v="0"/>
    <x v="1"/>
    <x v="2"/>
    <x v="5"/>
    <x v="9"/>
    <s v="LT_A"/>
    <x v="2"/>
    <x v="8"/>
    <s v="GNR_ES_ELEC_BAT-LITHIO_E-97_Y-30-50"/>
    <x v="0"/>
    <x v="0"/>
    <n v="40248.955171427602"/>
    <n v="58763474.550284304"/>
    <n v="211548508.381024"/>
  </r>
  <r>
    <x v="0"/>
    <x v="1"/>
    <x v="2"/>
    <x v="5"/>
    <x v="9"/>
    <s v="LT_A"/>
    <x v="2"/>
    <x v="8"/>
    <s v="GNR_ES_ELEC_BAT-LITHIO_E-97_Y-30-50"/>
    <x v="0"/>
    <x v="1"/>
    <n v="45532.073431943398"/>
    <n v="66476827.210637398"/>
    <n v="239316577.958294"/>
  </r>
  <r>
    <x v="0"/>
    <x v="1"/>
    <x v="2"/>
    <x v="5"/>
    <x v="9"/>
    <s v="LT_A"/>
    <x v="2"/>
    <x v="8"/>
    <s v="GNR_ES_ELEC_BAT-LITHIO_E-97_Y-30-50"/>
    <x v="1"/>
    <x v="0"/>
    <n v="1772.46852074703"/>
    <n v="2587804.0402906602"/>
    <n v="9316094.5450463705"/>
  </r>
  <r>
    <x v="0"/>
    <x v="1"/>
    <x v="2"/>
    <x v="5"/>
    <x v="9"/>
    <s v="LT_A"/>
    <x v="3"/>
    <x v="3"/>
    <s v="GNR_PV_SUN_LS-4-MW_Y-2030"/>
    <x v="0"/>
    <x v="2"/>
    <n v="135053.30537926001"/>
    <n v="197177825.853719"/>
    <n v="709840173.07338905"/>
  </r>
  <r>
    <x v="0"/>
    <x v="1"/>
    <x v="2"/>
    <x v="5"/>
    <x v="9"/>
    <s v="LT_A"/>
    <x v="3"/>
    <x v="3"/>
    <s v="GNR_PV_SUN_LS-4-MW_Y-2030"/>
    <x v="1"/>
    <x v="1"/>
    <n v="43.139095500578897"/>
    <n v="62983.079430845202"/>
    <n v="226739.085951043"/>
  </r>
  <r>
    <x v="0"/>
    <x v="1"/>
    <x v="2"/>
    <x v="5"/>
    <x v="9"/>
    <s v="LT_A"/>
    <x v="3"/>
    <x v="3"/>
    <s v="GNR_PV_SUN_LS-4-MW_Y-2030"/>
    <x v="1"/>
    <x v="2"/>
    <n v="93.132369578433497"/>
    <n v="135973.259584513"/>
    <n v="489503.73450424703"/>
  </r>
  <r>
    <x v="0"/>
    <x v="1"/>
    <x v="2"/>
    <x v="5"/>
    <x v="9"/>
    <s v="LT_KauU"/>
    <x v="4"/>
    <x v="4"/>
    <s v="GNR_ROR_WTR"/>
    <x v="0"/>
    <x v="0"/>
    <n v="62.694078985092297"/>
    <n v="91533.355318234695"/>
    <n v="329520.07914564502"/>
  </r>
  <r>
    <x v="0"/>
    <x v="1"/>
    <x v="2"/>
    <x v="5"/>
    <x v="9"/>
    <s v="LT_KauU"/>
    <x v="4"/>
    <x v="4"/>
    <s v="GNR_ROR_WTR"/>
    <x v="0"/>
    <x v="1"/>
    <n v="62.694078985092297"/>
    <n v="91533.355318234695"/>
    <n v="329520.07914564502"/>
  </r>
  <r>
    <x v="0"/>
    <x v="1"/>
    <x v="2"/>
    <x v="5"/>
    <x v="9"/>
    <s v="LT_KauU"/>
    <x v="4"/>
    <x v="4"/>
    <s v="GNR_ROR_WTR"/>
    <x v="0"/>
    <x v="2"/>
    <n v="62.694078985092297"/>
    <n v="91533.355318234695"/>
    <n v="329520.07914564502"/>
  </r>
  <r>
    <x v="0"/>
    <x v="1"/>
    <x v="2"/>
    <x v="5"/>
    <x v="9"/>
    <s v="LT_KauU"/>
    <x v="4"/>
    <x v="4"/>
    <s v="GNR_ROR_WTR"/>
    <x v="1"/>
    <x v="0"/>
    <n v="77.360715535455697"/>
    <n v="112946.644681765"/>
    <n v="406607.92085435498"/>
  </r>
  <r>
    <x v="0"/>
    <x v="1"/>
    <x v="2"/>
    <x v="5"/>
    <x v="9"/>
    <s v="LT_KauU"/>
    <x v="4"/>
    <x v="4"/>
    <s v="GNR_ROR_WTR"/>
    <x v="1"/>
    <x v="1"/>
    <n v="77.360715535455697"/>
    <n v="112946.644681765"/>
    <n v="406607.92085435498"/>
  </r>
  <r>
    <x v="0"/>
    <x v="1"/>
    <x v="2"/>
    <x v="5"/>
    <x v="9"/>
    <s v="LT_KauU"/>
    <x v="4"/>
    <x v="4"/>
    <s v="GNR_ROR_WTR"/>
    <x v="1"/>
    <x v="2"/>
    <n v="77.360715535455697"/>
    <n v="112946.644681765"/>
    <n v="406607.92085435498"/>
  </r>
  <r>
    <x v="0"/>
    <x v="1"/>
    <x v="2"/>
    <x v="5"/>
    <x v="9"/>
    <s v="LT_KlaU"/>
    <x v="3"/>
    <x v="3"/>
    <s v="GNR_PV_SUN"/>
    <x v="0"/>
    <x v="2"/>
    <n v="1.41841809901938"/>
    <n v="2070.8904245682902"/>
    <n v="7455.2055284458602"/>
  </r>
  <r>
    <x v="0"/>
    <x v="1"/>
    <x v="2"/>
    <x v="5"/>
    <x v="9"/>
    <s v="LT_KlaU"/>
    <x v="3"/>
    <x v="3"/>
    <s v="GNR_PV_SUN"/>
    <x v="1"/>
    <x v="1"/>
    <n v="13.7193356119824"/>
    <n v="20030.2299934943"/>
    <n v="72108.827976579501"/>
  </r>
  <r>
    <x v="0"/>
    <x v="1"/>
    <x v="2"/>
    <x v="5"/>
    <x v="9"/>
    <s v="LT_KlaU"/>
    <x v="3"/>
    <x v="3"/>
    <s v="GNR_PV_SUN"/>
    <x v="1"/>
    <x v="2"/>
    <n v="45.020061647949497"/>
    <n v="65729.290006006195"/>
    <n v="236625.44402162201"/>
  </r>
  <r>
    <x v="0"/>
    <x v="1"/>
    <x v="2"/>
    <x v="5"/>
    <x v="9"/>
    <s v="LT_Other_DH"/>
    <x v="13"/>
    <x v="1"/>
    <s v="LIFOSA_ST_HEAT_BP"/>
    <x v="0"/>
    <x v="0"/>
    <n v="37"/>
    <n v="54020"/>
    <n v="194472"/>
  </r>
  <r>
    <x v="0"/>
    <x v="1"/>
    <x v="2"/>
    <x v="5"/>
    <x v="9"/>
    <s v="LT_Other_DH"/>
    <x v="13"/>
    <x v="1"/>
    <s v="LIFOSA_ST_HEAT_BP"/>
    <x v="0"/>
    <x v="1"/>
    <n v="37"/>
    <n v="54020"/>
    <n v="194472"/>
  </r>
  <r>
    <x v="0"/>
    <x v="1"/>
    <x v="2"/>
    <x v="5"/>
    <x v="9"/>
    <s v="LT_Other_DH"/>
    <x v="13"/>
    <x v="1"/>
    <s v="LIFOSA_ST_HEAT_BP"/>
    <x v="0"/>
    <x v="2"/>
    <n v="37"/>
    <n v="54020"/>
    <n v="194472"/>
  </r>
  <r>
    <x v="0"/>
    <x v="1"/>
    <x v="2"/>
    <x v="5"/>
    <x v="9"/>
    <s v="LT_Other_DH"/>
    <x v="13"/>
    <x v="1"/>
    <s v="LIFOSA_ST_HEAT_BP"/>
    <x v="1"/>
    <x v="0"/>
    <n v="37"/>
    <n v="54020"/>
    <n v="194472"/>
  </r>
  <r>
    <x v="0"/>
    <x v="1"/>
    <x v="2"/>
    <x v="5"/>
    <x v="9"/>
    <s v="LT_Other_DH"/>
    <x v="13"/>
    <x v="1"/>
    <s v="LIFOSA_ST_HEAT_BP"/>
    <x v="1"/>
    <x v="1"/>
    <n v="37"/>
    <n v="54020"/>
    <n v="194472"/>
  </r>
  <r>
    <x v="0"/>
    <x v="1"/>
    <x v="2"/>
    <x v="5"/>
    <x v="9"/>
    <s v="LT_Other_DH"/>
    <x v="13"/>
    <x v="1"/>
    <s v="LIFOSA_ST_HEAT_BP"/>
    <x v="1"/>
    <x v="2"/>
    <n v="37"/>
    <n v="54020"/>
    <n v="194472"/>
  </r>
  <r>
    <x v="0"/>
    <x v="1"/>
    <x v="2"/>
    <x v="5"/>
    <x v="9"/>
    <s v="LT_VilU"/>
    <x v="4"/>
    <x v="9"/>
    <s v="GNR_ES_WTR_PMP"/>
    <x v="0"/>
    <x v="0"/>
    <n v="117"/>
    <n v="170820"/>
    <n v="614952"/>
  </r>
  <r>
    <x v="0"/>
    <x v="1"/>
    <x v="2"/>
    <x v="6"/>
    <x v="10"/>
    <s v="NL_A"/>
    <x v="2"/>
    <x v="10"/>
    <s v="GNR_ELYS_ELEC_SOEC_Y-20"/>
    <x v="1"/>
    <x v="0"/>
    <n v="462.58990013589698"/>
    <n v="675381.25419840903"/>
    <n v="2431372.5151142702"/>
  </r>
  <r>
    <x v="0"/>
    <x v="1"/>
    <x v="2"/>
    <x v="6"/>
    <x v="10"/>
    <s v="NL_A"/>
    <x v="2"/>
    <x v="10"/>
    <s v="GNR_ELYS_ELEC_SOEC_Y-20"/>
    <x v="1"/>
    <x v="1"/>
    <n v="462.58990013589698"/>
    <n v="675381.25419840903"/>
    <n v="2431372.5151142702"/>
  </r>
  <r>
    <x v="0"/>
    <x v="1"/>
    <x v="2"/>
    <x v="6"/>
    <x v="10"/>
    <s v="NL_A"/>
    <x v="2"/>
    <x v="10"/>
    <s v="GNR_ELYS_ELEC_SOEC_Y-20"/>
    <x v="1"/>
    <x v="2"/>
    <n v="462.58990013589698"/>
    <n v="675381.25419840903"/>
    <n v="2431372.5151142702"/>
  </r>
  <r>
    <x v="0"/>
    <x v="1"/>
    <x v="2"/>
    <x v="6"/>
    <x v="10"/>
    <s v="NL_A"/>
    <x v="2"/>
    <x v="8"/>
    <s v="GNR_ES_ELEC_BAT-LITHIO_E-97_Y-30-50"/>
    <x v="0"/>
    <x v="1"/>
    <n v="1275.1073470785"/>
    <n v="1861656.7267346"/>
    <n v="6701964.21624457"/>
  </r>
  <r>
    <x v="0"/>
    <x v="1"/>
    <x v="2"/>
    <x v="6"/>
    <x v="10"/>
    <s v="NL_A"/>
    <x v="2"/>
    <x v="8"/>
    <s v="GNR_ES_ELEC_BAT-LITHIO_E-97_Y-30-50"/>
    <x v="0"/>
    <x v="2"/>
    <n v="3877.1480981710001"/>
    <n v="5660636.2233296596"/>
    <n v="20378290.4039868"/>
  </r>
  <r>
    <x v="0"/>
    <x v="1"/>
    <x v="2"/>
    <x v="6"/>
    <x v="10"/>
    <s v="NL_A"/>
    <x v="2"/>
    <x v="8"/>
    <s v="GNR_ES_ELEC_BAT-LITHIO_E-97_Y-30-50"/>
    <x v="1"/>
    <x v="2"/>
    <n v="1323.19357933228"/>
    <n v="1931862.6258251299"/>
    <n v="6954705.4529704703"/>
  </r>
  <r>
    <x v="0"/>
    <x v="1"/>
    <x v="2"/>
    <x v="6"/>
    <x v="10"/>
    <s v="NL_A"/>
    <x v="17"/>
    <x v="10"/>
    <s v="GNR_FC_H2_SOFCC_Y-50"/>
    <x v="0"/>
    <x v="0"/>
    <n v="285.60300434390302"/>
    <n v="416980.38634209801"/>
    <n v="1501129.3908315499"/>
  </r>
  <r>
    <x v="0"/>
    <x v="1"/>
    <x v="2"/>
    <x v="6"/>
    <x v="10"/>
    <s v="NL_A"/>
    <x v="17"/>
    <x v="10"/>
    <s v="GNR_FC_H2_SOFCC_Y-50"/>
    <x v="0"/>
    <x v="1"/>
    <n v="285.60300434390302"/>
    <n v="416980.38634209801"/>
    <n v="1501129.3908315499"/>
  </r>
  <r>
    <x v="0"/>
    <x v="1"/>
    <x v="2"/>
    <x v="6"/>
    <x v="10"/>
    <s v="NL_A"/>
    <x v="17"/>
    <x v="10"/>
    <s v="GNR_FC_H2_SOFCC_Y-50"/>
    <x v="0"/>
    <x v="2"/>
    <n v="285.60300434390302"/>
    <n v="416980.38634209801"/>
    <n v="1501129.3908315499"/>
  </r>
  <r>
    <x v="0"/>
    <x v="1"/>
    <x v="2"/>
    <x v="6"/>
    <x v="10"/>
    <s v="NL_A"/>
    <x v="4"/>
    <x v="4"/>
    <s v="GNR_ROR_WTR"/>
    <x v="0"/>
    <x v="0"/>
    <n v="16.311252944086998"/>
    <n v="23814.429298366998"/>
    <n v="85731.945474121196"/>
  </r>
  <r>
    <x v="0"/>
    <x v="1"/>
    <x v="2"/>
    <x v="6"/>
    <x v="10"/>
    <s v="NL_A"/>
    <x v="4"/>
    <x v="4"/>
    <s v="GNR_ROR_WTR"/>
    <x v="0"/>
    <x v="1"/>
    <n v="16.311252944086998"/>
    <n v="23814.429298366998"/>
    <n v="85731.945474121196"/>
  </r>
  <r>
    <x v="0"/>
    <x v="1"/>
    <x v="2"/>
    <x v="6"/>
    <x v="10"/>
    <s v="NL_A"/>
    <x v="4"/>
    <x v="4"/>
    <s v="GNR_ROR_WTR"/>
    <x v="0"/>
    <x v="2"/>
    <n v="16.311252944086998"/>
    <n v="23814.429298366998"/>
    <n v="85731.945474121196"/>
  </r>
  <r>
    <x v="0"/>
    <x v="1"/>
    <x v="2"/>
    <x v="6"/>
    <x v="10"/>
    <s v="NL_A"/>
    <x v="4"/>
    <x v="4"/>
    <s v="GNR_ROR_WTR"/>
    <x v="1"/>
    <x v="0"/>
    <n v="20.1271032202966"/>
    <n v="29385.570701633002"/>
    <n v="105788.05452587899"/>
  </r>
  <r>
    <x v="0"/>
    <x v="1"/>
    <x v="2"/>
    <x v="6"/>
    <x v="10"/>
    <s v="NL_A"/>
    <x v="4"/>
    <x v="4"/>
    <s v="GNR_ROR_WTR"/>
    <x v="1"/>
    <x v="1"/>
    <n v="20.1271032202966"/>
    <n v="29385.570701633002"/>
    <n v="105788.05452587899"/>
  </r>
  <r>
    <x v="0"/>
    <x v="1"/>
    <x v="2"/>
    <x v="6"/>
    <x v="10"/>
    <s v="NL_A"/>
    <x v="4"/>
    <x v="4"/>
    <s v="GNR_ROR_WTR"/>
    <x v="1"/>
    <x v="2"/>
    <n v="20.1271032202966"/>
    <n v="29385.570701633002"/>
    <n v="105788.05452587899"/>
  </r>
  <r>
    <x v="0"/>
    <x v="1"/>
    <x v="2"/>
    <x v="6"/>
    <x v="10"/>
    <s v="NL_A"/>
    <x v="5"/>
    <x v="5"/>
    <s v="GNR_WT_WIND_ON_LS_Y-2030"/>
    <x v="0"/>
    <x v="0"/>
    <n v="108.850497438861"/>
    <n v="158921.72626073699"/>
    <n v="572118.21453865198"/>
  </r>
  <r>
    <x v="0"/>
    <x v="1"/>
    <x v="2"/>
    <x v="6"/>
    <x v="10"/>
    <s v="NL_A"/>
    <x v="5"/>
    <x v="5"/>
    <s v="GNR_WT_WIND_ON_LS_Y-2030"/>
    <x v="0"/>
    <x v="1"/>
    <n v="62.452398148070202"/>
    <n v="91180.501296182498"/>
    <n v="328249.804666257"/>
  </r>
  <r>
    <x v="0"/>
    <x v="1"/>
    <x v="2"/>
    <x v="6"/>
    <x v="10"/>
    <s v="NL_A"/>
    <x v="5"/>
    <x v="5"/>
    <s v="GNR_WT_WIND_ON_LS_Y-2030"/>
    <x v="0"/>
    <x v="2"/>
    <n v="43.386373840660603"/>
    <n v="63344.105807364504"/>
    <n v="228038.78090651199"/>
  </r>
  <r>
    <x v="0"/>
    <x v="1"/>
    <x v="2"/>
    <x v="6"/>
    <x v="10"/>
    <s v="NL_A"/>
    <x v="5"/>
    <x v="5"/>
    <s v="GNR_WT_WIND_ON_LS_Y-2030"/>
    <x v="1"/>
    <x v="0"/>
    <n v="33.744080360463897"/>
    <n v="49266.357326277299"/>
    <n v="177358.88637459799"/>
  </r>
  <r>
    <x v="0"/>
    <x v="1"/>
    <x v="2"/>
    <x v="6"/>
    <x v="10"/>
    <s v="NL_A"/>
    <x v="5"/>
    <x v="5"/>
    <s v="GNR_WT_WIND_ON_LS_Y-2030"/>
    <x v="1"/>
    <x v="1"/>
    <n v="64.886714912140107"/>
    <n v="94734.603771724505"/>
    <n v="341044.57357820799"/>
  </r>
  <r>
    <x v="0"/>
    <x v="1"/>
    <x v="2"/>
    <x v="6"/>
    <x v="10"/>
    <s v="NL_A"/>
    <x v="5"/>
    <x v="5"/>
    <s v="GNR_WT_WIND_ON_LS_Y-2030"/>
    <x v="1"/>
    <x v="2"/>
    <n v="76.070894203915401"/>
    <n v="111063.505537716"/>
    <n v="399828.61993577902"/>
  </r>
  <r>
    <x v="0"/>
    <x v="1"/>
    <x v="2"/>
    <x v="6"/>
    <x v="10"/>
    <s v="NL_A"/>
    <x v="5"/>
    <x v="5"/>
    <s v="GNR_WT_WIND_ON_LS_Y-2050"/>
    <x v="0"/>
    <x v="0"/>
    <n v="5531.3553764934304"/>
    <n v="8075778.8496804098"/>
    <n v="29072803.858849499"/>
  </r>
  <r>
    <x v="0"/>
    <x v="1"/>
    <x v="2"/>
    <x v="6"/>
    <x v="10"/>
    <s v="NL_A"/>
    <x v="5"/>
    <x v="5"/>
    <s v="GNR_WT_WIND_ON_LS_Y-2050"/>
    <x v="0"/>
    <x v="1"/>
    <n v="3173.5859403423301"/>
    <n v="4633435.4728998002"/>
    <n v="16680367.702439301"/>
  </r>
  <r>
    <x v="0"/>
    <x v="1"/>
    <x v="2"/>
    <x v="6"/>
    <x v="10"/>
    <s v="NL_A"/>
    <x v="5"/>
    <x v="5"/>
    <s v="GNR_WT_WIND_ON_LS_Y-2050"/>
    <x v="0"/>
    <x v="2"/>
    <n v="2204.7253605330302"/>
    <n v="3218899.0263782302"/>
    <n v="11588036.494961601"/>
  </r>
  <r>
    <x v="0"/>
    <x v="1"/>
    <x v="2"/>
    <x v="6"/>
    <x v="10"/>
    <s v="NL_A"/>
    <x v="5"/>
    <x v="5"/>
    <s v="GNR_WT_WIND_ON_LS_Y-2050"/>
    <x v="1"/>
    <x v="0"/>
    <n v="1714.7418222091001"/>
    <n v="2503523.0604252801"/>
    <n v="9012683.0175310094"/>
  </r>
  <r>
    <x v="0"/>
    <x v="1"/>
    <x v="2"/>
    <x v="6"/>
    <x v="10"/>
    <s v="NL_A"/>
    <x v="5"/>
    <x v="5"/>
    <s v="GNR_WT_WIND_ON_LS_Y-2050"/>
    <x v="1"/>
    <x v="1"/>
    <n v="3297.2883710876599"/>
    <n v="4814041.0217879796"/>
    <n v="17330547.6784367"/>
  </r>
  <r>
    <x v="0"/>
    <x v="1"/>
    <x v="2"/>
    <x v="6"/>
    <x v="10"/>
    <s v="NL_A"/>
    <x v="5"/>
    <x v="5"/>
    <s v="GNR_WT_WIND_ON_LS_Y-2050"/>
    <x v="1"/>
    <x v="2"/>
    <n v="3865.62449919746"/>
    <n v="5643811.7688282998"/>
    <n v="20317722.3677819"/>
  </r>
  <r>
    <x v="0"/>
    <x v="1"/>
    <x v="2"/>
    <x v="7"/>
    <x v="11"/>
    <s v="NO1_A1"/>
    <x v="4"/>
    <x v="7"/>
    <s v="GNR_RES_WTR_NOPMP_MC-01"/>
    <x v="0"/>
    <x v="1"/>
    <n v="160"/>
    <n v="233600"/>
    <n v="840960"/>
  </r>
  <r>
    <x v="0"/>
    <x v="1"/>
    <x v="2"/>
    <x v="7"/>
    <x v="11"/>
    <s v="NO1_A1"/>
    <x v="4"/>
    <x v="7"/>
    <s v="GNR_RES_WTR_NOPMP_MC-01"/>
    <x v="0"/>
    <x v="2"/>
    <n v="160"/>
    <n v="233600"/>
    <n v="840960"/>
  </r>
  <r>
    <x v="0"/>
    <x v="1"/>
    <x v="2"/>
    <x v="7"/>
    <x v="11"/>
    <s v="NO1_A1"/>
    <x v="4"/>
    <x v="7"/>
    <s v="GNR_RES_WTR_NOPMP_MC-01"/>
    <x v="1"/>
    <x v="0"/>
    <n v="160"/>
    <n v="233600"/>
    <n v="840960"/>
  </r>
  <r>
    <x v="0"/>
    <x v="1"/>
    <x v="2"/>
    <x v="7"/>
    <x v="11"/>
    <s v="NO1_A1"/>
    <x v="4"/>
    <x v="7"/>
    <s v="GNR_RES_WTR_NOPMP_MC-01"/>
    <x v="1"/>
    <x v="1"/>
    <n v="160"/>
    <n v="233600"/>
    <n v="840960"/>
  </r>
  <r>
    <x v="0"/>
    <x v="1"/>
    <x v="2"/>
    <x v="7"/>
    <x v="11"/>
    <s v="NO1_A1"/>
    <x v="4"/>
    <x v="7"/>
    <s v="GNR_RES_WTR_NOPMP_MC-01"/>
    <x v="1"/>
    <x v="2"/>
    <n v="160"/>
    <n v="233600"/>
    <n v="840960"/>
  </r>
  <r>
    <x v="0"/>
    <x v="1"/>
    <x v="2"/>
    <x v="7"/>
    <x v="11"/>
    <s v="NO1_A1"/>
    <x v="4"/>
    <x v="7"/>
    <s v="GNR_RES_WTR_NOPMP_MC-02"/>
    <x v="0"/>
    <x v="1"/>
    <n v="160"/>
    <n v="233600"/>
    <n v="840960"/>
  </r>
  <r>
    <x v="0"/>
    <x v="1"/>
    <x v="2"/>
    <x v="7"/>
    <x v="11"/>
    <s v="NO1_A1"/>
    <x v="4"/>
    <x v="7"/>
    <s v="GNR_RES_WTR_NOPMP_MC-02"/>
    <x v="0"/>
    <x v="2"/>
    <n v="160"/>
    <n v="233600"/>
    <n v="840960"/>
  </r>
  <r>
    <x v="0"/>
    <x v="1"/>
    <x v="2"/>
    <x v="7"/>
    <x v="11"/>
    <s v="NO1_A1"/>
    <x v="4"/>
    <x v="7"/>
    <s v="GNR_RES_WTR_NOPMP_MC-02"/>
    <x v="1"/>
    <x v="0"/>
    <n v="40.981768096140001"/>
    <n v="59833.3814203644"/>
    <n v="215400.17311331199"/>
  </r>
  <r>
    <x v="0"/>
    <x v="1"/>
    <x v="2"/>
    <x v="7"/>
    <x v="11"/>
    <s v="NO1_A1"/>
    <x v="4"/>
    <x v="7"/>
    <s v="GNR_RES_WTR_NOPMP_MC-02"/>
    <x v="1"/>
    <x v="1"/>
    <n v="160"/>
    <n v="233600"/>
    <n v="840960"/>
  </r>
  <r>
    <x v="0"/>
    <x v="1"/>
    <x v="2"/>
    <x v="7"/>
    <x v="11"/>
    <s v="NO1_A1"/>
    <x v="4"/>
    <x v="7"/>
    <s v="GNR_RES_WTR_NOPMP_MC-02"/>
    <x v="1"/>
    <x v="2"/>
    <n v="160"/>
    <n v="233600"/>
    <n v="840960"/>
  </r>
  <r>
    <x v="0"/>
    <x v="1"/>
    <x v="2"/>
    <x v="7"/>
    <x v="11"/>
    <s v="NO1_A1"/>
    <x v="4"/>
    <x v="7"/>
    <s v="GNR_RES_WTR_NOPMP_MC-03"/>
    <x v="0"/>
    <x v="1"/>
    <n v="160"/>
    <n v="233600"/>
    <n v="840960"/>
  </r>
  <r>
    <x v="0"/>
    <x v="1"/>
    <x v="2"/>
    <x v="7"/>
    <x v="11"/>
    <s v="NO1_A1"/>
    <x v="4"/>
    <x v="7"/>
    <s v="GNR_RES_WTR_NOPMP_MC-03"/>
    <x v="0"/>
    <x v="2"/>
    <n v="160"/>
    <n v="233600"/>
    <n v="840960"/>
  </r>
  <r>
    <x v="0"/>
    <x v="1"/>
    <x v="2"/>
    <x v="7"/>
    <x v="11"/>
    <s v="NO1_A1"/>
    <x v="4"/>
    <x v="7"/>
    <s v="GNR_RES_WTR_NOPMP_MC-03"/>
    <x v="1"/>
    <x v="1"/>
    <n v="160"/>
    <n v="233600"/>
    <n v="840960"/>
  </r>
  <r>
    <x v="0"/>
    <x v="1"/>
    <x v="2"/>
    <x v="7"/>
    <x v="11"/>
    <s v="NO1_A1"/>
    <x v="4"/>
    <x v="7"/>
    <s v="GNR_RES_WTR_NOPMP_MC-03"/>
    <x v="1"/>
    <x v="2"/>
    <n v="160"/>
    <n v="233600"/>
    <n v="840960"/>
  </r>
  <r>
    <x v="0"/>
    <x v="1"/>
    <x v="2"/>
    <x v="7"/>
    <x v="11"/>
    <s v="NO1_A1"/>
    <x v="4"/>
    <x v="7"/>
    <s v="GNR_RES_WTR_NOPMP_MC-04"/>
    <x v="0"/>
    <x v="1"/>
    <n v="160"/>
    <n v="233600"/>
    <n v="840960"/>
  </r>
  <r>
    <x v="0"/>
    <x v="1"/>
    <x v="2"/>
    <x v="7"/>
    <x v="11"/>
    <s v="NO1_A1"/>
    <x v="4"/>
    <x v="7"/>
    <s v="GNR_RES_WTR_NOPMP_MC-04"/>
    <x v="0"/>
    <x v="2"/>
    <n v="160"/>
    <n v="233600"/>
    <n v="840960"/>
  </r>
  <r>
    <x v="0"/>
    <x v="1"/>
    <x v="2"/>
    <x v="7"/>
    <x v="11"/>
    <s v="NO1_A1"/>
    <x v="4"/>
    <x v="7"/>
    <s v="GNR_RES_WTR_NOPMP_MC-04"/>
    <x v="1"/>
    <x v="1"/>
    <n v="160"/>
    <n v="233600"/>
    <n v="840960"/>
  </r>
  <r>
    <x v="0"/>
    <x v="1"/>
    <x v="2"/>
    <x v="7"/>
    <x v="11"/>
    <s v="NO1_A1"/>
    <x v="4"/>
    <x v="7"/>
    <s v="GNR_RES_WTR_NOPMP_MC-04"/>
    <x v="1"/>
    <x v="2"/>
    <n v="160"/>
    <n v="233600"/>
    <n v="840960"/>
  </r>
  <r>
    <x v="0"/>
    <x v="1"/>
    <x v="2"/>
    <x v="7"/>
    <x v="11"/>
    <s v="NO1_A1"/>
    <x v="4"/>
    <x v="7"/>
    <s v="GNR_RES_WTR_NOPMP_MC-05"/>
    <x v="0"/>
    <x v="1"/>
    <n v="160"/>
    <n v="233600"/>
    <n v="840960"/>
  </r>
  <r>
    <x v="0"/>
    <x v="1"/>
    <x v="2"/>
    <x v="7"/>
    <x v="11"/>
    <s v="NO1_A1"/>
    <x v="4"/>
    <x v="7"/>
    <s v="GNR_RES_WTR_NOPMP_MC-05"/>
    <x v="0"/>
    <x v="2"/>
    <n v="145.96731259271101"/>
    <n v="213112.276385359"/>
    <n v="767204.194987291"/>
  </r>
  <r>
    <x v="0"/>
    <x v="1"/>
    <x v="2"/>
    <x v="7"/>
    <x v="11"/>
    <s v="NO1_A1"/>
    <x v="4"/>
    <x v="7"/>
    <s v="GNR_RES_WTR_NOPMP_MC-05"/>
    <x v="1"/>
    <x v="1"/>
    <n v="160"/>
    <n v="233600"/>
    <n v="840960"/>
  </r>
  <r>
    <x v="0"/>
    <x v="1"/>
    <x v="2"/>
    <x v="7"/>
    <x v="11"/>
    <s v="NO1_A1"/>
    <x v="4"/>
    <x v="7"/>
    <s v="GNR_RES_WTR_NOPMP_MC-06"/>
    <x v="1"/>
    <x v="1"/>
    <n v="80.213683408200296"/>
    <n v="117111.977775972"/>
    <n v="421603.11999350099"/>
  </r>
  <r>
    <x v="0"/>
    <x v="1"/>
    <x v="2"/>
    <x v="7"/>
    <x v="11"/>
    <s v="NO1_A1"/>
    <x v="4"/>
    <x v="4"/>
    <s v="GNR_ROR_WTR"/>
    <x v="0"/>
    <x v="0"/>
    <n v="639.733617102214"/>
    <n v="934011.08096923295"/>
    <n v="3362439.8914892399"/>
  </r>
  <r>
    <x v="0"/>
    <x v="1"/>
    <x v="2"/>
    <x v="7"/>
    <x v="11"/>
    <s v="NO1_A1"/>
    <x v="4"/>
    <x v="4"/>
    <s v="GNR_ROR_WTR"/>
    <x v="0"/>
    <x v="1"/>
    <n v="639.733617102214"/>
    <n v="934011.08096923295"/>
    <n v="3362439.8914892399"/>
  </r>
  <r>
    <x v="0"/>
    <x v="1"/>
    <x v="2"/>
    <x v="7"/>
    <x v="11"/>
    <s v="NO1_A1"/>
    <x v="4"/>
    <x v="4"/>
    <s v="GNR_ROR_WTR"/>
    <x v="0"/>
    <x v="2"/>
    <n v="639.733617102214"/>
    <n v="934011.08096923295"/>
    <n v="3362439.8914892399"/>
  </r>
  <r>
    <x v="0"/>
    <x v="1"/>
    <x v="2"/>
    <x v="7"/>
    <x v="11"/>
    <s v="NO1_A1"/>
    <x v="4"/>
    <x v="4"/>
    <s v="GNR_ROR_WTR"/>
    <x v="1"/>
    <x v="0"/>
    <n v="1365.99180405162"/>
    <n v="1994348.03391536"/>
    <n v="7179652.9220953099"/>
  </r>
  <r>
    <x v="0"/>
    <x v="1"/>
    <x v="2"/>
    <x v="7"/>
    <x v="11"/>
    <s v="NO1_A1"/>
    <x v="4"/>
    <x v="4"/>
    <s v="GNR_ROR_WTR"/>
    <x v="1"/>
    <x v="1"/>
    <n v="1365.99180405162"/>
    <n v="1994348.03391536"/>
    <n v="7179652.9220953099"/>
  </r>
  <r>
    <x v="0"/>
    <x v="1"/>
    <x v="2"/>
    <x v="7"/>
    <x v="11"/>
    <s v="NO1_A1"/>
    <x v="4"/>
    <x v="4"/>
    <s v="GNR_ROR_WTR"/>
    <x v="1"/>
    <x v="2"/>
    <n v="1365.99180405162"/>
    <n v="1994348.03391536"/>
    <n v="7179652.9220953099"/>
  </r>
  <r>
    <x v="0"/>
    <x v="1"/>
    <x v="2"/>
    <x v="7"/>
    <x v="11"/>
    <s v="NO1_A2"/>
    <x v="2"/>
    <x v="2"/>
    <s v="GNR_HP_ELEC_GROUND-WTR_COP-380_LS-4-MW_Y-2030"/>
    <x v="0"/>
    <x v="0"/>
    <n v="-11.851567856240401"/>
    <n v="-17303.289070111001"/>
    <n v="-62291.840652399798"/>
  </r>
  <r>
    <x v="0"/>
    <x v="1"/>
    <x v="2"/>
    <x v="7"/>
    <x v="11"/>
    <s v="NO1_A2"/>
    <x v="2"/>
    <x v="2"/>
    <s v="GNR_HP_ELEC_GROUND-WTR_COP-380_LS-4-MW_Y-2030"/>
    <x v="0"/>
    <x v="1"/>
    <n v="-12.929570715233"/>
    <n v="-18877.173244240199"/>
    <n v="-67957.823679264897"/>
  </r>
  <r>
    <x v="0"/>
    <x v="1"/>
    <x v="2"/>
    <x v="7"/>
    <x v="11"/>
    <s v="NO1_A2"/>
    <x v="2"/>
    <x v="2"/>
    <s v="GNR_HP_ELEC_GROUND-WTR_COP-380_LS-4-MW_Y-2030"/>
    <x v="1"/>
    <x v="0"/>
    <n v="-86.753472526172501"/>
    <n v="-126660.06988821201"/>
    <n v="-455976.25159756298"/>
  </r>
  <r>
    <x v="0"/>
    <x v="1"/>
    <x v="2"/>
    <x v="7"/>
    <x v="11"/>
    <s v="NO1_A2"/>
    <x v="2"/>
    <x v="2"/>
    <s v="GNR_HP_ELEC_GROUND-WTR_COP-380_LS-4-MW_Y-2030"/>
    <x v="1"/>
    <x v="1"/>
    <n v="-86.753472526172501"/>
    <n v="-126660.06988821201"/>
    <n v="-455976.25159756298"/>
  </r>
  <r>
    <x v="0"/>
    <x v="1"/>
    <x v="2"/>
    <x v="7"/>
    <x v="11"/>
    <s v="NO1_A2"/>
    <x v="2"/>
    <x v="2"/>
    <s v="GNR_HP_ELEC_GROUND-WTR_COP-380_LS-4-MW_Y-2030"/>
    <x v="1"/>
    <x v="2"/>
    <n v="-86.753472526172501"/>
    <n v="-126660.06988821201"/>
    <n v="-455976.25159756298"/>
  </r>
  <r>
    <x v="0"/>
    <x v="1"/>
    <x v="2"/>
    <x v="7"/>
    <x v="11"/>
    <s v="NO1_A2"/>
    <x v="2"/>
    <x v="2"/>
    <s v="GNR_HP_ELEC_GROUND-WTR_COP-410_LS-4-MW_Y-2050"/>
    <x v="0"/>
    <x v="0"/>
    <n v="-24.378903942612801"/>
    <n v="-35593.199756214701"/>
    <n v="-128135.51912237301"/>
  </r>
  <r>
    <x v="0"/>
    <x v="1"/>
    <x v="2"/>
    <x v="7"/>
    <x v="11"/>
    <s v="NO1_A2"/>
    <x v="2"/>
    <x v="2"/>
    <s v="GNR_HP_ELEC_GROUND-WTR_COP-410_LS-4-MW_Y-2050"/>
    <x v="0"/>
    <x v="1"/>
    <n v="-24.378903942612801"/>
    <n v="-35593.199756214701"/>
    <n v="-128135.51912237301"/>
  </r>
  <r>
    <x v="0"/>
    <x v="1"/>
    <x v="2"/>
    <x v="7"/>
    <x v="11"/>
    <s v="NO1_A2"/>
    <x v="2"/>
    <x v="2"/>
    <s v="GNR_HP_ELEC_GROUND-WTR_COP-410_LS-4-MW_Y-2050"/>
    <x v="0"/>
    <x v="2"/>
    <n v="-24.378903942612801"/>
    <n v="-35593.199756214701"/>
    <n v="-128135.51912237301"/>
  </r>
  <r>
    <x v="0"/>
    <x v="1"/>
    <x v="2"/>
    <x v="7"/>
    <x v="11"/>
    <s v="NO1_A2"/>
    <x v="2"/>
    <x v="2"/>
    <s v="GNR_HP_ELEC_GROUND-WTR_COP-410_LS-4-MW_Y-2050"/>
    <x v="1"/>
    <x v="0"/>
    <n v="-24.378903942612801"/>
    <n v="-35593.199756214701"/>
    <n v="-128135.51912237301"/>
  </r>
  <r>
    <x v="0"/>
    <x v="1"/>
    <x v="2"/>
    <x v="7"/>
    <x v="11"/>
    <s v="NO1_A2"/>
    <x v="2"/>
    <x v="2"/>
    <s v="GNR_HP_ELEC_GROUND-WTR_COP-410_LS-4-MW_Y-2050"/>
    <x v="1"/>
    <x v="1"/>
    <n v="-24.378903942612801"/>
    <n v="-35593.199756214701"/>
    <n v="-128135.51912237301"/>
  </r>
  <r>
    <x v="0"/>
    <x v="1"/>
    <x v="2"/>
    <x v="7"/>
    <x v="11"/>
    <s v="NO1_A2"/>
    <x v="2"/>
    <x v="2"/>
    <s v="GNR_HP_ELEC_GROUND-WTR_COP-410_LS-4-MW_Y-2050"/>
    <x v="1"/>
    <x v="2"/>
    <n v="-24.378903942612801"/>
    <n v="-35593.199756214701"/>
    <n v="-128135.51912237301"/>
  </r>
  <r>
    <x v="0"/>
    <x v="1"/>
    <x v="2"/>
    <x v="7"/>
    <x v="11"/>
    <s v="NO1_A3"/>
    <x v="2"/>
    <x v="2"/>
    <s v="GNR_HP_ELEC_GROUND-WTR_COP-380_LS-4-MW_Y-2030"/>
    <x v="0"/>
    <x v="0"/>
    <n v="-15.5317652433021"/>
    <n v="-22676.377255220999"/>
    <n v="-81634.958118795606"/>
  </r>
  <r>
    <x v="0"/>
    <x v="1"/>
    <x v="2"/>
    <x v="7"/>
    <x v="11"/>
    <s v="NO1_A3"/>
    <x v="2"/>
    <x v="2"/>
    <s v="GNR_HP_ELEC_GROUND-WTR_COP-380_LS-4-MW_Y-2030"/>
    <x v="0"/>
    <x v="1"/>
    <n v="-34.6597137686989"/>
    <n v="-50603.182102300401"/>
    <n v="-182171.455568281"/>
  </r>
  <r>
    <x v="0"/>
    <x v="1"/>
    <x v="2"/>
    <x v="7"/>
    <x v="11"/>
    <s v="NO1_A3"/>
    <x v="2"/>
    <x v="2"/>
    <s v="GNR_HP_ELEC_GROUND-WTR_COP-380_LS-4-MW_Y-2030"/>
    <x v="1"/>
    <x v="0"/>
    <n v="-112.012004427375"/>
    <n v="-163537.52646396801"/>
    <n v="-588735.09527028503"/>
  </r>
  <r>
    <x v="0"/>
    <x v="1"/>
    <x v="2"/>
    <x v="7"/>
    <x v="11"/>
    <s v="NO1_A3"/>
    <x v="2"/>
    <x v="2"/>
    <s v="GNR_HP_ELEC_GROUND-WTR_COP-380_LS-4-MW_Y-2030"/>
    <x v="1"/>
    <x v="1"/>
    <n v="-112.012004427375"/>
    <n v="-163537.52646396801"/>
    <n v="-588735.09527028503"/>
  </r>
  <r>
    <x v="0"/>
    <x v="1"/>
    <x v="2"/>
    <x v="7"/>
    <x v="11"/>
    <s v="NO1_A3"/>
    <x v="2"/>
    <x v="2"/>
    <s v="GNR_HP_ELEC_GROUND-WTR_COP-380_LS-4-MW_Y-2030"/>
    <x v="1"/>
    <x v="2"/>
    <n v="-112.012004427375"/>
    <n v="-163537.52646396801"/>
    <n v="-588735.09527028503"/>
  </r>
  <r>
    <x v="0"/>
    <x v="1"/>
    <x v="2"/>
    <x v="7"/>
    <x v="11"/>
    <s v="NO1_A3"/>
    <x v="2"/>
    <x v="2"/>
    <s v="GNR_HP_ELEC_GROUND-WTR_COP-410_LS-4-MW_Y-2050"/>
    <x v="0"/>
    <x v="0"/>
    <n v="-27.793029334696001"/>
    <n v="-40577.822828656099"/>
    <n v="-146080.162183162"/>
  </r>
  <r>
    <x v="0"/>
    <x v="1"/>
    <x v="2"/>
    <x v="7"/>
    <x v="11"/>
    <s v="NO1_A3"/>
    <x v="2"/>
    <x v="2"/>
    <s v="GNR_HP_ELEC_GROUND-WTR_COP-410_LS-4-MW_Y-2050"/>
    <x v="0"/>
    <x v="1"/>
    <n v="-27.793029334696001"/>
    <n v="-40577.822828656099"/>
    <n v="-146080.162183162"/>
  </r>
  <r>
    <x v="0"/>
    <x v="1"/>
    <x v="2"/>
    <x v="7"/>
    <x v="11"/>
    <s v="NO1_A3"/>
    <x v="2"/>
    <x v="2"/>
    <s v="GNR_HP_ELEC_GROUND-WTR_COP-410_LS-4-MW_Y-2050"/>
    <x v="0"/>
    <x v="2"/>
    <n v="-27.793029334696001"/>
    <n v="-40577.822828656099"/>
    <n v="-146080.162183162"/>
  </r>
  <r>
    <x v="0"/>
    <x v="1"/>
    <x v="2"/>
    <x v="7"/>
    <x v="11"/>
    <s v="NO1_A3"/>
    <x v="2"/>
    <x v="2"/>
    <s v="GNR_HP_ELEC_GROUND-WTR_COP-410_LS-4-MW_Y-2050"/>
    <x v="1"/>
    <x v="0"/>
    <n v="-27.793029334696001"/>
    <n v="-40577.822828656099"/>
    <n v="-146080.162183162"/>
  </r>
  <r>
    <x v="0"/>
    <x v="1"/>
    <x v="2"/>
    <x v="7"/>
    <x v="11"/>
    <s v="NO1_A3"/>
    <x v="2"/>
    <x v="2"/>
    <s v="GNR_HP_ELEC_GROUND-WTR_COP-410_LS-4-MW_Y-2050"/>
    <x v="1"/>
    <x v="1"/>
    <n v="-27.793029334696001"/>
    <n v="-40577.822828656099"/>
    <n v="-146080.162183162"/>
  </r>
  <r>
    <x v="0"/>
    <x v="1"/>
    <x v="2"/>
    <x v="7"/>
    <x v="11"/>
    <s v="NO1_A3"/>
    <x v="2"/>
    <x v="2"/>
    <s v="GNR_HP_ELEC_GROUND-WTR_COP-410_LS-4-MW_Y-2050"/>
    <x v="1"/>
    <x v="2"/>
    <n v="-27.793029334696001"/>
    <n v="-40577.822828656099"/>
    <n v="-146080.162183162"/>
  </r>
  <r>
    <x v="0"/>
    <x v="1"/>
    <x v="2"/>
    <x v="7"/>
    <x v="12"/>
    <s v="NO2_A1"/>
    <x v="4"/>
    <x v="7"/>
    <s v="GNR_RES_WTR_NOPMP_MC-01"/>
    <x v="0"/>
    <x v="0"/>
    <n v="367.19205575436598"/>
    <n v="536100.40140137402"/>
    <n v="1929961.4450449499"/>
  </r>
  <r>
    <x v="0"/>
    <x v="1"/>
    <x v="2"/>
    <x v="7"/>
    <x v="12"/>
    <s v="NO2_A1"/>
    <x v="4"/>
    <x v="7"/>
    <s v="GNR_RES_WTR_NOPMP_MC-01"/>
    <x v="0"/>
    <x v="1"/>
    <n v="367.19205575436598"/>
    <n v="536100.40140137402"/>
    <n v="1929961.4450449499"/>
  </r>
  <r>
    <x v="0"/>
    <x v="1"/>
    <x v="2"/>
    <x v="7"/>
    <x v="12"/>
    <s v="NO2_A1"/>
    <x v="4"/>
    <x v="7"/>
    <s v="GNR_RES_WTR_NOPMP_MC-01"/>
    <x v="0"/>
    <x v="2"/>
    <n v="367.19205575436598"/>
    <n v="536100.40140137402"/>
    <n v="1929961.4450449499"/>
  </r>
  <r>
    <x v="0"/>
    <x v="1"/>
    <x v="2"/>
    <x v="7"/>
    <x v="12"/>
    <s v="NO2_A1"/>
    <x v="4"/>
    <x v="7"/>
    <s v="GNR_RES_WTR_NOPMP_MC-01"/>
    <x v="1"/>
    <x v="0"/>
    <n v="367.19205575436598"/>
    <n v="536100.40140137402"/>
    <n v="1929961.4450449499"/>
  </r>
  <r>
    <x v="0"/>
    <x v="1"/>
    <x v="2"/>
    <x v="7"/>
    <x v="12"/>
    <s v="NO2_A1"/>
    <x v="4"/>
    <x v="7"/>
    <s v="GNR_RES_WTR_NOPMP_MC-01"/>
    <x v="1"/>
    <x v="1"/>
    <n v="367.19205575436598"/>
    <n v="536100.40140137402"/>
    <n v="1929961.4450449499"/>
  </r>
  <r>
    <x v="0"/>
    <x v="1"/>
    <x v="2"/>
    <x v="7"/>
    <x v="12"/>
    <s v="NO2_A1"/>
    <x v="4"/>
    <x v="7"/>
    <s v="GNR_RES_WTR_NOPMP_MC-01"/>
    <x v="1"/>
    <x v="2"/>
    <n v="367.19205575436598"/>
    <n v="536100.40140137402"/>
    <n v="1929961.4450449499"/>
  </r>
  <r>
    <x v="0"/>
    <x v="1"/>
    <x v="2"/>
    <x v="7"/>
    <x v="12"/>
    <s v="NO2_A1"/>
    <x v="4"/>
    <x v="7"/>
    <s v="GNR_RES_WTR_NOPMP_MC-02"/>
    <x v="0"/>
    <x v="0"/>
    <n v="887.19205575436604"/>
    <n v="1295300.4014013701"/>
    <n v="4663081.4450449497"/>
  </r>
  <r>
    <x v="0"/>
    <x v="1"/>
    <x v="2"/>
    <x v="7"/>
    <x v="12"/>
    <s v="NO2_A1"/>
    <x v="4"/>
    <x v="7"/>
    <s v="GNR_RES_WTR_NOPMP_MC-02"/>
    <x v="0"/>
    <x v="1"/>
    <n v="887.19205575436604"/>
    <n v="1295300.4014013701"/>
    <n v="4663081.4450449497"/>
  </r>
  <r>
    <x v="0"/>
    <x v="1"/>
    <x v="2"/>
    <x v="7"/>
    <x v="12"/>
    <s v="NO2_A1"/>
    <x v="4"/>
    <x v="7"/>
    <s v="GNR_RES_WTR_NOPMP_MC-02"/>
    <x v="0"/>
    <x v="2"/>
    <n v="887.19205575436604"/>
    <n v="1295300.4014013701"/>
    <n v="4663081.4450449497"/>
  </r>
  <r>
    <x v="0"/>
    <x v="1"/>
    <x v="2"/>
    <x v="7"/>
    <x v="12"/>
    <s v="NO2_A1"/>
    <x v="4"/>
    <x v="7"/>
    <s v="GNR_RES_WTR_NOPMP_MC-02"/>
    <x v="1"/>
    <x v="0"/>
    <n v="887.19205575436604"/>
    <n v="1295300.4014013701"/>
    <n v="4663081.4450449497"/>
  </r>
  <r>
    <x v="0"/>
    <x v="1"/>
    <x v="2"/>
    <x v="7"/>
    <x v="12"/>
    <s v="NO2_A1"/>
    <x v="4"/>
    <x v="7"/>
    <s v="GNR_RES_WTR_NOPMP_MC-02"/>
    <x v="1"/>
    <x v="1"/>
    <n v="887.19205575436604"/>
    <n v="1295300.4014013701"/>
    <n v="4663081.4450449497"/>
  </r>
  <r>
    <x v="0"/>
    <x v="1"/>
    <x v="2"/>
    <x v="7"/>
    <x v="12"/>
    <s v="NO2_A1"/>
    <x v="4"/>
    <x v="7"/>
    <s v="GNR_RES_WTR_NOPMP_MC-02"/>
    <x v="1"/>
    <x v="2"/>
    <n v="887.19205575436604"/>
    <n v="1295300.4014013701"/>
    <n v="4663081.4450449497"/>
  </r>
  <r>
    <x v="0"/>
    <x v="1"/>
    <x v="2"/>
    <x v="7"/>
    <x v="12"/>
    <s v="NO2_A1"/>
    <x v="4"/>
    <x v="7"/>
    <s v="GNR_RES_WTR_NOPMP_MC-03"/>
    <x v="0"/>
    <x v="0"/>
    <n v="887.19205575436604"/>
    <n v="1295300.4014013701"/>
    <n v="4663081.4450449497"/>
  </r>
  <r>
    <x v="0"/>
    <x v="1"/>
    <x v="2"/>
    <x v="7"/>
    <x v="12"/>
    <s v="NO2_A1"/>
    <x v="4"/>
    <x v="7"/>
    <s v="GNR_RES_WTR_NOPMP_MC-03"/>
    <x v="0"/>
    <x v="1"/>
    <n v="887.19205575436604"/>
    <n v="1295300.4014013701"/>
    <n v="4663081.4450449497"/>
  </r>
  <r>
    <x v="0"/>
    <x v="1"/>
    <x v="2"/>
    <x v="7"/>
    <x v="12"/>
    <s v="NO2_A1"/>
    <x v="4"/>
    <x v="7"/>
    <s v="GNR_RES_WTR_NOPMP_MC-03"/>
    <x v="0"/>
    <x v="2"/>
    <n v="887.19205575436604"/>
    <n v="1295300.4014013701"/>
    <n v="4663081.4450449497"/>
  </r>
  <r>
    <x v="0"/>
    <x v="1"/>
    <x v="2"/>
    <x v="7"/>
    <x v="12"/>
    <s v="NO2_A1"/>
    <x v="4"/>
    <x v="7"/>
    <s v="GNR_RES_WTR_NOPMP_MC-03"/>
    <x v="1"/>
    <x v="0"/>
    <n v="293.90494516423502"/>
    <n v="429101.21993978298"/>
    <n v="1544764.39178322"/>
  </r>
  <r>
    <x v="0"/>
    <x v="1"/>
    <x v="2"/>
    <x v="7"/>
    <x v="12"/>
    <s v="NO2_A1"/>
    <x v="4"/>
    <x v="7"/>
    <s v="GNR_RES_WTR_NOPMP_MC-03"/>
    <x v="1"/>
    <x v="1"/>
    <n v="887.19205575436604"/>
    <n v="1295300.4014013701"/>
    <n v="4663081.4450449497"/>
  </r>
  <r>
    <x v="0"/>
    <x v="1"/>
    <x v="2"/>
    <x v="7"/>
    <x v="12"/>
    <s v="NO2_A1"/>
    <x v="4"/>
    <x v="7"/>
    <s v="GNR_RES_WTR_NOPMP_MC-03"/>
    <x v="1"/>
    <x v="2"/>
    <n v="707.62543379559804"/>
    <n v="1033133.13334157"/>
    <n v="3719279.2800296699"/>
  </r>
  <r>
    <x v="0"/>
    <x v="1"/>
    <x v="2"/>
    <x v="7"/>
    <x v="12"/>
    <s v="NO2_A1"/>
    <x v="4"/>
    <x v="7"/>
    <s v="GNR_RES_WTR_NOPMP_MC-04"/>
    <x v="0"/>
    <x v="0"/>
    <n v="887.19205575436604"/>
    <n v="1295300.4014013701"/>
    <n v="4663081.4450449497"/>
  </r>
  <r>
    <x v="0"/>
    <x v="1"/>
    <x v="2"/>
    <x v="7"/>
    <x v="12"/>
    <s v="NO2_A1"/>
    <x v="4"/>
    <x v="7"/>
    <s v="GNR_RES_WTR_NOPMP_MC-04"/>
    <x v="0"/>
    <x v="1"/>
    <n v="887.19205575436604"/>
    <n v="1295300.4014013701"/>
    <n v="4663081.4450449497"/>
  </r>
  <r>
    <x v="0"/>
    <x v="1"/>
    <x v="2"/>
    <x v="7"/>
    <x v="12"/>
    <s v="NO2_A1"/>
    <x v="4"/>
    <x v="7"/>
    <s v="GNR_RES_WTR_NOPMP_MC-04"/>
    <x v="0"/>
    <x v="2"/>
    <n v="887.19205575436604"/>
    <n v="1295300.4014013701"/>
    <n v="4663081.4450449497"/>
  </r>
  <r>
    <x v="0"/>
    <x v="1"/>
    <x v="2"/>
    <x v="7"/>
    <x v="12"/>
    <s v="NO2_A1"/>
    <x v="4"/>
    <x v="7"/>
    <s v="GNR_RES_WTR_NOPMP_MC-04"/>
    <x v="1"/>
    <x v="1"/>
    <n v="887.19205575436604"/>
    <n v="1295300.4014013701"/>
    <n v="4663081.4450449497"/>
  </r>
  <r>
    <x v="0"/>
    <x v="1"/>
    <x v="2"/>
    <x v="7"/>
    <x v="12"/>
    <s v="NO2_A1"/>
    <x v="4"/>
    <x v="7"/>
    <s v="GNR_RES_WTR_NOPMP_MC-05"/>
    <x v="0"/>
    <x v="0"/>
    <n v="257.88730840702101"/>
    <n v="376515.47027425101"/>
    <n v="1355455.6929873"/>
  </r>
  <r>
    <x v="0"/>
    <x v="1"/>
    <x v="2"/>
    <x v="7"/>
    <x v="12"/>
    <s v="NO2_A1"/>
    <x v="4"/>
    <x v="7"/>
    <s v="GNR_RES_WTR_NOPMP_MC-05"/>
    <x v="0"/>
    <x v="1"/>
    <n v="887.19205575436604"/>
    <n v="1295300.4014013701"/>
    <n v="4663081.4450449497"/>
  </r>
  <r>
    <x v="0"/>
    <x v="1"/>
    <x v="2"/>
    <x v="7"/>
    <x v="12"/>
    <s v="NO2_A1"/>
    <x v="4"/>
    <x v="7"/>
    <s v="GNR_RES_WTR_NOPMP_MC-05"/>
    <x v="0"/>
    <x v="2"/>
    <n v="887.19205575436604"/>
    <n v="1295300.4014013701"/>
    <n v="4663081.4450449497"/>
  </r>
  <r>
    <x v="0"/>
    <x v="1"/>
    <x v="2"/>
    <x v="7"/>
    <x v="12"/>
    <s v="NO2_A1"/>
    <x v="4"/>
    <x v="7"/>
    <s v="GNR_RES_WTR_NOPMP_MC-06"/>
    <x v="0"/>
    <x v="1"/>
    <n v="887.19205575436604"/>
    <n v="1295300.4014013701"/>
    <n v="4663081.4450449497"/>
  </r>
  <r>
    <x v="0"/>
    <x v="1"/>
    <x v="2"/>
    <x v="7"/>
    <x v="12"/>
    <s v="NO2_A1"/>
    <x v="4"/>
    <x v="7"/>
    <s v="GNR_RES_WTR_NOPMP_MC-06"/>
    <x v="0"/>
    <x v="2"/>
    <n v="887.19205575436604"/>
    <n v="1295300.4014013701"/>
    <n v="4663081.4450449497"/>
  </r>
  <r>
    <x v="0"/>
    <x v="1"/>
    <x v="2"/>
    <x v="7"/>
    <x v="12"/>
    <s v="NO2_A1"/>
    <x v="4"/>
    <x v="7"/>
    <s v="GNR_RES_WTR_NOPMP_MC-07"/>
    <x v="0"/>
    <x v="1"/>
    <n v="887.19205575436604"/>
    <n v="1295300.4014013701"/>
    <n v="4663081.4450449497"/>
  </r>
  <r>
    <x v="0"/>
    <x v="1"/>
    <x v="2"/>
    <x v="7"/>
    <x v="12"/>
    <s v="NO2_A1"/>
    <x v="4"/>
    <x v="7"/>
    <s v="GNR_RES_WTR_NOPMP_MC-07"/>
    <x v="0"/>
    <x v="2"/>
    <n v="887.19205575436604"/>
    <n v="1295300.4014013701"/>
    <n v="4663081.4450449497"/>
  </r>
  <r>
    <x v="0"/>
    <x v="1"/>
    <x v="2"/>
    <x v="7"/>
    <x v="12"/>
    <s v="NO2_A1"/>
    <x v="4"/>
    <x v="7"/>
    <s v="GNR_RES_WTR_NOPMP_MC-08"/>
    <x v="0"/>
    <x v="1"/>
    <n v="887.19205575436604"/>
    <n v="1295300.4014013701"/>
    <n v="4663081.4450449497"/>
  </r>
  <r>
    <x v="0"/>
    <x v="1"/>
    <x v="2"/>
    <x v="7"/>
    <x v="12"/>
    <s v="NO2_A1"/>
    <x v="4"/>
    <x v="7"/>
    <s v="GNR_RES_WTR_NOPMP_MC-08"/>
    <x v="0"/>
    <x v="2"/>
    <n v="190.423645898823"/>
    <n v="278018.52301228099"/>
    <n v="1000866.68284421"/>
  </r>
  <r>
    <x v="0"/>
    <x v="1"/>
    <x v="2"/>
    <x v="7"/>
    <x v="12"/>
    <s v="NO2_A1"/>
    <x v="4"/>
    <x v="7"/>
    <s v="GNR_RES_WTR_NOPMP_MC-09"/>
    <x v="0"/>
    <x v="1"/>
    <n v="268.726041788972"/>
    <n v="392340.02101189899"/>
    <n v="1412424.07564284"/>
  </r>
  <r>
    <x v="0"/>
    <x v="1"/>
    <x v="2"/>
    <x v="7"/>
    <x v="12"/>
    <s v="NO2_A1"/>
    <x v="4"/>
    <x v="7"/>
    <s v="GNR_RES_WTR_PMP_MC-01"/>
    <x v="0"/>
    <x v="0"/>
    <n v="520"/>
    <n v="759200"/>
    <n v="2733120"/>
  </r>
  <r>
    <x v="0"/>
    <x v="1"/>
    <x v="2"/>
    <x v="7"/>
    <x v="12"/>
    <s v="NO2_A1"/>
    <x v="4"/>
    <x v="7"/>
    <s v="GNR_RES_WTR_PMP_MC-01"/>
    <x v="0"/>
    <x v="1"/>
    <n v="520"/>
    <n v="759200"/>
    <n v="2733120"/>
  </r>
  <r>
    <x v="0"/>
    <x v="1"/>
    <x v="2"/>
    <x v="7"/>
    <x v="12"/>
    <s v="NO2_A1"/>
    <x v="4"/>
    <x v="7"/>
    <s v="GNR_RES_WTR_PMP_MC-01"/>
    <x v="0"/>
    <x v="2"/>
    <n v="520"/>
    <n v="759200"/>
    <n v="2733120"/>
  </r>
  <r>
    <x v="0"/>
    <x v="1"/>
    <x v="2"/>
    <x v="7"/>
    <x v="12"/>
    <s v="NO2_A1"/>
    <x v="4"/>
    <x v="7"/>
    <s v="GNR_RES_WTR_PMP_MC-01"/>
    <x v="1"/>
    <x v="0"/>
    <n v="520"/>
    <n v="759200"/>
    <n v="2733120"/>
  </r>
  <r>
    <x v="0"/>
    <x v="1"/>
    <x v="2"/>
    <x v="7"/>
    <x v="12"/>
    <s v="NO2_A1"/>
    <x v="4"/>
    <x v="7"/>
    <s v="GNR_RES_WTR_PMP_MC-01"/>
    <x v="1"/>
    <x v="1"/>
    <n v="520"/>
    <n v="759200"/>
    <n v="2733120"/>
  </r>
  <r>
    <x v="0"/>
    <x v="1"/>
    <x v="2"/>
    <x v="7"/>
    <x v="12"/>
    <s v="NO2_A1"/>
    <x v="4"/>
    <x v="7"/>
    <s v="GNR_RES_WTR_PMP_MC-01"/>
    <x v="1"/>
    <x v="2"/>
    <n v="520"/>
    <n v="759200"/>
    <n v="2733120"/>
  </r>
  <r>
    <x v="0"/>
    <x v="1"/>
    <x v="2"/>
    <x v="7"/>
    <x v="12"/>
    <s v="NO2_A1"/>
    <x v="4"/>
    <x v="4"/>
    <s v="GNR_ROR_WTR"/>
    <x v="0"/>
    <x v="0"/>
    <n v="728.25712833377804"/>
    <n v="1063255.40736732"/>
    <n v="3827719.4665223402"/>
  </r>
  <r>
    <x v="0"/>
    <x v="1"/>
    <x v="2"/>
    <x v="7"/>
    <x v="12"/>
    <s v="NO2_A1"/>
    <x v="4"/>
    <x v="4"/>
    <s v="GNR_ROR_WTR"/>
    <x v="0"/>
    <x v="1"/>
    <n v="728.25712833377804"/>
    <n v="1063255.40736732"/>
    <n v="3827719.4665223402"/>
  </r>
  <r>
    <x v="0"/>
    <x v="1"/>
    <x v="2"/>
    <x v="7"/>
    <x v="12"/>
    <s v="NO2_A1"/>
    <x v="4"/>
    <x v="4"/>
    <s v="GNR_ROR_WTR"/>
    <x v="0"/>
    <x v="2"/>
    <n v="728.25712833377804"/>
    <n v="1063255.40736732"/>
    <n v="3827719.4665223402"/>
  </r>
  <r>
    <x v="0"/>
    <x v="1"/>
    <x v="2"/>
    <x v="7"/>
    <x v="12"/>
    <s v="NO2_A1"/>
    <x v="4"/>
    <x v="4"/>
    <s v="GNR_ROR_WTR"/>
    <x v="1"/>
    <x v="0"/>
    <n v="1729.7266999984099"/>
    <n v="2525400.9819976902"/>
    <n v="9091443.5351916701"/>
  </r>
  <r>
    <x v="0"/>
    <x v="1"/>
    <x v="2"/>
    <x v="7"/>
    <x v="12"/>
    <s v="NO2_A1"/>
    <x v="4"/>
    <x v="4"/>
    <s v="GNR_ROR_WTR"/>
    <x v="1"/>
    <x v="1"/>
    <n v="1729.7266999984099"/>
    <n v="2525400.9819976902"/>
    <n v="9091443.5351916701"/>
  </r>
  <r>
    <x v="0"/>
    <x v="1"/>
    <x v="2"/>
    <x v="7"/>
    <x v="12"/>
    <s v="NO2_A1"/>
    <x v="4"/>
    <x v="4"/>
    <s v="GNR_ROR_WTR"/>
    <x v="1"/>
    <x v="2"/>
    <n v="1729.7266999984099"/>
    <n v="2525400.9819976902"/>
    <n v="9091443.5351916701"/>
  </r>
  <r>
    <x v="0"/>
    <x v="1"/>
    <x v="2"/>
    <x v="7"/>
    <x v="12"/>
    <s v="NO2_A2"/>
    <x v="2"/>
    <x v="2"/>
    <s v="GNR_HP_ELEC_GROUND-WTR_COP-380_LS-4-MW_Y-2030"/>
    <x v="0"/>
    <x v="1"/>
    <n v="-5.6238746325973503"/>
    <n v="-8210.8569635921303"/>
    <n v="-29559.085068931701"/>
  </r>
  <r>
    <x v="0"/>
    <x v="1"/>
    <x v="2"/>
    <x v="7"/>
    <x v="12"/>
    <s v="NO2_A2"/>
    <x v="2"/>
    <x v="2"/>
    <s v="GNR_HP_ELEC_GROUND-WTR_COP-380_LS-4-MW_Y-2030"/>
    <x v="1"/>
    <x v="0"/>
    <n v="-5.6238746325973503"/>
    <n v="-8210.8569635921303"/>
    <n v="-29559.085068931701"/>
  </r>
  <r>
    <x v="0"/>
    <x v="1"/>
    <x v="2"/>
    <x v="7"/>
    <x v="12"/>
    <s v="NO2_A2"/>
    <x v="2"/>
    <x v="2"/>
    <s v="GNR_HP_ELEC_GROUND-WTR_COP-380_LS-4-MW_Y-2030"/>
    <x v="1"/>
    <x v="1"/>
    <n v="-5.6238746325973503"/>
    <n v="-8210.8569635921303"/>
    <n v="-29559.085068931701"/>
  </r>
  <r>
    <x v="0"/>
    <x v="1"/>
    <x v="2"/>
    <x v="7"/>
    <x v="12"/>
    <s v="NO2_A2"/>
    <x v="2"/>
    <x v="2"/>
    <s v="GNR_HP_ELEC_GROUND-WTR_COP-380_LS-4-MW_Y-2030"/>
    <x v="1"/>
    <x v="2"/>
    <n v="-5.6238746325973503"/>
    <n v="-8210.8569635921303"/>
    <n v="-29559.085068931701"/>
  </r>
  <r>
    <x v="0"/>
    <x v="1"/>
    <x v="2"/>
    <x v="7"/>
    <x v="12"/>
    <s v="NO2_A2"/>
    <x v="2"/>
    <x v="2"/>
    <s v="GNR_HP_ELEC_GROUND-WTR_COP-410_LS-4-MW_Y-2050"/>
    <x v="0"/>
    <x v="0"/>
    <n v="-4.6902925222504503"/>
    <n v="-6847.82708248565"/>
    <n v="-24652.177496948301"/>
  </r>
  <r>
    <x v="0"/>
    <x v="1"/>
    <x v="2"/>
    <x v="7"/>
    <x v="12"/>
    <s v="NO2_A2"/>
    <x v="2"/>
    <x v="2"/>
    <s v="GNR_HP_ELEC_GROUND-WTR_COP-410_LS-4-MW_Y-2050"/>
    <x v="0"/>
    <x v="1"/>
    <n v="-4.6902925222504503"/>
    <n v="-6847.82708248565"/>
    <n v="-24652.177496948301"/>
  </r>
  <r>
    <x v="0"/>
    <x v="1"/>
    <x v="2"/>
    <x v="7"/>
    <x v="12"/>
    <s v="NO2_A2"/>
    <x v="2"/>
    <x v="2"/>
    <s v="GNR_HP_ELEC_GROUND-WTR_COP-410_LS-4-MW_Y-2050"/>
    <x v="0"/>
    <x v="2"/>
    <n v="-0.52595313985621095"/>
    <n v="-767.89158419006799"/>
    <n v="-2764.4097030842499"/>
  </r>
  <r>
    <x v="0"/>
    <x v="1"/>
    <x v="2"/>
    <x v="7"/>
    <x v="12"/>
    <s v="NO2_A2"/>
    <x v="2"/>
    <x v="2"/>
    <s v="GNR_HP_ELEC_GROUND-WTR_COP-410_LS-4-MW_Y-2050"/>
    <x v="1"/>
    <x v="0"/>
    <n v="-4.6902925222504503"/>
    <n v="-6847.82708248565"/>
    <n v="-24652.177496948301"/>
  </r>
  <r>
    <x v="0"/>
    <x v="1"/>
    <x v="2"/>
    <x v="7"/>
    <x v="12"/>
    <s v="NO2_A2"/>
    <x v="2"/>
    <x v="2"/>
    <s v="GNR_HP_ELEC_GROUND-WTR_COP-410_LS-4-MW_Y-2050"/>
    <x v="1"/>
    <x v="1"/>
    <n v="-4.6902925222504503"/>
    <n v="-6847.82708248565"/>
    <n v="-24652.177496948301"/>
  </r>
  <r>
    <x v="0"/>
    <x v="1"/>
    <x v="2"/>
    <x v="7"/>
    <x v="12"/>
    <s v="NO2_A2"/>
    <x v="2"/>
    <x v="2"/>
    <s v="GNR_HP_ELEC_GROUND-WTR_COP-410_LS-4-MW_Y-2050"/>
    <x v="1"/>
    <x v="2"/>
    <n v="-4.6902925222504503"/>
    <n v="-6847.82708248565"/>
    <n v="-24652.177496948301"/>
  </r>
  <r>
    <x v="0"/>
    <x v="1"/>
    <x v="2"/>
    <x v="7"/>
    <x v="12"/>
    <s v="NO2_A2"/>
    <x v="16"/>
    <x v="1"/>
    <s v="GNR_ST_WOODCHI_BP_E-29_MS-80-MW-FEED_Y-2050"/>
    <x v="0"/>
    <x v="0"/>
    <n v="17.2210489599189"/>
    <n v="25142.7314814815"/>
    <n v="90513.833333333503"/>
  </r>
  <r>
    <x v="0"/>
    <x v="1"/>
    <x v="2"/>
    <x v="7"/>
    <x v="12"/>
    <s v="NO2_A2"/>
    <x v="16"/>
    <x v="1"/>
    <s v="GNR_ST_WOODCHI_BP_E-29_MS-80-MW-FEED_Y-2050"/>
    <x v="0"/>
    <x v="1"/>
    <n v="17.2210489599189"/>
    <n v="25142.7314814815"/>
    <n v="90513.833333333503"/>
  </r>
  <r>
    <x v="0"/>
    <x v="1"/>
    <x v="2"/>
    <x v="7"/>
    <x v="12"/>
    <s v="NO2_A2"/>
    <x v="16"/>
    <x v="1"/>
    <s v="GNR_ST_WOODCHI_BP_E-29_MS-80-MW-FEED_Y-2050"/>
    <x v="0"/>
    <x v="2"/>
    <n v="17.2210489599189"/>
    <n v="25142.7314814815"/>
    <n v="90513.833333333503"/>
  </r>
  <r>
    <x v="0"/>
    <x v="1"/>
    <x v="2"/>
    <x v="7"/>
    <x v="12"/>
    <s v="NO2_A2"/>
    <x v="16"/>
    <x v="1"/>
    <s v="GNR_ST_WOODCHI_BP_E-29_MS-80-MW-FEED_Y-2050"/>
    <x v="1"/>
    <x v="0"/>
    <n v="17.2210489599189"/>
    <n v="25142.7314814815"/>
    <n v="90513.833333333503"/>
  </r>
  <r>
    <x v="0"/>
    <x v="1"/>
    <x v="2"/>
    <x v="7"/>
    <x v="12"/>
    <s v="NO2_A2"/>
    <x v="16"/>
    <x v="1"/>
    <s v="GNR_ST_WOODCHI_BP_E-29_MS-80-MW-FEED_Y-2050"/>
    <x v="1"/>
    <x v="1"/>
    <n v="17.2210489599189"/>
    <n v="25142.7314814815"/>
    <n v="90513.833333333503"/>
  </r>
  <r>
    <x v="0"/>
    <x v="1"/>
    <x v="2"/>
    <x v="7"/>
    <x v="12"/>
    <s v="NO2_A2"/>
    <x v="16"/>
    <x v="1"/>
    <s v="GNR_ST_WOODCHI_BP_E-29_MS-80-MW-FEED_Y-2050"/>
    <x v="1"/>
    <x v="2"/>
    <n v="17.2210489599189"/>
    <n v="25142.7314814815"/>
    <n v="90513.833333333503"/>
  </r>
  <r>
    <x v="0"/>
    <x v="1"/>
    <x v="2"/>
    <x v="7"/>
    <x v="13"/>
    <s v="NO3_A1"/>
    <x v="2"/>
    <x v="10"/>
    <s v="GNR_ELYS_ELEC_SOEC_Y-20"/>
    <x v="1"/>
    <x v="0"/>
    <n v="599.41334436237298"/>
    <n v="875143.48276906402"/>
    <n v="3150516.53796863"/>
  </r>
  <r>
    <x v="0"/>
    <x v="1"/>
    <x v="2"/>
    <x v="7"/>
    <x v="13"/>
    <s v="NO3_A1"/>
    <x v="2"/>
    <x v="10"/>
    <s v="GNR_ELYS_ELEC_SOEC_Y-20"/>
    <x v="1"/>
    <x v="1"/>
    <n v="599.41334436237298"/>
    <n v="875143.48276906402"/>
    <n v="3150516.53796863"/>
  </r>
  <r>
    <x v="0"/>
    <x v="1"/>
    <x v="2"/>
    <x v="7"/>
    <x v="13"/>
    <s v="NO3_A1"/>
    <x v="2"/>
    <x v="10"/>
    <s v="GNR_ELYS_ELEC_SOEC_Y-20"/>
    <x v="1"/>
    <x v="2"/>
    <n v="599.41334436237298"/>
    <n v="875143.48276906402"/>
    <n v="3150516.53796863"/>
  </r>
  <r>
    <x v="0"/>
    <x v="1"/>
    <x v="2"/>
    <x v="7"/>
    <x v="13"/>
    <s v="NO3_A1"/>
    <x v="17"/>
    <x v="10"/>
    <s v="GNR_FC_H2_SOFCC_Y-50"/>
    <x v="0"/>
    <x v="0"/>
    <n v="370.07779880932901"/>
    <n v="540313.58626162005"/>
    <n v="1945128.9105418299"/>
  </r>
  <r>
    <x v="0"/>
    <x v="1"/>
    <x v="2"/>
    <x v="7"/>
    <x v="13"/>
    <s v="NO3_A1"/>
    <x v="17"/>
    <x v="10"/>
    <s v="GNR_FC_H2_SOFCC_Y-50"/>
    <x v="0"/>
    <x v="1"/>
    <n v="370.07779880932901"/>
    <n v="540313.58626162005"/>
    <n v="1945128.9105418299"/>
  </r>
  <r>
    <x v="0"/>
    <x v="1"/>
    <x v="2"/>
    <x v="7"/>
    <x v="13"/>
    <s v="NO3_A1"/>
    <x v="17"/>
    <x v="10"/>
    <s v="GNR_FC_H2_SOFCC_Y-50"/>
    <x v="0"/>
    <x v="2"/>
    <n v="370.07779880932901"/>
    <n v="540313.58626162005"/>
    <n v="1945128.9105418299"/>
  </r>
  <r>
    <x v="0"/>
    <x v="1"/>
    <x v="2"/>
    <x v="7"/>
    <x v="13"/>
    <s v="NO3_A1"/>
    <x v="4"/>
    <x v="7"/>
    <s v="GNR_RES_WTR_NOPMP_MC-01"/>
    <x v="0"/>
    <x v="0"/>
    <n v="221.84651366034899"/>
    <n v="323895.90994411003"/>
    <n v="1166025.2757987899"/>
  </r>
  <r>
    <x v="0"/>
    <x v="1"/>
    <x v="2"/>
    <x v="7"/>
    <x v="13"/>
    <s v="NO3_A1"/>
    <x v="4"/>
    <x v="7"/>
    <s v="GNR_RES_WTR_NOPMP_MC-01"/>
    <x v="0"/>
    <x v="1"/>
    <n v="221.84651366034899"/>
    <n v="323895.90994411003"/>
    <n v="1166025.2757987899"/>
  </r>
  <r>
    <x v="0"/>
    <x v="1"/>
    <x v="2"/>
    <x v="7"/>
    <x v="13"/>
    <s v="NO3_A1"/>
    <x v="4"/>
    <x v="7"/>
    <s v="GNR_RES_WTR_NOPMP_MC-01"/>
    <x v="0"/>
    <x v="2"/>
    <n v="221.84651366034899"/>
    <n v="323895.90994411003"/>
    <n v="1166025.2757987899"/>
  </r>
  <r>
    <x v="0"/>
    <x v="1"/>
    <x v="2"/>
    <x v="7"/>
    <x v="13"/>
    <s v="NO3_A1"/>
    <x v="4"/>
    <x v="7"/>
    <s v="GNR_RES_WTR_NOPMP_MC-01"/>
    <x v="1"/>
    <x v="0"/>
    <n v="221.84651366034899"/>
    <n v="323895.90994411003"/>
    <n v="1166025.2757987899"/>
  </r>
  <r>
    <x v="0"/>
    <x v="1"/>
    <x v="2"/>
    <x v="7"/>
    <x v="13"/>
    <s v="NO3_A1"/>
    <x v="4"/>
    <x v="7"/>
    <s v="GNR_RES_WTR_NOPMP_MC-01"/>
    <x v="1"/>
    <x v="1"/>
    <n v="221.84651366034899"/>
    <n v="323895.90994411003"/>
    <n v="1166025.2757987899"/>
  </r>
  <r>
    <x v="0"/>
    <x v="1"/>
    <x v="2"/>
    <x v="7"/>
    <x v="13"/>
    <s v="NO3_A1"/>
    <x v="4"/>
    <x v="7"/>
    <s v="GNR_RES_WTR_NOPMP_MC-01"/>
    <x v="1"/>
    <x v="2"/>
    <n v="221.84651366034899"/>
    <n v="323895.90994411003"/>
    <n v="1166025.2757987899"/>
  </r>
  <r>
    <x v="0"/>
    <x v="1"/>
    <x v="2"/>
    <x v="7"/>
    <x v="13"/>
    <s v="NO3_A1"/>
    <x v="4"/>
    <x v="7"/>
    <s v="GNR_RES_WTR_NOPMP_MC-02"/>
    <x v="0"/>
    <x v="1"/>
    <n v="282.146513660349"/>
    <n v="411933.90994411003"/>
    <n v="1482962.07579879"/>
  </r>
  <r>
    <x v="0"/>
    <x v="1"/>
    <x v="2"/>
    <x v="7"/>
    <x v="13"/>
    <s v="NO3_A1"/>
    <x v="4"/>
    <x v="7"/>
    <s v="GNR_RES_WTR_NOPMP_MC-02"/>
    <x v="0"/>
    <x v="2"/>
    <n v="282.146513660349"/>
    <n v="411933.90994411003"/>
    <n v="1482962.07579879"/>
  </r>
  <r>
    <x v="0"/>
    <x v="1"/>
    <x v="2"/>
    <x v="7"/>
    <x v="13"/>
    <s v="NO3_A1"/>
    <x v="4"/>
    <x v="7"/>
    <s v="GNR_RES_WTR_NOPMP_MC-02"/>
    <x v="1"/>
    <x v="0"/>
    <n v="282.146513660349"/>
    <n v="411933.90994411003"/>
    <n v="1482962.07579879"/>
  </r>
  <r>
    <x v="0"/>
    <x v="1"/>
    <x v="2"/>
    <x v="7"/>
    <x v="13"/>
    <s v="NO3_A1"/>
    <x v="4"/>
    <x v="7"/>
    <s v="GNR_RES_WTR_NOPMP_MC-02"/>
    <x v="1"/>
    <x v="1"/>
    <n v="282.146513660349"/>
    <n v="411933.90994411003"/>
    <n v="1482962.07579879"/>
  </r>
  <r>
    <x v="0"/>
    <x v="1"/>
    <x v="2"/>
    <x v="7"/>
    <x v="13"/>
    <s v="NO3_A1"/>
    <x v="4"/>
    <x v="7"/>
    <s v="GNR_RES_WTR_NOPMP_MC-02"/>
    <x v="1"/>
    <x v="2"/>
    <n v="282.146513660349"/>
    <n v="411933.90994411003"/>
    <n v="1482962.07579879"/>
  </r>
  <r>
    <x v="0"/>
    <x v="1"/>
    <x v="2"/>
    <x v="7"/>
    <x v="13"/>
    <s v="NO3_A1"/>
    <x v="4"/>
    <x v="7"/>
    <s v="GNR_RES_WTR_NOPMP_MC-03"/>
    <x v="0"/>
    <x v="1"/>
    <n v="282.146513660349"/>
    <n v="411933.90994411003"/>
    <n v="1482962.07579879"/>
  </r>
  <r>
    <x v="0"/>
    <x v="1"/>
    <x v="2"/>
    <x v="7"/>
    <x v="13"/>
    <s v="NO3_A1"/>
    <x v="4"/>
    <x v="7"/>
    <s v="GNR_RES_WTR_NOPMP_MC-03"/>
    <x v="0"/>
    <x v="2"/>
    <n v="282.146513660349"/>
    <n v="411933.90994411003"/>
    <n v="1482962.07579879"/>
  </r>
  <r>
    <x v="0"/>
    <x v="1"/>
    <x v="2"/>
    <x v="7"/>
    <x v="13"/>
    <s v="NO3_A1"/>
    <x v="4"/>
    <x v="7"/>
    <s v="GNR_RES_WTR_NOPMP_MC-03"/>
    <x v="1"/>
    <x v="0"/>
    <n v="282.146513660349"/>
    <n v="411933.90994411003"/>
    <n v="1482962.07579879"/>
  </r>
  <r>
    <x v="0"/>
    <x v="1"/>
    <x v="2"/>
    <x v="7"/>
    <x v="13"/>
    <s v="NO3_A1"/>
    <x v="4"/>
    <x v="7"/>
    <s v="GNR_RES_WTR_NOPMP_MC-03"/>
    <x v="1"/>
    <x v="1"/>
    <n v="282.146513660349"/>
    <n v="411933.90994411003"/>
    <n v="1482962.07579879"/>
  </r>
  <r>
    <x v="0"/>
    <x v="1"/>
    <x v="2"/>
    <x v="7"/>
    <x v="13"/>
    <s v="NO3_A1"/>
    <x v="4"/>
    <x v="7"/>
    <s v="GNR_RES_WTR_NOPMP_MC-03"/>
    <x v="1"/>
    <x v="2"/>
    <n v="282.146513660349"/>
    <n v="411933.90994411003"/>
    <n v="1482962.07579879"/>
  </r>
  <r>
    <x v="0"/>
    <x v="1"/>
    <x v="2"/>
    <x v="7"/>
    <x v="13"/>
    <s v="NO3_A1"/>
    <x v="4"/>
    <x v="7"/>
    <s v="GNR_RES_WTR_NOPMP_MC-04"/>
    <x v="0"/>
    <x v="1"/>
    <n v="282.146513660349"/>
    <n v="411933.90994411003"/>
    <n v="1482962.07579879"/>
  </r>
  <r>
    <x v="0"/>
    <x v="1"/>
    <x v="2"/>
    <x v="7"/>
    <x v="13"/>
    <s v="NO3_A1"/>
    <x v="4"/>
    <x v="7"/>
    <s v="GNR_RES_WTR_NOPMP_MC-04"/>
    <x v="0"/>
    <x v="2"/>
    <n v="282.146513660349"/>
    <n v="411933.90994411003"/>
    <n v="1482962.07579879"/>
  </r>
  <r>
    <x v="0"/>
    <x v="1"/>
    <x v="2"/>
    <x v="7"/>
    <x v="13"/>
    <s v="NO3_A1"/>
    <x v="4"/>
    <x v="7"/>
    <s v="GNR_RES_WTR_NOPMP_MC-04"/>
    <x v="1"/>
    <x v="0"/>
    <n v="282.146513660349"/>
    <n v="411933.90994411003"/>
    <n v="1482962.07579879"/>
  </r>
  <r>
    <x v="0"/>
    <x v="1"/>
    <x v="2"/>
    <x v="7"/>
    <x v="13"/>
    <s v="NO3_A1"/>
    <x v="4"/>
    <x v="7"/>
    <s v="GNR_RES_WTR_NOPMP_MC-04"/>
    <x v="1"/>
    <x v="1"/>
    <n v="282.146513660349"/>
    <n v="411933.90994411003"/>
    <n v="1482962.07579879"/>
  </r>
  <r>
    <x v="0"/>
    <x v="1"/>
    <x v="2"/>
    <x v="7"/>
    <x v="13"/>
    <s v="NO3_A1"/>
    <x v="4"/>
    <x v="7"/>
    <s v="GNR_RES_WTR_NOPMP_MC-04"/>
    <x v="1"/>
    <x v="2"/>
    <n v="169.53260190595901"/>
    <n v="247517.59878269999"/>
    <n v="891063.35561772005"/>
  </r>
  <r>
    <x v="0"/>
    <x v="1"/>
    <x v="2"/>
    <x v="7"/>
    <x v="13"/>
    <s v="NO3_A1"/>
    <x v="4"/>
    <x v="7"/>
    <s v="GNR_RES_WTR_NOPMP_MC-05"/>
    <x v="0"/>
    <x v="1"/>
    <n v="282.146513660349"/>
    <n v="411933.90994411003"/>
    <n v="1482962.07579879"/>
  </r>
  <r>
    <x v="0"/>
    <x v="1"/>
    <x v="2"/>
    <x v="7"/>
    <x v="13"/>
    <s v="NO3_A1"/>
    <x v="4"/>
    <x v="7"/>
    <s v="GNR_RES_WTR_NOPMP_MC-05"/>
    <x v="0"/>
    <x v="2"/>
    <n v="282.146513660349"/>
    <n v="411933.90994411003"/>
    <n v="1482962.07579879"/>
  </r>
  <r>
    <x v="0"/>
    <x v="1"/>
    <x v="2"/>
    <x v="7"/>
    <x v="13"/>
    <s v="NO3_A1"/>
    <x v="4"/>
    <x v="7"/>
    <s v="GNR_RES_WTR_NOPMP_MC-05"/>
    <x v="1"/>
    <x v="0"/>
    <n v="282.146513660349"/>
    <n v="411933.90994411003"/>
    <n v="1482962.07579879"/>
  </r>
  <r>
    <x v="0"/>
    <x v="1"/>
    <x v="2"/>
    <x v="7"/>
    <x v="13"/>
    <s v="NO3_A1"/>
    <x v="4"/>
    <x v="7"/>
    <s v="GNR_RES_WTR_NOPMP_MC-05"/>
    <x v="1"/>
    <x v="1"/>
    <n v="282.146513660349"/>
    <n v="411933.90994411003"/>
    <n v="1482962.07579879"/>
  </r>
  <r>
    <x v="0"/>
    <x v="1"/>
    <x v="2"/>
    <x v="7"/>
    <x v="13"/>
    <s v="NO3_A1"/>
    <x v="4"/>
    <x v="7"/>
    <s v="GNR_RES_WTR_NOPMP_MC-06"/>
    <x v="0"/>
    <x v="2"/>
    <n v="282.146513660349"/>
    <n v="411933.90994411003"/>
    <n v="1482962.07579879"/>
  </r>
  <r>
    <x v="0"/>
    <x v="1"/>
    <x v="2"/>
    <x v="7"/>
    <x v="13"/>
    <s v="NO3_A1"/>
    <x v="4"/>
    <x v="7"/>
    <s v="GNR_RES_WTR_NOPMP_MC-06"/>
    <x v="1"/>
    <x v="0"/>
    <n v="71.467188376672695"/>
    <n v="104342.09502994199"/>
    <n v="375631.54210779199"/>
  </r>
  <r>
    <x v="0"/>
    <x v="1"/>
    <x v="2"/>
    <x v="7"/>
    <x v="13"/>
    <s v="NO3_A1"/>
    <x v="4"/>
    <x v="7"/>
    <s v="GNR_RES_WTR_NOPMP_MC-06"/>
    <x v="1"/>
    <x v="1"/>
    <n v="282.146513660349"/>
    <n v="411933.90994411003"/>
    <n v="1482962.07579879"/>
  </r>
  <r>
    <x v="0"/>
    <x v="1"/>
    <x v="2"/>
    <x v="7"/>
    <x v="13"/>
    <s v="NO3_A1"/>
    <x v="4"/>
    <x v="7"/>
    <s v="GNR_RES_WTR_NOPMP_MC-07"/>
    <x v="0"/>
    <x v="2"/>
    <n v="282.146513660349"/>
    <n v="411933.90994411003"/>
    <n v="1482962.07579879"/>
  </r>
  <r>
    <x v="0"/>
    <x v="1"/>
    <x v="2"/>
    <x v="7"/>
    <x v="13"/>
    <s v="NO3_A1"/>
    <x v="4"/>
    <x v="7"/>
    <s v="GNR_RES_WTR_NOPMP_MC-07"/>
    <x v="1"/>
    <x v="1"/>
    <n v="282.146513660349"/>
    <n v="411933.90994411003"/>
    <n v="1482962.07579879"/>
  </r>
  <r>
    <x v="0"/>
    <x v="1"/>
    <x v="2"/>
    <x v="7"/>
    <x v="13"/>
    <s v="NO3_A1"/>
    <x v="4"/>
    <x v="7"/>
    <s v="GNR_RES_WTR_NOPMP_MC-08"/>
    <x v="0"/>
    <x v="2"/>
    <n v="159.77453239719799"/>
    <n v="233270.81729990899"/>
    <n v="839774.94227967202"/>
  </r>
  <r>
    <x v="0"/>
    <x v="1"/>
    <x v="2"/>
    <x v="7"/>
    <x v="13"/>
    <s v="NO3_A1"/>
    <x v="4"/>
    <x v="7"/>
    <s v="GNR_RES_WTR_NOPMP_MC-08"/>
    <x v="1"/>
    <x v="1"/>
    <n v="282.146513660349"/>
    <n v="411933.90994411003"/>
    <n v="1482962.07579879"/>
  </r>
  <r>
    <x v="0"/>
    <x v="1"/>
    <x v="2"/>
    <x v="7"/>
    <x v="13"/>
    <s v="NO3_A1"/>
    <x v="4"/>
    <x v="7"/>
    <s v="GNR_RES_WTR_PMP_MC-01"/>
    <x v="0"/>
    <x v="0"/>
    <n v="60.3"/>
    <n v="88038"/>
    <n v="316936.8"/>
  </r>
  <r>
    <x v="0"/>
    <x v="1"/>
    <x v="2"/>
    <x v="7"/>
    <x v="13"/>
    <s v="NO3_A1"/>
    <x v="4"/>
    <x v="7"/>
    <s v="GNR_RES_WTR_PMP_MC-01"/>
    <x v="0"/>
    <x v="1"/>
    <n v="60.3"/>
    <n v="88038"/>
    <n v="316936.8"/>
  </r>
  <r>
    <x v="0"/>
    <x v="1"/>
    <x v="2"/>
    <x v="7"/>
    <x v="13"/>
    <s v="NO3_A1"/>
    <x v="4"/>
    <x v="7"/>
    <s v="GNR_RES_WTR_PMP_MC-01"/>
    <x v="0"/>
    <x v="2"/>
    <n v="60.3"/>
    <n v="88038"/>
    <n v="316936.8"/>
  </r>
  <r>
    <x v="0"/>
    <x v="1"/>
    <x v="2"/>
    <x v="7"/>
    <x v="13"/>
    <s v="NO3_A1"/>
    <x v="4"/>
    <x v="7"/>
    <s v="GNR_RES_WTR_PMP_MC-01"/>
    <x v="1"/>
    <x v="0"/>
    <n v="60.3"/>
    <n v="88038"/>
    <n v="316936.8"/>
  </r>
  <r>
    <x v="0"/>
    <x v="1"/>
    <x v="2"/>
    <x v="7"/>
    <x v="13"/>
    <s v="NO3_A1"/>
    <x v="4"/>
    <x v="7"/>
    <s v="GNR_RES_WTR_PMP_MC-01"/>
    <x v="1"/>
    <x v="1"/>
    <n v="60.3"/>
    <n v="88038"/>
    <n v="316936.8"/>
  </r>
  <r>
    <x v="0"/>
    <x v="1"/>
    <x v="2"/>
    <x v="7"/>
    <x v="13"/>
    <s v="NO3_A1"/>
    <x v="4"/>
    <x v="7"/>
    <s v="GNR_RES_WTR_PMP_MC-01"/>
    <x v="1"/>
    <x v="2"/>
    <n v="60.3"/>
    <n v="88038"/>
    <n v="316936.8"/>
  </r>
  <r>
    <x v="0"/>
    <x v="1"/>
    <x v="2"/>
    <x v="7"/>
    <x v="13"/>
    <s v="NO3_A1"/>
    <x v="4"/>
    <x v="4"/>
    <s v="GNR_ROR_WTR"/>
    <x v="0"/>
    <x v="0"/>
    <n v="443.21816073877801"/>
    <n v="647098.51467861701"/>
    <n v="2329554.6528430199"/>
  </r>
  <r>
    <x v="0"/>
    <x v="1"/>
    <x v="2"/>
    <x v="7"/>
    <x v="13"/>
    <s v="NO3_A1"/>
    <x v="4"/>
    <x v="4"/>
    <s v="GNR_ROR_WTR"/>
    <x v="0"/>
    <x v="1"/>
    <n v="443.21816073877801"/>
    <n v="647098.51467861701"/>
    <n v="2329554.6528430199"/>
  </r>
  <r>
    <x v="0"/>
    <x v="1"/>
    <x v="2"/>
    <x v="7"/>
    <x v="13"/>
    <s v="NO3_A1"/>
    <x v="4"/>
    <x v="4"/>
    <s v="GNR_ROR_WTR"/>
    <x v="0"/>
    <x v="2"/>
    <n v="443.21816073877801"/>
    <n v="647098.51467861701"/>
    <n v="2329554.6528430199"/>
  </r>
  <r>
    <x v="0"/>
    <x v="1"/>
    <x v="2"/>
    <x v="7"/>
    <x v="13"/>
    <s v="NO3_A1"/>
    <x v="4"/>
    <x v="4"/>
    <s v="GNR_ROR_WTR"/>
    <x v="1"/>
    <x v="0"/>
    <n v="1169.8023138145099"/>
    <n v="1707911.3781691799"/>
    <n v="6148480.96140905"/>
  </r>
  <r>
    <x v="0"/>
    <x v="1"/>
    <x v="2"/>
    <x v="7"/>
    <x v="13"/>
    <s v="NO3_A1"/>
    <x v="4"/>
    <x v="4"/>
    <s v="GNR_ROR_WTR"/>
    <x v="1"/>
    <x v="1"/>
    <n v="1169.8023138145099"/>
    <n v="1707911.3781691799"/>
    <n v="6148480.96140905"/>
  </r>
  <r>
    <x v="0"/>
    <x v="1"/>
    <x v="2"/>
    <x v="7"/>
    <x v="13"/>
    <s v="NO3_A1"/>
    <x v="4"/>
    <x v="4"/>
    <s v="GNR_ROR_WTR"/>
    <x v="1"/>
    <x v="2"/>
    <n v="1169.8023138145099"/>
    <n v="1707911.3781691799"/>
    <n v="6148480.96140905"/>
  </r>
  <r>
    <x v="0"/>
    <x v="1"/>
    <x v="2"/>
    <x v="7"/>
    <x v="13"/>
    <s v="NO3_A1"/>
    <x v="5"/>
    <x v="5"/>
    <s v="GNR_WT_WIND_ON_LS_Y-2030"/>
    <x v="0"/>
    <x v="0"/>
    <n v="102.64772826418999"/>
    <n v="149865.68326571799"/>
    <n v="539516.45975658402"/>
  </r>
  <r>
    <x v="0"/>
    <x v="1"/>
    <x v="2"/>
    <x v="7"/>
    <x v="13"/>
    <s v="NO3_A1"/>
    <x v="5"/>
    <x v="5"/>
    <s v="GNR_WT_WIND_ON_LS_Y-2030"/>
    <x v="0"/>
    <x v="1"/>
    <n v="86.9466195566322"/>
    <n v="126942.064552683"/>
    <n v="456991.43238965899"/>
  </r>
  <r>
    <x v="0"/>
    <x v="1"/>
    <x v="2"/>
    <x v="7"/>
    <x v="13"/>
    <s v="NO3_A1"/>
    <x v="5"/>
    <x v="5"/>
    <s v="GNR_WT_WIND_ON_LS_Y-2030"/>
    <x v="0"/>
    <x v="2"/>
    <n v="61.711793709492703"/>
    <n v="90099.218815859407"/>
    <n v="324357.18773709401"/>
  </r>
  <r>
    <x v="0"/>
    <x v="1"/>
    <x v="2"/>
    <x v="7"/>
    <x v="13"/>
    <s v="NO3_A1"/>
    <x v="5"/>
    <x v="5"/>
    <s v="GNR_WT_WIND_ON_LS_Y-2030"/>
    <x v="1"/>
    <x v="0"/>
    <n v="66.229191197644099"/>
    <n v="96694.619148560305"/>
    <n v="348100.62893481698"/>
  </r>
  <r>
    <x v="0"/>
    <x v="1"/>
    <x v="2"/>
    <x v="7"/>
    <x v="13"/>
    <s v="NO3_A1"/>
    <x v="5"/>
    <x v="5"/>
    <s v="GNR_WT_WIND_ON_LS_Y-2030"/>
    <x v="1"/>
    <x v="1"/>
    <n v="59.882407090460099"/>
    <n v="87428.314352071699"/>
    <n v="314741.93166745797"/>
  </r>
  <r>
    <x v="0"/>
    <x v="1"/>
    <x v="2"/>
    <x v="7"/>
    <x v="13"/>
    <s v="NO3_A1"/>
    <x v="5"/>
    <x v="5"/>
    <s v="GNR_WT_WIND_ON_LS_Y-2030"/>
    <x v="1"/>
    <x v="2"/>
    <n v="97.713561551442595"/>
    <n v="142661.799865106"/>
    <n v="513582.47951438202"/>
  </r>
  <r>
    <x v="0"/>
    <x v="1"/>
    <x v="2"/>
    <x v="7"/>
    <x v="13"/>
    <s v="NO3_A1"/>
    <x v="5"/>
    <x v="5"/>
    <s v="GNR_WT_WIND_ON_LS_Y-2050"/>
    <x v="0"/>
    <x v="0"/>
    <n v="2125.26286073039"/>
    <n v="3102883.7766663702"/>
    <n v="11170381.5959989"/>
  </r>
  <r>
    <x v="0"/>
    <x v="1"/>
    <x v="2"/>
    <x v="7"/>
    <x v="13"/>
    <s v="NO3_A1"/>
    <x v="5"/>
    <x v="5"/>
    <s v="GNR_WT_WIND_ON_LS_Y-2050"/>
    <x v="0"/>
    <x v="1"/>
    <n v="1800.18033067595"/>
    <n v="2628263.2827868899"/>
    <n v="9461747.8180327993"/>
  </r>
  <r>
    <x v="0"/>
    <x v="1"/>
    <x v="2"/>
    <x v="7"/>
    <x v="13"/>
    <s v="NO3_A1"/>
    <x v="5"/>
    <x v="5"/>
    <s v="GNR_WT_WIND_ON_LS_Y-2050"/>
    <x v="0"/>
    <x v="2"/>
    <n v="1277.70760695534"/>
    <n v="1865453.1061547899"/>
    <n v="6715631.1821572501"/>
  </r>
  <r>
    <x v="0"/>
    <x v="1"/>
    <x v="2"/>
    <x v="7"/>
    <x v="13"/>
    <s v="NO3_A1"/>
    <x v="5"/>
    <x v="5"/>
    <s v="GNR_WT_WIND_ON_LS_Y-2050"/>
    <x v="1"/>
    <x v="0"/>
    <n v="1371.23775390623"/>
    <n v="2002007.12070309"/>
    <n v="7207225.6345311301"/>
  </r>
  <r>
    <x v="0"/>
    <x v="1"/>
    <x v="2"/>
    <x v="7"/>
    <x v="13"/>
    <s v="NO3_A1"/>
    <x v="5"/>
    <x v="5"/>
    <s v="GNR_WT_WIND_ON_LS_Y-2050"/>
    <x v="1"/>
    <x v="1"/>
    <n v="1239.83119697439"/>
    <n v="1810153.54758261"/>
    <n v="6516552.7712973999"/>
  </r>
  <r>
    <x v="0"/>
    <x v="1"/>
    <x v="2"/>
    <x v="7"/>
    <x v="13"/>
    <s v="NO3_A1"/>
    <x v="5"/>
    <x v="5"/>
    <s v="GNR_WT_WIND_ON_LS_Y-2050"/>
    <x v="1"/>
    <x v="2"/>
    <n v="2023.10374390839"/>
    <n v="2953731.46610625"/>
    <n v="10633433.277982499"/>
  </r>
  <r>
    <x v="0"/>
    <x v="1"/>
    <x v="2"/>
    <x v="7"/>
    <x v="13"/>
    <s v="NO3_A2"/>
    <x v="2"/>
    <x v="2"/>
    <s v="GNR_HP_ELEC_GROUND-WTR_COP-380_LS-4-MW_Y-2030"/>
    <x v="0"/>
    <x v="0"/>
    <n v="-2.07267718447314"/>
    <n v="-3026.1086893307902"/>
    <n v="-10893.991281590799"/>
  </r>
  <r>
    <x v="0"/>
    <x v="1"/>
    <x v="2"/>
    <x v="7"/>
    <x v="13"/>
    <s v="NO3_A2"/>
    <x v="2"/>
    <x v="2"/>
    <s v="GNR_HP_ELEC_GROUND-WTR_COP-380_LS-4-MW_Y-2030"/>
    <x v="0"/>
    <x v="1"/>
    <n v="-3.6926266616796499"/>
    <n v="-5391.2349260522997"/>
    <n v="-19408.4457337883"/>
  </r>
  <r>
    <x v="0"/>
    <x v="1"/>
    <x v="2"/>
    <x v="7"/>
    <x v="13"/>
    <s v="NO3_A2"/>
    <x v="2"/>
    <x v="2"/>
    <s v="GNR_HP_ELEC_GROUND-WTR_COP-380_LS-4-MW_Y-2030"/>
    <x v="1"/>
    <x v="0"/>
    <n v="-6.0006639730322"/>
    <n v="-8760.9694006270201"/>
    <n v="-31539.489842257299"/>
  </r>
  <r>
    <x v="0"/>
    <x v="1"/>
    <x v="2"/>
    <x v="7"/>
    <x v="13"/>
    <s v="NO3_A2"/>
    <x v="2"/>
    <x v="2"/>
    <s v="GNR_HP_ELEC_GROUND-WTR_COP-380_LS-4-MW_Y-2030"/>
    <x v="1"/>
    <x v="1"/>
    <n v="-6.0006639730322"/>
    <n v="-8760.9694006270201"/>
    <n v="-31539.489842257299"/>
  </r>
  <r>
    <x v="0"/>
    <x v="1"/>
    <x v="2"/>
    <x v="7"/>
    <x v="13"/>
    <s v="NO3_A2"/>
    <x v="2"/>
    <x v="2"/>
    <s v="GNR_HP_ELEC_GROUND-WTR_COP-380_LS-4-MW_Y-2030"/>
    <x v="1"/>
    <x v="2"/>
    <n v="-6.0006639730322"/>
    <n v="-8760.9694006270201"/>
    <n v="-31539.489842257299"/>
  </r>
  <r>
    <x v="0"/>
    <x v="1"/>
    <x v="2"/>
    <x v="7"/>
    <x v="13"/>
    <s v="NO3_A2"/>
    <x v="2"/>
    <x v="2"/>
    <s v="GNR_HP_ELEC_GROUND-WTR_COP-410_LS-4-MW_Y-2050"/>
    <x v="0"/>
    <x v="0"/>
    <n v="-7.6113914726616603"/>
    <n v="-11112.631550086"/>
    <n v="-40005.473580309699"/>
  </r>
  <r>
    <x v="0"/>
    <x v="1"/>
    <x v="2"/>
    <x v="7"/>
    <x v="13"/>
    <s v="NO3_A2"/>
    <x v="2"/>
    <x v="2"/>
    <s v="GNR_HP_ELEC_GROUND-WTR_COP-410_LS-4-MW_Y-2050"/>
    <x v="0"/>
    <x v="1"/>
    <n v="-7.6113914726616603"/>
    <n v="-11112.631550086"/>
    <n v="-40005.473580309699"/>
  </r>
  <r>
    <x v="0"/>
    <x v="1"/>
    <x v="2"/>
    <x v="7"/>
    <x v="13"/>
    <s v="NO3_A2"/>
    <x v="2"/>
    <x v="2"/>
    <s v="GNR_HP_ELEC_GROUND-WTR_COP-410_LS-4-MW_Y-2050"/>
    <x v="0"/>
    <x v="2"/>
    <n v="-7.6113914726616603"/>
    <n v="-11112.631550086"/>
    <n v="-40005.473580309699"/>
  </r>
  <r>
    <x v="0"/>
    <x v="1"/>
    <x v="2"/>
    <x v="7"/>
    <x v="13"/>
    <s v="NO3_A2"/>
    <x v="2"/>
    <x v="2"/>
    <s v="GNR_HP_ELEC_GROUND-WTR_COP-410_LS-4-MW_Y-2050"/>
    <x v="1"/>
    <x v="0"/>
    <n v="-7.6113914726616603"/>
    <n v="-11112.631550086"/>
    <n v="-40005.473580309699"/>
  </r>
  <r>
    <x v="0"/>
    <x v="1"/>
    <x v="2"/>
    <x v="7"/>
    <x v="13"/>
    <s v="NO3_A2"/>
    <x v="2"/>
    <x v="2"/>
    <s v="GNR_HP_ELEC_GROUND-WTR_COP-410_LS-4-MW_Y-2050"/>
    <x v="1"/>
    <x v="1"/>
    <n v="-7.6113914726616603"/>
    <n v="-11112.631550086"/>
    <n v="-40005.473580309699"/>
  </r>
  <r>
    <x v="0"/>
    <x v="1"/>
    <x v="2"/>
    <x v="7"/>
    <x v="13"/>
    <s v="NO3_A2"/>
    <x v="2"/>
    <x v="2"/>
    <s v="GNR_HP_ELEC_GROUND-WTR_COP-410_LS-4-MW_Y-2050"/>
    <x v="1"/>
    <x v="2"/>
    <n v="-7.6113914726616603"/>
    <n v="-11112.631550086"/>
    <n v="-40005.473580309699"/>
  </r>
  <r>
    <x v="0"/>
    <x v="1"/>
    <x v="2"/>
    <x v="7"/>
    <x v="13"/>
    <s v="NO3_A3"/>
    <x v="2"/>
    <x v="2"/>
    <s v="GNR_HP_ELEC_GROUND-WTR_COP-380_LS-4-MW_Y-2030"/>
    <x v="0"/>
    <x v="0"/>
    <n v="-9.2897675217324505"/>
    <n v="-13563.0605817294"/>
    <n v="-48827.018094225801"/>
  </r>
  <r>
    <x v="0"/>
    <x v="1"/>
    <x v="2"/>
    <x v="7"/>
    <x v="13"/>
    <s v="NO3_A3"/>
    <x v="2"/>
    <x v="2"/>
    <s v="GNR_HP_ELEC_GROUND-WTR_COP-380_LS-4-MW_Y-2030"/>
    <x v="0"/>
    <x v="1"/>
    <n v="-9.3626917310295106"/>
    <n v="-13669.5299273031"/>
    <n v="-49210.3077382911"/>
  </r>
  <r>
    <x v="0"/>
    <x v="1"/>
    <x v="2"/>
    <x v="7"/>
    <x v="13"/>
    <s v="NO3_A3"/>
    <x v="2"/>
    <x v="2"/>
    <s v="GNR_HP_ELEC_GROUND-WTR_COP-380_LS-4-MW_Y-2030"/>
    <x v="1"/>
    <x v="0"/>
    <n v="-42.992657937650598"/>
    <n v="-62769.280588969901"/>
    <n v="-225969.41012029201"/>
  </r>
  <r>
    <x v="0"/>
    <x v="1"/>
    <x v="2"/>
    <x v="7"/>
    <x v="13"/>
    <s v="NO3_A3"/>
    <x v="2"/>
    <x v="2"/>
    <s v="GNR_HP_ELEC_GROUND-WTR_COP-380_LS-4-MW_Y-2030"/>
    <x v="1"/>
    <x v="1"/>
    <n v="-42.992657937650598"/>
    <n v="-62769.280588969901"/>
    <n v="-225969.41012029201"/>
  </r>
  <r>
    <x v="0"/>
    <x v="1"/>
    <x v="2"/>
    <x v="7"/>
    <x v="13"/>
    <s v="NO3_A3"/>
    <x v="2"/>
    <x v="2"/>
    <s v="GNR_HP_ELEC_GROUND-WTR_COP-380_LS-4-MW_Y-2030"/>
    <x v="1"/>
    <x v="2"/>
    <n v="-42.992657937650598"/>
    <n v="-62769.280588969901"/>
    <n v="-225969.41012029201"/>
  </r>
  <r>
    <x v="0"/>
    <x v="1"/>
    <x v="2"/>
    <x v="7"/>
    <x v="13"/>
    <s v="NO3_A3"/>
    <x v="2"/>
    <x v="2"/>
    <s v="GNR_HP_ELEC_GROUND-WTR_COP-410_LS-4-MW_Y-2050"/>
    <x v="0"/>
    <x v="0"/>
    <n v="-9.6187688381643497"/>
    <n v="-14043.402503719901"/>
    <n v="-50556.249013391804"/>
  </r>
  <r>
    <x v="0"/>
    <x v="1"/>
    <x v="2"/>
    <x v="7"/>
    <x v="13"/>
    <s v="NO3_A3"/>
    <x v="2"/>
    <x v="2"/>
    <s v="GNR_HP_ELEC_GROUND-WTR_COP-410_LS-4-MW_Y-2050"/>
    <x v="0"/>
    <x v="1"/>
    <n v="-9.6187688381643497"/>
    <n v="-14043.402503719901"/>
    <n v="-50556.249013391804"/>
  </r>
  <r>
    <x v="0"/>
    <x v="1"/>
    <x v="2"/>
    <x v="7"/>
    <x v="13"/>
    <s v="NO3_A3"/>
    <x v="2"/>
    <x v="2"/>
    <s v="GNR_HP_ELEC_GROUND-WTR_COP-410_LS-4-MW_Y-2050"/>
    <x v="0"/>
    <x v="2"/>
    <n v="-9.6187688381643497"/>
    <n v="-14043.402503719901"/>
    <n v="-50556.249013391804"/>
  </r>
  <r>
    <x v="0"/>
    <x v="1"/>
    <x v="2"/>
    <x v="7"/>
    <x v="13"/>
    <s v="NO3_A3"/>
    <x v="2"/>
    <x v="2"/>
    <s v="GNR_HP_ELEC_GROUND-WTR_COP-410_LS-4-MW_Y-2050"/>
    <x v="1"/>
    <x v="0"/>
    <n v="-9.6187688381643497"/>
    <n v="-14043.402503719901"/>
    <n v="-50556.249013391804"/>
  </r>
  <r>
    <x v="0"/>
    <x v="1"/>
    <x v="2"/>
    <x v="7"/>
    <x v="13"/>
    <s v="NO3_A3"/>
    <x v="2"/>
    <x v="2"/>
    <s v="GNR_HP_ELEC_GROUND-WTR_COP-410_LS-4-MW_Y-2050"/>
    <x v="1"/>
    <x v="1"/>
    <n v="-9.6187688381643497"/>
    <n v="-14043.402503719901"/>
    <n v="-50556.249013391804"/>
  </r>
  <r>
    <x v="0"/>
    <x v="1"/>
    <x v="2"/>
    <x v="7"/>
    <x v="13"/>
    <s v="NO3_A3"/>
    <x v="2"/>
    <x v="2"/>
    <s v="GNR_HP_ELEC_GROUND-WTR_COP-410_LS-4-MW_Y-2050"/>
    <x v="1"/>
    <x v="2"/>
    <n v="-9.6187688381643497"/>
    <n v="-14043.402503719901"/>
    <n v="-50556.249013391804"/>
  </r>
  <r>
    <x v="0"/>
    <x v="1"/>
    <x v="2"/>
    <x v="7"/>
    <x v="13"/>
    <s v="NO3_Offshore"/>
    <x v="5"/>
    <x v="5"/>
    <s v="GNR_WT_WIND_OFF_L-NS_Y-2030"/>
    <x v="0"/>
    <x v="0"/>
    <n v="1764.3108529430301"/>
    <n v="2575893.8452968299"/>
    <n v="9273217.8430685699"/>
  </r>
  <r>
    <x v="0"/>
    <x v="1"/>
    <x v="2"/>
    <x v="7"/>
    <x v="13"/>
    <s v="NO3_Offshore"/>
    <x v="5"/>
    <x v="5"/>
    <s v="GNR_WT_WIND_OFF_L-NS_Y-2030"/>
    <x v="0"/>
    <x v="1"/>
    <n v="1494.4399365143099"/>
    <n v="2181882.3073109002"/>
    <n v="7854776.3063192395"/>
  </r>
  <r>
    <x v="0"/>
    <x v="1"/>
    <x v="2"/>
    <x v="7"/>
    <x v="13"/>
    <s v="NO3_Offshore"/>
    <x v="5"/>
    <x v="5"/>
    <s v="GNR_WT_WIND_OFF_L-NS_Y-2030"/>
    <x v="0"/>
    <x v="2"/>
    <n v="1060.70333204074"/>
    <n v="1548626.86477949"/>
    <n v="5575056.7132061496"/>
  </r>
  <r>
    <x v="0"/>
    <x v="1"/>
    <x v="2"/>
    <x v="7"/>
    <x v="13"/>
    <s v="NO3_Offshore"/>
    <x v="5"/>
    <x v="5"/>
    <s v="GNR_WT_WIND_OFF_L-NS_Y-2030"/>
    <x v="1"/>
    <x v="0"/>
    <n v="1138.34843486163"/>
    <n v="1661988.71489797"/>
    <n v="5983159.3736327104"/>
  </r>
  <r>
    <x v="0"/>
    <x v="1"/>
    <x v="2"/>
    <x v="7"/>
    <x v="13"/>
    <s v="NO3_Offshore"/>
    <x v="5"/>
    <x v="5"/>
    <s v="GNR_WT_WIND_OFF_L-NS_Y-2030"/>
    <x v="1"/>
    <x v="1"/>
    <n v="1029.25980454366"/>
    <n v="1502719.3146337499"/>
    <n v="5409789.5326814903"/>
  </r>
  <r>
    <x v="0"/>
    <x v="1"/>
    <x v="2"/>
    <x v="7"/>
    <x v="13"/>
    <s v="NO3_Offshore"/>
    <x v="5"/>
    <x v="5"/>
    <s v="GNR_WT_WIND_OFF_L-NS_Y-2030"/>
    <x v="1"/>
    <x v="2"/>
    <n v="1679.50231378934"/>
    <n v="2452073.3781324401"/>
    <n v="8827464.1612767894"/>
  </r>
  <r>
    <x v="0"/>
    <x v="1"/>
    <x v="2"/>
    <x v="7"/>
    <x v="13"/>
    <s v="NO3_Offshore"/>
    <x v="5"/>
    <x v="5"/>
    <s v="GNR_WT_WIND_OFF_L-NS_Y-2050"/>
    <x v="0"/>
    <x v="0"/>
    <n v="1478.74452905149"/>
    <n v="2158967.01241518"/>
    <n v="7772281.2446946399"/>
  </r>
  <r>
    <x v="0"/>
    <x v="1"/>
    <x v="2"/>
    <x v="7"/>
    <x v="13"/>
    <s v="NO3_Offshore"/>
    <x v="5"/>
    <x v="5"/>
    <s v="GNR_WT_WIND_OFF_L-NS_Y-2050"/>
    <x v="0"/>
    <x v="1"/>
    <n v="1252.5541496444901"/>
    <n v="1828729.0584809501"/>
    <n v="6583424.6105314298"/>
  </r>
  <r>
    <x v="0"/>
    <x v="1"/>
    <x v="2"/>
    <x v="7"/>
    <x v="13"/>
    <s v="NO3_Offshore"/>
    <x v="5"/>
    <x v="5"/>
    <s v="GNR_WT_WIND_OFF_L-NS_Y-2050"/>
    <x v="0"/>
    <x v="2"/>
    <n v="889.02091521203397"/>
    <n v="1297970.53620957"/>
    <n v="4672693.9303544499"/>
  </r>
  <r>
    <x v="0"/>
    <x v="1"/>
    <x v="2"/>
    <x v="7"/>
    <x v="13"/>
    <s v="NO3_Offshore"/>
    <x v="5"/>
    <x v="5"/>
    <s v="GNR_WT_WIND_OFF_L-NS_Y-2050"/>
    <x v="1"/>
    <x v="0"/>
    <n v="954.09860308800796"/>
    <n v="1392983.96050849"/>
    <n v="5014742.2578305705"/>
  </r>
  <r>
    <x v="0"/>
    <x v="1"/>
    <x v="2"/>
    <x v="7"/>
    <x v="13"/>
    <s v="NO3_Offshore"/>
    <x v="5"/>
    <x v="5"/>
    <s v="GNR_WT_WIND_OFF_L-NS_Y-2050"/>
    <x v="1"/>
    <x v="1"/>
    <n v="862.66674741737995"/>
    <n v="1259493.45122937"/>
    <n v="4534176.42442575"/>
  </r>
  <r>
    <x v="0"/>
    <x v="1"/>
    <x v="2"/>
    <x v="7"/>
    <x v="13"/>
    <s v="NO3_Offshore"/>
    <x v="5"/>
    <x v="5"/>
    <s v="GNR_WT_WIND_OFF_L-NS_Y-2050"/>
    <x v="1"/>
    <x v="2"/>
    <n v="1407.6628582216799"/>
    <n v="2055187.7730036499"/>
    <n v="7398675.9828131301"/>
  </r>
  <r>
    <x v="0"/>
    <x v="1"/>
    <x v="2"/>
    <x v="7"/>
    <x v="14"/>
    <s v="NO4_A1"/>
    <x v="2"/>
    <x v="10"/>
    <s v="GNR_ELYS_ELEC_SOEC_Y-20"/>
    <x v="1"/>
    <x v="0"/>
    <n v="171.058001821196"/>
    <n v="249744.682658946"/>
    <n v="899080.85757220595"/>
  </r>
  <r>
    <x v="0"/>
    <x v="1"/>
    <x v="2"/>
    <x v="7"/>
    <x v="14"/>
    <s v="NO4_A1"/>
    <x v="2"/>
    <x v="10"/>
    <s v="GNR_ELYS_ELEC_SOEC_Y-20"/>
    <x v="1"/>
    <x v="1"/>
    <n v="171.058001821196"/>
    <n v="249744.682658946"/>
    <n v="899080.85757220595"/>
  </r>
  <r>
    <x v="0"/>
    <x v="1"/>
    <x v="2"/>
    <x v="7"/>
    <x v="14"/>
    <s v="NO4_A1"/>
    <x v="2"/>
    <x v="10"/>
    <s v="GNR_ELYS_ELEC_SOEC_Y-20"/>
    <x v="1"/>
    <x v="2"/>
    <n v="171.058001821196"/>
    <n v="249744.682658946"/>
    <n v="899080.85757220595"/>
  </r>
  <r>
    <x v="0"/>
    <x v="1"/>
    <x v="2"/>
    <x v="7"/>
    <x v="14"/>
    <s v="NO4_A1"/>
    <x v="17"/>
    <x v="10"/>
    <s v="GNR_FC_H2_SOFCC_Y-50"/>
    <x v="0"/>
    <x v="0"/>
    <n v="105.611210324406"/>
    <n v="154192.36707363301"/>
    <n v="555092.52146507998"/>
  </r>
  <r>
    <x v="0"/>
    <x v="1"/>
    <x v="2"/>
    <x v="7"/>
    <x v="14"/>
    <s v="NO4_A1"/>
    <x v="17"/>
    <x v="10"/>
    <s v="GNR_FC_H2_SOFCC_Y-50"/>
    <x v="0"/>
    <x v="1"/>
    <n v="105.611210324406"/>
    <n v="154192.36707363301"/>
    <n v="555092.52146507998"/>
  </r>
  <r>
    <x v="0"/>
    <x v="1"/>
    <x v="2"/>
    <x v="7"/>
    <x v="14"/>
    <s v="NO4_A1"/>
    <x v="17"/>
    <x v="10"/>
    <s v="GNR_FC_H2_SOFCC_Y-50"/>
    <x v="0"/>
    <x v="2"/>
    <n v="105.611210324406"/>
    <n v="154192.36707363301"/>
    <n v="555092.52146507998"/>
  </r>
  <r>
    <x v="0"/>
    <x v="1"/>
    <x v="2"/>
    <x v="7"/>
    <x v="14"/>
    <s v="NO4_A1"/>
    <x v="4"/>
    <x v="7"/>
    <s v="GNR_RES_WTR_NOPMP_MC-01"/>
    <x v="0"/>
    <x v="0"/>
    <n v="419.56363678000798"/>
    <n v="612562.90969881206"/>
    <n v="2205226.4749157201"/>
  </r>
  <r>
    <x v="0"/>
    <x v="1"/>
    <x v="2"/>
    <x v="7"/>
    <x v="14"/>
    <s v="NO4_A1"/>
    <x v="4"/>
    <x v="7"/>
    <s v="GNR_RES_WTR_NOPMP_MC-01"/>
    <x v="0"/>
    <x v="1"/>
    <n v="419.56363678000798"/>
    <n v="612562.90969881206"/>
    <n v="2205226.4749157201"/>
  </r>
  <r>
    <x v="0"/>
    <x v="1"/>
    <x v="2"/>
    <x v="7"/>
    <x v="14"/>
    <s v="NO4_A1"/>
    <x v="4"/>
    <x v="7"/>
    <s v="GNR_RES_WTR_NOPMP_MC-01"/>
    <x v="0"/>
    <x v="2"/>
    <n v="419.56363678000798"/>
    <n v="612562.90969881206"/>
    <n v="2205226.4749157201"/>
  </r>
  <r>
    <x v="0"/>
    <x v="1"/>
    <x v="2"/>
    <x v="7"/>
    <x v="14"/>
    <s v="NO4_A1"/>
    <x v="4"/>
    <x v="7"/>
    <s v="GNR_RES_WTR_NOPMP_MC-01"/>
    <x v="1"/>
    <x v="0"/>
    <n v="419.56363678000798"/>
    <n v="612562.90969881206"/>
    <n v="2205226.4749157201"/>
  </r>
  <r>
    <x v="0"/>
    <x v="1"/>
    <x v="2"/>
    <x v="7"/>
    <x v="14"/>
    <s v="NO4_A1"/>
    <x v="4"/>
    <x v="7"/>
    <s v="GNR_RES_WTR_NOPMP_MC-01"/>
    <x v="1"/>
    <x v="1"/>
    <n v="419.56363678000798"/>
    <n v="612562.90969881206"/>
    <n v="2205226.4749157201"/>
  </r>
  <r>
    <x v="0"/>
    <x v="1"/>
    <x v="2"/>
    <x v="7"/>
    <x v="14"/>
    <s v="NO4_A1"/>
    <x v="4"/>
    <x v="7"/>
    <s v="GNR_RES_WTR_NOPMP_MC-01"/>
    <x v="1"/>
    <x v="2"/>
    <n v="419.56363678000798"/>
    <n v="612562.90969881206"/>
    <n v="2205226.4749157201"/>
  </r>
  <r>
    <x v="0"/>
    <x v="1"/>
    <x v="2"/>
    <x v="7"/>
    <x v="14"/>
    <s v="NO4_A1"/>
    <x v="4"/>
    <x v="7"/>
    <s v="GNR_RES_WTR_NOPMP_MC-02"/>
    <x v="0"/>
    <x v="0"/>
    <n v="419.56363678000798"/>
    <n v="612562.90969881206"/>
    <n v="2205226.4749157201"/>
  </r>
  <r>
    <x v="0"/>
    <x v="1"/>
    <x v="2"/>
    <x v="7"/>
    <x v="14"/>
    <s v="NO4_A1"/>
    <x v="4"/>
    <x v="7"/>
    <s v="GNR_RES_WTR_NOPMP_MC-02"/>
    <x v="0"/>
    <x v="1"/>
    <n v="419.56363678000798"/>
    <n v="612562.90969881206"/>
    <n v="2205226.4749157201"/>
  </r>
  <r>
    <x v="0"/>
    <x v="1"/>
    <x v="2"/>
    <x v="7"/>
    <x v="14"/>
    <s v="NO4_A1"/>
    <x v="4"/>
    <x v="7"/>
    <s v="GNR_RES_WTR_NOPMP_MC-02"/>
    <x v="0"/>
    <x v="2"/>
    <n v="419.56363678000798"/>
    <n v="612562.90969881206"/>
    <n v="2205226.4749157201"/>
  </r>
  <r>
    <x v="0"/>
    <x v="1"/>
    <x v="2"/>
    <x v="7"/>
    <x v="14"/>
    <s v="NO4_A1"/>
    <x v="4"/>
    <x v="7"/>
    <s v="GNR_RES_WTR_NOPMP_MC-02"/>
    <x v="1"/>
    <x v="0"/>
    <n v="419.56363678000798"/>
    <n v="612562.90969881206"/>
    <n v="2205226.4749157201"/>
  </r>
  <r>
    <x v="0"/>
    <x v="1"/>
    <x v="2"/>
    <x v="7"/>
    <x v="14"/>
    <s v="NO4_A1"/>
    <x v="4"/>
    <x v="7"/>
    <s v="GNR_RES_WTR_NOPMP_MC-02"/>
    <x v="1"/>
    <x v="1"/>
    <n v="419.56363678000798"/>
    <n v="612562.90969881206"/>
    <n v="2205226.4749157201"/>
  </r>
  <r>
    <x v="0"/>
    <x v="1"/>
    <x v="2"/>
    <x v="7"/>
    <x v="14"/>
    <s v="NO4_A1"/>
    <x v="4"/>
    <x v="7"/>
    <s v="GNR_RES_WTR_NOPMP_MC-02"/>
    <x v="1"/>
    <x v="2"/>
    <n v="419.56363678000798"/>
    <n v="612562.90969881206"/>
    <n v="2205226.4749157201"/>
  </r>
  <r>
    <x v="0"/>
    <x v="1"/>
    <x v="2"/>
    <x v="7"/>
    <x v="14"/>
    <s v="NO4_A1"/>
    <x v="4"/>
    <x v="7"/>
    <s v="GNR_RES_WTR_NOPMP_MC-03"/>
    <x v="0"/>
    <x v="0"/>
    <n v="419.56363678000798"/>
    <n v="612562.90969881206"/>
    <n v="2205226.4749157201"/>
  </r>
  <r>
    <x v="0"/>
    <x v="1"/>
    <x v="2"/>
    <x v="7"/>
    <x v="14"/>
    <s v="NO4_A1"/>
    <x v="4"/>
    <x v="7"/>
    <s v="GNR_RES_WTR_NOPMP_MC-03"/>
    <x v="0"/>
    <x v="1"/>
    <n v="419.56363678000798"/>
    <n v="612562.90969881206"/>
    <n v="2205226.4749157201"/>
  </r>
  <r>
    <x v="0"/>
    <x v="1"/>
    <x v="2"/>
    <x v="7"/>
    <x v="14"/>
    <s v="NO4_A1"/>
    <x v="4"/>
    <x v="7"/>
    <s v="GNR_RES_WTR_NOPMP_MC-03"/>
    <x v="0"/>
    <x v="2"/>
    <n v="419.56363678000798"/>
    <n v="612562.90969881206"/>
    <n v="2205226.4749157201"/>
  </r>
  <r>
    <x v="0"/>
    <x v="1"/>
    <x v="2"/>
    <x v="7"/>
    <x v="14"/>
    <s v="NO4_A1"/>
    <x v="4"/>
    <x v="7"/>
    <s v="GNR_RES_WTR_NOPMP_MC-03"/>
    <x v="1"/>
    <x v="0"/>
    <n v="419.56363678000798"/>
    <n v="612562.90969881206"/>
    <n v="2205226.4749157201"/>
  </r>
  <r>
    <x v="0"/>
    <x v="1"/>
    <x v="2"/>
    <x v="7"/>
    <x v="14"/>
    <s v="NO4_A1"/>
    <x v="4"/>
    <x v="7"/>
    <s v="GNR_RES_WTR_NOPMP_MC-03"/>
    <x v="1"/>
    <x v="1"/>
    <n v="419.56363678000798"/>
    <n v="612562.90969881206"/>
    <n v="2205226.4749157201"/>
  </r>
  <r>
    <x v="0"/>
    <x v="1"/>
    <x v="2"/>
    <x v="7"/>
    <x v="14"/>
    <s v="NO4_A1"/>
    <x v="4"/>
    <x v="7"/>
    <s v="GNR_RES_WTR_NOPMP_MC-03"/>
    <x v="1"/>
    <x v="2"/>
    <n v="419.56363678000798"/>
    <n v="612562.90969881206"/>
    <n v="2205226.4749157201"/>
  </r>
  <r>
    <x v="0"/>
    <x v="1"/>
    <x v="2"/>
    <x v="7"/>
    <x v="14"/>
    <s v="NO4_A1"/>
    <x v="4"/>
    <x v="7"/>
    <s v="GNR_RES_WTR_NOPMP_MC-04"/>
    <x v="0"/>
    <x v="0"/>
    <n v="419.56363678000798"/>
    <n v="612562.90969881206"/>
    <n v="2205226.4749157201"/>
  </r>
  <r>
    <x v="0"/>
    <x v="1"/>
    <x v="2"/>
    <x v="7"/>
    <x v="14"/>
    <s v="NO4_A1"/>
    <x v="4"/>
    <x v="7"/>
    <s v="GNR_RES_WTR_NOPMP_MC-04"/>
    <x v="0"/>
    <x v="1"/>
    <n v="419.56363678000798"/>
    <n v="612562.90969881206"/>
    <n v="2205226.4749157201"/>
  </r>
  <r>
    <x v="0"/>
    <x v="1"/>
    <x v="2"/>
    <x v="7"/>
    <x v="14"/>
    <s v="NO4_A1"/>
    <x v="4"/>
    <x v="7"/>
    <s v="GNR_RES_WTR_NOPMP_MC-04"/>
    <x v="0"/>
    <x v="2"/>
    <n v="419.56363678000798"/>
    <n v="612562.90969881206"/>
    <n v="2205226.4749157201"/>
  </r>
  <r>
    <x v="0"/>
    <x v="1"/>
    <x v="2"/>
    <x v="7"/>
    <x v="14"/>
    <s v="NO4_A1"/>
    <x v="4"/>
    <x v="7"/>
    <s v="GNR_RES_WTR_NOPMP_MC-04"/>
    <x v="1"/>
    <x v="0"/>
    <n v="419.56363678000798"/>
    <n v="612562.90969881206"/>
    <n v="2205226.4749157201"/>
  </r>
  <r>
    <x v="0"/>
    <x v="1"/>
    <x v="2"/>
    <x v="7"/>
    <x v="14"/>
    <s v="NO4_A1"/>
    <x v="4"/>
    <x v="7"/>
    <s v="GNR_RES_WTR_NOPMP_MC-04"/>
    <x v="1"/>
    <x v="1"/>
    <n v="419.56363678000798"/>
    <n v="612562.90969881206"/>
    <n v="2205226.4749157201"/>
  </r>
  <r>
    <x v="0"/>
    <x v="1"/>
    <x v="2"/>
    <x v="7"/>
    <x v="14"/>
    <s v="NO4_A1"/>
    <x v="4"/>
    <x v="7"/>
    <s v="GNR_RES_WTR_NOPMP_MC-04"/>
    <x v="1"/>
    <x v="2"/>
    <n v="419.56363678000798"/>
    <n v="612562.90969881206"/>
    <n v="2205226.4749157201"/>
  </r>
  <r>
    <x v="0"/>
    <x v="1"/>
    <x v="2"/>
    <x v="7"/>
    <x v="14"/>
    <s v="NO4_A1"/>
    <x v="4"/>
    <x v="7"/>
    <s v="GNR_RES_WTR_NOPMP_MC-05"/>
    <x v="0"/>
    <x v="0"/>
    <n v="250.851956070136"/>
    <n v="366243.85586239898"/>
    <n v="1318477.88110464"/>
  </r>
  <r>
    <x v="0"/>
    <x v="1"/>
    <x v="2"/>
    <x v="7"/>
    <x v="14"/>
    <s v="NO4_A1"/>
    <x v="4"/>
    <x v="7"/>
    <s v="GNR_RES_WTR_NOPMP_MC-05"/>
    <x v="0"/>
    <x v="1"/>
    <n v="419.56363678000798"/>
    <n v="612562.90969881206"/>
    <n v="2205226.4749157201"/>
  </r>
  <r>
    <x v="0"/>
    <x v="1"/>
    <x v="2"/>
    <x v="7"/>
    <x v="14"/>
    <s v="NO4_A1"/>
    <x v="4"/>
    <x v="7"/>
    <s v="GNR_RES_WTR_NOPMP_MC-05"/>
    <x v="0"/>
    <x v="2"/>
    <n v="419.56363678000798"/>
    <n v="612562.90969881206"/>
    <n v="2205226.4749157201"/>
  </r>
  <r>
    <x v="0"/>
    <x v="1"/>
    <x v="2"/>
    <x v="7"/>
    <x v="14"/>
    <s v="NO4_A1"/>
    <x v="4"/>
    <x v="7"/>
    <s v="GNR_RES_WTR_NOPMP_MC-05"/>
    <x v="1"/>
    <x v="0"/>
    <n v="419.56363678000798"/>
    <n v="612562.90969881206"/>
    <n v="2205226.4749157201"/>
  </r>
  <r>
    <x v="0"/>
    <x v="1"/>
    <x v="2"/>
    <x v="7"/>
    <x v="14"/>
    <s v="NO4_A1"/>
    <x v="4"/>
    <x v="7"/>
    <s v="GNR_RES_WTR_NOPMP_MC-05"/>
    <x v="1"/>
    <x v="1"/>
    <n v="419.56363678000798"/>
    <n v="612562.90969881206"/>
    <n v="2205226.4749157201"/>
  </r>
  <r>
    <x v="0"/>
    <x v="1"/>
    <x v="2"/>
    <x v="7"/>
    <x v="14"/>
    <s v="NO4_A1"/>
    <x v="4"/>
    <x v="7"/>
    <s v="GNR_RES_WTR_NOPMP_MC-06"/>
    <x v="0"/>
    <x v="1"/>
    <n v="419.56363678000798"/>
    <n v="612562.90969881206"/>
    <n v="2205226.4749157201"/>
  </r>
  <r>
    <x v="0"/>
    <x v="1"/>
    <x v="2"/>
    <x v="7"/>
    <x v="14"/>
    <s v="NO4_A1"/>
    <x v="4"/>
    <x v="7"/>
    <s v="GNR_RES_WTR_NOPMP_MC-06"/>
    <x v="0"/>
    <x v="2"/>
    <n v="419.56363678000798"/>
    <n v="612562.90969881206"/>
    <n v="2205226.4749157201"/>
  </r>
  <r>
    <x v="0"/>
    <x v="1"/>
    <x v="2"/>
    <x v="7"/>
    <x v="14"/>
    <s v="NO4_A1"/>
    <x v="4"/>
    <x v="7"/>
    <s v="GNR_RES_WTR_NOPMP_MC-06"/>
    <x v="1"/>
    <x v="0"/>
    <n v="116.304930841879"/>
    <n v="169805.19902914399"/>
    <n v="611298.71650491795"/>
  </r>
  <r>
    <x v="0"/>
    <x v="1"/>
    <x v="2"/>
    <x v="7"/>
    <x v="14"/>
    <s v="NO4_A1"/>
    <x v="4"/>
    <x v="7"/>
    <s v="GNR_RES_WTR_NOPMP_MC-06"/>
    <x v="1"/>
    <x v="1"/>
    <n v="419.56363678000798"/>
    <n v="612562.90969881206"/>
    <n v="2205226.4749157201"/>
  </r>
  <r>
    <x v="0"/>
    <x v="1"/>
    <x v="2"/>
    <x v="7"/>
    <x v="14"/>
    <s v="NO4_A1"/>
    <x v="4"/>
    <x v="7"/>
    <s v="GNR_RES_WTR_NOPMP_MC-07"/>
    <x v="0"/>
    <x v="1"/>
    <n v="11.3426851693144"/>
    <n v="16560.3203471991"/>
    <n v="59617.153249916599"/>
  </r>
  <r>
    <x v="0"/>
    <x v="1"/>
    <x v="2"/>
    <x v="7"/>
    <x v="14"/>
    <s v="NO4_A1"/>
    <x v="4"/>
    <x v="7"/>
    <s v="GNR_RES_WTR_NOPMP_MC-07"/>
    <x v="0"/>
    <x v="2"/>
    <n v="419.56363678000798"/>
    <n v="612562.90969881206"/>
    <n v="2205226.4749157201"/>
  </r>
  <r>
    <x v="0"/>
    <x v="1"/>
    <x v="2"/>
    <x v="7"/>
    <x v="14"/>
    <s v="NO4_A1"/>
    <x v="4"/>
    <x v="7"/>
    <s v="GNR_RES_WTR_NOPMP_MC-07"/>
    <x v="1"/>
    <x v="1"/>
    <n v="106.349271655728"/>
    <n v="155269.93661736301"/>
    <n v="558971.77182250703"/>
  </r>
  <r>
    <x v="0"/>
    <x v="1"/>
    <x v="2"/>
    <x v="7"/>
    <x v="14"/>
    <s v="NO4_A1"/>
    <x v="4"/>
    <x v="7"/>
    <s v="GNR_RES_WTR_NOPMP_MC-08"/>
    <x v="0"/>
    <x v="2"/>
    <n v="419.56363678000798"/>
    <n v="612562.90969881206"/>
    <n v="2205226.4749157201"/>
  </r>
  <r>
    <x v="0"/>
    <x v="1"/>
    <x v="2"/>
    <x v="7"/>
    <x v="14"/>
    <s v="NO4_A1"/>
    <x v="4"/>
    <x v="7"/>
    <s v="GNR_RES_WTR_NOPMP_MC-09"/>
    <x v="0"/>
    <x v="2"/>
    <n v="102.14594979491901"/>
    <n v="149133.086700582"/>
    <n v="536879.11212209496"/>
  </r>
  <r>
    <x v="0"/>
    <x v="1"/>
    <x v="2"/>
    <x v="7"/>
    <x v="14"/>
    <s v="NO4_A1"/>
    <x v="4"/>
    <x v="4"/>
    <s v="GNR_ROR_WTR"/>
    <x v="0"/>
    <x v="0"/>
    <n v="202.69575371293101"/>
    <n v="295935.80042087898"/>
    <n v="1065368.88151517"/>
  </r>
  <r>
    <x v="0"/>
    <x v="1"/>
    <x v="2"/>
    <x v="7"/>
    <x v="14"/>
    <s v="NO4_A1"/>
    <x v="4"/>
    <x v="4"/>
    <s v="GNR_ROR_WTR"/>
    <x v="0"/>
    <x v="1"/>
    <n v="202.69575371293101"/>
    <n v="295935.80042087898"/>
    <n v="1065368.88151517"/>
  </r>
  <r>
    <x v="0"/>
    <x v="1"/>
    <x v="2"/>
    <x v="7"/>
    <x v="14"/>
    <s v="NO4_A1"/>
    <x v="4"/>
    <x v="4"/>
    <s v="GNR_ROR_WTR"/>
    <x v="0"/>
    <x v="2"/>
    <n v="202.69575371293101"/>
    <n v="295935.80042087898"/>
    <n v="1065368.88151517"/>
  </r>
  <r>
    <x v="0"/>
    <x v="1"/>
    <x v="2"/>
    <x v="7"/>
    <x v="14"/>
    <s v="NO4_A1"/>
    <x v="4"/>
    <x v="4"/>
    <s v="GNR_ROR_WTR"/>
    <x v="1"/>
    <x v="0"/>
    <n v="742.16252691627005"/>
    <n v="1083557.28929775"/>
    <n v="3900806.2414719202"/>
  </r>
  <r>
    <x v="0"/>
    <x v="1"/>
    <x v="2"/>
    <x v="7"/>
    <x v="14"/>
    <s v="NO4_A1"/>
    <x v="4"/>
    <x v="4"/>
    <s v="GNR_ROR_WTR"/>
    <x v="1"/>
    <x v="1"/>
    <n v="742.16252691627005"/>
    <n v="1083557.28929775"/>
    <n v="3900806.2414719202"/>
  </r>
  <r>
    <x v="0"/>
    <x v="1"/>
    <x v="2"/>
    <x v="7"/>
    <x v="14"/>
    <s v="NO4_A1"/>
    <x v="4"/>
    <x v="4"/>
    <s v="GNR_ROR_WTR"/>
    <x v="1"/>
    <x v="2"/>
    <n v="742.16252691627005"/>
    <n v="1083557.28929775"/>
    <n v="3900806.2414719202"/>
  </r>
  <r>
    <x v="0"/>
    <x v="1"/>
    <x v="2"/>
    <x v="7"/>
    <x v="14"/>
    <s v="NO4_A1"/>
    <x v="5"/>
    <x v="5"/>
    <s v="GNR_WT_WIND_ON_LS_Y-2030"/>
    <x v="0"/>
    <x v="0"/>
    <n v="103.63887719749501"/>
    <n v="151312.760708343"/>
    <n v="544725.938550035"/>
  </r>
  <r>
    <x v="0"/>
    <x v="1"/>
    <x v="2"/>
    <x v="7"/>
    <x v="14"/>
    <s v="NO4_A1"/>
    <x v="5"/>
    <x v="5"/>
    <s v="GNR_WT_WIND_ON_LS_Y-2030"/>
    <x v="0"/>
    <x v="1"/>
    <n v="90.4461990358745"/>
    <n v="132051.45059237699"/>
    <n v="475385.22213255602"/>
  </r>
  <r>
    <x v="0"/>
    <x v="1"/>
    <x v="2"/>
    <x v="7"/>
    <x v="14"/>
    <s v="NO4_A1"/>
    <x v="5"/>
    <x v="5"/>
    <s v="GNR_WT_WIND_ON_LS_Y-2030"/>
    <x v="0"/>
    <x v="2"/>
    <n v="32.569700158530701"/>
    <n v="47551.762231454901"/>
    <n v="171186.34403323699"/>
  </r>
  <r>
    <x v="0"/>
    <x v="1"/>
    <x v="2"/>
    <x v="7"/>
    <x v="14"/>
    <s v="NO4_A1"/>
    <x v="5"/>
    <x v="5"/>
    <s v="GNR_WT_WIND_ON_LS_Y-2030"/>
    <x v="1"/>
    <x v="0"/>
    <n v="126.97252664433501"/>
    <n v="185379.88890072901"/>
    <n v="667367.60004262405"/>
  </r>
  <r>
    <x v="0"/>
    <x v="1"/>
    <x v="2"/>
    <x v="7"/>
    <x v="14"/>
    <s v="NO4_A1"/>
    <x v="5"/>
    <x v="5"/>
    <s v="GNR_WT_WIND_ON_LS_Y-2030"/>
    <x v="1"/>
    <x v="1"/>
    <n v="157.38636261639701"/>
    <n v="229784.08941993999"/>
    <n v="827222.72191178298"/>
  </r>
  <r>
    <x v="0"/>
    <x v="1"/>
    <x v="2"/>
    <x v="7"/>
    <x v="14"/>
    <s v="NO4_A1"/>
    <x v="5"/>
    <x v="5"/>
    <s v="GNR_WT_WIND_ON_LS_Y-2030"/>
    <x v="1"/>
    <x v="2"/>
    <n v="150.20410616860599"/>
    <n v="219297.995006165"/>
    <n v="789472.78202219505"/>
  </r>
  <r>
    <x v="0"/>
    <x v="1"/>
    <x v="2"/>
    <x v="7"/>
    <x v="14"/>
    <s v="NO4_A1"/>
    <x v="5"/>
    <x v="5"/>
    <s v="GNR_WT_WIND_ON_LS_Y-2050"/>
    <x v="0"/>
    <x v="0"/>
    <n v="238.85308150904001"/>
    <n v="348725.499003198"/>
    <n v="1255411.7964115101"/>
  </r>
  <r>
    <x v="0"/>
    <x v="1"/>
    <x v="2"/>
    <x v="7"/>
    <x v="14"/>
    <s v="NO4_A1"/>
    <x v="5"/>
    <x v="5"/>
    <s v="GNR_WT_WIND_ON_LS_Y-2050"/>
    <x v="0"/>
    <x v="1"/>
    <n v="208.44835388684299"/>
    <n v="304334.59667479101"/>
    <n v="1095604.54802925"/>
  </r>
  <r>
    <x v="0"/>
    <x v="1"/>
    <x v="2"/>
    <x v="7"/>
    <x v="14"/>
    <s v="NO4_A1"/>
    <x v="5"/>
    <x v="5"/>
    <s v="GNR_WT_WIND_ON_LS_Y-2050"/>
    <x v="0"/>
    <x v="2"/>
    <n v="75.062307283260907"/>
    <n v="109590.968633561"/>
    <n v="394527.48708081897"/>
  </r>
  <r>
    <x v="0"/>
    <x v="1"/>
    <x v="2"/>
    <x v="7"/>
    <x v="14"/>
    <s v="NO4_A1"/>
    <x v="5"/>
    <x v="5"/>
    <s v="GNR_WT_WIND_ON_LS_Y-2050"/>
    <x v="1"/>
    <x v="0"/>
    <n v="292.62936917191001"/>
    <n v="427238.87899098801"/>
    <n v="1538059.9643675601"/>
  </r>
  <r>
    <x v="0"/>
    <x v="1"/>
    <x v="2"/>
    <x v="7"/>
    <x v="14"/>
    <s v="NO4_A1"/>
    <x v="5"/>
    <x v="5"/>
    <s v="GNR_WT_WIND_ON_LS_Y-2050"/>
    <x v="1"/>
    <x v="1"/>
    <n v="362.72312779681602"/>
    <n v="529575.76658335095"/>
    <n v="1906472.7597000599"/>
  </r>
  <r>
    <x v="0"/>
    <x v="1"/>
    <x v="2"/>
    <x v="7"/>
    <x v="14"/>
    <s v="NO4_A1"/>
    <x v="5"/>
    <x v="5"/>
    <s v="GNR_WT_WIND_ON_LS_Y-2050"/>
    <x v="1"/>
    <x v="2"/>
    <n v="346.17041967094599"/>
    <n v="505408.812719582"/>
    <n v="1819471.7257904899"/>
  </r>
  <r>
    <x v="0"/>
    <x v="1"/>
    <x v="2"/>
    <x v="7"/>
    <x v="14"/>
    <s v="NO4_A2"/>
    <x v="2"/>
    <x v="2"/>
    <s v="GNR_HP_ELEC_GROUND-WTR_COP-410_LS-4-MW_Y-2050"/>
    <x v="0"/>
    <x v="0"/>
    <n v="-11.894974396793"/>
    <n v="-17366.662619317802"/>
    <n v="-62519.985429544096"/>
  </r>
  <r>
    <x v="0"/>
    <x v="1"/>
    <x v="2"/>
    <x v="7"/>
    <x v="14"/>
    <s v="NO4_A2"/>
    <x v="2"/>
    <x v="2"/>
    <s v="GNR_HP_ELEC_GROUND-WTR_COP-410_LS-4-MW_Y-2050"/>
    <x v="0"/>
    <x v="1"/>
    <n v="-12.7193631733318"/>
    <n v="-18570.270233064399"/>
    <n v="-66852.972839031805"/>
  </r>
  <r>
    <x v="0"/>
    <x v="1"/>
    <x v="2"/>
    <x v="7"/>
    <x v="14"/>
    <s v="NO4_A2"/>
    <x v="2"/>
    <x v="2"/>
    <s v="GNR_HP_ELEC_GROUND-WTR_COP-410_LS-4-MW_Y-2050"/>
    <x v="0"/>
    <x v="2"/>
    <n v="-11.9343558270178"/>
    <n v="-17424.1595074459"/>
    <n v="-62726.974226805301"/>
  </r>
  <r>
    <x v="0"/>
    <x v="1"/>
    <x v="2"/>
    <x v="7"/>
    <x v="14"/>
    <s v="NO4_A2"/>
    <x v="2"/>
    <x v="2"/>
    <s v="GNR_HP_ELEC_GROUND-WTR_COP-410_LS-4-MW_Y-2050"/>
    <x v="1"/>
    <x v="0"/>
    <n v="-12.7193631733318"/>
    <n v="-18570.270233064399"/>
    <n v="-66852.972839031805"/>
  </r>
  <r>
    <x v="0"/>
    <x v="1"/>
    <x v="2"/>
    <x v="7"/>
    <x v="14"/>
    <s v="NO4_A2"/>
    <x v="2"/>
    <x v="2"/>
    <s v="GNR_HP_ELEC_GROUND-WTR_COP-410_LS-4-MW_Y-2050"/>
    <x v="1"/>
    <x v="1"/>
    <n v="-12.7193631733318"/>
    <n v="-18570.270233064399"/>
    <n v="-66852.972839031805"/>
  </r>
  <r>
    <x v="0"/>
    <x v="1"/>
    <x v="2"/>
    <x v="7"/>
    <x v="14"/>
    <s v="NO4_A2"/>
    <x v="2"/>
    <x v="2"/>
    <s v="GNR_HP_ELEC_GROUND-WTR_COP-410_LS-4-MW_Y-2050"/>
    <x v="1"/>
    <x v="2"/>
    <n v="-12.7193631733318"/>
    <n v="-18570.270233064399"/>
    <n v="-66852.972839031805"/>
  </r>
  <r>
    <x v="0"/>
    <x v="1"/>
    <x v="2"/>
    <x v="7"/>
    <x v="15"/>
    <s v="NO5_A1"/>
    <x v="2"/>
    <x v="10"/>
    <s v="GNR_ELYS_ELEC_SOEC_Y-20"/>
    <x v="1"/>
    <x v="0"/>
    <n v="171.38048921015999"/>
    <n v="250215.51424683299"/>
    <n v="900775.85128859896"/>
  </r>
  <r>
    <x v="0"/>
    <x v="1"/>
    <x v="2"/>
    <x v="7"/>
    <x v="15"/>
    <s v="NO5_A1"/>
    <x v="2"/>
    <x v="10"/>
    <s v="GNR_ELYS_ELEC_SOEC_Y-20"/>
    <x v="1"/>
    <x v="1"/>
    <n v="171.38048921015999"/>
    <n v="250215.51424683299"/>
    <n v="900775.85128859896"/>
  </r>
  <r>
    <x v="0"/>
    <x v="1"/>
    <x v="2"/>
    <x v="7"/>
    <x v="15"/>
    <s v="NO5_A1"/>
    <x v="2"/>
    <x v="10"/>
    <s v="GNR_ELYS_ELEC_SOEC_Y-20"/>
    <x v="1"/>
    <x v="2"/>
    <n v="171.38048921015999"/>
    <n v="250215.51424683299"/>
    <n v="900775.85128859896"/>
  </r>
  <r>
    <x v="0"/>
    <x v="1"/>
    <x v="2"/>
    <x v="7"/>
    <x v="15"/>
    <s v="NO5_A1"/>
    <x v="17"/>
    <x v="10"/>
    <s v="GNR_FC_H2_SOFCC_Y-50"/>
    <x v="0"/>
    <x v="0"/>
    <n v="105.810314038353"/>
    <n v="154483.05849599501"/>
    <n v="556139.01058558095"/>
  </r>
  <r>
    <x v="0"/>
    <x v="1"/>
    <x v="2"/>
    <x v="7"/>
    <x v="15"/>
    <s v="NO5_A1"/>
    <x v="17"/>
    <x v="10"/>
    <s v="GNR_FC_H2_SOFCC_Y-50"/>
    <x v="0"/>
    <x v="1"/>
    <n v="105.810314038353"/>
    <n v="154483.05849599501"/>
    <n v="556139.01058558095"/>
  </r>
  <r>
    <x v="0"/>
    <x v="1"/>
    <x v="2"/>
    <x v="7"/>
    <x v="15"/>
    <s v="NO5_A1"/>
    <x v="17"/>
    <x v="10"/>
    <s v="GNR_FC_H2_SOFCC_Y-50"/>
    <x v="0"/>
    <x v="2"/>
    <n v="105.810314038353"/>
    <n v="154483.05849599501"/>
    <n v="556139.01058558095"/>
  </r>
  <r>
    <x v="0"/>
    <x v="1"/>
    <x v="2"/>
    <x v="7"/>
    <x v="15"/>
    <s v="NO5_A1"/>
    <x v="4"/>
    <x v="7"/>
    <s v="GNR_RES_WTR_NOPMP_MC-01"/>
    <x v="0"/>
    <x v="0"/>
    <n v="154.193241885916"/>
    <n v="225122.133153437"/>
    <n v="810439.67935237498"/>
  </r>
  <r>
    <x v="0"/>
    <x v="1"/>
    <x v="2"/>
    <x v="7"/>
    <x v="15"/>
    <s v="NO5_A1"/>
    <x v="4"/>
    <x v="7"/>
    <s v="GNR_RES_WTR_NOPMP_MC-01"/>
    <x v="0"/>
    <x v="1"/>
    <n v="154.193241885916"/>
    <n v="225122.133153437"/>
    <n v="810439.67935237498"/>
  </r>
  <r>
    <x v="0"/>
    <x v="1"/>
    <x v="2"/>
    <x v="7"/>
    <x v="15"/>
    <s v="NO5_A1"/>
    <x v="4"/>
    <x v="7"/>
    <s v="GNR_RES_WTR_NOPMP_MC-01"/>
    <x v="0"/>
    <x v="2"/>
    <n v="154.193241885916"/>
    <n v="225122.133153437"/>
    <n v="810439.67935237498"/>
  </r>
  <r>
    <x v="0"/>
    <x v="1"/>
    <x v="2"/>
    <x v="7"/>
    <x v="15"/>
    <s v="NO5_A1"/>
    <x v="4"/>
    <x v="7"/>
    <s v="GNR_RES_WTR_NOPMP_MC-01"/>
    <x v="1"/>
    <x v="0"/>
    <n v="154.193241885916"/>
    <n v="225122.133153437"/>
    <n v="810439.67935237498"/>
  </r>
  <r>
    <x v="0"/>
    <x v="1"/>
    <x v="2"/>
    <x v="7"/>
    <x v="15"/>
    <s v="NO5_A1"/>
    <x v="4"/>
    <x v="7"/>
    <s v="GNR_RES_WTR_NOPMP_MC-01"/>
    <x v="1"/>
    <x v="1"/>
    <n v="154.193241885916"/>
    <n v="225122.133153437"/>
    <n v="810439.67935237498"/>
  </r>
  <r>
    <x v="0"/>
    <x v="1"/>
    <x v="2"/>
    <x v="7"/>
    <x v="15"/>
    <s v="NO5_A1"/>
    <x v="4"/>
    <x v="7"/>
    <s v="GNR_RES_WTR_NOPMP_MC-01"/>
    <x v="1"/>
    <x v="2"/>
    <n v="122.43201142198799"/>
    <n v="178750.736676103"/>
    <n v="643502.65203396999"/>
  </r>
  <r>
    <x v="0"/>
    <x v="1"/>
    <x v="2"/>
    <x v="7"/>
    <x v="15"/>
    <s v="NO5_A1"/>
    <x v="4"/>
    <x v="7"/>
    <s v="GNR_RES_WTR_NOPMP_MC-02"/>
    <x v="0"/>
    <x v="0"/>
    <n v="598.193241885916"/>
    <n v="873362.13315343705"/>
    <n v="3144103.6793523701"/>
  </r>
  <r>
    <x v="0"/>
    <x v="1"/>
    <x v="2"/>
    <x v="7"/>
    <x v="15"/>
    <s v="NO5_A1"/>
    <x v="4"/>
    <x v="7"/>
    <s v="GNR_RES_WTR_NOPMP_MC-02"/>
    <x v="0"/>
    <x v="1"/>
    <n v="598.193241885916"/>
    <n v="873362.13315343705"/>
    <n v="3144103.6793523701"/>
  </r>
  <r>
    <x v="0"/>
    <x v="1"/>
    <x v="2"/>
    <x v="7"/>
    <x v="15"/>
    <s v="NO5_A1"/>
    <x v="4"/>
    <x v="7"/>
    <s v="GNR_RES_WTR_NOPMP_MC-02"/>
    <x v="0"/>
    <x v="2"/>
    <n v="598.193241885916"/>
    <n v="873362.13315343705"/>
    <n v="3144103.6793523701"/>
  </r>
  <r>
    <x v="0"/>
    <x v="1"/>
    <x v="2"/>
    <x v="7"/>
    <x v="15"/>
    <s v="NO5_A1"/>
    <x v="4"/>
    <x v="7"/>
    <s v="GNR_RES_WTR_NOPMP_MC-02"/>
    <x v="1"/>
    <x v="1"/>
    <n v="598.193241885916"/>
    <n v="873362.13315343705"/>
    <n v="3144103.6793523701"/>
  </r>
  <r>
    <x v="0"/>
    <x v="1"/>
    <x v="2"/>
    <x v="7"/>
    <x v="15"/>
    <s v="NO5_A1"/>
    <x v="4"/>
    <x v="7"/>
    <s v="GNR_RES_WTR_NOPMP_MC-03"/>
    <x v="0"/>
    <x v="0"/>
    <n v="598.193241885916"/>
    <n v="873362.13315343705"/>
    <n v="3144103.6793523701"/>
  </r>
  <r>
    <x v="0"/>
    <x v="1"/>
    <x v="2"/>
    <x v="7"/>
    <x v="15"/>
    <s v="NO5_A1"/>
    <x v="4"/>
    <x v="7"/>
    <s v="GNR_RES_WTR_NOPMP_MC-03"/>
    <x v="0"/>
    <x v="1"/>
    <n v="598.193241885916"/>
    <n v="873362.13315343705"/>
    <n v="3144103.6793523701"/>
  </r>
  <r>
    <x v="0"/>
    <x v="1"/>
    <x v="2"/>
    <x v="7"/>
    <x v="15"/>
    <s v="NO5_A1"/>
    <x v="4"/>
    <x v="7"/>
    <s v="GNR_RES_WTR_NOPMP_MC-03"/>
    <x v="0"/>
    <x v="2"/>
    <n v="598.193241885916"/>
    <n v="873362.13315343705"/>
    <n v="3144103.6793523701"/>
  </r>
  <r>
    <x v="0"/>
    <x v="1"/>
    <x v="2"/>
    <x v="7"/>
    <x v="15"/>
    <s v="NO5_A1"/>
    <x v="4"/>
    <x v="7"/>
    <s v="GNR_RES_WTR_NOPMP_MC-03"/>
    <x v="1"/>
    <x v="1"/>
    <n v="598.193241885916"/>
    <n v="873362.13315343705"/>
    <n v="3144103.6793523701"/>
  </r>
  <r>
    <x v="0"/>
    <x v="1"/>
    <x v="2"/>
    <x v="7"/>
    <x v="15"/>
    <s v="NO5_A1"/>
    <x v="4"/>
    <x v="7"/>
    <s v="GNR_RES_WTR_NOPMP_MC-04"/>
    <x v="0"/>
    <x v="0"/>
    <n v="598.193241885916"/>
    <n v="873362.13315343705"/>
    <n v="3144103.6793523701"/>
  </r>
  <r>
    <x v="0"/>
    <x v="1"/>
    <x v="2"/>
    <x v="7"/>
    <x v="15"/>
    <s v="NO5_A1"/>
    <x v="4"/>
    <x v="7"/>
    <s v="GNR_RES_WTR_NOPMP_MC-04"/>
    <x v="0"/>
    <x v="1"/>
    <n v="598.193241885916"/>
    <n v="873362.13315343705"/>
    <n v="3144103.6793523701"/>
  </r>
  <r>
    <x v="0"/>
    <x v="1"/>
    <x v="2"/>
    <x v="7"/>
    <x v="15"/>
    <s v="NO5_A1"/>
    <x v="4"/>
    <x v="7"/>
    <s v="GNR_RES_WTR_NOPMP_MC-04"/>
    <x v="0"/>
    <x v="2"/>
    <n v="598.193241885916"/>
    <n v="873362.13315343705"/>
    <n v="3144103.6793523701"/>
  </r>
  <r>
    <x v="0"/>
    <x v="1"/>
    <x v="2"/>
    <x v="7"/>
    <x v="15"/>
    <s v="NO5_A1"/>
    <x v="4"/>
    <x v="7"/>
    <s v="GNR_RES_WTR_NOPMP_MC-04"/>
    <x v="1"/>
    <x v="1"/>
    <n v="598.193241885916"/>
    <n v="873362.13315343705"/>
    <n v="3144103.6793523701"/>
  </r>
  <r>
    <x v="0"/>
    <x v="1"/>
    <x v="2"/>
    <x v="7"/>
    <x v="15"/>
    <s v="NO5_A1"/>
    <x v="4"/>
    <x v="7"/>
    <s v="GNR_RES_WTR_NOPMP_MC-05"/>
    <x v="0"/>
    <x v="0"/>
    <n v="315.26531720107801"/>
    <n v="460287.36311357399"/>
    <n v="1657034.50720886"/>
  </r>
  <r>
    <x v="0"/>
    <x v="1"/>
    <x v="2"/>
    <x v="7"/>
    <x v="15"/>
    <s v="NO5_A1"/>
    <x v="4"/>
    <x v="7"/>
    <s v="GNR_RES_WTR_NOPMP_MC-05"/>
    <x v="0"/>
    <x v="1"/>
    <n v="598.193241885916"/>
    <n v="873362.13315343705"/>
    <n v="3144103.6793523701"/>
  </r>
  <r>
    <x v="0"/>
    <x v="1"/>
    <x v="2"/>
    <x v="7"/>
    <x v="15"/>
    <s v="NO5_A1"/>
    <x v="4"/>
    <x v="7"/>
    <s v="GNR_RES_WTR_NOPMP_MC-05"/>
    <x v="0"/>
    <x v="2"/>
    <n v="598.193241885916"/>
    <n v="873362.13315343705"/>
    <n v="3144103.6793523701"/>
  </r>
  <r>
    <x v="0"/>
    <x v="1"/>
    <x v="2"/>
    <x v="7"/>
    <x v="15"/>
    <s v="NO5_A1"/>
    <x v="4"/>
    <x v="7"/>
    <s v="GNR_RES_WTR_NOPMP_MC-05"/>
    <x v="1"/>
    <x v="1"/>
    <n v="598.193241885916"/>
    <n v="873362.13315343705"/>
    <n v="3144103.6793523701"/>
  </r>
  <r>
    <x v="0"/>
    <x v="1"/>
    <x v="2"/>
    <x v="7"/>
    <x v="15"/>
    <s v="NO5_A1"/>
    <x v="4"/>
    <x v="7"/>
    <s v="GNR_RES_WTR_NOPMP_MC-06"/>
    <x v="0"/>
    <x v="1"/>
    <n v="598.193241885916"/>
    <n v="873362.13315343705"/>
    <n v="3144103.6793523701"/>
  </r>
  <r>
    <x v="0"/>
    <x v="1"/>
    <x v="2"/>
    <x v="7"/>
    <x v="15"/>
    <s v="NO5_A1"/>
    <x v="4"/>
    <x v="7"/>
    <s v="GNR_RES_WTR_NOPMP_MC-06"/>
    <x v="0"/>
    <x v="2"/>
    <n v="598.193241885916"/>
    <n v="873362.13315343705"/>
    <n v="3144103.6793523701"/>
  </r>
  <r>
    <x v="0"/>
    <x v="1"/>
    <x v="2"/>
    <x v="7"/>
    <x v="15"/>
    <s v="NO5_A1"/>
    <x v="4"/>
    <x v="7"/>
    <s v="GNR_RES_WTR_NOPMP_MC-06"/>
    <x v="1"/>
    <x v="1"/>
    <n v="598.193241885916"/>
    <n v="873362.13315343705"/>
    <n v="3144103.6793523701"/>
  </r>
  <r>
    <x v="0"/>
    <x v="1"/>
    <x v="2"/>
    <x v="7"/>
    <x v="15"/>
    <s v="NO5_A1"/>
    <x v="4"/>
    <x v="7"/>
    <s v="GNR_RES_WTR_NOPMP_MC-07"/>
    <x v="0"/>
    <x v="1"/>
    <n v="598.193241885916"/>
    <n v="873362.13315343705"/>
    <n v="3144103.6793523701"/>
  </r>
  <r>
    <x v="0"/>
    <x v="1"/>
    <x v="2"/>
    <x v="7"/>
    <x v="15"/>
    <s v="NO5_A1"/>
    <x v="4"/>
    <x v="7"/>
    <s v="GNR_RES_WTR_NOPMP_MC-07"/>
    <x v="0"/>
    <x v="2"/>
    <n v="45.694390739978203"/>
    <n v="66713.810480368105"/>
    <n v="240169.717729325"/>
  </r>
  <r>
    <x v="0"/>
    <x v="1"/>
    <x v="2"/>
    <x v="7"/>
    <x v="15"/>
    <s v="NO5_A1"/>
    <x v="4"/>
    <x v="7"/>
    <s v="GNR_RES_WTR_NOPMP_MC-07"/>
    <x v="1"/>
    <x v="1"/>
    <n v="598.193241885916"/>
    <n v="873362.13315343705"/>
    <n v="3144103.6793523701"/>
  </r>
  <r>
    <x v="0"/>
    <x v="1"/>
    <x v="2"/>
    <x v="7"/>
    <x v="15"/>
    <s v="NO5_A1"/>
    <x v="4"/>
    <x v="7"/>
    <s v="GNR_RES_WTR_NOPMP_MC-08"/>
    <x v="0"/>
    <x v="1"/>
    <n v="190.68905909982701"/>
    <n v="278406.02628574701"/>
    <n v="1002261.69462869"/>
  </r>
  <r>
    <x v="0"/>
    <x v="1"/>
    <x v="2"/>
    <x v="7"/>
    <x v="15"/>
    <s v="NO5_A1"/>
    <x v="4"/>
    <x v="7"/>
    <s v="GNR_RES_WTR_NOPMP_MC-08"/>
    <x v="1"/>
    <x v="1"/>
    <n v="598.193241885916"/>
    <n v="873362.13315343705"/>
    <n v="3144103.6793523701"/>
  </r>
  <r>
    <x v="0"/>
    <x v="1"/>
    <x v="2"/>
    <x v="7"/>
    <x v="15"/>
    <s v="NO5_A1"/>
    <x v="4"/>
    <x v="7"/>
    <s v="GNR_RES_WTR_NOPMP_MC-09"/>
    <x v="1"/>
    <x v="1"/>
    <n v="598.193241885916"/>
    <n v="873362.13315343705"/>
    <n v="3144103.6793523701"/>
  </r>
  <r>
    <x v="0"/>
    <x v="1"/>
    <x v="2"/>
    <x v="7"/>
    <x v="15"/>
    <s v="NO5_A1"/>
    <x v="4"/>
    <x v="7"/>
    <s v="GNR_RES_WTR_NOPMP_MC-10"/>
    <x v="1"/>
    <x v="1"/>
    <n v="598.193241885916"/>
    <n v="873362.13315343705"/>
    <n v="3144103.6793523701"/>
  </r>
  <r>
    <x v="0"/>
    <x v="1"/>
    <x v="2"/>
    <x v="7"/>
    <x v="15"/>
    <s v="NO5_A1"/>
    <x v="4"/>
    <x v="7"/>
    <s v="GNR_RES_WTR_PMP_MC-01"/>
    <x v="0"/>
    <x v="0"/>
    <n v="444"/>
    <n v="648240"/>
    <n v="2333664"/>
  </r>
  <r>
    <x v="0"/>
    <x v="1"/>
    <x v="2"/>
    <x v="7"/>
    <x v="15"/>
    <s v="NO5_A1"/>
    <x v="4"/>
    <x v="7"/>
    <s v="GNR_RES_WTR_PMP_MC-01"/>
    <x v="0"/>
    <x v="1"/>
    <n v="444"/>
    <n v="648240"/>
    <n v="2333664"/>
  </r>
  <r>
    <x v="0"/>
    <x v="1"/>
    <x v="2"/>
    <x v="7"/>
    <x v="15"/>
    <s v="NO5_A1"/>
    <x v="4"/>
    <x v="7"/>
    <s v="GNR_RES_WTR_PMP_MC-01"/>
    <x v="0"/>
    <x v="2"/>
    <n v="444"/>
    <n v="648240"/>
    <n v="2333664"/>
  </r>
  <r>
    <x v="0"/>
    <x v="1"/>
    <x v="2"/>
    <x v="7"/>
    <x v="15"/>
    <s v="NO5_A1"/>
    <x v="4"/>
    <x v="7"/>
    <s v="GNR_RES_WTR_PMP_MC-01"/>
    <x v="1"/>
    <x v="0"/>
    <n v="419.42801172580999"/>
    <n v="612364.89711968205"/>
    <n v="2204513.6296308599"/>
  </r>
  <r>
    <x v="0"/>
    <x v="1"/>
    <x v="2"/>
    <x v="7"/>
    <x v="15"/>
    <s v="NO5_A1"/>
    <x v="4"/>
    <x v="7"/>
    <s v="GNR_RES_WTR_PMP_MC-01"/>
    <x v="1"/>
    <x v="1"/>
    <n v="444"/>
    <n v="648240"/>
    <n v="2333664"/>
  </r>
  <r>
    <x v="0"/>
    <x v="1"/>
    <x v="2"/>
    <x v="7"/>
    <x v="15"/>
    <s v="NO5_A1"/>
    <x v="4"/>
    <x v="4"/>
    <s v="GNR_ROR_WTR"/>
    <x v="0"/>
    <x v="0"/>
    <n v="482.62054913713501"/>
    <n v="704626.00174021698"/>
    <n v="2536653.6062647798"/>
  </r>
  <r>
    <x v="0"/>
    <x v="1"/>
    <x v="2"/>
    <x v="7"/>
    <x v="15"/>
    <s v="NO5_A1"/>
    <x v="4"/>
    <x v="4"/>
    <s v="GNR_ROR_WTR"/>
    <x v="0"/>
    <x v="1"/>
    <n v="482.62054913713501"/>
    <n v="704626.00174021698"/>
    <n v="2536653.6062647798"/>
  </r>
  <r>
    <x v="0"/>
    <x v="1"/>
    <x v="2"/>
    <x v="7"/>
    <x v="15"/>
    <s v="NO5_A1"/>
    <x v="4"/>
    <x v="4"/>
    <s v="GNR_ROR_WTR"/>
    <x v="0"/>
    <x v="2"/>
    <n v="482.62054913713501"/>
    <n v="704626.00174021698"/>
    <n v="2536653.6062647798"/>
  </r>
  <r>
    <x v="0"/>
    <x v="1"/>
    <x v="2"/>
    <x v="7"/>
    <x v="15"/>
    <s v="NO5_A1"/>
    <x v="4"/>
    <x v="4"/>
    <s v="GNR_ROR_WTR"/>
    <x v="1"/>
    <x v="0"/>
    <n v="1784.8181044528901"/>
    <n v="2605834.4325012299"/>
    <n v="9381003.9570044093"/>
  </r>
  <r>
    <x v="0"/>
    <x v="1"/>
    <x v="2"/>
    <x v="7"/>
    <x v="15"/>
    <s v="NO5_A1"/>
    <x v="4"/>
    <x v="4"/>
    <s v="GNR_ROR_WTR"/>
    <x v="1"/>
    <x v="1"/>
    <n v="1784.8181044528901"/>
    <n v="2605834.4325012299"/>
    <n v="9381003.9570044093"/>
  </r>
  <r>
    <x v="0"/>
    <x v="1"/>
    <x v="2"/>
    <x v="7"/>
    <x v="15"/>
    <s v="NO5_A1"/>
    <x v="4"/>
    <x v="4"/>
    <s v="GNR_ROR_WTR"/>
    <x v="1"/>
    <x v="2"/>
    <n v="1784.8181044528901"/>
    <n v="2605834.4325012299"/>
    <n v="9381003.9570044093"/>
  </r>
  <r>
    <x v="0"/>
    <x v="1"/>
    <x v="2"/>
    <x v="7"/>
    <x v="15"/>
    <s v="NO5_A1"/>
    <x v="5"/>
    <x v="5"/>
    <s v="GNR_WT_WIND_ON_LS_Y-2050"/>
    <x v="0"/>
    <x v="0"/>
    <n v="74.150898499651106"/>
    <n v="108260.311809491"/>
    <n v="389737.122514166"/>
  </r>
  <r>
    <x v="0"/>
    <x v="1"/>
    <x v="2"/>
    <x v="7"/>
    <x v="15"/>
    <s v="NO5_A1"/>
    <x v="5"/>
    <x v="5"/>
    <s v="GNR_WT_WIND_ON_LS_Y-2050"/>
    <x v="0"/>
    <x v="1"/>
    <n v="61.510445870142199"/>
    <n v="89805.250970407593"/>
    <n v="323298.90349346702"/>
  </r>
  <r>
    <x v="0"/>
    <x v="1"/>
    <x v="2"/>
    <x v="7"/>
    <x v="15"/>
    <s v="NO5_A1"/>
    <x v="5"/>
    <x v="5"/>
    <s v="GNR_WT_WIND_ON_LS_Y-2050"/>
    <x v="0"/>
    <x v="2"/>
    <n v="68.715827502666301"/>
    <n v="100325.108153893"/>
    <n v="361170.38935401401"/>
  </r>
  <r>
    <x v="0"/>
    <x v="1"/>
    <x v="2"/>
    <x v="7"/>
    <x v="15"/>
    <s v="NO5_A1"/>
    <x v="5"/>
    <x v="5"/>
    <s v="GNR_WT_WIND_ON_LS_Y-2050"/>
    <x v="1"/>
    <x v="0"/>
    <n v="117.20248838080801"/>
    <n v="171115.63303597999"/>
    <n v="616016.27892952703"/>
  </r>
  <r>
    <x v="0"/>
    <x v="1"/>
    <x v="2"/>
    <x v="7"/>
    <x v="15"/>
    <s v="NO5_A1"/>
    <x v="5"/>
    <x v="5"/>
    <s v="GNR_WT_WIND_ON_LS_Y-2050"/>
    <x v="1"/>
    <x v="1"/>
    <n v="14.274997569827599"/>
    <n v="20841.4964519483"/>
    <n v="75029.387227013998"/>
  </r>
  <r>
    <x v="0"/>
    <x v="1"/>
    <x v="2"/>
    <x v="7"/>
    <x v="15"/>
    <s v="NO5_A1"/>
    <x v="5"/>
    <x v="5"/>
    <s v="GNR_WT_WIND_ON_LS_Y-2050"/>
    <x v="1"/>
    <x v="2"/>
    <n v="120.25767094402801"/>
    <n v="175576.199578281"/>
    <n v="632074.31848181004"/>
  </r>
  <r>
    <x v="0"/>
    <x v="1"/>
    <x v="2"/>
    <x v="7"/>
    <x v="15"/>
    <s v="NO5_A2"/>
    <x v="2"/>
    <x v="2"/>
    <s v="GNR_HP_ELEC_GROUND-WTR_COP-380_LS-4-MW_Y-2030"/>
    <x v="0"/>
    <x v="1"/>
    <n v="-3.07300417740842"/>
    <n v="-4486.5860990163001"/>
    <n v="-16151.709956458701"/>
  </r>
  <r>
    <x v="0"/>
    <x v="1"/>
    <x v="2"/>
    <x v="7"/>
    <x v="15"/>
    <s v="NO5_A2"/>
    <x v="2"/>
    <x v="2"/>
    <s v="GNR_HP_ELEC_GROUND-WTR_COP-380_LS-4-MW_Y-2030"/>
    <x v="1"/>
    <x v="0"/>
    <n v="-15.4529131262428"/>
    <n v="-22561.253164314399"/>
    <n v="-81220.511391531996"/>
  </r>
  <r>
    <x v="0"/>
    <x v="1"/>
    <x v="2"/>
    <x v="7"/>
    <x v="15"/>
    <s v="NO5_A2"/>
    <x v="2"/>
    <x v="2"/>
    <s v="GNR_HP_ELEC_GROUND-WTR_COP-380_LS-4-MW_Y-2030"/>
    <x v="1"/>
    <x v="1"/>
    <n v="-15.4529131262428"/>
    <n v="-22561.253164314399"/>
    <n v="-81220.511391531996"/>
  </r>
  <r>
    <x v="0"/>
    <x v="1"/>
    <x v="2"/>
    <x v="7"/>
    <x v="15"/>
    <s v="NO5_A2"/>
    <x v="2"/>
    <x v="2"/>
    <s v="GNR_HP_ELEC_GROUND-WTR_COP-380_LS-4-MW_Y-2030"/>
    <x v="1"/>
    <x v="2"/>
    <n v="-15.4529131262428"/>
    <n v="-22561.253164314399"/>
    <n v="-81220.511391531996"/>
  </r>
  <r>
    <x v="0"/>
    <x v="1"/>
    <x v="2"/>
    <x v="7"/>
    <x v="15"/>
    <s v="NO5_A2"/>
    <x v="2"/>
    <x v="2"/>
    <s v="GNR_HP_ELEC_GROUND-WTR_COP-410_LS-4-MW_Y-2050"/>
    <x v="0"/>
    <x v="0"/>
    <n v="-7.8226177799712202"/>
    <n v="-11421.021958758"/>
    <n v="-41115.679051528801"/>
  </r>
  <r>
    <x v="0"/>
    <x v="1"/>
    <x v="2"/>
    <x v="7"/>
    <x v="15"/>
    <s v="NO5_A2"/>
    <x v="2"/>
    <x v="2"/>
    <s v="GNR_HP_ELEC_GROUND-WTR_COP-410_LS-4-MW_Y-2050"/>
    <x v="0"/>
    <x v="1"/>
    <n v="-7.8226177799712202"/>
    <n v="-11421.021958758"/>
    <n v="-41115.679051528801"/>
  </r>
  <r>
    <x v="0"/>
    <x v="1"/>
    <x v="2"/>
    <x v="7"/>
    <x v="15"/>
    <s v="NO5_A2"/>
    <x v="2"/>
    <x v="2"/>
    <s v="GNR_HP_ELEC_GROUND-WTR_COP-410_LS-4-MW_Y-2050"/>
    <x v="0"/>
    <x v="2"/>
    <n v="-7.8226177799712202"/>
    <n v="-11421.021958758"/>
    <n v="-41115.679051528801"/>
  </r>
  <r>
    <x v="0"/>
    <x v="1"/>
    <x v="2"/>
    <x v="7"/>
    <x v="15"/>
    <s v="NO5_A2"/>
    <x v="2"/>
    <x v="2"/>
    <s v="GNR_HP_ELEC_GROUND-WTR_COP-410_LS-4-MW_Y-2050"/>
    <x v="1"/>
    <x v="0"/>
    <n v="-7.8226177799712202"/>
    <n v="-11421.021958758"/>
    <n v="-41115.679051528801"/>
  </r>
  <r>
    <x v="0"/>
    <x v="1"/>
    <x v="2"/>
    <x v="7"/>
    <x v="15"/>
    <s v="NO5_A2"/>
    <x v="2"/>
    <x v="2"/>
    <s v="GNR_HP_ELEC_GROUND-WTR_COP-410_LS-4-MW_Y-2050"/>
    <x v="1"/>
    <x v="1"/>
    <n v="-7.8226177799712202"/>
    <n v="-11421.021958758"/>
    <n v="-41115.679051528801"/>
  </r>
  <r>
    <x v="0"/>
    <x v="1"/>
    <x v="2"/>
    <x v="7"/>
    <x v="15"/>
    <s v="NO5_A2"/>
    <x v="2"/>
    <x v="2"/>
    <s v="GNR_HP_ELEC_GROUND-WTR_COP-410_LS-4-MW_Y-2050"/>
    <x v="1"/>
    <x v="2"/>
    <n v="-7.8226177799712202"/>
    <n v="-11421.021958758"/>
    <n v="-41115.679051528801"/>
  </r>
  <r>
    <x v="0"/>
    <x v="1"/>
    <x v="2"/>
    <x v="7"/>
    <x v="15"/>
    <s v="NO5_Offshore"/>
    <x v="5"/>
    <x v="5"/>
    <s v="GNR_WT_WIND_OFF_L-NS_Y-2030"/>
    <x v="0"/>
    <x v="0"/>
    <n v="7535.0964855174698"/>
    <n v="11001240.868855501"/>
    <n v="39604467.127879798"/>
  </r>
  <r>
    <x v="0"/>
    <x v="1"/>
    <x v="2"/>
    <x v="7"/>
    <x v="15"/>
    <s v="NO5_Offshore"/>
    <x v="5"/>
    <x v="5"/>
    <s v="GNR_WT_WIND_OFF_L-NS_Y-2030"/>
    <x v="0"/>
    <x v="1"/>
    <n v="6250.5937740039999"/>
    <n v="9125866.9100458305"/>
    <n v="32853120.876164999"/>
  </r>
  <r>
    <x v="0"/>
    <x v="1"/>
    <x v="2"/>
    <x v="7"/>
    <x v="15"/>
    <s v="NO5_Offshore"/>
    <x v="5"/>
    <x v="5"/>
    <s v="GNR_WT_WIND_OFF_L-NS_Y-2030"/>
    <x v="0"/>
    <x v="2"/>
    <n v="6982.7932067094598"/>
    <n v="10194878.0817958"/>
    <n v="36701561.094464898"/>
  </r>
  <r>
    <x v="0"/>
    <x v="1"/>
    <x v="2"/>
    <x v="7"/>
    <x v="15"/>
    <s v="NO5_Offshore"/>
    <x v="5"/>
    <x v="5"/>
    <s v="GNR_WT_WIND_OFF_L-NS_Y-2030"/>
    <x v="1"/>
    <x v="0"/>
    <n v="11909.930643608899"/>
    <n v="17388498.739668999"/>
    <n v="62598595.462808497"/>
  </r>
  <r>
    <x v="0"/>
    <x v="1"/>
    <x v="2"/>
    <x v="7"/>
    <x v="15"/>
    <s v="NO5_Offshore"/>
    <x v="5"/>
    <x v="5"/>
    <s v="GNR_WT_WIND_OFF_L-NS_Y-2030"/>
    <x v="1"/>
    <x v="1"/>
    <n v="1450.6025711837401"/>
    <n v="2117879.7539282702"/>
    <n v="7624367.1141417501"/>
  </r>
  <r>
    <x v="0"/>
    <x v="1"/>
    <x v="2"/>
    <x v="7"/>
    <x v="15"/>
    <s v="NO5_Offshore"/>
    <x v="5"/>
    <x v="5"/>
    <s v="GNR_WT_WIND_OFF_L-NS_Y-2030"/>
    <x v="1"/>
    <x v="2"/>
    <n v="12220.393441235599"/>
    <n v="17841774.424203899"/>
    <n v="64230387.927134201"/>
  </r>
  <r>
    <x v="0"/>
    <x v="1"/>
    <x v="2"/>
    <x v="7"/>
    <x v="15"/>
    <s v="NO5_Offshore"/>
    <x v="5"/>
    <x v="5"/>
    <s v="GNR_WT_WIND_OFF_L-NS_Y-2050"/>
    <x v="0"/>
    <x v="0"/>
    <n v="218.532870253656"/>
    <n v="319057.99057033798"/>
    <n v="1148608.76605322"/>
  </r>
  <r>
    <x v="0"/>
    <x v="1"/>
    <x v="2"/>
    <x v="7"/>
    <x v="15"/>
    <s v="NO5_Offshore"/>
    <x v="5"/>
    <x v="5"/>
    <s v="GNR_WT_WIND_OFF_L-NS_Y-2050"/>
    <x v="0"/>
    <x v="1"/>
    <n v="181.27972227669699"/>
    <n v="264668.394523978"/>
    <n v="952806.22028632194"/>
  </r>
  <r>
    <x v="0"/>
    <x v="1"/>
    <x v="2"/>
    <x v="7"/>
    <x v="15"/>
    <s v="NO5_Offshore"/>
    <x v="5"/>
    <x v="5"/>
    <s v="GNR_WT_WIND_OFF_L-NS_Y-2050"/>
    <x v="0"/>
    <x v="2"/>
    <n v="202.51497041648801"/>
    <n v="295671.85680807201"/>
    <n v="1064418.6845090601"/>
  </r>
  <r>
    <x v="0"/>
    <x v="1"/>
    <x v="2"/>
    <x v="7"/>
    <x v="15"/>
    <s v="NO5_Offshore"/>
    <x v="5"/>
    <x v="5"/>
    <s v="GNR_WT_WIND_OFF_L-NS_Y-2050"/>
    <x v="1"/>
    <x v="0"/>
    <n v="345.41181165659498"/>
    <n v="504301.24501862901"/>
    <n v="1815484.48206707"/>
  </r>
  <r>
    <x v="0"/>
    <x v="1"/>
    <x v="2"/>
    <x v="7"/>
    <x v="15"/>
    <s v="NO5_Offshore"/>
    <x v="5"/>
    <x v="5"/>
    <s v="GNR_WT_WIND_OFF_L-NS_Y-2050"/>
    <x v="1"/>
    <x v="1"/>
    <n v="42.070376150776902"/>
    <n v="61422.749180134299"/>
    <n v="221121.89704848299"/>
  </r>
  <r>
    <x v="0"/>
    <x v="1"/>
    <x v="2"/>
    <x v="7"/>
    <x v="15"/>
    <s v="NO5_Offshore"/>
    <x v="5"/>
    <x v="5"/>
    <s v="GNR_WT_WIND_OFF_L-NS_Y-2050"/>
    <x v="1"/>
    <x v="2"/>
    <n v="354.41585379497201"/>
    <n v="517447.14654065901"/>
    <n v="1862809.7275463699"/>
  </r>
  <r>
    <x v="0"/>
    <x v="1"/>
    <x v="2"/>
    <x v="8"/>
    <x v="16"/>
    <s v="PL_A"/>
    <x v="1"/>
    <x v="1"/>
    <s v="GNR_ST_MSW_BP_E-24_LS-220-MW-FEED_Y-2030"/>
    <x v="0"/>
    <x v="0"/>
    <n v="2313.4271977122298"/>
    <n v="3377603.7086598598"/>
    <n v="12159373.3511755"/>
  </r>
  <r>
    <x v="0"/>
    <x v="1"/>
    <x v="2"/>
    <x v="8"/>
    <x v="16"/>
    <s v="PL_A"/>
    <x v="1"/>
    <x v="1"/>
    <s v="GNR_ST_MSW_BP_E-24_LS-220-MW-FEED_Y-2030"/>
    <x v="0"/>
    <x v="1"/>
    <n v="2313.4271977122298"/>
    <n v="3377603.7086598598"/>
    <n v="12159373.3511755"/>
  </r>
  <r>
    <x v="0"/>
    <x v="1"/>
    <x v="2"/>
    <x v="8"/>
    <x v="16"/>
    <s v="PL_A"/>
    <x v="1"/>
    <x v="1"/>
    <s v="GNR_ST_MSW_BP_E-24_LS-220-MW-FEED_Y-2030"/>
    <x v="0"/>
    <x v="2"/>
    <n v="2313.4271977122298"/>
    <n v="3377603.7086598598"/>
    <n v="12159373.3511755"/>
  </r>
  <r>
    <x v="0"/>
    <x v="1"/>
    <x v="2"/>
    <x v="8"/>
    <x v="16"/>
    <s v="PL_A"/>
    <x v="1"/>
    <x v="1"/>
    <s v="GNR_ST_MSW_BP_E-24_LS-220-MW-FEED_Y-2030"/>
    <x v="1"/>
    <x v="0"/>
    <n v="2313.4271977122298"/>
    <n v="3377603.7086598598"/>
    <n v="12159373.3511755"/>
  </r>
  <r>
    <x v="0"/>
    <x v="1"/>
    <x v="2"/>
    <x v="8"/>
    <x v="16"/>
    <s v="PL_A"/>
    <x v="1"/>
    <x v="1"/>
    <s v="GNR_ST_MSW_BP_E-24_LS-220-MW-FEED_Y-2030"/>
    <x v="1"/>
    <x v="1"/>
    <n v="2313.4271977122298"/>
    <n v="3377603.7086598598"/>
    <n v="12159373.3511755"/>
  </r>
  <r>
    <x v="0"/>
    <x v="1"/>
    <x v="2"/>
    <x v="8"/>
    <x v="16"/>
    <s v="PL_A"/>
    <x v="1"/>
    <x v="1"/>
    <s v="GNR_ST_MSW_BP_E-24_LS-220-MW-FEED_Y-2030"/>
    <x v="1"/>
    <x v="2"/>
    <n v="2313.4271977122298"/>
    <n v="3377603.7086598598"/>
    <n v="12159373.3511755"/>
  </r>
  <r>
    <x v="0"/>
    <x v="1"/>
    <x v="2"/>
    <x v="8"/>
    <x v="16"/>
    <s v="PL_A"/>
    <x v="1"/>
    <x v="1"/>
    <s v="GNR_ST_MSW_BP_E-25_LS-220-MW-FEED_Y-2050"/>
    <x v="0"/>
    <x v="0"/>
    <n v="1006.52696937901"/>
    <n v="1469529.3752933601"/>
    <n v="5290305.7510561002"/>
  </r>
  <r>
    <x v="0"/>
    <x v="1"/>
    <x v="2"/>
    <x v="8"/>
    <x v="16"/>
    <s v="PL_A"/>
    <x v="1"/>
    <x v="1"/>
    <s v="GNR_ST_MSW_BP_E-25_LS-220-MW-FEED_Y-2050"/>
    <x v="0"/>
    <x v="1"/>
    <n v="1006.52696937901"/>
    <n v="1469529.3752933601"/>
    <n v="5290305.7510561002"/>
  </r>
  <r>
    <x v="0"/>
    <x v="1"/>
    <x v="2"/>
    <x v="8"/>
    <x v="16"/>
    <s v="PL_A"/>
    <x v="1"/>
    <x v="1"/>
    <s v="GNR_ST_MSW_BP_E-25_LS-220-MW-FEED_Y-2050"/>
    <x v="0"/>
    <x v="2"/>
    <n v="1006.52696937901"/>
    <n v="1469529.3752933601"/>
    <n v="5290305.7510561002"/>
  </r>
  <r>
    <x v="0"/>
    <x v="1"/>
    <x v="2"/>
    <x v="8"/>
    <x v="16"/>
    <s v="PL_A"/>
    <x v="1"/>
    <x v="1"/>
    <s v="GNR_ST_MSW_BP_E-25_LS-220-MW-FEED_Y-2050"/>
    <x v="1"/>
    <x v="0"/>
    <n v="1006.52696937901"/>
    <n v="1469529.3752933601"/>
    <n v="5290305.7510561002"/>
  </r>
  <r>
    <x v="0"/>
    <x v="1"/>
    <x v="2"/>
    <x v="8"/>
    <x v="16"/>
    <s v="PL_A"/>
    <x v="1"/>
    <x v="1"/>
    <s v="GNR_ST_MSW_BP_E-25_LS-220-MW-FEED_Y-2050"/>
    <x v="1"/>
    <x v="1"/>
    <n v="1006.52696937901"/>
    <n v="1469529.3752933601"/>
    <n v="5290305.7510561002"/>
  </r>
  <r>
    <x v="0"/>
    <x v="1"/>
    <x v="2"/>
    <x v="8"/>
    <x v="16"/>
    <s v="PL_A"/>
    <x v="1"/>
    <x v="1"/>
    <s v="GNR_ST_MSW_BP_E-25_LS-220-MW-FEED_Y-2050"/>
    <x v="1"/>
    <x v="2"/>
    <n v="1006.52696937901"/>
    <n v="1469529.3752933601"/>
    <n v="5290305.7510561002"/>
  </r>
  <r>
    <x v="0"/>
    <x v="1"/>
    <x v="2"/>
    <x v="8"/>
    <x v="16"/>
    <s v="PL_A"/>
    <x v="4"/>
    <x v="9"/>
    <s v="GNR_ES_WTR_PMP"/>
    <x v="0"/>
    <x v="2"/>
    <n v="2.1579999999999999"/>
    <n v="3150.68"/>
    <n v="11342.448"/>
  </r>
  <r>
    <x v="0"/>
    <x v="1"/>
    <x v="2"/>
    <x v="8"/>
    <x v="16"/>
    <s v="PL_A"/>
    <x v="16"/>
    <x v="1"/>
    <s v="GNR_ST_WOODCHI_BP_E-29_LS-600-MW-FEED_Y-2030"/>
    <x v="0"/>
    <x v="0"/>
    <n v="127.441923515982"/>
    <n v="186065.20833333401"/>
    <n v="669834.75000000105"/>
  </r>
  <r>
    <x v="0"/>
    <x v="1"/>
    <x v="2"/>
    <x v="8"/>
    <x v="16"/>
    <s v="PL_A"/>
    <x v="16"/>
    <x v="1"/>
    <s v="GNR_ST_WOODCHI_BP_E-29_LS-600-MW-FEED_Y-2030"/>
    <x v="0"/>
    <x v="1"/>
    <n v="127.441923515982"/>
    <n v="186065.20833333401"/>
    <n v="669834.75000000105"/>
  </r>
  <r>
    <x v="0"/>
    <x v="1"/>
    <x v="2"/>
    <x v="8"/>
    <x v="16"/>
    <s v="PL_A"/>
    <x v="16"/>
    <x v="1"/>
    <s v="GNR_ST_WOODCHI_BP_E-29_LS-600-MW-FEED_Y-2030"/>
    <x v="0"/>
    <x v="2"/>
    <n v="127.441923515982"/>
    <n v="186065.20833333401"/>
    <n v="669834.75000000105"/>
  </r>
  <r>
    <x v="0"/>
    <x v="1"/>
    <x v="2"/>
    <x v="8"/>
    <x v="16"/>
    <s v="PL_A"/>
    <x v="16"/>
    <x v="1"/>
    <s v="GNR_ST_WOODCHI_BP_E-29_LS-600-MW-FEED_Y-2030"/>
    <x v="1"/>
    <x v="0"/>
    <n v="127.441923515982"/>
    <n v="186065.20833333401"/>
    <n v="669834.75000000105"/>
  </r>
  <r>
    <x v="0"/>
    <x v="1"/>
    <x v="2"/>
    <x v="8"/>
    <x v="16"/>
    <s v="PL_A"/>
    <x v="16"/>
    <x v="1"/>
    <s v="GNR_ST_WOODCHI_BP_E-29_LS-600-MW-FEED_Y-2030"/>
    <x v="1"/>
    <x v="1"/>
    <n v="127.441923515982"/>
    <n v="186065.20833333401"/>
    <n v="669834.75000000105"/>
  </r>
  <r>
    <x v="0"/>
    <x v="1"/>
    <x v="2"/>
    <x v="8"/>
    <x v="16"/>
    <s v="PL_A"/>
    <x v="16"/>
    <x v="1"/>
    <s v="GNR_ST_WOODCHI_BP_E-29_LS-600-MW-FEED_Y-2030"/>
    <x v="1"/>
    <x v="2"/>
    <n v="127.441923515982"/>
    <n v="186065.20833333401"/>
    <n v="669834.75000000105"/>
  </r>
  <r>
    <x v="0"/>
    <x v="1"/>
    <x v="2"/>
    <x v="8"/>
    <x v="16"/>
    <s v="PL_Rural"/>
    <x v="10"/>
    <x v="6"/>
    <s v="GNR_ST_NUCL_CND_E-33"/>
    <x v="0"/>
    <x v="0"/>
    <n v="2776"/>
    <n v="4052960"/>
    <n v="14590656"/>
  </r>
  <r>
    <x v="0"/>
    <x v="1"/>
    <x v="2"/>
    <x v="8"/>
    <x v="16"/>
    <s v="PL_Rural"/>
    <x v="10"/>
    <x v="6"/>
    <s v="GNR_ST_NUCL_CND_E-33"/>
    <x v="0"/>
    <x v="1"/>
    <n v="2776"/>
    <n v="4052960"/>
    <n v="14590656"/>
  </r>
  <r>
    <x v="0"/>
    <x v="1"/>
    <x v="2"/>
    <x v="8"/>
    <x v="16"/>
    <s v="PL_Rural"/>
    <x v="10"/>
    <x v="6"/>
    <s v="GNR_ST_NUCL_CND_E-33"/>
    <x v="0"/>
    <x v="2"/>
    <n v="2776"/>
    <n v="4052960"/>
    <n v="14590656"/>
  </r>
  <r>
    <x v="0"/>
    <x v="1"/>
    <x v="2"/>
    <x v="8"/>
    <x v="16"/>
    <s v="PL_Rural"/>
    <x v="10"/>
    <x v="6"/>
    <s v="GNR_ST_NUCL_CND_E-33"/>
    <x v="1"/>
    <x v="0"/>
    <n v="2776"/>
    <n v="4052960"/>
    <n v="14590656"/>
  </r>
  <r>
    <x v="0"/>
    <x v="1"/>
    <x v="2"/>
    <x v="8"/>
    <x v="16"/>
    <s v="PL_Rural"/>
    <x v="10"/>
    <x v="6"/>
    <s v="GNR_ST_NUCL_CND_E-33"/>
    <x v="1"/>
    <x v="1"/>
    <n v="2776"/>
    <n v="4052960"/>
    <n v="14590656"/>
  </r>
  <r>
    <x v="0"/>
    <x v="1"/>
    <x v="2"/>
    <x v="8"/>
    <x v="16"/>
    <s v="PL_Rural"/>
    <x v="10"/>
    <x v="6"/>
    <s v="GNR_ST_NUCL_CND_E-33"/>
    <x v="1"/>
    <x v="2"/>
    <n v="2776"/>
    <n v="4052960"/>
    <n v="14590656"/>
  </r>
  <r>
    <x v="0"/>
    <x v="1"/>
    <x v="2"/>
    <x v="8"/>
    <x v="16"/>
    <s v="PL_Rural"/>
    <x v="4"/>
    <x v="4"/>
    <s v="GNR_ROR_WTR"/>
    <x v="0"/>
    <x v="0"/>
    <n v="114.500703232505"/>
    <n v="167171.02671945799"/>
    <n v="601815.69619004801"/>
  </r>
  <r>
    <x v="0"/>
    <x v="1"/>
    <x v="2"/>
    <x v="8"/>
    <x v="16"/>
    <s v="PL_Rural"/>
    <x v="4"/>
    <x v="4"/>
    <s v="GNR_ROR_WTR"/>
    <x v="0"/>
    <x v="1"/>
    <n v="114.500703232505"/>
    <n v="167171.02671945799"/>
    <n v="601815.69619004801"/>
  </r>
  <r>
    <x v="0"/>
    <x v="1"/>
    <x v="2"/>
    <x v="8"/>
    <x v="16"/>
    <s v="PL_Rural"/>
    <x v="4"/>
    <x v="4"/>
    <s v="GNR_ROR_WTR"/>
    <x v="0"/>
    <x v="2"/>
    <n v="114.500703232505"/>
    <n v="167171.02671945799"/>
    <n v="601815.69619004801"/>
  </r>
  <r>
    <x v="0"/>
    <x v="1"/>
    <x v="2"/>
    <x v="8"/>
    <x v="16"/>
    <s v="PL_Rural"/>
    <x v="4"/>
    <x v="4"/>
    <s v="GNR_ROR_WTR"/>
    <x v="1"/>
    <x v="0"/>
    <n v="141.28696800037099"/>
    <n v="206278.97328054201"/>
    <n v="742604.30380995199"/>
  </r>
  <r>
    <x v="0"/>
    <x v="1"/>
    <x v="2"/>
    <x v="8"/>
    <x v="16"/>
    <s v="PL_Rural"/>
    <x v="4"/>
    <x v="4"/>
    <s v="GNR_ROR_WTR"/>
    <x v="1"/>
    <x v="1"/>
    <n v="141.28696800037099"/>
    <n v="206278.97328054201"/>
    <n v="742604.30380995199"/>
  </r>
  <r>
    <x v="0"/>
    <x v="1"/>
    <x v="2"/>
    <x v="8"/>
    <x v="16"/>
    <s v="PL_Rural"/>
    <x v="4"/>
    <x v="4"/>
    <s v="GNR_ROR_WTR"/>
    <x v="1"/>
    <x v="2"/>
    <n v="141.28696800037099"/>
    <n v="206278.97328054201"/>
    <n v="742604.30380995199"/>
  </r>
  <r>
    <x v="0"/>
    <x v="1"/>
    <x v="2"/>
    <x v="9"/>
    <x v="17"/>
    <s v="SE1A"/>
    <x v="4"/>
    <x v="7"/>
    <s v="GNR_RES_WTR_NOPMP_MC-01"/>
    <x v="0"/>
    <x v="0"/>
    <n v="405.5"/>
    <n v="592030"/>
    <n v="2131308"/>
  </r>
  <r>
    <x v="0"/>
    <x v="1"/>
    <x v="2"/>
    <x v="9"/>
    <x v="17"/>
    <s v="SE1A"/>
    <x v="4"/>
    <x v="7"/>
    <s v="GNR_RES_WTR_NOPMP_MC-01"/>
    <x v="0"/>
    <x v="1"/>
    <n v="405.5"/>
    <n v="592030"/>
    <n v="2131308"/>
  </r>
  <r>
    <x v="0"/>
    <x v="1"/>
    <x v="2"/>
    <x v="9"/>
    <x v="17"/>
    <s v="SE1A"/>
    <x v="4"/>
    <x v="7"/>
    <s v="GNR_RES_WTR_NOPMP_MC-01"/>
    <x v="0"/>
    <x v="2"/>
    <n v="405.5"/>
    <n v="592030"/>
    <n v="2131308"/>
  </r>
  <r>
    <x v="0"/>
    <x v="1"/>
    <x v="2"/>
    <x v="9"/>
    <x v="17"/>
    <s v="SE1A"/>
    <x v="4"/>
    <x v="7"/>
    <s v="GNR_RES_WTR_NOPMP_MC-01"/>
    <x v="1"/>
    <x v="0"/>
    <n v="405.5"/>
    <n v="592030"/>
    <n v="2131308"/>
  </r>
  <r>
    <x v="0"/>
    <x v="1"/>
    <x v="2"/>
    <x v="9"/>
    <x v="17"/>
    <s v="SE1A"/>
    <x v="4"/>
    <x v="7"/>
    <s v="GNR_RES_WTR_NOPMP_MC-01"/>
    <x v="1"/>
    <x v="1"/>
    <n v="405.5"/>
    <n v="592030"/>
    <n v="2131308"/>
  </r>
  <r>
    <x v="0"/>
    <x v="1"/>
    <x v="2"/>
    <x v="9"/>
    <x v="17"/>
    <s v="SE1A"/>
    <x v="4"/>
    <x v="7"/>
    <s v="GNR_RES_WTR_NOPMP_MC-01"/>
    <x v="1"/>
    <x v="2"/>
    <n v="405.5"/>
    <n v="592030"/>
    <n v="2131308"/>
  </r>
  <r>
    <x v="0"/>
    <x v="1"/>
    <x v="2"/>
    <x v="9"/>
    <x v="17"/>
    <s v="SE1A"/>
    <x v="4"/>
    <x v="7"/>
    <s v="GNR_RES_WTR_NOPMP_MC-02"/>
    <x v="0"/>
    <x v="0"/>
    <n v="405.5"/>
    <n v="592030"/>
    <n v="2131308"/>
  </r>
  <r>
    <x v="0"/>
    <x v="1"/>
    <x v="2"/>
    <x v="9"/>
    <x v="17"/>
    <s v="SE1A"/>
    <x v="4"/>
    <x v="7"/>
    <s v="GNR_RES_WTR_NOPMP_MC-02"/>
    <x v="0"/>
    <x v="1"/>
    <n v="405.5"/>
    <n v="592030"/>
    <n v="2131308"/>
  </r>
  <r>
    <x v="0"/>
    <x v="1"/>
    <x v="2"/>
    <x v="9"/>
    <x v="17"/>
    <s v="SE1A"/>
    <x v="4"/>
    <x v="7"/>
    <s v="GNR_RES_WTR_NOPMP_MC-02"/>
    <x v="0"/>
    <x v="2"/>
    <n v="405.5"/>
    <n v="592030"/>
    <n v="2131308"/>
  </r>
  <r>
    <x v="0"/>
    <x v="1"/>
    <x v="2"/>
    <x v="9"/>
    <x v="17"/>
    <s v="SE1A"/>
    <x v="4"/>
    <x v="7"/>
    <s v="GNR_RES_WTR_NOPMP_MC-02"/>
    <x v="1"/>
    <x v="0"/>
    <n v="405.5"/>
    <n v="592030"/>
    <n v="2131308"/>
  </r>
  <r>
    <x v="0"/>
    <x v="1"/>
    <x v="2"/>
    <x v="9"/>
    <x v="17"/>
    <s v="SE1A"/>
    <x v="4"/>
    <x v="7"/>
    <s v="GNR_RES_WTR_NOPMP_MC-02"/>
    <x v="1"/>
    <x v="1"/>
    <n v="405.5"/>
    <n v="592030"/>
    <n v="2131308"/>
  </r>
  <r>
    <x v="0"/>
    <x v="1"/>
    <x v="2"/>
    <x v="9"/>
    <x v="17"/>
    <s v="SE1A"/>
    <x v="4"/>
    <x v="7"/>
    <s v="GNR_RES_WTR_NOPMP_MC-02"/>
    <x v="1"/>
    <x v="2"/>
    <n v="405.5"/>
    <n v="592030"/>
    <n v="2131308"/>
  </r>
  <r>
    <x v="0"/>
    <x v="1"/>
    <x v="2"/>
    <x v="9"/>
    <x v="17"/>
    <s v="SE1A"/>
    <x v="4"/>
    <x v="7"/>
    <s v="GNR_RES_WTR_NOPMP_MC-03"/>
    <x v="0"/>
    <x v="0"/>
    <n v="405.5"/>
    <n v="592030"/>
    <n v="2131308"/>
  </r>
  <r>
    <x v="0"/>
    <x v="1"/>
    <x v="2"/>
    <x v="9"/>
    <x v="17"/>
    <s v="SE1A"/>
    <x v="4"/>
    <x v="7"/>
    <s v="GNR_RES_WTR_NOPMP_MC-03"/>
    <x v="0"/>
    <x v="1"/>
    <n v="405.5"/>
    <n v="592030"/>
    <n v="2131308"/>
  </r>
  <r>
    <x v="0"/>
    <x v="1"/>
    <x v="2"/>
    <x v="9"/>
    <x v="17"/>
    <s v="SE1A"/>
    <x v="4"/>
    <x v="7"/>
    <s v="GNR_RES_WTR_NOPMP_MC-03"/>
    <x v="0"/>
    <x v="2"/>
    <n v="405.5"/>
    <n v="592030"/>
    <n v="2131308"/>
  </r>
  <r>
    <x v="0"/>
    <x v="1"/>
    <x v="2"/>
    <x v="9"/>
    <x v="17"/>
    <s v="SE1A"/>
    <x v="4"/>
    <x v="7"/>
    <s v="GNR_RES_WTR_NOPMP_MC-03"/>
    <x v="1"/>
    <x v="1"/>
    <n v="240.289281650937"/>
    <n v="350822.35121036798"/>
    <n v="1262960.46435732"/>
  </r>
  <r>
    <x v="0"/>
    <x v="1"/>
    <x v="2"/>
    <x v="9"/>
    <x v="17"/>
    <s v="SE1A"/>
    <x v="4"/>
    <x v="7"/>
    <s v="GNR_RES_WTR_NOPMP_MC-03"/>
    <x v="1"/>
    <x v="2"/>
    <n v="213.726320002997"/>
    <n v="312040.42720437498"/>
    <n v="1123345.5379357501"/>
  </r>
  <r>
    <x v="0"/>
    <x v="1"/>
    <x v="2"/>
    <x v="9"/>
    <x v="17"/>
    <s v="SE1A"/>
    <x v="4"/>
    <x v="7"/>
    <s v="GNR_RES_WTR_NOPMP_MC-04"/>
    <x v="0"/>
    <x v="1"/>
    <n v="405.5"/>
    <n v="592030"/>
    <n v="2131308"/>
  </r>
  <r>
    <x v="0"/>
    <x v="1"/>
    <x v="2"/>
    <x v="9"/>
    <x v="17"/>
    <s v="SE1A"/>
    <x v="4"/>
    <x v="7"/>
    <s v="GNR_RES_WTR_NOPMP_MC-04"/>
    <x v="0"/>
    <x v="2"/>
    <n v="405.5"/>
    <n v="592030"/>
    <n v="2131308"/>
  </r>
  <r>
    <x v="0"/>
    <x v="1"/>
    <x v="2"/>
    <x v="9"/>
    <x v="17"/>
    <s v="SE1A"/>
    <x v="4"/>
    <x v="7"/>
    <s v="GNR_RES_WTR_NOPMP_MC-05"/>
    <x v="0"/>
    <x v="1"/>
    <n v="405.5"/>
    <n v="592030"/>
    <n v="2131308"/>
  </r>
  <r>
    <x v="0"/>
    <x v="1"/>
    <x v="2"/>
    <x v="9"/>
    <x v="17"/>
    <s v="SE1A"/>
    <x v="4"/>
    <x v="7"/>
    <s v="GNR_RES_WTR_NOPMP_MC-05"/>
    <x v="0"/>
    <x v="2"/>
    <n v="405.5"/>
    <n v="592030"/>
    <n v="2131308"/>
  </r>
  <r>
    <x v="0"/>
    <x v="1"/>
    <x v="2"/>
    <x v="9"/>
    <x v="17"/>
    <s v="SE1A"/>
    <x v="4"/>
    <x v="7"/>
    <s v="GNR_RES_WTR_NOPMP_MC-06"/>
    <x v="0"/>
    <x v="1"/>
    <n v="405.5"/>
    <n v="592030"/>
    <n v="2131308"/>
  </r>
  <r>
    <x v="0"/>
    <x v="1"/>
    <x v="2"/>
    <x v="9"/>
    <x v="17"/>
    <s v="SE1A"/>
    <x v="4"/>
    <x v="7"/>
    <s v="GNR_RES_WTR_NOPMP_MC-06"/>
    <x v="0"/>
    <x v="2"/>
    <n v="405.5"/>
    <n v="592030"/>
    <n v="2131308"/>
  </r>
  <r>
    <x v="0"/>
    <x v="1"/>
    <x v="2"/>
    <x v="9"/>
    <x v="17"/>
    <s v="SE1A"/>
    <x v="4"/>
    <x v="7"/>
    <s v="GNR_RES_WTR_NOPMP_MC-07"/>
    <x v="0"/>
    <x v="2"/>
    <n v="141.69892819788299"/>
    <n v="206880.435168909"/>
    <n v="744769.56660807203"/>
  </r>
  <r>
    <x v="0"/>
    <x v="1"/>
    <x v="2"/>
    <x v="9"/>
    <x v="17"/>
    <s v="SE1A"/>
    <x v="4"/>
    <x v="4"/>
    <s v="GNR_ROR_WTR"/>
    <x v="0"/>
    <x v="0"/>
    <n v="247.70224404727"/>
    <n v="361645.276309015"/>
    <n v="1301922.9947124501"/>
  </r>
  <r>
    <x v="0"/>
    <x v="1"/>
    <x v="2"/>
    <x v="9"/>
    <x v="17"/>
    <s v="SE1A"/>
    <x v="4"/>
    <x v="4"/>
    <s v="GNR_ROR_WTR"/>
    <x v="0"/>
    <x v="1"/>
    <n v="247.70224404727"/>
    <n v="361645.276309015"/>
    <n v="1301922.9947124501"/>
  </r>
  <r>
    <x v="0"/>
    <x v="1"/>
    <x v="2"/>
    <x v="9"/>
    <x v="17"/>
    <s v="SE1A"/>
    <x v="4"/>
    <x v="4"/>
    <s v="GNR_ROR_WTR"/>
    <x v="0"/>
    <x v="2"/>
    <n v="247.70224404727"/>
    <n v="361645.276309015"/>
    <n v="1301922.9947124501"/>
  </r>
  <r>
    <x v="0"/>
    <x v="1"/>
    <x v="2"/>
    <x v="9"/>
    <x v="17"/>
    <s v="SE1A"/>
    <x v="4"/>
    <x v="4"/>
    <s v="GNR_ROR_WTR"/>
    <x v="1"/>
    <x v="0"/>
    <n v="906.95202044198004"/>
    <n v="1324149.94984529"/>
    <n v="4766939.8194430498"/>
  </r>
  <r>
    <x v="0"/>
    <x v="1"/>
    <x v="2"/>
    <x v="9"/>
    <x v="17"/>
    <s v="SE1A"/>
    <x v="4"/>
    <x v="4"/>
    <s v="GNR_ROR_WTR"/>
    <x v="1"/>
    <x v="1"/>
    <n v="906.95202044198004"/>
    <n v="1324149.94984529"/>
    <n v="4766939.8194430498"/>
  </r>
  <r>
    <x v="0"/>
    <x v="1"/>
    <x v="2"/>
    <x v="9"/>
    <x v="17"/>
    <s v="SE1A"/>
    <x v="4"/>
    <x v="4"/>
    <s v="GNR_ROR_WTR"/>
    <x v="1"/>
    <x v="2"/>
    <n v="906.95202044198004"/>
    <n v="1324149.94984529"/>
    <n v="4766939.8194430498"/>
  </r>
  <r>
    <x v="0"/>
    <x v="1"/>
    <x v="2"/>
    <x v="9"/>
    <x v="17"/>
    <s v="SE1A"/>
    <x v="5"/>
    <x v="5"/>
    <s v="GNR_WT_WIND_ON_LS_Y-2050"/>
    <x v="0"/>
    <x v="0"/>
    <n v="172.60206793305301"/>
    <n v="251999.01918225701"/>
    <n v="907196.46905612398"/>
  </r>
  <r>
    <x v="0"/>
    <x v="1"/>
    <x v="2"/>
    <x v="9"/>
    <x v="17"/>
    <s v="SE1A"/>
    <x v="5"/>
    <x v="5"/>
    <s v="GNR_WT_WIND_ON_LS_Y-2050"/>
    <x v="0"/>
    <x v="1"/>
    <n v="132.37753344445599"/>
    <n v="193271.19882890501"/>
    <n v="695776.31578406005"/>
  </r>
  <r>
    <x v="0"/>
    <x v="1"/>
    <x v="2"/>
    <x v="9"/>
    <x v="17"/>
    <s v="SE1A"/>
    <x v="5"/>
    <x v="5"/>
    <s v="GNR_WT_WIND_ON_LS_Y-2050"/>
    <x v="0"/>
    <x v="2"/>
    <n v="87.480036432318897"/>
    <n v="127720.853191186"/>
    <n v="459795.07148826797"/>
  </r>
  <r>
    <x v="0"/>
    <x v="1"/>
    <x v="2"/>
    <x v="9"/>
    <x v="17"/>
    <s v="SE1A"/>
    <x v="5"/>
    <x v="5"/>
    <s v="GNR_WT_WIND_ON_LS_Y-2050"/>
    <x v="1"/>
    <x v="0"/>
    <n v="214.95500403868499"/>
    <n v="313834.305896479"/>
    <n v="1129803.50122733"/>
  </r>
  <r>
    <x v="0"/>
    <x v="1"/>
    <x v="2"/>
    <x v="9"/>
    <x v="17"/>
    <s v="SE1A"/>
    <x v="5"/>
    <x v="5"/>
    <s v="GNR_WT_WIND_ON_LS_Y-2050"/>
    <x v="1"/>
    <x v="1"/>
    <n v="273.90165513347301"/>
    <n v="399896.41649486998"/>
    <n v="1439627.09938153"/>
  </r>
  <r>
    <x v="0"/>
    <x v="1"/>
    <x v="2"/>
    <x v="9"/>
    <x v="17"/>
    <s v="SE1A"/>
    <x v="5"/>
    <x v="5"/>
    <s v="GNR_WT_WIND_ON_LS_Y-2050"/>
    <x v="1"/>
    <x v="2"/>
    <n v="272.00658238447198"/>
    <n v="397129.61028133001"/>
    <n v="1429666.5970127899"/>
  </r>
  <r>
    <x v="0"/>
    <x v="1"/>
    <x v="2"/>
    <x v="9"/>
    <x v="17"/>
    <s v="SE1_IND"/>
    <x v="1"/>
    <x v="1"/>
    <s v="GNR_ST_MSW_BP_E-25_LS-220-MW-FEED_Y-2050"/>
    <x v="0"/>
    <x v="0"/>
    <n v="113.552154732547"/>
    <n v="165786.145909518"/>
    <n v="596830.125274266"/>
  </r>
  <r>
    <x v="0"/>
    <x v="1"/>
    <x v="2"/>
    <x v="9"/>
    <x v="17"/>
    <s v="SE1_IND"/>
    <x v="1"/>
    <x v="1"/>
    <s v="GNR_ST_MSW_BP_E-25_LS-220-MW-FEED_Y-2050"/>
    <x v="0"/>
    <x v="1"/>
    <n v="113.552154732547"/>
    <n v="165786.145909518"/>
    <n v="596830.125274266"/>
  </r>
  <r>
    <x v="0"/>
    <x v="1"/>
    <x v="2"/>
    <x v="9"/>
    <x v="17"/>
    <s v="SE1_IND"/>
    <x v="1"/>
    <x v="1"/>
    <s v="GNR_ST_MSW_BP_E-25_LS-220-MW-FEED_Y-2050"/>
    <x v="0"/>
    <x v="2"/>
    <n v="113.552154732547"/>
    <n v="165786.145909518"/>
    <n v="596830.125274266"/>
  </r>
  <r>
    <x v="0"/>
    <x v="1"/>
    <x v="2"/>
    <x v="9"/>
    <x v="17"/>
    <s v="SE1_IND"/>
    <x v="1"/>
    <x v="1"/>
    <s v="GNR_ST_MSW_BP_E-25_LS-220-MW-FEED_Y-2050"/>
    <x v="1"/>
    <x v="0"/>
    <n v="113.552154732547"/>
    <n v="165786.145909518"/>
    <n v="596830.125274266"/>
  </r>
  <r>
    <x v="0"/>
    <x v="1"/>
    <x v="2"/>
    <x v="9"/>
    <x v="17"/>
    <s v="SE1_IND"/>
    <x v="1"/>
    <x v="1"/>
    <s v="GNR_ST_MSW_BP_E-25_LS-220-MW-FEED_Y-2050"/>
    <x v="1"/>
    <x v="1"/>
    <n v="113.552154732547"/>
    <n v="165786.145909518"/>
    <n v="596830.125274266"/>
  </r>
  <r>
    <x v="0"/>
    <x v="1"/>
    <x v="2"/>
    <x v="9"/>
    <x v="17"/>
    <s v="SE1_IND"/>
    <x v="1"/>
    <x v="1"/>
    <s v="GNR_ST_MSW_BP_E-25_LS-220-MW-FEED_Y-2050"/>
    <x v="1"/>
    <x v="2"/>
    <n v="113.552154732547"/>
    <n v="165786.145909518"/>
    <n v="596830.125274266"/>
  </r>
  <r>
    <x v="0"/>
    <x v="1"/>
    <x v="2"/>
    <x v="9"/>
    <x v="17"/>
    <s v="SE1_medium"/>
    <x v="2"/>
    <x v="2"/>
    <s v="GNR_HP_ELEC_GROUND-WTR_COP-380_LS-4-MW_Y-2030"/>
    <x v="0"/>
    <x v="0"/>
    <n v="-37.313730445729902"/>
    <n v="-54478.0464507656"/>
    <n v="-196120.96722275601"/>
  </r>
  <r>
    <x v="0"/>
    <x v="1"/>
    <x v="2"/>
    <x v="9"/>
    <x v="17"/>
    <s v="SE1_medium"/>
    <x v="2"/>
    <x v="2"/>
    <s v="GNR_HP_ELEC_GROUND-WTR_COP-380_LS-4-MW_Y-2030"/>
    <x v="0"/>
    <x v="1"/>
    <n v="-36.622466864821"/>
    <n v="-53468.801622638697"/>
    <n v="-192487.68584149901"/>
  </r>
  <r>
    <x v="0"/>
    <x v="1"/>
    <x v="2"/>
    <x v="9"/>
    <x v="17"/>
    <s v="SE1_medium"/>
    <x v="2"/>
    <x v="2"/>
    <s v="GNR_HP_ELEC_GROUND-WTR_COP-380_LS-4-MW_Y-2030"/>
    <x v="0"/>
    <x v="2"/>
    <n v="-37.313730445729902"/>
    <n v="-54478.0464507656"/>
    <n v="-196120.96722275601"/>
  </r>
  <r>
    <x v="0"/>
    <x v="1"/>
    <x v="2"/>
    <x v="9"/>
    <x v="17"/>
    <s v="SE1_medium"/>
    <x v="2"/>
    <x v="2"/>
    <s v="GNR_HP_ELEC_GROUND-WTR_COP-380_LS-4-MW_Y-2030"/>
    <x v="1"/>
    <x v="0"/>
    <n v="-37.313730445729902"/>
    <n v="-54478.0464507656"/>
    <n v="-196120.96722275601"/>
  </r>
  <r>
    <x v="0"/>
    <x v="1"/>
    <x v="2"/>
    <x v="9"/>
    <x v="17"/>
    <s v="SE1_medium"/>
    <x v="2"/>
    <x v="2"/>
    <s v="GNR_HP_ELEC_GROUND-WTR_COP-380_LS-4-MW_Y-2030"/>
    <x v="1"/>
    <x v="1"/>
    <n v="-37.313730445729902"/>
    <n v="-54478.0464507656"/>
    <n v="-196120.96722275601"/>
  </r>
  <r>
    <x v="0"/>
    <x v="1"/>
    <x v="2"/>
    <x v="9"/>
    <x v="17"/>
    <s v="SE1_medium"/>
    <x v="2"/>
    <x v="2"/>
    <s v="GNR_HP_ELEC_GROUND-WTR_COP-380_LS-4-MW_Y-2030"/>
    <x v="1"/>
    <x v="2"/>
    <n v="-37.313730445729902"/>
    <n v="-54478.0464507656"/>
    <n v="-196120.96722275601"/>
  </r>
  <r>
    <x v="0"/>
    <x v="1"/>
    <x v="2"/>
    <x v="9"/>
    <x v="17"/>
    <s v="SE1_medium"/>
    <x v="2"/>
    <x v="2"/>
    <s v="GNR_HP_ELEC_GROUND-WTR_COP-410_LS-4-MW_Y-2050"/>
    <x v="0"/>
    <x v="0"/>
    <n v="-21.844669216539099"/>
    <n v="-31893.217056147099"/>
    <n v="-114815.58140213"/>
  </r>
  <r>
    <x v="0"/>
    <x v="1"/>
    <x v="2"/>
    <x v="9"/>
    <x v="17"/>
    <s v="SE1_medium"/>
    <x v="2"/>
    <x v="2"/>
    <s v="GNR_HP_ELEC_GROUND-WTR_COP-410_LS-4-MW_Y-2050"/>
    <x v="0"/>
    <x v="1"/>
    <n v="-21.844669216539099"/>
    <n v="-31893.217056147099"/>
    <n v="-114815.58140213"/>
  </r>
  <r>
    <x v="0"/>
    <x v="1"/>
    <x v="2"/>
    <x v="9"/>
    <x v="17"/>
    <s v="SE1_medium"/>
    <x v="2"/>
    <x v="2"/>
    <s v="GNR_HP_ELEC_GROUND-WTR_COP-410_LS-4-MW_Y-2050"/>
    <x v="0"/>
    <x v="2"/>
    <n v="-21.844669216539099"/>
    <n v="-31893.217056147099"/>
    <n v="-114815.58140213"/>
  </r>
  <r>
    <x v="0"/>
    <x v="1"/>
    <x v="2"/>
    <x v="9"/>
    <x v="17"/>
    <s v="SE1_medium"/>
    <x v="2"/>
    <x v="2"/>
    <s v="GNR_HP_ELEC_GROUND-WTR_COP-410_LS-4-MW_Y-2050"/>
    <x v="1"/>
    <x v="0"/>
    <n v="-21.844669216539099"/>
    <n v="-31893.217056147099"/>
    <n v="-114815.58140213"/>
  </r>
  <r>
    <x v="0"/>
    <x v="1"/>
    <x v="2"/>
    <x v="9"/>
    <x v="17"/>
    <s v="SE1_medium"/>
    <x v="2"/>
    <x v="2"/>
    <s v="GNR_HP_ELEC_GROUND-WTR_COP-410_LS-4-MW_Y-2050"/>
    <x v="1"/>
    <x v="1"/>
    <n v="-21.844669216539099"/>
    <n v="-31893.217056147099"/>
    <n v="-114815.58140213"/>
  </r>
  <r>
    <x v="0"/>
    <x v="1"/>
    <x v="2"/>
    <x v="9"/>
    <x v="17"/>
    <s v="SE1_medium"/>
    <x v="2"/>
    <x v="2"/>
    <s v="GNR_HP_ELEC_GROUND-WTR_COP-410_LS-4-MW_Y-2050"/>
    <x v="1"/>
    <x v="2"/>
    <n v="-21.844669216539099"/>
    <n v="-31893.217056147099"/>
    <n v="-114815.58140213"/>
  </r>
  <r>
    <x v="0"/>
    <x v="1"/>
    <x v="2"/>
    <x v="9"/>
    <x v="17"/>
    <s v="SE1_small"/>
    <x v="2"/>
    <x v="2"/>
    <s v="GNR_HP_ELEC_GROUND-WTR_COP-410_LS-4-MW_Y-2050"/>
    <x v="0"/>
    <x v="0"/>
    <n v="-12.3649776953749"/>
    <n v="-18052.867435247299"/>
    <n v="-64990.3227668904"/>
  </r>
  <r>
    <x v="0"/>
    <x v="1"/>
    <x v="2"/>
    <x v="9"/>
    <x v="17"/>
    <s v="SE1_small"/>
    <x v="2"/>
    <x v="2"/>
    <s v="GNR_HP_ELEC_GROUND-WTR_COP-410_LS-4-MW_Y-2050"/>
    <x v="0"/>
    <x v="1"/>
    <n v="-12.3649776953749"/>
    <n v="-18052.867435247299"/>
    <n v="-64990.3227668904"/>
  </r>
  <r>
    <x v="0"/>
    <x v="1"/>
    <x v="2"/>
    <x v="9"/>
    <x v="17"/>
    <s v="SE1_small"/>
    <x v="2"/>
    <x v="2"/>
    <s v="GNR_HP_ELEC_GROUND-WTR_COP-410_LS-4-MW_Y-2050"/>
    <x v="0"/>
    <x v="2"/>
    <n v="-12.3649776953749"/>
    <n v="-18052.867435247299"/>
    <n v="-64990.3227668904"/>
  </r>
  <r>
    <x v="0"/>
    <x v="1"/>
    <x v="2"/>
    <x v="9"/>
    <x v="17"/>
    <s v="SE1_small"/>
    <x v="2"/>
    <x v="2"/>
    <s v="GNR_HP_ELEC_GROUND-WTR_COP-410_LS-4-MW_Y-2050"/>
    <x v="1"/>
    <x v="0"/>
    <n v="-12.3649776953749"/>
    <n v="-18052.867435247299"/>
    <n v="-64990.3227668904"/>
  </r>
  <r>
    <x v="0"/>
    <x v="1"/>
    <x v="2"/>
    <x v="9"/>
    <x v="17"/>
    <s v="SE1_small"/>
    <x v="2"/>
    <x v="2"/>
    <s v="GNR_HP_ELEC_GROUND-WTR_COP-410_LS-4-MW_Y-2050"/>
    <x v="1"/>
    <x v="1"/>
    <n v="-12.3649776953749"/>
    <n v="-18052.867435247299"/>
    <n v="-64990.3227668904"/>
  </r>
  <r>
    <x v="0"/>
    <x v="1"/>
    <x v="2"/>
    <x v="9"/>
    <x v="17"/>
    <s v="SE1_small"/>
    <x v="2"/>
    <x v="2"/>
    <s v="GNR_HP_ELEC_GROUND-WTR_COP-410_LS-4-MW_Y-2050"/>
    <x v="1"/>
    <x v="2"/>
    <n v="-12.3649776953749"/>
    <n v="-18052.867435247299"/>
    <n v="-64990.3227668904"/>
  </r>
  <r>
    <x v="0"/>
    <x v="1"/>
    <x v="2"/>
    <x v="9"/>
    <x v="18"/>
    <s v="SE2A"/>
    <x v="4"/>
    <x v="7"/>
    <s v="GNR_RES_WTR_NOPMP_MC-01"/>
    <x v="0"/>
    <x v="0"/>
    <n v="407.485221835787"/>
    <n v="594928.42388024903"/>
    <n v="2141742.3259689002"/>
  </r>
  <r>
    <x v="0"/>
    <x v="1"/>
    <x v="2"/>
    <x v="9"/>
    <x v="18"/>
    <s v="SE2A"/>
    <x v="4"/>
    <x v="7"/>
    <s v="GNR_RES_WTR_NOPMP_MC-01"/>
    <x v="0"/>
    <x v="1"/>
    <n v="407.485221835787"/>
    <n v="594928.42388024903"/>
    <n v="2141742.3259689002"/>
  </r>
  <r>
    <x v="0"/>
    <x v="1"/>
    <x v="2"/>
    <x v="9"/>
    <x v="18"/>
    <s v="SE2A"/>
    <x v="4"/>
    <x v="7"/>
    <s v="GNR_RES_WTR_NOPMP_MC-01"/>
    <x v="0"/>
    <x v="2"/>
    <n v="407.485221835787"/>
    <n v="594928.42388024903"/>
    <n v="2141742.3259689002"/>
  </r>
  <r>
    <x v="0"/>
    <x v="1"/>
    <x v="2"/>
    <x v="9"/>
    <x v="18"/>
    <s v="SE2A"/>
    <x v="4"/>
    <x v="7"/>
    <s v="GNR_RES_WTR_NOPMP_MC-01"/>
    <x v="1"/>
    <x v="0"/>
    <n v="407.485221835787"/>
    <n v="594928.42388024903"/>
    <n v="2141742.3259689002"/>
  </r>
  <r>
    <x v="0"/>
    <x v="1"/>
    <x v="2"/>
    <x v="9"/>
    <x v="18"/>
    <s v="SE2A"/>
    <x v="4"/>
    <x v="7"/>
    <s v="GNR_RES_WTR_NOPMP_MC-01"/>
    <x v="1"/>
    <x v="1"/>
    <n v="407.485221835787"/>
    <n v="594928.42388024903"/>
    <n v="2141742.3259689002"/>
  </r>
  <r>
    <x v="0"/>
    <x v="1"/>
    <x v="2"/>
    <x v="9"/>
    <x v="18"/>
    <s v="SE2A"/>
    <x v="4"/>
    <x v="7"/>
    <s v="GNR_RES_WTR_NOPMP_MC-01"/>
    <x v="1"/>
    <x v="2"/>
    <n v="407.485221835787"/>
    <n v="594928.42388024903"/>
    <n v="2141742.3259689002"/>
  </r>
  <r>
    <x v="0"/>
    <x v="1"/>
    <x v="2"/>
    <x v="9"/>
    <x v="18"/>
    <s v="SE2A"/>
    <x v="4"/>
    <x v="7"/>
    <s v="GNR_RES_WTR_NOPMP_MC-02"/>
    <x v="0"/>
    <x v="0"/>
    <n v="515.485221835787"/>
    <n v="752608.42388024903"/>
    <n v="2709390.3259689002"/>
  </r>
  <r>
    <x v="0"/>
    <x v="1"/>
    <x v="2"/>
    <x v="9"/>
    <x v="18"/>
    <s v="SE2A"/>
    <x v="4"/>
    <x v="7"/>
    <s v="GNR_RES_WTR_NOPMP_MC-02"/>
    <x v="0"/>
    <x v="1"/>
    <n v="515.485221835787"/>
    <n v="752608.42388024903"/>
    <n v="2709390.3259689002"/>
  </r>
  <r>
    <x v="0"/>
    <x v="1"/>
    <x v="2"/>
    <x v="9"/>
    <x v="18"/>
    <s v="SE2A"/>
    <x v="4"/>
    <x v="7"/>
    <s v="GNR_RES_WTR_NOPMP_MC-02"/>
    <x v="0"/>
    <x v="2"/>
    <n v="515.485221835787"/>
    <n v="752608.42388024903"/>
    <n v="2709390.3259689002"/>
  </r>
  <r>
    <x v="0"/>
    <x v="1"/>
    <x v="2"/>
    <x v="9"/>
    <x v="18"/>
    <s v="SE2A"/>
    <x v="4"/>
    <x v="7"/>
    <s v="GNR_RES_WTR_NOPMP_MC-02"/>
    <x v="1"/>
    <x v="0"/>
    <n v="515.485221835787"/>
    <n v="752608.42388024903"/>
    <n v="2709390.3259689002"/>
  </r>
  <r>
    <x v="0"/>
    <x v="1"/>
    <x v="2"/>
    <x v="9"/>
    <x v="18"/>
    <s v="SE2A"/>
    <x v="4"/>
    <x v="7"/>
    <s v="GNR_RES_WTR_NOPMP_MC-02"/>
    <x v="1"/>
    <x v="1"/>
    <n v="515.485221835787"/>
    <n v="752608.42388024903"/>
    <n v="2709390.3259689002"/>
  </r>
  <r>
    <x v="0"/>
    <x v="1"/>
    <x v="2"/>
    <x v="9"/>
    <x v="18"/>
    <s v="SE2A"/>
    <x v="4"/>
    <x v="7"/>
    <s v="GNR_RES_WTR_NOPMP_MC-02"/>
    <x v="1"/>
    <x v="2"/>
    <n v="515.485221835787"/>
    <n v="752608.42388024903"/>
    <n v="2709390.3259689002"/>
  </r>
  <r>
    <x v="0"/>
    <x v="1"/>
    <x v="2"/>
    <x v="9"/>
    <x v="18"/>
    <s v="SE2A"/>
    <x v="4"/>
    <x v="7"/>
    <s v="GNR_RES_WTR_NOPMP_MC-03"/>
    <x v="0"/>
    <x v="1"/>
    <n v="515.485221835787"/>
    <n v="752608.42388024903"/>
    <n v="2709390.3259689002"/>
  </r>
  <r>
    <x v="0"/>
    <x v="1"/>
    <x v="2"/>
    <x v="9"/>
    <x v="18"/>
    <s v="SE2A"/>
    <x v="4"/>
    <x v="7"/>
    <s v="GNR_RES_WTR_NOPMP_MC-03"/>
    <x v="0"/>
    <x v="2"/>
    <n v="515.485221835787"/>
    <n v="752608.42388024903"/>
    <n v="2709390.3259689002"/>
  </r>
  <r>
    <x v="0"/>
    <x v="1"/>
    <x v="2"/>
    <x v="9"/>
    <x v="18"/>
    <s v="SE2A"/>
    <x v="4"/>
    <x v="7"/>
    <s v="GNR_RES_WTR_NOPMP_MC-03"/>
    <x v="1"/>
    <x v="0"/>
    <n v="515.485221835787"/>
    <n v="752608.42388024903"/>
    <n v="2709390.3259689002"/>
  </r>
  <r>
    <x v="0"/>
    <x v="1"/>
    <x v="2"/>
    <x v="9"/>
    <x v="18"/>
    <s v="SE2A"/>
    <x v="4"/>
    <x v="7"/>
    <s v="GNR_RES_WTR_NOPMP_MC-03"/>
    <x v="1"/>
    <x v="1"/>
    <n v="515.485221835787"/>
    <n v="752608.42388024903"/>
    <n v="2709390.3259689002"/>
  </r>
  <r>
    <x v="0"/>
    <x v="1"/>
    <x v="2"/>
    <x v="9"/>
    <x v="18"/>
    <s v="SE2A"/>
    <x v="4"/>
    <x v="7"/>
    <s v="GNR_RES_WTR_NOPMP_MC-03"/>
    <x v="1"/>
    <x v="2"/>
    <n v="515.485221835787"/>
    <n v="752608.42388024903"/>
    <n v="2709390.3259689002"/>
  </r>
  <r>
    <x v="0"/>
    <x v="1"/>
    <x v="2"/>
    <x v="9"/>
    <x v="18"/>
    <s v="SE2A"/>
    <x v="4"/>
    <x v="7"/>
    <s v="GNR_RES_WTR_NOPMP_MC-04"/>
    <x v="0"/>
    <x v="1"/>
    <n v="515.485221835787"/>
    <n v="752608.42388024903"/>
    <n v="2709390.3259689002"/>
  </r>
  <r>
    <x v="0"/>
    <x v="1"/>
    <x v="2"/>
    <x v="9"/>
    <x v="18"/>
    <s v="SE2A"/>
    <x v="4"/>
    <x v="7"/>
    <s v="GNR_RES_WTR_NOPMP_MC-04"/>
    <x v="0"/>
    <x v="2"/>
    <n v="515.485221835787"/>
    <n v="752608.42388024903"/>
    <n v="2709390.3259689002"/>
  </r>
  <r>
    <x v="0"/>
    <x v="1"/>
    <x v="2"/>
    <x v="9"/>
    <x v="18"/>
    <s v="SE2A"/>
    <x v="4"/>
    <x v="7"/>
    <s v="GNR_RES_WTR_NOPMP_MC-04"/>
    <x v="1"/>
    <x v="0"/>
    <n v="515.485221835787"/>
    <n v="752608.42388024903"/>
    <n v="2709390.3259689002"/>
  </r>
  <r>
    <x v="0"/>
    <x v="1"/>
    <x v="2"/>
    <x v="9"/>
    <x v="18"/>
    <s v="SE2A"/>
    <x v="4"/>
    <x v="7"/>
    <s v="GNR_RES_WTR_NOPMP_MC-04"/>
    <x v="1"/>
    <x v="1"/>
    <n v="515.485221835787"/>
    <n v="752608.42388024903"/>
    <n v="2709390.3259689002"/>
  </r>
  <r>
    <x v="0"/>
    <x v="1"/>
    <x v="2"/>
    <x v="9"/>
    <x v="18"/>
    <s v="SE2A"/>
    <x v="4"/>
    <x v="7"/>
    <s v="GNR_RES_WTR_NOPMP_MC-04"/>
    <x v="1"/>
    <x v="2"/>
    <n v="515.485221835787"/>
    <n v="752608.42388024903"/>
    <n v="2709390.3259689002"/>
  </r>
  <r>
    <x v="0"/>
    <x v="1"/>
    <x v="2"/>
    <x v="9"/>
    <x v="18"/>
    <s v="SE2A"/>
    <x v="4"/>
    <x v="7"/>
    <s v="GNR_RES_WTR_NOPMP_MC-05"/>
    <x v="0"/>
    <x v="1"/>
    <n v="515.485221835787"/>
    <n v="752608.42388024903"/>
    <n v="2709390.3259689002"/>
  </r>
  <r>
    <x v="0"/>
    <x v="1"/>
    <x v="2"/>
    <x v="9"/>
    <x v="18"/>
    <s v="SE2A"/>
    <x v="4"/>
    <x v="7"/>
    <s v="GNR_RES_WTR_NOPMP_MC-05"/>
    <x v="0"/>
    <x v="2"/>
    <n v="515.485221835787"/>
    <n v="752608.42388024903"/>
    <n v="2709390.3259689002"/>
  </r>
  <r>
    <x v="0"/>
    <x v="1"/>
    <x v="2"/>
    <x v="9"/>
    <x v="18"/>
    <s v="SE2A"/>
    <x v="4"/>
    <x v="7"/>
    <s v="GNR_RES_WTR_NOPMP_MC-05"/>
    <x v="1"/>
    <x v="0"/>
    <n v="515.485221835787"/>
    <n v="752608.42388024903"/>
    <n v="2709390.3259689002"/>
  </r>
  <r>
    <x v="0"/>
    <x v="1"/>
    <x v="2"/>
    <x v="9"/>
    <x v="18"/>
    <s v="SE2A"/>
    <x v="4"/>
    <x v="7"/>
    <s v="GNR_RES_WTR_NOPMP_MC-05"/>
    <x v="1"/>
    <x v="1"/>
    <n v="515.485221835787"/>
    <n v="752608.42388024903"/>
    <n v="2709390.3259689002"/>
  </r>
  <r>
    <x v="0"/>
    <x v="1"/>
    <x v="2"/>
    <x v="9"/>
    <x v="18"/>
    <s v="SE2A"/>
    <x v="4"/>
    <x v="7"/>
    <s v="GNR_RES_WTR_NOPMP_MC-05"/>
    <x v="1"/>
    <x v="2"/>
    <n v="515.485221835787"/>
    <n v="752608.42388024903"/>
    <n v="2709390.3259689002"/>
  </r>
  <r>
    <x v="0"/>
    <x v="1"/>
    <x v="2"/>
    <x v="9"/>
    <x v="18"/>
    <s v="SE2A"/>
    <x v="4"/>
    <x v="7"/>
    <s v="GNR_RES_WTR_NOPMP_MC-06"/>
    <x v="0"/>
    <x v="1"/>
    <n v="336.91047831239598"/>
    <n v="491889.29833609698"/>
    <n v="1770801.4740099499"/>
  </r>
  <r>
    <x v="0"/>
    <x v="1"/>
    <x v="2"/>
    <x v="9"/>
    <x v="18"/>
    <s v="SE2A"/>
    <x v="4"/>
    <x v="7"/>
    <s v="GNR_RES_WTR_NOPMP_MC-06"/>
    <x v="0"/>
    <x v="2"/>
    <n v="309.49021583956301"/>
    <n v="451855.71512576297"/>
    <n v="1626680.5744527499"/>
  </r>
  <r>
    <x v="0"/>
    <x v="1"/>
    <x v="2"/>
    <x v="9"/>
    <x v="18"/>
    <s v="SE2A"/>
    <x v="4"/>
    <x v="7"/>
    <s v="GNR_RES_WTR_NOPMP_MC-06"/>
    <x v="1"/>
    <x v="0"/>
    <n v="452.28879111250001"/>
    <n v="660341.63502425002"/>
    <n v="2377229.8860872998"/>
  </r>
  <r>
    <x v="0"/>
    <x v="1"/>
    <x v="2"/>
    <x v="9"/>
    <x v="18"/>
    <s v="SE2A"/>
    <x v="4"/>
    <x v="7"/>
    <s v="GNR_RES_WTR_NOPMP_MC-06"/>
    <x v="1"/>
    <x v="1"/>
    <n v="454.30249767276001"/>
    <n v="663281.64660222898"/>
    <n v="2387813.9277680302"/>
  </r>
  <r>
    <x v="0"/>
    <x v="1"/>
    <x v="2"/>
    <x v="9"/>
    <x v="18"/>
    <s v="SE2A"/>
    <x v="4"/>
    <x v="7"/>
    <s v="GNR_RES_WTR_NOPMP_MC-06"/>
    <x v="1"/>
    <x v="2"/>
    <n v="210.19817861255299"/>
    <n v="306889.34077432798"/>
    <n v="1104801.6267875801"/>
  </r>
  <r>
    <x v="0"/>
    <x v="1"/>
    <x v="2"/>
    <x v="9"/>
    <x v="18"/>
    <s v="SE2A"/>
    <x v="4"/>
    <x v="7"/>
    <s v="GNR_RES_WTR_PMP_MC-01"/>
    <x v="0"/>
    <x v="0"/>
    <n v="108"/>
    <n v="157680"/>
    <n v="567648"/>
  </r>
  <r>
    <x v="0"/>
    <x v="1"/>
    <x v="2"/>
    <x v="9"/>
    <x v="18"/>
    <s v="SE2A"/>
    <x v="4"/>
    <x v="7"/>
    <s v="GNR_RES_WTR_PMP_MC-01"/>
    <x v="0"/>
    <x v="1"/>
    <n v="108"/>
    <n v="157680"/>
    <n v="567648"/>
  </r>
  <r>
    <x v="0"/>
    <x v="1"/>
    <x v="2"/>
    <x v="9"/>
    <x v="18"/>
    <s v="SE2A"/>
    <x v="4"/>
    <x v="7"/>
    <s v="GNR_RES_WTR_PMP_MC-01"/>
    <x v="0"/>
    <x v="2"/>
    <n v="108"/>
    <n v="157680"/>
    <n v="567648"/>
  </r>
  <r>
    <x v="0"/>
    <x v="1"/>
    <x v="2"/>
    <x v="9"/>
    <x v="18"/>
    <s v="SE2A"/>
    <x v="4"/>
    <x v="7"/>
    <s v="GNR_RES_WTR_PMP_MC-01"/>
    <x v="1"/>
    <x v="0"/>
    <n v="108"/>
    <n v="157680"/>
    <n v="567648"/>
  </r>
  <r>
    <x v="0"/>
    <x v="1"/>
    <x v="2"/>
    <x v="9"/>
    <x v="18"/>
    <s v="SE2A"/>
    <x v="4"/>
    <x v="7"/>
    <s v="GNR_RES_WTR_PMP_MC-01"/>
    <x v="1"/>
    <x v="1"/>
    <n v="108"/>
    <n v="157680"/>
    <n v="567648"/>
  </r>
  <r>
    <x v="0"/>
    <x v="1"/>
    <x v="2"/>
    <x v="9"/>
    <x v="18"/>
    <s v="SE2A"/>
    <x v="4"/>
    <x v="7"/>
    <s v="GNR_RES_WTR_PMP_MC-01"/>
    <x v="1"/>
    <x v="2"/>
    <n v="108"/>
    <n v="157680"/>
    <n v="567648"/>
  </r>
  <r>
    <x v="0"/>
    <x v="1"/>
    <x v="2"/>
    <x v="9"/>
    <x v="18"/>
    <s v="SE2A"/>
    <x v="4"/>
    <x v="4"/>
    <s v="GNR_ROR_WTR"/>
    <x v="0"/>
    <x v="0"/>
    <n v="938.29938723785904"/>
    <n v="1369917.1053672701"/>
    <n v="4931701.57932219"/>
  </r>
  <r>
    <x v="0"/>
    <x v="1"/>
    <x v="2"/>
    <x v="9"/>
    <x v="18"/>
    <s v="SE2A"/>
    <x v="4"/>
    <x v="4"/>
    <s v="GNR_ROR_WTR"/>
    <x v="0"/>
    <x v="1"/>
    <n v="938.29938723785904"/>
    <n v="1369917.1053672701"/>
    <n v="4931701.57932219"/>
  </r>
  <r>
    <x v="0"/>
    <x v="1"/>
    <x v="2"/>
    <x v="9"/>
    <x v="18"/>
    <s v="SE2A"/>
    <x v="4"/>
    <x v="4"/>
    <s v="GNR_ROR_WTR"/>
    <x v="0"/>
    <x v="2"/>
    <n v="938.29938723785904"/>
    <n v="1369917.1053672701"/>
    <n v="4931701.57932219"/>
  </r>
  <r>
    <x v="0"/>
    <x v="1"/>
    <x v="2"/>
    <x v="9"/>
    <x v="18"/>
    <s v="SE2A"/>
    <x v="4"/>
    <x v="4"/>
    <s v="GNR_ROR_WTR"/>
    <x v="1"/>
    <x v="0"/>
    <n v="2476.48876213015"/>
    <n v="3615673.5927100298"/>
    <n v="13016424.9337561"/>
  </r>
  <r>
    <x v="0"/>
    <x v="1"/>
    <x v="2"/>
    <x v="9"/>
    <x v="18"/>
    <s v="SE2A"/>
    <x v="4"/>
    <x v="4"/>
    <s v="GNR_ROR_WTR"/>
    <x v="1"/>
    <x v="1"/>
    <n v="2476.48876213015"/>
    <n v="3615673.5927100298"/>
    <n v="13016424.9337561"/>
  </r>
  <r>
    <x v="0"/>
    <x v="1"/>
    <x v="2"/>
    <x v="9"/>
    <x v="18"/>
    <s v="SE2A"/>
    <x v="4"/>
    <x v="4"/>
    <s v="GNR_ROR_WTR"/>
    <x v="1"/>
    <x v="2"/>
    <n v="2476.48876213015"/>
    <n v="3615673.5927100298"/>
    <n v="13016424.9337561"/>
  </r>
  <r>
    <x v="0"/>
    <x v="1"/>
    <x v="2"/>
    <x v="9"/>
    <x v="18"/>
    <s v="SE2A"/>
    <x v="5"/>
    <x v="5"/>
    <s v="GNR_WT_WIND_ON_LS_Y-2050"/>
    <x v="0"/>
    <x v="0"/>
    <n v="961.14147987173703"/>
    <n v="1403266.56061274"/>
    <n v="5051759.61820585"/>
  </r>
  <r>
    <x v="0"/>
    <x v="1"/>
    <x v="2"/>
    <x v="9"/>
    <x v="18"/>
    <s v="SE2A"/>
    <x v="5"/>
    <x v="5"/>
    <s v="GNR_WT_WIND_ON_LS_Y-2050"/>
    <x v="0"/>
    <x v="1"/>
    <n v="1099.8885582273799"/>
    <n v="1605837.29501197"/>
    <n v="5781014.2620431101"/>
  </r>
  <r>
    <x v="0"/>
    <x v="1"/>
    <x v="2"/>
    <x v="9"/>
    <x v="18"/>
    <s v="SE2A"/>
    <x v="5"/>
    <x v="5"/>
    <s v="GNR_WT_WIND_ON_LS_Y-2050"/>
    <x v="0"/>
    <x v="2"/>
    <n v="755.51154159395503"/>
    <n v="1103046.85072717"/>
    <n v="3970968.6626178301"/>
  </r>
  <r>
    <x v="0"/>
    <x v="1"/>
    <x v="2"/>
    <x v="9"/>
    <x v="18"/>
    <s v="SE2A"/>
    <x v="5"/>
    <x v="5"/>
    <s v="GNR_WT_WIND_ON_LS_Y-2050"/>
    <x v="1"/>
    <x v="0"/>
    <n v="1621.84259499169"/>
    <n v="2367890.1886878698"/>
    <n v="8524404.6792763304"/>
  </r>
  <r>
    <x v="0"/>
    <x v="1"/>
    <x v="2"/>
    <x v="9"/>
    <x v="18"/>
    <s v="SE2A"/>
    <x v="5"/>
    <x v="5"/>
    <s v="GNR_WT_WIND_ON_LS_Y-2050"/>
    <x v="1"/>
    <x v="1"/>
    <n v="2021.2921905598901"/>
    <n v="2951086.5982174398"/>
    <n v="10623911.7535828"/>
  </r>
  <r>
    <x v="0"/>
    <x v="1"/>
    <x v="2"/>
    <x v="9"/>
    <x v="18"/>
    <s v="SE2A"/>
    <x v="5"/>
    <x v="5"/>
    <s v="GNR_WT_WIND_ON_LS_Y-2050"/>
    <x v="1"/>
    <x v="2"/>
    <n v="2132.6127817843198"/>
    <n v="3113614.6614051098"/>
    <n v="11209012.781058401"/>
  </r>
  <r>
    <x v="0"/>
    <x v="1"/>
    <x v="2"/>
    <x v="9"/>
    <x v="18"/>
    <s v="SE2_IND"/>
    <x v="1"/>
    <x v="1"/>
    <s v="GNR_ST_MSW_BP_E-25_LS-220-MW-FEED_Y-2050"/>
    <x v="0"/>
    <x v="0"/>
    <n v="271.20405864203599"/>
    <n v="395957.92561737302"/>
    <n v="1425448.5322225399"/>
  </r>
  <r>
    <x v="0"/>
    <x v="1"/>
    <x v="2"/>
    <x v="9"/>
    <x v="18"/>
    <s v="SE2_IND"/>
    <x v="1"/>
    <x v="1"/>
    <s v="GNR_ST_MSW_BP_E-25_LS-220-MW-FEED_Y-2050"/>
    <x v="0"/>
    <x v="1"/>
    <n v="271.20405864203599"/>
    <n v="395957.92561737302"/>
    <n v="1425448.5322225399"/>
  </r>
  <r>
    <x v="0"/>
    <x v="1"/>
    <x v="2"/>
    <x v="9"/>
    <x v="18"/>
    <s v="SE2_IND"/>
    <x v="1"/>
    <x v="1"/>
    <s v="GNR_ST_MSW_BP_E-25_LS-220-MW-FEED_Y-2050"/>
    <x v="0"/>
    <x v="2"/>
    <n v="271.20405864203599"/>
    <n v="395957.92561737302"/>
    <n v="1425448.5322225399"/>
  </r>
  <r>
    <x v="0"/>
    <x v="1"/>
    <x v="2"/>
    <x v="9"/>
    <x v="18"/>
    <s v="SE2_IND"/>
    <x v="1"/>
    <x v="1"/>
    <s v="GNR_ST_MSW_BP_E-25_LS-220-MW-FEED_Y-2050"/>
    <x v="1"/>
    <x v="0"/>
    <n v="271.20405864203599"/>
    <n v="395957.92561737302"/>
    <n v="1425448.5322225399"/>
  </r>
  <r>
    <x v="0"/>
    <x v="1"/>
    <x v="2"/>
    <x v="9"/>
    <x v="18"/>
    <s v="SE2_IND"/>
    <x v="1"/>
    <x v="1"/>
    <s v="GNR_ST_MSW_BP_E-25_LS-220-MW-FEED_Y-2050"/>
    <x v="1"/>
    <x v="1"/>
    <n v="271.20405864203599"/>
    <n v="395957.92561737302"/>
    <n v="1425448.5322225399"/>
  </r>
  <r>
    <x v="0"/>
    <x v="1"/>
    <x v="2"/>
    <x v="9"/>
    <x v="18"/>
    <s v="SE2_IND"/>
    <x v="1"/>
    <x v="1"/>
    <s v="GNR_ST_MSW_BP_E-25_LS-220-MW-FEED_Y-2050"/>
    <x v="1"/>
    <x v="2"/>
    <n v="271.20405864203599"/>
    <n v="395957.92561737302"/>
    <n v="1425448.5322225399"/>
  </r>
  <r>
    <x v="0"/>
    <x v="1"/>
    <x v="2"/>
    <x v="9"/>
    <x v="18"/>
    <s v="SE2_IND"/>
    <x v="16"/>
    <x v="1"/>
    <s v="GNR_IND-ST_WOODCHI_BP_E-71"/>
    <x v="0"/>
    <x v="0"/>
    <n v="62"/>
    <n v="90520"/>
    <n v="325872"/>
  </r>
  <r>
    <x v="0"/>
    <x v="1"/>
    <x v="2"/>
    <x v="9"/>
    <x v="18"/>
    <s v="SE2_IND"/>
    <x v="16"/>
    <x v="1"/>
    <s v="GNR_IND-ST_WOODCHI_BP_E-71"/>
    <x v="0"/>
    <x v="1"/>
    <n v="62"/>
    <n v="90520"/>
    <n v="325872"/>
  </r>
  <r>
    <x v="0"/>
    <x v="1"/>
    <x v="2"/>
    <x v="9"/>
    <x v="18"/>
    <s v="SE2_IND"/>
    <x v="16"/>
    <x v="1"/>
    <s v="GNR_IND-ST_WOODCHI_BP_E-71"/>
    <x v="0"/>
    <x v="2"/>
    <n v="62"/>
    <n v="90520"/>
    <n v="325872"/>
  </r>
  <r>
    <x v="0"/>
    <x v="1"/>
    <x v="2"/>
    <x v="9"/>
    <x v="18"/>
    <s v="SE2_medium"/>
    <x v="2"/>
    <x v="2"/>
    <s v="GNR_HP_ELEC_GROUND-WTR_COP-380_LS-4-MW_Y-2030"/>
    <x v="0"/>
    <x v="1"/>
    <n v="-18.4438766862237"/>
    <n v="-26928.059961886702"/>
    <n v="-96941.015862792003"/>
  </r>
  <r>
    <x v="0"/>
    <x v="1"/>
    <x v="2"/>
    <x v="9"/>
    <x v="18"/>
    <s v="SE2_medium"/>
    <x v="2"/>
    <x v="2"/>
    <s v="GNR_HP_ELEC_GROUND-WTR_COP-380_LS-4-MW_Y-2030"/>
    <x v="1"/>
    <x v="0"/>
    <n v="-18.4438766862237"/>
    <n v="-26928.059961886702"/>
    <n v="-96941.015862792003"/>
  </r>
  <r>
    <x v="0"/>
    <x v="1"/>
    <x v="2"/>
    <x v="9"/>
    <x v="18"/>
    <s v="SE2_medium"/>
    <x v="2"/>
    <x v="2"/>
    <s v="GNR_HP_ELEC_GROUND-WTR_COP-380_LS-4-MW_Y-2030"/>
    <x v="1"/>
    <x v="1"/>
    <n v="-18.4438766862237"/>
    <n v="-26928.059961886702"/>
    <n v="-96941.015862792003"/>
  </r>
  <r>
    <x v="0"/>
    <x v="1"/>
    <x v="2"/>
    <x v="9"/>
    <x v="18"/>
    <s v="SE2_medium"/>
    <x v="2"/>
    <x v="2"/>
    <s v="GNR_HP_ELEC_GROUND-WTR_COP-380_LS-4-MW_Y-2030"/>
    <x v="1"/>
    <x v="2"/>
    <n v="-18.4438766862237"/>
    <n v="-26928.059961886702"/>
    <n v="-96941.015862792003"/>
  </r>
  <r>
    <x v="0"/>
    <x v="1"/>
    <x v="2"/>
    <x v="9"/>
    <x v="18"/>
    <s v="SE2_medium"/>
    <x v="2"/>
    <x v="2"/>
    <s v="GNR_HP_ELEC_GROUND-WTR_COP-410_LS-4-MW_Y-2050"/>
    <x v="0"/>
    <x v="0"/>
    <n v="-79.877735635962907"/>
    <n v="-116621.494028506"/>
    <n v="-419837.37850262102"/>
  </r>
  <r>
    <x v="0"/>
    <x v="1"/>
    <x v="2"/>
    <x v="9"/>
    <x v="18"/>
    <s v="SE2_medium"/>
    <x v="2"/>
    <x v="2"/>
    <s v="GNR_HP_ELEC_GROUND-WTR_COP-410_LS-4-MW_Y-2050"/>
    <x v="0"/>
    <x v="1"/>
    <n v="-79.877735635962907"/>
    <n v="-116621.494028506"/>
    <n v="-419837.37850262102"/>
  </r>
  <r>
    <x v="0"/>
    <x v="1"/>
    <x v="2"/>
    <x v="9"/>
    <x v="18"/>
    <s v="SE2_medium"/>
    <x v="2"/>
    <x v="2"/>
    <s v="GNR_HP_ELEC_GROUND-WTR_COP-410_LS-4-MW_Y-2050"/>
    <x v="0"/>
    <x v="2"/>
    <n v="-79.877735635962907"/>
    <n v="-116621.494028506"/>
    <n v="-419837.37850262102"/>
  </r>
  <r>
    <x v="0"/>
    <x v="1"/>
    <x v="2"/>
    <x v="9"/>
    <x v="18"/>
    <s v="SE2_medium"/>
    <x v="2"/>
    <x v="2"/>
    <s v="GNR_HP_ELEC_GROUND-WTR_COP-410_LS-4-MW_Y-2050"/>
    <x v="1"/>
    <x v="0"/>
    <n v="-79.877735635962907"/>
    <n v="-116621.494028506"/>
    <n v="-419837.37850262102"/>
  </r>
  <r>
    <x v="0"/>
    <x v="1"/>
    <x v="2"/>
    <x v="9"/>
    <x v="18"/>
    <s v="SE2_medium"/>
    <x v="2"/>
    <x v="2"/>
    <s v="GNR_HP_ELEC_GROUND-WTR_COP-410_LS-4-MW_Y-2050"/>
    <x v="1"/>
    <x v="1"/>
    <n v="-79.877735635962907"/>
    <n v="-116621.494028506"/>
    <n v="-419837.37850262102"/>
  </r>
  <r>
    <x v="0"/>
    <x v="1"/>
    <x v="2"/>
    <x v="9"/>
    <x v="18"/>
    <s v="SE2_medium"/>
    <x v="2"/>
    <x v="2"/>
    <s v="GNR_HP_ELEC_GROUND-WTR_COP-410_LS-4-MW_Y-2050"/>
    <x v="1"/>
    <x v="2"/>
    <n v="-79.877735635962907"/>
    <n v="-116621.494028506"/>
    <n v="-419837.37850262102"/>
  </r>
  <r>
    <x v="0"/>
    <x v="1"/>
    <x v="2"/>
    <x v="9"/>
    <x v="18"/>
    <s v="SE2_small"/>
    <x v="2"/>
    <x v="2"/>
    <s v="GNR_HP_ELEC_GROUND-WTR_COP-410_LS-4-MW_Y-2050"/>
    <x v="0"/>
    <x v="0"/>
    <n v="-18.7382906454345"/>
    <n v="-27357.904342334401"/>
    <n v="-98488.455632403799"/>
  </r>
  <r>
    <x v="0"/>
    <x v="1"/>
    <x v="2"/>
    <x v="9"/>
    <x v="18"/>
    <s v="SE2_small"/>
    <x v="2"/>
    <x v="2"/>
    <s v="GNR_HP_ELEC_GROUND-WTR_COP-410_LS-4-MW_Y-2050"/>
    <x v="0"/>
    <x v="1"/>
    <n v="-18.7382906454345"/>
    <n v="-27357.904342334401"/>
    <n v="-98488.455632403799"/>
  </r>
  <r>
    <x v="0"/>
    <x v="1"/>
    <x v="2"/>
    <x v="9"/>
    <x v="18"/>
    <s v="SE2_small"/>
    <x v="2"/>
    <x v="2"/>
    <s v="GNR_HP_ELEC_GROUND-WTR_COP-410_LS-4-MW_Y-2050"/>
    <x v="0"/>
    <x v="2"/>
    <n v="-18.7382906454345"/>
    <n v="-27357.904342334401"/>
    <n v="-98488.455632403799"/>
  </r>
  <r>
    <x v="0"/>
    <x v="1"/>
    <x v="2"/>
    <x v="9"/>
    <x v="18"/>
    <s v="SE2_small"/>
    <x v="2"/>
    <x v="2"/>
    <s v="GNR_HP_ELEC_GROUND-WTR_COP-410_LS-4-MW_Y-2050"/>
    <x v="1"/>
    <x v="0"/>
    <n v="-18.7382906454345"/>
    <n v="-27357.904342334401"/>
    <n v="-98488.455632403799"/>
  </r>
  <r>
    <x v="0"/>
    <x v="1"/>
    <x v="2"/>
    <x v="9"/>
    <x v="18"/>
    <s v="SE2_small"/>
    <x v="2"/>
    <x v="2"/>
    <s v="GNR_HP_ELEC_GROUND-WTR_COP-410_LS-4-MW_Y-2050"/>
    <x v="1"/>
    <x v="1"/>
    <n v="-18.7382906454345"/>
    <n v="-27357.904342334401"/>
    <n v="-98488.455632403799"/>
  </r>
  <r>
    <x v="0"/>
    <x v="1"/>
    <x v="2"/>
    <x v="9"/>
    <x v="18"/>
    <s v="SE2_small"/>
    <x v="2"/>
    <x v="2"/>
    <s v="GNR_HP_ELEC_GROUND-WTR_COP-410_LS-4-MW_Y-2050"/>
    <x v="1"/>
    <x v="2"/>
    <n v="-18.7382906454345"/>
    <n v="-27357.904342334401"/>
    <n v="-98488.455632403799"/>
  </r>
  <r>
    <x v="0"/>
    <x v="1"/>
    <x v="2"/>
    <x v="9"/>
    <x v="19"/>
    <s v="SE3A"/>
    <x v="4"/>
    <x v="7"/>
    <s v="GNR_RES_WTR_NOPMP_MC-01"/>
    <x v="0"/>
    <x v="0"/>
    <n v="131.6"/>
    <n v="192136"/>
    <n v="691689.6"/>
  </r>
  <r>
    <x v="0"/>
    <x v="1"/>
    <x v="2"/>
    <x v="9"/>
    <x v="19"/>
    <s v="SE3A"/>
    <x v="4"/>
    <x v="7"/>
    <s v="GNR_RES_WTR_NOPMP_MC-01"/>
    <x v="0"/>
    <x v="1"/>
    <n v="131.6"/>
    <n v="192136"/>
    <n v="691689.6"/>
  </r>
  <r>
    <x v="0"/>
    <x v="1"/>
    <x v="2"/>
    <x v="9"/>
    <x v="19"/>
    <s v="SE3A"/>
    <x v="4"/>
    <x v="7"/>
    <s v="GNR_RES_WTR_NOPMP_MC-01"/>
    <x v="0"/>
    <x v="2"/>
    <n v="131.6"/>
    <n v="192136"/>
    <n v="691689.6"/>
  </r>
  <r>
    <x v="0"/>
    <x v="1"/>
    <x v="2"/>
    <x v="9"/>
    <x v="19"/>
    <s v="SE3A"/>
    <x v="4"/>
    <x v="7"/>
    <s v="GNR_RES_WTR_NOPMP_MC-01"/>
    <x v="1"/>
    <x v="0"/>
    <n v="131.6"/>
    <n v="192136"/>
    <n v="691689.6"/>
  </r>
  <r>
    <x v="0"/>
    <x v="1"/>
    <x v="2"/>
    <x v="9"/>
    <x v="19"/>
    <s v="SE3A"/>
    <x v="4"/>
    <x v="7"/>
    <s v="GNR_RES_WTR_NOPMP_MC-01"/>
    <x v="1"/>
    <x v="1"/>
    <n v="131.6"/>
    <n v="192136"/>
    <n v="691689.6"/>
  </r>
  <r>
    <x v="0"/>
    <x v="1"/>
    <x v="2"/>
    <x v="9"/>
    <x v="19"/>
    <s v="SE3A"/>
    <x v="4"/>
    <x v="7"/>
    <s v="GNR_RES_WTR_NOPMP_MC-01"/>
    <x v="1"/>
    <x v="2"/>
    <n v="131.6"/>
    <n v="192136"/>
    <n v="691689.6"/>
  </r>
  <r>
    <x v="0"/>
    <x v="1"/>
    <x v="2"/>
    <x v="9"/>
    <x v="19"/>
    <s v="SE3A"/>
    <x v="4"/>
    <x v="7"/>
    <s v="GNR_RES_WTR_NOPMP_MC-02"/>
    <x v="0"/>
    <x v="1"/>
    <n v="131.6"/>
    <n v="192136"/>
    <n v="691689.6"/>
  </r>
  <r>
    <x v="0"/>
    <x v="1"/>
    <x v="2"/>
    <x v="9"/>
    <x v="19"/>
    <s v="SE3A"/>
    <x v="4"/>
    <x v="7"/>
    <s v="GNR_RES_WTR_NOPMP_MC-02"/>
    <x v="0"/>
    <x v="2"/>
    <n v="131.6"/>
    <n v="192136"/>
    <n v="691689.6"/>
  </r>
  <r>
    <x v="0"/>
    <x v="1"/>
    <x v="2"/>
    <x v="9"/>
    <x v="19"/>
    <s v="SE3A"/>
    <x v="4"/>
    <x v="7"/>
    <s v="GNR_RES_WTR_NOPMP_MC-02"/>
    <x v="1"/>
    <x v="0"/>
    <n v="131.6"/>
    <n v="192136"/>
    <n v="691689.6"/>
  </r>
  <r>
    <x v="0"/>
    <x v="1"/>
    <x v="2"/>
    <x v="9"/>
    <x v="19"/>
    <s v="SE3A"/>
    <x v="4"/>
    <x v="7"/>
    <s v="GNR_RES_WTR_NOPMP_MC-02"/>
    <x v="1"/>
    <x v="1"/>
    <n v="131.6"/>
    <n v="192136"/>
    <n v="691689.6"/>
  </r>
  <r>
    <x v="0"/>
    <x v="1"/>
    <x v="2"/>
    <x v="9"/>
    <x v="19"/>
    <s v="SE3A"/>
    <x v="4"/>
    <x v="7"/>
    <s v="GNR_RES_WTR_NOPMP_MC-02"/>
    <x v="1"/>
    <x v="2"/>
    <n v="131.6"/>
    <n v="192136"/>
    <n v="691689.6"/>
  </r>
  <r>
    <x v="0"/>
    <x v="1"/>
    <x v="2"/>
    <x v="9"/>
    <x v="19"/>
    <s v="SE3A"/>
    <x v="4"/>
    <x v="7"/>
    <s v="GNR_RES_WTR_NOPMP_MC-03"/>
    <x v="0"/>
    <x v="1"/>
    <n v="131.6"/>
    <n v="192136"/>
    <n v="691689.6"/>
  </r>
  <r>
    <x v="0"/>
    <x v="1"/>
    <x v="2"/>
    <x v="9"/>
    <x v="19"/>
    <s v="SE3A"/>
    <x v="4"/>
    <x v="7"/>
    <s v="GNR_RES_WTR_NOPMP_MC-03"/>
    <x v="0"/>
    <x v="2"/>
    <n v="131.6"/>
    <n v="192136"/>
    <n v="691689.6"/>
  </r>
  <r>
    <x v="0"/>
    <x v="1"/>
    <x v="2"/>
    <x v="9"/>
    <x v="19"/>
    <s v="SE3A"/>
    <x v="4"/>
    <x v="7"/>
    <s v="GNR_RES_WTR_NOPMP_MC-03"/>
    <x v="1"/>
    <x v="0"/>
    <n v="131.6"/>
    <n v="192136"/>
    <n v="691689.6"/>
  </r>
  <r>
    <x v="0"/>
    <x v="1"/>
    <x v="2"/>
    <x v="9"/>
    <x v="19"/>
    <s v="SE3A"/>
    <x v="4"/>
    <x v="7"/>
    <s v="GNR_RES_WTR_NOPMP_MC-03"/>
    <x v="1"/>
    <x v="1"/>
    <n v="131.6"/>
    <n v="192136"/>
    <n v="691689.6"/>
  </r>
  <r>
    <x v="0"/>
    <x v="1"/>
    <x v="2"/>
    <x v="9"/>
    <x v="19"/>
    <s v="SE3A"/>
    <x v="4"/>
    <x v="7"/>
    <s v="GNR_RES_WTR_NOPMP_MC-03"/>
    <x v="1"/>
    <x v="2"/>
    <n v="131.6"/>
    <n v="192136"/>
    <n v="691689.6"/>
  </r>
  <r>
    <x v="0"/>
    <x v="1"/>
    <x v="2"/>
    <x v="9"/>
    <x v="19"/>
    <s v="SE3A"/>
    <x v="4"/>
    <x v="7"/>
    <s v="GNR_RES_WTR_NOPMP_MC-04"/>
    <x v="0"/>
    <x v="1"/>
    <n v="131.6"/>
    <n v="192136"/>
    <n v="691689.6"/>
  </r>
  <r>
    <x v="0"/>
    <x v="1"/>
    <x v="2"/>
    <x v="9"/>
    <x v="19"/>
    <s v="SE3A"/>
    <x v="4"/>
    <x v="7"/>
    <s v="GNR_RES_WTR_NOPMP_MC-04"/>
    <x v="0"/>
    <x v="2"/>
    <n v="131.6"/>
    <n v="192136"/>
    <n v="691689.6"/>
  </r>
  <r>
    <x v="0"/>
    <x v="1"/>
    <x v="2"/>
    <x v="9"/>
    <x v="19"/>
    <s v="SE3A"/>
    <x v="4"/>
    <x v="7"/>
    <s v="GNR_RES_WTR_NOPMP_MC-04"/>
    <x v="1"/>
    <x v="0"/>
    <n v="131.6"/>
    <n v="192136"/>
    <n v="691689.6"/>
  </r>
  <r>
    <x v="0"/>
    <x v="1"/>
    <x v="2"/>
    <x v="9"/>
    <x v="19"/>
    <s v="SE3A"/>
    <x v="4"/>
    <x v="7"/>
    <s v="GNR_RES_WTR_NOPMP_MC-04"/>
    <x v="1"/>
    <x v="1"/>
    <n v="131.6"/>
    <n v="192136"/>
    <n v="691689.6"/>
  </r>
  <r>
    <x v="0"/>
    <x v="1"/>
    <x v="2"/>
    <x v="9"/>
    <x v="19"/>
    <s v="SE3A"/>
    <x v="4"/>
    <x v="7"/>
    <s v="GNR_RES_WTR_NOPMP_MC-04"/>
    <x v="1"/>
    <x v="2"/>
    <n v="131.6"/>
    <n v="192136"/>
    <n v="691689.6"/>
  </r>
  <r>
    <x v="0"/>
    <x v="1"/>
    <x v="2"/>
    <x v="9"/>
    <x v="19"/>
    <s v="SE3A"/>
    <x v="4"/>
    <x v="7"/>
    <s v="GNR_RES_WTR_NOPMP_MC-05"/>
    <x v="0"/>
    <x v="1"/>
    <n v="131.6"/>
    <n v="192136"/>
    <n v="691689.6"/>
  </r>
  <r>
    <x v="0"/>
    <x v="1"/>
    <x v="2"/>
    <x v="9"/>
    <x v="19"/>
    <s v="SE3A"/>
    <x v="4"/>
    <x v="7"/>
    <s v="GNR_RES_WTR_NOPMP_MC-05"/>
    <x v="0"/>
    <x v="2"/>
    <n v="131.6"/>
    <n v="192136"/>
    <n v="691689.6"/>
  </r>
  <r>
    <x v="0"/>
    <x v="1"/>
    <x v="2"/>
    <x v="9"/>
    <x v="19"/>
    <s v="SE3A"/>
    <x v="4"/>
    <x v="7"/>
    <s v="GNR_RES_WTR_NOPMP_MC-05"/>
    <x v="1"/>
    <x v="0"/>
    <n v="131.6"/>
    <n v="192136"/>
    <n v="691689.6"/>
  </r>
  <r>
    <x v="0"/>
    <x v="1"/>
    <x v="2"/>
    <x v="9"/>
    <x v="19"/>
    <s v="SE3A"/>
    <x v="4"/>
    <x v="7"/>
    <s v="GNR_RES_WTR_NOPMP_MC-05"/>
    <x v="1"/>
    <x v="1"/>
    <n v="131.6"/>
    <n v="192136"/>
    <n v="691689.6"/>
  </r>
  <r>
    <x v="0"/>
    <x v="1"/>
    <x v="2"/>
    <x v="9"/>
    <x v="19"/>
    <s v="SE3A"/>
    <x v="4"/>
    <x v="7"/>
    <s v="GNR_RES_WTR_NOPMP_MC-05"/>
    <x v="1"/>
    <x v="2"/>
    <n v="131.6"/>
    <n v="192136"/>
    <n v="691689.6"/>
  </r>
  <r>
    <x v="0"/>
    <x v="1"/>
    <x v="2"/>
    <x v="9"/>
    <x v="19"/>
    <s v="SE3A"/>
    <x v="4"/>
    <x v="7"/>
    <s v="GNR_RES_WTR_NOPMP_MC-06"/>
    <x v="0"/>
    <x v="1"/>
    <n v="94.1739693675311"/>
    <n v="137493.995276595"/>
    <n v="494978.382995744"/>
  </r>
  <r>
    <x v="0"/>
    <x v="1"/>
    <x v="2"/>
    <x v="9"/>
    <x v="19"/>
    <s v="SE3A"/>
    <x v="4"/>
    <x v="7"/>
    <s v="GNR_RES_WTR_NOPMP_MC-06"/>
    <x v="1"/>
    <x v="1"/>
    <n v="131.6"/>
    <n v="192136"/>
    <n v="691689.6"/>
  </r>
  <r>
    <x v="0"/>
    <x v="1"/>
    <x v="2"/>
    <x v="9"/>
    <x v="19"/>
    <s v="SE3A"/>
    <x v="4"/>
    <x v="7"/>
    <s v="GNR_RES_WTR_NOPMP_MC-06"/>
    <x v="1"/>
    <x v="2"/>
    <n v="28.418958540480698"/>
    <n v="41491.6794691018"/>
    <n v="149370.04608876701"/>
  </r>
  <r>
    <x v="0"/>
    <x v="1"/>
    <x v="2"/>
    <x v="9"/>
    <x v="19"/>
    <s v="SE3A"/>
    <x v="4"/>
    <x v="4"/>
    <s v="GNR_ROR_WTR"/>
    <x v="0"/>
    <x v="0"/>
    <n v="397.4098563416"/>
    <n v="580218.39025873598"/>
    <n v="2088786.2049314501"/>
  </r>
  <r>
    <x v="0"/>
    <x v="1"/>
    <x v="2"/>
    <x v="9"/>
    <x v="19"/>
    <s v="SE3A"/>
    <x v="4"/>
    <x v="4"/>
    <s v="GNR_ROR_WTR"/>
    <x v="0"/>
    <x v="1"/>
    <n v="397.4098563416"/>
    <n v="580218.39025873598"/>
    <n v="2088786.2049314501"/>
  </r>
  <r>
    <x v="0"/>
    <x v="1"/>
    <x v="2"/>
    <x v="9"/>
    <x v="19"/>
    <s v="SE3A"/>
    <x v="4"/>
    <x v="4"/>
    <s v="GNR_ROR_WTR"/>
    <x v="0"/>
    <x v="2"/>
    <n v="397.4098563416"/>
    <n v="580218.39025873598"/>
    <n v="2088786.2049314501"/>
  </r>
  <r>
    <x v="0"/>
    <x v="1"/>
    <x v="2"/>
    <x v="9"/>
    <x v="19"/>
    <s v="SE3A"/>
    <x v="4"/>
    <x v="4"/>
    <s v="GNR_ROR_WTR"/>
    <x v="1"/>
    <x v="0"/>
    <n v="848.56976732117005"/>
    <n v="1238911.8602889101"/>
    <n v="4460082.6970400698"/>
  </r>
  <r>
    <x v="0"/>
    <x v="1"/>
    <x v="2"/>
    <x v="9"/>
    <x v="19"/>
    <s v="SE3A"/>
    <x v="4"/>
    <x v="4"/>
    <s v="GNR_ROR_WTR"/>
    <x v="1"/>
    <x v="1"/>
    <n v="848.56976732117005"/>
    <n v="1238911.8602889101"/>
    <n v="4460082.6970400698"/>
  </r>
  <r>
    <x v="0"/>
    <x v="1"/>
    <x v="2"/>
    <x v="9"/>
    <x v="19"/>
    <s v="SE3A"/>
    <x v="4"/>
    <x v="4"/>
    <s v="GNR_ROR_WTR"/>
    <x v="1"/>
    <x v="2"/>
    <n v="848.56976732117005"/>
    <n v="1238911.8602889101"/>
    <n v="4460082.6970400698"/>
  </r>
  <r>
    <x v="0"/>
    <x v="1"/>
    <x v="2"/>
    <x v="9"/>
    <x v="19"/>
    <s v="SE3_IND"/>
    <x v="1"/>
    <x v="1"/>
    <s v="GNR_ST_MSW_BP_E-25_LS-220-MW-FEED_Y-2050"/>
    <x v="0"/>
    <x v="0"/>
    <n v="438.60711356404403"/>
    <n v="640366.38580350403"/>
    <n v="2305318.98889262"/>
  </r>
  <r>
    <x v="0"/>
    <x v="1"/>
    <x v="2"/>
    <x v="9"/>
    <x v="19"/>
    <s v="SE3_IND"/>
    <x v="1"/>
    <x v="1"/>
    <s v="GNR_ST_MSW_BP_E-25_LS-220-MW-FEED_Y-2050"/>
    <x v="0"/>
    <x v="1"/>
    <n v="438.60711356404403"/>
    <n v="640366.38580350403"/>
    <n v="2305318.98889262"/>
  </r>
  <r>
    <x v="0"/>
    <x v="1"/>
    <x v="2"/>
    <x v="9"/>
    <x v="19"/>
    <s v="SE3_IND"/>
    <x v="1"/>
    <x v="1"/>
    <s v="GNR_ST_MSW_BP_E-25_LS-220-MW-FEED_Y-2050"/>
    <x v="0"/>
    <x v="2"/>
    <n v="438.60711356404403"/>
    <n v="640366.38580350403"/>
    <n v="2305318.98889262"/>
  </r>
  <r>
    <x v="0"/>
    <x v="1"/>
    <x v="2"/>
    <x v="9"/>
    <x v="19"/>
    <s v="SE3_IND"/>
    <x v="1"/>
    <x v="1"/>
    <s v="GNR_ST_MSW_BP_E-25_LS-220-MW-FEED_Y-2050"/>
    <x v="1"/>
    <x v="0"/>
    <n v="438.60711356404403"/>
    <n v="640366.38580350403"/>
    <n v="2305318.98889262"/>
  </r>
  <r>
    <x v="0"/>
    <x v="1"/>
    <x v="2"/>
    <x v="9"/>
    <x v="19"/>
    <s v="SE3_IND"/>
    <x v="1"/>
    <x v="1"/>
    <s v="GNR_ST_MSW_BP_E-25_LS-220-MW-FEED_Y-2050"/>
    <x v="1"/>
    <x v="1"/>
    <n v="438.60711356404403"/>
    <n v="640366.38580350403"/>
    <n v="2305318.98889262"/>
  </r>
  <r>
    <x v="0"/>
    <x v="1"/>
    <x v="2"/>
    <x v="9"/>
    <x v="19"/>
    <s v="SE3_IND"/>
    <x v="1"/>
    <x v="1"/>
    <s v="GNR_ST_MSW_BP_E-25_LS-220-MW-FEED_Y-2050"/>
    <x v="1"/>
    <x v="2"/>
    <n v="438.60711356404403"/>
    <n v="640366.38580350403"/>
    <n v="2305318.98889262"/>
  </r>
  <r>
    <x v="0"/>
    <x v="1"/>
    <x v="2"/>
    <x v="9"/>
    <x v="19"/>
    <s v="SE3_IND"/>
    <x v="16"/>
    <x v="1"/>
    <s v="GNR_IND-ST_WOODCHI_BP_E-71"/>
    <x v="0"/>
    <x v="0"/>
    <n v="48.5"/>
    <n v="70810"/>
    <n v="254916"/>
  </r>
  <r>
    <x v="0"/>
    <x v="1"/>
    <x v="2"/>
    <x v="9"/>
    <x v="19"/>
    <s v="SE3_IND"/>
    <x v="16"/>
    <x v="1"/>
    <s v="GNR_IND-ST_WOODCHI_BP_E-71"/>
    <x v="0"/>
    <x v="1"/>
    <n v="48.5"/>
    <n v="70810"/>
    <n v="254916"/>
  </r>
  <r>
    <x v="0"/>
    <x v="1"/>
    <x v="2"/>
    <x v="9"/>
    <x v="19"/>
    <s v="SE3_IND"/>
    <x v="16"/>
    <x v="1"/>
    <s v="GNR_IND-ST_WOODCHI_BP_E-71"/>
    <x v="0"/>
    <x v="2"/>
    <n v="48.5"/>
    <n v="70810"/>
    <n v="254916"/>
  </r>
  <r>
    <x v="0"/>
    <x v="1"/>
    <x v="2"/>
    <x v="9"/>
    <x v="19"/>
    <s v="SE3_large"/>
    <x v="1"/>
    <x v="1"/>
    <s v="GNR_ST_MSW_BP_E-24_LS-220-MW-FEED_Y-2030"/>
    <x v="0"/>
    <x v="0"/>
    <n v="152.29717998288001"/>
    <n v="222353.88277500501"/>
    <n v="800473.97799001902"/>
  </r>
  <r>
    <x v="0"/>
    <x v="1"/>
    <x v="2"/>
    <x v="9"/>
    <x v="19"/>
    <s v="SE3_large"/>
    <x v="1"/>
    <x v="1"/>
    <s v="GNR_ST_MSW_BP_E-24_LS-220-MW-FEED_Y-2030"/>
    <x v="0"/>
    <x v="1"/>
    <n v="152.29717998288001"/>
    <n v="222353.88277500501"/>
    <n v="800473.97799001902"/>
  </r>
  <r>
    <x v="0"/>
    <x v="1"/>
    <x v="2"/>
    <x v="9"/>
    <x v="19"/>
    <s v="SE3_large"/>
    <x v="1"/>
    <x v="1"/>
    <s v="GNR_ST_MSW_BP_E-24_LS-220-MW-FEED_Y-2030"/>
    <x v="0"/>
    <x v="2"/>
    <n v="152.29717998288001"/>
    <n v="222353.88277500501"/>
    <n v="800473.97799001902"/>
  </r>
  <r>
    <x v="0"/>
    <x v="1"/>
    <x v="2"/>
    <x v="9"/>
    <x v="19"/>
    <s v="SE3_large"/>
    <x v="1"/>
    <x v="1"/>
    <s v="GNR_ST_MSW_BP_E-24_LS-220-MW-FEED_Y-2030"/>
    <x v="1"/>
    <x v="0"/>
    <n v="152.29717998288001"/>
    <n v="222353.88277500501"/>
    <n v="800473.97799001902"/>
  </r>
  <r>
    <x v="0"/>
    <x v="1"/>
    <x v="2"/>
    <x v="9"/>
    <x v="19"/>
    <s v="SE3_large"/>
    <x v="1"/>
    <x v="1"/>
    <s v="GNR_ST_MSW_BP_E-24_LS-220-MW-FEED_Y-2030"/>
    <x v="1"/>
    <x v="1"/>
    <n v="152.29717998288001"/>
    <n v="222353.88277500501"/>
    <n v="800473.97799001902"/>
  </r>
  <r>
    <x v="0"/>
    <x v="1"/>
    <x v="2"/>
    <x v="9"/>
    <x v="19"/>
    <s v="SE3_large"/>
    <x v="1"/>
    <x v="1"/>
    <s v="GNR_ST_MSW_BP_E-24_LS-220-MW-FEED_Y-2030"/>
    <x v="1"/>
    <x v="2"/>
    <n v="152.29717998288001"/>
    <n v="222353.88277500501"/>
    <n v="800473.97799001902"/>
  </r>
  <r>
    <x v="0"/>
    <x v="1"/>
    <x v="2"/>
    <x v="9"/>
    <x v="19"/>
    <s v="SE3_large"/>
    <x v="1"/>
    <x v="1"/>
    <s v="GNR_ST_MSW_BP_E-25_LS-220-MW-FEED_Y-2050"/>
    <x v="0"/>
    <x v="0"/>
    <n v="438.93583671715902"/>
    <n v="640846.321607052"/>
    <n v="2307046.7577853901"/>
  </r>
  <r>
    <x v="0"/>
    <x v="1"/>
    <x v="2"/>
    <x v="9"/>
    <x v="19"/>
    <s v="SE3_large"/>
    <x v="1"/>
    <x v="1"/>
    <s v="GNR_ST_MSW_BP_E-25_LS-220-MW-FEED_Y-2050"/>
    <x v="0"/>
    <x v="1"/>
    <n v="438.93583671715902"/>
    <n v="640846.321607052"/>
    <n v="2307046.7577853901"/>
  </r>
  <r>
    <x v="0"/>
    <x v="1"/>
    <x v="2"/>
    <x v="9"/>
    <x v="19"/>
    <s v="SE3_large"/>
    <x v="1"/>
    <x v="1"/>
    <s v="GNR_ST_MSW_BP_E-25_LS-220-MW-FEED_Y-2050"/>
    <x v="0"/>
    <x v="2"/>
    <n v="438.93583671715902"/>
    <n v="640846.321607052"/>
    <n v="2307046.7577853901"/>
  </r>
  <r>
    <x v="0"/>
    <x v="1"/>
    <x v="2"/>
    <x v="9"/>
    <x v="19"/>
    <s v="SE3_large"/>
    <x v="1"/>
    <x v="1"/>
    <s v="GNR_ST_MSW_BP_E-25_LS-220-MW-FEED_Y-2050"/>
    <x v="1"/>
    <x v="0"/>
    <n v="438.93583671715902"/>
    <n v="640846.321607052"/>
    <n v="2307046.7577853901"/>
  </r>
  <r>
    <x v="0"/>
    <x v="1"/>
    <x v="2"/>
    <x v="9"/>
    <x v="19"/>
    <s v="SE3_large"/>
    <x v="1"/>
    <x v="1"/>
    <s v="GNR_ST_MSW_BP_E-25_LS-220-MW-FEED_Y-2050"/>
    <x v="1"/>
    <x v="1"/>
    <n v="438.93583671715902"/>
    <n v="640846.321607052"/>
    <n v="2307046.7577853901"/>
  </r>
  <r>
    <x v="0"/>
    <x v="1"/>
    <x v="2"/>
    <x v="9"/>
    <x v="19"/>
    <s v="SE3_large"/>
    <x v="1"/>
    <x v="1"/>
    <s v="GNR_ST_MSW_BP_E-25_LS-220-MW-FEED_Y-2050"/>
    <x v="1"/>
    <x v="2"/>
    <n v="438.93583671715902"/>
    <n v="640846.321607052"/>
    <n v="2307046.7577853901"/>
  </r>
  <r>
    <x v="0"/>
    <x v="1"/>
    <x v="2"/>
    <x v="9"/>
    <x v="19"/>
    <s v="SE3_large"/>
    <x v="16"/>
    <x v="1"/>
    <s v="GNR_ST_WOODCHI_BP_CB-40"/>
    <x v="0"/>
    <x v="0"/>
    <n v="115.26884509999999"/>
    <n v="168292.51384599999"/>
    <n v="605853.04984560004"/>
  </r>
  <r>
    <x v="0"/>
    <x v="1"/>
    <x v="2"/>
    <x v="9"/>
    <x v="19"/>
    <s v="SE3_large"/>
    <x v="16"/>
    <x v="1"/>
    <s v="GNR_ST_WOODCHI_BP_CB-40"/>
    <x v="0"/>
    <x v="1"/>
    <n v="115.26884509999999"/>
    <n v="168292.51384599999"/>
    <n v="605853.04984560004"/>
  </r>
  <r>
    <x v="0"/>
    <x v="1"/>
    <x v="2"/>
    <x v="9"/>
    <x v="19"/>
    <s v="SE3_large"/>
    <x v="16"/>
    <x v="1"/>
    <s v="GNR_ST_WOODCHI_BP_CB-40"/>
    <x v="0"/>
    <x v="2"/>
    <n v="115.26884509999999"/>
    <n v="168292.51384599999"/>
    <n v="605853.04984560004"/>
  </r>
  <r>
    <x v="0"/>
    <x v="1"/>
    <x v="2"/>
    <x v="9"/>
    <x v="19"/>
    <s v="SE3_medium"/>
    <x v="2"/>
    <x v="2"/>
    <s v="GNR_HP_ELEC_GROUND-WTR_COP-380_LS-4-MW_Y-2030"/>
    <x v="0"/>
    <x v="0"/>
    <n v="-63.018467017242997"/>
    <n v="-92006.961845174796"/>
    <n v="-331225.06264262903"/>
  </r>
  <r>
    <x v="0"/>
    <x v="1"/>
    <x v="2"/>
    <x v="9"/>
    <x v="19"/>
    <s v="SE3_medium"/>
    <x v="2"/>
    <x v="2"/>
    <s v="GNR_HP_ELEC_GROUND-WTR_COP-380_LS-4-MW_Y-2030"/>
    <x v="0"/>
    <x v="1"/>
    <n v="-63.959320729947002"/>
    <n v="-93380.608265722607"/>
    <n v="-336170.189756601"/>
  </r>
  <r>
    <x v="0"/>
    <x v="1"/>
    <x v="2"/>
    <x v="9"/>
    <x v="19"/>
    <s v="SE3_medium"/>
    <x v="2"/>
    <x v="2"/>
    <s v="GNR_HP_ELEC_GROUND-WTR_COP-380_LS-4-MW_Y-2030"/>
    <x v="1"/>
    <x v="0"/>
    <n v="-63.959320729947002"/>
    <n v="-93380.608265722607"/>
    <n v="-336170.189756601"/>
  </r>
  <r>
    <x v="0"/>
    <x v="1"/>
    <x v="2"/>
    <x v="9"/>
    <x v="19"/>
    <s v="SE3_medium"/>
    <x v="2"/>
    <x v="2"/>
    <s v="GNR_HP_ELEC_GROUND-WTR_COP-380_LS-4-MW_Y-2030"/>
    <x v="1"/>
    <x v="1"/>
    <n v="-63.959320729947002"/>
    <n v="-93380.608265722607"/>
    <n v="-336170.189756601"/>
  </r>
  <r>
    <x v="0"/>
    <x v="1"/>
    <x v="2"/>
    <x v="9"/>
    <x v="19"/>
    <s v="SE3_medium"/>
    <x v="2"/>
    <x v="2"/>
    <s v="GNR_HP_ELEC_GROUND-WTR_COP-380_LS-4-MW_Y-2030"/>
    <x v="1"/>
    <x v="2"/>
    <n v="-63.959320729947002"/>
    <n v="-93380.608265722607"/>
    <n v="-336170.189756601"/>
  </r>
  <r>
    <x v="0"/>
    <x v="1"/>
    <x v="2"/>
    <x v="9"/>
    <x v="19"/>
    <s v="SE3_medium"/>
    <x v="2"/>
    <x v="2"/>
    <s v="GNR_HP_ELEC_GROUND-WTR_COP-410_LS-4-MW_Y-2050"/>
    <x v="0"/>
    <x v="0"/>
    <n v="-289.08359730998899"/>
    <n v="-422062.05207258498"/>
    <n v="-1519423.3874613"/>
  </r>
  <r>
    <x v="0"/>
    <x v="1"/>
    <x v="2"/>
    <x v="9"/>
    <x v="19"/>
    <s v="SE3_medium"/>
    <x v="2"/>
    <x v="2"/>
    <s v="GNR_HP_ELEC_GROUND-WTR_COP-410_LS-4-MW_Y-2050"/>
    <x v="0"/>
    <x v="1"/>
    <n v="-289.08359730998899"/>
    <n v="-422062.05207258498"/>
    <n v="-1519423.3874613"/>
  </r>
  <r>
    <x v="0"/>
    <x v="1"/>
    <x v="2"/>
    <x v="9"/>
    <x v="19"/>
    <s v="SE3_medium"/>
    <x v="2"/>
    <x v="2"/>
    <s v="GNR_HP_ELEC_GROUND-WTR_COP-410_LS-4-MW_Y-2050"/>
    <x v="0"/>
    <x v="2"/>
    <n v="-289.08359730998899"/>
    <n v="-422062.05207258498"/>
    <n v="-1519423.3874613"/>
  </r>
  <r>
    <x v="0"/>
    <x v="1"/>
    <x v="2"/>
    <x v="9"/>
    <x v="19"/>
    <s v="SE3_medium"/>
    <x v="2"/>
    <x v="2"/>
    <s v="GNR_HP_ELEC_GROUND-WTR_COP-410_LS-4-MW_Y-2050"/>
    <x v="1"/>
    <x v="0"/>
    <n v="-289.08359730998899"/>
    <n v="-422062.05207258498"/>
    <n v="-1519423.3874613"/>
  </r>
  <r>
    <x v="0"/>
    <x v="1"/>
    <x v="2"/>
    <x v="9"/>
    <x v="19"/>
    <s v="SE3_medium"/>
    <x v="2"/>
    <x v="2"/>
    <s v="GNR_HP_ELEC_GROUND-WTR_COP-410_LS-4-MW_Y-2050"/>
    <x v="1"/>
    <x v="1"/>
    <n v="-289.08359730998899"/>
    <n v="-422062.05207258498"/>
    <n v="-1519423.3874613"/>
  </r>
  <r>
    <x v="0"/>
    <x v="1"/>
    <x v="2"/>
    <x v="9"/>
    <x v="19"/>
    <s v="SE3_medium"/>
    <x v="2"/>
    <x v="2"/>
    <s v="GNR_HP_ELEC_GROUND-WTR_COP-410_LS-4-MW_Y-2050"/>
    <x v="1"/>
    <x v="2"/>
    <n v="-289.08359730998899"/>
    <n v="-422062.05207258498"/>
    <n v="-1519423.3874613"/>
  </r>
  <r>
    <x v="0"/>
    <x v="1"/>
    <x v="2"/>
    <x v="9"/>
    <x v="19"/>
    <s v="SE3_small"/>
    <x v="2"/>
    <x v="2"/>
    <s v="GNR_HP_ELEC_GROUND-WTR_COP-380_LS-4-MW_Y-2030"/>
    <x v="0"/>
    <x v="1"/>
    <n v="-3.7239403005305798"/>
    <n v="-5436.9528387746504"/>
    <n v="-19573.030219588702"/>
  </r>
  <r>
    <x v="0"/>
    <x v="1"/>
    <x v="2"/>
    <x v="9"/>
    <x v="19"/>
    <s v="SE3_small"/>
    <x v="2"/>
    <x v="2"/>
    <s v="GNR_HP_ELEC_GROUND-WTR_COP-380_LS-4-MW_Y-2030"/>
    <x v="1"/>
    <x v="0"/>
    <n v="-3.7239403005305798"/>
    <n v="-5436.9528387746504"/>
    <n v="-19573.030219588702"/>
  </r>
  <r>
    <x v="0"/>
    <x v="1"/>
    <x v="2"/>
    <x v="9"/>
    <x v="19"/>
    <s v="SE3_small"/>
    <x v="2"/>
    <x v="2"/>
    <s v="GNR_HP_ELEC_GROUND-WTR_COP-380_LS-4-MW_Y-2030"/>
    <x v="1"/>
    <x v="1"/>
    <n v="-3.7239403005305798"/>
    <n v="-5436.9528387746504"/>
    <n v="-19573.030219588702"/>
  </r>
  <r>
    <x v="0"/>
    <x v="1"/>
    <x v="2"/>
    <x v="9"/>
    <x v="19"/>
    <s v="SE3_small"/>
    <x v="2"/>
    <x v="2"/>
    <s v="GNR_HP_ELEC_GROUND-WTR_COP-380_LS-4-MW_Y-2030"/>
    <x v="1"/>
    <x v="2"/>
    <n v="-3.7239403005305798"/>
    <n v="-5436.9528387746504"/>
    <n v="-19573.030219588702"/>
  </r>
  <r>
    <x v="0"/>
    <x v="1"/>
    <x v="2"/>
    <x v="9"/>
    <x v="19"/>
    <s v="SE3_small"/>
    <x v="2"/>
    <x v="2"/>
    <s v="GNR_HP_ELEC_GROUND-WTR_COP-410_LS-4-MW_Y-2050"/>
    <x v="0"/>
    <x v="0"/>
    <n v="-95.228007747190603"/>
    <n v="-139032.89131089801"/>
    <n v="-500518.40871923399"/>
  </r>
  <r>
    <x v="0"/>
    <x v="1"/>
    <x v="2"/>
    <x v="9"/>
    <x v="19"/>
    <s v="SE3_small"/>
    <x v="2"/>
    <x v="2"/>
    <s v="GNR_HP_ELEC_GROUND-WTR_COP-410_LS-4-MW_Y-2050"/>
    <x v="0"/>
    <x v="1"/>
    <n v="-95.228007747190603"/>
    <n v="-139032.89131089801"/>
    <n v="-500518.40871923399"/>
  </r>
  <r>
    <x v="0"/>
    <x v="1"/>
    <x v="2"/>
    <x v="9"/>
    <x v="19"/>
    <s v="SE3_small"/>
    <x v="2"/>
    <x v="2"/>
    <s v="GNR_HP_ELEC_GROUND-WTR_COP-410_LS-4-MW_Y-2050"/>
    <x v="0"/>
    <x v="2"/>
    <n v="-95.228007747190603"/>
    <n v="-139032.89131089801"/>
    <n v="-500518.40871923399"/>
  </r>
  <r>
    <x v="0"/>
    <x v="1"/>
    <x v="2"/>
    <x v="9"/>
    <x v="19"/>
    <s v="SE3_small"/>
    <x v="2"/>
    <x v="2"/>
    <s v="GNR_HP_ELEC_GROUND-WTR_COP-410_LS-4-MW_Y-2050"/>
    <x v="1"/>
    <x v="0"/>
    <n v="-95.228007747190603"/>
    <n v="-139032.89131089801"/>
    <n v="-500518.40871923399"/>
  </r>
  <r>
    <x v="0"/>
    <x v="1"/>
    <x v="2"/>
    <x v="9"/>
    <x v="19"/>
    <s v="SE3_small"/>
    <x v="2"/>
    <x v="2"/>
    <s v="GNR_HP_ELEC_GROUND-WTR_COP-410_LS-4-MW_Y-2050"/>
    <x v="1"/>
    <x v="1"/>
    <n v="-95.228007747190603"/>
    <n v="-139032.89131089801"/>
    <n v="-500518.40871923399"/>
  </r>
  <r>
    <x v="0"/>
    <x v="1"/>
    <x v="2"/>
    <x v="9"/>
    <x v="19"/>
    <s v="SE3_small"/>
    <x v="2"/>
    <x v="2"/>
    <s v="GNR_HP_ELEC_GROUND-WTR_COP-410_LS-4-MW_Y-2050"/>
    <x v="1"/>
    <x v="2"/>
    <n v="-95.228007747190603"/>
    <n v="-139032.89131089801"/>
    <n v="-500518.40871923399"/>
  </r>
  <r>
    <x v="0"/>
    <x v="1"/>
    <x v="2"/>
    <x v="9"/>
    <x v="20"/>
    <s v="SE4A"/>
    <x v="4"/>
    <x v="7"/>
    <s v="GNR_RES_WTR_NOPMP_MC-01"/>
    <x v="0"/>
    <x v="0"/>
    <n v="15.287300663378099"/>
    <n v="22319.458968531999"/>
    <n v="80350.052286715305"/>
  </r>
  <r>
    <x v="0"/>
    <x v="1"/>
    <x v="2"/>
    <x v="9"/>
    <x v="20"/>
    <s v="SE4A"/>
    <x v="4"/>
    <x v="7"/>
    <s v="GNR_RES_WTR_NOPMP_MC-01"/>
    <x v="0"/>
    <x v="1"/>
    <n v="15.287300663378099"/>
    <n v="22319.458968531999"/>
    <n v="80350.052286715305"/>
  </r>
  <r>
    <x v="0"/>
    <x v="1"/>
    <x v="2"/>
    <x v="9"/>
    <x v="20"/>
    <s v="SE4A"/>
    <x v="4"/>
    <x v="7"/>
    <s v="GNR_RES_WTR_NOPMP_MC-01"/>
    <x v="0"/>
    <x v="2"/>
    <n v="15.287300663378099"/>
    <n v="22319.458968531999"/>
    <n v="80350.052286715305"/>
  </r>
  <r>
    <x v="0"/>
    <x v="1"/>
    <x v="2"/>
    <x v="9"/>
    <x v="20"/>
    <s v="SE4A"/>
    <x v="4"/>
    <x v="7"/>
    <s v="GNR_RES_WTR_NOPMP_MC-01"/>
    <x v="1"/>
    <x v="0"/>
    <n v="15.287300663378099"/>
    <n v="22319.458968531999"/>
    <n v="80350.052286715305"/>
  </r>
  <r>
    <x v="0"/>
    <x v="1"/>
    <x v="2"/>
    <x v="9"/>
    <x v="20"/>
    <s v="SE4A"/>
    <x v="4"/>
    <x v="7"/>
    <s v="GNR_RES_WTR_NOPMP_MC-01"/>
    <x v="1"/>
    <x v="1"/>
    <n v="15.287300663378099"/>
    <n v="22319.458968531999"/>
    <n v="80350.052286715305"/>
  </r>
  <r>
    <x v="0"/>
    <x v="1"/>
    <x v="2"/>
    <x v="9"/>
    <x v="20"/>
    <s v="SE4A"/>
    <x v="4"/>
    <x v="7"/>
    <s v="GNR_RES_WTR_NOPMP_MC-01"/>
    <x v="1"/>
    <x v="2"/>
    <n v="15.287300663378099"/>
    <n v="22319.458968531999"/>
    <n v="80350.052286715305"/>
  </r>
  <r>
    <x v="0"/>
    <x v="1"/>
    <x v="2"/>
    <x v="9"/>
    <x v="20"/>
    <s v="SE4A"/>
    <x v="4"/>
    <x v="7"/>
    <s v="GNR_RES_WTR_NOPMP_MC-02"/>
    <x v="0"/>
    <x v="0"/>
    <n v="15.287300663378099"/>
    <n v="22319.458968531999"/>
    <n v="80350.052286715305"/>
  </r>
  <r>
    <x v="0"/>
    <x v="1"/>
    <x v="2"/>
    <x v="9"/>
    <x v="20"/>
    <s v="SE4A"/>
    <x v="4"/>
    <x v="7"/>
    <s v="GNR_RES_WTR_NOPMP_MC-02"/>
    <x v="0"/>
    <x v="1"/>
    <n v="15.287300663378099"/>
    <n v="22319.458968531999"/>
    <n v="80350.052286715305"/>
  </r>
  <r>
    <x v="0"/>
    <x v="1"/>
    <x v="2"/>
    <x v="9"/>
    <x v="20"/>
    <s v="SE4A"/>
    <x v="4"/>
    <x v="7"/>
    <s v="GNR_RES_WTR_NOPMP_MC-02"/>
    <x v="0"/>
    <x v="2"/>
    <n v="15.287300663378099"/>
    <n v="22319.458968531999"/>
    <n v="80350.052286715305"/>
  </r>
  <r>
    <x v="0"/>
    <x v="1"/>
    <x v="2"/>
    <x v="9"/>
    <x v="20"/>
    <s v="SE4A"/>
    <x v="4"/>
    <x v="7"/>
    <s v="GNR_RES_WTR_NOPMP_MC-02"/>
    <x v="1"/>
    <x v="0"/>
    <n v="15.287300663378099"/>
    <n v="22319.458968531999"/>
    <n v="80350.052286715305"/>
  </r>
  <r>
    <x v="0"/>
    <x v="1"/>
    <x v="2"/>
    <x v="9"/>
    <x v="20"/>
    <s v="SE4A"/>
    <x v="4"/>
    <x v="7"/>
    <s v="GNR_RES_WTR_NOPMP_MC-02"/>
    <x v="1"/>
    <x v="1"/>
    <n v="15.287300663378099"/>
    <n v="22319.458968531999"/>
    <n v="80350.052286715305"/>
  </r>
  <r>
    <x v="0"/>
    <x v="1"/>
    <x v="2"/>
    <x v="9"/>
    <x v="20"/>
    <s v="SE4A"/>
    <x v="4"/>
    <x v="7"/>
    <s v="GNR_RES_WTR_NOPMP_MC-02"/>
    <x v="1"/>
    <x v="2"/>
    <n v="15.287300663378099"/>
    <n v="22319.458968531999"/>
    <n v="80350.052286715305"/>
  </r>
  <r>
    <x v="0"/>
    <x v="1"/>
    <x v="2"/>
    <x v="9"/>
    <x v="20"/>
    <s v="SE4A"/>
    <x v="4"/>
    <x v="7"/>
    <s v="GNR_RES_WTR_NOPMP_MC-03"/>
    <x v="0"/>
    <x v="0"/>
    <n v="15.287300663378099"/>
    <n v="22319.458968531999"/>
    <n v="80350.052286715305"/>
  </r>
  <r>
    <x v="0"/>
    <x v="1"/>
    <x v="2"/>
    <x v="9"/>
    <x v="20"/>
    <s v="SE4A"/>
    <x v="4"/>
    <x v="7"/>
    <s v="GNR_RES_WTR_NOPMP_MC-03"/>
    <x v="0"/>
    <x v="1"/>
    <n v="15.287300663378099"/>
    <n v="22319.458968531999"/>
    <n v="80350.052286715305"/>
  </r>
  <r>
    <x v="0"/>
    <x v="1"/>
    <x v="2"/>
    <x v="9"/>
    <x v="20"/>
    <s v="SE4A"/>
    <x v="4"/>
    <x v="7"/>
    <s v="GNR_RES_WTR_NOPMP_MC-03"/>
    <x v="0"/>
    <x v="2"/>
    <n v="15.287300663378099"/>
    <n v="22319.458968531999"/>
    <n v="80350.052286715305"/>
  </r>
  <r>
    <x v="0"/>
    <x v="1"/>
    <x v="2"/>
    <x v="9"/>
    <x v="20"/>
    <s v="SE4A"/>
    <x v="4"/>
    <x v="7"/>
    <s v="GNR_RES_WTR_NOPMP_MC-03"/>
    <x v="1"/>
    <x v="0"/>
    <n v="15.287300663378099"/>
    <n v="22319.458968531999"/>
    <n v="80350.052286715305"/>
  </r>
  <r>
    <x v="0"/>
    <x v="1"/>
    <x v="2"/>
    <x v="9"/>
    <x v="20"/>
    <s v="SE4A"/>
    <x v="4"/>
    <x v="7"/>
    <s v="GNR_RES_WTR_NOPMP_MC-04"/>
    <x v="0"/>
    <x v="0"/>
    <n v="15.287300663378099"/>
    <n v="22319.458968531999"/>
    <n v="80350.052286715305"/>
  </r>
  <r>
    <x v="0"/>
    <x v="1"/>
    <x v="2"/>
    <x v="9"/>
    <x v="20"/>
    <s v="SE4A"/>
    <x v="4"/>
    <x v="7"/>
    <s v="GNR_RES_WTR_NOPMP_MC-04"/>
    <x v="0"/>
    <x v="1"/>
    <n v="15.287300663378099"/>
    <n v="22319.458968531999"/>
    <n v="80350.052286715305"/>
  </r>
  <r>
    <x v="0"/>
    <x v="1"/>
    <x v="2"/>
    <x v="9"/>
    <x v="20"/>
    <s v="SE4A"/>
    <x v="4"/>
    <x v="7"/>
    <s v="GNR_RES_WTR_NOPMP_MC-04"/>
    <x v="0"/>
    <x v="2"/>
    <n v="15.287300663378099"/>
    <n v="22319.458968531999"/>
    <n v="80350.052286715305"/>
  </r>
  <r>
    <x v="0"/>
    <x v="1"/>
    <x v="2"/>
    <x v="9"/>
    <x v="20"/>
    <s v="SE4A"/>
    <x v="4"/>
    <x v="7"/>
    <s v="GNR_RES_WTR_NOPMP_MC-04"/>
    <x v="1"/>
    <x v="0"/>
    <n v="7.4012519714295104"/>
    <n v="10805.8278782871"/>
    <n v="38900.980361833499"/>
  </r>
  <r>
    <x v="0"/>
    <x v="1"/>
    <x v="2"/>
    <x v="9"/>
    <x v="20"/>
    <s v="SE4A"/>
    <x v="4"/>
    <x v="7"/>
    <s v="GNR_RES_WTR_NOPMP_MC-05"/>
    <x v="0"/>
    <x v="1"/>
    <n v="15.287300663378099"/>
    <n v="22319.458968531999"/>
    <n v="80350.052286715305"/>
  </r>
  <r>
    <x v="0"/>
    <x v="1"/>
    <x v="2"/>
    <x v="9"/>
    <x v="20"/>
    <s v="SE4A"/>
    <x v="4"/>
    <x v="7"/>
    <s v="GNR_RES_WTR_NOPMP_MC-05"/>
    <x v="0"/>
    <x v="2"/>
    <n v="15.287300663378099"/>
    <n v="22319.458968531999"/>
    <n v="80350.052286715305"/>
  </r>
  <r>
    <x v="0"/>
    <x v="1"/>
    <x v="2"/>
    <x v="9"/>
    <x v="20"/>
    <s v="SE4A"/>
    <x v="4"/>
    <x v="7"/>
    <s v="GNR_RES_WTR_NOPMP_MC-06"/>
    <x v="0"/>
    <x v="1"/>
    <n v="15.287300663378099"/>
    <n v="22319.458968531999"/>
    <n v="80350.052286715305"/>
  </r>
  <r>
    <x v="0"/>
    <x v="1"/>
    <x v="2"/>
    <x v="9"/>
    <x v="20"/>
    <s v="SE4A"/>
    <x v="4"/>
    <x v="7"/>
    <s v="GNR_RES_WTR_NOPMP_MC-06"/>
    <x v="0"/>
    <x v="2"/>
    <n v="15.287300663378099"/>
    <n v="22319.458968531999"/>
    <n v="80350.052286715305"/>
  </r>
  <r>
    <x v="0"/>
    <x v="1"/>
    <x v="2"/>
    <x v="9"/>
    <x v="20"/>
    <s v="SE4A"/>
    <x v="4"/>
    <x v="7"/>
    <s v="GNR_RES_WTR_NOPMP_MC-07"/>
    <x v="0"/>
    <x v="1"/>
    <n v="15.287300663378099"/>
    <n v="22319.458968531999"/>
    <n v="80350.052286715305"/>
  </r>
  <r>
    <x v="0"/>
    <x v="1"/>
    <x v="2"/>
    <x v="9"/>
    <x v="20"/>
    <s v="SE4A"/>
    <x v="4"/>
    <x v="7"/>
    <s v="GNR_RES_WTR_NOPMP_MC-07"/>
    <x v="0"/>
    <x v="2"/>
    <n v="15.287300663378099"/>
    <n v="22319.458968531999"/>
    <n v="80350.052286715305"/>
  </r>
  <r>
    <x v="0"/>
    <x v="1"/>
    <x v="2"/>
    <x v="9"/>
    <x v="20"/>
    <s v="SE4A"/>
    <x v="4"/>
    <x v="7"/>
    <s v="GNR_RES_WTR_NOPMP_MC-08"/>
    <x v="0"/>
    <x v="1"/>
    <n v="15.287300663378099"/>
    <n v="22319.458968531999"/>
    <n v="80350.052286715305"/>
  </r>
  <r>
    <x v="0"/>
    <x v="1"/>
    <x v="2"/>
    <x v="9"/>
    <x v="20"/>
    <s v="SE4A"/>
    <x v="4"/>
    <x v="7"/>
    <s v="GNR_RES_WTR_NOPMP_MC-08"/>
    <x v="0"/>
    <x v="2"/>
    <n v="15.287300663378099"/>
    <n v="22319.458968531999"/>
    <n v="80350.052286715305"/>
  </r>
  <r>
    <x v="0"/>
    <x v="1"/>
    <x v="2"/>
    <x v="9"/>
    <x v="20"/>
    <s v="SE4A"/>
    <x v="4"/>
    <x v="7"/>
    <s v="GNR_RES_WTR_NOPMP_MC-09"/>
    <x v="0"/>
    <x v="1"/>
    <n v="15.287300663378099"/>
    <n v="22319.458968531999"/>
    <n v="80350.052286715305"/>
  </r>
  <r>
    <x v="0"/>
    <x v="1"/>
    <x v="2"/>
    <x v="9"/>
    <x v="20"/>
    <s v="SE4A"/>
    <x v="4"/>
    <x v="7"/>
    <s v="GNR_RES_WTR_NOPMP_MC-09"/>
    <x v="0"/>
    <x v="2"/>
    <n v="15.287300663378099"/>
    <n v="22319.458968531999"/>
    <n v="80350.052286715305"/>
  </r>
  <r>
    <x v="0"/>
    <x v="1"/>
    <x v="2"/>
    <x v="9"/>
    <x v="20"/>
    <s v="SE4A"/>
    <x v="4"/>
    <x v="7"/>
    <s v="GNR_RES_WTR_NOPMP_MC-10"/>
    <x v="0"/>
    <x v="1"/>
    <n v="15.287300663378099"/>
    <n v="22319.458968531999"/>
    <n v="80350.052286715305"/>
  </r>
  <r>
    <x v="0"/>
    <x v="1"/>
    <x v="2"/>
    <x v="9"/>
    <x v="20"/>
    <s v="SE4A"/>
    <x v="4"/>
    <x v="7"/>
    <s v="GNR_RES_WTR_NOPMP_MC-10"/>
    <x v="0"/>
    <x v="2"/>
    <n v="5.1636526834016596"/>
    <n v="7538.9329177664204"/>
    <n v="27140.158503959101"/>
  </r>
  <r>
    <x v="0"/>
    <x v="1"/>
    <x v="2"/>
    <x v="9"/>
    <x v="20"/>
    <s v="SE4A"/>
    <x v="4"/>
    <x v="4"/>
    <s v="GNR_ROR_WTR"/>
    <x v="0"/>
    <x v="0"/>
    <n v="65.8065896606048"/>
    <n v="96077.620904483003"/>
    <n v="345879.43525613903"/>
  </r>
  <r>
    <x v="0"/>
    <x v="1"/>
    <x v="2"/>
    <x v="9"/>
    <x v="20"/>
    <s v="SE4A"/>
    <x v="4"/>
    <x v="4"/>
    <s v="GNR_ROR_WTR"/>
    <x v="0"/>
    <x v="1"/>
    <n v="65.8065896606048"/>
    <n v="96077.620904483003"/>
    <n v="345879.43525613903"/>
  </r>
  <r>
    <x v="0"/>
    <x v="1"/>
    <x v="2"/>
    <x v="9"/>
    <x v="20"/>
    <s v="SE4A"/>
    <x v="4"/>
    <x v="4"/>
    <s v="GNR_ROR_WTR"/>
    <x v="0"/>
    <x v="2"/>
    <n v="65.8065896606048"/>
    <n v="96077.620904483003"/>
    <n v="345879.43525613903"/>
  </r>
  <r>
    <x v="0"/>
    <x v="1"/>
    <x v="2"/>
    <x v="9"/>
    <x v="20"/>
    <s v="SE4A"/>
    <x v="4"/>
    <x v="4"/>
    <s v="GNR_ROR_WTR"/>
    <x v="1"/>
    <x v="0"/>
    <n v="140.51358210023801"/>
    <n v="205149.82986634699"/>
    <n v="738539.38751885004"/>
  </r>
  <r>
    <x v="0"/>
    <x v="1"/>
    <x v="2"/>
    <x v="9"/>
    <x v="20"/>
    <s v="SE4A"/>
    <x v="4"/>
    <x v="4"/>
    <s v="GNR_ROR_WTR"/>
    <x v="1"/>
    <x v="1"/>
    <n v="140.51358210023801"/>
    <n v="205149.82986634699"/>
    <n v="738539.38751885004"/>
  </r>
  <r>
    <x v="0"/>
    <x v="1"/>
    <x v="2"/>
    <x v="9"/>
    <x v="20"/>
    <s v="SE4A"/>
    <x v="4"/>
    <x v="4"/>
    <s v="GNR_ROR_WTR"/>
    <x v="1"/>
    <x v="2"/>
    <n v="140.51358210023801"/>
    <n v="205149.82986634699"/>
    <n v="738539.38751885004"/>
  </r>
  <r>
    <x v="0"/>
    <x v="1"/>
    <x v="2"/>
    <x v="9"/>
    <x v="20"/>
    <s v="SE4_IND"/>
    <x v="1"/>
    <x v="1"/>
    <s v="GNR_ST_MSW_BP_E-25_LS-220-MW-FEED_Y-2050"/>
    <x v="0"/>
    <x v="0"/>
    <n v="227.896533800437"/>
    <n v="332728.939348638"/>
    <n v="1197824.1816551001"/>
  </r>
  <r>
    <x v="0"/>
    <x v="1"/>
    <x v="2"/>
    <x v="9"/>
    <x v="20"/>
    <s v="SE4_IND"/>
    <x v="1"/>
    <x v="1"/>
    <s v="GNR_ST_MSW_BP_E-25_LS-220-MW-FEED_Y-2050"/>
    <x v="0"/>
    <x v="1"/>
    <n v="227.896533800437"/>
    <n v="332728.939348638"/>
    <n v="1197824.1816551001"/>
  </r>
  <r>
    <x v="0"/>
    <x v="1"/>
    <x v="2"/>
    <x v="9"/>
    <x v="20"/>
    <s v="SE4_IND"/>
    <x v="1"/>
    <x v="1"/>
    <s v="GNR_ST_MSW_BP_E-25_LS-220-MW-FEED_Y-2050"/>
    <x v="0"/>
    <x v="2"/>
    <n v="227.896533800437"/>
    <n v="332728.939348638"/>
    <n v="1197824.1816551001"/>
  </r>
  <r>
    <x v="0"/>
    <x v="1"/>
    <x v="2"/>
    <x v="9"/>
    <x v="20"/>
    <s v="SE4_IND"/>
    <x v="1"/>
    <x v="1"/>
    <s v="GNR_ST_MSW_BP_E-25_LS-220-MW-FEED_Y-2050"/>
    <x v="1"/>
    <x v="0"/>
    <n v="227.896533800437"/>
    <n v="332728.939348638"/>
    <n v="1197824.1816551001"/>
  </r>
  <r>
    <x v="0"/>
    <x v="1"/>
    <x v="2"/>
    <x v="9"/>
    <x v="20"/>
    <s v="SE4_IND"/>
    <x v="1"/>
    <x v="1"/>
    <s v="GNR_ST_MSW_BP_E-25_LS-220-MW-FEED_Y-2050"/>
    <x v="1"/>
    <x v="1"/>
    <n v="227.896533800437"/>
    <n v="332728.939348638"/>
    <n v="1197824.1816551001"/>
  </r>
  <r>
    <x v="0"/>
    <x v="1"/>
    <x v="2"/>
    <x v="9"/>
    <x v="20"/>
    <s v="SE4_IND"/>
    <x v="1"/>
    <x v="1"/>
    <s v="GNR_ST_MSW_BP_E-25_LS-220-MW-FEED_Y-2050"/>
    <x v="1"/>
    <x v="2"/>
    <n v="227.896533800437"/>
    <n v="332728.939348638"/>
    <n v="1197824.1816551001"/>
  </r>
  <r>
    <x v="0"/>
    <x v="1"/>
    <x v="2"/>
    <x v="9"/>
    <x v="20"/>
    <s v="SE4_large"/>
    <x v="1"/>
    <x v="1"/>
    <s v="GNR_ST_MSW_BP_E-24_LS-220-MW-FEED_Y-2030"/>
    <x v="0"/>
    <x v="0"/>
    <n v="38.413346131300997"/>
    <n v="56083.485351699397"/>
    <n v="201900.547266118"/>
  </r>
  <r>
    <x v="0"/>
    <x v="1"/>
    <x v="2"/>
    <x v="9"/>
    <x v="20"/>
    <s v="SE4_large"/>
    <x v="1"/>
    <x v="1"/>
    <s v="GNR_ST_MSW_BP_E-24_LS-220-MW-FEED_Y-2030"/>
    <x v="0"/>
    <x v="1"/>
    <n v="38.413346131300997"/>
    <n v="56083.485351699397"/>
    <n v="201900.547266118"/>
  </r>
  <r>
    <x v="0"/>
    <x v="1"/>
    <x v="2"/>
    <x v="9"/>
    <x v="20"/>
    <s v="SE4_large"/>
    <x v="1"/>
    <x v="1"/>
    <s v="GNR_ST_MSW_BP_E-24_LS-220-MW-FEED_Y-2030"/>
    <x v="0"/>
    <x v="2"/>
    <n v="38.413346131300997"/>
    <n v="56083.485351699397"/>
    <n v="201900.547266118"/>
  </r>
  <r>
    <x v="0"/>
    <x v="1"/>
    <x v="2"/>
    <x v="9"/>
    <x v="20"/>
    <s v="SE4_large"/>
    <x v="1"/>
    <x v="1"/>
    <s v="GNR_ST_MSW_BP_E-24_LS-220-MW-FEED_Y-2030"/>
    <x v="1"/>
    <x v="0"/>
    <n v="38.413346131300997"/>
    <n v="56083.485351699397"/>
    <n v="201900.547266118"/>
  </r>
  <r>
    <x v="0"/>
    <x v="1"/>
    <x v="2"/>
    <x v="9"/>
    <x v="20"/>
    <s v="SE4_large"/>
    <x v="1"/>
    <x v="1"/>
    <s v="GNR_ST_MSW_BP_E-24_LS-220-MW-FEED_Y-2030"/>
    <x v="1"/>
    <x v="1"/>
    <n v="38.413346131300997"/>
    <n v="56083.485351699397"/>
    <n v="201900.547266118"/>
  </r>
  <r>
    <x v="0"/>
    <x v="1"/>
    <x v="2"/>
    <x v="9"/>
    <x v="20"/>
    <s v="SE4_large"/>
    <x v="1"/>
    <x v="1"/>
    <s v="GNR_ST_MSW_BP_E-24_LS-220-MW-FEED_Y-2030"/>
    <x v="1"/>
    <x v="2"/>
    <n v="38.413346131300997"/>
    <n v="56083.485351699397"/>
    <n v="201900.547266118"/>
  </r>
  <r>
    <x v="0"/>
    <x v="1"/>
    <x v="2"/>
    <x v="9"/>
    <x v="20"/>
    <s v="SE4_large"/>
    <x v="1"/>
    <x v="1"/>
    <s v="GNR_ST_MSW_BP_E-25_LS-220-MW-FEED_Y-2050"/>
    <x v="0"/>
    <x v="0"/>
    <n v="35.899125674531902"/>
    <n v="52412.723484816503"/>
    <n v="188685.80454534001"/>
  </r>
  <r>
    <x v="0"/>
    <x v="1"/>
    <x v="2"/>
    <x v="9"/>
    <x v="20"/>
    <s v="SE4_large"/>
    <x v="1"/>
    <x v="1"/>
    <s v="GNR_ST_MSW_BP_E-25_LS-220-MW-FEED_Y-2050"/>
    <x v="0"/>
    <x v="1"/>
    <n v="35.899125674531902"/>
    <n v="52412.723484816503"/>
    <n v="188685.80454534001"/>
  </r>
  <r>
    <x v="0"/>
    <x v="1"/>
    <x v="2"/>
    <x v="9"/>
    <x v="20"/>
    <s v="SE4_large"/>
    <x v="1"/>
    <x v="1"/>
    <s v="GNR_ST_MSW_BP_E-25_LS-220-MW-FEED_Y-2050"/>
    <x v="0"/>
    <x v="2"/>
    <n v="35.899125674531902"/>
    <n v="52412.723484816503"/>
    <n v="188685.80454534001"/>
  </r>
  <r>
    <x v="0"/>
    <x v="1"/>
    <x v="2"/>
    <x v="9"/>
    <x v="20"/>
    <s v="SE4_large"/>
    <x v="1"/>
    <x v="1"/>
    <s v="GNR_ST_MSW_BP_E-25_LS-220-MW-FEED_Y-2050"/>
    <x v="1"/>
    <x v="0"/>
    <n v="35.899125674531902"/>
    <n v="52412.723484816503"/>
    <n v="188685.80454534001"/>
  </r>
  <r>
    <x v="0"/>
    <x v="1"/>
    <x v="2"/>
    <x v="9"/>
    <x v="20"/>
    <s v="SE4_large"/>
    <x v="1"/>
    <x v="1"/>
    <s v="GNR_ST_MSW_BP_E-25_LS-220-MW-FEED_Y-2050"/>
    <x v="1"/>
    <x v="1"/>
    <n v="35.899125674531902"/>
    <n v="52412.723484816503"/>
    <n v="188685.80454534001"/>
  </r>
  <r>
    <x v="0"/>
    <x v="1"/>
    <x v="2"/>
    <x v="9"/>
    <x v="20"/>
    <s v="SE4_large"/>
    <x v="1"/>
    <x v="1"/>
    <s v="GNR_ST_MSW_BP_E-25_LS-220-MW-FEED_Y-2050"/>
    <x v="1"/>
    <x v="2"/>
    <n v="35.899125674531902"/>
    <n v="52412.723484816503"/>
    <n v="188685.80454534001"/>
  </r>
  <r>
    <x v="0"/>
    <x v="1"/>
    <x v="2"/>
    <x v="9"/>
    <x v="20"/>
    <s v="SE4_medium"/>
    <x v="2"/>
    <x v="2"/>
    <s v="GNR_HP_ELEC_GROUND-WTR_COP-380_LS-4-MW_Y-2030"/>
    <x v="0"/>
    <x v="0"/>
    <n v="-40.391295962056603"/>
    <n v="-58971.292104602602"/>
    <n v="-212296.65157656901"/>
  </r>
  <r>
    <x v="0"/>
    <x v="1"/>
    <x v="2"/>
    <x v="9"/>
    <x v="20"/>
    <s v="SE4_medium"/>
    <x v="2"/>
    <x v="2"/>
    <s v="GNR_HP_ELEC_GROUND-WTR_COP-380_LS-4-MW_Y-2030"/>
    <x v="0"/>
    <x v="1"/>
    <n v="-40.391295962056603"/>
    <n v="-58971.292104602602"/>
    <n v="-212296.65157656901"/>
  </r>
  <r>
    <x v="0"/>
    <x v="1"/>
    <x v="2"/>
    <x v="9"/>
    <x v="20"/>
    <s v="SE4_medium"/>
    <x v="2"/>
    <x v="2"/>
    <s v="GNR_HP_ELEC_GROUND-WTR_COP-380_LS-4-MW_Y-2030"/>
    <x v="0"/>
    <x v="2"/>
    <n v="-6.90416876163391"/>
    <n v="-10080.0863919855"/>
    <n v="-36288.311011147802"/>
  </r>
  <r>
    <x v="0"/>
    <x v="1"/>
    <x v="2"/>
    <x v="9"/>
    <x v="20"/>
    <s v="SE4_medium"/>
    <x v="2"/>
    <x v="2"/>
    <s v="GNR_HP_ELEC_GROUND-WTR_COP-380_LS-4-MW_Y-2030"/>
    <x v="1"/>
    <x v="0"/>
    <n v="-40.391295962056603"/>
    <n v="-58971.292104602602"/>
    <n v="-212296.65157656901"/>
  </r>
  <r>
    <x v="0"/>
    <x v="1"/>
    <x v="2"/>
    <x v="9"/>
    <x v="20"/>
    <s v="SE4_medium"/>
    <x v="2"/>
    <x v="2"/>
    <s v="GNR_HP_ELEC_GROUND-WTR_COP-380_LS-4-MW_Y-2030"/>
    <x v="1"/>
    <x v="1"/>
    <n v="-40.391295962056603"/>
    <n v="-58971.292104602602"/>
    <n v="-212296.65157656901"/>
  </r>
  <r>
    <x v="0"/>
    <x v="1"/>
    <x v="2"/>
    <x v="9"/>
    <x v="20"/>
    <s v="SE4_medium"/>
    <x v="2"/>
    <x v="2"/>
    <s v="GNR_HP_ELEC_GROUND-WTR_COP-380_LS-4-MW_Y-2030"/>
    <x v="1"/>
    <x v="2"/>
    <n v="-40.391295962056603"/>
    <n v="-58971.292104602602"/>
    <n v="-212296.65157656901"/>
  </r>
  <r>
    <x v="0"/>
    <x v="1"/>
    <x v="2"/>
    <x v="9"/>
    <x v="20"/>
    <s v="SE4_medium"/>
    <x v="2"/>
    <x v="2"/>
    <s v="GNR_HP_ELEC_GROUND-WTR_COP-410_LS-4-MW_Y-2050"/>
    <x v="0"/>
    <x v="0"/>
    <n v="-120.80860003181"/>
    <n v="-176380.556046443"/>
    <n v="-634970.00176719401"/>
  </r>
  <r>
    <x v="0"/>
    <x v="1"/>
    <x v="2"/>
    <x v="9"/>
    <x v="20"/>
    <s v="SE4_medium"/>
    <x v="2"/>
    <x v="2"/>
    <s v="GNR_HP_ELEC_GROUND-WTR_COP-410_LS-4-MW_Y-2050"/>
    <x v="0"/>
    <x v="1"/>
    <n v="-120.80860003181"/>
    <n v="-176380.556046443"/>
    <n v="-634970.00176719401"/>
  </r>
  <r>
    <x v="0"/>
    <x v="1"/>
    <x v="2"/>
    <x v="9"/>
    <x v="20"/>
    <s v="SE4_medium"/>
    <x v="2"/>
    <x v="2"/>
    <s v="GNR_HP_ELEC_GROUND-WTR_COP-410_LS-4-MW_Y-2050"/>
    <x v="0"/>
    <x v="2"/>
    <n v="-120.80860003181"/>
    <n v="-176380.556046443"/>
    <n v="-634970.00176719401"/>
  </r>
  <r>
    <x v="0"/>
    <x v="1"/>
    <x v="2"/>
    <x v="9"/>
    <x v="20"/>
    <s v="SE4_medium"/>
    <x v="2"/>
    <x v="2"/>
    <s v="GNR_HP_ELEC_GROUND-WTR_COP-410_LS-4-MW_Y-2050"/>
    <x v="1"/>
    <x v="0"/>
    <n v="-120.80860003181"/>
    <n v="-176380.556046443"/>
    <n v="-634970.00176719401"/>
  </r>
  <r>
    <x v="0"/>
    <x v="1"/>
    <x v="2"/>
    <x v="9"/>
    <x v="20"/>
    <s v="SE4_medium"/>
    <x v="2"/>
    <x v="2"/>
    <s v="GNR_HP_ELEC_GROUND-WTR_COP-410_LS-4-MW_Y-2050"/>
    <x v="1"/>
    <x v="1"/>
    <n v="-120.80860003181"/>
    <n v="-176380.556046443"/>
    <n v="-634970.00176719401"/>
  </r>
  <r>
    <x v="0"/>
    <x v="1"/>
    <x v="2"/>
    <x v="9"/>
    <x v="20"/>
    <s v="SE4_medium"/>
    <x v="2"/>
    <x v="2"/>
    <s v="GNR_HP_ELEC_GROUND-WTR_COP-410_LS-4-MW_Y-2050"/>
    <x v="1"/>
    <x v="2"/>
    <n v="-120.80860003181"/>
    <n v="-176380.556046443"/>
    <n v="-634970.00176719401"/>
  </r>
  <r>
    <x v="0"/>
    <x v="1"/>
    <x v="2"/>
    <x v="9"/>
    <x v="20"/>
    <s v="SE4_small"/>
    <x v="2"/>
    <x v="2"/>
    <s v="GNR_HP_ELEC_GROUND-WTR_COP-380_LS-4-MW_Y-2030"/>
    <x v="0"/>
    <x v="0"/>
    <n v="-0.95989186149529304"/>
    <n v="-1401.44211778313"/>
    <n v="-5045.1916240192604"/>
  </r>
  <r>
    <x v="0"/>
    <x v="1"/>
    <x v="2"/>
    <x v="9"/>
    <x v="20"/>
    <s v="SE4_small"/>
    <x v="2"/>
    <x v="2"/>
    <s v="GNR_HP_ELEC_GROUND-WTR_COP-380_LS-4-MW_Y-2030"/>
    <x v="0"/>
    <x v="1"/>
    <n v="-0.95989186149529304"/>
    <n v="-1401.44211778313"/>
    <n v="-5045.1916240192604"/>
  </r>
  <r>
    <x v="0"/>
    <x v="1"/>
    <x v="2"/>
    <x v="9"/>
    <x v="20"/>
    <s v="SE4_small"/>
    <x v="2"/>
    <x v="2"/>
    <s v="GNR_HP_ELEC_GROUND-WTR_COP-380_LS-4-MW_Y-2030"/>
    <x v="1"/>
    <x v="0"/>
    <n v="-0.95989186149529304"/>
    <n v="-1401.44211778313"/>
    <n v="-5045.1916240192604"/>
  </r>
  <r>
    <x v="0"/>
    <x v="1"/>
    <x v="2"/>
    <x v="9"/>
    <x v="20"/>
    <s v="SE4_small"/>
    <x v="2"/>
    <x v="2"/>
    <s v="GNR_HP_ELEC_GROUND-WTR_COP-380_LS-4-MW_Y-2030"/>
    <x v="1"/>
    <x v="1"/>
    <n v="-0.95989186149529304"/>
    <n v="-1401.44211778313"/>
    <n v="-5045.1916240192604"/>
  </r>
  <r>
    <x v="0"/>
    <x v="1"/>
    <x v="2"/>
    <x v="9"/>
    <x v="20"/>
    <s v="SE4_small"/>
    <x v="2"/>
    <x v="2"/>
    <s v="GNR_HP_ELEC_GROUND-WTR_COP-380_LS-4-MW_Y-2030"/>
    <x v="1"/>
    <x v="2"/>
    <n v="-0.95989186149529304"/>
    <n v="-1401.44211778313"/>
    <n v="-5045.1916240192604"/>
  </r>
  <r>
    <x v="0"/>
    <x v="1"/>
    <x v="2"/>
    <x v="9"/>
    <x v="20"/>
    <s v="SE4_small"/>
    <x v="2"/>
    <x v="2"/>
    <s v="GNR_HP_ELEC_GROUND-WTR_COP-410_LS-4-MW_Y-2050"/>
    <x v="0"/>
    <x v="0"/>
    <n v="-25.673094758797198"/>
    <n v="-37482.718347843896"/>
    <n v="-134937.78605223799"/>
  </r>
  <r>
    <x v="0"/>
    <x v="1"/>
    <x v="2"/>
    <x v="9"/>
    <x v="20"/>
    <s v="SE4_small"/>
    <x v="2"/>
    <x v="2"/>
    <s v="GNR_HP_ELEC_GROUND-WTR_COP-410_LS-4-MW_Y-2050"/>
    <x v="0"/>
    <x v="1"/>
    <n v="-25.673094758797198"/>
    <n v="-37482.718347843896"/>
    <n v="-134937.78605223799"/>
  </r>
  <r>
    <x v="0"/>
    <x v="1"/>
    <x v="2"/>
    <x v="9"/>
    <x v="20"/>
    <s v="SE4_small"/>
    <x v="2"/>
    <x v="2"/>
    <s v="GNR_HP_ELEC_GROUND-WTR_COP-410_LS-4-MW_Y-2050"/>
    <x v="0"/>
    <x v="2"/>
    <n v="-25.673094758797198"/>
    <n v="-37482.718347843896"/>
    <n v="-134937.78605223799"/>
  </r>
  <r>
    <x v="0"/>
    <x v="1"/>
    <x v="2"/>
    <x v="9"/>
    <x v="20"/>
    <s v="SE4_small"/>
    <x v="2"/>
    <x v="2"/>
    <s v="GNR_HP_ELEC_GROUND-WTR_COP-410_LS-4-MW_Y-2050"/>
    <x v="1"/>
    <x v="0"/>
    <n v="-25.673094758797198"/>
    <n v="-37482.718347843896"/>
    <n v="-134937.78605223799"/>
  </r>
  <r>
    <x v="0"/>
    <x v="1"/>
    <x v="2"/>
    <x v="9"/>
    <x v="20"/>
    <s v="SE4_small"/>
    <x v="2"/>
    <x v="2"/>
    <s v="GNR_HP_ELEC_GROUND-WTR_COP-410_LS-4-MW_Y-2050"/>
    <x v="1"/>
    <x v="1"/>
    <n v="-25.673094758797198"/>
    <n v="-37482.718347843896"/>
    <n v="-134937.78605223799"/>
  </r>
  <r>
    <x v="0"/>
    <x v="1"/>
    <x v="2"/>
    <x v="9"/>
    <x v="20"/>
    <s v="SE4_small"/>
    <x v="2"/>
    <x v="2"/>
    <s v="GNR_HP_ELEC_GROUND-WTR_COP-410_LS-4-MW_Y-2050"/>
    <x v="1"/>
    <x v="2"/>
    <n v="-25.673094758797198"/>
    <n v="-37482.718347843896"/>
    <n v="-134937.78605223799"/>
  </r>
  <r>
    <x v="0"/>
    <x v="1"/>
    <x v="2"/>
    <x v="10"/>
    <x v="21"/>
    <s v="UK_A"/>
    <x v="2"/>
    <x v="10"/>
    <s v="GNR_ELYS_ELEC_SOEC_Y-20"/>
    <x v="1"/>
    <x v="0"/>
    <n v="21168.069735191999"/>
    <n v="30905381.813380301"/>
    <n v="111259374.52816901"/>
  </r>
  <r>
    <x v="0"/>
    <x v="1"/>
    <x v="2"/>
    <x v="10"/>
    <x v="21"/>
    <s v="UK_A"/>
    <x v="2"/>
    <x v="10"/>
    <s v="GNR_ELYS_ELEC_SOEC_Y-20"/>
    <x v="1"/>
    <x v="1"/>
    <n v="21168.069735191999"/>
    <n v="30905381.813380301"/>
    <n v="111259374.52816901"/>
  </r>
  <r>
    <x v="0"/>
    <x v="1"/>
    <x v="2"/>
    <x v="10"/>
    <x v="21"/>
    <s v="UK_A"/>
    <x v="2"/>
    <x v="10"/>
    <s v="GNR_ELYS_ELEC_SOEC_Y-20"/>
    <x v="1"/>
    <x v="2"/>
    <n v="21168.069735191999"/>
    <n v="30905381.813380301"/>
    <n v="111259374.52816901"/>
  </r>
  <r>
    <x v="0"/>
    <x v="1"/>
    <x v="2"/>
    <x v="10"/>
    <x v="21"/>
    <s v="UK_A"/>
    <x v="2"/>
    <x v="8"/>
    <s v="GNR_ES_ELEC_BAT-LITHIO_E-97_Y-30-50"/>
    <x v="0"/>
    <x v="1"/>
    <n v="2437.9753408412498"/>
    <n v="3559443.9976282199"/>
    <n v="12813998.3914616"/>
  </r>
  <r>
    <x v="0"/>
    <x v="1"/>
    <x v="2"/>
    <x v="10"/>
    <x v="21"/>
    <s v="UK_A"/>
    <x v="2"/>
    <x v="8"/>
    <s v="GNR_ES_ELEC_BAT-LITHIO_E-97_Y-30-50"/>
    <x v="0"/>
    <x v="2"/>
    <n v="10983.497480575201"/>
    <n v="16035906.3216398"/>
    <n v="57729262.7579033"/>
  </r>
  <r>
    <x v="0"/>
    <x v="1"/>
    <x v="2"/>
    <x v="10"/>
    <x v="21"/>
    <s v="UK_A"/>
    <x v="2"/>
    <x v="8"/>
    <s v="GNR_ES_ELEC_BAT-LITHIO_E-97_Y-30-50"/>
    <x v="1"/>
    <x v="1"/>
    <n v="7272.36505151449"/>
    <n v="10617652.975211199"/>
    <n v="38223550.710760199"/>
  </r>
  <r>
    <x v="0"/>
    <x v="1"/>
    <x v="2"/>
    <x v="10"/>
    <x v="21"/>
    <s v="UK_A"/>
    <x v="17"/>
    <x v="10"/>
    <s v="GNR_FC_H2_SOFCC_Y-50"/>
    <x v="0"/>
    <x v="0"/>
    <n v="13069.1662545075"/>
    <n v="19080982.731580999"/>
    <n v="68691537.833691493"/>
  </r>
  <r>
    <x v="0"/>
    <x v="1"/>
    <x v="2"/>
    <x v="10"/>
    <x v="21"/>
    <s v="UK_A"/>
    <x v="17"/>
    <x v="10"/>
    <s v="GNR_FC_H2_SOFCC_Y-50"/>
    <x v="0"/>
    <x v="1"/>
    <n v="13069.1662545075"/>
    <n v="19080982.731580999"/>
    <n v="68691537.833691493"/>
  </r>
  <r>
    <x v="0"/>
    <x v="1"/>
    <x v="2"/>
    <x v="10"/>
    <x v="21"/>
    <s v="UK_A"/>
    <x v="17"/>
    <x v="10"/>
    <s v="GNR_FC_H2_SOFCC_Y-50"/>
    <x v="0"/>
    <x v="2"/>
    <n v="13069.1662545075"/>
    <n v="19080982.731580999"/>
    <n v="68691537.833691493"/>
  </r>
  <r>
    <x v="0"/>
    <x v="1"/>
    <x v="2"/>
    <x v="10"/>
    <x v="21"/>
    <s v="UK_A"/>
    <x v="10"/>
    <x v="6"/>
    <s v="GNR_ST_NUCL_CND_E-33"/>
    <x v="0"/>
    <x v="0"/>
    <n v="8885.9217298448493"/>
    <n v="12973445.725573501"/>
    <n v="46704404.6120646"/>
  </r>
  <r>
    <x v="0"/>
    <x v="1"/>
    <x v="2"/>
    <x v="10"/>
    <x v="21"/>
    <s v="UK_A"/>
    <x v="10"/>
    <x v="6"/>
    <s v="GNR_ST_NUCL_CND_E-33"/>
    <x v="0"/>
    <x v="1"/>
    <n v="8885.9217298448493"/>
    <n v="12973445.725573501"/>
    <n v="46704404.6120646"/>
  </r>
  <r>
    <x v="0"/>
    <x v="1"/>
    <x v="2"/>
    <x v="10"/>
    <x v="21"/>
    <s v="UK_A"/>
    <x v="10"/>
    <x v="6"/>
    <s v="GNR_ST_NUCL_CND_E-33"/>
    <x v="0"/>
    <x v="2"/>
    <n v="8885.9217298448493"/>
    <n v="12973445.725573501"/>
    <n v="46704404.6120646"/>
  </r>
  <r>
    <x v="0"/>
    <x v="1"/>
    <x v="2"/>
    <x v="10"/>
    <x v="21"/>
    <s v="UK_A"/>
    <x v="10"/>
    <x v="6"/>
    <s v="GNR_ST_NUCL_CND_E-33"/>
    <x v="1"/>
    <x v="0"/>
    <n v="9093.3491196228497"/>
    <n v="13276289.7146494"/>
    <n v="47794642.9727377"/>
  </r>
  <r>
    <x v="0"/>
    <x v="1"/>
    <x v="2"/>
    <x v="10"/>
    <x v="21"/>
    <s v="UK_A"/>
    <x v="10"/>
    <x v="6"/>
    <s v="GNR_ST_NUCL_CND_E-33"/>
    <x v="1"/>
    <x v="1"/>
    <n v="9093.3491196228497"/>
    <n v="13276289.7146494"/>
    <n v="47794642.9727377"/>
  </r>
  <r>
    <x v="0"/>
    <x v="1"/>
    <x v="2"/>
    <x v="10"/>
    <x v="21"/>
    <s v="UK_A"/>
    <x v="10"/>
    <x v="6"/>
    <s v="GNR_ST_NUCL_CND_E-33"/>
    <x v="1"/>
    <x v="2"/>
    <n v="9093.3491196228497"/>
    <n v="13276289.7146494"/>
    <n v="47794642.9727377"/>
  </r>
  <r>
    <x v="0"/>
    <x v="1"/>
    <x v="2"/>
    <x v="10"/>
    <x v="21"/>
    <s v="UK_A"/>
    <x v="3"/>
    <x v="3"/>
    <s v="GNR_PV_SUN_LS-4-MW_Y-2050"/>
    <x v="0"/>
    <x v="1"/>
    <n v="473.79758034320997"/>
    <n v="691744.46730108699"/>
    <n v="2490280.0822839099"/>
  </r>
  <r>
    <x v="0"/>
    <x v="1"/>
    <x v="2"/>
    <x v="10"/>
    <x v="21"/>
    <s v="UK_A"/>
    <x v="3"/>
    <x v="3"/>
    <s v="GNR_PV_SUN_LS-4-MW_Y-2050"/>
    <x v="0"/>
    <x v="2"/>
    <n v="753.76887781874598"/>
    <n v="1100502.56161537"/>
    <n v="3961809.22181533"/>
  </r>
  <r>
    <x v="0"/>
    <x v="1"/>
    <x v="2"/>
    <x v="10"/>
    <x v="21"/>
    <s v="UK_A"/>
    <x v="3"/>
    <x v="3"/>
    <s v="GNR_PV_SUN_LS-4-MW_Y-2050"/>
    <x v="1"/>
    <x v="1"/>
    <n v="5233.30963742728"/>
    <n v="7640632.0706438199"/>
    <n v="27506275.454317801"/>
  </r>
  <r>
    <x v="0"/>
    <x v="1"/>
    <x v="2"/>
    <x v="10"/>
    <x v="21"/>
    <s v="UK_A"/>
    <x v="3"/>
    <x v="3"/>
    <s v="GNR_PV_SUN_LS-4-MW_Y-2050"/>
    <x v="1"/>
    <x v="2"/>
    <n v="20997.847310665002"/>
    <n v="30656857.0735709"/>
    <n v="110364685.464855"/>
  </r>
  <r>
    <x v="0"/>
    <x v="1"/>
    <x v="2"/>
    <x v="10"/>
    <x v="21"/>
    <s v="UK_A"/>
    <x v="4"/>
    <x v="9"/>
    <s v="GNR_ES_WTR_PMP"/>
    <x v="0"/>
    <x v="2"/>
    <n v="3.2890000000000001"/>
    <n v="4801.9399999999996"/>
    <n v="17286.984"/>
  </r>
  <r>
    <x v="0"/>
    <x v="1"/>
    <x v="2"/>
    <x v="10"/>
    <x v="21"/>
    <s v="UK_A"/>
    <x v="4"/>
    <x v="4"/>
    <s v="GNR_ROR_WTR"/>
    <x v="0"/>
    <x v="0"/>
    <n v="813.06694282543003"/>
    <n v="1187077.73652513"/>
    <n v="4273479.8514904603"/>
  </r>
  <r>
    <x v="0"/>
    <x v="1"/>
    <x v="2"/>
    <x v="10"/>
    <x v="21"/>
    <s v="UK_A"/>
    <x v="4"/>
    <x v="4"/>
    <s v="GNR_ROR_WTR"/>
    <x v="0"/>
    <x v="1"/>
    <n v="813.06694282543003"/>
    <n v="1187077.73652513"/>
    <n v="4273479.8514904603"/>
  </r>
  <r>
    <x v="0"/>
    <x v="1"/>
    <x v="2"/>
    <x v="10"/>
    <x v="21"/>
    <s v="UK_A"/>
    <x v="4"/>
    <x v="4"/>
    <s v="GNR_ROR_WTR"/>
    <x v="0"/>
    <x v="2"/>
    <n v="813.06694282543003"/>
    <n v="1187077.73652513"/>
    <n v="4273479.8514904603"/>
  </r>
  <r>
    <x v="0"/>
    <x v="1"/>
    <x v="2"/>
    <x v="10"/>
    <x v="21"/>
    <s v="UK_A"/>
    <x v="4"/>
    <x v="4"/>
    <s v="GNR_ROR_WTR"/>
    <x v="1"/>
    <x v="0"/>
    <n v="392.885933824517"/>
    <n v="573613.463383795"/>
    <n v="2065008.4681816599"/>
  </r>
  <r>
    <x v="0"/>
    <x v="1"/>
    <x v="2"/>
    <x v="10"/>
    <x v="21"/>
    <s v="UK_A"/>
    <x v="4"/>
    <x v="4"/>
    <s v="GNR_ROR_WTR"/>
    <x v="1"/>
    <x v="1"/>
    <n v="392.885933824517"/>
    <n v="573613.463383795"/>
    <n v="2065008.4681816599"/>
  </r>
  <r>
    <x v="0"/>
    <x v="1"/>
    <x v="2"/>
    <x v="10"/>
    <x v="21"/>
    <s v="UK_A"/>
    <x v="4"/>
    <x v="4"/>
    <s v="GNR_ROR_WTR"/>
    <x v="1"/>
    <x v="2"/>
    <n v="392.885933824517"/>
    <n v="573613.463383795"/>
    <n v="2065008.4681816599"/>
  </r>
  <r>
    <x v="0"/>
    <x v="1"/>
    <x v="2"/>
    <x v="10"/>
    <x v="21"/>
    <s v="UK_A"/>
    <x v="5"/>
    <x v="5"/>
    <s v="GNR_WT_WIND_ON_LS_Y-2030"/>
    <x v="0"/>
    <x v="0"/>
    <n v="113.578322069883"/>
    <n v="165824.35022203001"/>
    <n v="596967.66079930705"/>
  </r>
  <r>
    <x v="0"/>
    <x v="1"/>
    <x v="2"/>
    <x v="10"/>
    <x v="21"/>
    <s v="UK_A"/>
    <x v="5"/>
    <x v="5"/>
    <s v="GNR_WT_WIND_ON_LS_Y-2030"/>
    <x v="0"/>
    <x v="1"/>
    <n v="81.027009146761998"/>
    <n v="118299.433354273"/>
    <n v="425877.96007538098"/>
  </r>
  <r>
    <x v="0"/>
    <x v="1"/>
    <x v="2"/>
    <x v="10"/>
    <x v="21"/>
    <s v="UK_A"/>
    <x v="5"/>
    <x v="5"/>
    <s v="GNR_WT_WIND_ON_LS_Y-2030"/>
    <x v="0"/>
    <x v="2"/>
    <n v="41.918597217544601"/>
    <n v="61201.151937615097"/>
    <n v="220324.14697541401"/>
  </r>
  <r>
    <x v="0"/>
    <x v="1"/>
    <x v="2"/>
    <x v="10"/>
    <x v="21"/>
    <s v="UK_A"/>
    <x v="5"/>
    <x v="5"/>
    <s v="GNR_WT_WIND_ON_LS_Y-2030"/>
    <x v="1"/>
    <x v="0"/>
    <n v="326.09858449961303"/>
    <n v="476103.93336943502"/>
    <n v="1713974.1601299699"/>
  </r>
  <r>
    <x v="0"/>
    <x v="1"/>
    <x v="2"/>
    <x v="10"/>
    <x v="21"/>
    <s v="UK_A"/>
    <x v="5"/>
    <x v="5"/>
    <s v="GNR_WT_WIND_ON_LS_Y-2030"/>
    <x v="1"/>
    <x v="1"/>
    <n v="269.42651451835297"/>
    <n v="393362.71119679499"/>
    <n v="1416105.7603084601"/>
  </r>
  <r>
    <x v="0"/>
    <x v="1"/>
    <x v="2"/>
    <x v="10"/>
    <x v="21"/>
    <s v="UK_A"/>
    <x v="5"/>
    <x v="5"/>
    <s v="GNR_WT_WIND_ON_LS_Y-2030"/>
    <x v="1"/>
    <x v="2"/>
    <n v="249.05267117798101"/>
    <n v="363616.89991985197"/>
    <n v="1309020.8397114701"/>
  </r>
  <r>
    <x v="0"/>
    <x v="1"/>
    <x v="2"/>
    <x v="10"/>
    <x v="21"/>
    <s v="UK_A"/>
    <x v="5"/>
    <x v="5"/>
    <s v="GNR_WT_WIND_ON_LS_Y-2050"/>
    <x v="0"/>
    <x v="0"/>
    <n v="8651.7300699545594"/>
    <n v="12631525.9021337"/>
    <n v="45473493.247681201"/>
  </r>
  <r>
    <x v="0"/>
    <x v="1"/>
    <x v="2"/>
    <x v="10"/>
    <x v="21"/>
    <s v="UK_A"/>
    <x v="5"/>
    <x v="5"/>
    <s v="GNR_WT_WIND_ON_LS_Y-2050"/>
    <x v="0"/>
    <x v="1"/>
    <n v="6172.1620705242804"/>
    <n v="9011356.6229654495"/>
    <n v="32440883.8426756"/>
  </r>
  <r>
    <x v="0"/>
    <x v="1"/>
    <x v="2"/>
    <x v="10"/>
    <x v="21"/>
    <s v="UK_A"/>
    <x v="5"/>
    <x v="5"/>
    <s v="GNR_WT_WIND_ON_LS_Y-2050"/>
    <x v="0"/>
    <x v="2"/>
    <n v="3193.1127474677701"/>
    <n v="4661944.6113029402"/>
    <n v="16783000.6006906"/>
  </r>
  <r>
    <x v="0"/>
    <x v="1"/>
    <x v="2"/>
    <x v="10"/>
    <x v="21"/>
    <s v="UK_A"/>
    <x v="5"/>
    <x v="5"/>
    <s v="GNR_WT_WIND_ON_LS_Y-2050"/>
    <x v="1"/>
    <x v="0"/>
    <n v="24840.2765410551"/>
    <n v="36266803.749940403"/>
    <n v="130560493.49978501"/>
  </r>
  <r>
    <x v="0"/>
    <x v="1"/>
    <x v="2"/>
    <x v="10"/>
    <x v="21"/>
    <s v="UK_A"/>
    <x v="5"/>
    <x v="5"/>
    <s v="GNR_WT_WIND_ON_LS_Y-2050"/>
    <x v="1"/>
    <x v="1"/>
    <n v="20523.3308154283"/>
    <n v="29964062.990525398"/>
    <n v="107870626.765891"/>
  </r>
  <r>
    <x v="0"/>
    <x v="1"/>
    <x v="2"/>
    <x v="10"/>
    <x v="21"/>
    <s v="UK_A"/>
    <x v="5"/>
    <x v="5"/>
    <s v="GNR_WT_WIND_ON_LS_Y-2050"/>
    <x v="1"/>
    <x v="2"/>
    <n v="18971.370988446699"/>
    <n v="27698201.643132199"/>
    <n v="99713525.915275902"/>
  </r>
</pivotCacheRecords>
</file>

<file path=xl/pivotCache/pivotCacheRecords6.xml><?xml version="1.0" encoding="utf-8"?>
<pivotCacheRecords xmlns="http://schemas.openxmlformats.org/spreadsheetml/2006/main" xmlns:r="http://schemas.openxmlformats.org/officeDocument/2006/relationships" count="840">
  <r>
    <x v="0"/>
    <x v="0"/>
    <x v="0"/>
    <x v="0"/>
    <x v="0"/>
    <s v="DK1_Large"/>
    <x v="0"/>
    <s v="GNR_ST_COAL_EXT_E-42"/>
    <n v="2.8493360000000001"/>
    <n v="10.2576096"/>
  </r>
  <r>
    <x v="0"/>
    <x v="0"/>
    <x v="0"/>
    <x v="0"/>
    <x v="0"/>
    <s v="DK1_Large"/>
    <x v="0"/>
    <s v="GNR_ST_COAL_EXT_E-43"/>
    <n v="2.9730466666666699"/>
    <n v="10.702968"/>
  </r>
  <r>
    <x v="0"/>
    <x v="0"/>
    <x v="0"/>
    <x v="0"/>
    <x v="0"/>
    <s v="DK1_Large"/>
    <x v="0"/>
    <s v="GNR_ST_COAL_EXT_E-47"/>
    <n v="1.5710670107618701"/>
    <n v="5.6558412387427204"/>
  </r>
  <r>
    <x v="0"/>
    <x v="0"/>
    <x v="0"/>
    <x v="0"/>
    <x v="0"/>
    <s v="DK1_Large"/>
    <x v="1"/>
    <s v="GNR_HS_HEAT_PIT_L-CEN_E-90_Y-2020"/>
    <n v="1.4101510975282601"/>
    <n v="5.0765439511017298"/>
  </r>
  <r>
    <x v="0"/>
    <x v="0"/>
    <x v="0"/>
    <x v="0"/>
    <x v="0"/>
    <s v="DK1_Large"/>
    <x v="2"/>
    <s v="GNR_ST_MSW_BP_E-19"/>
    <n v="0.133283424295805"/>
    <n v="0.479820327464897"/>
  </r>
  <r>
    <x v="0"/>
    <x v="0"/>
    <x v="0"/>
    <x v="0"/>
    <x v="0"/>
    <s v="DK1_Large"/>
    <x v="2"/>
    <s v="GNR_ST_MSW_BP_E-22"/>
    <n v="0.35542246478881301"/>
    <n v="1.2795208732397301"/>
  </r>
  <r>
    <x v="0"/>
    <x v="0"/>
    <x v="0"/>
    <x v="0"/>
    <x v="0"/>
    <s v="DK1_Large"/>
    <x v="2"/>
    <s v="GNR_ST_MSW_BP_E-23"/>
    <n v="0.44131622711277602"/>
    <n v="1.58873841760599"/>
  </r>
  <r>
    <x v="0"/>
    <x v="0"/>
    <x v="0"/>
    <x v="0"/>
    <x v="0"/>
    <s v="DK1_Large"/>
    <x v="2"/>
    <s v="GNR_ST_MSW_BP_E-27"/>
    <n v="0.26508592165499001"/>
    <n v="0.95430931795796203"/>
  </r>
  <r>
    <x v="0"/>
    <x v="0"/>
    <x v="0"/>
    <x v="0"/>
    <x v="0"/>
    <s v="DK1_Large"/>
    <x v="3"/>
    <s v="GNR_SH_SUN"/>
    <n v="1.9543400000000002E-3"/>
    <n v="7.0356239999999999E-3"/>
  </r>
  <r>
    <x v="0"/>
    <x v="0"/>
    <x v="0"/>
    <x v="0"/>
    <x v="0"/>
    <s v="DK1_Large"/>
    <x v="4"/>
    <s v="GNR_EH_HEAT"/>
    <n v="0.42170639999999998"/>
    <n v="1.51814304"/>
  </r>
  <r>
    <x v="0"/>
    <x v="0"/>
    <x v="0"/>
    <x v="0"/>
    <x v="0"/>
    <s v="DK1_MedSmall"/>
    <x v="5"/>
    <s v="GNR_HP_ELEC_GROUND-WTR_COP-360_LS-4-MW_Y-2020"/>
    <n v="1.11416172279752"/>
    <n v="4.0109822020710801"/>
  </r>
  <r>
    <x v="0"/>
    <x v="0"/>
    <x v="0"/>
    <x v="0"/>
    <x v="0"/>
    <s v="DK1_MedSmall"/>
    <x v="1"/>
    <s v="GNR_HS_HEAT_PIT_L-DEC_E-91_Y-2020"/>
    <n v="0.78955144494636298"/>
    <n v="2.84238520180691"/>
  </r>
  <r>
    <x v="0"/>
    <x v="0"/>
    <x v="0"/>
    <x v="0"/>
    <x v="0"/>
    <s v="DK1_MedSmall"/>
    <x v="2"/>
    <s v="GNR_ST_MSW_BP_E-21"/>
    <n v="0.29618538732401101"/>
    <n v="1.06626739436644"/>
  </r>
  <r>
    <x v="0"/>
    <x v="0"/>
    <x v="0"/>
    <x v="0"/>
    <x v="0"/>
    <s v="DK1_MedSmall"/>
    <x v="2"/>
    <s v="GNR_ST_MSW_BP_E-22"/>
    <n v="0.133283424295805"/>
    <n v="0.479820327464897"/>
  </r>
  <r>
    <x v="0"/>
    <x v="0"/>
    <x v="0"/>
    <x v="0"/>
    <x v="0"/>
    <s v="DK1_MedSmall"/>
    <x v="2"/>
    <s v="GNR_ST_MSW_BP_E-26"/>
    <n v="0.20732977112680701"/>
    <n v="0.74638717605650695"/>
  </r>
  <r>
    <x v="0"/>
    <x v="0"/>
    <x v="0"/>
    <x v="0"/>
    <x v="0"/>
    <s v="DK1_MedSmall"/>
    <x v="3"/>
    <s v="GNR_SH_SUN"/>
    <n v="5.9052000000000002E-3"/>
    <n v="2.1258719999999998E-2"/>
  </r>
  <r>
    <x v="0"/>
    <x v="0"/>
    <x v="0"/>
    <x v="0"/>
    <x v="0"/>
    <s v="DK1_MedSmall"/>
    <x v="4"/>
    <s v="GNR_EH_HEAT"/>
    <n v="0.1095"/>
    <n v="0.39419999999999999"/>
  </r>
  <r>
    <x v="0"/>
    <x v="0"/>
    <x v="0"/>
    <x v="0"/>
    <x v="0"/>
    <s v="DK1_MedSmall"/>
    <x v="4"/>
    <s v="GNR_GEO_HEAT_HO"/>
    <n v="7.2707999999999995E-2"/>
    <n v="0.2617488"/>
  </r>
  <r>
    <x v="0"/>
    <x v="0"/>
    <x v="0"/>
    <x v="0"/>
    <x v="0"/>
    <s v="DK1_Medium"/>
    <x v="5"/>
    <s v="GNR_HP_ELEC_GROUND-WTR_COP-360_LS-4-MW_Y-2020"/>
    <n v="2.0360019689931401"/>
    <n v="7.3296070883753002"/>
  </r>
  <r>
    <x v="0"/>
    <x v="0"/>
    <x v="0"/>
    <x v="0"/>
    <x v="0"/>
    <s v="DK1_Medium"/>
    <x v="1"/>
    <s v="GNR_HS_HEAT_PIT_L-DEC_E-91_Y-2020"/>
    <n v="0.88683029807297098"/>
    <n v="3.19258907306269"/>
  </r>
  <r>
    <x v="0"/>
    <x v="0"/>
    <x v="0"/>
    <x v="0"/>
    <x v="0"/>
    <s v="DK1_Medium"/>
    <x v="2"/>
    <s v="GNR_BO_MSW_E-105"/>
    <n v="3.066E-2"/>
    <n v="0.110376"/>
  </r>
  <r>
    <x v="0"/>
    <x v="0"/>
    <x v="0"/>
    <x v="0"/>
    <x v="0"/>
    <s v="DK1_Medium"/>
    <x v="2"/>
    <s v="GNR_ST_MSW_BP_E-22"/>
    <n v="1.84484992202507"/>
    <n v="6.64145971929024"/>
  </r>
  <r>
    <x v="0"/>
    <x v="0"/>
    <x v="0"/>
    <x v="0"/>
    <x v="0"/>
    <s v="DK1_Medium"/>
    <x v="3"/>
    <s v="GNR_SH_SUN"/>
    <n v="1.27946E-2"/>
    <n v="4.606056E-2"/>
  </r>
  <r>
    <x v="0"/>
    <x v="0"/>
    <x v="0"/>
    <x v="0"/>
    <x v="0"/>
    <s v="DK1_Medium"/>
    <x v="4"/>
    <s v="GNR_GEO_HEAT_HO"/>
    <n v="8.7599999999999997E-2"/>
    <n v="0.31535999999999997"/>
  </r>
  <r>
    <x v="0"/>
    <x v="0"/>
    <x v="0"/>
    <x v="0"/>
    <x v="0"/>
    <s v="DK1_Rural"/>
    <x v="5"/>
    <s v="GNR_HP_ELEC_COP-300"/>
    <n v="4.3800000000000002E-3"/>
    <n v="1.5768000000000001E-2"/>
  </r>
  <r>
    <x v="0"/>
    <x v="0"/>
    <x v="0"/>
    <x v="0"/>
    <x v="0"/>
    <s v="DK1_Rural"/>
    <x v="5"/>
    <s v="GNR_HP_ELEC_COP-350"/>
    <n v="6.39188E-3"/>
    <n v="2.3010768000000001E-2"/>
  </r>
  <r>
    <x v="0"/>
    <x v="0"/>
    <x v="0"/>
    <x v="0"/>
    <x v="0"/>
    <s v="DK1_Rural"/>
    <x v="5"/>
    <s v="GNR_HP_ELEC_COP-400"/>
    <n v="1.7940480000000002E-2"/>
    <n v="6.4585727999999995E-2"/>
  </r>
  <r>
    <x v="0"/>
    <x v="0"/>
    <x v="0"/>
    <x v="0"/>
    <x v="0"/>
    <s v="DK1_Rural"/>
    <x v="5"/>
    <s v="GNR_HP_ELEC_COP-430"/>
    <n v="1.1388000000000001E-2"/>
    <n v="4.09968E-2"/>
  </r>
  <r>
    <x v="0"/>
    <x v="0"/>
    <x v="0"/>
    <x v="0"/>
    <x v="0"/>
    <s v="DK1_Rural"/>
    <x v="5"/>
    <s v="GNR_HP_ELEC_COP-450"/>
    <n v="4.7304000000000001E-3"/>
    <n v="1.702944E-2"/>
  </r>
  <r>
    <x v="0"/>
    <x v="0"/>
    <x v="0"/>
    <x v="0"/>
    <x v="0"/>
    <s v="DK1_Rural"/>
    <x v="5"/>
    <s v="GNR_HP_ELEC_COP-460"/>
    <n v="3.1536000000000002E-2"/>
    <n v="0.11352959999999999"/>
  </r>
  <r>
    <x v="0"/>
    <x v="0"/>
    <x v="0"/>
    <x v="0"/>
    <x v="0"/>
    <s v="DK1_Rural"/>
    <x v="5"/>
    <s v="GNR_HP_ELEC_COP-470"/>
    <n v="8.3219999999999995E-3"/>
    <n v="2.9959199999999998E-2"/>
  </r>
  <r>
    <x v="0"/>
    <x v="0"/>
    <x v="0"/>
    <x v="0"/>
    <x v="0"/>
    <s v="DK1_Rural"/>
    <x v="5"/>
    <s v="GNR_HP_ELEC_COP-500"/>
    <n v="4.3800000000000002E-3"/>
    <n v="1.5768000000000001E-2"/>
  </r>
  <r>
    <x v="0"/>
    <x v="0"/>
    <x v="0"/>
    <x v="0"/>
    <x v="0"/>
    <s v="DK1_Rural"/>
    <x v="5"/>
    <s v="GNR_HP_ELEC_COP-530"/>
    <n v="1.1826E-2"/>
    <n v="4.2573600000000003E-2"/>
  </r>
  <r>
    <x v="0"/>
    <x v="0"/>
    <x v="0"/>
    <x v="0"/>
    <x v="0"/>
    <s v="DK1_Rural"/>
    <x v="5"/>
    <s v="GNR_HP_ELEC_COP-600"/>
    <n v="2.6280000000000001E-3"/>
    <n v="9.4608000000000001E-3"/>
  </r>
  <r>
    <x v="0"/>
    <x v="0"/>
    <x v="0"/>
    <x v="0"/>
    <x v="0"/>
    <s v="DK1_Rural"/>
    <x v="5"/>
    <s v="GNR_HP_ELEC_GROUND-WTR_COP-360_LS-4-MW_Y-2020"/>
    <n v="3.7640587606755802"/>
    <n v="13.550611538432101"/>
  </r>
  <r>
    <x v="0"/>
    <x v="0"/>
    <x v="0"/>
    <x v="0"/>
    <x v="0"/>
    <s v="DK1_Rural"/>
    <x v="1"/>
    <s v="GNR_HS_HEAT_PIT_L-DEC_E-91_Y-2020"/>
    <n v="2.1344605168308801"/>
    <n v="7.6840578605911602"/>
  </r>
  <r>
    <x v="0"/>
    <x v="0"/>
    <x v="0"/>
    <x v="0"/>
    <x v="0"/>
    <s v="DK1_Rural"/>
    <x v="3"/>
    <s v="GNR_SH_SUN"/>
    <n v="0.36836497000000001"/>
    <n v="1.326113892"/>
  </r>
  <r>
    <x v="0"/>
    <x v="0"/>
    <x v="0"/>
    <x v="0"/>
    <x v="0"/>
    <s v="DK1_Rural"/>
    <x v="4"/>
    <s v="GNR_EH_HEAT"/>
    <n v="0.71840760000000004"/>
    <n v="2.5862673599999999"/>
  </r>
  <r>
    <x v="0"/>
    <x v="0"/>
    <x v="0"/>
    <x v="0"/>
    <x v="0"/>
    <s v="DK1_Rural"/>
    <x v="6"/>
    <s v="GNR_BO_WOODWST_E-100"/>
    <n v="0.261486"/>
    <n v="0.94134960000000001"/>
  </r>
  <r>
    <x v="0"/>
    <x v="0"/>
    <x v="0"/>
    <x v="0"/>
    <x v="0"/>
    <s v="DK1_Rural"/>
    <x v="6"/>
    <s v="GNR_BO_WOODWST_E-113"/>
    <n v="3.5040000000000002E-2"/>
    <n v="0.12614400000000001"/>
  </r>
  <r>
    <x v="0"/>
    <x v="0"/>
    <x v="0"/>
    <x v="0"/>
    <x v="0"/>
    <s v="DK1_Rural"/>
    <x v="6"/>
    <s v="GNR_BO_WOODWST_E-84"/>
    <n v="5.0895599999999999E-2"/>
    <n v="0.18322416"/>
  </r>
  <r>
    <x v="0"/>
    <x v="0"/>
    <x v="0"/>
    <x v="0"/>
    <x v="0"/>
    <s v="DK1_Rural"/>
    <x v="6"/>
    <s v="GNR_BO_WOODWST_E-86"/>
    <n v="2.6280000000000001E-2"/>
    <n v="9.4607999999999998E-2"/>
  </r>
  <r>
    <x v="0"/>
    <x v="0"/>
    <x v="0"/>
    <x v="0"/>
    <x v="0"/>
    <s v="DK1_Rural"/>
    <x v="6"/>
    <s v="GNR_BO_WOODWST_E-89"/>
    <n v="6.132E-2"/>
    <n v="0.220752"/>
  </r>
  <r>
    <x v="0"/>
    <x v="0"/>
    <x v="0"/>
    <x v="0"/>
    <x v="0"/>
    <s v="DK1_Rural"/>
    <x v="6"/>
    <s v="GNR_BO_WOODWST_E-90"/>
    <n v="7.8839999999999993E-2"/>
    <n v="0.28382400000000002"/>
  </r>
  <r>
    <x v="0"/>
    <x v="0"/>
    <x v="0"/>
    <x v="0"/>
    <x v="0"/>
    <s v="DK1_Rural"/>
    <x v="6"/>
    <s v="GNR_BO_WOODWST_E-91"/>
    <n v="2.7594E-2"/>
    <n v="9.9338399999999993E-2"/>
  </r>
  <r>
    <x v="0"/>
    <x v="0"/>
    <x v="0"/>
    <x v="0"/>
    <x v="0"/>
    <s v="DK1_Rural"/>
    <x v="6"/>
    <s v="GNR_BO_WOODWST_E-94"/>
    <n v="8.1467999999999992E-3"/>
    <n v="2.9328480000000001E-2"/>
  </r>
  <r>
    <x v="0"/>
    <x v="0"/>
    <x v="0"/>
    <x v="0"/>
    <x v="0"/>
    <s v="DK1_Small"/>
    <x v="5"/>
    <s v="GNR_HP_ELEC_GROUND-WTR_COP-360_LS-4-MW_Y-2020"/>
    <n v="0.36450422150216499"/>
    <n v="1.3122151974078"/>
  </r>
  <r>
    <x v="0"/>
    <x v="0"/>
    <x v="0"/>
    <x v="0"/>
    <x v="0"/>
    <s v="DK1_Small"/>
    <x v="1"/>
    <s v="GNR_HS_HEAT_PIT_L-DEC_E-91_Y-2020"/>
    <n v="0.236590681992357"/>
    <n v="0.85172645517248702"/>
  </r>
  <r>
    <x v="0"/>
    <x v="0"/>
    <x v="0"/>
    <x v="0"/>
    <x v="0"/>
    <s v="DK1_Small"/>
    <x v="2"/>
    <s v="GNR_ST_MSW_BP_E-20"/>
    <n v="8.5597576936639094E-2"/>
    <n v="0.30815127697190098"/>
  </r>
  <r>
    <x v="0"/>
    <x v="0"/>
    <x v="0"/>
    <x v="0"/>
    <x v="0"/>
    <s v="DK1_Small"/>
    <x v="6"/>
    <s v="GNR_BO_WOODWST_E-100"/>
    <n v="1.533E-2"/>
    <n v="5.5188000000000001E-2"/>
  </r>
  <r>
    <x v="0"/>
    <x v="0"/>
    <x v="0"/>
    <x v="0"/>
    <x v="0"/>
    <s v="DK1_Small"/>
    <x v="6"/>
    <s v="GNR_BO_WOODWST_E-89"/>
    <n v="1.557528E-2"/>
    <n v="5.6071007999999999E-2"/>
  </r>
  <r>
    <x v="0"/>
    <x v="0"/>
    <x v="0"/>
    <x v="0"/>
    <x v="1"/>
    <s v="DK2_Large"/>
    <x v="0"/>
    <s v="GNR_ST_COAL_EXT_E-42"/>
    <n v="2.43333333333333"/>
    <n v="8.76"/>
  </r>
  <r>
    <x v="0"/>
    <x v="0"/>
    <x v="0"/>
    <x v="0"/>
    <x v="1"/>
    <s v="DK2_Large"/>
    <x v="5"/>
    <s v="GNR_HP_ELEC_COP-300"/>
    <n v="1.4892E-3"/>
    <n v="5.3611199999999996E-3"/>
  </r>
  <r>
    <x v="0"/>
    <x v="0"/>
    <x v="0"/>
    <x v="0"/>
    <x v="1"/>
    <s v="DK2_Large"/>
    <x v="1"/>
    <s v="GNR_HS_HEAT_PIT_L-CEN_E-90_Y-2020"/>
    <n v="1.3750432826115899"/>
    <n v="4.9501558174017299"/>
  </r>
  <r>
    <x v="0"/>
    <x v="0"/>
    <x v="0"/>
    <x v="0"/>
    <x v="1"/>
    <s v="DK2_Large"/>
    <x v="2"/>
    <s v="GNR_ST_MSW_BP_E-20"/>
    <n v="1.1551230105636401"/>
    <n v="4.1584428380291101"/>
  </r>
  <r>
    <x v="0"/>
    <x v="0"/>
    <x v="0"/>
    <x v="0"/>
    <x v="1"/>
    <s v="DK2_Large"/>
    <x v="2"/>
    <s v="GNR_ST_MSW_BP_E-21"/>
    <n v="0.40577398063389503"/>
    <n v="1.4607863302820201"/>
  </r>
  <r>
    <x v="0"/>
    <x v="0"/>
    <x v="0"/>
    <x v="0"/>
    <x v="1"/>
    <s v="DK2_Large"/>
    <x v="2"/>
    <s v="GNR_ST_MSW_BP_E-23_LS-220-MW-FEED_Y-2020"/>
    <n v="3.8209738110173901"/>
    <n v="13.755505719662599"/>
  </r>
  <r>
    <x v="0"/>
    <x v="0"/>
    <x v="0"/>
    <x v="0"/>
    <x v="1"/>
    <s v="DK2_Large"/>
    <x v="2"/>
    <s v="GNR_ST_MSW_BP_E-27"/>
    <n v="0.57459965140858105"/>
    <n v="2.0685587450708902"/>
  </r>
  <r>
    <x v="0"/>
    <x v="0"/>
    <x v="0"/>
    <x v="0"/>
    <x v="1"/>
    <s v="DK2_Large"/>
    <x v="4"/>
    <s v="GNR_GEO_HEAT_HO"/>
    <n v="0.12264"/>
    <n v="0.44150400000000001"/>
  </r>
  <r>
    <x v="0"/>
    <x v="0"/>
    <x v="0"/>
    <x v="0"/>
    <x v="1"/>
    <s v="DK2_Large"/>
    <x v="6"/>
    <s v="GNR_BO_WOODWST_E-90"/>
    <n v="5.83416E-2"/>
    <n v="0.21002976000000001"/>
  </r>
  <r>
    <x v="0"/>
    <x v="0"/>
    <x v="0"/>
    <x v="0"/>
    <x v="1"/>
    <s v="DK2_MedSmall"/>
    <x v="1"/>
    <s v="GNR_HS_HEAT_PIT_L-DEC_E-91_Y-2020"/>
    <n v="6.1353307459774999E-2"/>
    <n v="0.22087190685519001"/>
  </r>
  <r>
    <x v="0"/>
    <x v="0"/>
    <x v="0"/>
    <x v="0"/>
    <x v="1"/>
    <s v="DK2_MedSmall"/>
    <x v="2"/>
    <s v="GNR_ST_MSW_BP_E-21"/>
    <n v="0.100214325801079"/>
    <n v="0.36077157288388501"/>
  </r>
  <r>
    <x v="0"/>
    <x v="0"/>
    <x v="0"/>
    <x v="0"/>
    <x v="1"/>
    <s v="DK2_MedSmall"/>
    <x v="2"/>
    <s v="GNR_ST_MSW_BP_E-25"/>
    <n v="0.163035246452502"/>
    <n v="0.58692688722900599"/>
  </r>
  <r>
    <x v="0"/>
    <x v="0"/>
    <x v="0"/>
    <x v="0"/>
    <x v="1"/>
    <s v="DK2_MedSmall"/>
    <x v="2"/>
    <s v="GNR_ST_MSW_BP_E-28"/>
    <n v="0.37077333727540801"/>
    <n v="1.33478401419147"/>
  </r>
  <r>
    <x v="0"/>
    <x v="0"/>
    <x v="0"/>
    <x v="0"/>
    <x v="1"/>
    <s v="DK2_MedSmall"/>
    <x v="3"/>
    <s v="GNR_SH_SUN"/>
    <n v="1.0545000000000001E-2"/>
    <n v="3.7962000000000003E-2"/>
  </r>
  <r>
    <x v="0"/>
    <x v="0"/>
    <x v="0"/>
    <x v="0"/>
    <x v="1"/>
    <s v="DK2_MedSmall"/>
    <x v="4"/>
    <s v="GNR_EH_HEAT"/>
    <n v="1.7520000000000001E-2"/>
    <n v="6.3072000000000003E-2"/>
  </r>
  <r>
    <x v="0"/>
    <x v="0"/>
    <x v="0"/>
    <x v="0"/>
    <x v="1"/>
    <s v="DK2_Medium"/>
    <x v="0"/>
    <s v="GNR_ST_COAL_BP_E-38"/>
    <n v="0.82928000000000002"/>
    <n v="2.9854080000000001"/>
  </r>
  <r>
    <x v="0"/>
    <x v="0"/>
    <x v="0"/>
    <x v="0"/>
    <x v="1"/>
    <s v="DK2_Medium"/>
    <x v="0"/>
    <s v="GNR_ST_COAL_EXT_E-41"/>
    <n v="0.59640509474875503"/>
    <n v="2.1470583410955202"/>
  </r>
  <r>
    <x v="0"/>
    <x v="0"/>
    <x v="0"/>
    <x v="0"/>
    <x v="1"/>
    <s v="DK2_Medium"/>
    <x v="1"/>
    <s v="GNR_HS_HEAT_PIT_L-DEC_E-91_Y-2020"/>
    <n v="0.42642340132557399"/>
    <n v="1.5351242447720701"/>
  </r>
  <r>
    <x v="0"/>
    <x v="0"/>
    <x v="0"/>
    <x v="0"/>
    <x v="1"/>
    <s v="DK2_Medium"/>
    <x v="2"/>
    <s v="GNR_ST_MSW_BP_E-23"/>
    <n v="0.118474154929604"/>
    <n v="0.42650695774657499"/>
  </r>
  <r>
    <x v="0"/>
    <x v="0"/>
    <x v="0"/>
    <x v="0"/>
    <x v="1"/>
    <s v="DK2_Medium"/>
    <x v="2"/>
    <s v="GNR_ST_MSW_BP_E-25"/>
    <n v="0.10958859330988401"/>
    <n v="0.39451893591558201"/>
  </r>
  <r>
    <x v="0"/>
    <x v="0"/>
    <x v="0"/>
    <x v="0"/>
    <x v="1"/>
    <s v="DK2_Medium"/>
    <x v="3"/>
    <s v="GNR_SH_SUN"/>
    <n v="1.28649E-2"/>
    <n v="4.6313640000000003E-2"/>
  </r>
  <r>
    <x v="0"/>
    <x v="0"/>
    <x v="0"/>
    <x v="0"/>
    <x v="1"/>
    <s v="DK2_Medium"/>
    <x v="4"/>
    <s v="GNR_EH_HEAT"/>
    <n v="1.7520000000000001E-2"/>
    <n v="6.3072000000000003E-2"/>
  </r>
  <r>
    <x v="0"/>
    <x v="0"/>
    <x v="0"/>
    <x v="0"/>
    <x v="1"/>
    <s v="DK2_Rural"/>
    <x v="0"/>
    <s v="GNR_ST_COAL_BP_E-35"/>
    <n v="0.21607999999999999"/>
    <n v="0.77788800000000002"/>
  </r>
  <r>
    <x v="0"/>
    <x v="0"/>
    <x v="0"/>
    <x v="0"/>
    <x v="1"/>
    <s v="DK2_Rural"/>
    <x v="5"/>
    <s v="GNR_HP_ELEC_COP-400"/>
    <n v="4.6719999999999999E-3"/>
    <n v="1.6819199999999999E-2"/>
  </r>
  <r>
    <x v="0"/>
    <x v="0"/>
    <x v="0"/>
    <x v="0"/>
    <x v="1"/>
    <s v="DK2_Rural"/>
    <x v="5"/>
    <s v="GNR_HP_ELEC_GROUND-WTR_COP-360_LS-4-MW_Y-2020"/>
    <n v="1.51845721303665"/>
    <n v="5.4664459669319303"/>
  </r>
  <r>
    <x v="0"/>
    <x v="0"/>
    <x v="0"/>
    <x v="0"/>
    <x v="1"/>
    <s v="DK2_Rural"/>
    <x v="1"/>
    <s v="GNR_HS_HEAT_PIT_L-DEC_E-91_Y-2020"/>
    <n v="0.77577563737055"/>
    <n v="2.7927922945339798"/>
  </r>
  <r>
    <x v="0"/>
    <x v="0"/>
    <x v="0"/>
    <x v="0"/>
    <x v="1"/>
    <s v="DK2_Rural"/>
    <x v="3"/>
    <s v="GNR_SH_SUN"/>
    <n v="5.6907850000000003E-2"/>
    <n v="0.20486826"/>
  </r>
  <r>
    <x v="0"/>
    <x v="0"/>
    <x v="0"/>
    <x v="0"/>
    <x v="1"/>
    <s v="DK2_Rural"/>
    <x v="4"/>
    <s v="GNR_EH_HEAT"/>
    <n v="0.14454"/>
    <n v="0.52034400000000003"/>
  </r>
  <r>
    <x v="0"/>
    <x v="0"/>
    <x v="0"/>
    <x v="0"/>
    <x v="1"/>
    <s v="DK2_Rural"/>
    <x v="6"/>
    <s v="GNR_BO_WOODWST_E-100"/>
    <n v="5.5188000000000001E-2"/>
    <n v="0.19867679999999999"/>
  </r>
  <r>
    <x v="0"/>
    <x v="0"/>
    <x v="0"/>
    <x v="0"/>
    <x v="1"/>
    <s v="DK2_Small"/>
    <x v="5"/>
    <s v="GNR_HP_ELEC_GROUND-WTR_COP-360_LS-4-MW_Y-2020"/>
    <n v="0.163947389333751"/>
    <n v="0.59021060160150396"/>
  </r>
  <r>
    <x v="0"/>
    <x v="0"/>
    <x v="0"/>
    <x v="0"/>
    <x v="1"/>
    <s v="DK2_Small"/>
    <x v="1"/>
    <s v="GNR_HS_HEAT_PIT_L-DEC_E-91_Y-2020"/>
    <n v="9.9305158819037898E-2"/>
    <n v="0.357498571748536"/>
  </r>
  <r>
    <x v="0"/>
    <x v="0"/>
    <x v="0"/>
    <x v="1"/>
    <x v="2"/>
    <s v="EE_Industry"/>
    <x v="1"/>
    <s v="GNR_HS_HEAT_PIT_L-DEC_E-91_Y-2020"/>
    <n v="0.110469493466702"/>
    <n v="0.397690176480128"/>
  </r>
  <r>
    <x v="0"/>
    <x v="0"/>
    <x v="0"/>
    <x v="1"/>
    <x v="2"/>
    <s v="EE_Industry"/>
    <x v="1"/>
    <s v="GNR_HS_HEAT_WTR-TANK_LS_E-95_Y-2010"/>
    <n v="9.3711366667257393E-3"/>
    <n v="3.37360920002127E-2"/>
  </r>
  <r>
    <x v="0"/>
    <x v="0"/>
    <x v="0"/>
    <x v="1"/>
    <x v="2"/>
    <s v="EE_Industry"/>
    <x v="6"/>
    <s v="GNR_ST_WOODWST_BP_E-53"/>
    <n v="0.40428977201820598"/>
    <n v="1.45544317926554"/>
  </r>
  <r>
    <x v="0"/>
    <x v="0"/>
    <x v="0"/>
    <x v="1"/>
    <x v="2"/>
    <s v="EE_Kohtla_Jarve"/>
    <x v="5"/>
    <s v="GNR_HP_ELEC_GROUND-WTR_COP-360_LS-4-MW_Y-2020"/>
    <n v="0.34107760195612802"/>
    <n v="1.22787936704206"/>
  </r>
  <r>
    <x v="0"/>
    <x v="0"/>
    <x v="0"/>
    <x v="1"/>
    <x v="2"/>
    <s v="EE_Kohtla_Jarve"/>
    <x v="1"/>
    <s v="GNR_HS_HEAT_PIT_L-DEC_E-91_Y-2020"/>
    <n v="6.6678753111522396E-2"/>
    <n v="0.24004351120148101"/>
  </r>
  <r>
    <x v="0"/>
    <x v="0"/>
    <x v="0"/>
    <x v="1"/>
    <x v="2"/>
    <s v="EE_Narva"/>
    <x v="5"/>
    <s v="GNR_HP_ELEC_AIR-WTR_COP-310_LS_Y-2020"/>
    <n v="0.50651602249191197"/>
    <n v="1.82345768097088"/>
  </r>
  <r>
    <x v="0"/>
    <x v="0"/>
    <x v="0"/>
    <x v="1"/>
    <x v="2"/>
    <s v="EE_Narva"/>
    <x v="1"/>
    <s v="GNR_HS_HEAT_PIT_L-CEN_E-90_Y-2020"/>
    <n v="9.8226202426795306E-2"/>
    <n v="0.35361432873646298"/>
  </r>
  <r>
    <x v="0"/>
    <x v="0"/>
    <x v="0"/>
    <x v="1"/>
    <x v="2"/>
    <s v="EE_Parnu"/>
    <x v="5"/>
    <s v="GNR_HP_ELEC_AIR-WTR_COP-310_LS_Y-2020"/>
    <n v="0.20190959456878499"/>
    <n v="0.72687454044762601"/>
  </r>
  <r>
    <x v="0"/>
    <x v="0"/>
    <x v="0"/>
    <x v="1"/>
    <x v="2"/>
    <s v="EE_Parnu"/>
    <x v="1"/>
    <s v="GNR_HS_HEAT_PIT_L-CEN_E-90_Y-2020"/>
    <n v="3.9155351118912197E-2"/>
    <n v="0.14095926402808401"/>
  </r>
  <r>
    <x v="0"/>
    <x v="0"/>
    <x v="0"/>
    <x v="1"/>
    <x v="2"/>
    <s v="EE_Rural"/>
    <x v="6"/>
    <s v="EBAVERE_ST_WOODWST_BP"/>
    <n v="0.230526315789474"/>
    <n v="0.82989473684210502"/>
  </r>
  <r>
    <x v="0"/>
    <x v="0"/>
    <x v="0"/>
    <x v="1"/>
    <x v="2"/>
    <s v="EE_Tallinn"/>
    <x v="5"/>
    <s v="GNR_HP_ELEC_AIR-WTR_COP-310_LS_Y-2020"/>
    <n v="1.77562137056596"/>
    <n v="6.3922369340374701"/>
  </r>
  <r>
    <x v="0"/>
    <x v="0"/>
    <x v="0"/>
    <x v="1"/>
    <x v="2"/>
    <s v="EE_Tallinn"/>
    <x v="1"/>
    <s v="GNR_HS_HEAT_PIT_L-CEN_E-90_Y-2020"/>
    <n v="0.40209633509195702"/>
    <n v="1.4475468063310399"/>
  </r>
  <r>
    <x v="0"/>
    <x v="0"/>
    <x v="0"/>
    <x v="1"/>
    <x v="2"/>
    <s v="EE_Tallinn"/>
    <x v="2"/>
    <s v="IRU_ST_MSW_BP"/>
    <n v="0.29783999999999999"/>
    <n v="1.0722240000000001"/>
  </r>
  <r>
    <x v="0"/>
    <x v="0"/>
    <x v="0"/>
    <x v="1"/>
    <x v="2"/>
    <s v="EE_Tartu"/>
    <x v="5"/>
    <s v="GNR_HP_ELEC_AIR-WTR_COP-310_LS_Y-2020"/>
    <n v="0.52942259593614804"/>
    <n v="1.90592134537013"/>
  </r>
  <r>
    <x v="0"/>
    <x v="0"/>
    <x v="0"/>
    <x v="1"/>
    <x v="2"/>
    <s v="EE_Tartu"/>
    <x v="1"/>
    <s v="GNR_HS_HEAT_PIT_L-CEN_E-90_Y-2020"/>
    <n v="0.102668363424918"/>
    <n v="0.36960610832970398"/>
  </r>
  <r>
    <x v="0"/>
    <x v="0"/>
    <x v="0"/>
    <x v="2"/>
    <x v="3"/>
    <s v="FI_IND"/>
    <x v="0"/>
    <s v="GNR_IND-ST_COAL_BP_CB-30"/>
    <n v="6.3568399999999997E-2"/>
    <n v="0.22884624000000001"/>
  </r>
  <r>
    <x v="0"/>
    <x v="0"/>
    <x v="0"/>
    <x v="2"/>
    <x v="3"/>
    <s v="FI_IND"/>
    <x v="5"/>
    <s v="GNR_HP_ELEC_AIR-WTR_COP-310_LS_Y-2020"/>
    <n v="6.7095998292759003"/>
    <n v="24.154559385393199"/>
  </r>
  <r>
    <x v="0"/>
    <x v="0"/>
    <x v="0"/>
    <x v="2"/>
    <x v="3"/>
    <s v="FI_IND"/>
    <x v="1"/>
    <s v="GNR_HS_HEAT_PIT_L-CEN_E-90_Y-2020"/>
    <n v="9.5588801989443903E-2"/>
    <n v="0.34411968716199798"/>
  </r>
  <r>
    <x v="0"/>
    <x v="0"/>
    <x v="0"/>
    <x v="2"/>
    <x v="3"/>
    <s v="FI_IND"/>
    <x v="2"/>
    <s v="GNR_IND-ST_MSW_BP_CB-30"/>
    <n v="2.1023999999999998"/>
    <n v="7.5686400000000003"/>
  </r>
  <r>
    <x v="0"/>
    <x v="0"/>
    <x v="0"/>
    <x v="2"/>
    <x v="3"/>
    <s v="FI_IND"/>
    <x v="2"/>
    <s v="GNR_ST_MSW_BP_E-23_LS-220-MW-FEED_Y-2020"/>
    <n v="16.956803174597599"/>
    <n v="61.044491428551403"/>
  </r>
  <r>
    <x v="0"/>
    <x v="0"/>
    <x v="0"/>
    <x v="2"/>
    <x v="3"/>
    <s v="FI_IND"/>
    <x v="7"/>
    <s v="AITTALUOTO_IND-ST_PEAT_EXT"/>
    <n v="0.74121836190476198"/>
    <n v="2.6683861028571401"/>
  </r>
  <r>
    <x v="0"/>
    <x v="0"/>
    <x v="0"/>
    <x v="2"/>
    <x v="3"/>
    <s v="FI_IND"/>
    <x v="7"/>
    <s v="ALHOLMEN2_IND-ST_PEAT_EXT"/>
    <n v="0.69615894039735104"/>
    <n v="2.5061721854304602"/>
  </r>
  <r>
    <x v="0"/>
    <x v="0"/>
    <x v="0"/>
    <x v="2"/>
    <x v="3"/>
    <s v="FI_IND"/>
    <x v="7"/>
    <s v="GNR_IND-ST_PEAT_BP_CB-20"/>
    <n v="1.51554860955213"/>
    <n v="5.4559749943876801"/>
  </r>
  <r>
    <x v="0"/>
    <x v="0"/>
    <x v="0"/>
    <x v="2"/>
    <x v="3"/>
    <s v="FI_IND"/>
    <x v="7"/>
    <s v="GNR_IND-ST_PEAT_BP_CB-30"/>
    <n v="5.10523066666667"/>
    <n v="18.378830399999998"/>
  </r>
  <r>
    <x v="0"/>
    <x v="0"/>
    <x v="0"/>
    <x v="2"/>
    <x v="3"/>
    <s v="FI_IND"/>
    <x v="7"/>
    <s v="GNR_ST_PEAT_BP_CB-50"/>
    <n v="0.21024000000000001"/>
    <n v="0.75686399999999998"/>
  </r>
  <r>
    <x v="0"/>
    <x v="0"/>
    <x v="0"/>
    <x v="2"/>
    <x v="3"/>
    <s v="FI_IND"/>
    <x v="4"/>
    <s v="GNR_EH_HEAT"/>
    <n v="4.3017857142856997E-2"/>
    <n v="0.15486428571428501"/>
  </r>
  <r>
    <x v="0"/>
    <x v="0"/>
    <x v="0"/>
    <x v="2"/>
    <x v="3"/>
    <s v="FI_IND"/>
    <x v="6"/>
    <s v="GNR_IND-ST_BLACKLIC_BP_CB-30"/>
    <n v="9.0536351384615408"/>
    <n v="32.593086498461503"/>
  </r>
  <r>
    <x v="0"/>
    <x v="0"/>
    <x v="0"/>
    <x v="2"/>
    <x v="3"/>
    <s v="FI_IND"/>
    <x v="6"/>
    <s v="GNR_IND-ST_BLACKLIC_BP_CB-60"/>
    <n v="0.56210000000000004"/>
    <n v="2.0235599999999998"/>
  </r>
  <r>
    <x v="0"/>
    <x v="0"/>
    <x v="0"/>
    <x v="2"/>
    <x v="3"/>
    <s v="FI_large"/>
    <x v="0"/>
    <s v="NA2y3_ST_COAL_EXT"/>
    <n v="0.35963590157044101"/>
    <n v="1.2946892456535899"/>
  </r>
  <r>
    <x v="0"/>
    <x v="0"/>
    <x v="0"/>
    <x v="2"/>
    <x v="3"/>
    <s v="FI_large"/>
    <x v="1"/>
    <s v="GNR_HS_HEAT_PIT_L-CEN_E-90"/>
    <n v="0.18784749293921099"/>
    <n v="0.67625097458116101"/>
  </r>
  <r>
    <x v="0"/>
    <x v="0"/>
    <x v="0"/>
    <x v="2"/>
    <x v="3"/>
    <s v="FI_large"/>
    <x v="1"/>
    <s v="GNR_HS_HEAT_WTR-TANK_LS_E-95_Y-2010"/>
    <n v="0.122512"/>
    <n v="0.44104320000000002"/>
  </r>
  <r>
    <x v="0"/>
    <x v="0"/>
    <x v="0"/>
    <x v="2"/>
    <x v="3"/>
    <s v="FI_large"/>
    <x v="7"/>
    <s v="GNR_IND-ST_PEAT_BP_CB-40"/>
    <n v="0.86724000000000001"/>
    <n v="3.122064"/>
  </r>
  <r>
    <x v="0"/>
    <x v="0"/>
    <x v="0"/>
    <x v="2"/>
    <x v="3"/>
    <s v="FI_large"/>
    <x v="7"/>
    <s v="GNR_ST_PEAT_BP_CB-40"/>
    <n v="0.70463249999999999"/>
    <n v="2.5366770000000001"/>
  </r>
  <r>
    <x v="0"/>
    <x v="0"/>
    <x v="0"/>
    <x v="2"/>
    <x v="3"/>
    <s v="FI_large"/>
    <x v="7"/>
    <s v="KELJONLAHTI_ST_PEAT_EXT"/>
    <n v="2.0772149999999998"/>
    <n v="7.4779739999999997"/>
  </r>
  <r>
    <x v="0"/>
    <x v="0"/>
    <x v="0"/>
    <x v="2"/>
    <x v="3"/>
    <s v="FI_large"/>
    <x v="7"/>
    <s v="TOPPILA2_ST_PEAT_EXT"/>
    <n v="0.79825500000000005"/>
    <n v="2.8737180000000002"/>
  </r>
  <r>
    <x v="0"/>
    <x v="0"/>
    <x v="0"/>
    <x v="2"/>
    <x v="3"/>
    <s v="FI_large"/>
    <x v="4"/>
    <s v="GNR_EH_HEAT"/>
    <n v="0.32027747252747102"/>
    <n v="1.1529989010988999"/>
  </r>
  <r>
    <x v="0"/>
    <x v="0"/>
    <x v="0"/>
    <x v="2"/>
    <x v="3"/>
    <s v="FI_large_gas"/>
    <x v="0"/>
    <s v="GNR_ST_COAL_BP_CB-50"/>
    <n v="5.3297881823458404"/>
    <n v="19.187237456445001"/>
  </r>
  <r>
    <x v="0"/>
    <x v="0"/>
    <x v="0"/>
    <x v="2"/>
    <x v="3"/>
    <s v="FI_large_gas"/>
    <x v="5"/>
    <s v="GNR_HP_ELEC_COP-270"/>
    <n v="0.37959999999999999"/>
    <n v="1.36656"/>
  </r>
  <r>
    <x v="0"/>
    <x v="0"/>
    <x v="0"/>
    <x v="2"/>
    <x v="3"/>
    <s v="FI_large_gas"/>
    <x v="1"/>
    <s v="GNR_HS_HEAT_PIT_L-CEN_E-90_Y-2020"/>
    <n v="2.59346219473198"/>
    <n v="9.33646390103514"/>
  </r>
  <r>
    <x v="0"/>
    <x v="0"/>
    <x v="0"/>
    <x v="2"/>
    <x v="3"/>
    <s v="FI_large_gas"/>
    <x v="2"/>
    <s v="GNR_ST_MSW_BP_CB-30"/>
    <n v="1.2118"/>
    <n v="4.3624799999999997"/>
  </r>
  <r>
    <x v="0"/>
    <x v="0"/>
    <x v="0"/>
    <x v="2"/>
    <x v="3"/>
    <s v="FI_large_gas"/>
    <x v="2"/>
    <s v="GNR_ST_MSW_BP_E-23_LS-220-MW-FEED_Y-2020"/>
    <n v="8.1441665066998592"/>
    <n v="29.3189994241195"/>
  </r>
  <r>
    <x v="0"/>
    <x v="0"/>
    <x v="0"/>
    <x v="2"/>
    <x v="3"/>
    <s v="FI_large_gas"/>
    <x v="8"/>
    <s v="GNR_BO_HYDROGEN_E-90"/>
    <n v="4.3799999999999999E-2"/>
    <n v="0.15767999999999999"/>
  </r>
  <r>
    <x v="0"/>
    <x v="0"/>
    <x v="0"/>
    <x v="2"/>
    <x v="3"/>
    <s v="FI_large_gas"/>
    <x v="8"/>
    <s v="GNR_ST_HYDROGEN_BP_CB-30"/>
    <n v="4.6719999999999998E-2"/>
    <n v="0.16819200000000001"/>
  </r>
  <r>
    <x v="0"/>
    <x v="0"/>
    <x v="0"/>
    <x v="2"/>
    <x v="3"/>
    <s v="FI_large_gas"/>
    <x v="4"/>
    <s v="GNR_EH_HEAT"/>
    <n v="1.7347527472527401E-2"/>
    <n v="6.2451098901098699E-2"/>
  </r>
  <r>
    <x v="0"/>
    <x v="0"/>
    <x v="0"/>
    <x v="2"/>
    <x v="3"/>
    <s v="FI_large_gas"/>
    <x v="6"/>
    <s v="GNR_IND-ST_WOODWST_BP_CB-50"/>
    <n v="1.0320156"/>
    <n v="3.71525616"/>
  </r>
  <r>
    <x v="0"/>
    <x v="0"/>
    <x v="0"/>
    <x v="2"/>
    <x v="3"/>
    <s v="FI_medium"/>
    <x v="0"/>
    <s v="GNR_ST_COAL_BP_CB-130"/>
    <n v="1.5498461538461501"/>
    <n v="5.5794461538461499"/>
  </r>
  <r>
    <x v="0"/>
    <x v="0"/>
    <x v="0"/>
    <x v="2"/>
    <x v="3"/>
    <s v="FI_medium"/>
    <x v="1"/>
    <s v="GNR_HS_HEAT_PIT_L-DEC_E-91_Y-2020"/>
    <n v="0.95735136229803997"/>
    <n v="3.4464649042729398"/>
  </r>
  <r>
    <x v="0"/>
    <x v="0"/>
    <x v="0"/>
    <x v="2"/>
    <x v="3"/>
    <s v="FI_medium"/>
    <x v="1"/>
    <s v="GNR_HS_HEAT_WTR-TANK_LS_E-95_Y-2010"/>
    <n v="1.6203200000000001E-2"/>
    <n v="5.8331519999999998E-2"/>
  </r>
  <r>
    <x v="0"/>
    <x v="0"/>
    <x v="0"/>
    <x v="2"/>
    <x v="3"/>
    <s v="FI_medium"/>
    <x v="2"/>
    <s v="GNR_BO_MSW_E-90"/>
    <n v="0.56064000000000003"/>
    <n v="2.0183040000000001"/>
  </r>
  <r>
    <x v="0"/>
    <x v="0"/>
    <x v="0"/>
    <x v="2"/>
    <x v="3"/>
    <s v="FI_medium"/>
    <x v="2"/>
    <s v="GNR_ST_MSW_BP_CB-30"/>
    <n v="0.67159999999999997"/>
    <n v="2.4177599999999999"/>
  </r>
  <r>
    <x v="0"/>
    <x v="0"/>
    <x v="0"/>
    <x v="2"/>
    <x v="3"/>
    <s v="FI_medium"/>
    <x v="8"/>
    <s v="GNR_ST_BFG_BP_CB-280"/>
    <n v="0.34414285714285697"/>
    <n v="1.2389142857142901"/>
  </r>
  <r>
    <x v="0"/>
    <x v="0"/>
    <x v="0"/>
    <x v="2"/>
    <x v="3"/>
    <s v="FI_medium"/>
    <x v="8"/>
    <s v="GNR_ST_BFG_BP_CB-90"/>
    <n v="0.63266666666666704"/>
    <n v="2.2776000000000001"/>
  </r>
  <r>
    <x v="0"/>
    <x v="0"/>
    <x v="0"/>
    <x v="2"/>
    <x v="3"/>
    <s v="FI_medium"/>
    <x v="7"/>
    <s v="GNR_BO_PEAT_E-90"/>
    <n v="9.9550634828618201E-2"/>
    <n v="0.35838228538302602"/>
  </r>
  <r>
    <x v="0"/>
    <x v="0"/>
    <x v="0"/>
    <x v="2"/>
    <x v="3"/>
    <s v="FI_medium"/>
    <x v="7"/>
    <s v="GNR_ST_PEAT_BP_CB-120"/>
    <n v="0.91249999999999998"/>
    <n v="3.2850000000000001"/>
  </r>
  <r>
    <x v="0"/>
    <x v="0"/>
    <x v="0"/>
    <x v="2"/>
    <x v="3"/>
    <s v="FI_medium"/>
    <x v="7"/>
    <s v="GNR_ST_PEAT_BP_CB-30"/>
    <n v="1.216545"/>
    <n v="4.379562"/>
  </r>
  <r>
    <x v="0"/>
    <x v="0"/>
    <x v="0"/>
    <x v="2"/>
    <x v="3"/>
    <s v="FI_medium"/>
    <x v="7"/>
    <s v="GNR_ST_PEAT_BP_CB-40"/>
    <n v="0.17252819999999999"/>
    <n v="0.62110151999999996"/>
  </r>
  <r>
    <x v="0"/>
    <x v="0"/>
    <x v="0"/>
    <x v="2"/>
    <x v="3"/>
    <s v="FI_medium"/>
    <x v="7"/>
    <s v="GNR_ST_PEAT_BP_CB-50"/>
    <n v="0.144337535789651"/>
    <n v="0.51961512884274397"/>
  </r>
  <r>
    <x v="0"/>
    <x v="0"/>
    <x v="0"/>
    <x v="2"/>
    <x v="3"/>
    <s v="FI_medium"/>
    <x v="4"/>
    <s v="GNR_EH_HEAT"/>
    <n v="0.43449038461538297"/>
    <n v="1.56416538461538"/>
  </r>
  <r>
    <x v="0"/>
    <x v="0"/>
    <x v="0"/>
    <x v="2"/>
    <x v="3"/>
    <s v="FI_medium"/>
    <x v="6"/>
    <s v="GNR_IND-ST_WOODWST_BP_CB-40"/>
    <n v="4.9931999999999997E-2"/>
    <n v="0.1797552"/>
  </r>
  <r>
    <x v="0"/>
    <x v="0"/>
    <x v="0"/>
    <x v="2"/>
    <x v="3"/>
    <s v="FI_medium_gas"/>
    <x v="5"/>
    <s v="GNR_HP_ELEC_GROUND-WTR_COP-360_LS-4-MW_Y-2020"/>
    <n v="2.6309949353360702"/>
    <n v="9.4715817672098694"/>
  </r>
  <r>
    <x v="0"/>
    <x v="0"/>
    <x v="0"/>
    <x v="2"/>
    <x v="3"/>
    <s v="FI_medium_gas"/>
    <x v="1"/>
    <s v="GNR_HS_HEAT_PIT_L-DEC_E-91_Y-2020"/>
    <n v="1.13652955079493"/>
    <n v="4.0915063828617404"/>
  </r>
  <r>
    <x v="0"/>
    <x v="0"/>
    <x v="0"/>
    <x v="2"/>
    <x v="3"/>
    <s v="FI_medium_gas"/>
    <x v="1"/>
    <s v="GNR_HS_HEAT_WTR-TANK_LS_E-95_Y-2010"/>
    <n v="2.6922999999999999E-2"/>
    <n v="9.6922800000000003E-2"/>
  </r>
  <r>
    <x v="0"/>
    <x v="0"/>
    <x v="0"/>
    <x v="2"/>
    <x v="3"/>
    <s v="FI_medium_gas"/>
    <x v="2"/>
    <s v="GNR_ST_MSW_BP_CB-20"/>
    <n v="0.85848000000000002"/>
    <n v="3.0905279999999999"/>
  </r>
  <r>
    <x v="0"/>
    <x v="0"/>
    <x v="0"/>
    <x v="2"/>
    <x v="3"/>
    <s v="FI_medium_gas"/>
    <x v="2"/>
    <s v="GNR_ST_MSW_BP_CB-30"/>
    <n v="0.2044"/>
    <n v="0.73584000000000005"/>
  </r>
  <r>
    <x v="0"/>
    <x v="0"/>
    <x v="0"/>
    <x v="2"/>
    <x v="3"/>
    <s v="FI_medium_gas"/>
    <x v="4"/>
    <s v="GNR_EH_HEAT"/>
    <n v="0.19814285714285601"/>
    <n v="0.71331428571428301"/>
  </r>
  <r>
    <x v="0"/>
    <x v="0"/>
    <x v="0"/>
    <x v="2"/>
    <x v="3"/>
    <s v="FI_medium_gas"/>
    <x v="6"/>
    <s v="GNR_IND-ST_WOODWST_BP_CB-40"/>
    <n v="8.0446000000000004E-2"/>
    <n v="0.28960560000000002"/>
  </r>
  <r>
    <x v="0"/>
    <x v="0"/>
    <x v="0"/>
    <x v="2"/>
    <x v="3"/>
    <s v="FI_small"/>
    <x v="5"/>
    <s v="GNR_HP_ELEC_COP-270"/>
    <n v="7.8840000000000004E-3"/>
    <n v="2.8382399999999999E-2"/>
  </r>
  <r>
    <x v="0"/>
    <x v="0"/>
    <x v="0"/>
    <x v="2"/>
    <x v="3"/>
    <s v="FI_small"/>
    <x v="5"/>
    <s v="GNR_HP_ELEC_GROUND-WTR_COP-360_LS-4-MW_Y-2020"/>
    <n v="2.52538702249046"/>
    <n v="9.0913932809656508"/>
  </r>
  <r>
    <x v="0"/>
    <x v="0"/>
    <x v="0"/>
    <x v="2"/>
    <x v="3"/>
    <s v="FI_small"/>
    <x v="1"/>
    <s v="GNR_HS_HEAT_PIT_L-DEC_E-91_Y-2020"/>
    <n v="0.85245730876349901"/>
    <n v="3.0688463115486"/>
  </r>
  <r>
    <x v="0"/>
    <x v="0"/>
    <x v="0"/>
    <x v="2"/>
    <x v="3"/>
    <s v="FI_small"/>
    <x v="8"/>
    <s v="GNR_BO_HYDROGEN_E-90"/>
    <n v="8.7599999999999997E-2"/>
    <n v="0.31535999999999997"/>
  </r>
  <r>
    <x v="0"/>
    <x v="0"/>
    <x v="0"/>
    <x v="2"/>
    <x v="3"/>
    <s v="FI_small"/>
    <x v="7"/>
    <s v="GNR_ST_PEAT_BP_CB-10"/>
    <n v="0.17957999999999999"/>
    <n v="0.64648799999999995"/>
  </r>
  <r>
    <x v="0"/>
    <x v="0"/>
    <x v="0"/>
    <x v="2"/>
    <x v="3"/>
    <s v="FI_small"/>
    <x v="7"/>
    <s v="GNR_ST_PEAT_BP_CB-20"/>
    <n v="8.8475999999999999E-2"/>
    <n v="0.31851360000000001"/>
  </r>
  <r>
    <x v="0"/>
    <x v="0"/>
    <x v="0"/>
    <x v="2"/>
    <x v="3"/>
    <s v="FI_small"/>
    <x v="7"/>
    <s v="GNR_ST_PEAT_BP_CB-30"/>
    <n v="0.39624399999999999"/>
    <n v="1.4264783999999999"/>
  </r>
  <r>
    <x v="0"/>
    <x v="0"/>
    <x v="0"/>
    <x v="2"/>
    <x v="3"/>
    <s v="FI_small"/>
    <x v="4"/>
    <s v="GNR_EH_HEAT"/>
    <n v="6.24711538461536E-2"/>
    <n v="0.224896153846153"/>
  </r>
  <r>
    <x v="0"/>
    <x v="0"/>
    <x v="0"/>
    <x v="2"/>
    <x v="3"/>
    <s v="FI_small"/>
    <x v="6"/>
    <s v="GNR_ST_WOODWST_BP_CB-30"/>
    <n v="2.0440000000000001E-4"/>
    <n v="7.3583999999999998E-4"/>
  </r>
  <r>
    <x v="0"/>
    <x v="0"/>
    <x v="0"/>
    <x v="2"/>
    <x v="3"/>
    <s v="FI_small_gas"/>
    <x v="5"/>
    <s v="GNR_HP_ELEC_COP-270"/>
    <n v="2.4528000000000001E-2"/>
    <n v="8.8300799999999999E-2"/>
  </r>
  <r>
    <x v="0"/>
    <x v="0"/>
    <x v="0"/>
    <x v="2"/>
    <x v="3"/>
    <s v="FI_small_gas"/>
    <x v="5"/>
    <s v="GNR_HP_ELEC_GROUND-WTR_COP-360_LS-4-MW_Y-2020"/>
    <n v="0.62288870693941401"/>
    <n v="2.24239934498189"/>
  </r>
  <r>
    <x v="0"/>
    <x v="0"/>
    <x v="0"/>
    <x v="2"/>
    <x v="3"/>
    <s v="FI_small_gas"/>
    <x v="1"/>
    <s v="GNR_HS_HEAT_PIT_L-DEC_E-91_Y-2020"/>
    <n v="0.24655879922709001"/>
    <n v="0.88761167721752199"/>
  </r>
  <r>
    <x v="0"/>
    <x v="0"/>
    <x v="0"/>
    <x v="3"/>
    <x v="4"/>
    <s v="DE4-E_A"/>
    <x v="1"/>
    <s v="GNR_HS_HEAT_PIT_L-CEN_E-90_Y-2020"/>
    <n v="40.072717920584999"/>
    <n v="144.26178451410601"/>
  </r>
  <r>
    <x v="0"/>
    <x v="0"/>
    <x v="0"/>
    <x v="3"/>
    <x v="4"/>
    <s v="DE4-E_A"/>
    <x v="9"/>
    <s v="GNR_ST_LIGN_BP_E-39"/>
    <n v="44.312524213398298"/>
    <n v="159.52508716823399"/>
  </r>
  <r>
    <x v="0"/>
    <x v="0"/>
    <x v="0"/>
    <x v="3"/>
    <x v="5"/>
    <s v="DE4-N_A"/>
    <x v="0"/>
    <s v="GNR_ST_COAL_BP_E-40"/>
    <n v="8.0418958084272898"/>
    <n v="28.950824910338198"/>
  </r>
  <r>
    <x v="0"/>
    <x v="0"/>
    <x v="0"/>
    <x v="3"/>
    <x v="5"/>
    <s v="DE4-N_A"/>
    <x v="1"/>
    <s v="GNR_HS_HEAT_PIT_L-CEN_E-90_Y-2020"/>
    <n v="1.75791392644789"/>
    <n v="6.3284901352124097"/>
  </r>
  <r>
    <x v="0"/>
    <x v="0"/>
    <x v="0"/>
    <x v="3"/>
    <x v="5"/>
    <s v="DE4-N_A"/>
    <x v="2"/>
    <s v="GNR_BO_MSW_E-80"/>
    <n v="0.84774899999999997"/>
    <n v="3.0518964"/>
  </r>
  <r>
    <x v="0"/>
    <x v="0"/>
    <x v="0"/>
    <x v="3"/>
    <x v="5"/>
    <s v="DE4-N_A"/>
    <x v="2"/>
    <s v="GNR_ST_MSW_BP_E-23_LS-220-MW-FEED_Y-2020"/>
    <n v="1.8491223147585101"/>
    <n v="6.6568403331306198"/>
  </r>
  <r>
    <x v="0"/>
    <x v="0"/>
    <x v="0"/>
    <x v="3"/>
    <x v="5"/>
    <s v="DE4-N_A"/>
    <x v="2"/>
    <s v="GNR_ST_MSW_BP_E-33"/>
    <n v="1.21436008802844"/>
    <n v="4.3716963169024003"/>
  </r>
  <r>
    <x v="0"/>
    <x v="0"/>
    <x v="0"/>
    <x v="3"/>
    <x v="5"/>
    <s v="DE4-N_A"/>
    <x v="3"/>
    <s v="GNR_SH_SUN_LS_Y-2020"/>
    <n v="1.09219655839108"/>
    <n v="3.9319076102078898"/>
  </r>
  <r>
    <x v="0"/>
    <x v="0"/>
    <x v="0"/>
    <x v="3"/>
    <x v="6"/>
    <s v="DE4-S_A"/>
    <x v="0"/>
    <s v="GNR_ST_COAL_BP_E-43"/>
    <n v="27.568204526793998"/>
    <n v="99.245536296458397"/>
  </r>
  <r>
    <x v="0"/>
    <x v="0"/>
    <x v="0"/>
    <x v="3"/>
    <x v="6"/>
    <s v="DE4-S_A"/>
    <x v="1"/>
    <s v="GNR_HS_HEAT_PIT_L-CEN_E-90_Y-2020"/>
    <n v="14.113840741146101"/>
    <n v="50.809826668125901"/>
  </r>
  <r>
    <x v="0"/>
    <x v="0"/>
    <x v="0"/>
    <x v="3"/>
    <x v="7"/>
    <s v="DE4-W_A"/>
    <x v="0"/>
    <s v="GNR_CC_COAL_BP_E-47"/>
    <n v="1.0536333333333299E-3"/>
    <n v="3.7930799999999999E-3"/>
  </r>
  <r>
    <x v="0"/>
    <x v="0"/>
    <x v="0"/>
    <x v="3"/>
    <x v="7"/>
    <s v="DE4-W_A"/>
    <x v="0"/>
    <s v="GNR_CC_COAL_BP_E-49"/>
    <n v="2.4090000000000001E-3"/>
    <n v="8.6724000000000002E-3"/>
  </r>
  <r>
    <x v="0"/>
    <x v="0"/>
    <x v="0"/>
    <x v="3"/>
    <x v="7"/>
    <s v="DE4-W_A"/>
    <x v="0"/>
    <s v="GNR_ST_COAL_BP_E-41"/>
    <n v="14.8313336772899"/>
    <n v="53.392801238243699"/>
  </r>
  <r>
    <x v="0"/>
    <x v="0"/>
    <x v="0"/>
    <x v="3"/>
    <x v="7"/>
    <s v="DE4-W_A"/>
    <x v="1"/>
    <s v="GNR_HS_HEAT_PIT_L-CEN_E-90_Y-2020"/>
    <n v="11.9747652663963"/>
    <n v="43.109154959026696"/>
  </r>
  <r>
    <x v="0"/>
    <x v="0"/>
    <x v="0"/>
    <x v="3"/>
    <x v="7"/>
    <s v="DE4-W_A"/>
    <x v="9"/>
    <s v="GNR_ST_LIGN_BP_E-33"/>
    <n v="4.1945920443893803"/>
    <n v="15.100531359801799"/>
  </r>
  <r>
    <x v="0"/>
    <x v="0"/>
    <x v="0"/>
    <x v="3"/>
    <x v="7"/>
    <s v="DE4-W_A"/>
    <x v="9"/>
    <s v="GNR_ST_LIGN_BP_E-37"/>
    <n v="19.1911411190314"/>
    <n v="69.088108028513105"/>
  </r>
  <r>
    <x v="0"/>
    <x v="0"/>
    <x v="0"/>
    <x v="4"/>
    <x v="8"/>
    <s v="LT_KauU"/>
    <x v="2"/>
    <s v="KAUNAS_ST_MSW_BP"/>
    <n v="0.595681985606619"/>
    <n v="2.1444551481838299"/>
  </r>
  <r>
    <x v="0"/>
    <x v="0"/>
    <x v="0"/>
    <x v="4"/>
    <x v="8"/>
    <s v="LT_Other_DH"/>
    <x v="1"/>
    <s v="LIFOSA_ST_HEAT_BP"/>
    <n v="0.438"/>
    <n v="1.5768"/>
  </r>
  <r>
    <x v="0"/>
    <x v="0"/>
    <x v="0"/>
    <x v="4"/>
    <x v="8"/>
    <s v="LT_Other_DH"/>
    <x v="6"/>
    <s v="EBAVERE_ST_WOODWST_BP"/>
    <n v="0.23974736842105299"/>
    <n v="0.86309052631578997"/>
  </r>
  <r>
    <x v="0"/>
    <x v="0"/>
    <x v="0"/>
    <x v="4"/>
    <x v="8"/>
    <s v="LT_VilU"/>
    <x v="2"/>
    <s v="VILNIUS_ST_MSW_BP"/>
    <n v="1.98850206025315"/>
    <n v="7.1586074169113498"/>
  </r>
  <r>
    <x v="0"/>
    <x v="0"/>
    <x v="0"/>
    <x v="5"/>
    <x v="9"/>
    <s v="NO1_A2"/>
    <x v="5"/>
    <s v="GNR_HP_ELEC_COP-270"/>
    <n v="0.177016775853997"/>
    <n v="0.63726039307438997"/>
  </r>
  <r>
    <x v="0"/>
    <x v="0"/>
    <x v="0"/>
    <x v="5"/>
    <x v="9"/>
    <s v="NO1_A2"/>
    <x v="1"/>
    <s v="GNR_HS_HEAT_PIT_L-DEC_E-91_Y-2020"/>
    <n v="0.46781862252374901"/>
    <n v="1.6841470410855"/>
  </r>
  <r>
    <x v="0"/>
    <x v="0"/>
    <x v="0"/>
    <x v="5"/>
    <x v="9"/>
    <s v="NO1_A2"/>
    <x v="10"/>
    <s v="GNR_BO_LNG_E-90"/>
    <n v="0.47216399999999997"/>
    <n v="1.6997903999999999"/>
  </r>
  <r>
    <x v="0"/>
    <x v="0"/>
    <x v="0"/>
    <x v="5"/>
    <x v="9"/>
    <s v="NO1_A2"/>
    <x v="2"/>
    <s v="GNR_ST_MSW_BP_CB-20"/>
    <n v="0.29783999999999999"/>
    <n v="1.0722240000000001"/>
  </r>
  <r>
    <x v="0"/>
    <x v="0"/>
    <x v="0"/>
    <x v="5"/>
    <x v="9"/>
    <s v="NO1_A2"/>
    <x v="4"/>
    <s v="GNR_EH_HEAT"/>
    <n v="0.189216"/>
    <n v="0.68117760000000005"/>
  </r>
  <r>
    <x v="0"/>
    <x v="0"/>
    <x v="0"/>
    <x v="5"/>
    <x v="9"/>
    <s v="NO1_A2"/>
    <x v="6"/>
    <s v="GNR_BO_WOODWST_E-90"/>
    <n v="0.38719199999999998"/>
    <n v="1.3938912000000001"/>
  </r>
  <r>
    <x v="0"/>
    <x v="0"/>
    <x v="0"/>
    <x v="5"/>
    <x v="9"/>
    <s v="NO1_A3"/>
    <x v="5"/>
    <s v="GNR_HP_ELEC_COP-270"/>
    <n v="0.1095"/>
    <n v="0.39419999999999999"/>
  </r>
  <r>
    <x v="0"/>
    <x v="0"/>
    <x v="0"/>
    <x v="5"/>
    <x v="9"/>
    <s v="NO1_A3"/>
    <x v="5"/>
    <s v="GNR_HP_ELEC_GROUND-WTR_COP-360_LS-4-MW_Y-2020"/>
    <n v="0.32908209531869898"/>
    <n v="1.1846955431473201"/>
  </r>
  <r>
    <x v="0"/>
    <x v="0"/>
    <x v="0"/>
    <x v="5"/>
    <x v="9"/>
    <s v="NO1_A3"/>
    <x v="1"/>
    <s v="GNR_HS_HEAT_PIT_L-DEC_E-91_Y-2020"/>
    <n v="0.69119651933352699"/>
    <n v="2.4883074696006999"/>
  </r>
  <r>
    <x v="0"/>
    <x v="0"/>
    <x v="0"/>
    <x v="5"/>
    <x v="9"/>
    <s v="NO1_A3"/>
    <x v="10"/>
    <s v="GNR_BO_LNG_E-90"/>
    <n v="0.72970800000000002"/>
    <n v="2.6269488000000001"/>
  </r>
  <r>
    <x v="0"/>
    <x v="0"/>
    <x v="0"/>
    <x v="5"/>
    <x v="9"/>
    <s v="NO1_A3"/>
    <x v="2"/>
    <s v="GNR_ST_MSW_BP_CB-20"/>
    <n v="0.67525000000000102"/>
    <n v="2.4309000000000101"/>
  </r>
  <r>
    <x v="0"/>
    <x v="0"/>
    <x v="0"/>
    <x v="5"/>
    <x v="9"/>
    <s v="NO1_A3"/>
    <x v="6"/>
    <s v="GNR_BO_WOODWST_E-90"/>
    <n v="0.116508"/>
    <n v="0.41942879999999999"/>
  </r>
  <r>
    <x v="0"/>
    <x v="0"/>
    <x v="0"/>
    <x v="5"/>
    <x v="10"/>
    <s v="NO2_A2"/>
    <x v="1"/>
    <s v="GNR_HS_HEAT_PIT_L-DEC_E-91_Y-2020"/>
    <n v="7.2769581626584298E-2"/>
    <n v="0.26197049385570298"/>
  </r>
  <r>
    <x v="0"/>
    <x v="0"/>
    <x v="0"/>
    <x v="5"/>
    <x v="10"/>
    <s v="NO2_A2"/>
    <x v="2"/>
    <s v="GNR_ST_MSW_BP_CB-30"/>
    <n v="7.0377991589442301E-2"/>
    <n v="0.25336076972199201"/>
  </r>
  <r>
    <x v="0"/>
    <x v="0"/>
    <x v="0"/>
    <x v="5"/>
    <x v="10"/>
    <s v="NO2_A2"/>
    <x v="4"/>
    <s v="GNR_EH_HEAT"/>
    <n v="0.374052"/>
    <n v="1.3465872000000001"/>
  </r>
  <r>
    <x v="0"/>
    <x v="0"/>
    <x v="0"/>
    <x v="5"/>
    <x v="11"/>
    <s v="NO3_A2"/>
    <x v="1"/>
    <s v="GNR_HS_HEAT_PIT_L-DEC_E-91_Y-2020"/>
    <n v="3.6254887718456301E-2"/>
    <n v="0.13051759578644301"/>
  </r>
  <r>
    <x v="0"/>
    <x v="0"/>
    <x v="0"/>
    <x v="5"/>
    <x v="11"/>
    <s v="NO3_A2"/>
    <x v="4"/>
    <s v="GNR_EH_HEAT"/>
    <n v="0.25368864823589099"/>
    <n v="0.91327913364920899"/>
  </r>
  <r>
    <x v="0"/>
    <x v="0"/>
    <x v="0"/>
    <x v="5"/>
    <x v="11"/>
    <s v="NO3_A3"/>
    <x v="1"/>
    <s v="GNR_HS_HEAT_PIT_L-DEC_E-91_Y-2020"/>
    <n v="0.13308057314580199"/>
    <n v="0.47909006332488602"/>
  </r>
  <r>
    <x v="0"/>
    <x v="0"/>
    <x v="0"/>
    <x v="5"/>
    <x v="11"/>
    <s v="NO3_A3"/>
    <x v="10"/>
    <s v="GNR_BO_LNG_E-90"/>
    <n v="0.71700281492650797"/>
    <n v="2.5812101337354298"/>
  </r>
  <r>
    <x v="0"/>
    <x v="0"/>
    <x v="0"/>
    <x v="5"/>
    <x v="12"/>
    <s v="NO4_A1"/>
    <x v="5"/>
    <s v="GNR_BO_ELEC_E-99_LS-10-MW-FEED_Y-2020"/>
    <n v="1.3819484806019999"/>
    <n v="4.9750145301671997"/>
  </r>
  <r>
    <x v="0"/>
    <x v="0"/>
    <x v="0"/>
    <x v="5"/>
    <x v="12"/>
    <s v="NO4_A1"/>
    <x v="1"/>
    <s v="GNR_HS_HEAT_PIT_L-CEN_E-90_Y-2020"/>
    <n v="0.73753632541800895"/>
    <n v="2.65513077150483"/>
  </r>
  <r>
    <x v="0"/>
    <x v="0"/>
    <x v="0"/>
    <x v="5"/>
    <x v="12"/>
    <s v="NO4_A2"/>
    <x v="4"/>
    <s v="GNR_EH_HEAT"/>
    <n v="0.27822799999999998"/>
    <n v="1.0016208"/>
  </r>
  <r>
    <x v="0"/>
    <x v="0"/>
    <x v="0"/>
    <x v="5"/>
    <x v="13"/>
    <s v="NO5_A1"/>
    <x v="1"/>
    <s v="GNR_HS_HEAT_PIT_L-CEN_E-90_Y-2020"/>
    <n v="0.38274992490465498"/>
    <n v="1.3778997296567601"/>
  </r>
  <r>
    <x v="0"/>
    <x v="0"/>
    <x v="0"/>
    <x v="5"/>
    <x v="13"/>
    <s v="NO5_A1"/>
    <x v="2"/>
    <s v="GNR_ST_MSW_BP_E-23_LS-220-MW-FEED_Y-2020"/>
    <n v="6.0425277694338497"/>
    <n v="21.753099969961902"/>
  </r>
  <r>
    <x v="0"/>
    <x v="0"/>
    <x v="0"/>
    <x v="5"/>
    <x v="13"/>
    <s v="NO5_A2"/>
    <x v="1"/>
    <s v="GNR_HS_HEAT_PIT_L-DEC_E-91_Y-2020"/>
    <n v="8.6964951447155801E-3"/>
    <n v="3.1307382520976097E-2"/>
  </r>
  <r>
    <x v="0"/>
    <x v="0"/>
    <x v="0"/>
    <x v="5"/>
    <x v="13"/>
    <s v="NO5_A2"/>
    <x v="10"/>
    <s v="GNR_BO_LNG_E-90"/>
    <n v="0.139221092926401"/>
    <n v="0.50119593453504196"/>
  </r>
  <r>
    <x v="0"/>
    <x v="0"/>
    <x v="0"/>
    <x v="5"/>
    <x v="13"/>
    <s v="NO5_A2"/>
    <x v="2"/>
    <s v="GNR_ST_MSW_BP_CB-20"/>
    <n v="0.20075000000000001"/>
    <n v="0.72269999999999901"/>
  </r>
  <r>
    <x v="0"/>
    <x v="0"/>
    <x v="0"/>
    <x v="6"/>
    <x v="14"/>
    <s v="PL_A"/>
    <x v="0"/>
    <s v="BIEL-4_ST_COAL_BP"/>
    <n v="0.48744533333333301"/>
    <n v="1.7548032"/>
  </r>
  <r>
    <x v="0"/>
    <x v="0"/>
    <x v="0"/>
    <x v="6"/>
    <x v="14"/>
    <s v="PL_A"/>
    <x v="0"/>
    <s v="CHOR2-1_ST_COAL_BP"/>
    <n v="3.8454453333333301"/>
    <n v="13.8436032"/>
  </r>
  <r>
    <x v="0"/>
    <x v="0"/>
    <x v="0"/>
    <x v="6"/>
    <x v="14"/>
    <s v="PL_A"/>
    <x v="0"/>
    <s v="DOLN-1_ST_COAL_EXT"/>
    <n v="0.1059814"/>
    <n v="0.38153303999999999"/>
  </r>
  <r>
    <x v="0"/>
    <x v="0"/>
    <x v="0"/>
    <x v="6"/>
    <x v="14"/>
    <s v="PL_A"/>
    <x v="0"/>
    <s v="GDAN2-1_ST_COAL_BP"/>
    <n v="7.4843168888888902"/>
    <n v="26.943540800000001"/>
  </r>
  <r>
    <x v="0"/>
    <x v="0"/>
    <x v="0"/>
    <x v="6"/>
    <x v="14"/>
    <s v="PL_A"/>
    <x v="0"/>
    <s v="JAWO2-1_ST_COAL_BP"/>
    <n v="20.285824000000002"/>
    <n v="73.028966400000002"/>
  </r>
  <r>
    <x v="0"/>
    <x v="0"/>
    <x v="0"/>
    <x v="6"/>
    <x v="14"/>
    <s v="PL_A"/>
    <x v="0"/>
    <s v="KARO-2_ST_COAL_BP"/>
    <n v="1.850112"/>
    <n v="6.6604032000000002"/>
  </r>
  <r>
    <x v="0"/>
    <x v="0"/>
    <x v="0"/>
    <x v="6"/>
    <x v="14"/>
    <s v="PL_A"/>
    <x v="0"/>
    <s v="KATO_ST_COAL_BP"/>
    <n v="1.50590657142857"/>
    <n v="5.4212636571428598"/>
  </r>
  <r>
    <x v="0"/>
    <x v="0"/>
    <x v="0"/>
    <x v="6"/>
    <x v="14"/>
    <s v="PL_A"/>
    <x v="0"/>
    <s v="KOZI-1_ST_COAL_EXT"/>
    <n v="0.499747897593673"/>
    <n v="1.7990924313372201"/>
  </r>
  <r>
    <x v="0"/>
    <x v="0"/>
    <x v="0"/>
    <x v="6"/>
    <x v="14"/>
    <s v="PL_A"/>
    <x v="0"/>
    <s v="KRLEG-1_ST_COAL_BP"/>
    <n v="3.0395983333333301"/>
    <n v="10.942553999999999"/>
  </r>
  <r>
    <x v="0"/>
    <x v="0"/>
    <x v="0"/>
    <x v="6"/>
    <x v="14"/>
    <s v="PL_A"/>
    <x v="0"/>
    <s v="KRLEG-3_ST_COAL_EXT"/>
    <n v="4.1828999999999998E-2"/>
    <n v="0.15058440000000001"/>
  </r>
  <r>
    <x v="0"/>
    <x v="0"/>
    <x v="0"/>
    <x v="6"/>
    <x v="14"/>
    <s v="PL_A"/>
    <x v="0"/>
    <s v="LAZI-1_ST_COAL_EXT"/>
    <n v="0.70016229398204799"/>
    <n v="2.5205842583353699"/>
  </r>
  <r>
    <x v="0"/>
    <x v="0"/>
    <x v="0"/>
    <x v="6"/>
    <x v="14"/>
    <s v="PL_A"/>
    <x v="0"/>
    <s v="SIEK-1_ST_COAL_BP"/>
    <n v="3.16839466666667"/>
    <n v="11.4062208"/>
  </r>
  <r>
    <x v="0"/>
    <x v="0"/>
    <x v="0"/>
    <x v="6"/>
    <x v="14"/>
    <s v="PL_A"/>
    <x v="0"/>
    <s v="SIER-1_ST_COAL_BP"/>
    <n v="5.3392346000000002"/>
    <n v="19.221244559999999"/>
  </r>
  <r>
    <x v="0"/>
    <x v="0"/>
    <x v="0"/>
    <x v="6"/>
    <x v="14"/>
    <s v="PL_A"/>
    <x v="0"/>
    <s v="TYCH_ST_COAL_BP"/>
    <n v="0.33638400000000002"/>
    <n v="1.2109824"/>
  </r>
  <r>
    <x v="0"/>
    <x v="0"/>
    <x v="0"/>
    <x v="6"/>
    <x v="14"/>
    <s v="PL_A"/>
    <x v="0"/>
    <s v="ZIEL-2_ST_COAL_BP"/>
    <n v="9.42722E-2"/>
    <n v="0.33937992"/>
  </r>
  <r>
    <x v="0"/>
    <x v="0"/>
    <x v="0"/>
    <x v="6"/>
    <x v="14"/>
    <s v="PL_A"/>
    <x v="0"/>
    <s v="ZIEL-4_ST_COAL_BP"/>
    <n v="0.514212"/>
    <n v="1.8511632"/>
  </r>
  <r>
    <x v="0"/>
    <x v="0"/>
    <x v="0"/>
    <x v="6"/>
    <x v="14"/>
    <s v="PL_A"/>
    <x v="1"/>
    <s v="GNR_HS_HEAT_PIT_L-CEN_E-90_Y-2020"/>
    <n v="1.9926005746279001"/>
    <n v="7.1733620686604498"/>
  </r>
  <r>
    <x v="0"/>
    <x v="0"/>
    <x v="0"/>
    <x v="6"/>
    <x v="14"/>
    <s v="PL_A"/>
    <x v="9"/>
    <s v="ADAM-1_ST_LIGNITE_EXT"/>
    <n v="12.6238568181818"/>
    <n v="45.445884545454497"/>
  </r>
  <r>
    <x v="0"/>
    <x v="0"/>
    <x v="0"/>
    <x v="6"/>
    <x v="14"/>
    <s v="PL_A"/>
    <x v="9"/>
    <s v="BELC-1_ST_LIGNITE_EXT"/>
    <n v="3.18847978021978"/>
    <n v="11.478527208791199"/>
  </r>
  <r>
    <x v="0"/>
    <x v="0"/>
    <x v="0"/>
    <x v="6"/>
    <x v="14"/>
    <s v="PL_A"/>
    <x v="2"/>
    <s v="GNR_ST_MSW_BP_E-15"/>
    <n v="1.4892000000000001"/>
    <n v="5.3611199999999997"/>
  </r>
  <r>
    <x v="0"/>
    <x v="0"/>
    <x v="0"/>
    <x v="7"/>
    <x v="15"/>
    <s v="SE1_IND"/>
    <x v="5"/>
    <s v="GNR_BO_ELEC_E-99_LS-10-MW-FEED_Y-2020"/>
    <n v="0.12984441703258401"/>
    <n v="0.46743990131730301"/>
  </r>
  <r>
    <x v="0"/>
    <x v="0"/>
    <x v="0"/>
    <x v="7"/>
    <x v="15"/>
    <s v="SE1_IND"/>
    <x v="5"/>
    <s v="GNR_HP_ELEC_AIR-WTR_COP-310_LS_Y-2020"/>
    <n v="0.389533251097751"/>
    <n v="1.4023197039519"/>
  </r>
  <r>
    <x v="0"/>
    <x v="0"/>
    <x v="0"/>
    <x v="7"/>
    <x v="15"/>
    <s v="SE1_IND"/>
    <x v="1"/>
    <s v="GNR_HS_HEAT_PIT_L-CEN_E-90_Y-2020"/>
    <n v="0.27153203802885501"/>
    <n v="0.97751533690387804"/>
  </r>
  <r>
    <x v="0"/>
    <x v="0"/>
    <x v="0"/>
    <x v="7"/>
    <x v="15"/>
    <s v="SE1_IND"/>
    <x v="2"/>
    <s v="GNR_ST_MSW_BP_E-23_LS-220-MW-FEED_Y-2020"/>
    <n v="2.80317916674595"/>
    <n v="10.0914450002854"/>
  </r>
  <r>
    <x v="0"/>
    <x v="0"/>
    <x v="0"/>
    <x v="7"/>
    <x v="15"/>
    <s v="SE1_medium"/>
    <x v="1"/>
    <s v="GNR_HS_HEAT_PIT_L-DEC_E-91_Y-2020"/>
    <n v="0.112726732520477"/>
    <n v="0.405816237073717"/>
  </r>
  <r>
    <x v="0"/>
    <x v="0"/>
    <x v="0"/>
    <x v="7"/>
    <x v="15"/>
    <s v="SE1_medium"/>
    <x v="1"/>
    <s v="GNR_HS_HEAT_WTR-TANK_LS_E-95_Y-2010"/>
    <n v="4.0260999999999998E-2"/>
    <n v="0.1449396"/>
  </r>
  <r>
    <x v="0"/>
    <x v="0"/>
    <x v="0"/>
    <x v="7"/>
    <x v="15"/>
    <s v="SE1_medium"/>
    <x v="2"/>
    <s v="GNR_ST_MSW_BP_CB-20"/>
    <n v="0.30747600000000003"/>
    <n v="1.1069135999999999"/>
  </r>
  <r>
    <x v="0"/>
    <x v="0"/>
    <x v="0"/>
    <x v="7"/>
    <x v="15"/>
    <s v="SE1_medium"/>
    <x v="2"/>
    <s v="GNR_ST_MSW_BP_CB-30"/>
    <n v="0.101178"/>
    <n v="0.36424079999999998"/>
  </r>
  <r>
    <x v="0"/>
    <x v="0"/>
    <x v="0"/>
    <x v="7"/>
    <x v="15"/>
    <s v="SE1_medium"/>
    <x v="8"/>
    <s v="GNR_BO_BFG_E-90"/>
    <n v="0.36742363431087499"/>
    <n v="1.32272508351915"/>
  </r>
  <r>
    <x v="0"/>
    <x v="0"/>
    <x v="0"/>
    <x v="7"/>
    <x v="15"/>
    <s v="SE1_medium"/>
    <x v="8"/>
    <s v="LULEKRAFT_ST_BFG_EXT"/>
    <n v="1.51735714285714"/>
    <n v="5.4624857142857097"/>
  </r>
  <r>
    <x v="0"/>
    <x v="0"/>
    <x v="0"/>
    <x v="7"/>
    <x v="15"/>
    <s v="SE1_medium"/>
    <x v="4"/>
    <s v="GNR_EH_HEAT"/>
    <n v="0.11030219780219699"/>
    <n v="0.397087912087911"/>
  </r>
  <r>
    <x v="0"/>
    <x v="0"/>
    <x v="0"/>
    <x v="7"/>
    <x v="15"/>
    <s v="SE1_small"/>
    <x v="5"/>
    <s v="GNR_HP_ELEC_GROUND-WTR_COP-360_LS-4-MW_Y-2020"/>
    <n v="0.537613466658315"/>
    <n v="1.93540847996994"/>
  </r>
  <r>
    <x v="0"/>
    <x v="0"/>
    <x v="0"/>
    <x v="7"/>
    <x v="15"/>
    <s v="SE1_small"/>
    <x v="1"/>
    <s v="GNR_HS_HEAT_PIT_L-DEC_E-91_Y-2020"/>
    <n v="0.28346175862447298"/>
    <n v="1.0204623310481"/>
  </r>
  <r>
    <x v="0"/>
    <x v="0"/>
    <x v="0"/>
    <x v="7"/>
    <x v="15"/>
    <s v="SE1_small"/>
    <x v="1"/>
    <s v="GNR_HS_HEAT_WTR-TANK_LS_E-95_Y-2010"/>
    <n v="2.28475E-2"/>
    <n v="8.2251000000000005E-2"/>
  </r>
  <r>
    <x v="0"/>
    <x v="0"/>
    <x v="0"/>
    <x v="7"/>
    <x v="15"/>
    <s v="SE1_small"/>
    <x v="4"/>
    <s v="GNR_EH_HEAT"/>
    <n v="6.2851867226180096E-3"/>
    <n v="2.2626672201424801E-2"/>
  </r>
  <r>
    <x v="0"/>
    <x v="0"/>
    <x v="0"/>
    <x v="7"/>
    <x v="16"/>
    <s v="SE2_IND"/>
    <x v="1"/>
    <s v="GNR_HS_HEAT_PIT_L-CEN_E-90_Y-2020"/>
    <n v="0.56197632840381295"/>
    <n v="2.0231147822537299"/>
  </r>
  <r>
    <x v="0"/>
    <x v="0"/>
    <x v="0"/>
    <x v="7"/>
    <x v="16"/>
    <s v="SE2_IND"/>
    <x v="2"/>
    <s v="GNR_ST_MSW_BP_E-23_LS-220-MW-FEED_Y-2020"/>
    <n v="8.8720006176106203"/>
    <n v="31.939202223398201"/>
  </r>
  <r>
    <x v="0"/>
    <x v="0"/>
    <x v="0"/>
    <x v="7"/>
    <x v="16"/>
    <s v="SE2_medium"/>
    <x v="5"/>
    <s v="GNR_HP_ELEC_COP-270"/>
    <n v="0.15987000000000001"/>
    <n v="0.57553200000000004"/>
  </r>
  <r>
    <x v="0"/>
    <x v="0"/>
    <x v="0"/>
    <x v="7"/>
    <x v="16"/>
    <s v="SE2_medium"/>
    <x v="5"/>
    <s v="GNR_HP_ELEC_GROUND-WTR_COP-360_LS-4-MW_Y-2020"/>
    <n v="2.7575492418645902"/>
    <n v="9.9271772707125194"/>
  </r>
  <r>
    <x v="0"/>
    <x v="0"/>
    <x v="0"/>
    <x v="7"/>
    <x v="16"/>
    <s v="SE2_medium"/>
    <x v="1"/>
    <s v="GNR_HS_HEAT_PIT_L-DEC_E-91_Y-2020"/>
    <n v="1.25516746338898"/>
    <n v="4.5186028682003103"/>
  </r>
  <r>
    <x v="0"/>
    <x v="0"/>
    <x v="0"/>
    <x v="7"/>
    <x v="16"/>
    <s v="SE2_medium"/>
    <x v="1"/>
    <s v="GNR_HS_HEAT_WTR-TANK_LS_E-95_Y-2010"/>
    <n v="0.10546899999999999"/>
    <n v="0.37968839999999998"/>
  </r>
  <r>
    <x v="0"/>
    <x v="0"/>
    <x v="0"/>
    <x v="7"/>
    <x v="16"/>
    <s v="SE2_medium"/>
    <x v="2"/>
    <s v="GNR_ST_MSW_BP_CB-20"/>
    <n v="0.71173209324599995"/>
    <n v="2.5622355356856001"/>
  </r>
  <r>
    <x v="0"/>
    <x v="0"/>
    <x v="0"/>
    <x v="7"/>
    <x v="16"/>
    <s v="SE2_medium"/>
    <x v="2"/>
    <s v="GNR_ST_MSW_BP_CB-40"/>
    <n v="0.21155399999999999"/>
    <n v="0.7615944"/>
  </r>
  <r>
    <x v="0"/>
    <x v="0"/>
    <x v="0"/>
    <x v="7"/>
    <x v="16"/>
    <s v="SE2_medium"/>
    <x v="4"/>
    <s v="GNR_EH_HEAT"/>
    <n v="4.4930790365796502E-2"/>
    <n v="0.16175084531686801"/>
  </r>
  <r>
    <x v="0"/>
    <x v="0"/>
    <x v="0"/>
    <x v="7"/>
    <x v="16"/>
    <s v="SE2_medium"/>
    <x v="6"/>
    <s v="GNR_ST_WOODWST_BP_CB-30"/>
    <n v="6.5656200000000003E-3"/>
    <n v="2.3636232E-2"/>
  </r>
  <r>
    <x v="0"/>
    <x v="0"/>
    <x v="0"/>
    <x v="7"/>
    <x v="16"/>
    <s v="SE2_small"/>
    <x v="5"/>
    <s v="GNR_HP_ELEC_GROUND-WTR_COP-360_LS-4-MW_Y-2020"/>
    <n v="0.74999372876788395"/>
    <n v="2.6999774235643801"/>
  </r>
  <r>
    <x v="0"/>
    <x v="0"/>
    <x v="0"/>
    <x v="7"/>
    <x v="16"/>
    <s v="SE2_small"/>
    <x v="1"/>
    <s v="GNR_HS_HEAT_PIT_L-DEC_E-91_Y-2020"/>
    <n v="0.46920813607443701"/>
    <n v="1.6891492898679701"/>
  </r>
  <r>
    <x v="0"/>
    <x v="0"/>
    <x v="0"/>
    <x v="7"/>
    <x v="16"/>
    <s v="SE2_small"/>
    <x v="1"/>
    <s v="GNR_HS_HEAT_WTR-TANK_LS_E-95_Y-2010"/>
    <n v="6.0295378729112604E-3"/>
    <n v="2.1706336342480599E-2"/>
  </r>
  <r>
    <x v="0"/>
    <x v="0"/>
    <x v="0"/>
    <x v="7"/>
    <x v="16"/>
    <s v="SE2_small"/>
    <x v="8"/>
    <s v="GNR_BO_OTHER_E-90"/>
    <n v="2.9486160000000001E-2"/>
    <n v="0.106150176"/>
  </r>
  <r>
    <x v="0"/>
    <x v="0"/>
    <x v="0"/>
    <x v="7"/>
    <x v="16"/>
    <s v="SE2_small"/>
    <x v="4"/>
    <s v="GNR_EH_HEAT"/>
    <n v="2.8099484890109799E-2"/>
    <n v="0.101158145604395"/>
  </r>
  <r>
    <x v="0"/>
    <x v="0"/>
    <x v="0"/>
    <x v="7"/>
    <x v="17"/>
    <s v="SE3_IND"/>
    <x v="1"/>
    <s v="GNR_HS_HEAT_PIT_L-CEN_E-90_Y-2020"/>
    <n v="0.85846414392653303"/>
    <n v="3.0904709181355199"/>
  </r>
  <r>
    <x v="0"/>
    <x v="0"/>
    <x v="0"/>
    <x v="7"/>
    <x v="17"/>
    <s v="SE3_IND"/>
    <x v="2"/>
    <s v="GNR_ST_MSW_BP_E-23_LS-220-MW-FEED_Y-2020"/>
    <n v="13.5526961371227"/>
    <n v="48.789706093641797"/>
  </r>
  <r>
    <x v="0"/>
    <x v="0"/>
    <x v="0"/>
    <x v="7"/>
    <x v="17"/>
    <s v="SE3_large"/>
    <x v="0"/>
    <s v="GNR_ST_COAL_BP_CB-40"/>
    <n v="0.438"/>
    <n v="1.5768"/>
  </r>
  <r>
    <x v="0"/>
    <x v="0"/>
    <x v="0"/>
    <x v="7"/>
    <x v="17"/>
    <s v="SE3_large"/>
    <x v="0"/>
    <s v="LINKOPING_ST_COAL_EXT"/>
    <n v="2.43837176470588"/>
    <n v="8.7781383529411805"/>
  </r>
  <r>
    <x v="0"/>
    <x v="0"/>
    <x v="0"/>
    <x v="7"/>
    <x v="17"/>
    <s v="SE3_large"/>
    <x v="0"/>
    <s v="VARTAN6_ST_COAL_EXT"/>
    <n v="1.3557142857142901"/>
    <n v="4.8805714285714297"/>
  </r>
  <r>
    <x v="0"/>
    <x v="0"/>
    <x v="0"/>
    <x v="7"/>
    <x v="17"/>
    <s v="SE3_large"/>
    <x v="5"/>
    <s v="GNR_HP_ELEC_COP-270"/>
    <n v="1.39620016778171"/>
    <n v="5.0263206040141597"/>
  </r>
  <r>
    <x v="0"/>
    <x v="0"/>
    <x v="0"/>
    <x v="7"/>
    <x v="17"/>
    <s v="SE3_large"/>
    <x v="1"/>
    <s v="GNR_HS_HEAT_PIT_L-CEN_E-90_Y-2020"/>
    <n v="2.03847254449316"/>
    <n v="7.3385011601753902"/>
  </r>
  <r>
    <x v="0"/>
    <x v="0"/>
    <x v="0"/>
    <x v="7"/>
    <x v="17"/>
    <s v="SE3_large"/>
    <x v="1"/>
    <s v="GNR_HS_HEAT_WTR-TANK_LS_E-95_Y-2010"/>
    <n v="0.150917"/>
    <n v="0.54330120000000004"/>
  </r>
  <r>
    <x v="0"/>
    <x v="0"/>
    <x v="0"/>
    <x v="7"/>
    <x v="17"/>
    <s v="SE3_large"/>
    <x v="2"/>
    <s v="AROS6_ST_MSW_EXT"/>
    <n v="0.50768181818181801"/>
    <n v="1.8276545454545501"/>
  </r>
  <r>
    <x v="0"/>
    <x v="0"/>
    <x v="0"/>
    <x v="7"/>
    <x v="17"/>
    <s v="SE3_large"/>
    <x v="2"/>
    <s v="GNR_ST_MSW_BP_CB-10"/>
    <n v="1.67316"/>
    <n v="6.0233759999999998"/>
  </r>
  <r>
    <x v="0"/>
    <x v="0"/>
    <x v="0"/>
    <x v="7"/>
    <x v="17"/>
    <s v="SE3_large"/>
    <x v="2"/>
    <s v="GNR_ST_MSW_BP_CB-20"/>
    <n v="0.24782956344179999"/>
    <n v="0.89218642839048001"/>
  </r>
  <r>
    <x v="0"/>
    <x v="0"/>
    <x v="0"/>
    <x v="7"/>
    <x v="17"/>
    <s v="SE3_large"/>
    <x v="2"/>
    <s v="GNR_ST_MSW_BP_CB-30"/>
    <n v="1.580703119324"/>
    <n v="5.6905312295663997"/>
  </r>
  <r>
    <x v="0"/>
    <x v="0"/>
    <x v="0"/>
    <x v="7"/>
    <x v="17"/>
    <s v="SE3_large"/>
    <x v="2"/>
    <s v="GNR_ST_MSW_BP_CB-40"/>
    <n v="0.29565000000000002"/>
    <n v="1.0643400000000001"/>
  </r>
  <r>
    <x v="0"/>
    <x v="0"/>
    <x v="0"/>
    <x v="7"/>
    <x v="17"/>
    <s v="SE3_large"/>
    <x v="2"/>
    <s v="GNR_ST_MSW_BP_E-23_LS-220-MW-FEED_Y-2020"/>
    <n v="8.3575741435491793"/>
    <n v="30.0872669167771"/>
  </r>
  <r>
    <x v="0"/>
    <x v="0"/>
    <x v="0"/>
    <x v="7"/>
    <x v="17"/>
    <s v="SE3_large"/>
    <x v="7"/>
    <s v="GNR_ST_PEAT_BP_CB-40"/>
    <n v="0.438"/>
    <n v="1.5768"/>
  </r>
  <r>
    <x v="0"/>
    <x v="0"/>
    <x v="0"/>
    <x v="7"/>
    <x v="17"/>
    <s v="SE3_large"/>
    <x v="7"/>
    <s v="GNR_ST_PEAT_BP_CB-50"/>
    <n v="1.0511999999999999"/>
    <n v="3.7843200000000001"/>
  </r>
  <r>
    <x v="0"/>
    <x v="0"/>
    <x v="0"/>
    <x v="7"/>
    <x v="17"/>
    <s v="SE3_large"/>
    <x v="4"/>
    <s v="GNR_EH_HEAT"/>
    <n v="0.15342032967032901"/>
    <n v="0.55231318681318498"/>
  </r>
  <r>
    <x v="0"/>
    <x v="0"/>
    <x v="0"/>
    <x v="7"/>
    <x v="17"/>
    <s v="SE3_large"/>
    <x v="6"/>
    <s v="AROS7_ST_WOODWST_EXT"/>
    <n v="0.50768181818181801"/>
    <n v="1.8276545454545501"/>
  </r>
  <r>
    <x v="0"/>
    <x v="0"/>
    <x v="0"/>
    <x v="7"/>
    <x v="17"/>
    <s v="SE3_large"/>
    <x v="6"/>
    <s v="GNR_ST_WOODWST_BP_CB-30"/>
    <n v="0.64239999999999997"/>
    <n v="2.31264"/>
  </r>
  <r>
    <x v="0"/>
    <x v="0"/>
    <x v="0"/>
    <x v="7"/>
    <x v="17"/>
    <s v="SE3_medium"/>
    <x v="5"/>
    <s v="GNR_HP_ELEC_COP-270"/>
    <n v="0.32118540000000001"/>
    <n v="1.1562674399999999"/>
  </r>
  <r>
    <x v="0"/>
    <x v="0"/>
    <x v="0"/>
    <x v="7"/>
    <x v="17"/>
    <s v="SE3_medium"/>
    <x v="5"/>
    <s v="GNR_HP_ELEC_GROUND-WTR_COP-360_LS-4-MW_Y-2020"/>
    <n v="10.786285578921399"/>
    <n v="38.830628084116903"/>
  </r>
  <r>
    <x v="0"/>
    <x v="0"/>
    <x v="0"/>
    <x v="7"/>
    <x v="17"/>
    <s v="SE3_medium"/>
    <x v="1"/>
    <s v="GNR_HS_HEAT_PIT_L-DEC_E-91_Y-2020"/>
    <n v="4.0250597234028698"/>
    <n v="14.490215004250301"/>
  </r>
  <r>
    <x v="0"/>
    <x v="0"/>
    <x v="0"/>
    <x v="7"/>
    <x v="17"/>
    <s v="SE3_medium"/>
    <x v="1"/>
    <s v="GNR_HS_HEAT_WTR-TANK_LS_E-95_Y-2010"/>
    <n v="0.33011550000000001"/>
    <n v="1.1884158"/>
  </r>
  <r>
    <x v="0"/>
    <x v="0"/>
    <x v="0"/>
    <x v="7"/>
    <x v="17"/>
    <s v="SE3_medium"/>
    <x v="10"/>
    <s v="GNR_BO_LNG_E-90"/>
    <n v="2.6280000000000001E-2"/>
    <n v="9.4607999999999998E-2"/>
  </r>
  <r>
    <x v="0"/>
    <x v="0"/>
    <x v="0"/>
    <x v="7"/>
    <x v="17"/>
    <s v="SE3_medium"/>
    <x v="2"/>
    <s v="GNR_BO_MSW_E-90"/>
    <n v="0.47694408358208901"/>
    <n v="1.7169987008955201"/>
  </r>
  <r>
    <x v="0"/>
    <x v="0"/>
    <x v="0"/>
    <x v="7"/>
    <x v="17"/>
    <s v="SE3_medium"/>
    <x v="2"/>
    <s v="GNR_ST_MSW_BP_CB-10"/>
    <n v="0.89772479999999999"/>
    <n v="3.2318092799999998"/>
  </r>
  <r>
    <x v="0"/>
    <x v="0"/>
    <x v="0"/>
    <x v="7"/>
    <x v="17"/>
    <s v="SE3_medium"/>
    <x v="2"/>
    <s v="GNR_ST_MSW_BP_CB-20"/>
    <n v="0.26279999999999998"/>
    <n v="0.94608000000000003"/>
  </r>
  <r>
    <x v="0"/>
    <x v="0"/>
    <x v="0"/>
    <x v="7"/>
    <x v="17"/>
    <s v="SE3_medium"/>
    <x v="2"/>
    <s v="GNR_ST_MSW_BP_CB-30"/>
    <n v="0.77380000000000004"/>
    <n v="2.7856800000000002"/>
  </r>
  <r>
    <x v="0"/>
    <x v="0"/>
    <x v="0"/>
    <x v="7"/>
    <x v="17"/>
    <s v="SE3_medium"/>
    <x v="7"/>
    <s v="GNR_ST_PEAT_BP_CB-10"/>
    <n v="0.22775999999999999"/>
    <n v="0.819936"/>
  </r>
  <r>
    <x v="0"/>
    <x v="0"/>
    <x v="0"/>
    <x v="7"/>
    <x v="17"/>
    <s v="SE3_medium"/>
    <x v="4"/>
    <s v="GNR_EH_HEAT"/>
    <n v="0.19056813928973801"/>
    <n v="0.68604530144305698"/>
  </r>
  <r>
    <x v="0"/>
    <x v="0"/>
    <x v="0"/>
    <x v="7"/>
    <x v="17"/>
    <s v="SE3_medium"/>
    <x v="6"/>
    <s v="GNR_ST_WOODWST_BP_CB-20"/>
    <n v="4.2641625845700002E-3"/>
    <n v="1.5350985304451999E-2"/>
  </r>
  <r>
    <x v="0"/>
    <x v="0"/>
    <x v="0"/>
    <x v="7"/>
    <x v="17"/>
    <s v="SE3_medium"/>
    <x v="6"/>
    <s v="GNR_ST_WOODWST_BP_CB-30"/>
    <n v="0.85254639784963604"/>
    <n v="3.0691670322586901"/>
  </r>
  <r>
    <x v="0"/>
    <x v="0"/>
    <x v="0"/>
    <x v="7"/>
    <x v="17"/>
    <s v="SE3_medium"/>
    <x v="6"/>
    <s v="GNR_ST_WOODWST_BP_CB-40"/>
    <n v="0.98469700000000004"/>
    <n v="3.5449092000000002"/>
  </r>
  <r>
    <x v="0"/>
    <x v="0"/>
    <x v="0"/>
    <x v="7"/>
    <x v="17"/>
    <s v="SE3_small"/>
    <x v="5"/>
    <s v="GNR_HP_ELEC_COP-270"/>
    <n v="1.7739000000000001E-4"/>
    <n v="6.3860399999999997E-4"/>
  </r>
  <r>
    <x v="0"/>
    <x v="0"/>
    <x v="0"/>
    <x v="7"/>
    <x v="17"/>
    <s v="SE3_small"/>
    <x v="5"/>
    <s v="GNR_HP_ELEC_GROUND-WTR_COP-360_LS-4-MW_Y-2020"/>
    <n v="3.9899479151633699"/>
    <n v="14.3638124945881"/>
  </r>
  <r>
    <x v="0"/>
    <x v="0"/>
    <x v="0"/>
    <x v="7"/>
    <x v="17"/>
    <s v="SE3_small"/>
    <x v="1"/>
    <s v="GNR_HS_HEAT_PIT_L-DEC_E-91_Y-2020"/>
    <n v="2.4154817453769"/>
    <n v="8.6957342833568507"/>
  </r>
  <r>
    <x v="0"/>
    <x v="0"/>
    <x v="0"/>
    <x v="7"/>
    <x v="17"/>
    <s v="SE3_small"/>
    <x v="1"/>
    <s v="GNR_HS_HEAT_WTR-TANK_LS_E-95_Y-2010"/>
    <n v="4.4213000000000002E-2"/>
    <n v="0.1591668"/>
  </r>
  <r>
    <x v="0"/>
    <x v="0"/>
    <x v="0"/>
    <x v="7"/>
    <x v="17"/>
    <s v="SE3_small"/>
    <x v="2"/>
    <s v="GNR_ST_MSW_BP_CB-20"/>
    <n v="8.7599999999999997E-2"/>
    <n v="0.31535999999999997"/>
  </r>
  <r>
    <x v="0"/>
    <x v="0"/>
    <x v="0"/>
    <x v="7"/>
    <x v="17"/>
    <s v="SE3_small"/>
    <x v="8"/>
    <s v="GNR_BO_OTHER_E-90"/>
    <n v="3.4689600000000001E-2"/>
    <n v="0.12488256"/>
  </r>
  <r>
    <x v="0"/>
    <x v="0"/>
    <x v="0"/>
    <x v="7"/>
    <x v="17"/>
    <s v="SE3_small"/>
    <x v="4"/>
    <s v="GNR_EH_HEAT"/>
    <n v="0.146746771223281"/>
    <n v="0.52828837640381299"/>
  </r>
  <r>
    <x v="0"/>
    <x v="0"/>
    <x v="0"/>
    <x v="7"/>
    <x v="17"/>
    <s v="SE3_small"/>
    <x v="6"/>
    <s v="GNR_ST_WOODWST_BP_CB-20"/>
    <n v="4.3800000000000002E-4"/>
    <n v="1.5767999999999999E-3"/>
  </r>
  <r>
    <x v="0"/>
    <x v="0"/>
    <x v="0"/>
    <x v="7"/>
    <x v="18"/>
    <s v="SE4_IND"/>
    <x v="1"/>
    <s v="GNR_HS_HEAT_PIT_L-CEN_E-90_Y-2020"/>
    <n v="0.42151887888213702"/>
    <n v="1.5174679639756901"/>
  </r>
  <r>
    <x v="0"/>
    <x v="0"/>
    <x v="0"/>
    <x v="7"/>
    <x v="18"/>
    <s v="SE4_IND"/>
    <x v="2"/>
    <s v="GNR_ST_MSW_BP_E-23_LS-220-MW-FEED_Y-2020"/>
    <n v="6.6545787869727704"/>
    <n v="23.956483633102"/>
  </r>
  <r>
    <x v="0"/>
    <x v="0"/>
    <x v="0"/>
    <x v="7"/>
    <x v="18"/>
    <s v="SE4_large"/>
    <x v="5"/>
    <s v="GNR_HP_ELEC_COP-270"/>
    <n v="0.139157614199691"/>
    <n v="0.50096741111888599"/>
  </r>
  <r>
    <x v="0"/>
    <x v="0"/>
    <x v="0"/>
    <x v="7"/>
    <x v="18"/>
    <s v="SE4_large"/>
    <x v="1"/>
    <s v="GNR_HS_HEAT_PIT_L-CEN_E-90_Y-2020"/>
    <n v="0.17944863888891899"/>
    <n v="0.64601510000010798"/>
  </r>
  <r>
    <x v="0"/>
    <x v="0"/>
    <x v="0"/>
    <x v="7"/>
    <x v="18"/>
    <s v="SE4_large"/>
    <x v="1"/>
    <s v="GNR_HS_HEAT_WTR-TANK_LS_E-95_Y-2010"/>
    <n v="1.482E-2"/>
    <n v="5.3351999999999997E-2"/>
  </r>
  <r>
    <x v="0"/>
    <x v="0"/>
    <x v="0"/>
    <x v="7"/>
    <x v="18"/>
    <s v="SE4_large"/>
    <x v="2"/>
    <s v="GNR_BO_MSW_E-90"/>
    <n v="0.25491599999999998"/>
    <n v="0.9176976"/>
  </r>
  <r>
    <x v="0"/>
    <x v="0"/>
    <x v="0"/>
    <x v="7"/>
    <x v="18"/>
    <s v="SE4_large"/>
    <x v="2"/>
    <s v="GNR_ST_MSW_BP_CB-30"/>
    <n v="1.1594468376160001"/>
    <n v="4.1740086154176002"/>
  </r>
  <r>
    <x v="0"/>
    <x v="0"/>
    <x v="0"/>
    <x v="7"/>
    <x v="18"/>
    <s v="SE4_large"/>
    <x v="2"/>
    <s v="GNR_ST_MSW_BP_CB-60"/>
    <n v="0.28986170933099997"/>
    <n v="1.0435021535916"/>
  </r>
  <r>
    <x v="0"/>
    <x v="0"/>
    <x v="0"/>
    <x v="7"/>
    <x v="18"/>
    <s v="SE4_large"/>
    <x v="2"/>
    <s v="GNR_ST_MSW_BP_E-23_LS-220-MW-FEED_Y-2020"/>
    <n v="0.59938014361535896"/>
    <n v="2.15776851701529"/>
  </r>
  <r>
    <x v="0"/>
    <x v="0"/>
    <x v="0"/>
    <x v="7"/>
    <x v="18"/>
    <s v="SE4_large"/>
    <x v="4"/>
    <s v="GNR_EH_HEAT"/>
    <n v="2.0054945054945001E-2"/>
    <n v="7.2197802197801905E-2"/>
  </r>
  <r>
    <x v="0"/>
    <x v="0"/>
    <x v="0"/>
    <x v="7"/>
    <x v="18"/>
    <s v="SE4_medium"/>
    <x v="5"/>
    <s v="GNR_HP_ELEC_COP-270"/>
    <n v="0.36792000000000002"/>
    <n v="1.3245119999999999"/>
  </r>
  <r>
    <x v="0"/>
    <x v="0"/>
    <x v="0"/>
    <x v="7"/>
    <x v="18"/>
    <s v="SE4_medium"/>
    <x v="5"/>
    <s v="GNR_HP_ELEC_GROUND-WTR_COP-360_LS-4-MW_Y-2020"/>
    <n v="4.0765864875513103"/>
    <n v="14.675711355184699"/>
  </r>
  <r>
    <x v="0"/>
    <x v="0"/>
    <x v="0"/>
    <x v="7"/>
    <x v="18"/>
    <s v="SE4_medium"/>
    <x v="1"/>
    <s v="GNR_HS_HEAT_PIT_L-DEC_E-91_Y-2020"/>
    <n v="2.6843201530318801"/>
    <n v="9.6635525509147797"/>
  </r>
  <r>
    <x v="0"/>
    <x v="0"/>
    <x v="0"/>
    <x v="7"/>
    <x v="18"/>
    <s v="SE4_medium"/>
    <x v="1"/>
    <s v="GNR_HS_HEAT_WTR-TANK_LS_E-95_Y-2010"/>
    <n v="0.36781479162242198"/>
    <n v="1.3241332498407199"/>
  </r>
  <r>
    <x v="0"/>
    <x v="0"/>
    <x v="0"/>
    <x v="7"/>
    <x v="18"/>
    <s v="SE4_medium"/>
    <x v="2"/>
    <s v="GNR_BO_MSW_E-90"/>
    <n v="0.12264"/>
    <n v="0.44150400000000001"/>
  </r>
  <r>
    <x v="0"/>
    <x v="0"/>
    <x v="0"/>
    <x v="7"/>
    <x v="18"/>
    <s v="SE4_medium"/>
    <x v="2"/>
    <s v="GNR_ST_MSW_BP_CB-10"/>
    <n v="0.50821433433719998"/>
    <n v="1.82957160361392"/>
  </r>
  <r>
    <x v="0"/>
    <x v="0"/>
    <x v="0"/>
    <x v="7"/>
    <x v="18"/>
    <s v="SE4_medium"/>
    <x v="2"/>
    <s v="GNR_ST_MSW_BP_CB-20"/>
    <n v="0.39236082328319999"/>
    <n v="1.41249896381952"/>
  </r>
  <r>
    <x v="0"/>
    <x v="0"/>
    <x v="0"/>
    <x v="7"/>
    <x v="18"/>
    <s v="SE4_medium"/>
    <x v="2"/>
    <s v="GNR_ST_MSW_BP_CB-30"/>
    <n v="0.92071932053600003"/>
    <n v="3.3145895539296002"/>
  </r>
  <r>
    <x v="0"/>
    <x v="0"/>
    <x v="0"/>
    <x v="7"/>
    <x v="18"/>
    <s v="SE4_medium"/>
    <x v="4"/>
    <s v="GNR_EH_HEAT"/>
    <n v="0.12822881181318599"/>
    <n v="0.46162372252747103"/>
  </r>
  <r>
    <x v="0"/>
    <x v="0"/>
    <x v="0"/>
    <x v="7"/>
    <x v="18"/>
    <s v="SE4_medium"/>
    <x v="6"/>
    <s v="GNR_ST_WOODWST_BP_CB-30"/>
    <n v="5.5869333333333299E-2"/>
    <n v="0.20112959999999999"/>
  </r>
  <r>
    <x v="0"/>
    <x v="0"/>
    <x v="0"/>
    <x v="7"/>
    <x v="18"/>
    <s v="SE4_small"/>
    <x v="5"/>
    <s v="GNR_HP_ELEC_COP-270"/>
    <n v="8.7600000000000004E-3"/>
    <n v="3.1536000000000002E-2"/>
  </r>
  <r>
    <x v="0"/>
    <x v="0"/>
    <x v="0"/>
    <x v="7"/>
    <x v="18"/>
    <s v="SE4_small"/>
    <x v="5"/>
    <s v="GNR_HP_ELEC_GROUND-WTR_COP-360_LS-4-MW_Y-2020"/>
    <n v="1.09598934090232"/>
    <n v="3.94556162724836"/>
  </r>
  <r>
    <x v="0"/>
    <x v="0"/>
    <x v="0"/>
    <x v="7"/>
    <x v="18"/>
    <s v="SE4_small"/>
    <x v="1"/>
    <s v="GNR_HS_HEAT_PIT_L-DEC_E-91_Y-2020"/>
    <n v="0.73612956513842198"/>
    <n v="2.6500664344983198"/>
  </r>
  <r>
    <x v="0"/>
    <x v="0"/>
    <x v="0"/>
    <x v="7"/>
    <x v="18"/>
    <s v="SE4_small"/>
    <x v="1"/>
    <s v="GNR_HS_HEAT_WTR-TANK_LS_E-95_Y-2010"/>
    <n v="1.1905934368968901E-2"/>
    <n v="4.2861363728288103E-2"/>
  </r>
  <r>
    <x v="0"/>
    <x v="0"/>
    <x v="0"/>
    <x v="7"/>
    <x v="18"/>
    <s v="SE4_small"/>
    <x v="8"/>
    <s v="GNR_BO_OTHER_E-90"/>
    <n v="4.3361999999999901E-2"/>
    <n v="0.1561032"/>
  </r>
  <r>
    <x v="0"/>
    <x v="0"/>
    <x v="0"/>
    <x v="7"/>
    <x v="18"/>
    <s v="SE4_small"/>
    <x v="4"/>
    <s v="GNR_EH_HEAT"/>
    <n v="2.4863118131867899E-2"/>
    <n v="8.95072252747246E-2"/>
  </r>
  <r>
    <x v="0"/>
    <x v="1"/>
    <x v="1"/>
    <x v="0"/>
    <x v="0"/>
    <s v="DK1_Large"/>
    <x v="5"/>
    <s v="GNR_BO_ELEC_E-100"/>
    <n v="0.18444736349511501"/>
    <n v="0.66401050858241495"/>
  </r>
  <r>
    <x v="0"/>
    <x v="1"/>
    <x v="1"/>
    <x v="0"/>
    <x v="0"/>
    <s v="DK1_Large"/>
    <x v="1"/>
    <s v="GNR_HS_HEAT_PIT_L-CEN_E-90_Y-2020"/>
    <n v="2.4654475292254401"/>
    <n v="8.8756111052115791"/>
  </r>
  <r>
    <x v="0"/>
    <x v="1"/>
    <x v="1"/>
    <x v="0"/>
    <x v="0"/>
    <s v="DK1_Large"/>
    <x v="2"/>
    <s v="GNR_BO_MSW_E-105"/>
    <n v="0.24528"/>
    <n v="0.88300800000000002"/>
  </r>
  <r>
    <x v="0"/>
    <x v="1"/>
    <x v="1"/>
    <x v="0"/>
    <x v="0"/>
    <s v="DK1_Large"/>
    <x v="2"/>
    <s v="GNR_ST_MSW_BP_E-24_LS-220-MW-FEED_Y-2030"/>
    <n v="7.5266190673120397"/>
    <n v="27.095828642323401"/>
  </r>
  <r>
    <x v="0"/>
    <x v="1"/>
    <x v="1"/>
    <x v="0"/>
    <x v="0"/>
    <s v="DK1_Large"/>
    <x v="2"/>
    <s v="GNR_ST_MSW_BP_E-27"/>
    <n v="0.53017184330997902"/>
    <n v="1.9086186359159201"/>
  </r>
  <r>
    <x v="0"/>
    <x v="1"/>
    <x v="1"/>
    <x v="0"/>
    <x v="0"/>
    <s v="DK1_Large"/>
    <x v="3"/>
    <s v="GNR_SH_SUN"/>
    <n v="1.9543400000000002E-3"/>
    <n v="7.0356239999999999E-3"/>
  </r>
  <r>
    <x v="0"/>
    <x v="1"/>
    <x v="1"/>
    <x v="0"/>
    <x v="0"/>
    <s v="DK1_Large"/>
    <x v="4"/>
    <s v="GNR_EH_HEAT"/>
    <n v="7.4459999999999998E-2"/>
    <n v="0.26805600000000002"/>
  </r>
  <r>
    <x v="0"/>
    <x v="1"/>
    <x v="1"/>
    <x v="0"/>
    <x v="0"/>
    <s v="DK1_Large"/>
    <x v="11"/>
    <s v="GNR_ST_WOODCHI_BP_E-23"/>
    <n v="9.6617647058823503E-2"/>
    <n v="0.34782352941176498"/>
  </r>
  <r>
    <x v="0"/>
    <x v="1"/>
    <x v="1"/>
    <x v="0"/>
    <x v="0"/>
    <s v="DK1_Large"/>
    <x v="11"/>
    <s v="GNR_ST_WOODCHI_BP_E-29_LS-600-MW-FEED_Y-2030"/>
    <n v="0.53715935318241903"/>
    <n v="1.93377367145671"/>
  </r>
  <r>
    <x v="0"/>
    <x v="1"/>
    <x v="1"/>
    <x v="0"/>
    <x v="0"/>
    <s v="DK1_MedSmall"/>
    <x v="5"/>
    <s v="GNR_BO_ELEC_E-100"/>
    <n v="1.4599999999999999E-3"/>
    <n v="5.2560000000000003E-3"/>
  </r>
  <r>
    <x v="0"/>
    <x v="1"/>
    <x v="1"/>
    <x v="0"/>
    <x v="0"/>
    <s v="DK1_MedSmall"/>
    <x v="5"/>
    <s v="GNR_HP_ELEC_GROUND-WTR_COP-360_LS-4-MW_Y-2020"/>
    <n v="1.11416172279752"/>
    <n v="4.0109822020710801"/>
  </r>
  <r>
    <x v="0"/>
    <x v="1"/>
    <x v="1"/>
    <x v="0"/>
    <x v="0"/>
    <s v="DK1_MedSmall"/>
    <x v="5"/>
    <s v="GNR_HP_ELEC_GROUND-WTR_COP-380_LS-4-MW_Y-2030"/>
    <n v="0.78114438407389497"/>
    <n v="2.81211978266602"/>
  </r>
  <r>
    <x v="0"/>
    <x v="1"/>
    <x v="1"/>
    <x v="0"/>
    <x v="0"/>
    <s v="DK1_MedSmall"/>
    <x v="1"/>
    <s v="GNR_HS_HEAT_PIT_L-DEC_E-91_Y-2020"/>
    <n v="1.16435821392212"/>
    <n v="4.1916895701196202"/>
  </r>
  <r>
    <x v="0"/>
    <x v="1"/>
    <x v="1"/>
    <x v="0"/>
    <x v="0"/>
    <s v="DK1_MedSmall"/>
    <x v="3"/>
    <s v="GNR_SH_SUN"/>
    <n v="5.9052000000000002E-3"/>
    <n v="2.1258719999999998E-2"/>
  </r>
  <r>
    <x v="0"/>
    <x v="1"/>
    <x v="1"/>
    <x v="0"/>
    <x v="0"/>
    <s v="DK1_MedSmall"/>
    <x v="4"/>
    <s v="GNR_EH_HEAT"/>
    <n v="8.7599999999999997E-2"/>
    <n v="0.31535999999999997"/>
  </r>
  <r>
    <x v="0"/>
    <x v="1"/>
    <x v="1"/>
    <x v="0"/>
    <x v="0"/>
    <s v="DK1_Medium"/>
    <x v="5"/>
    <s v="GNR_BO_ELEC_E-100"/>
    <n v="4.3799999999999999E-2"/>
    <n v="0.15767999999999999"/>
  </r>
  <r>
    <x v="0"/>
    <x v="1"/>
    <x v="1"/>
    <x v="0"/>
    <x v="0"/>
    <s v="DK1_Medium"/>
    <x v="5"/>
    <s v="GNR_HP_ELEC_GROUND-WTR_COP-360_LS-4-MW_Y-2020"/>
    <n v="1.5846574570202001"/>
    <n v="5.7047668452727196"/>
  </r>
  <r>
    <x v="0"/>
    <x v="1"/>
    <x v="1"/>
    <x v="0"/>
    <x v="0"/>
    <s v="DK1_Medium"/>
    <x v="5"/>
    <s v="GNR_HP_ELEC_GROUND-WTR_COP-380_LS-4-MW_Y-2030"/>
    <n v="2.4727687748890501"/>
    <n v="8.9019675896005594"/>
  </r>
  <r>
    <x v="0"/>
    <x v="1"/>
    <x v="1"/>
    <x v="0"/>
    <x v="0"/>
    <s v="DK1_Medium"/>
    <x v="1"/>
    <s v="GNR_HS_HEAT_PIT_L-DEC_E-91_Y-2020"/>
    <n v="1.2589328939195099"/>
    <n v="4.5321584181102397"/>
  </r>
  <r>
    <x v="0"/>
    <x v="1"/>
    <x v="1"/>
    <x v="0"/>
    <x v="0"/>
    <s v="DK1_Medium"/>
    <x v="1"/>
    <s v="GNR_HS_HEAT_PIT_L-DEC_E-91_Y-2030"/>
    <n v="1.2448697398295401"/>
    <n v="4.4815310633863303"/>
  </r>
  <r>
    <x v="0"/>
    <x v="1"/>
    <x v="1"/>
    <x v="0"/>
    <x v="0"/>
    <s v="DK1_Medium"/>
    <x v="3"/>
    <s v="GNR_SH_SUN"/>
    <n v="1.27946E-2"/>
    <n v="4.606056E-2"/>
  </r>
  <r>
    <x v="0"/>
    <x v="1"/>
    <x v="1"/>
    <x v="0"/>
    <x v="0"/>
    <s v="DK1_Medium"/>
    <x v="4"/>
    <s v="GNR_GEO_HEAT_HO"/>
    <n v="8.7599999999999997E-2"/>
    <n v="0.31535999999999997"/>
  </r>
  <r>
    <x v="0"/>
    <x v="1"/>
    <x v="1"/>
    <x v="0"/>
    <x v="0"/>
    <s v="DK1_Rural"/>
    <x v="5"/>
    <s v="GNR_BO_ELEC_E-100"/>
    <n v="3.70371458630534E-2"/>
    <n v="0.13333372510699201"/>
  </r>
  <r>
    <x v="0"/>
    <x v="1"/>
    <x v="1"/>
    <x v="0"/>
    <x v="0"/>
    <s v="DK1_Rural"/>
    <x v="5"/>
    <s v="GNR_HP_ELEC_COP-300"/>
    <n v="6.5700000000000003E-3"/>
    <n v="2.3651999999999999E-2"/>
  </r>
  <r>
    <x v="0"/>
    <x v="1"/>
    <x v="1"/>
    <x v="0"/>
    <x v="0"/>
    <s v="DK1_Rural"/>
    <x v="5"/>
    <s v="GNR_HP_ELEC_COP-350"/>
    <n v="9.5878200000000004E-3"/>
    <n v="3.4516152000000001E-2"/>
  </r>
  <r>
    <x v="0"/>
    <x v="1"/>
    <x v="1"/>
    <x v="0"/>
    <x v="0"/>
    <s v="DK1_Rural"/>
    <x v="5"/>
    <s v="GNR_HP_ELEC_COP-400"/>
    <n v="8.9702400000000009E-3"/>
    <n v="3.2292863999999998E-2"/>
  </r>
  <r>
    <x v="0"/>
    <x v="1"/>
    <x v="1"/>
    <x v="0"/>
    <x v="0"/>
    <s v="DK1_Rural"/>
    <x v="5"/>
    <s v="GNR_HP_ELEC_COP-430"/>
    <n v="5.6940000000000003E-3"/>
    <n v="2.04984E-2"/>
  </r>
  <r>
    <x v="0"/>
    <x v="1"/>
    <x v="1"/>
    <x v="0"/>
    <x v="0"/>
    <s v="DK1_Rural"/>
    <x v="5"/>
    <s v="GNR_HP_ELEC_COP-450"/>
    <n v="2.3652E-3"/>
    <n v="8.5147199999999999E-3"/>
  </r>
  <r>
    <x v="0"/>
    <x v="1"/>
    <x v="1"/>
    <x v="0"/>
    <x v="0"/>
    <s v="DK1_Rural"/>
    <x v="5"/>
    <s v="GNR_HP_ELEC_COP-460"/>
    <n v="1.5768000000000001E-2"/>
    <n v="5.6764799999999997E-2"/>
  </r>
  <r>
    <x v="0"/>
    <x v="1"/>
    <x v="1"/>
    <x v="0"/>
    <x v="0"/>
    <s v="DK1_Rural"/>
    <x v="5"/>
    <s v="GNR_HP_ELEC_COP-470"/>
    <n v="4.1609999999999998E-3"/>
    <n v="1.4979599999999999E-2"/>
  </r>
  <r>
    <x v="0"/>
    <x v="1"/>
    <x v="1"/>
    <x v="0"/>
    <x v="0"/>
    <s v="DK1_Rural"/>
    <x v="5"/>
    <s v="GNR_HP_ELEC_COP-500"/>
    <n v="2.1900000000000001E-3"/>
    <n v="7.8840000000000004E-3"/>
  </r>
  <r>
    <x v="0"/>
    <x v="1"/>
    <x v="1"/>
    <x v="0"/>
    <x v="0"/>
    <s v="DK1_Rural"/>
    <x v="5"/>
    <s v="GNR_HP_ELEC_COP-530"/>
    <n v="9.8549999999999992E-3"/>
    <n v="3.5478000000000003E-2"/>
  </r>
  <r>
    <x v="0"/>
    <x v="1"/>
    <x v="1"/>
    <x v="0"/>
    <x v="0"/>
    <s v="DK1_Rural"/>
    <x v="5"/>
    <s v="GNR_HP_ELEC_COP-600"/>
    <n v="2.6280000000000001E-3"/>
    <n v="9.4608000000000001E-3"/>
  </r>
  <r>
    <x v="0"/>
    <x v="1"/>
    <x v="1"/>
    <x v="0"/>
    <x v="0"/>
    <s v="DK1_Rural"/>
    <x v="5"/>
    <s v="GNR_HP_ELEC_GROUND-WTR_COP-360_LS-4-MW_Y-2020"/>
    <n v="3.1897572453746901"/>
    <n v="11.4831260833489"/>
  </r>
  <r>
    <x v="0"/>
    <x v="1"/>
    <x v="1"/>
    <x v="0"/>
    <x v="0"/>
    <s v="DK1_Rural"/>
    <x v="5"/>
    <s v="GNR_HP_ELEC_GROUND-WTR_COP-380_LS-4-MW_Y-2030"/>
    <n v="1.49319781105272"/>
    <n v="5.3755121197897804"/>
  </r>
  <r>
    <x v="0"/>
    <x v="1"/>
    <x v="1"/>
    <x v="0"/>
    <x v="0"/>
    <s v="DK1_Rural"/>
    <x v="1"/>
    <s v="GNR_HS_HEAT_PIT_L-DEC_E-91_Y-2020"/>
    <n v="2.7135514907871698"/>
    <n v="9.7687853668338001"/>
  </r>
  <r>
    <x v="0"/>
    <x v="1"/>
    <x v="1"/>
    <x v="0"/>
    <x v="0"/>
    <s v="DK1_Rural"/>
    <x v="1"/>
    <s v="GNR_HS_HEAT_PIT_L-DEC_E-91_Y-2030"/>
    <n v="0.46552675792752002"/>
    <n v="1.67589632853907"/>
  </r>
  <r>
    <x v="0"/>
    <x v="1"/>
    <x v="1"/>
    <x v="0"/>
    <x v="0"/>
    <s v="DK1_Rural"/>
    <x v="3"/>
    <s v="GNR_SH_SUN"/>
    <n v="0.35606247000000002"/>
    <n v="1.2818248919999999"/>
  </r>
  <r>
    <x v="0"/>
    <x v="1"/>
    <x v="1"/>
    <x v="0"/>
    <x v="0"/>
    <s v="DK1_Rural"/>
    <x v="4"/>
    <s v="GNR_EH_HEAT"/>
    <n v="0.2103276"/>
    <n v="0.75717935999999997"/>
  </r>
  <r>
    <x v="0"/>
    <x v="1"/>
    <x v="1"/>
    <x v="0"/>
    <x v="0"/>
    <s v="DK1_Rural"/>
    <x v="6"/>
    <s v="GNR_BO_WOODWST_E-100"/>
    <n v="0.19053"/>
    <n v="0.68590799999999996"/>
  </r>
  <r>
    <x v="0"/>
    <x v="1"/>
    <x v="1"/>
    <x v="0"/>
    <x v="0"/>
    <s v="DK1_Rural"/>
    <x v="6"/>
    <s v="GNR_BO_WOODWST_E-113"/>
    <n v="3.5040000000000002E-2"/>
    <n v="0.12614400000000001"/>
  </r>
  <r>
    <x v="0"/>
    <x v="1"/>
    <x v="1"/>
    <x v="0"/>
    <x v="0"/>
    <s v="DK1_Rural"/>
    <x v="6"/>
    <s v="GNR_BO_WOODWST_E-86"/>
    <n v="2.6280000000000001E-2"/>
    <n v="9.4607999999999998E-2"/>
  </r>
  <r>
    <x v="0"/>
    <x v="1"/>
    <x v="1"/>
    <x v="0"/>
    <x v="0"/>
    <s v="DK1_Rural"/>
    <x v="6"/>
    <s v="GNR_BO_WOODWST_E-89"/>
    <n v="1.7520000000000001E-2"/>
    <n v="6.3072000000000003E-2"/>
  </r>
  <r>
    <x v="0"/>
    <x v="1"/>
    <x v="1"/>
    <x v="0"/>
    <x v="0"/>
    <s v="DK1_Rural"/>
    <x v="6"/>
    <s v="GNR_BO_WOODWST_E-90"/>
    <n v="1.5768000000000001E-2"/>
    <n v="5.6764799999999997E-2"/>
  </r>
  <r>
    <x v="0"/>
    <x v="1"/>
    <x v="1"/>
    <x v="0"/>
    <x v="0"/>
    <s v="DK1_Rural"/>
    <x v="6"/>
    <s v="GNR_BO_WOODWST_E-94"/>
    <n v="8.1467999999999992E-3"/>
    <n v="2.9328480000000001E-2"/>
  </r>
  <r>
    <x v="0"/>
    <x v="1"/>
    <x v="1"/>
    <x v="0"/>
    <x v="0"/>
    <s v="DK1_Small"/>
    <x v="5"/>
    <s v="GNR_HP_ELEC_GROUND-WTR_COP-360_LS-4-MW_Y-2020"/>
    <n v="0.36450422150216499"/>
    <n v="1.3122151974078"/>
  </r>
  <r>
    <x v="0"/>
    <x v="1"/>
    <x v="1"/>
    <x v="0"/>
    <x v="0"/>
    <s v="DK1_Small"/>
    <x v="5"/>
    <s v="GNR_HP_ELEC_GROUND-WTR_COP-380_LS-4-MW_Y-2030"/>
    <n v="0.109613875183902"/>
    <n v="0.39460995066204801"/>
  </r>
  <r>
    <x v="0"/>
    <x v="1"/>
    <x v="1"/>
    <x v="0"/>
    <x v="0"/>
    <s v="DK1_Small"/>
    <x v="1"/>
    <s v="GNR_HS_HEAT_PIT_L-DEC_E-91_Y-2020"/>
    <n v="0.28929280871468599"/>
    <n v="1.0414541113728699"/>
  </r>
  <r>
    <x v="0"/>
    <x v="1"/>
    <x v="1"/>
    <x v="0"/>
    <x v="0"/>
    <s v="DK1_Small"/>
    <x v="6"/>
    <s v="GNR_BO_WOODWST_E-89"/>
    <n v="1.557528E-2"/>
    <n v="5.6071007999999999E-2"/>
  </r>
  <r>
    <x v="0"/>
    <x v="1"/>
    <x v="1"/>
    <x v="0"/>
    <x v="1"/>
    <s v="DK2_Large"/>
    <x v="5"/>
    <s v="GNR_HP_ELEC_COP-300"/>
    <n v="1.4892E-3"/>
    <n v="5.3611199999999996E-3"/>
  </r>
  <r>
    <x v="0"/>
    <x v="1"/>
    <x v="1"/>
    <x v="0"/>
    <x v="1"/>
    <s v="DK2_Large"/>
    <x v="1"/>
    <s v="GNR_HS_HEAT_PIT_L-CEN_E-90_Y-2020"/>
    <n v="2.0617972878166402"/>
    <n v="7.4224702361399002"/>
  </r>
  <r>
    <x v="0"/>
    <x v="1"/>
    <x v="1"/>
    <x v="0"/>
    <x v="1"/>
    <s v="DK2_Large"/>
    <x v="1"/>
    <s v="GNR_HS_HEAT_PIT_L-CEN_E-90_Y-2030"/>
    <n v="0.28316303760178602"/>
    <n v="1.01938693536643"/>
  </r>
  <r>
    <x v="0"/>
    <x v="1"/>
    <x v="1"/>
    <x v="0"/>
    <x v="1"/>
    <s v="DK2_Large"/>
    <x v="2"/>
    <s v="GNR_ST_MSW_BP_E-23_LS-220-MW-FEED_Y-2020"/>
    <n v="3.8209738110173901"/>
    <n v="13.755505719662599"/>
  </r>
  <r>
    <x v="0"/>
    <x v="1"/>
    <x v="1"/>
    <x v="0"/>
    <x v="1"/>
    <s v="DK2_Large"/>
    <x v="2"/>
    <s v="GNR_ST_MSW_BP_E-24_LS-220-MW-FEED_Y-2030"/>
    <n v="3.7396893823857198"/>
    <n v="13.462881776588601"/>
  </r>
  <r>
    <x v="0"/>
    <x v="1"/>
    <x v="1"/>
    <x v="0"/>
    <x v="1"/>
    <s v="DK2_Large"/>
    <x v="2"/>
    <s v="GNR_ST_MSW_BP_E-27"/>
    <n v="0.57459965140858105"/>
    <n v="2.0685587450708902"/>
  </r>
  <r>
    <x v="0"/>
    <x v="1"/>
    <x v="1"/>
    <x v="0"/>
    <x v="1"/>
    <s v="DK2_Large"/>
    <x v="4"/>
    <s v="GNR_GEO_HEAT_HO"/>
    <n v="0.12264"/>
    <n v="0.44150400000000001"/>
  </r>
  <r>
    <x v="0"/>
    <x v="1"/>
    <x v="1"/>
    <x v="0"/>
    <x v="1"/>
    <s v="DK2_Large"/>
    <x v="11"/>
    <s v="GNR_ST_WOODCHI_BP_E-29_LS-600-MW-FEED_Y-2030"/>
    <n v="0.42623450245702399"/>
    <n v="1.5344442088452901"/>
  </r>
  <r>
    <x v="0"/>
    <x v="1"/>
    <x v="1"/>
    <x v="0"/>
    <x v="1"/>
    <s v="DK2_Large"/>
    <x v="6"/>
    <s v="GNR_BO_WOODWST_E-90"/>
    <n v="5.83416E-2"/>
    <n v="0.21002976000000001"/>
  </r>
  <r>
    <x v="0"/>
    <x v="1"/>
    <x v="1"/>
    <x v="0"/>
    <x v="1"/>
    <s v="DK2_MedSmall"/>
    <x v="5"/>
    <s v="GNR_HP_ELEC_GROUND-WTR_COP-380_LS-4-MW_Y-2030"/>
    <n v="0.669051345872828"/>
    <n v="2.4085848451421801"/>
  </r>
  <r>
    <x v="0"/>
    <x v="1"/>
    <x v="1"/>
    <x v="0"/>
    <x v="1"/>
    <s v="DK2_MedSmall"/>
    <x v="1"/>
    <s v="GNR_HS_HEAT_PIT_L-DEC_E-91_Y-2020"/>
    <n v="9.9078253117743806E-2"/>
    <n v="0.35668171122387798"/>
  </r>
  <r>
    <x v="0"/>
    <x v="1"/>
    <x v="1"/>
    <x v="0"/>
    <x v="1"/>
    <s v="DK2_MedSmall"/>
    <x v="1"/>
    <s v="GNR_HS_HEAT_PIT_L-DEC_E-91_Y-2030"/>
    <n v="0.26608802181862701"/>
    <n v="0.95791687854705598"/>
  </r>
  <r>
    <x v="0"/>
    <x v="1"/>
    <x v="1"/>
    <x v="0"/>
    <x v="1"/>
    <s v="DK2_MedSmall"/>
    <x v="3"/>
    <s v="GNR_SH_SUN"/>
    <n v="1.0545000000000001E-2"/>
    <n v="3.7962000000000003E-2"/>
  </r>
  <r>
    <x v="0"/>
    <x v="1"/>
    <x v="1"/>
    <x v="0"/>
    <x v="1"/>
    <s v="DK2_MedSmall"/>
    <x v="4"/>
    <s v="GNR_EH_HEAT"/>
    <n v="1.7520000000000001E-2"/>
    <n v="6.3072000000000003E-2"/>
  </r>
  <r>
    <x v="0"/>
    <x v="1"/>
    <x v="1"/>
    <x v="0"/>
    <x v="1"/>
    <s v="DK2_Medium"/>
    <x v="5"/>
    <s v="GNR_HP_ELEC_GROUND-WTR_COP-380_LS-4-MW_Y-2030"/>
    <n v="1.48881212415227"/>
    <n v="5.3597236469481597"/>
  </r>
  <r>
    <x v="0"/>
    <x v="1"/>
    <x v="1"/>
    <x v="0"/>
    <x v="1"/>
    <s v="DK2_Medium"/>
    <x v="1"/>
    <s v="GNR_HS_HEAT_PIT_L-DEC_E-91_Y-2020"/>
    <n v="0.72282510997938798"/>
    <n v="2.6021703959257998"/>
  </r>
  <r>
    <x v="0"/>
    <x v="1"/>
    <x v="1"/>
    <x v="0"/>
    <x v="1"/>
    <s v="DK2_Medium"/>
    <x v="1"/>
    <s v="GNR_HS_HEAT_PIT_L-DEC_E-91_Y-2030"/>
    <n v="0.34866460711702502"/>
    <n v="1.25519258562129"/>
  </r>
  <r>
    <x v="0"/>
    <x v="1"/>
    <x v="1"/>
    <x v="0"/>
    <x v="1"/>
    <s v="DK2_Medium"/>
    <x v="2"/>
    <s v="GNR_ST_MSW_BP_E-23"/>
    <n v="0.23694830985920901"/>
    <n v="0.85301391549315098"/>
  </r>
  <r>
    <x v="0"/>
    <x v="1"/>
    <x v="1"/>
    <x v="0"/>
    <x v="1"/>
    <s v="DK2_Medium"/>
    <x v="3"/>
    <s v="GNR_SH_SUN"/>
    <n v="1.28649E-2"/>
    <n v="4.6313640000000003E-2"/>
  </r>
  <r>
    <x v="0"/>
    <x v="1"/>
    <x v="1"/>
    <x v="0"/>
    <x v="1"/>
    <s v="DK2_Medium"/>
    <x v="4"/>
    <s v="GNR_EH_HEAT"/>
    <n v="1.7520000000000001E-2"/>
    <n v="6.3072000000000003E-2"/>
  </r>
  <r>
    <x v="0"/>
    <x v="1"/>
    <x v="1"/>
    <x v="0"/>
    <x v="1"/>
    <s v="DK2_Medium"/>
    <x v="11"/>
    <s v="GNR_ST_WOODCHI_BP_E-27"/>
    <n v="4.2511764705882296E-3"/>
    <n v="1.5304235294117599E-2"/>
  </r>
  <r>
    <x v="0"/>
    <x v="1"/>
    <x v="1"/>
    <x v="0"/>
    <x v="1"/>
    <s v="DK2_Rural"/>
    <x v="5"/>
    <s v="GNR_BO_ELEC_E-100"/>
    <n v="2.92E-2"/>
    <n v="0.10512000000000001"/>
  </r>
  <r>
    <x v="0"/>
    <x v="1"/>
    <x v="1"/>
    <x v="0"/>
    <x v="1"/>
    <s v="DK2_Rural"/>
    <x v="5"/>
    <s v="GNR_BO_ELEC_E-98"/>
    <n v="3.9711999999999997E-2"/>
    <n v="0.14296320000000001"/>
  </r>
  <r>
    <x v="0"/>
    <x v="1"/>
    <x v="1"/>
    <x v="0"/>
    <x v="1"/>
    <s v="DK2_Rural"/>
    <x v="5"/>
    <s v="GNR_HP_ELEC_COP-400"/>
    <n v="3.5040000000000002E-3"/>
    <n v="1.26144E-2"/>
  </r>
  <r>
    <x v="0"/>
    <x v="1"/>
    <x v="1"/>
    <x v="0"/>
    <x v="1"/>
    <s v="DK2_Rural"/>
    <x v="5"/>
    <s v="GNR_HP_ELEC_GROUND-WTR_COP-360_LS-4-MW_Y-2020"/>
    <n v="1.3748337076227699"/>
    <n v="4.9494013474419898"/>
  </r>
  <r>
    <x v="0"/>
    <x v="1"/>
    <x v="1"/>
    <x v="0"/>
    <x v="1"/>
    <s v="DK2_Rural"/>
    <x v="5"/>
    <s v="GNR_HP_ELEC_GROUND-WTR_COP-380_LS-4-MW_Y-2030"/>
    <n v="0.40106668034147602"/>
    <n v="1.44384004922931"/>
  </r>
  <r>
    <x v="0"/>
    <x v="1"/>
    <x v="1"/>
    <x v="0"/>
    <x v="1"/>
    <s v="DK2_Rural"/>
    <x v="1"/>
    <s v="GNR_HS_HEAT_PIT_L-DEC_E-91_Y-2020"/>
    <n v="1.05638117578686"/>
    <n v="3.80297223283271"/>
  </r>
  <r>
    <x v="0"/>
    <x v="1"/>
    <x v="1"/>
    <x v="0"/>
    <x v="1"/>
    <s v="DK2_Rural"/>
    <x v="1"/>
    <s v="GNR_HS_HEAT_PIT_L-DEC_E-91_Y-2030"/>
    <n v="0.11724823029610899"/>
    <n v="0.42209362906599401"/>
  </r>
  <r>
    <x v="0"/>
    <x v="1"/>
    <x v="1"/>
    <x v="0"/>
    <x v="1"/>
    <s v="DK2_Rural"/>
    <x v="3"/>
    <s v="GNR_SH_SUN"/>
    <n v="5.6907850000000003E-2"/>
    <n v="0.20486826"/>
  </r>
  <r>
    <x v="0"/>
    <x v="1"/>
    <x v="1"/>
    <x v="0"/>
    <x v="1"/>
    <s v="DK2_Rural"/>
    <x v="4"/>
    <s v="GNR_EH_HEAT"/>
    <n v="0.14454"/>
    <n v="0.52034400000000003"/>
  </r>
  <r>
    <x v="0"/>
    <x v="1"/>
    <x v="1"/>
    <x v="0"/>
    <x v="1"/>
    <s v="DK2_Small"/>
    <x v="5"/>
    <s v="GNR_HP_ELEC_GROUND-WTR_COP-360_LS-4-MW_Y-2020"/>
    <n v="0.163947389333751"/>
    <n v="0.59021060160150296"/>
  </r>
  <r>
    <x v="0"/>
    <x v="1"/>
    <x v="1"/>
    <x v="0"/>
    <x v="1"/>
    <s v="DK2_Small"/>
    <x v="5"/>
    <s v="GNR_HP_ELEC_GROUND-WTR_COP-380_LS-4-MW_Y-2030"/>
    <n v="1.2456197715494399E-3"/>
    <n v="4.484231177578E-3"/>
  </r>
  <r>
    <x v="0"/>
    <x v="1"/>
    <x v="1"/>
    <x v="0"/>
    <x v="1"/>
    <s v="DK2_Small"/>
    <x v="1"/>
    <s v="GNR_HS_HEAT_PIT_L-DEC_E-91_Y-2020"/>
    <n v="0.10005964762026"/>
    <n v="0.36021473143293498"/>
  </r>
  <r>
    <x v="0"/>
    <x v="1"/>
    <x v="1"/>
    <x v="1"/>
    <x v="2"/>
    <s v="EE_Industry"/>
    <x v="1"/>
    <s v="GNR_HS_HEAT_PIT_L-DEC_E-91_Y-2020"/>
    <n v="0.13350539751728699"/>
    <n v="0.48061943106223198"/>
  </r>
  <r>
    <x v="0"/>
    <x v="1"/>
    <x v="1"/>
    <x v="1"/>
    <x v="2"/>
    <s v="EE_Industry"/>
    <x v="1"/>
    <s v="GNR_HS_HEAT_WTR-TANK_LS_E-95_Y-2010"/>
    <n v="0.38875989732701299"/>
    <n v="1.3995356303772499"/>
  </r>
  <r>
    <x v="0"/>
    <x v="1"/>
    <x v="1"/>
    <x v="1"/>
    <x v="2"/>
    <s v="EE_Industry"/>
    <x v="6"/>
    <s v="GNR_ST_WOODWST_BP_E-53"/>
    <n v="0.41164987775142498"/>
    <n v="1.4819395599051299"/>
  </r>
  <r>
    <x v="0"/>
    <x v="1"/>
    <x v="1"/>
    <x v="1"/>
    <x v="2"/>
    <s v="EE_Kohtla_Jarve"/>
    <x v="5"/>
    <s v="GNR_HP_ELEC_GROUND-WTR_COP-360_LS-4-MW_Y-2020"/>
    <n v="0.30133663083171403"/>
    <n v="1.0848118709941701"/>
  </r>
  <r>
    <x v="0"/>
    <x v="1"/>
    <x v="1"/>
    <x v="1"/>
    <x v="2"/>
    <s v="EE_Kohtla_Jarve"/>
    <x v="1"/>
    <s v="GNR_HS_HEAT_PIT_L-DEC_E-91_Y-2020"/>
    <n v="7.7477711742500302E-2"/>
    <n v="0.27891976227300103"/>
  </r>
  <r>
    <x v="0"/>
    <x v="1"/>
    <x v="1"/>
    <x v="1"/>
    <x v="2"/>
    <s v="EE_Narva"/>
    <x v="5"/>
    <s v="GNR_HP_ELEC_AIR-WTR_COP-310_LS_Y-2020"/>
    <n v="0.42658894003051201"/>
    <n v="1.53572018410984"/>
  </r>
  <r>
    <x v="0"/>
    <x v="1"/>
    <x v="1"/>
    <x v="1"/>
    <x v="2"/>
    <s v="EE_Narva"/>
    <x v="5"/>
    <s v="GNR_HP_ELEC_AIR-WTR_COP-330_LS_Y-2030"/>
    <n v="2.2336203980397401E-2"/>
    <n v="8.0410334329430802E-2"/>
  </r>
  <r>
    <x v="0"/>
    <x v="1"/>
    <x v="1"/>
    <x v="1"/>
    <x v="2"/>
    <s v="EE_Narva"/>
    <x v="1"/>
    <s v="GNR_HS_HEAT_PIT_L-CEN_E-90_Y-2020"/>
    <n v="0.124102296097829"/>
    <n v="0.446768265952183"/>
  </r>
  <r>
    <x v="0"/>
    <x v="1"/>
    <x v="1"/>
    <x v="1"/>
    <x v="2"/>
    <s v="EE_Parnu"/>
    <x v="5"/>
    <s v="GNR_HP_ELEC_AIR-WTR_COP-310_LS_Y-2020"/>
    <n v="0.17316359904169901"/>
    <n v="0.62338895655011695"/>
  </r>
  <r>
    <x v="0"/>
    <x v="1"/>
    <x v="1"/>
    <x v="1"/>
    <x v="2"/>
    <s v="EE_Parnu"/>
    <x v="5"/>
    <s v="GNR_HP_ELEC_AIR-WTR_COP-330_LS_Y-2030"/>
    <n v="5.62413043950821E-3"/>
    <n v="2.0246869582229501E-2"/>
  </r>
  <r>
    <x v="0"/>
    <x v="1"/>
    <x v="1"/>
    <x v="1"/>
    <x v="2"/>
    <s v="EE_Parnu"/>
    <x v="1"/>
    <s v="GNR_HS_HEAT_PIT_L-CEN_E-90_Y-2020"/>
    <n v="4.7994565330732E-2"/>
    <n v="0.17278043519063499"/>
  </r>
  <r>
    <x v="0"/>
    <x v="1"/>
    <x v="1"/>
    <x v="1"/>
    <x v="2"/>
    <s v="EE_Rural"/>
    <x v="6"/>
    <s v="EBAVERE_ST_WOODWST_BP"/>
    <n v="0.230526315789474"/>
    <n v="0.82989473684210502"/>
  </r>
  <r>
    <x v="0"/>
    <x v="1"/>
    <x v="1"/>
    <x v="1"/>
    <x v="2"/>
    <s v="EE_Tallinn"/>
    <x v="5"/>
    <s v="GNR_HP_ELEC_AIR-WTR_COP-310_LS_Y-2020"/>
    <n v="1.5352971467466801"/>
    <n v="5.5270697282880503"/>
  </r>
  <r>
    <x v="0"/>
    <x v="1"/>
    <x v="1"/>
    <x v="1"/>
    <x v="2"/>
    <s v="EE_Tallinn"/>
    <x v="1"/>
    <s v="GNR_HS_HEAT_PIT_L-CEN_E-90_Y-2020"/>
    <n v="0.46687632071867902"/>
    <n v="1.6807547545872401"/>
  </r>
  <r>
    <x v="0"/>
    <x v="1"/>
    <x v="1"/>
    <x v="1"/>
    <x v="2"/>
    <s v="EE_Tallinn"/>
    <x v="2"/>
    <s v="IRU_ST_MSW_BP"/>
    <n v="0.29783999999999999"/>
    <n v="1.0722240000000001"/>
  </r>
  <r>
    <x v="0"/>
    <x v="1"/>
    <x v="1"/>
    <x v="1"/>
    <x v="2"/>
    <s v="EE_Tartu"/>
    <x v="5"/>
    <s v="GNR_HP_ELEC_AIR-WTR_COP-310_LS_Y-2020"/>
    <n v="0.44609110018116799"/>
    <n v="1.6059279606522101"/>
  </r>
  <r>
    <x v="0"/>
    <x v="1"/>
    <x v="1"/>
    <x v="1"/>
    <x v="2"/>
    <s v="EE_Tartu"/>
    <x v="5"/>
    <s v="GNR_HP_ELEC_AIR-WTR_COP-330_LS_Y-2030"/>
    <n v="2.3125589461205898E-2"/>
    <n v="8.3252122060341396E-2"/>
  </r>
  <r>
    <x v="0"/>
    <x v="1"/>
    <x v="1"/>
    <x v="1"/>
    <x v="2"/>
    <s v="EE_Tartu"/>
    <x v="1"/>
    <s v="GNR_HS_HEAT_PIT_L-CEN_E-90_Y-2020"/>
    <n v="0.12961520678100799"/>
    <n v="0.46661474441162998"/>
  </r>
  <r>
    <x v="0"/>
    <x v="1"/>
    <x v="1"/>
    <x v="2"/>
    <x v="3"/>
    <s v="FI_IND"/>
    <x v="5"/>
    <s v="GNR_HP_ELEC_AIR-WTR_COP-310_LS_Y-2020"/>
    <n v="8.21911469527363"/>
    <n v="29.588812902985101"/>
  </r>
  <r>
    <x v="0"/>
    <x v="1"/>
    <x v="1"/>
    <x v="2"/>
    <x v="3"/>
    <s v="FI_IND"/>
    <x v="1"/>
    <s v="GNR_HS_HEAT_PIT_L-CEN_E-90_Y-2020"/>
    <n v="0.155158845749719"/>
    <n v="0.55857184469898702"/>
  </r>
  <r>
    <x v="0"/>
    <x v="1"/>
    <x v="1"/>
    <x v="2"/>
    <x v="3"/>
    <s v="FI_IND"/>
    <x v="2"/>
    <s v="GNR_IND-ST_MSW_BP_CB-30"/>
    <n v="1.5476000000000001"/>
    <n v="5.5713600000000003"/>
  </r>
  <r>
    <x v="0"/>
    <x v="1"/>
    <x v="1"/>
    <x v="2"/>
    <x v="3"/>
    <s v="FI_IND"/>
    <x v="2"/>
    <s v="GNR_ST_MSW_BP_E-23_LS-220-MW-FEED_Y-2020"/>
    <n v="16.956803174597599"/>
    <n v="61.044491428551403"/>
  </r>
  <r>
    <x v="0"/>
    <x v="1"/>
    <x v="1"/>
    <x v="2"/>
    <x v="3"/>
    <s v="FI_IND"/>
    <x v="2"/>
    <s v="GNR_ST_MSW_BP_E-24_LS-220-MW-FEED_Y-2030"/>
    <n v="6.9697634304501497"/>
    <n v="25.0911483496205"/>
  </r>
  <r>
    <x v="0"/>
    <x v="1"/>
    <x v="1"/>
    <x v="2"/>
    <x v="3"/>
    <s v="FI_IND"/>
    <x v="4"/>
    <s v="GNR_EH_HEAT"/>
    <n v="2.9881868131868002E-2"/>
    <n v="0.107574725274725"/>
  </r>
  <r>
    <x v="0"/>
    <x v="1"/>
    <x v="1"/>
    <x v="2"/>
    <x v="3"/>
    <s v="FI_IND"/>
    <x v="11"/>
    <s v="GNR_IND-ST_WOODCHI_BP_CB-70"/>
    <n v="0.16894285714285701"/>
    <n v="0.60819428571428602"/>
  </r>
  <r>
    <x v="0"/>
    <x v="1"/>
    <x v="1"/>
    <x v="2"/>
    <x v="3"/>
    <s v="FI_IND"/>
    <x v="6"/>
    <s v="GNR_IND-ST_BLACKLIC_BP_CB-30"/>
    <n v="9.8524112461538493"/>
    <n v="35.468680486153801"/>
  </r>
  <r>
    <x v="0"/>
    <x v="1"/>
    <x v="1"/>
    <x v="2"/>
    <x v="3"/>
    <s v="FI_IND"/>
    <x v="6"/>
    <s v="GNR_IND-ST_WOODWST_BP_CB-30"/>
    <n v="2.1622599999999999E-2"/>
    <n v="7.7841359999999998E-2"/>
  </r>
  <r>
    <x v="0"/>
    <x v="1"/>
    <x v="1"/>
    <x v="2"/>
    <x v="3"/>
    <s v="FI_large"/>
    <x v="1"/>
    <s v="GNR_HS_HEAT_PIT_L-CEN_E-90"/>
    <n v="0.196023384200812"/>
    <n v="0.70568418312292402"/>
  </r>
  <r>
    <x v="0"/>
    <x v="1"/>
    <x v="1"/>
    <x v="2"/>
    <x v="3"/>
    <s v="FI_large"/>
    <x v="1"/>
    <s v="GNR_HS_HEAT_PIT_L-CEN_E-90_Y-2020"/>
    <n v="0.13166646225840301"/>
    <n v="0.47399926413025001"/>
  </r>
  <r>
    <x v="0"/>
    <x v="1"/>
    <x v="1"/>
    <x v="2"/>
    <x v="3"/>
    <s v="FI_large"/>
    <x v="1"/>
    <s v="GNR_HS_HEAT_WTR-TANK_LS_E-95_Y-2010"/>
    <n v="2.4452999999999999E-2"/>
    <n v="8.8030800000000006E-2"/>
  </r>
  <r>
    <x v="0"/>
    <x v="1"/>
    <x v="1"/>
    <x v="2"/>
    <x v="3"/>
    <s v="FI_large"/>
    <x v="2"/>
    <s v="GNR_ST_MSW_BP_E-24_LS-220-MW-FEED_Y-2030"/>
    <n v="0.48672556810206202"/>
    <n v="1.7522120451674199"/>
  </r>
  <r>
    <x v="0"/>
    <x v="1"/>
    <x v="1"/>
    <x v="2"/>
    <x v="3"/>
    <s v="FI_large"/>
    <x v="7"/>
    <s v="KELJONLAHTI_ST_PEAT_EXT"/>
    <n v="2.0772149999999998"/>
    <n v="7.4779739999999997"/>
  </r>
  <r>
    <x v="0"/>
    <x v="1"/>
    <x v="1"/>
    <x v="2"/>
    <x v="3"/>
    <s v="FI_large"/>
    <x v="4"/>
    <s v="GNR_EH_HEAT"/>
    <n v="0.32027747252747102"/>
    <n v="1.1529989010988999"/>
  </r>
  <r>
    <x v="0"/>
    <x v="1"/>
    <x v="1"/>
    <x v="2"/>
    <x v="3"/>
    <s v="FI_large"/>
    <x v="11"/>
    <s v="GNR_IND-ST_WOODCHI_BP_CB-50"/>
    <n v="1.1732560000000001"/>
    <n v="4.2237216000000002"/>
  </r>
  <r>
    <x v="0"/>
    <x v="1"/>
    <x v="1"/>
    <x v="2"/>
    <x v="3"/>
    <s v="FI_large"/>
    <x v="11"/>
    <s v="GNR_ST_WOODCHI_BP_CB-40"/>
    <n v="0.73328499999999996"/>
    <n v="2.6398259999999998"/>
  </r>
  <r>
    <x v="0"/>
    <x v="1"/>
    <x v="1"/>
    <x v="2"/>
    <x v="3"/>
    <s v="FI_large_gas"/>
    <x v="5"/>
    <s v="GNR_HP_ELEC_COP-270"/>
    <n v="0.35039999999999999"/>
    <n v="1.2614399999999999"/>
  </r>
  <r>
    <x v="0"/>
    <x v="1"/>
    <x v="1"/>
    <x v="2"/>
    <x v="3"/>
    <s v="FI_large_gas"/>
    <x v="1"/>
    <s v="GNR_HS_HEAT_PIT_L-CEN_E-90_Y-2020"/>
    <n v="2.8618825672531099"/>
    <n v="10.302777242111199"/>
  </r>
  <r>
    <x v="0"/>
    <x v="1"/>
    <x v="1"/>
    <x v="2"/>
    <x v="3"/>
    <s v="FI_large_gas"/>
    <x v="1"/>
    <s v="GNR_HS_HEAT_PIT_L-CEN_E-90_Y-2030"/>
    <n v="0.32672925574534301"/>
    <n v="1.17622532068323"/>
  </r>
  <r>
    <x v="0"/>
    <x v="1"/>
    <x v="1"/>
    <x v="2"/>
    <x v="3"/>
    <s v="FI_large_gas"/>
    <x v="2"/>
    <s v="GNR_ST_MSW_BP_CB-30"/>
    <n v="1.2118"/>
    <n v="4.3624799999999997"/>
  </r>
  <r>
    <x v="0"/>
    <x v="1"/>
    <x v="1"/>
    <x v="2"/>
    <x v="3"/>
    <s v="FI_large_gas"/>
    <x v="2"/>
    <s v="GNR_ST_MSW_BP_E-23_LS-220-MW-FEED_Y-2020"/>
    <n v="8.1441665066998592"/>
    <n v="29.3189994241195"/>
  </r>
  <r>
    <x v="0"/>
    <x v="1"/>
    <x v="1"/>
    <x v="2"/>
    <x v="3"/>
    <s v="FI_large_gas"/>
    <x v="2"/>
    <s v="GNR_ST_MSW_BP_E-24_LS-220-MW-FEED_Y-2030"/>
    <n v="4.4015525567796097"/>
    <n v="15.8455892044066"/>
  </r>
  <r>
    <x v="0"/>
    <x v="1"/>
    <x v="1"/>
    <x v="2"/>
    <x v="3"/>
    <s v="FI_large_gas"/>
    <x v="8"/>
    <s v="GNR_ST_HYDROGEN_BP_CB-30"/>
    <n v="2.3359999999999999E-2"/>
    <n v="8.4096000000000004E-2"/>
  </r>
  <r>
    <x v="0"/>
    <x v="1"/>
    <x v="1"/>
    <x v="2"/>
    <x v="3"/>
    <s v="FI_large_gas"/>
    <x v="4"/>
    <s v="GNR_EH_HEAT"/>
    <n v="1.50412087912087E-2"/>
    <n v="5.4148351648351398E-2"/>
  </r>
  <r>
    <x v="0"/>
    <x v="1"/>
    <x v="1"/>
    <x v="2"/>
    <x v="3"/>
    <s v="FI_large_gas"/>
    <x v="6"/>
    <s v="GNR_IND-ST_WOODWST_BP_CB-50"/>
    <n v="1.04244"/>
    <n v="3.7527840000000001"/>
  </r>
  <r>
    <x v="0"/>
    <x v="1"/>
    <x v="1"/>
    <x v="2"/>
    <x v="3"/>
    <s v="FI_medium"/>
    <x v="5"/>
    <s v="GNR_HP_ELEC_GROUND-WTR_COP-380_LS-4-MW_Y-2030"/>
    <n v="4.1406949224377101"/>
    <n v="14.9065017207758"/>
  </r>
  <r>
    <x v="0"/>
    <x v="1"/>
    <x v="1"/>
    <x v="2"/>
    <x v="3"/>
    <s v="FI_medium"/>
    <x v="1"/>
    <s v="GNR_HS_HEAT_PIT_L-DEC_E-91_Y-2020"/>
    <n v="1.28697317813419"/>
    <n v="4.6331034412830903"/>
  </r>
  <r>
    <x v="0"/>
    <x v="1"/>
    <x v="1"/>
    <x v="2"/>
    <x v="3"/>
    <s v="FI_medium"/>
    <x v="1"/>
    <s v="GNR_HS_HEAT_PIT_L-DEC_E-91_Y-2030"/>
    <n v="0.121551935636998"/>
    <n v="0.43758696829319299"/>
  </r>
  <r>
    <x v="0"/>
    <x v="1"/>
    <x v="1"/>
    <x v="2"/>
    <x v="3"/>
    <s v="FI_medium"/>
    <x v="1"/>
    <s v="GNR_HS_HEAT_WTR-TANK_LS_E-95_Y-2010"/>
    <n v="1.5684500000000001E-2"/>
    <n v="5.6464199999999999E-2"/>
  </r>
  <r>
    <x v="0"/>
    <x v="1"/>
    <x v="1"/>
    <x v="2"/>
    <x v="3"/>
    <s v="FI_medium"/>
    <x v="2"/>
    <s v="GNR_BO_MSW_E-90"/>
    <n v="0.56064000000000003"/>
    <n v="2.0183040000000001"/>
  </r>
  <r>
    <x v="0"/>
    <x v="1"/>
    <x v="1"/>
    <x v="2"/>
    <x v="3"/>
    <s v="FI_medium"/>
    <x v="2"/>
    <s v="GNR_ST_MSW_BP_CB-30"/>
    <n v="0.67159999999999997"/>
    <n v="2.4177599999999999"/>
  </r>
  <r>
    <x v="0"/>
    <x v="1"/>
    <x v="1"/>
    <x v="2"/>
    <x v="3"/>
    <s v="FI_medium"/>
    <x v="8"/>
    <s v="GNR_ST_BFG_BP_CB-280"/>
    <n v="0.17207142857142901"/>
    <n v="0.61945714285714304"/>
  </r>
  <r>
    <x v="0"/>
    <x v="1"/>
    <x v="1"/>
    <x v="2"/>
    <x v="3"/>
    <s v="FI_medium"/>
    <x v="4"/>
    <s v="GNR_EH_HEAT"/>
    <n v="0.17086813186813099"/>
    <n v="0.61512527472527201"/>
  </r>
  <r>
    <x v="0"/>
    <x v="1"/>
    <x v="1"/>
    <x v="2"/>
    <x v="3"/>
    <s v="FI_medium"/>
    <x v="11"/>
    <s v="GNR_ST_WOODCHI_BP_CB-50"/>
    <n v="0.66225599999999996"/>
    <n v="2.3841215999999998"/>
  </r>
  <r>
    <x v="0"/>
    <x v="1"/>
    <x v="1"/>
    <x v="2"/>
    <x v="3"/>
    <s v="FI_medium_gas"/>
    <x v="5"/>
    <s v="GNR_HP_ELEC_GROUND-WTR_COP-360_LS-4-MW_Y-2020"/>
    <n v="2.4759974326689198"/>
    <n v="8.9135907576081195"/>
  </r>
  <r>
    <x v="0"/>
    <x v="1"/>
    <x v="1"/>
    <x v="2"/>
    <x v="3"/>
    <s v="FI_medium_gas"/>
    <x v="5"/>
    <s v="GNR_HP_ELEC_GROUND-WTR_COP-380_LS-4-MW_Y-2030"/>
    <n v="0.98922913057232298"/>
    <n v="3.5612248700603599"/>
  </r>
  <r>
    <x v="0"/>
    <x v="1"/>
    <x v="1"/>
    <x v="2"/>
    <x v="3"/>
    <s v="FI_medium_gas"/>
    <x v="1"/>
    <s v="GNR_HS_HEAT_PIT_L-DEC_E-91_Y-2020"/>
    <n v="1.1701095948281299"/>
    <n v="4.2123945413812596"/>
  </r>
  <r>
    <x v="0"/>
    <x v="1"/>
    <x v="1"/>
    <x v="2"/>
    <x v="3"/>
    <s v="FI_medium_gas"/>
    <x v="2"/>
    <s v="GNR_ST_MSW_BP_CB-30"/>
    <n v="0.2044"/>
    <n v="0.73584000000000005"/>
  </r>
  <r>
    <x v="0"/>
    <x v="1"/>
    <x v="1"/>
    <x v="2"/>
    <x v="3"/>
    <s v="FI_medium_gas"/>
    <x v="4"/>
    <s v="GNR_EH_HEAT"/>
    <n v="2.3664835164835099E-2"/>
    <n v="8.5193406593406198E-2"/>
  </r>
  <r>
    <x v="0"/>
    <x v="1"/>
    <x v="1"/>
    <x v="2"/>
    <x v="3"/>
    <s v="FI_medium_gas"/>
    <x v="11"/>
    <s v="GNR_ST_WOODCHI_BP_CB-50"/>
    <n v="1.86296E-2"/>
    <n v="6.7066559999999997E-2"/>
  </r>
  <r>
    <x v="0"/>
    <x v="1"/>
    <x v="1"/>
    <x v="2"/>
    <x v="3"/>
    <s v="FI_small"/>
    <x v="5"/>
    <s v="GNR_HP_ELEC_COP-270"/>
    <n v="2.6280000000000001E-3"/>
    <n v="9.4608000000000001E-3"/>
  </r>
  <r>
    <x v="0"/>
    <x v="1"/>
    <x v="1"/>
    <x v="2"/>
    <x v="3"/>
    <s v="FI_small"/>
    <x v="5"/>
    <s v="GNR_HP_ELEC_GROUND-WTR_COP-360_LS-4-MW_Y-2020"/>
    <n v="2.49699560621917"/>
    <n v="8.9891841823890299"/>
  </r>
  <r>
    <x v="0"/>
    <x v="1"/>
    <x v="1"/>
    <x v="2"/>
    <x v="3"/>
    <s v="FI_small"/>
    <x v="5"/>
    <s v="GNR_HP_ELEC_GROUND-WTR_COP-380_LS-4-MW_Y-2030"/>
    <n v="0.52108823123786896"/>
    <n v="1.87591763245633"/>
  </r>
  <r>
    <x v="0"/>
    <x v="1"/>
    <x v="1"/>
    <x v="2"/>
    <x v="3"/>
    <s v="FI_small"/>
    <x v="1"/>
    <s v="GNR_HS_HEAT_PIT_L-DEC_E-91_Y-2020"/>
    <n v="0.85245730876349901"/>
    <n v="3.0688463115486"/>
  </r>
  <r>
    <x v="0"/>
    <x v="1"/>
    <x v="1"/>
    <x v="2"/>
    <x v="3"/>
    <s v="FI_small"/>
    <x v="4"/>
    <s v="GNR_EH_HEAT"/>
    <n v="1.19326923076923E-2"/>
    <n v="4.29576923076921E-2"/>
  </r>
  <r>
    <x v="0"/>
    <x v="1"/>
    <x v="1"/>
    <x v="2"/>
    <x v="3"/>
    <s v="FI_small"/>
    <x v="11"/>
    <s v="GNR_ST_WOODCHI_BP_CB-70"/>
    <n v="9.3231428571428604E-2"/>
    <n v="0.33563314285714302"/>
  </r>
  <r>
    <x v="0"/>
    <x v="1"/>
    <x v="1"/>
    <x v="2"/>
    <x v="3"/>
    <s v="FI_small_gas"/>
    <x v="5"/>
    <s v="GNR_HP_ELEC_COP-270"/>
    <n v="1.6643999999999999E-2"/>
    <n v="5.9918399999999997E-2"/>
  </r>
  <r>
    <x v="0"/>
    <x v="1"/>
    <x v="1"/>
    <x v="2"/>
    <x v="3"/>
    <s v="FI_small_gas"/>
    <x v="5"/>
    <s v="GNR_HP_ELEC_GROUND-WTR_COP-360_LS-4-MW_Y-2020"/>
    <n v="0.58843181327250504"/>
    <n v="2.1183545277810198"/>
  </r>
  <r>
    <x v="0"/>
    <x v="1"/>
    <x v="1"/>
    <x v="2"/>
    <x v="3"/>
    <s v="FI_small_gas"/>
    <x v="1"/>
    <s v="GNR_HS_HEAT_PIT_L-DEC_E-91_Y-2020"/>
    <n v="0.246910904711205"/>
    <n v="0.88887925696033998"/>
  </r>
  <r>
    <x v="0"/>
    <x v="1"/>
    <x v="1"/>
    <x v="3"/>
    <x v="4"/>
    <s v="DE4-E_A"/>
    <x v="1"/>
    <s v="GNR_HS_HEAT_PIT_L-CEN_E-90_Y-2020"/>
    <n v="6.9672508457269302"/>
    <n v="25.0821030446169"/>
  </r>
  <r>
    <x v="0"/>
    <x v="1"/>
    <x v="1"/>
    <x v="3"/>
    <x v="4"/>
    <s v="DE4-E_A"/>
    <x v="2"/>
    <s v="GNR_BO_MSW_E-80"/>
    <n v="1.7536643999999999"/>
    <n v="6.31319184"/>
  </r>
  <r>
    <x v="0"/>
    <x v="1"/>
    <x v="1"/>
    <x v="3"/>
    <x v="4"/>
    <s v="DE4-E_A"/>
    <x v="2"/>
    <s v="GNR_ST_MSW_BP_E-24_LS-220-MW-FEED_Y-2030"/>
    <n v="27.967890877389099"/>
    <n v="100.684407158601"/>
  </r>
  <r>
    <x v="0"/>
    <x v="1"/>
    <x v="1"/>
    <x v="3"/>
    <x v="4"/>
    <s v="DE4-E_A"/>
    <x v="2"/>
    <s v="GNR_ST_MSW_BP_E-33"/>
    <n v="7.9140735492975702"/>
    <n v="28.490664777471199"/>
  </r>
  <r>
    <x v="0"/>
    <x v="1"/>
    <x v="1"/>
    <x v="3"/>
    <x v="4"/>
    <s v="DE4-E_A"/>
    <x v="3"/>
    <s v="GNR_SH_SUN_LS_Y-2030"/>
    <n v="2.9985101561719198"/>
    <n v="10.7946365622189"/>
  </r>
  <r>
    <x v="0"/>
    <x v="1"/>
    <x v="1"/>
    <x v="3"/>
    <x v="5"/>
    <s v="DE4-N_A"/>
    <x v="5"/>
    <s v="GNR_BO_ELEC_E-80"/>
    <n v="3.7802417621907801E-2"/>
    <n v="0.136088703438868"/>
  </r>
  <r>
    <x v="0"/>
    <x v="1"/>
    <x v="1"/>
    <x v="3"/>
    <x v="5"/>
    <s v="DE4-N_A"/>
    <x v="1"/>
    <s v="GNR_HS_HEAT_PIT_L-CEN_E-90_Y-2020"/>
    <n v="2.2920656627613201"/>
    <n v="8.2514363859407496"/>
  </r>
  <r>
    <x v="0"/>
    <x v="1"/>
    <x v="1"/>
    <x v="3"/>
    <x v="5"/>
    <s v="DE4-N_A"/>
    <x v="2"/>
    <s v="GNR_BO_MSW_E-80"/>
    <n v="0.74232240000000005"/>
    <n v="2.67236064"/>
  </r>
  <r>
    <x v="0"/>
    <x v="1"/>
    <x v="1"/>
    <x v="3"/>
    <x v="5"/>
    <s v="DE4-N_A"/>
    <x v="2"/>
    <s v="GNR_ST_MSW_BP_E-23_LS-220-MW-FEED_Y-2020"/>
    <n v="1.8491223147585101"/>
    <n v="6.6568403331306198"/>
  </r>
  <r>
    <x v="0"/>
    <x v="1"/>
    <x v="1"/>
    <x v="3"/>
    <x v="5"/>
    <s v="DE4-N_A"/>
    <x v="2"/>
    <s v="GNR_ST_MSW_BP_E-24_LS-220-MW-FEED_Y-2030"/>
    <n v="8.8797151133067196"/>
    <n v="31.9669744079042"/>
  </r>
  <r>
    <x v="0"/>
    <x v="1"/>
    <x v="1"/>
    <x v="3"/>
    <x v="5"/>
    <s v="DE4-N_A"/>
    <x v="2"/>
    <s v="GNR_ST_MSW_BP_E-33"/>
    <n v="0.50351515845081796"/>
    <n v="1.81265457042295"/>
  </r>
  <r>
    <x v="0"/>
    <x v="1"/>
    <x v="1"/>
    <x v="3"/>
    <x v="5"/>
    <s v="DE4-N_A"/>
    <x v="3"/>
    <s v="GNR_SH_SUN_LS_Y-2020"/>
    <n v="1.09219655839108"/>
    <n v="3.9319076102078898"/>
  </r>
  <r>
    <x v="0"/>
    <x v="1"/>
    <x v="1"/>
    <x v="3"/>
    <x v="6"/>
    <s v="DE4-S_A"/>
    <x v="0"/>
    <s v="GNR_ST_COAL_BP_E-43"/>
    <n v="0.18621424"/>
    <n v="0.67037126400000002"/>
  </r>
  <r>
    <x v="0"/>
    <x v="1"/>
    <x v="1"/>
    <x v="3"/>
    <x v="6"/>
    <s v="DE4-S_A"/>
    <x v="1"/>
    <s v="GNR_HS_HEAT_PIT_L-CEN_E-90_Y-2020"/>
    <n v="3.8613719609832402"/>
    <n v="13.9009390595397"/>
  </r>
  <r>
    <x v="0"/>
    <x v="1"/>
    <x v="1"/>
    <x v="3"/>
    <x v="6"/>
    <s v="DE4-S_A"/>
    <x v="2"/>
    <s v="GNR_BO_MSW_E-80"/>
    <n v="2.1368268000000001"/>
    <n v="7.6925764799999996"/>
  </r>
  <r>
    <x v="0"/>
    <x v="1"/>
    <x v="1"/>
    <x v="3"/>
    <x v="6"/>
    <s v="DE4-S_A"/>
    <x v="2"/>
    <s v="GNR_ST_MSW_BP_E-24_LS-220-MW-FEED_Y-2030"/>
    <n v="20.9605114756171"/>
    <n v="75.457841312221703"/>
  </r>
  <r>
    <x v="0"/>
    <x v="1"/>
    <x v="1"/>
    <x v="3"/>
    <x v="6"/>
    <s v="DE4-S_A"/>
    <x v="2"/>
    <s v="GNR_ST_MSW_BP_E-33"/>
    <n v="3.14548881338099"/>
    <n v="11.3237597281716"/>
  </r>
  <r>
    <x v="0"/>
    <x v="1"/>
    <x v="1"/>
    <x v="3"/>
    <x v="7"/>
    <s v="DE4-W_A"/>
    <x v="5"/>
    <s v="GNR_BO_ELEC_E-80"/>
    <n v="20.068389354242601"/>
    <n v="72.246201675273397"/>
  </r>
  <r>
    <x v="0"/>
    <x v="1"/>
    <x v="1"/>
    <x v="3"/>
    <x v="7"/>
    <s v="DE4-W_A"/>
    <x v="5"/>
    <s v="GNR_ELYS_ELEC_SOEC_Y-20"/>
    <n v="3.3886004446523601"/>
    <n v="12.1989616007485"/>
  </r>
  <r>
    <x v="0"/>
    <x v="1"/>
    <x v="1"/>
    <x v="3"/>
    <x v="7"/>
    <s v="DE4-W_A"/>
    <x v="1"/>
    <s v="GNR_HS_HEAT_PIT_L-CEN_E-90_Y-2020"/>
    <n v="11.827980481912"/>
    <n v="42.580729734883398"/>
  </r>
  <r>
    <x v="0"/>
    <x v="1"/>
    <x v="1"/>
    <x v="3"/>
    <x v="7"/>
    <s v="DE4-W_A"/>
    <x v="2"/>
    <s v="GNR_BO_MSW_E-80"/>
    <n v="7.1792576656740703"/>
    <n v="25.845327596426699"/>
  </r>
  <r>
    <x v="0"/>
    <x v="1"/>
    <x v="1"/>
    <x v="3"/>
    <x v="7"/>
    <s v="DE4-W_A"/>
    <x v="2"/>
    <s v="GNR_ST_MSW_BP_E-24_LS-220-MW-FEED_Y-2030"/>
    <n v="1.68415212305539"/>
    <n v="6.0629476429993998"/>
  </r>
  <r>
    <x v="0"/>
    <x v="1"/>
    <x v="1"/>
    <x v="3"/>
    <x v="7"/>
    <s v="DE4-W_A"/>
    <x v="2"/>
    <s v="GNR_ST_MSW_BP_E-33"/>
    <n v="4.6649198503531704"/>
    <n v="16.7937114612714"/>
  </r>
  <r>
    <x v="0"/>
    <x v="1"/>
    <x v="1"/>
    <x v="3"/>
    <x v="7"/>
    <s v="DE4-W_A"/>
    <x v="11"/>
    <s v="GNR_ST_WOODCHI_BP_E-29_LS-600-MW-FEED_Y-2030"/>
    <n v="4.60750106022053"/>
    <n v="16.587003816793899"/>
  </r>
  <r>
    <x v="0"/>
    <x v="1"/>
    <x v="1"/>
    <x v="4"/>
    <x v="8"/>
    <s v="LT_KauU"/>
    <x v="2"/>
    <s v="KAUNAS_ST_MSW_BP"/>
    <n v="0.595681985606619"/>
    <n v="2.1444551481838299"/>
  </r>
  <r>
    <x v="0"/>
    <x v="1"/>
    <x v="1"/>
    <x v="4"/>
    <x v="8"/>
    <s v="LT_Other_DH"/>
    <x v="1"/>
    <s v="LIFOSA_ST_HEAT_BP"/>
    <n v="0.438"/>
    <n v="1.5768"/>
  </r>
  <r>
    <x v="0"/>
    <x v="1"/>
    <x v="1"/>
    <x v="4"/>
    <x v="8"/>
    <s v="LT_Other_DH"/>
    <x v="6"/>
    <s v="EBAVERE_ST_WOODWST_BP"/>
    <n v="0.124484210526316"/>
    <n v="0.44814315789473702"/>
  </r>
  <r>
    <x v="0"/>
    <x v="1"/>
    <x v="1"/>
    <x v="4"/>
    <x v="8"/>
    <s v="LT_VilU"/>
    <x v="2"/>
    <s v="VILNIUS_ST_MSW_BP"/>
    <n v="1.98850206025315"/>
    <n v="7.1586074169113498"/>
  </r>
  <r>
    <x v="0"/>
    <x v="1"/>
    <x v="1"/>
    <x v="8"/>
    <x v="19"/>
    <s v="NL_A"/>
    <x v="5"/>
    <s v="GNR_ELYS_ELEC_SOEC_Y-20"/>
    <n v="1.2799983204502401"/>
    <n v="4.6079939536208698"/>
  </r>
  <r>
    <x v="0"/>
    <x v="1"/>
    <x v="1"/>
    <x v="5"/>
    <x v="9"/>
    <s v="NO1_A2"/>
    <x v="5"/>
    <s v="GNR_BO_ELEC_E-99"/>
    <n v="1.14602579822156E-2"/>
    <n v="4.1256928735976098E-2"/>
  </r>
  <r>
    <x v="0"/>
    <x v="1"/>
    <x v="1"/>
    <x v="5"/>
    <x v="9"/>
    <s v="NO1_A2"/>
    <x v="5"/>
    <s v="GNR_HP_ELEC_COP-270"/>
    <n v="0.31492199999999998"/>
    <n v="1.1337192"/>
  </r>
  <r>
    <x v="0"/>
    <x v="1"/>
    <x v="1"/>
    <x v="5"/>
    <x v="9"/>
    <s v="NO1_A2"/>
    <x v="5"/>
    <s v="GNR_HP_ELEC_GROUND-WTR_COP-380_LS-4-MW_Y-2030"/>
    <n v="1.4719978825165601"/>
    <n v="5.2991923770596099"/>
  </r>
  <r>
    <x v="0"/>
    <x v="1"/>
    <x v="1"/>
    <x v="5"/>
    <x v="9"/>
    <s v="NO1_A2"/>
    <x v="1"/>
    <s v="GNR_HS_HEAT_PIT_L-DEC_E-91_Y-2020"/>
    <n v="1.0634481084255201"/>
    <n v="3.8284131903318701"/>
  </r>
  <r>
    <x v="0"/>
    <x v="1"/>
    <x v="1"/>
    <x v="5"/>
    <x v="9"/>
    <s v="NO1_A2"/>
    <x v="1"/>
    <s v="GNR_HS_HEAT_PIT_L-DEC_E-91_Y-2030"/>
    <n v="0.31853997883985502"/>
    <n v="1.14674392382348"/>
  </r>
  <r>
    <x v="0"/>
    <x v="1"/>
    <x v="1"/>
    <x v="5"/>
    <x v="9"/>
    <s v="NO1_A2"/>
    <x v="2"/>
    <s v="GNR_BO_MSW_E-90"/>
    <n v="2.7156E-2"/>
    <n v="9.7761600000000004E-2"/>
  </r>
  <r>
    <x v="0"/>
    <x v="1"/>
    <x v="1"/>
    <x v="5"/>
    <x v="9"/>
    <s v="NO1_A2"/>
    <x v="2"/>
    <s v="GNR_ST_MSW_BP_CB-20"/>
    <n v="0.14892"/>
    <n v="0.53611200000000003"/>
  </r>
  <r>
    <x v="0"/>
    <x v="1"/>
    <x v="1"/>
    <x v="5"/>
    <x v="9"/>
    <s v="NO1_A2"/>
    <x v="4"/>
    <s v="GNR_EH_HEAT"/>
    <n v="9.4607999999999998E-2"/>
    <n v="0.34058880000000002"/>
  </r>
  <r>
    <x v="0"/>
    <x v="1"/>
    <x v="1"/>
    <x v="5"/>
    <x v="9"/>
    <s v="NO1_A2"/>
    <x v="6"/>
    <s v="GNR_BO_WOODWST_E-90"/>
    <n v="0.19359599999999999"/>
    <n v="0.69694560000000005"/>
  </r>
  <r>
    <x v="0"/>
    <x v="1"/>
    <x v="1"/>
    <x v="5"/>
    <x v="9"/>
    <s v="NO1_A3"/>
    <x v="5"/>
    <s v="GNR_BO_ELEC_E-99"/>
    <n v="7.4095873795415098E-3"/>
    <n v="2.6674514566349401E-2"/>
  </r>
  <r>
    <x v="0"/>
    <x v="1"/>
    <x v="1"/>
    <x v="5"/>
    <x v="9"/>
    <s v="NO1_A3"/>
    <x v="5"/>
    <s v="GNR_HP_ELEC_COP-270"/>
    <n v="5.475E-2"/>
    <n v="0.1971"/>
  </r>
  <r>
    <x v="0"/>
    <x v="1"/>
    <x v="1"/>
    <x v="5"/>
    <x v="9"/>
    <s v="NO1_A3"/>
    <x v="5"/>
    <s v="GNR_HP_ELEC_GROUND-WTR_COP-360_LS-4-MW_Y-2020"/>
    <n v="0.32908209531869898"/>
    <n v="1.1846955431473201"/>
  </r>
  <r>
    <x v="0"/>
    <x v="1"/>
    <x v="1"/>
    <x v="5"/>
    <x v="9"/>
    <s v="NO1_A3"/>
    <x v="5"/>
    <s v="GNR_HP_ELEC_GROUND-WTR_COP-380_LS-4-MW_Y-2030"/>
    <n v="1.9876303281252901"/>
    <n v="7.1554691812510596"/>
  </r>
  <r>
    <x v="0"/>
    <x v="1"/>
    <x v="1"/>
    <x v="5"/>
    <x v="9"/>
    <s v="NO1_A3"/>
    <x v="1"/>
    <s v="GNR_HS_HEAT_PIT_L-DEC_E-91_Y-2020"/>
    <n v="1.5364463815659"/>
    <n v="5.5312069736372296"/>
  </r>
  <r>
    <x v="0"/>
    <x v="1"/>
    <x v="1"/>
    <x v="5"/>
    <x v="9"/>
    <s v="NO1_A3"/>
    <x v="1"/>
    <s v="GNR_HS_HEAT_PIT_L-DEC_E-91_Y-2030"/>
    <n v="0.17350439453873301"/>
    <n v="0.62461582033943897"/>
  </r>
  <r>
    <x v="0"/>
    <x v="1"/>
    <x v="1"/>
    <x v="5"/>
    <x v="9"/>
    <s v="NO1_A3"/>
    <x v="2"/>
    <s v="GNR_BO_MSW_E-90"/>
    <n v="0.116508"/>
    <n v="0.41942879999999999"/>
  </r>
  <r>
    <x v="0"/>
    <x v="1"/>
    <x v="1"/>
    <x v="5"/>
    <x v="9"/>
    <s v="NO1_A3"/>
    <x v="2"/>
    <s v="GNR_ST_MSW_BP_CB-20"/>
    <n v="0.33762500000000001"/>
    <n v="1.2154499999999999"/>
  </r>
  <r>
    <x v="0"/>
    <x v="1"/>
    <x v="1"/>
    <x v="5"/>
    <x v="9"/>
    <s v="NO1_A3"/>
    <x v="6"/>
    <s v="GNR_BO_WOODWST_E-90"/>
    <n v="5.8692000000000001E-2"/>
    <n v="0.21129120000000001"/>
  </r>
  <r>
    <x v="0"/>
    <x v="1"/>
    <x v="1"/>
    <x v="5"/>
    <x v="10"/>
    <s v="NO2_A2"/>
    <x v="5"/>
    <s v="GNR_HP_ELEC_COP-270"/>
    <n v="3.5040000000000002E-3"/>
    <n v="1.26144E-2"/>
  </r>
  <r>
    <x v="0"/>
    <x v="1"/>
    <x v="1"/>
    <x v="5"/>
    <x v="10"/>
    <s v="NO2_A2"/>
    <x v="5"/>
    <s v="GNR_HP_ELEC_GROUND-WTR_COP-380_LS-4-MW_Y-2030"/>
    <n v="9.36037693849502E-2"/>
    <n v="0.33697356978582099"/>
  </r>
  <r>
    <x v="0"/>
    <x v="1"/>
    <x v="1"/>
    <x v="5"/>
    <x v="10"/>
    <s v="NO2_A2"/>
    <x v="1"/>
    <s v="GNR_HS_HEAT_PIT_L-DEC_E-91_Y-2020"/>
    <n v="0.165822101573077"/>
    <n v="0.59695956566307895"/>
  </r>
  <r>
    <x v="0"/>
    <x v="1"/>
    <x v="1"/>
    <x v="5"/>
    <x v="10"/>
    <s v="NO2_A2"/>
    <x v="1"/>
    <s v="GNR_HS_HEAT_PIT_L-DEC_E-91_Y-2030"/>
    <n v="3.3435233319198301E-2"/>
    <n v="0.120366839949114"/>
  </r>
  <r>
    <x v="0"/>
    <x v="1"/>
    <x v="1"/>
    <x v="5"/>
    <x v="10"/>
    <s v="NO2_A2"/>
    <x v="2"/>
    <s v="GNR_ST_MSW_BP_CB-30"/>
    <n v="0.13139999999999999"/>
    <n v="0.47304000000000002"/>
  </r>
  <r>
    <x v="0"/>
    <x v="1"/>
    <x v="1"/>
    <x v="5"/>
    <x v="10"/>
    <s v="NO2_A2"/>
    <x v="4"/>
    <s v="GNR_EH_HEAT"/>
    <n v="0.18746399999999999"/>
    <n v="0.67487039999999998"/>
  </r>
  <r>
    <x v="0"/>
    <x v="1"/>
    <x v="1"/>
    <x v="5"/>
    <x v="10"/>
    <s v="NO2_A2"/>
    <x v="6"/>
    <s v="GNR_BO_WOODWST_E-90"/>
    <n v="0.233016"/>
    <n v="0.83885759999999998"/>
  </r>
  <r>
    <x v="0"/>
    <x v="1"/>
    <x v="1"/>
    <x v="5"/>
    <x v="11"/>
    <s v="NO3_A2"/>
    <x v="5"/>
    <s v="GNR_BO_ELEC_E-99"/>
    <n v="2.6676754948511801E-2"/>
    <n v="9.6036317814642599E-2"/>
  </r>
  <r>
    <x v="0"/>
    <x v="1"/>
    <x v="1"/>
    <x v="5"/>
    <x v="11"/>
    <s v="NO3_A2"/>
    <x v="5"/>
    <s v="GNR_HP_ELEC_COP-270"/>
    <n v="2.1024000000000001E-2"/>
    <n v="7.5686400000000001E-2"/>
  </r>
  <r>
    <x v="0"/>
    <x v="1"/>
    <x v="1"/>
    <x v="5"/>
    <x v="11"/>
    <s v="NO3_A2"/>
    <x v="5"/>
    <s v="GNR_HP_ELEC_GROUND-WTR_COP-380_LS-4-MW_Y-2030"/>
    <n v="0.108446456105405"/>
    <n v="0.39040724197945897"/>
  </r>
  <r>
    <x v="0"/>
    <x v="1"/>
    <x v="1"/>
    <x v="5"/>
    <x v="11"/>
    <s v="NO3_A2"/>
    <x v="1"/>
    <s v="GNR_HS_HEAT_PIT_L-DEC_E-91_Y-2020"/>
    <n v="7.3865162930629696E-2"/>
    <n v="0.26591458655026701"/>
  </r>
  <r>
    <x v="0"/>
    <x v="1"/>
    <x v="1"/>
    <x v="5"/>
    <x v="11"/>
    <s v="NO3_A2"/>
    <x v="1"/>
    <s v="GNR_HS_HEAT_PIT_L-DEC_E-91_Y-2030"/>
    <n v="5.3152748836755602E-2"/>
    <n v="0.19134989581232001"/>
  </r>
  <r>
    <x v="0"/>
    <x v="1"/>
    <x v="1"/>
    <x v="5"/>
    <x v="11"/>
    <s v="NO3_A2"/>
    <x v="2"/>
    <s v="GNR_ST_MSW_BP_CB-20"/>
    <n v="7.8839999999999993E-2"/>
    <n v="0.28382400000000002"/>
  </r>
  <r>
    <x v="0"/>
    <x v="1"/>
    <x v="1"/>
    <x v="5"/>
    <x v="11"/>
    <s v="NO3_A2"/>
    <x v="4"/>
    <s v="GNR_EH_HEAT"/>
    <n v="0.13753199999999999"/>
    <n v="0.49511519999999998"/>
  </r>
  <r>
    <x v="0"/>
    <x v="1"/>
    <x v="1"/>
    <x v="5"/>
    <x v="11"/>
    <s v="NO3_A3"/>
    <x v="5"/>
    <s v="GNR_BO_ELEC_E-99"/>
    <n v="9.4441599545742605E-2"/>
    <n v="0.33998975836467299"/>
  </r>
  <r>
    <x v="0"/>
    <x v="1"/>
    <x v="1"/>
    <x v="5"/>
    <x v="11"/>
    <s v="NO3_A3"/>
    <x v="5"/>
    <s v="GNR_HP_ELEC_COP-270"/>
    <n v="1.7520000000000001E-3"/>
    <n v="6.3071999999999998E-3"/>
  </r>
  <r>
    <x v="0"/>
    <x v="1"/>
    <x v="1"/>
    <x v="5"/>
    <x v="11"/>
    <s v="NO3_A3"/>
    <x v="5"/>
    <s v="GNR_HP_ELEC_GROUND-WTR_COP-380_LS-4-MW_Y-2030"/>
    <n v="0.71986895424548902"/>
    <n v="2.5915282352837599"/>
  </r>
  <r>
    <x v="0"/>
    <x v="1"/>
    <x v="1"/>
    <x v="5"/>
    <x v="11"/>
    <s v="NO3_A3"/>
    <x v="1"/>
    <s v="GNR_HS_HEAT_PIT_L-DEC_E-91_Y-2020"/>
    <n v="0.30317224658324399"/>
    <n v="1.09142008769968"/>
  </r>
  <r>
    <x v="0"/>
    <x v="1"/>
    <x v="1"/>
    <x v="5"/>
    <x v="11"/>
    <s v="NO3_A3"/>
    <x v="1"/>
    <s v="GNR_HS_HEAT_PIT_L-DEC_E-91_Y-2030"/>
    <n v="0.29199357508365797"/>
    <n v="1.0511768703011699"/>
  </r>
  <r>
    <x v="0"/>
    <x v="1"/>
    <x v="1"/>
    <x v="5"/>
    <x v="11"/>
    <s v="NO3_A3"/>
    <x v="2"/>
    <s v="GNR_BO_MSW_E-90"/>
    <n v="0.25579200000000002"/>
    <n v="0.92085119999999998"/>
  </r>
  <r>
    <x v="0"/>
    <x v="1"/>
    <x v="1"/>
    <x v="5"/>
    <x v="12"/>
    <s v="NO4_A1"/>
    <x v="5"/>
    <s v="GNR_BO_ELEC_E-99_LS-10-MW-FEED_Y-2020"/>
    <n v="1.3325958874824599"/>
    <n v="4.7973451949368702"/>
  </r>
  <r>
    <x v="0"/>
    <x v="1"/>
    <x v="1"/>
    <x v="5"/>
    <x v="12"/>
    <s v="NO4_A1"/>
    <x v="5"/>
    <s v="GNR_BO_ELEC_E-99_LS-10-MW-FEED_Y-2030"/>
    <n v="4.9352593119538303E-2"/>
    <n v="0.17766933523033801"/>
  </r>
  <r>
    <x v="0"/>
    <x v="1"/>
    <x v="1"/>
    <x v="5"/>
    <x v="12"/>
    <s v="NO4_A1"/>
    <x v="1"/>
    <s v="GNR_HS_HEAT_PIT_L-CEN_E-90_Y-2020"/>
    <n v="0.73753632541800895"/>
    <n v="2.65513077150483"/>
  </r>
  <r>
    <x v="0"/>
    <x v="1"/>
    <x v="1"/>
    <x v="5"/>
    <x v="12"/>
    <s v="NO4_A2"/>
    <x v="5"/>
    <s v="GNR_BO_ELEC_E-99"/>
    <n v="1.22890688941241E-2"/>
    <n v="4.42406480188468E-2"/>
  </r>
  <r>
    <x v="0"/>
    <x v="1"/>
    <x v="1"/>
    <x v="5"/>
    <x v="12"/>
    <s v="NO4_A2"/>
    <x v="5"/>
    <s v="GNR_HP_ELEC_COP-270"/>
    <n v="1.1826E-2"/>
    <n v="4.2573600000000003E-2"/>
  </r>
  <r>
    <x v="0"/>
    <x v="1"/>
    <x v="1"/>
    <x v="5"/>
    <x v="12"/>
    <s v="NO4_A2"/>
    <x v="1"/>
    <s v="GNR_HS_HEAT_PIT_L-DEC_E-91_Y-2020"/>
    <n v="6.6852665330724204E-2"/>
    <n v="0.24066959519060699"/>
  </r>
  <r>
    <x v="0"/>
    <x v="1"/>
    <x v="1"/>
    <x v="5"/>
    <x v="12"/>
    <s v="NO4_A2"/>
    <x v="1"/>
    <s v="GNR_HS_HEAT_PIT_L-DEC_E-91_Y-2030"/>
    <n v="7.6466979320867403E-3"/>
    <n v="2.75281125555123E-2"/>
  </r>
  <r>
    <x v="0"/>
    <x v="1"/>
    <x v="1"/>
    <x v="5"/>
    <x v="12"/>
    <s v="NO4_A2"/>
    <x v="2"/>
    <s v="GNR_BO_MSW_E-90"/>
    <n v="5.8692000000000001E-2"/>
    <n v="0.21129120000000001"/>
  </r>
  <r>
    <x v="0"/>
    <x v="1"/>
    <x v="1"/>
    <x v="5"/>
    <x v="12"/>
    <s v="NO4_A2"/>
    <x v="2"/>
    <s v="GNR_ST_MSW_BP_CB-20"/>
    <n v="4.3800000000000002E-3"/>
    <n v="1.5768000000000001E-2"/>
  </r>
  <r>
    <x v="0"/>
    <x v="1"/>
    <x v="1"/>
    <x v="5"/>
    <x v="12"/>
    <s v="NO4_A2"/>
    <x v="4"/>
    <s v="GNR_EH_HEAT"/>
    <n v="0.32061600000000001"/>
    <n v="1.1542176"/>
  </r>
  <r>
    <x v="0"/>
    <x v="1"/>
    <x v="1"/>
    <x v="5"/>
    <x v="13"/>
    <s v="NO5_A1"/>
    <x v="1"/>
    <s v="GNR_HS_HEAT_PIT_L-CEN_E-90_Y-2020"/>
    <n v="0.38274992490465498"/>
    <n v="1.3778997296567601"/>
  </r>
  <r>
    <x v="0"/>
    <x v="1"/>
    <x v="1"/>
    <x v="5"/>
    <x v="13"/>
    <s v="NO5_A1"/>
    <x v="2"/>
    <s v="GNR_ST_MSW_BP_E-23_LS-220-MW-FEED_Y-2020"/>
    <n v="6.0425277694338497"/>
    <n v="21.753099969961902"/>
  </r>
  <r>
    <x v="0"/>
    <x v="1"/>
    <x v="1"/>
    <x v="5"/>
    <x v="13"/>
    <s v="NO5_A2"/>
    <x v="5"/>
    <s v="GNR_BO_ELEC_E-99"/>
    <n v="5.1708333333333197E-2"/>
    <n v="0.18615000000000001"/>
  </r>
  <r>
    <x v="0"/>
    <x v="1"/>
    <x v="1"/>
    <x v="5"/>
    <x v="13"/>
    <s v="NO5_A2"/>
    <x v="5"/>
    <s v="GNR_HP_ELEC_GROUND-WTR_COP-380_LS-4-MW_Y-2030"/>
    <n v="0.25719828607318501"/>
    <n v="0.92591382986346504"/>
  </r>
  <r>
    <x v="0"/>
    <x v="1"/>
    <x v="1"/>
    <x v="5"/>
    <x v="13"/>
    <s v="NO5_A2"/>
    <x v="1"/>
    <s v="GNR_HS_HEAT_PIT_L-DEC_E-91_Y-2020"/>
    <n v="0.12281546729706599"/>
    <n v="0.442135682269436"/>
  </r>
  <r>
    <x v="0"/>
    <x v="1"/>
    <x v="1"/>
    <x v="5"/>
    <x v="13"/>
    <s v="NO5_A2"/>
    <x v="1"/>
    <s v="GNR_HS_HEAT_PIT_L-DEC_E-91_Y-2030"/>
    <n v="9.5540240035502794E-2"/>
    <n v="0.34394486412781"/>
  </r>
  <r>
    <x v="0"/>
    <x v="1"/>
    <x v="1"/>
    <x v="5"/>
    <x v="13"/>
    <s v="NO5_A2"/>
    <x v="2"/>
    <s v="GNR_ST_MSW_BP_CB-20"/>
    <n v="0.20075000000000001"/>
    <n v="0.72270000000000001"/>
  </r>
  <r>
    <x v="0"/>
    <x v="1"/>
    <x v="1"/>
    <x v="6"/>
    <x v="14"/>
    <s v="PL_A"/>
    <x v="1"/>
    <s v="GNR_HS_HEAT_PIT_L-CEN_E-90_Y-2020"/>
    <n v="9.8894011116957401"/>
    <n v="35.601844002104698"/>
  </r>
  <r>
    <x v="0"/>
    <x v="1"/>
    <x v="1"/>
    <x v="6"/>
    <x v="14"/>
    <s v="PL_A"/>
    <x v="1"/>
    <s v="GNR_HS_HEAT_PIT_L-CEN_E-90_Y-2030"/>
    <n v="4.5824094371057296"/>
    <n v="16.496673973580599"/>
  </r>
  <r>
    <x v="0"/>
    <x v="1"/>
    <x v="1"/>
    <x v="6"/>
    <x v="14"/>
    <s v="PL_A"/>
    <x v="2"/>
    <s v="GNR_BO_MSW_E-100"/>
    <n v="8.76"/>
    <n v="31.536000000000001"/>
  </r>
  <r>
    <x v="0"/>
    <x v="1"/>
    <x v="1"/>
    <x v="6"/>
    <x v="14"/>
    <s v="PL_A"/>
    <x v="2"/>
    <s v="GNR_ST_MSW_BP_E-15"/>
    <n v="0.59567999999999999"/>
    <n v="2.1444480000000001"/>
  </r>
  <r>
    <x v="0"/>
    <x v="1"/>
    <x v="1"/>
    <x v="6"/>
    <x v="14"/>
    <s v="PL_A"/>
    <x v="2"/>
    <s v="GNR_ST_MSW_BP_E-24_LS-220-MW-FEED_Y-2030"/>
    <n v="67.552074173197298"/>
    <n v="243.18746702351001"/>
  </r>
  <r>
    <x v="0"/>
    <x v="1"/>
    <x v="1"/>
    <x v="6"/>
    <x v="14"/>
    <s v="PL_A"/>
    <x v="11"/>
    <s v="GNR_ST_WOODCHI_BP_E-29_LS-600-MW-FEED_Y-2030"/>
    <n v="1.6417518382353"/>
    <n v="5.9103066176470698"/>
  </r>
  <r>
    <x v="0"/>
    <x v="1"/>
    <x v="1"/>
    <x v="7"/>
    <x v="15"/>
    <s v="SE1_IND"/>
    <x v="5"/>
    <s v="GNR_BO_ELEC_E-99_LS-10-MW-FEED_Y-2020"/>
    <n v="0.12984441703258401"/>
    <n v="0.46743990131730201"/>
  </r>
  <r>
    <x v="0"/>
    <x v="1"/>
    <x v="1"/>
    <x v="7"/>
    <x v="15"/>
    <s v="SE1_IND"/>
    <x v="5"/>
    <s v="GNR_HP_ELEC_AIR-WTR_COP-310_LS_Y-2020"/>
    <n v="0.389533251097751"/>
    <n v="1.40231970395191"/>
  </r>
  <r>
    <x v="0"/>
    <x v="1"/>
    <x v="1"/>
    <x v="7"/>
    <x v="15"/>
    <s v="SE1_IND"/>
    <x v="1"/>
    <s v="GNR_HS_HEAT_PIT_L-CEN_E-90_Y-2020"/>
    <n v="0.27153203802885501"/>
    <n v="0.97751533690387804"/>
  </r>
  <r>
    <x v="0"/>
    <x v="1"/>
    <x v="1"/>
    <x v="7"/>
    <x v="15"/>
    <s v="SE1_IND"/>
    <x v="2"/>
    <s v="GNR_ST_MSW_BP_E-23_LS-220-MW-FEED_Y-2020"/>
    <n v="2.80317916674595"/>
    <n v="10.0914450002854"/>
  </r>
  <r>
    <x v="0"/>
    <x v="1"/>
    <x v="1"/>
    <x v="7"/>
    <x v="15"/>
    <s v="SE1_medium"/>
    <x v="5"/>
    <s v="GNR_HP_ELEC_GROUND-WTR_COP-380_LS-4-MW_Y-2030"/>
    <n v="1.2420994590774601"/>
    <n v="4.4715580526788399"/>
  </r>
  <r>
    <x v="0"/>
    <x v="1"/>
    <x v="1"/>
    <x v="7"/>
    <x v="15"/>
    <s v="SE1_medium"/>
    <x v="1"/>
    <s v="GNR_HS_HEAT_PIT_L-DEC_E-91_Y-2020"/>
    <n v="0.241452390635057"/>
    <n v="0.86922860628620502"/>
  </r>
  <r>
    <x v="0"/>
    <x v="1"/>
    <x v="1"/>
    <x v="7"/>
    <x v="15"/>
    <s v="SE1_medium"/>
    <x v="1"/>
    <s v="GNR_HS_HEAT_PIT_L-DEC_E-91_Y-2030"/>
    <n v="0.11972517954846"/>
    <n v="0.43101064637445702"/>
  </r>
  <r>
    <x v="0"/>
    <x v="1"/>
    <x v="1"/>
    <x v="7"/>
    <x v="15"/>
    <s v="SE1_medium"/>
    <x v="1"/>
    <s v="GNR_HS_HEAT_WTR-TANK_LS_E-95_Y-2010"/>
    <n v="3.02516714291657E-2"/>
    <n v="0.108906017144996"/>
  </r>
  <r>
    <x v="0"/>
    <x v="1"/>
    <x v="1"/>
    <x v="7"/>
    <x v="15"/>
    <s v="SE1_medium"/>
    <x v="2"/>
    <s v="GNR_BO_MSW_E-90"/>
    <n v="0.26279999999999998"/>
    <n v="0.94608000000000003"/>
  </r>
  <r>
    <x v="0"/>
    <x v="1"/>
    <x v="1"/>
    <x v="7"/>
    <x v="15"/>
    <s v="SE1_medium"/>
    <x v="2"/>
    <s v="GNR_ST_MSW_BP_CB-20"/>
    <n v="0.61495200000000005"/>
    <n v="2.2138271999999999"/>
  </r>
  <r>
    <x v="0"/>
    <x v="1"/>
    <x v="1"/>
    <x v="7"/>
    <x v="15"/>
    <s v="SE1_medium"/>
    <x v="4"/>
    <s v="GNR_EH_HEAT"/>
    <n v="0.11030219780219699"/>
    <n v="0.397087912087911"/>
  </r>
  <r>
    <x v="0"/>
    <x v="1"/>
    <x v="1"/>
    <x v="7"/>
    <x v="15"/>
    <s v="SE1_medium"/>
    <x v="6"/>
    <s v="GNR_BO_WOODWST_E-90"/>
    <n v="3.5040000000000002E-2"/>
    <n v="0.12614400000000001"/>
  </r>
  <r>
    <x v="0"/>
    <x v="1"/>
    <x v="1"/>
    <x v="7"/>
    <x v="15"/>
    <s v="SE1_small"/>
    <x v="5"/>
    <s v="GNR_HP_ELEC_GROUND-WTR_COP-360_LS-4-MW_Y-2020"/>
    <n v="0.502805945830331"/>
    <n v="1.8101014049891899"/>
  </r>
  <r>
    <x v="0"/>
    <x v="1"/>
    <x v="1"/>
    <x v="7"/>
    <x v="15"/>
    <s v="SE1_small"/>
    <x v="1"/>
    <s v="GNR_HS_HEAT_PIT_L-DEC_E-91_Y-2020"/>
    <n v="0.29390712351186699"/>
    <n v="1.0580656446427199"/>
  </r>
  <r>
    <x v="0"/>
    <x v="1"/>
    <x v="1"/>
    <x v="7"/>
    <x v="15"/>
    <s v="SE1_small"/>
    <x v="1"/>
    <s v="GNR_HS_HEAT_WTR-TANK_LS_E-95_Y-2010"/>
    <n v="6.9691218185640802E-3"/>
    <n v="2.5088838546830701E-2"/>
  </r>
  <r>
    <x v="0"/>
    <x v="1"/>
    <x v="1"/>
    <x v="7"/>
    <x v="15"/>
    <s v="SE1_small"/>
    <x v="4"/>
    <s v="GNR_EH_HEAT"/>
    <n v="6.2851867226180096E-3"/>
    <n v="2.2626672201424801E-2"/>
  </r>
  <r>
    <x v="0"/>
    <x v="1"/>
    <x v="1"/>
    <x v="7"/>
    <x v="16"/>
    <s v="SE2_IND"/>
    <x v="1"/>
    <s v="GNR_HS_HEAT_PIT_L-CEN_E-90_Y-2020"/>
    <n v="0.56197632840381295"/>
    <n v="2.0231147822537299"/>
  </r>
  <r>
    <x v="0"/>
    <x v="1"/>
    <x v="1"/>
    <x v="7"/>
    <x v="16"/>
    <s v="SE2_IND"/>
    <x v="2"/>
    <s v="GNR_ST_MSW_BP_E-23_LS-220-MW-FEED_Y-2020"/>
    <n v="8.8720006176106203"/>
    <n v="31.939202223398201"/>
  </r>
  <r>
    <x v="0"/>
    <x v="1"/>
    <x v="1"/>
    <x v="7"/>
    <x v="16"/>
    <s v="SE2_medium"/>
    <x v="5"/>
    <s v="GNR_HP_ELEC_GROUND-WTR_COP-360_LS-4-MW_Y-2020"/>
    <n v="2.2578450048257501"/>
    <n v="8.1282420173727203"/>
  </r>
  <r>
    <x v="0"/>
    <x v="1"/>
    <x v="1"/>
    <x v="7"/>
    <x v="16"/>
    <s v="SE2_medium"/>
    <x v="5"/>
    <s v="GNR_HP_ELEC_GROUND-WTR_COP-380_LS-4-MW_Y-2030"/>
    <n v="0.56692871726861305"/>
    <n v="2.04094338216701"/>
  </r>
  <r>
    <x v="0"/>
    <x v="1"/>
    <x v="1"/>
    <x v="7"/>
    <x v="16"/>
    <s v="SE2_medium"/>
    <x v="1"/>
    <s v="GNR_HS_HEAT_PIT_L-DEC_E-91_Y-2020"/>
    <n v="1.44515159489311"/>
    <n v="5.2025457416151903"/>
  </r>
  <r>
    <x v="0"/>
    <x v="1"/>
    <x v="1"/>
    <x v="7"/>
    <x v="16"/>
    <s v="SE2_medium"/>
    <x v="1"/>
    <s v="GNR_HS_HEAT_WTR-TANK_LS_E-95_Y-2010"/>
    <n v="0.106951"/>
    <n v="0.38502360000000002"/>
  </r>
  <r>
    <x v="0"/>
    <x v="1"/>
    <x v="1"/>
    <x v="7"/>
    <x v="16"/>
    <s v="SE2_medium"/>
    <x v="2"/>
    <s v="GNR_ST_MSW_BP_CB-20"/>
    <n v="0.27373209337740001"/>
    <n v="0.98543553615863999"/>
  </r>
  <r>
    <x v="0"/>
    <x v="1"/>
    <x v="1"/>
    <x v="7"/>
    <x v="16"/>
    <s v="SE2_medium"/>
    <x v="2"/>
    <s v="GNR_ST_MSW_BP_CB-40"/>
    <n v="0.42310799999999998"/>
    <n v="1.5231888"/>
  </r>
  <r>
    <x v="0"/>
    <x v="1"/>
    <x v="1"/>
    <x v="7"/>
    <x v="16"/>
    <s v="SE2_medium"/>
    <x v="4"/>
    <s v="GNR_EH_HEAT"/>
    <n v="4.4930790365796502E-2"/>
    <n v="0.16175084531686801"/>
  </r>
  <r>
    <x v="0"/>
    <x v="1"/>
    <x v="1"/>
    <x v="7"/>
    <x v="16"/>
    <s v="SE2_medium"/>
    <x v="11"/>
    <s v="GNR_ST_WOODCHI_BP_CB-50"/>
    <n v="8.8616159999999999E-2"/>
    <n v="0.31901817599999999"/>
  </r>
  <r>
    <x v="0"/>
    <x v="1"/>
    <x v="1"/>
    <x v="7"/>
    <x v="16"/>
    <s v="SE2_small"/>
    <x v="5"/>
    <s v="GNR_HP_ELEC_GROUND-WTR_COP-360_LS-4-MW_Y-2020"/>
    <n v="0.74564461827747897"/>
    <n v="2.6843206257989198"/>
  </r>
  <r>
    <x v="0"/>
    <x v="1"/>
    <x v="1"/>
    <x v="7"/>
    <x v="16"/>
    <s v="SE2_small"/>
    <x v="1"/>
    <s v="GNR_HS_HEAT_PIT_L-DEC_E-91_Y-2020"/>
    <n v="0.463449838343446"/>
    <n v="1.66841941803641"/>
  </r>
  <r>
    <x v="0"/>
    <x v="1"/>
    <x v="1"/>
    <x v="7"/>
    <x v="16"/>
    <s v="SE2_small"/>
    <x v="4"/>
    <s v="GNR_EH_HEAT"/>
    <n v="9.2979739010988598E-3"/>
    <n v="3.3472706043955899E-2"/>
  </r>
  <r>
    <x v="0"/>
    <x v="1"/>
    <x v="1"/>
    <x v="7"/>
    <x v="17"/>
    <s v="SE3_IND"/>
    <x v="1"/>
    <s v="GNR_HS_HEAT_PIT_L-CEN_E-90_Y-2020"/>
    <n v="0.85846414392653303"/>
    <n v="3.0904709181355199"/>
  </r>
  <r>
    <x v="0"/>
    <x v="1"/>
    <x v="1"/>
    <x v="7"/>
    <x v="17"/>
    <s v="SE3_IND"/>
    <x v="2"/>
    <s v="GNR_ST_MSW_BP_E-23_LS-220-MW-FEED_Y-2020"/>
    <n v="13.5526961371227"/>
    <n v="48.789706093641797"/>
  </r>
  <r>
    <x v="0"/>
    <x v="1"/>
    <x v="1"/>
    <x v="7"/>
    <x v="17"/>
    <s v="SE3_large"/>
    <x v="5"/>
    <s v="GNR_HP_ELEC_COP-270"/>
    <n v="0.73584000000000005"/>
    <n v="2.6490239999999998"/>
  </r>
  <r>
    <x v="0"/>
    <x v="1"/>
    <x v="1"/>
    <x v="7"/>
    <x v="17"/>
    <s v="SE3_large"/>
    <x v="1"/>
    <s v="GNR_HS_HEAT_PIT_L-CEN_E-90_Y-2020"/>
    <n v="2.61177178173874"/>
    <n v="9.4023784142594504"/>
  </r>
  <r>
    <x v="0"/>
    <x v="1"/>
    <x v="1"/>
    <x v="7"/>
    <x v="17"/>
    <s v="SE3_large"/>
    <x v="1"/>
    <s v="GNR_HS_HEAT_PIT_L-CEN_E-90_Y-2030"/>
    <n v="0.582560685324925"/>
    <n v="2.0972184671697298"/>
  </r>
  <r>
    <x v="0"/>
    <x v="1"/>
    <x v="1"/>
    <x v="7"/>
    <x v="17"/>
    <s v="SE3_large"/>
    <x v="2"/>
    <s v="AROS6_ST_MSW_EXT"/>
    <n v="1.01536363636364"/>
    <n v="3.65530909090909"/>
  </r>
  <r>
    <x v="0"/>
    <x v="1"/>
    <x v="1"/>
    <x v="7"/>
    <x v="17"/>
    <s v="SE3_large"/>
    <x v="2"/>
    <s v="GNR_ST_MSW_BP_CB-30"/>
    <n v="1.8007874864360001"/>
    <n v="6.4828349511696004"/>
  </r>
  <r>
    <x v="0"/>
    <x v="1"/>
    <x v="1"/>
    <x v="7"/>
    <x v="17"/>
    <s v="SE3_large"/>
    <x v="2"/>
    <s v="GNR_ST_MSW_BP_E-23_LS-220-MW-FEED_Y-2020"/>
    <n v="8.3575741435491793"/>
    <n v="30.0872669167771"/>
  </r>
  <r>
    <x v="0"/>
    <x v="1"/>
    <x v="1"/>
    <x v="7"/>
    <x v="17"/>
    <s v="SE3_large"/>
    <x v="2"/>
    <s v="GNR_ST_MSW_BP_E-24_LS-220-MW-FEED_Y-2030"/>
    <n v="4.4470776555001104"/>
    <n v="16.0094795598004"/>
  </r>
  <r>
    <x v="0"/>
    <x v="1"/>
    <x v="1"/>
    <x v="7"/>
    <x v="17"/>
    <s v="SE3_large"/>
    <x v="4"/>
    <s v="GNR_EH_HEAT"/>
    <n v="0.15342032967032901"/>
    <n v="0.55231318681318498"/>
  </r>
  <r>
    <x v="0"/>
    <x v="1"/>
    <x v="1"/>
    <x v="7"/>
    <x v="17"/>
    <s v="SE3_large"/>
    <x v="11"/>
    <s v="GNR_ST_WOODCHI_BP_CB-30"/>
    <n v="0.30184942163200001"/>
    <n v="1.0866579178752001"/>
  </r>
  <r>
    <x v="0"/>
    <x v="1"/>
    <x v="1"/>
    <x v="7"/>
    <x v="17"/>
    <s v="SE3_large"/>
    <x v="11"/>
    <s v="GNR_ST_WOODCHI_BP_CB-40"/>
    <n v="1.5059606372100001"/>
    <n v="5.4214582939560003"/>
  </r>
  <r>
    <x v="0"/>
    <x v="1"/>
    <x v="1"/>
    <x v="7"/>
    <x v="17"/>
    <s v="SE3_large"/>
    <x v="11"/>
    <s v="GNR_ST_WOODCHI_BP_CB-80"/>
    <n v="0.45277413250275"/>
    <n v="1.6299868770099"/>
  </r>
  <r>
    <x v="0"/>
    <x v="1"/>
    <x v="1"/>
    <x v="7"/>
    <x v="17"/>
    <s v="SE3_large"/>
    <x v="6"/>
    <s v="AROS7_ST_WOODWST_EXT"/>
    <n v="1.01536363636364"/>
    <n v="3.65530909090909"/>
  </r>
  <r>
    <x v="0"/>
    <x v="1"/>
    <x v="1"/>
    <x v="7"/>
    <x v="17"/>
    <s v="SE3_medium"/>
    <x v="5"/>
    <s v="GNR_HP_ELEC_COP-270"/>
    <n v="0.1775214"/>
    <n v="0.63907703999999999"/>
  </r>
  <r>
    <x v="0"/>
    <x v="1"/>
    <x v="1"/>
    <x v="7"/>
    <x v="17"/>
    <s v="SE3_medium"/>
    <x v="5"/>
    <s v="GNR_HP_ELEC_GROUND-WTR_COP-360_LS-4-MW_Y-2020"/>
    <n v="7.6906316201909197"/>
    <n v="27.686273832687299"/>
  </r>
  <r>
    <x v="0"/>
    <x v="1"/>
    <x v="1"/>
    <x v="7"/>
    <x v="17"/>
    <s v="SE3_medium"/>
    <x v="5"/>
    <s v="GNR_HP_ELEC_GROUND-WTR_COP-380_LS-4-MW_Y-2030"/>
    <n v="1.99702532086323"/>
    <n v="7.18929115510762"/>
  </r>
  <r>
    <x v="0"/>
    <x v="1"/>
    <x v="1"/>
    <x v="7"/>
    <x v="17"/>
    <s v="SE3_medium"/>
    <x v="1"/>
    <s v="GNR_HS_HEAT_PIT_L-DEC_E-91_Y-2020"/>
    <n v="5.1498971959465498"/>
    <n v="18.539629905407601"/>
  </r>
  <r>
    <x v="0"/>
    <x v="1"/>
    <x v="1"/>
    <x v="7"/>
    <x v="17"/>
    <s v="SE3_medium"/>
    <x v="1"/>
    <s v="GNR_HS_HEAT_PIT_L-DEC_E-91_Y-2030"/>
    <n v="0.19021634349172201"/>
    <n v="0.684778836570199"/>
  </r>
  <r>
    <x v="0"/>
    <x v="1"/>
    <x v="1"/>
    <x v="7"/>
    <x v="17"/>
    <s v="SE3_medium"/>
    <x v="1"/>
    <s v="GNR_HS_HEAT_WTR-TANK_LS_E-95_Y-2010"/>
    <n v="0.464113"/>
    <n v="1.6708068"/>
  </r>
  <r>
    <x v="0"/>
    <x v="1"/>
    <x v="1"/>
    <x v="7"/>
    <x v="17"/>
    <s v="SE3_medium"/>
    <x v="2"/>
    <s v="GNR_BO_MSW_E-90"/>
    <n v="0.77868816716417799"/>
    <n v="2.80327740179104"/>
  </r>
  <r>
    <x v="0"/>
    <x v="1"/>
    <x v="1"/>
    <x v="7"/>
    <x v="17"/>
    <s v="SE3_medium"/>
    <x v="2"/>
    <s v="GNR_ST_MSW_BP_CB-10"/>
    <n v="0.89772479999999999"/>
    <n v="3.2318092799999998"/>
  </r>
  <r>
    <x v="0"/>
    <x v="1"/>
    <x v="1"/>
    <x v="7"/>
    <x v="17"/>
    <s v="SE3_medium"/>
    <x v="2"/>
    <s v="GNR_ST_MSW_BP_CB-20"/>
    <n v="0.26279999999999998"/>
    <n v="0.94608000000000003"/>
  </r>
  <r>
    <x v="0"/>
    <x v="1"/>
    <x v="1"/>
    <x v="7"/>
    <x v="17"/>
    <s v="SE3_medium"/>
    <x v="2"/>
    <s v="GNR_ST_MSW_BP_CB-30"/>
    <n v="0.53435999999999995"/>
    <n v="1.9236960000000001"/>
  </r>
  <r>
    <x v="0"/>
    <x v="1"/>
    <x v="1"/>
    <x v="7"/>
    <x v="17"/>
    <s v="SE3_medium"/>
    <x v="4"/>
    <s v="GNR_EH_HEAT"/>
    <n v="0.14206312429557499"/>
    <n v="0.51142724746407098"/>
  </r>
  <r>
    <x v="0"/>
    <x v="1"/>
    <x v="1"/>
    <x v="7"/>
    <x v="17"/>
    <s v="SE3_medium"/>
    <x v="11"/>
    <s v="GNR_ST_WOODCHI_BP_CB-40"/>
    <n v="0.26617892368427198"/>
    <n v="0.95824412526337799"/>
  </r>
  <r>
    <x v="0"/>
    <x v="1"/>
    <x v="1"/>
    <x v="7"/>
    <x v="17"/>
    <s v="SE3_medium"/>
    <x v="6"/>
    <s v="GNR_BO_WOODWST_E-90"/>
    <n v="0.76589634992038502"/>
    <n v="2.75722685971339"/>
  </r>
  <r>
    <x v="0"/>
    <x v="1"/>
    <x v="1"/>
    <x v="7"/>
    <x v="17"/>
    <s v="SE3_medium"/>
    <x v="6"/>
    <s v="GNR_ST_WOODWST_BP_CB-20"/>
    <n v="0.117009221131919"/>
    <n v="0.421233196074908"/>
  </r>
  <r>
    <x v="0"/>
    <x v="1"/>
    <x v="1"/>
    <x v="7"/>
    <x v="17"/>
    <s v="SE3_medium"/>
    <x v="6"/>
    <s v="GNR_ST_WOODWST_BP_CB-30"/>
    <n v="0.22576125999999999"/>
    <n v="0.81274053599999996"/>
  </r>
  <r>
    <x v="0"/>
    <x v="1"/>
    <x v="1"/>
    <x v="7"/>
    <x v="17"/>
    <s v="SE3_medium"/>
    <x v="6"/>
    <s v="GNR_ST_WOODWST_BP_CB-40"/>
    <n v="1.039593"/>
    <n v="3.7425348000000001"/>
  </r>
  <r>
    <x v="0"/>
    <x v="1"/>
    <x v="1"/>
    <x v="7"/>
    <x v="17"/>
    <s v="SE3_small"/>
    <x v="5"/>
    <s v="GNR_HP_ELEC_COP-270"/>
    <n v="1.7739000000000001E-4"/>
    <n v="6.3860399999999997E-4"/>
  </r>
  <r>
    <x v="0"/>
    <x v="1"/>
    <x v="1"/>
    <x v="7"/>
    <x v="17"/>
    <s v="SE3_small"/>
    <x v="5"/>
    <s v="GNR_HP_ELEC_GROUND-WTR_COP-360_LS-4-MW_Y-2020"/>
    <n v="3.6378717868644301"/>
    <n v="13.096338432712001"/>
  </r>
  <r>
    <x v="0"/>
    <x v="1"/>
    <x v="1"/>
    <x v="7"/>
    <x v="17"/>
    <s v="SE3_small"/>
    <x v="5"/>
    <s v="GNR_HP_ELEC_GROUND-WTR_COP-380_LS-4-MW_Y-2030"/>
    <n v="0.103302103936718"/>
    <n v="0.37188757417218599"/>
  </r>
  <r>
    <x v="0"/>
    <x v="1"/>
    <x v="1"/>
    <x v="7"/>
    <x v="17"/>
    <s v="SE3_small"/>
    <x v="1"/>
    <s v="GNR_HS_HEAT_PIT_L-DEC_E-91_Y-2020"/>
    <n v="2.5105492598968602"/>
    <n v="9.0379773356287103"/>
  </r>
  <r>
    <x v="0"/>
    <x v="1"/>
    <x v="1"/>
    <x v="7"/>
    <x v="17"/>
    <s v="SE3_small"/>
    <x v="1"/>
    <s v="GNR_HS_HEAT_PIT_L-DEC_E-91_Y-2030"/>
    <n v="3.8092730842473601E-3"/>
    <n v="1.37133831032905E-2"/>
  </r>
  <r>
    <x v="0"/>
    <x v="1"/>
    <x v="1"/>
    <x v="7"/>
    <x v="17"/>
    <s v="SE3_small"/>
    <x v="1"/>
    <s v="GNR_HS_HEAT_WTR-TANK_LS_E-95_Y-2010"/>
    <n v="3.7544000000000001E-2"/>
    <n v="0.13515840000000001"/>
  </r>
  <r>
    <x v="0"/>
    <x v="1"/>
    <x v="1"/>
    <x v="7"/>
    <x v="17"/>
    <s v="SE3_small"/>
    <x v="2"/>
    <s v="GNR_ST_MSW_BP_CB-20"/>
    <n v="8.7599999999999997E-2"/>
    <n v="0.31535999999999997"/>
  </r>
  <r>
    <x v="0"/>
    <x v="1"/>
    <x v="1"/>
    <x v="7"/>
    <x v="17"/>
    <s v="SE3_small"/>
    <x v="4"/>
    <s v="GNR_EH_HEAT"/>
    <n v="0.117271015728776"/>
    <n v="0.42217565662359302"/>
  </r>
  <r>
    <x v="0"/>
    <x v="1"/>
    <x v="1"/>
    <x v="7"/>
    <x v="17"/>
    <s v="SE3_small"/>
    <x v="6"/>
    <s v="GNR_ST_WOODWST_BP_CB-20"/>
    <n v="4.9494000000000003E-2"/>
    <n v="0.17817839999999999"/>
  </r>
  <r>
    <x v="0"/>
    <x v="1"/>
    <x v="1"/>
    <x v="7"/>
    <x v="18"/>
    <s v="SE4_IND"/>
    <x v="1"/>
    <s v="GNR_HS_HEAT_PIT_L-CEN_E-90_Y-2020"/>
    <n v="0.42151887888213702"/>
    <n v="1.5174679639756901"/>
  </r>
  <r>
    <x v="0"/>
    <x v="1"/>
    <x v="1"/>
    <x v="7"/>
    <x v="18"/>
    <s v="SE4_IND"/>
    <x v="2"/>
    <s v="GNR_ST_MSW_BP_E-23_LS-220-MW-FEED_Y-2020"/>
    <n v="6.6545787869727597"/>
    <n v="23.956483633102"/>
  </r>
  <r>
    <x v="0"/>
    <x v="1"/>
    <x v="1"/>
    <x v="7"/>
    <x v="18"/>
    <s v="SE4_large"/>
    <x v="1"/>
    <s v="GNR_HS_HEAT_PIT_L-CEN_E-90_Y-2020"/>
    <n v="0.265538739869074"/>
    <n v="0.95593946352866499"/>
  </r>
  <r>
    <x v="0"/>
    <x v="1"/>
    <x v="1"/>
    <x v="7"/>
    <x v="18"/>
    <s v="SE4_large"/>
    <x v="1"/>
    <s v="GNR_HS_HEAT_PIT_L-CEN_E-90_Y-2030"/>
    <n v="0.137930011591723"/>
    <n v="0.49654804173020101"/>
  </r>
  <r>
    <x v="0"/>
    <x v="1"/>
    <x v="1"/>
    <x v="7"/>
    <x v="18"/>
    <s v="SE4_large"/>
    <x v="2"/>
    <s v="GNR_ST_MSW_BP_CB-30"/>
    <n v="0.57972341880800005"/>
    <n v="2.0870043077088001"/>
  </r>
  <r>
    <x v="0"/>
    <x v="1"/>
    <x v="1"/>
    <x v="7"/>
    <x v="18"/>
    <s v="SE4_large"/>
    <x v="2"/>
    <s v="GNR_ST_MSW_BP_E-23_LS-220-MW-FEED_Y-2020"/>
    <n v="0.59938014361535896"/>
    <n v="2.15776851701529"/>
  </r>
  <r>
    <x v="0"/>
    <x v="1"/>
    <x v="1"/>
    <x v="7"/>
    <x v="18"/>
    <s v="SE4_large"/>
    <x v="2"/>
    <s v="GNR_ST_MSW_BP_E-24_LS-220-MW-FEED_Y-2030"/>
    <n v="1.12166970703399"/>
    <n v="4.0380109453223598"/>
  </r>
  <r>
    <x v="0"/>
    <x v="1"/>
    <x v="1"/>
    <x v="7"/>
    <x v="18"/>
    <s v="SE4_large"/>
    <x v="4"/>
    <s v="GNR_EH_HEAT"/>
    <n v="2.0054945054945001E-2"/>
    <n v="7.2197802197801905E-2"/>
  </r>
  <r>
    <x v="0"/>
    <x v="1"/>
    <x v="1"/>
    <x v="7"/>
    <x v="18"/>
    <s v="SE4_medium"/>
    <x v="5"/>
    <s v="GNR_HP_ELEC_GROUND-WTR_COP-360_LS-4-MW_Y-2020"/>
    <n v="3.4351350226387201"/>
    <n v="12.366486081499399"/>
  </r>
  <r>
    <x v="0"/>
    <x v="1"/>
    <x v="1"/>
    <x v="7"/>
    <x v="18"/>
    <s v="SE4_medium"/>
    <x v="5"/>
    <s v="GNR_HP_ELEC_GROUND-WTR_COP-380_LS-4-MW_Y-2030"/>
    <n v="0.98221163342329298"/>
    <n v="3.5359618803238599"/>
  </r>
  <r>
    <x v="0"/>
    <x v="1"/>
    <x v="1"/>
    <x v="7"/>
    <x v="18"/>
    <s v="SE4_medium"/>
    <x v="1"/>
    <s v="GNR_HS_HEAT_PIT_L-DEC_E-91_Y-2020"/>
    <n v="2.6274421823805598"/>
    <n v="9.4587918565700093"/>
  </r>
  <r>
    <x v="0"/>
    <x v="1"/>
    <x v="1"/>
    <x v="7"/>
    <x v="18"/>
    <s v="SE4_medium"/>
    <x v="1"/>
    <s v="GNR_HS_HEAT_WTR-TANK_LS_E-95_Y-2010"/>
    <n v="0.24735003393380001"/>
    <n v="0.89046012216167902"/>
  </r>
  <r>
    <x v="0"/>
    <x v="1"/>
    <x v="1"/>
    <x v="7"/>
    <x v="18"/>
    <s v="SE4_medium"/>
    <x v="2"/>
    <s v="GNR_ST_MSW_BP_CB-30"/>
    <n v="0.92071932053600003"/>
    <n v="3.3145895539296002"/>
  </r>
  <r>
    <x v="0"/>
    <x v="1"/>
    <x v="1"/>
    <x v="7"/>
    <x v="18"/>
    <s v="SE4_medium"/>
    <x v="4"/>
    <s v="GNR_EH_HEAT"/>
    <n v="4.2115384615384402E-2"/>
    <n v="0.15161538461538401"/>
  </r>
  <r>
    <x v="0"/>
    <x v="1"/>
    <x v="1"/>
    <x v="7"/>
    <x v="18"/>
    <s v="SE4_medium"/>
    <x v="11"/>
    <s v="GNR_ST_WOODCHI_BP_CB-40"/>
    <n v="0.48263227722961999"/>
    <n v="1.73747619802663"/>
  </r>
  <r>
    <x v="0"/>
    <x v="1"/>
    <x v="1"/>
    <x v="7"/>
    <x v="18"/>
    <s v="SE4_medium"/>
    <x v="11"/>
    <s v="GNR_ST_WOODCHI_BP_CB-60"/>
    <n v="0.27010000000000001"/>
    <n v="0.97236"/>
  </r>
  <r>
    <x v="0"/>
    <x v="1"/>
    <x v="1"/>
    <x v="7"/>
    <x v="18"/>
    <s v="SE4_small"/>
    <x v="5"/>
    <s v="GNR_HP_ELEC_GROUND-WTR_COP-360_LS-4-MW_Y-2020"/>
    <n v="1.06315211769012"/>
    <n v="3.8273476236844401"/>
  </r>
  <r>
    <x v="0"/>
    <x v="1"/>
    <x v="1"/>
    <x v="7"/>
    <x v="18"/>
    <s v="SE4_small"/>
    <x v="5"/>
    <s v="GNR_HP_ELEC_GROUND-WTR_COP-380_LS-4-MW_Y-2030"/>
    <n v="2.1301920190303601E-2"/>
    <n v="7.6686912685092798E-2"/>
  </r>
  <r>
    <x v="0"/>
    <x v="1"/>
    <x v="1"/>
    <x v="7"/>
    <x v="18"/>
    <s v="SE4_small"/>
    <x v="1"/>
    <s v="GNR_HS_HEAT_PIT_L-DEC_E-91_Y-2020"/>
    <n v="0.73615100324136096"/>
    <n v="2.6501436116688999"/>
  </r>
  <r>
    <x v="0"/>
    <x v="1"/>
    <x v="1"/>
    <x v="7"/>
    <x v="18"/>
    <s v="SE4_small"/>
    <x v="1"/>
    <s v="GNR_HS_HEAT_WTR-TANK_LS_E-95_Y-2010"/>
    <n v="7.4465495250088699E-3"/>
    <n v="2.68075782900319E-2"/>
  </r>
  <r>
    <x v="0"/>
    <x v="1"/>
    <x v="1"/>
    <x v="7"/>
    <x v="18"/>
    <s v="SE4_small"/>
    <x v="4"/>
    <s v="GNR_EH_HEAT"/>
    <n v="1.35019917582417E-2"/>
    <n v="4.8607170329670102E-2"/>
  </r>
  <r>
    <x v="0"/>
    <x v="1"/>
    <x v="1"/>
    <x v="9"/>
    <x v="20"/>
    <s v="UK_A"/>
    <x v="5"/>
    <s v="GNR_ELYS_ELEC_SOEC_Y-20"/>
    <n v="12.9849320586295"/>
    <n v="46.745755411066298"/>
  </r>
  <r>
    <x v="0"/>
    <x v="1"/>
    <x v="2"/>
    <x v="0"/>
    <x v="0"/>
    <s v="DK1_Large"/>
    <x v="1"/>
    <s v="GNR_HS_HEAT_PIT_L-CEN_E-90_Y-2050"/>
    <n v="2.0953117844501801"/>
    <n v="7.5431224240206403"/>
  </r>
  <r>
    <x v="0"/>
    <x v="1"/>
    <x v="2"/>
    <x v="0"/>
    <x v="0"/>
    <s v="DK1_Large"/>
    <x v="2"/>
    <s v="GNR_ST_MSW_BP_E-24_LS-220-MW-FEED_Y-2030"/>
    <n v="7.5266190673120397"/>
    <n v="27.095828642323401"/>
  </r>
  <r>
    <x v="0"/>
    <x v="1"/>
    <x v="2"/>
    <x v="0"/>
    <x v="0"/>
    <s v="DK1_Large"/>
    <x v="11"/>
    <s v="GNR_ST_WOODCHI_BP_E-29_LS-600-MW-FEED_Y-2030"/>
    <n v="0.53715935318241903"/>
    <n v="1.93377367145671"/>
  </r>
  <r>
    <x v="0"/>
    <x v="1"/>
    <x v="2"/>
    <x v="0"/>
    <x v="0"/>
    <s v="DK1_MedSmall"/>
    <x v="5"/>
    <s v="GNR_HP_ELEC_GROUND-WTR_COP-380_LS-4-MW_Y-2030"/>
    <n v="1.00047177934526"/>
    <n v="3.6016984056429302"/>
  </r>
  <r>
    <x v="0"/>
    <x v="1"/>
    <x v="2"/>
    <x v="0"/>
    <x v="0"/>
    <s v="DK1_MedSmall"/>
    <x v="5"/>
    <s v="GNR_HP_ELEC_GROUND-WTR_COP-410_LS-4-MW_Y-2050"/>
    <n v="0.69405549019436596"/>
    <n v="2.49859976469972"/>
  </r>
  <r>
    <x v="0"/>
    <x v="1"/>
    <x v="2"/>
    <x v="0"/>
    <x v="0"/>
    <s v="DK1_MedSmall"/>
    <x v="1"/>
    <s v="GNR_HS_HEAT_PIT_L-DEC_E-91_Y-2050"/>
    <n v="0.49397094756731602"/>
    <n v="1.7782954112423399"/>
  </r>
  <r>
    <x v="0"/>
    <x v="1"/>
    <x v="2"/>
    <x v="0"/>
    <x v="0"/>
    <s v="DK1_Medium"/>
    <x v="5"/>
    <s v="GNR_HP_ELEC_GROUND-WTR_COP-380_LS-4-MW_Y-2030"/>
    <n v="2.97240896910749"/>
    <n v="10.700672288787"/>
  </r>
  <r>
    <x v="0"/>
    <x v="1"/>
    <x v="2"/>
    <x v="0"/>
    <x v="0"/>
    <s v="DK1_Medium"/>
    <x v="5"/>
    <s v="GNR_HP_ELEC_GROUND-WTR_COP-410_LS-4-MW_Y-2050"/>
    <n v="0.63793620653116301"/>
    <n v="2.2965703435121898"/>
  </r>
  <r>
    <x v="0"/>
    <x v="1"/>
    <x v="2"/>
    <x v="0"/>
    <x v="0"/>
    <s v="DK1_Medium"/>
    <x v="1"/>
    <s v="GNR_HS_HEAT_PIT_L-DEC_E-91_Y-2050"/>
    <n v="1.4172661092352401"/>
    <n v="5.1021579932468804"/>
  </r>
  <r>
    <x v="0"/>
    <x v="1"/>
    <x v="2"/>
    <x v="0"/>
    <x v="0"/>
    <s v="DK1_Rural"/>
    <x v="5"/>
    <s v="GNR_HP_ELEC_GROUND-WTR_COP-380_LS-4-MW_Y-2030"/>
    <n v="2.0842091170665"/>
    <n v="7.5031528214394099"/>
  </r>
  <r>
    <x v="0"/>
    <x v="1"/>
    <x v="2"/>
    <x v="0"/>
    <x v="0"/>
    <s v="DK1_Rural"/>
    <x v="5"/>
    <s v="GNR_HP_ELEC_GROUND-WTR_COP-410_LS-4-MW_Y-2050"/>
    <n v="2.7024400423450898"/>
    <n v="9.7287841524423406"/>
  </r>
  <r>
    <x v="0"/>
    <x v="1"/>
    <x v="2"/>
    <x v="0"/>
    <x v="0"/>
    <s v="DK1_Rural"/>
    <x v="1"/>
    <s v="GNR_HS_HEAT_PIT_L-DEC_E-91_Y-2050"/>
    <n v="1.07345783405062"/>
    <n v="3.86444820258223"/>
  </r>
  <r>
    <x v="0"/>
    <x v="1"/>
    <x v="2"/>
    <x v="0"/>
    <x v="0"/>
    <s v="DK1_Small"/>
    <x v="5"/>
    <s v="GNR_HP_ELEC_GROUND-WTR_COP-380_LS-4-MW_Y-2030"/>
    <n v="0.159834570516529"/>
    <n v="0.57540445385950401"/>
  </r>
  <r>
    <x v="0"/>
    <x v="1"/>
    <x v="2"/>
    <x v="0"/>
    <x v="0"/>
    <s v="DK1_Small"/>
    <x v="5"/>
    <s v="GNR_HP_ELEC_GROUND-WTR_COP-410_LS-4-MW_Y-2050"/>
    <n v="0.253131507356184"/>
    <n v="0.91127342648226395"/>
  </r>
  <r>
    <x v="0"/>
    <x v="1"/>
    <x v="2"/>
    <x v="0"/>
    <x v="0"/>
    <s v="DK1_Small"/>
    <x v="1"/>
    <s v="GNR_HS_HEAT_PIT_L-DEC_E-91_Y-2050"/>
    <n v="8.3943231824099296E-2"/>
    <n v="0.30219563456675802"/>
  </r>
  <r>
    <x v="0"/>
    <x v="1"/>
    <x v="2"/>
    <x v="0"/>
    <x v="1"/>
    <s v="DK2_Large"/>
    <x v="1"/>
    <s v="GNR_HS_HEAT_PIT_L-CEN_E-90_Y-2050"/>
    <n v="2.2325846493587802"/>
    <n v="8.0373047376916098"/>
  </r>
  <r>
    <x v="0"/>
    <x v="1"/>
    <x v="2"/>
    <x v="0"/>
    <x v="1"/>
    <s v="DK2_Large"/>
    <x v="2"/>
    <s v="GNR_ST_MSW_BP_E-24_LS-220-MW-FEED_Y-2030"/>
    <n v="3.7396893823857198"/>
    <n v="13.462881776588601"/>
  </r>
  <r>
    <x v="0"/>
    <x v="1"/>
    <x v="2"/>
    <x v="0"/>
    <x v="1"/>
    <s v="DK2_Large"/>
    <x v="2"/>
    <s v="GNR_ST_MSW_BP_E-25_LS-220-MW-FEED_Y-2050"/>
    <n v="3.1055409187646701"/>
    <n v="11.1799473075528"/>
  </r>
  <r>
    <x v="0"/>
    <x v="1"/>
    <x v="2"/>
    <x v="0"/>
    <x v="1"/>
    <s v="DK2_Large"/>
    <x v="11"/>
    <s v="GNR_ST_WOODCHI_BP_E-29_LS-600-MW-FEED_Y-2030"/>
    <n v="0.84820665988947797"/>
    <n v="3.0535439756021199"/>
  </r>
  <r>
    <x v="0"/>
    <x v="1"/>
    <x v="2"/>
    <x v="0"/>
    <x v="1"/>
    <s v="DK2_MedSmall"/>
    <x v="5"/>
    <s v="GNR_HP_ELEC_GROUND-WTR_COP-380_LS-4-MW_Y-2030"/>
    <n v="0.61708705539815201"/>
    <n v="2.2215133994333498"/>
  </r>
  <r>
    <x v="0"/>
    <x v="1"/>
    <x v="2"/>
    <x v="0"/>
    <x v="1"/>
    <s v="DK2_MedSmall"/>
    <x v="1"/>
    <s v="GNR_HS_HEAT_PIT_L-DEC_E-91_Y-2050"/>
    <n v="0.37377800458131799"/>
    <n v="1.34560081649275"/>
  </r>
  <r>
    <x v="0"/>
    <x v="1"/>
    <x v="2"/>
    <x v="0"/>
    <x v="1"/>
    <s v="DK2_Medium"/>
    <x v="5"/>
    <s v="GNR_HP_ELEC_GROUND-WTR_COP-380_LS-4-MW_Y-2030"/>
    <n v="1.55032120578088"/>
    <n v="5.5811563408111704"/>
  </r>
  <r>
    <x v="0"/>
    <x v="1"/>
    <x v="2"/>
    <x v="0"/>
    <x v="1"/>
    <s v="DK2_Medium"/>
    <x v="1"/>
    <s v="GNR_HS_HEAT_PIT_L-DEC_E-91_Y-2050"/>
    <n v="0.99426808067335704"/>
    <n v="3.5793650904240799"/>
  </r>
  <r>
    <x v="0"/>
    <x v="1"/>
    <x v="2"/>
    <x v="0"/>
    <x v="1"/>
    <s v="DK2_Rural"/>
    <x v="5"/>
    <s v="GNR_HP_ELEC_GROUND-WTR_COP-380_LS-4-MW_Y-2030"/>
    <n v="0.60904402980642203"/>
    <n v="2.19255850730312"/>
  </r>
  <r>
    <x v="0"/>
    <x v="1"/>
    <x v="2"/>
    <x v="0"/>
    <x v="1"/>
    <s v="DK2_Rural"/>
    <x v="5"/>
    <s v="GNR_HP_ELEC_GROUND-WTR_COP-410_LS-4-MW_Y-2050"/>
    <n v="1.1202168024785799"/>
    <n v="4.0327804889228904"/>
  </r>
  <r>
    <x v="0"/>
    <x v="1"/>
    <x v="2"/>
    <x v="0"/>
    <x v="1"/>
    <s v="DK2_Rural"/>
    <x v="1"/>
    <s v="GNR_HS_HEAT_PIT_L-DEC_E-91_Y-2050"/>
    <n v="0.32536374865946899"/>
    <n v="1.1713094951740901"/>
  </r>
  <r>
    <x v="0"/>
    <x v="1"/>
    <x v="2"/>
    <x v="0"/>
    <x v="1"/>
    <s v="DK2_Small"/>
    <x v="5"/>
    <s v="GNR_HP_ELEC_GROUND-WTR_COP-380_LS-4-MW_Y-2030"/>
    <n v="1.66082636206592E-3"/>
    <n v="5.9789749034373299E-3"/>
  </r>
  <r>
    <x v="0"/>
    <x v="1"/>
    <x v="2"/>
    <x v="0"/>
    <x v="1"/>
    <s v="DK2_Small"/>
    <x v="5"/>
    <s v="GNR_HP_ELEC_GROUND-WTR_COP-410_LS-4-MW_Y-2050"/>
    <n v="0.13670913272801899"/>
    <n v="0.49215287782087003"/>
  </r>
  <r>
    <x v="0"/>
    <x v="1"/>
    <x v="2"/>
    <x v="0"/>
    <x v="1"/>
    <s v="DK2_Small"/>
    <x v="1"/>
    <s v="GNR_HS_HEAT_PIT_L-DEC_E-91_Y-2050"/>
    <n v="2.0990253021973399E-2"/>
    <n v="7.5564910879104302E-2"/>
  </r>
  <r>
    <x v="0"/>
    <x v="1"/>
    <x v="2"/>
    <x v="1"/>
    <x v="2"/>
    <s v="EE_Industry"/>
    <x v="5"/>
    <s v="GNR_HP_ELEC_GROUND-WTR_COP-410_LS-4-MW_Y-2050"/>
    <n v="0.31630666559544002"/>
    <n v="1.1387039961435801"/>
  </r>
  <r>
    <x v="0"/>
    <x v="1"/>
    <x v="2"/>
    <x v="1"/>
    <x v="2"/>
    <s v="EE_Industry"/>
    <x v="1"/>
    <s v="GNR_HS_HEAT_PIT_L-DEC_E-91_Y-2050"/>
    <n v="6.1836174353894199E-2"/>
    <n v="0.222610227674019"/>
  </r>
  <r>
    <x v="0"/>
    <x v="1"/>
    <x v="2"/>
    <x v="1"/>
    <x v="2"/>
    <s v="EE_Kohtla_Jarve"/>
    <x v="5"/>
    <s v="GNR_HP_ELEC_GROUND-WTR_COP-410_LS-4-MW_Y-2050"/>
    <n v="0.22363897200457999"/>
    <n v="0.80510029921648996"/>
  </r>
  <r>
    <x v="0"/>
    <x v="1"/>
    <x v="2"/>
    <x v="1"/>
    <x v="2"/>
    <s v="EE_Kohtla_Jarve"/>
    <x v="1"/>
    <s v="GNR_HS_HEAT_PIT_L-DEC_E-91_Y-2050"/>
    <n v="4.3720161379363097E-2"/>
    <n v="0.15739258096570699"/>
  </r>
  <r>
    <x v="0"/>
    <x v="1"/>
    <x v="2"/>
    <x v="1"/>
    <x v="2"/>
    <s v="EE_Narva"/>
    <x v="5"/>
    <s v="GNR_HP_ELEC_AIR-WTR_COP-330_LS_Y-2030"/>
    <n v="2.2336203980397401E-2"/>
    <n v="8.0410334329430802E-2"/>
  </r>
  <r>
    <x v="0"/>
    <x v="1"/>
    <x v="2"/>
    <x v="1"/>
    <x v="2"/>
    <s v="EE_Narva"/>
    <x v="5"/>
    <s v="GNR_HP_ELEC_AIR-WTR_COP-360_LS_Y-2050"/>
    <n v="0.30977793929773001"/>
    <n v="1.11520058147183"/>
  </r>
  <r>
    <x v="0"/>
    <x v="1"/>
    <x v="2"/>
    <x v="1"/>
    <x v="2"/>
    <s v="EE_Narva"/>
    <x v="1"/>
    <s v="GNR_HS_HEAT_PIT_L-CEN_E-90_Y-2050"/>
    <n v="6.4405289502880395E-2"/>
    <n v="0.23185904221036899"/>
  </r>
  <r>
    <x v="0"/>
    <x v="1"/>
    <x v="2"/>
    <x v="1"/>
    <x v="2"/>
    <s v="EE_Parnu"/>
    <x v="5"/>
    <s v="GNR_HP_ELEC_AIR-WTR_COP-330_LS_Y-2030"/>
    <n v="5.6241304395082004E-3"/>
    <n v="2.0246869582229501E-2"/>
  </r>
  <r>
    <x v="0"/>
    <x v="1"/>
    <x v="2"/>
    <x v="1"/>
    <x v="2"/>
    <s v="EE_Parnu"/>
    <x v="5"/>
    <s v="GNR_HP_ELEC_AIR-WTR_COP-360_LS_Y-2050"/>
    <n v="0.12676447874590999"/>
    <n v="0.45635212348527698"/>
  </r>
  <r>
    <x v="0"/>
    <x v="1"/>
    <x v="2"/>
    <x v="1"/>
    <x v="2"/>
    <s v="EE_Parnu"/>
    <x v="1"/>
    <s v="GNR_HS_HEAT_PIT_L-CEN_E-90_Y-2050"/>
    <n v="2.5673482668668101E-2"/>
    <n v="9.2424537607205301E-2"/>
  </r>
  <r>
    <x v="0"/>
    <x v="1"/>
    <x v="2"/>
    <x v="1"/>
    <x v="2"/>
    <s v="EE_Tallinn"/>
    <x v="5"/>
    <s v="GNR_HP_ELEC_AIR-WTR_COP-360_LS_Y-2050"/>
    <n v="1.13675173572398"/>
    <n v="4.09230624860633"/>
  </r>
  <r>
    <x v="0"/>
    <x v="1"/>
    <x v="2"/>
    <x v="1"/>
    <x v="2"/>
    <s v="EE_Tallinn"/>
    <x v="1"/>
    <s v="GNR_HS_HEAT_PIT_L-CEN_E-90_Y-2050"/>
    <n v="0.26364809210298301"/>
    <n v="0.94913313157073798"/>
  </r>
  <r>
    <x v="0"/>
    <x v="1"/>
    <x v="2"/>
    <x v="1"/>
    <x v="2"/>
    <s v="EE_Tallinn"/>
    <x v="11"/>
    <s v="GNR_ST_WOODCHI_BP_E-29_LS-600-MW-FEED_Y-2050"/>
    <n v="0.22278349673202699"/>
    <n v="0.80202058823529598"/>
  </r>
  <r>
    <x v="0"/>
    <x v="1"/>
    <x v="2"/>
    <x v="1"/>
    <x v="2"/>
    <s v="EE_Tartu"/>
    <x v="5"/>
    <s v="GNR_HP_ELEC_AIR-WTR_COP-330_LS_Y-2030"/>
    <n v="2.3125589461205898E-2"/>
    <n v="8.3252122060341396E-2"/>
  </r>
  <r>
    <x v="0"/>
    <x v="1"/>
    <x v="2"/>
    <x v="1"/>
    <x v="2"/>
    <s v="EE_Tartu"/>
    <x v="5"/>
    <s v="GNR_HP_ELEC_AIR-WTR_COP-360_LS_Y-2050"/>
    <n v="0.32400818542966803"/>
    <n v="1.1664294675468101"/>
  </r>
  <r>
    <x v="0"/>
    <x v="1"/>
    <x v="2"/>
    <x v="1"/>
    <x v="2"/>
    <s v="EE_Tartu"/>
    <x v="1"/>
    <s v="GNR_HS_HEAT_PIT_L-CEN_E-90_Y-2050"/>
    <n v="6.7317974017599994E-2"/>
    <n v="0.24234470646336001"/>
  </r>
  <r>
    <x v="0"/>
    <x v="1"/>
    <x v="2"/>
    <x v="2"/>
    <x v="3"/>
    <s v="FI_IND"/>
    <x v="1"/>
    <s v="GNR_HS_HEAT_PIT_L-CEN_E-90_Y-2050"/>
    <n v="2.79081469827688"/>
    <n v="10.0469329137968"/>
  </r>
  <r>
    <x v="0"/>
    <x v="1"/>
    <x v="2"/>
    <x v="2"/>
    <x v="3"/>
    <s v="FI_IND"/>
    <x v="2"/>
    <s v="GNR_ST_MSW_BP_E-24_LS-220-MW-FEED_Y-2030"/>
    <n v="6.9697634304501497"/>
    <n v="25.0911483496205"/>
  </r>
  <r>
    <x v="0"/>
    <x v="1"/>
    <x v="2"/>
    <x v="2"/>
    <x v="3"/>
    <s v="FI_IND"/>
    <x v="2"/>
    <s v="GNR_ST_MSW_BP_E-25_LS-220-MW-FEED_Y-2050"/>
    <n v="37.089227091580597"/>
    <n v="133.52121752969001"/>
  </r>
  <r>
    <x v="0"/>
    <x v="1"/>
    <x v="2"/>
    <x v="2"/>
    <x v="3"/>
    <s v="FI_large"/>
    <x v="1"/>
    <s v="GNR_HS_HEAT_PIT_L-CEN_E-90_Y-2050"/>
    <n v="1.0980534775477999"/>
    <n v="3.9529925191720801"/>
  </r>
  <r>
    <x v="0"/>
    <x v="1"/>
    <x v="2"/>
    <x v="2"/>
    <x v="3"/>
    <s v="FI_large"/>
    <x v="2"/>
    <s v="GNR_ST_MSW_BP_E-24_LS-220-MW-FEED_Y-2030"/>
    <n v="0.48672556810206202"/>
    <n v="1.7522120451674199"/>
  </r>
  <r>
    <x v="0"/>
    <x v="1"/>
    <x v="2"/>
    <x v="2"/>
    <x v="3"/>
    <s v="FI_large"/>
    <x v="2"/>
    <s v="GNR_ST_MSW_BP_E-25_LS-220-MW-FEED_Y-2050"/>
    <n v="1.79621156920979"/>
    <n v="6.4663616491552602"/>
  </r>
  <r>
    <x v="0"/>
    <x v="1"/>
    <x v="2"/>
    <x v="2"/>
    <x v="3"/>
    <s v="FI_large"/>
    <x v="7"/>
    <s v="KELJONLAHTI_ST_PEAT_EXT"/>
    <n v="2.0772149999999998"/>
    <n v="7.4779739999999997"/>
  </r>
  <r>
    <x v="0"/>
    <x v="1"/>
    <x v="2"/>
    <x v="2"/>
    <x v="3"/>
    <s v="FI_large"/>
    <x v="4"/>
    <s v="GNR_EH_HEAT"/>
    <n v="0.20586401098901"/>
    <n v="0.74111043956043698"/>
  </r>
  <r>
    <x v="0"/>
    <x v="1"/>
    <x v="2"/>
    <x v="2"/>
    <x v="3"/>
    <s v="FI_large_gas"/>
    <x v="1"/>
    <s v="GNR_HS_HEAT_PIT_L-CEN_E-90"/>
    <n v="0.61585454545454499"/>
    <n v="2.2170763636363602"/>
  </r>
  <r>
    <x v="0"/>
    <x v="1"/>
    <x v="2"/>
    <x v="2"/>
    <x v="3"/>
    <s v="FI_large_gas"/>
    <x v="1"/>
    <s v="GNR_HS_HEAT_PIT_L-CEN_E-90_Y-2050"/>
    <n v="2.8374548230571599"/>
    <n v="10.214837363005801"/>
  </r>
  <r>
    <x v="0"/>
    <x v="1"/>
    <x v="2"/>
    <x v="2"/>
    <x v="3"/>
    <s v="FI_large_gas"/>
    <x v="2"/>
    <s v="GNR_ST_MSW_BP_E-24_LS-220-MW-FEED_Y-2030"/>
    <n v="4.4015525567796097"/>
    <n v="15.8455892044066"/>
  </r>
  <r>
    <x v="0"/>
    <x v="1"/>
    <x v="2"/>
    <x v="2"/>
    <x v="3"/>
    <s v="FI_large_gas"/>
    <x v="2"/>
    <s v="GNR_ST_MSW_BP_E-25_LS-220-MW-FEED_Y-2050"/>
    <n v="8.0026826383116401"/>
    <n v="28.809657497921901"/>
  </r>
  <r>
    <x v="0"/>
    <x v="1"/>
    <x v="2"/>
    <x v="2"/>
    <x v="3"/>
    <s v="FI_large_gas"/>
    <x v="4"/>
    <s v="GNR_EH_HEAT"/>
    <n v="7.5206043956043602E-3"/>
    <n v="2.7074175824175699E-2"/>
  </r>
  <r>
    <x v="0"/>
    <x v="1"/>
    <x v="2"/>
    <x v="2"/>
    <x v="3"/>
    <s v="FI_large_gas"/>
    <x v="11"/>
    <s v="GNR_ST_WOODCHI_BP_E-29_LS-600-MW-FEED_Y-2050"/>
    <n v="1.8418538594140901"/>
    <n v="6.6306738938907204"/>
  </r>
  <r>
    <x v="0"/>
    <x v="1"/>
    <x v="2"/>
    <x v="2"/>
    <x v="3"/>
    <s v="FI_medium"/>
    <x v="5"/>
    <s v="GNR_HP_ELEC_GROUND-WTR_COP-380_LS-4-MW_Y-2030"/>
    <n v="4.2083690843964696"/>
    <n v="15.150128703827299"/>
  </r>
  <r>
    <x v="0"/>
    <x v="1"/>
    <x v="2"/>
    <x v="2"/>
    <x v="3"/>
    <s v="FI_medium"/>
    <x v="5"/>
    <s v="GNR_HP_ELEC_GROUND-WTR_COP-410_LS-4-MW_Y-2050"/>
    <n v="1.06589279361335"/>
    <n v="3.8372140570080702"/>
  </r>
  <r>
    <x v="0"/>
    <x v="1"/>
    <x v="2"/>
    <x v="2"/>
    <x v="3"/>
    <s v="FI_medium"/>
    <x v="1"/>
    <s v="GNR_HS_HEAT_PIT_L-DEC_E-91_Y-2050"/>
    <n v="1.63442608489064"/>
    <n v="5.8839339056063"/>
  </r>
  <r>
    <x v="0"/>
    <x v="1"/>
    <x v="2"/>
    <x v="2"/>
    <x v="3"/>
    <s v="FI_medium"/>
    <x v="2"/>
    <s v="GNR_BO_MSW_E-90"/>
    <n v="0.56064000000000003"/>
    <n v="2.0183040000000001"/>
  </r>
  <r>
    <x v="0"/>
    <x v="1"/>
    <x v="2"/>
    <x v="2"/>
    <x v="3"/>
    <s v="FI_medium"/>
    <x v="11"/>
    <s v="GNR_BO_WOODCHI_E-90"/>
    <n v="7.1540000000000006E-2"/>
    <n v="0.257544"/>
  </r>
  <r>
    <x v="0"/>
    <x v="1"/>
    <x v="2"/>
    <x v="2"/>
    <x v="3"/>
    <s v="FI_medium"/>
    <x v="6"/>
    <s v="GNR_BO_WOODWST_E-90"/>
    <n v="8.7599999999999997E-2"/>
    <n v="0.31535999999999997"/>
  </r>
  <r>
    <x v="0"/>
    <x v="1"/>
    <x v="2"/>
    <x v="2"/>
    <x v="3"/>
    <s v="FI_medium_gas"/>
    <x v="5"/>
    <s v="GNR_HP_ELEC_GROUND-WTR_COP-380_LS-4-MW_Y-2030"/>
    <n v="0.82435760881026898"/>
    <n v="2.9676873917169702"/>
  </r>
  <r>
    <x v="0"/>
    <x v="1"/>
    <x v="2"/>
    <x v="2"/>
    <x v="3"/>
    <s v="FI_medium_gas"/>
    <x v="5"/>
    <s v="GNR_HP_ELEC_GROUND-WTR_COP-410_LS-4-MW_Y-2050"/>
    <n v="2.3750055533007099"/>
    <n v="8.5500199918825501"/>
  </r>
  <r>
    <x v="0"/>
    <x v="1"/>
    <x v="2"/>
    <x v="2"/>
    <x v="3"/>
    <s v="FI_medium_gas"/>
    <x v="1"/>
    <s v="GNR_HS_HEAT_PIT_L-DEC_E-91_Y-2050"/>
    <n v="0.92492210591020996"/>
    <n v="3.3297195812767599"/>
  </r>
  <r>
    <x v="0"/>
    <x v="1"/>
    <x v="2"/>
    <x v="2"/>
    <x v="3"/>
    <s v="FI_medium_gas"/>
    <x v="11"/>
    <s v="GNR_BO_WOODCHI_E-90"/>
    <n v="8.0154000000000003E-2"/>
    <n v="0.28855439999999999"/>
  </r>
  <r>
    <x v="0"/>
    <x v="1"/>
    <x v="2"/>
    <x v="2"/>
    <x v="3"/>
    <s v="FI_medium_gas"/>
    <x v="6"/>
    <s v="GNR_BO_WOODWST_E-90"/>
    <n v="0.17432400000000001"/>
    <n v="0.62756639999999997"/>
  </r>
  <r>
    <x v="0"/>
    <x v="1"/>
    <x v="2"/>
    <x v="2"/>
    <x v="3"/>
    <s v="FI_small"/>
    <x v="5"/>
    <s v="GNR_HP_ELEC_GROUND-WTR_COP-380_LS-4-MW_Y-2030"/>
    <n v="0.52108823123786896"/>
    <n v="1.87591763245633"/>
  </r>
  <r>
    <x v="0"/>
    <x v="1"/>
    <x v="2"/>
    <x v="2"/>
    <x v="3"/>
    <s v="FI_small"/>
    <x v="5"/>
    <s v="GNR_HP_ELEC_GROUND-WTR_COP-410_LS-4-MW_Y-2050"/>
    <n v="2.0168245291145901"/>
    <n v="7.2605683048125398"/>
  </r>
  <r>
    <x v="0"/>
    <x v="1"/>
    <x v="2"/>
    <x v="2"/>
    <x v="3"/>
    <s v="FI_small"/>
    <x v="1"/>
    <s v="GNR_HS_HEAT_PIT_L-DEC_E-91_Y-2050"/>
    <n v="0.52983602315224099"/>
    <n v="1.90740968334807"/>
  </r>
  <r>
    <x v="0"/>
    <x v="1"/>
    <x v="2"/>
    <x v="2"/>
    <x v="3"/>
    <s v="FI_small"/>
    <x v="11"/>
    <s v="GNR_BO_WOODCHI_E-90"/>
    <n v="5.6067948953781498E-2"/>
    <n v="0.20184461623361399"/>
  </r>
  <r>
    <x v="0"/>
    <x v="1"/>
    <x v="2"/>
    <x v="2"/>
    <x v="3"/>
    <s v="FI_small"/>
    <x v="6"/>
    <s v="GNR_BO_WOODWST_E-90"/>
    <n v="0.30221999999999999"/>
    <n v="1.0879920000000001"/>
  </r>
  <r>
    <x v="0"/>
    <x v="1"/>
    <x v="2"/>
    <x v="2"/>
    <x v="3"/>
    <s v="FI_small_gas"/>
    <x v="5"/>
    <s v="GNR_HP_ELEC_GROUND-WTR_COP-410_LS-4-MW_Y-2050"/>
    <n v="0.52623260591015497"/>
    <n v="1.89443738127656"/>
  </r>
  <r>
    <x v="0"/>
    <x v="1"/>
    <x v="2"/>
    <x v="2"/>
    <x v="3"/>
    <s v="FI_small_gas"/>
    <x v="1"/>
    <s v="GNR_HS_HEAT_PIT_L-DEC_E-91_Y-2050"/>
    <n v="0.12837496334312201"/>
    <n v="0.462149868035239"/>
  </r>
  <r>
    <x v="0"/>
    <x v="1"/>
    <x v="2"/>
    <x v="2"/>
    <x v="3"/>
    <s v="FI_small_gas"/>
    <x v="11"/>
    <s v="GNR_BO_WOODCHI_E-90"/>
    <n v="2.9364668354113901E-2"/>
    <n v="0.10571280607481"/>
  </r>
  <r>
    <x v="0"/>
    <x v="1"/>
    <x v="2"/>
    <x v="3"/>
    <x v="4"/>
    <s v="DE4-E_A"/>
    <x v="1"/>
    <s v="GNR_HS_HEAT_PIT_L-CEN_E-90_Y-2050"/>
    <n v="6.9672508457269302"/>
    <n v="25.082103044617"/>
  </r>
  <r>
    <x v="0"/>
    <x v="1"/>
    <x v="2"/>
    <x v="3"/>
    <x v="4"/>
    <s v="DE4-E_A"/>
    <x v="2"/>
    <s v="GNR_BO_MSW_E-80"/>
    <n v="0.45464399999999999"/>
    <n v="1.6367183999999999"/>
  </r>
  <r>
    <x v="0"/>
    <x v="1"/>
    <x v="2"/>
    <x v="3"/>
    <x v="4"/>
    <s v="DE4-E_A"/>
    <x v="2"/>
    <s v="GNR_ST_MSW_BP_E-24_LS-220-MW-FEED_Y-2030"/>
    <n v="27.967890877389099"/>
    <n v="100.684407158601"/>
  </r>
  <r>
    <x v="0"/>
    <x v="1"/>
    <x v="2"/>
    <x v="3"/>
    <x v="4"/>
    <s v="DE4-E_A"/>
    <x v="2"/>
    <s v="GNR_ST_MSW_BP_E-25_LS-220-MW-FEED_Y-2050"/>
    <n v="9.2130939492975692"/>
    <n v="33.167138217471198"/>
  </r>
  <r>
    <x v="0"/>
    <x v="1"/>
    <x v="2"/>
    <x v="3"/>
    <x v="4"/>
    <s v="DE4-E_A"/>
    <x v="3"/>
    <s v="GNR_SH_SUN_LS_Y-2030"/>
    <n v="2.9985101561719198"/>
    <n v="10.7946365622189"/>
  </r>
  <r>
    <x v="0"/>
    <x v="1"/>
    <x v="2"/>
    <x v="3"/>
    <x v="5"/>
    <s v="DE4-N_A"/>
    <x v="1"/>
    <s v="GNR_HS_HEAT_PIT_L-CEN_E-90_Y-2050"/>
    <n v="1.9081473525772099"/>
    <n v="6.8693304692779602"/>
  </r>
  <r>
    <x v="0"/>
    <x v="1"/>
    <x v="2"/>
    <x v="3"/>
    <x v="5"/>
    <s v="DE4-N_A"/>
    <x v="1"/>
    <s v="GNR_HS_HEAT_WTR-TANK_LS_E-95_Y-2010"/>
    <n v="4.5105427370306303E-2"/>
    <n v="0.162379538533103"/>
  </r>
  <r>
    <x v="0"/>
    <x v="1"/>
    <x v="2"/>
    <x v="3"/>
    <x v="5"/>
    <s v="DE4-N_A"/>
    <x v="2"/>
    <s v="GNR_BO_MSW_E-80"/>
    <n v="0.19245719999999999"/>
    <n v="0.69284592"/>
  </r>
  <r>
    <x v="0"/>
    <x v="1"/>
    <x v="2"/>
    <x v="3"/>
    <x v="5"/>
    <s v="DE4-N_A"/>
    <x v="2"/>
    <s v="GNR_ST_MSW_BP_E-24_LS-220-MW-FEED_Y-2030"/>
    <n v="8.8797151133067196"/>
    <n v="31.9669744079042"/>
  </r>
  <r>
    <x v="0"/>
    <x v="1"/>
    <x v="2"/>
    <x v="3"/>
    <x v="5"/>
    <s v="DE4-N_A"/>
    <x v="2"/>
    <s v="GNR_ST_MSW_BP_E-25_LS-220-MW-FEED_Y-2050"/>
    <n v="3.9922180290634501"/>
    <n v="14.3719849046284"/>
  </r>
  <r>
    <x v="0"/>
    <x v="1"/>
    <x v="2"/>
    <x v="3"/>
    <x v="6"/>
    <s v="DE4-S_A"/>
    <x v="1"/>
    <s v="GNR_HS_HEAT_PIT_L-CEN_E-90_Y-2050"/>
    <n v="3.9495787062463998"/>
    <n v="14.218483342487"/>
  </r>
  <r>
    <x v="0"/>
    <x v="1"/>
    <x v="2"/>
    <x v="3"/>
    <x v="6"/>
    <s v="DE4-S_A"/>
    <x v="2"/>
    <s v="GNR_BO_MSW_E-80"/>
    <n v="0.55398239999999999"/>
    <n v="1.99433664"/>
  </r>
  <r>
    <x v="0"/>
    <x v="1"/>
    <x v="2"/>
    <x v="3"/>
    <x v="6"/>
    <s v="DE4-S_A"/>
    <x v="2"/>
    <s v="GNR_ST_MSW_BP_E-24_LS-220-MW-FEED_Y-2030"/>
    <n v="20.9605114756171"/>
    <n v="75.457841312221703"/>
  </r>
  <r>
    <x v="0"/>
    <x v="1"/>
    <x v="2"/>
    <x v="3"/>
    <x v="6"/>
    <s v="DE4-S_A"/>
    <x v="2"/>
    <s v="GNR_ST_MSW_BP_E-25_LS-220-MW-FEED_Y-2050"/>
    <n v="4.9243482028546799"/>
    <n v="17.7276535302768"/>
  </r>
  <r>
    <x v="0"/>
    <x v="1"/>
    <x v="2"/>
    <x v="3"/>
    <x v="7"/>
    <s v="DE4-W_A"/>
    <x v="5"/>
    <s v="GNR_ELYS_ELEC_SOEC_Y-20"/>
    <n v="9.2856965218197391"/>
    <n v="33.428507478551097"/>
  </r>
  <r>
    <x v="0"/>
    <x v="1"/>
    <x v="2"/>
    <x v="3"/>
    <x v="7"/>
    <s v="DE4-W_A"/>
    <x v="1"/>
    <s v="GNR_HS_HEAT_PIT_L-CEN_E-90_Y-2050"/>
    <n v="3.8340174860319798"/>
    <n v="13.8024629497151"/>
  </r>
  <r>
    <x v="0"/>
    <x v="1"/>
    <x v="2"/>
    <x v="3"/>
    <x v="7"/>
    <s v="DE4-W_A"/>
    <x v="1"/>
    <s v="GNR_HS_HEAT_WTR-TANK_LS_E-95_Y-2010"/>
    <n v="1.0944696264412199"/>
    <n v="3.9400906551883801"/>
  </r>
  <r>
    <x v="0"/>
    <x v="1"/>
    <x v="2"/>
    <x v="3"/>
    <x v="7"/>
    <s v="DE4-W_A"/>
    <x v="2"/>
    <s v="GNR_BO_MSW_E-80"/>
    <n v="2.1563615999999999"/>
    <n v="7.7629017600000001"/>
  </r>
  <r>
    <x v="0"/>
    <x v="1"/>
    <x v="2"/>
    <x v="3"/>
    <x v="7"/>
    <s v="DE4-W_A"/>
    <x v="2"/>
    <s v="GNR_ST_MSW_BP_E-24_LS-220-MW-FEED_Y-2030"/>
    <n v="1.68415212305539"/>
    <n v="6.0629476429993998"/>
  </r>
  <r>
    <x v="0"/>
    <x v="1"/>
    <x v="2"/>
    <x v="3"/>
    <x v="7"/>
    <s v="DE4-W_A"/>
    <x v="2"/>
    <s v="GNR_ST_MSW_BP_E-25_LS-220-MW-FEED_Y-2050"/>
    <n v="27.4972654954977"/>
    <n v="98.990155783791707"/>
  </r>
  <r>
    <x v="0"/>
    <x v="1"/>
    <x v="2"/>
    <x v="3"/>
    <x v="7"/>
    <s v="DE4-W_A"/>
    <x v="11"/>
    <s v="GNR_ST_WOODCHI_BP_E-29_LS-600-MW-FEED_Y-2030"/>
    <n v="6.0358263888888999"/>
    <n v="21.728974999999998"/>
  </r>
  <r>
    <x v="0"/>
    <x v="1"/>
    <x v="2"/>
    <x v="4"/>
    <x v="8"/>
    <s v="LT_Other_DH"/>
    <x v="1"/>
    <s v="LIFOSA_ST_HEAT_BP"/>
    <n v="0.438"/>
    <n v="1.5768"/>
  </r>
  <r>
    <x v="0"/>
    <x v="1"/>
    <x v="2"/>
    <x v="8"/>
    <x v="19"/>
    <s v="NL_A"/>
    <x v="5"/>
    <s v="GNR_ELYS_ELEC_SOEC_Y-20"/>
    <n v="0.36181138617771902"/>
    <n v="1.3025209902397901"/>
  </r>
  <r>
    <x v="0"/>
    <x v="1"/>
    <x v="2"/>
    <x v="5"/>
    <x v="9"/>
    <s v="NO1_A2"/>
    <x v="5"/>
    <s v="GNR_HP_ELEC_GROUND-WTR_COP-380_LS-4-MW_Y-2030"/>
    <n v="1.5814105535201499"/>
    <n v="5.6930779926725403"/>
  </r>
  <r>
    <x v="0"/>
    <x v="1"/>
    <x v="2"/>
    <x v="5"/>
    <x v="9"/>
    <s v="NO1_A2"/>
    <x v="5"/>
    <s v="GNR_HP_ELEC_GROUND-WTR_COP-410_LS-4-MW_Y-2050"/>
    <n v="0.87559271400288097"/>
    <n v="3.1521337704103698"/>
  </r>
  <r>
    <x v="0"/>
    <x v="1"/>
    <x v="2"/>
    <x v="5"/>
    <x v="9"/>
    <s v="NO1_A2"/>
    <x v="1"/>
    <s v="GNR_HS_HEAT_PIT_L-DEC_E-91_Y-2050"/>
    <n v="1.22874537162176"/>
    <n v="4.4234833378383298"/>
  </r>
  <r>
    <x v="0"/>
    <x v="1"/>
    <x v="2"/>
    <x v="5"/>
    <x v="9"/>
    <s v="NO1_A3"/>
    <x v="5"/>
    <s v="GNR_HP_ELEC_GROUND-WTR_COP-380_LS-4-MW_Y-2030"/>
    <n v="2.14279012724782"/>
    <n v="7.7140444580921397"/>
  </r>
  <r>
    <x v="0"/>
    <x v="1"/>
    <x v="2"/>
    <x v="5"/>
    <x v="9"/>
    <s v="NO1_A3"/>
    <x v="5"/>
    <s v="GNR_HP_ELEC_GROUND-WTR_COP-410_LS-4-MW_Y-2050"/>
    <n v="0.99821444158494099"/>
    <n v="3.5935719897057901"/>
  </r>
  <r>
    <x v="0"/>
    <x v="1"/>
    <x v="2"/>
    <x v="5"/>
    <x v="9"/>
    <s v="NO1_A3"/>
    <x v="1"/>
    <s v="GNR_HS_HEAT_PIT_L-DEC_E-91_Y-2050"/>
    <n v="1.5180171959756901"/>
    <n v="5.4648619055124801"/>
  </r>
  <r>
    <x v="0"/>
    <x v="1"/>
    <x v="2"/>
    <x v="5"/>
    <x v="10"/>
    <s v="NO2_A2"/>
    <x v="5"/>
    <s v="GNR_HP_ELEC_GROUND-WTR_COP-380_LS-4-MW_Y-2030"/>
    <n v="0.1248050258466"/>
    <n v="0.44929809304776103"/>
  </r>
  <r>
    <x v="0"/>
    <x v="1"/>
    <x v="2"/>
    <x v="5"/>
    <x v="10"/>
    <s v="NO2_A2"/>
    <x v="5"/>
    <s v="GNR_HP_ELEC_GROUND-WTR_COP-410_LS-4-MW_Y-2050"/>
    <n v="0.14352881068613499"/>
    <n v="0.516703718470086"/>
  </r>
  <r>
    <x v="0"/>
    <x v="1"/>
    <x v="2"/>
    <x v="5"/>
    <x v="10"/>
    <s v="NO2_A2"/>
    <x v="1"/>
    <s v="GNR_HS_HEAT_PIT_L-DEC_E-91_Y-2050"/>
    <n v="0.20967510170318701"/>
    <n v="0.75483036613147303"/>
  </r>
  <r>
    <x v="0"/>
    <x v="1"/>
    <x v="2"/>
    <x v="5"/>
    <x v="10"/>
    <s v="NO2_A2"/>
    <x v="11"/>
    <s v="GNR_ST_WOODCHI_BP_E-29_MS-80-MW-FEED_Y-2050"/>
    <n v="0.44369526143790899"/>
    <n v="1.5973029411764701"/>
  </r>
  <r>
    <x v="0"/>
    <x v="1"/>
    <x v="2"/>
    <x v="5"/>
    <x v="11"/>
    <s v="NO3_A1"/>
    <x v="5"/>
    <s v="GNR_ELYS_ELEC_SOEC_Y-20"/>
    <n v="0.46882686576914201"/>
    <n v="1.6877767167689099"/>
  </r>
  <r>
    <x v="0"/>
    <x v="1"/>
    <x v="2"/>
    <x v="5"/>
    <x v="11"/>
    <s v="NO3_A2"/>
    <x v="5"/>
    <s v="GNR_HP_ELEC_GROUND-WTR_COP-380_LS-4-MW_Y-2030"/>
    <n v="0.13186095690560401"/>
    <n v="0.47469944486017301"/>
  </r>
  <r>
    <x v="0"/>
    <x v="1"/>
    <x v="2"/>
    <x v="5"/>
    <x v="11"/>
    <s v="NO3_A2"/>
    <x v="5"/>
    <s v="GNR_HP_ELEC_GROUND-WTR_COP-410_LS-4-MW_Y-2050"/>
    <n v="0.27337073613211599"/>
    <n v="0.98413465007561796"/>
  </r>
  <r>
    <x v="0"/>
    <x v="1"/>
    <x v="2"/>
    <x v="5"/>
    <x v="11"/>
    <s v="NO3_A2"/>
    <x v="1"/>
    <s v="GNR_HS_HEAT_PIT_L-DEC_E-91_Y-2050"/>
    <n v="9.9126229603612406E-2"/>
    <n v="0.35685442657300498"/>
  </r>
  <r>
    <x v="0"/>
    <x v="1"/>
    <x v="2"/>
    <x v="5"/>
    <x v="11"/>
    <s v="NO3_A3"/>
    <x v="5"/>
    <s v="GNR_HP_ELEC_GROUND-WTR_COP-380_LS-4-MW_Y-2030"/>
    <n v="0.81905364264858105"/>
    <n v="2.9485931135348902"/>
  </r>
  <r>
    <x v="0"/>
    <x v="1"/>
    <x v="2"/>
    <x v="5"/>
    <x v="11"/>
    <s v="NO3_A3"/>
    <x v="5"/>
    <s v="GNR_HP_ELEC_GROUND-WTR_COP-410_LS-4-MW_Y-2050"/>
    <n v="0.34546770159151102"/>
    <n v="1.24368372572944"/>
  </r>
  <r>
    <x v="0"/>
    <x v="1"/>
    <x v="2"/>
    <x v="5"/>
    <x v="11"/>
    <s v="NO3_A3"/>
    <x v="1"/>
    <s v="GNR_HS_HEAT_PIT_L-DEC_E-91_Y-2050"/>
    <n v="0.52281870287203902"/>
    <n v="1.8821473303393399"/>
  </r>
  <r>
    <x v="0"/>
    <x v="1"/>
    <x v="2"/>
    <x v="5"/>
    <x v="12"/>
    <s v="NO4_A1"/>
    <x v="5"/>
    <s v="GNR_ELYS_ELEC_SOEC_Y-20"/>
    <n v="0.133791794281578"/>
    <n v="0.48165045941368201"/>
  </r>
  <r>
    <x v="0"/>
    <x v="1"/>
    <x v="2"/>
    <x v="5"/>
    <x v="12"/>
    <s v="NO4_A2"/>
    <x v="5"/>
    <s v="GNR_HP_ELEC_GROUND-WTR_COP-410_LS-4-MW_Y-2050"/>
    <n v="0.44719480254198701"/>
    <n v="1.6099012891511499"/>
  </r>
  <r>
    <x v="0"/>
    <x v="1"/>
    <x v="2"/>
    <x v="5"/>
    <x v="12"/>
    <s v="NO4_A2"/>
    <x v="1"/>
    <s v="GNR_HS_HEAT_PIT_L-DEC_E-91_Y-2050"/>
    <n v="7.3809114598255302E-2"/>
    <n v="0.26571281255371898"/>
  </r>
  <r>
    <x v="0"/>
    <x v="1"/>
    <x v="2"/>
    <x v="5"/>
    <x v="13"/>
    <s v="NO5_A1"/>
    <x v="5"/>
    <s v="GNR_ELYS_ELEC_SOEC_Y-20"/>
    <n v="0.134044025489375"/>
    <n v="0.48255849176174898"/>
  </r>
  <r>
    <x v="0"/>
    <x v="1"/>
    <x v="2"/>
    <x v="5"/>
    <x v="13"/>
    <s v="NO5_A2"/>
    <x v="5"/>
    <s v="GNR_HP_ELEC_GROUND-WTR_COP-380_LS-4-MW_Y-2030"/>
    <n v="0.27424731324944701"/>
    <n v="0.98729032769800795"/>
  </r>
  <r>
    <x v="0"/>
    <x v="1"/>
    <x v="2"/>
    <x v="5"/>
    <x v="13"/>
    <s v="NO5_A2"/>
    <x v="5"/>
    <s v="GNR_HP_ELEC_GROUND-WTR_COP-410_LS-4-MW_Y-2050"/>
    <n v="0.28095714018544599"/>
    <n v="1.01144570466761"/>
  </r>
  <r>
    <x v="0"/>
    <x v="1"/>
    <x v="2"/>
    <x v="5"/>
    <x v="13"/>
    <s v="NO5_A2"/>
    <x v="1"/>
    <s v="GNR_HS_HEAT_PIT_L-DEC_E-91_Y-2050"/>
    <n v="0.19261114028614201"/>
    <n v="0.69340010503011196"/>
  </r>
  <r>
    <x v="0"/>
    <x v="1"/>
    <x v="2"/>
    <x v="6"/>
    <x v="14"/>
    <s v="PL_A"/>
    <x v="1"/>
    <s v="GNR_HS_HEAT_PIT_L-CEN_E-90_Y-2050"/>
    <n v="19.436375493593498"/>
    <n v="69.970951776936602"/>
  </r>
  <r>
    <x v="0"/>
    <x v="1"/>
    <x v="2"/>
    <x v="6"/>
    <x v="14"/>
    <s v="PL_A"/>
    <x v="2"/>
    <s v="GNR_ST_MSW_BP_E-24_LS-220-MW-FEED_Y-2030"/>
    <n v="67.552074173197298"/>
    <n v="243.18746702351001"/>
  </r>
  <r>
    <x v="0"/>
    <x v="1"/>
    <x v="2"/>
    <x v="6"/>
    <x v="14"/>
    <s v="PL_A"/>
    <x v="2"/>
    <s v="GNR_ST_MSW_BP_E-25_LS-220-MW-FEED_Y-2050"/>
    <n v="29.390587505867199"/>
    <n v="105.806115021122"/>
  </r>
  <r>
    <x v="0"/>
    <x v="1"/>
    <x v="2"/>
    <x v="6"/>
    <x v="14"/>
    <s v="PL_A"/>
    <x v="11"/>
    <s v="GNR_ST_WOODCHI_BP_E-29_LS-600-MW-FEED_Y-2030"/>
    <n v="3.2835036764705898"/>
    <n v="11.8206132352941"/>
  </r>
  <r>
    <x v="0"/>
    <x v="1"/>
    <x v="2"/>
    <x v="7"/>
    <x v="15"/>
    <s v="SE1_IND"/>
    <x v="1"/>
    <s v="GNR_HS_HEAT_PIT_L-CEN_E-90_Y-2050"/>
    <n v="0.210026787855526"/>
    <n v="0.75609643627989298"/>
  </r>
  <r>
    <x v="0"/>
    <x v="1"/>
    <x v="2"/>
    <x v="7"/>
    <x v="15"/>
    <s v="SE1_IND"/>
    <x v="2"/>
    <s v="GNR_ST_MSW_BP_E-25_LS-220-MW-FEED_Y-2050"/>
    <n v="3.3157229181903598"/>
    <n v="11.9366025054853"/>
  </r>
  <r>
    <x v="0"/>
    <x v="1"/>
    <x v="2"/>
    <x v="7"/>
    <x v="15"/>
    <s v="SE1_medium"/>
    <x v="5"/>
    <s v="GNR_HP_ELEC_GROUND-WTR_COP-380_LS-4-MW_Y-2030"/>
    <n v="1.2382643287305699"/>
    <n v="4.4577515834300598"/>
  </r>
  <r>
    <x v="0"/>
    <x v="1"/>
    <x v="2"/>
    <x v="7"/>
    <x v="15"/>
    <s v="SE1_medium"/>
    <x v="5"/>
    <s v="GNR_HP_ELEC_GROUND-WTR_COP-410_LS-4-MW_Y-2050"/>
    <n v="0.78457313958121899"/>
    <n v="2.82446330249239"/>
  </r>
  <r>
    <x v="0"/>
    <x v="1"/>
    <x v="2"/>
    <x v="7"/>
    <x v="15"/>
    <s v="SE1_medium"/>
    <x v="1"/>
    <s v="GNR_HS_HEAT_PIT_L-DEC_E-91_Y-2050"/>
    <n v="0.354680435232469"/>
    <n v="1.27684956683689"/>
  </r>
  <r>
    <x v="0"/>
    <x v="1"/>
    <x v="2"/>
    <x v="7"/>
    <x v="15"/>
    <s v="SE1_medium"/>
    <x v="4"/>
    <s v="GNR_EH_HEAT"/>
    <n v="9.5260989010988603E-2"/>
    <n v="0.34293956043955898"/>
  </r>
  <r>
    <x v="0"/>
    <x v="1"/>
    <x v="2"/>
    <x v="7"/>
    <x v="15"/>
    <s v="SE1_small"/>
    <x v="5"/>
    <s v="GNR_HP_ELEC_GROUND-WTR_COP-410_LS-4-MW_Y-2050"/>
    <n v="0.44410053890708501"/>
    <n v="1.5987619400655"/>
  </r>
  <r>
    <x v="0"/>
    <x v="1"/>
    <x v="2"/>
    <x v="7"/>
    <x v="15"/>
    <s v="SE1_small"/>
    <x v="1"/>
    <s v="GNR_HS_HEAT_PIT_L-DEC_E-91_Y-2050"/>
    <n v="6.66198921562908E-2"/>
    <n v="0.239831611762647"/>
  </r>
  <r>
    <x v="0"/>
    <x v="1"/>
    <x v="2"/>
    <x v="7"/>
    <x v="15"/>
    <s v="SE1_small"/>
    <x v="11"/>
    <s v="GNR_BO_WOODCHI_E-90"/>
    <n v="1.09567860008963E-2"/>
    <n v="3.9444429603226798E-2"/>
  </r>
  <r>
    <x v="0"/>
    <x v="1"/>
    <x v="2"/>
    <x v="7"/>
    <x v="16"/>
    <s v="SE2_IND"/>
    <x v="1"/>
    <s v="GNR_HS_HEAT_PIT_L-CEN_E-90_Y-2050"/>
    <n v="0.133197381035393"/>
    <n v="0.47951057172741302"/>
  </r>
  <r>
    <x v="0"/>
    <x v="1"/>
    <x v="2"/>
    <x v="7"/>
    <x v="16"/>
    <s v="SE2_IND"/>
    <x v="2"/>
    <s v="GNR_ST_MSW_BP_E-25_LS-220-MW-FEED_Y-2050"/>
    <n v="7.9191585123474599"/>
    <n v="28.508970644450901"/>
  </r>
  <r>
    <x v="0"/>
    <x v="1"/>
    <x v="2"/>
    <x v="7"/>
    <x v="16"/>
    <s v="SE2_IND"/>
    <x v="11"/>
    <s v="GNR_IND-ST_WOODCHI_BP_E-71"/>
    <n v="0.9052"/>
    <n v="3.2587199999999998"/>
  </r>
  <r>
    <x v="0"/>
    <x v="1"/>
    <x v="2"/>
    <x v="7"/>
    <x v="16"/>
    <s v="SE2_medium"/>
    <x v="5"/>
    <s v="GNR_HP_ELEC_GROUND-WTR_COP-380_LS-4-MW_Y-2030"/>
    <n v="0.40930651142067698"/>
    <n v="1.4735034411144401"/>
  </r>
  <r>
    <x v="0"/>
    <x v="1"/>
    <x v="2"/>
    <x v="7"/>
    <x v="16"/>
    <s v="SE2_medium"/>
    <x v="5"/>
    <s v="GNR_HP_ELEC_GROUND-WTR_COP-410_LS-4-MW_Y-2050"/>
    <n v="2.8688887531012401"/>
    <n v="10.327999511164499"/>
  </r>
  <r>
    <x v="0"/>
    <x v="1"/>
    <x v="2"/>
    <x v="7"/>
    <x v="16"/>
    <s v="SE2_medium"/>
    <x v="1"/>
    <s v="GNR_HS_HEAT_PIT_L-DEC_E-91_Y-2050"/>
    <n v="0.76441141066797402"/>
    <n v="2.7518810784047001"/>
  </r>
  <r>
    <x v="0"/>
    <x v="1"/>
    <x v="2"/>
    <x v="7"/>
    <x v="16"/>
    <s v="SE2_medium"/>
    <x v="1"/>
    <s v="GNR_HS_HEAT_WTR-TANK_LS_E-95_Y-2010"/>
    <n v="1.1485499999999999E-2"/>
    <n v="4.1347799999999997E-2"/>
  </r>
  <r>
    <x v="0"/>
    <x v="1"/>
    <x v="2"/>
    <x v="7"/>
    <x v="16"/>
    <s v="SE2_medium"/>
    <x v="4"/>
    <s v="GNR_EH_HEAT"/>
    <n v="4.0109890109890002E-2"/>
    <n v="0.144395604395604"/>
  </r>
  <r>
    <x v="0"/>
    <x v="1"/>
    <x v="2"/>
    <x v="7"/>
    <x v="16"/>
    <s v="SE2_medium"/>
    <x v="11"/>
    <s v="GNR_BO_WOODCHI_E-90"/>
    <n v="3.6499999999999998E-2"/>
    <n v="0.13139999999999999"/>
  </r>
  <r>
    <x v="0"/>
    <x v="1"/>
    <x v="2"/>
    <x v="7"/>
    <x v="16"/>
    <s v="SE2_small"/>
    <x v="5"/>
    <s v="GNR_HP_ELEC_GROUND-WTR_COP-410_LS-4-MW_Y-2050"/>
    <n v="0.67300444682142602"/>
    <n v="2.4228160085571302"/>
  </r>
  <r>
    <x v="0"/>
    <x v="1"/>
    <x v="2"/>
    <x v="7"/>
    <x v="16"/>
    <s v="SE2_small"/>
    <x v="1"/>
    <s v="GNR_HS_HEAT_PIT_L-DEC_E-91_Y-2050"/>
    <n v="0.10116005238937401"/>
    <n v="0.364176188601745"/>
  </r>
  <r>
    <x v="0"/>
    <x v="1"/>
    <x v="2"/>
    <x v="7"/>
    <x v="17"/>
    <s v="SE3_IND"/>
    <x v="1"/>
    <s v="GNR_HS_HEAT_PIT_L-CEN_E-90_Y-2050"/>
    <n v="0.52304835445285203"/>
    <n v="1.88297407603027"/>
  </r>
  <r>
    <x v="0"/>
    <x v="1"/>
    <x v="2"/>
    <x v="7"/>
    <x v="17"/>
    <s v="SE3_IND"/>
    <x v="2"/>
    <s v="GNR_ST_MSW_BP_E-25_LS-220-MW-FEED_Y-2050"/>
    <n v="12.8073277160701"/>
    <n v="46.106379777852297"/>
  </r>
  <r>
    <x v="0"/>
    <x v="1"/>
    <x v="2"/>
    <x v="7"/>
    <x v="17"/>
    <s v="SE3_IND"/>
    <x v="11"/>
    <s v="GNR_IND-ST_WOODCHI_BP_E-71"/>
    <n v="0.70809999999999995"/>
    <n v="2.5491600000000001"/>
  </r>
  <r>
    <x v="0"/>
    <x v="1"/>
    <x v="2"/>
    <x v="7"/>
    <x v="17"/>
    <s v="SE3_large"/>
    <x v="1"/>
    <s v="GNR_HS_HEAT_PIT_L-CEN_E-90_Y-2050"/>
    <n v="3.2269820735982901"/>
    <n v="11.617135464953799"/>
  </r>
  <r>
    <x v="0"/>
    <x v="1"/>
    <x v="2"/>
    <x v="7"/>
    <x v="17"/>
    <s v="SE3_large"/>
    <x v="2"/>
    <s v="GNR_ST_MSW_BP_E-24_LS-220-MW-FEED_Y-2030"/>
    <n v="4.4470776555001104"/>
    <n v="16.0094795598004"/>
  </r>
  <r>
    <x v="0"/>
    <x v="1"/>
    <x v="2"/>
    <x v="7"/>
    <x v="17"/>
    <s v="SE3_large"/>
    <x v="2"/>
    <s v="GNR_ST_MSW_BP_E-25_LS-220-MW-FEED_Y-2050"/>
    <n v="12.816926432141001"/>
    <n v="46.140935155707702"/>
  </r>
  <r>
    <x v="0"/>
    <x v="1"/>
    <x v="2"/>
    <x v="7"/>
    <x v="17"/>
    <s v="SE3_large"/>
    <x v="11"/>
    <s v="GNR_ST_WOODCHI_BP_CB-40"/>
    <n v="1.2621938538449999"/>
    <n v="4.5438978738419999"/>
  </r>
  <r>
    <x v="0"/>
    <x v="1"/>
    <x v="2"/>
    <x v="7"/>
    <x v="17"/>
    <s v="SE3_medium"/>
    <x v="5"/>
    <s v="GNR_HP_ELEC_GROUND-WTR_COP-380_LS-4-MW_Y-2030"/>
    <n v="1.7690117006506501"/>
    <n v="6.36844212234233"/>
  </r>
  <r>
    <x v="0"/>
    <x v="1"/>
    <x v="2"/>
    <x v="7"/>
    <x v="17"/>
    <s v="SE3_medium"/>
    <x v="5"/>
    <s v="GNR_HP_ELEC_GROUND-WTR_COP-410_LS-4-MW_Y-2050"/>
    <n v="10.3827264809856"/>
    <n v="37.377815331548099"/>
  </r>
  <r>
    <x v="0"/>
    <x v="1"/>
    <x v="2"/>
    <x v="7"/>
    <x v="17"/>
    <s v="SE3_medium"/>
    <x v="1"/>
    <s v="GNR_HS_HEAT_PIT_L-DEC_E-91_Y-2050"/>
    <n v="3.026763294702"/>
    <n v="10.8963478609272"/>
  </r>
  <r>
    <x v="0"/>
    <x v="1"/>
    <x v="2"/>
    <x v="7"/>
    <x v="17"/>
    <s v="SE3_medium"/>
    <x v="1"/>
    <s v="GNR_HS_HEAT_WTR-TANK_LS_E-95_Y-2010"/>
    <n v="0.124735"/>
    <n v="0.449046"/>
  </r>
  <r>
    <x v="0"/>
    <x v="1"/>
    <x v="2"/>
    <x v="7"/>
    <x v="17"/>
    <s v="SE3_medium"/>
    <x v="2"/>
    <s v="GNR_BO_MSW_E-90"/>
    <n v="0.313608"/>
    <n v="1.1289887999999999"/>
  </r>
  <r>
    <x v="0"/>
    <x v="1"/>
    <x v="2"/>
    <x v="7"/>
    <x v="17"/>
    <s v="SE3_medium"/>
    <x v="4"/>
    <s v="GNR_EH_HEAT"/>
    <n v="3.4099834460411198E-2"/>
    <n v="0.12275940405748"/>
  </r>
  <r>
    <x v="0"/>
    <x v="1"/>
    <x v="2"/>
    <x v="7"/>
    <x v="17"/>
    <s v="SE3_medium"/>
    <x v="11"/>
    <s v="GNR_BO_WOODCHI_E-90"/>
    <n v="0.24157962999999999"/>
    <n v="0.86968666800000005"/>
  </r>
  <r>
    <x v="0"/>
    <x v="1"/>
    <x v="2"/>
    <x v="7"/>
    <x v="17"/>
    <s v="SE3_medium"/>
    <x v="6"/>
    <s v="GNR_BO_WOODWST_E-90"/>
    <n v="0.97498799999999997"/>
    <n v="3.5099567999999999"/>
  </r>
  <r>
    <x v="0"/>
    <x v="1"/>
    <x v="2"/>
    <x v="7"/>
    <x v="17"/>
    <s v="SE3_small"/>
    <x v="5"/>
    <s v="GNR_HP_ELEC_GROUND-WTR_COP-380_LS-4-MW_Y-2030"/>
    <n v="8.2641683149374701E-2"/>
    <n v="0.29751005933774899"/>
  </r>
  <r>
    <x v="0"/>
    <x v="1"/>
    <x v="2"/>
    <x v="7"/>
    <x v="17"/>
    <s v="SE3_small"/>
    <x v="5"/>
    <s v="GNR_HP_ELEC_GROUND-WTR_COP-410_LS-4-MW_Y-2050"/>
    <n v="3.4202091262480998"/>
    <n v="12.3127528544931"/>
  </r>
  <r>
    <x v="0"/>
    <x v="1"/>
    <x v="2"/>
    <x v="7"/>
    <x v="17"/>
    <s v="SE3_small"/>
    <x v="1"/>
    <s v="GNR_HS_HEAT_PIT_L-DEC_E-91_Y-2050"/>
    <n v="0.74928353095927602"/>
    <n v="2.6974207114533901"/>
  </r>
  <r>
    <x v="0"/>
    <x v="1"/>
    <x v="2"/>
    <x v="7"/>
    <x v="17"/>
    <s v="SE3_small"/>
    <x v="1"/>
    <s v="GNR_HS_HEAT_WTR-TANK_LS_E-95_Y-2010"/>
    <n v="4.9399999999999999E-3"/>
    <n v="1.7784000000000001E-2"/>
  </r>
  <r>
    <x v="0"/>
    <x v="1"/>
    <x v="2"/>
    <x v="7"/>
    <x v="17"/>
    <s v="SE3_small"/>
    <x v="4"/>
    <s v="GNR_EH_HEAT"/>
    <n v="3.5096153846153703E-5"/>
    <n v="1.2634615384615299E-4"/>
  </r>
  <r>
    <x v="0"/>
    <x v="1"/>
    <x v="2"/>
    <x v="7"/>
    <x v="17"/>
    <s v="SE3_small"/>
    <x v="11"/>
    <s v="GNR_BO_WOODCHI_E-90"/>
    <n v="7.3036135000000002E-2"/>
    <n v="0.26293008600000001"/>
  </r>
  <r>
    <x v="0"/>
    <x v="1"/>
    <x v="2"/>
    <x v="7"/>
    <x v="18"/>
    <s v="SE4_IND"/>
    <x v="1"/>
    <s v="GNR_HS_HEAT_PIT_L-CEN_E-90_Y-2050"/>
    <n v="0.42151887888213702"/>
    <n v="1.5174679639756901"/>
  </r>
  <r>
    <x v="0"/>
    <x v="1"/>
    <x v="2"/>
    <x v="7"/>
    <x v="18"/>
    <s v="SE4_IND"/>
    <x v="2"/>
    <s v="GNR_ST_MSW_BP_E-25_LS-220-MW-FEED_Y-2050"/>
    <n v="6.6545787869727597"/>
    <n v="23.9564836331019"/>
  </r>
  <r>
    <x v="0"/>
    <x v="1"/>
    <x v="2"/>
    <x v="7"/>
    <x v="18"/>
    <s v="SE4_large"/>
    <x v="1"/>
    <s v="GNR_HS_HEAT_PIT_L-CEN_E-90_Y-2050"/>
    <n v="0.37723455483496798"/>
    <n v="1.35804439740588"/>
  </r>
  <r>
    <x v="0"/>
    <x v="1"/>
    <x v="2"/>
    <x v="7"/>
    <x v="18"/>
    <s v="SE4_large"/>
    <x v="2"/>
    <s v="GNR_ST_MSW_BP_E-24_LS-220-MW-FEED_Y-2030"/>
    <n v="1.12166970703399"/>
    <n v="4.0380109453223598"/>
  </r>
  <r>
    <x v="0"/>
    <x v="1"/>
    <x v="2"/>
    <x v="7"/>
    <x v="18"/>
    <s v="SE4_large"/>
    <x v="2"/>
    <s v="GNR_ST_MSW_BP_E-25_LS-220-MW-FEED_Y-2050"/>
    <n v="1.0482544696963301"/>
    <n v="3.7737160909067899"/>
  </r>
  <r>
    <x v="0"/>
    <x v="1"/>
    <x v="2"/>
    <x v="7"/>
    <x v="18"/>
    <s v="SE4_medium"/>
    <x v="5"/>
    <s v="GNR_HP_ELEC_GROUND-WTR_COP-380_LS-4-MW_Y-2030"/>
    <n v="1.15875887827699"/>
    <n v="4.1715319617971804"/>
  </r>
  <r>
    <x v="0"/>
    <x v="1"/>
    <x v="2"/>
    <x v="7"/>
    <x v="18"/>
    <s v="SE4_medium"/>
    <x v="5"/>
    <s v="GNR_HP_ELEC_GROUND-WTR_COP-410_LS-4-MW_Y-2050"/>
    <n v="4.3389616787424901"/>
    <n v="15.620262043473"/>
  </r>
  <r>
    <x v="0"/>
    <x v="1"/>
    <x v="2"/>
    <x v="7"/>
    <x v="18"/>
    <s v="SE4_medium"/>
    <x v="1"/>
    <s v="GNR_HS_HEAT_PIT_L-DEC_E-91_Y-2050"/>
    <n v="1.1422751074016599"/>
    <n v="4.1121903866459899"/>
  </r>
  <r>
    <x v="0"/>
    <x v="1"/>
    <x v="2"/>
    <x v="7"/>
    <x v="18"/>
    <s v="SE4_medium"/>
    <x v="1"/>
    <s v="GNR_HS_HEAT_WTR-TANK_LS_E-95_Y-2010"/>
    <n v="1.0497499999999999E-3"/>
    <n v="3.7791000000000001E-3"/>
  </r>
  <r>
    <x v="0"/>
    <x v="1"/>
    <x v="2"/>
    <x v="7"/>
    <x v="18"/>
    <s v="SE4_medium"/>
    <x v="11"/>
    <s v="GNR_BO_WOODCHI_E-90"/>
    <n v="9.4315999999999997E-2"/>
    <n v="0.33953759999999999"/>
  </r>
  <r>
    <x v="0"/>
    <x v="1"/>
    <x v="2"/>
    <x v="7"/>
    <x v="18"/>
    <s v="SE4_small"/>
    <x v="5"/>
    <s v="GNR_HP_ELEC_GROUND-WTR_COP-380_LS-4-MW_Y-2030"/>
    <n v="2.6627400237879399E-2"/>
    <n v="9.5858640856366001E-2"/>
  </r>
  <r>
    <x v="0"/>
    <x v="1"/>
    <x v="2"/>
    <x v="7"/>
    <x v="18"/>
    <s v="SE4_small"/>
    <x v="5"/>
    <s v="GNR_HP_ELEC_GROUND-WTR_COP-410_LS-4-MW_Y-2050"/>
    <n v="0.92207487135695898"/>
    <n v="3.31946953688505"/>
  </r>
  <r>
    <x v="0"/>
    <x v="1"/>
    <x v="2"/>
    <x v="7"/>
    <x v="18"/>
    <s v="SE4_small"/>
    <x v="1"/>
    <s v="GNR_HS_HEAT_PIT_L-DEC_E-91_Y-2050"/>
    <n v="0.206308987304857"/>
    <n v="0.74271235429748605"/>
  </r>
  <r>
    <x v="0"/>
    <x v="1"/>
    <x v="2"/>
    <x v="7"/>
    <x v="18"/>
    <s v="SE4_small"/>
    <x v="4"/>
    <s v="GNR_EH_HEAT"/>
    <n v="1.35019917582417E-2"/>
    <n v="4.8607170329670102E-2"/>
  </r>
  <r>
    <x v="0"/>
    <x v="1"/>
    <x v="2"/>
    <x v="7"/>
    <x v="18"/>
    <s v="SE4_small"/>
    <x v="11"/>
    <s v="GNR_BO_WOODCHI_E-90"/>
    <n v="1.6326449999999999E-2"/>
    <n v="5.8775220000000003E-2"/>
  </r>
  <r>
    <x v="0"/>
    <x v="1"/>
    <x v="2"/>
    <x v="9"/>
    <x v="20"/>
    <s v="UK_A"/>
    <x v="5"/>
    <s v="GNR_ELYS_ELEC_SOEC_Y-20"/>
    <n v="16.5564545428823"/>
    <n v="59.6032363543762"/>
  </r>
</pivotCacheRecords>
</file>

<file path=xl/pivotCache/pivotCacheRecords7.xml><?xml version="1.0" encoding="utf-8"?>
<pivotCacheRecords xmlns="http://schemas.openxmlformats.org/spreadsheetml/2006/main" xmlns:r="http://schemas.openxmlformats.org/officeDocument/2006/relationships" count="3569">
  <r>
    <x v="0"/>
    <x v="0"/>
    <x v="0"/>
    <x v="0"/>
    <x v="0"/>
    <s v="DK1_Large"/>
    <x v="0"/>
    <s v="GNR_ST_COAL_EXT_E-42"/>
    <x v="0"/>
    <x v="0"/>
    <n v="793.33333333333303"/>
    <n v="1158266.66666667"/>
    <n v="4169760"/>
  </r>
  <r>
    <x v="0"/>
    <x v="0"/>
    <x v="0"/>
    <x v="0"/>
    <x v="0"/>
    <s v="DK1_Large"/>
    <x v="0"/>
    <s v="GNR_ST_COAL_EXT_E-42"/>
    <x v="0"/>
    <x v="1"/>
    <n v="650.53333333333399"/>
    <n v="949778.66666666698"/>
    <n v="3419203.2"/>
  </r>
  <r>
    <x v="0"/>
    <x v="0"/>
    <x v="0"/>
    <x v="0"/>
    <x v="0"/>
    <s v="DK1_Large"/>
    <x v="0"/>
    <s v="GNR_ST_COAL_EXT_E-42"/>
    <x v="0"/>
    <x v="2"/>
    <n v="507.73333333333301"/>
    <n v="741290.66666666605"/>
    <n v="2668646.3999999999"/>
  </r>
  <r>
    <x v="0"/>
    <x v="0"/>
    <x v="0"/>
    <x v="0"/>
    <x v="0"/>
    <s v="DK1_Large"/>
    <x v="0"/>
    <s v="GNR_ST_COAL_EXT_E-43"/>
    <x v="0"/>
    <x v="0"/>
    <n v="827.77777777777806"/>
    <n v="1208555.5555555599"/>
    <n v="4350800"/>
  </r>
  <r>
    <x v="0"/>
    <x v="0"/>
    <x v="0"/>
    <x v="0"/>
    <x v="0"/>
    <s v="DK1_Large"/>
    <x v="0"/>
    <s v="GNR_ST_COAL_EXT_E-43"/>
    <x v="0"/>
    <x v="1"/>
    <n v="678.77777777777703"/>
    <n v="991015.55555555504"/>
    <n v="3567656"/>
  </r>
  <r>
    <x v="0"/>
    <x v="0"/>
    <x v="0"/>
    <x v="0"/>
    <x v="0"/>
    <s v="DK1_Large"/>
    <x v="0"/>
    <s v="GNR_ST_COAL_EXT_E-43"/>
    <x v="0"/>
    <x v="2"/>
    <n v="529.77777777777703"/>
    <n v="773475.55555555504"/>
    <n v="2784512"/>
  </r>
  <r>
    <x v="0"/>
    <x v="0"/>
    <x v="0"/>
    <x v="0"/>
    <x v="0"/>
    <s v="DK1_Large"/>
    <x v="0"/>
    <s v="GNR_ST_COAL_EXT_E-47"/>
    <x v="0"/>
    <x v="0"/>
    <n v="427.777777777778"/>
    <n v="624555.55555555597"/>
    <n v="2248400"/>
  </r>
  <r>
    <x v="0"/>
    <x v="0"/>
    <x v="0"/>
    <x v="0"/>
    <x v="0"/>
    <s v="DK1_Large"/>
    <x v="0"/>
    <s v="GNR_ST_COAL_EXT_E-47"/>
    <x v="0"/>
    <x v="1"/>
    <n v="284.529637778265"/>
    <n v="415413.27115626697"/>
    <n v="1495487.7761625601"/>
  </r>
  <r>
    <x v="0"/>
    <x v="0"/>
    <x v="0"/>
    <x v="0"/>
    <x v="0"/>
    <s v="DK1_Large"/>
    <x v="0"/>
    <s v="GNR_ST_COAL_EXT_E-47"/>
    <x v="0"/>
    <x v="2"/>
    <n v="363.76587948633198"/>
    <n v="531098.18405004498"/>
    <n v="1911953.46258016"/>
  </r>
  <r>
    <x v="0"/>
    <x v="0"/>
    <x v="0"/>
    <x v="0"/>
    <x v="0"/>
    <s v="DK1_Large"/>
    <x v="1"/>
    <s v="GNR_HS_HEAT_PIT_L-CEN_E-90_Y-2020"/>
    <x v="1"/>
    <x v="0"/>
    <n v="266.33017580080701"/>
    <n v="388842.056669179"/>
    <n v="1399831.40400904"/>
  </r>
  <r>
    <x v="0"/>
    <x v="0"/>
    <x v="0"/>
    <x v="0"/>
    <x v="0"/>
    <s v="DK1_Large"/>
    <x v="1"/>
    <s v="GNR_HS_HEAT_PIT_L-CEN_E-90_Y-2020"/>
    <x v="1"/>
    <x v="1"/>
    <n v="382.92079990118799"/>
    <n v="559064.36785573396"/>
    <n v="2012631.72428064"/>
  </r>
  <r>
    <x v="0"/>
    <x v="0"/>
    <x v="0"/>
    <x v="0"/>
    <x v="0"/>
    <s v="DK1_Large"/>
    <x v="1"/>
    <s v="GNR_HS_HEAT_PIT_L-CEN_E-90_Y-2020"/>
    <x v="1"/>
    <x v="2"/>
    <n v="316.60594041325101"/>
    <n v="462244.67300334701"/>
    <n v="1664080.8228120501"/>
  </r>
  <r>
    <x v="0"/>
    <x v="0"/>
    <x v="0"/>
    <x v="0"/>
    <x v="0"/>
    <s v="DK1_Large"/>
    <x v="2"/>
    <s v="GNR_ST_MSW_BP_E-19"/>
    <x v="0"/>
    <x v="0"/>
    <n v="30.430005546987399"/>
    <n v="44427.808098601599"/>
    <n v="159940.10915496599"/>
  </r>
  <r>
    <x v="0"/>
    <x v="0"/>
    <x v="0"/>
    <x v="0"/>
    <x v="0"/>
    <s v="DK1_Large"/>
    <x v="2"/>
    <s v="GNR_ST_MSW_BP_E-19"/>
    <x v="0"/>
    <x v="1"/>
    <n v="30.430005546987399"/>
    <n v="44427.808098601599"/>
    <n v="159940.10915496599"/>
  </r>
  <r>
    <x v="0"/>
    <x v="0"/>
    <x v="0"/>
    <x v="0"/>
    <x v="0"/>
    <s v="DK1_Large"/>
    <x v="2"/>
    <s v="GNR_ST_MSW_BP_E-19"/>
    <x v="0"/>
    <x v="2"/>
    <n v="30.430005546987399"/>
    <n v="44427.808098601599"/>
    <n v="159940.10915496599"/>
  </r>
  <r>
    <x v="0"/>
    <x v="0"/>
    <x v="0"/>
    <x v="0"/>
    <x v="0"/>
    <s v="DK1_Large"/>
    <x v="2"/>
    <s v="GNR_ST_MSW_BP_E-22"/>
    <x v="0"/>
    <x v="0"/>
    <n v="81.146681458633097"/>
    <n v="118474.154929604"/>
    <n v="426506.957746575"/>
  </r>
  <r>
    <x v="0"/>
    <x v="0"/>
    <x v="0"/>
    <x v="0"/>
    <x v="0"/>
    <s v="DK1_Large"/>
    <x v="2"/>
    <s v="GNR_ST_MSW_BP_E-22"/>
    <x v="0"/>
    <x v="1"/>
    <n v="81.146681458633097"/>
    <n v="118474.154929604"/>
    <n v="426506.957746575"/>
  </r>
  <r>
    <x v="0"/>
    <x v="0"/>
    <x v="0"/>
    <x v="0"/>
    <x v="0"/>
    <s v="DK1_Large"/>
    <x v="2"/>
    <s v="GNR_ST_MSW_BP_E-22"/>
    <x v="0"/>
    <x v="2"/>
    <n v="81.146681458633097"/>
    <n v="118474.154929604"/>
    <n v="426506.957746575"/>
  </r>
  <r>
    <x v="0"/>
    <x v="0"/>
    <x v="0"/>
    <x v="0"/>
    <x v="0"/>
    <s v="DK1_Large"/>
    <x v="2"/>
    <s v="GNR_ST_MSW_BP_E-23"/>
    <x v="0"/>
    <x v="0"/>
    <n v="100.75712947780301"/>
    <n v="147105.40903759201"/>
    <n v="529579.47253533104"/>
  </r>
  <r>
    <x v="0"/>
    <x v="0"/>
    <x v="0"/>
    <x v="0"/>
    <x v="0"/>
    <s v="DK1_Large"/>
    <x v="2"/>
    <s v="GNR_ST_MSW_BP_E-23"/>
    <x v="0"/>
    <x v="1"/>
    <n v="100.75712947780301"/>
    <n v="147105.40903759201"/>
    <n v="529579.47253533104"/>
  </r>
  <r>
    <x v="0"/>
    <x v="0"/>
    <x v="0"/>
    <x v="0"/>
    <x v="0"/>
    <s v="DK1_Large"/>
    <x v="2"/>
    <s v="GNR_ST_MSW_BP_E-23"/>
    <x v="0"/>
    <x v="2"/>
    <n v="100.75712947780301"/>
    <n v="147105.40903759201"/>
    <n v="529579.47253533104"/>
  </r>
  <r>
    <x v="0"/>
    <x v="0"/>
    <x v="0"/>
    <x v="0"/>
    <x v="0"/>
    <s v="DK1_Large"/>
    <x v="2"/>
    <s v="GNR_ST_MSW_BP_E-27"/>
    <x v="0"/>
    <x v="0"/>
    <n v="60.521899921230499"/>
    <n v="88361.973884996507"/>
    <n v="318103.105985987"/>
  </r>
  <r>
    <x v="0"/>
    <x v="0"/>
    <x v="0"/>
    <x v="0"/>
    <x v="0"/>
    <s v="DK1_Large"/>
    <x v="2"/>
    <s v="GNR_ST_MSW_BP_E-27"/>
    <x v="0"/>
    <x v="1"/>
    <n v="60.521899921230499"/>
    <n v="88361.973884996507"/>
    <n v="318103.105985987"/>
  </r>
  <r>
    <x v="0"/>
    <x v="0"/>
    <x v="0"/>
    <x v="0"/>
    <x v="0"/>
    <s v="DK1_Large"/>
    <x v="2"/>
    <s v="GNR_ST_MSW_BP_E-27"/>
    <x v="0"/>
    <x v="2"/>
    <n v="60.521899921230499"/>
    <n v="88361.973884996507"/>
    <n v="318103.105985987"/>
  </r>
  <r>
    <x v="0"/>
    <x v="0"/>
    <x v="0"/>
    <x v="0"/>
    <x v="0"/>
    <s v="DK1_Large"/>
    <x v="3"/>
    <s v="GNR_SH_SUN"/>
    <x v="1"/>
    <x v="1"/>
    <n v="0.42153433712941801"/>
    <n v="615.44013220894999"/>
    <n v="2215.5844759522201"/>
  </r>
  <r>
    <x v="0"/>
    <x v="0"/>
    <x v="0"/>
    <x v="0"/>
    <x v="0"/>
    <s v="DK1_Large"/>
    <x v="3"/>
    <s v="GNR_SH_SUN"/>
    <x v="1"/>
    <x v="2"/>
    <n v="0.91705470396647304"/>
    <n v="1338.8998677910499"/>
    <n v="4820.0395240477801"/>
  </r>
  <r>
    <x v="0"/>
    <x v="0"/>
    <x v="0"/>
    <x v="0"/>
    <x v="0"/>
    <s v="DK1_Large"/>
    <x v="4"/>
    <s v="GNR_EH_HEAT"/>
    <x v="0"/>
    <x v="0"/>
    <n v="48.14"/>
    <n v="70284.399999999994"/>
    <n v="253023.84"/>
  </r>
  <r>
    <x v="0"/>
    <x v="0"/>
    <x v="0"/>
    <x v="0"/>
    <x v="0"/>
    <s v="DK1_Large"/>
    <x v="4"/>
    <s v="GNR_EH_HEAT"/>
    <x v="0"/>
    <x v="1"/>
    <n v="48.14"/>
    <n v="70284.399999999994"/>
    <n v="253023.84"/>
  </r>
  <r>
    <x v="0"/>
    <x v="0"/>
    <x v="0"/>
    <x v="0"/>
    <x v="0"/>
    <s v="DK1_Large"/>
    <x v="4"/>
    <s v="GNR_EH_HEAT"/>
    <x v="0"/>
    <x v="2"/>
    <n v="48.14"/>
    <n v="70284.399999999994"/>
    <n v="253023.84"/>
  </r>
  <r>
    <x v="0"/>
    <x v="0"/>
    <x v="0"/>
    <x v="0"/>
    <x v="0"/>
    <s v="DK1_Large"/>
    <x v="4"/>
    <s v="GNR_EH_HEAT"/>
    <x v="1"/>
    <x v="0"/>
    <n v="48.14"/>
    <n v="70284.399999999994"/>
    <n v="253023.84"/>
  </r>
  <r>
    <x v="0"/>
    <x v="0"/>
    <x v="0"/>
    <x v="0"/>
    <x v="0"/>
    <s v="DK1_Large"/>
    <x v="4"/>
    <s v="GNR_EH_HEAT"/>
    <x v="1"/>
    <x v="1"/>
    <n v="48.14"/>
    <n v="70284.399999999994"/>
    <n v="253023.84"/>
  </r>
  <r>
    <x v="0"/>
    <x v="0"/>
    <x v="0"/>
    <x v="0"/>
    <x v="0"/>
    <s v="DK1_Large"/>
    <x v="4"/>
    <s v="GNR_EH_HEAT"/>
    <x v="1"/>
    <x v="2"/>
    <n v="48.14"/>
    <n v="70284.399999999994"/>
    <n v="253023.84"/>
  </r>
  <r>
    <x v="0"/>
    <x v="0"/>
    <x v="0"/>
    <x v="0"/>
    <x v="0"/>
    <s v="DK1_MedSmall"/>
    <x v="5"/>
    <s v="GNR_HP_ELEC_GROUND-WTR_COP-360_LS-4-MW_Y-2020"/>
    <x v="1"/>
    <x v="0"/>
    <n v="254.37482255651199"/>
    <n v="371387.24093250802"/>
    <n v="1336994.06735703"/>
  </r>
  <r>
    <x v="0"/>
    <x v="0"/>
    <x v="0"/>
    <x v="0"/>
    <x v="0"/>
    <s v="DK1_MedSmall"/>
    <x v="5"/>
    <s v="GNR_HP_ELEC_GROUND-WTR_COP-360_LS-4-MW_Y-2020"/>
    <x v="1"/>
    <x v="1"/>
    <n v="254.37482255651199"/>
    <n v="371387.24093250697"/>
    <n v="1336994.06735703"/>
  </r>
  <r>
    <x v="0"/>
    <x v="0"/>
    <x v="0"/>
    <x v="0"/>
    <x v="0"/>
    <s v="DK1_MedSmall"/>
    <x v="5"/>
    <s v="GNR_HP_ELEC_GROUND-WTR_COP-360_LS-4-MW_Y-2020"/>
    <x v="1"/>
    <x v="2"/>
    <n v="254.37482255651199"/>
    <n v="371387.24093250697"/>
    <n v="1336994.06735703"/>
  </r>
  <r>
    <x v="0"/>
    <x v="0"/>
    <x v="0"/>
    <x v="0"/>
    <x v="0"/>
    <s v="DK1_MedSmall"/>
    <x v="1"/>
    <s v="GNR_HS_HEAT_PIT_L-DEC_E-91_Y-2020"/>
    <x v="0"/>
    <x v="0"/>
    <n v="120.136963708233"/>
    <n v="175399.96701401999"/>
    <n v="631439.88125047402"/>
  </r>
  <r>
    <x v="0"/>
    <x v="0"/>
    <x v="0"/>
    <x v="0"/>
    <x v="0"/>
    <s v="DK1_MedSmall"/>
    <x v="1"/>
    <s v="GNR_HS_HEAT_PIT_L-DEC_E-91_Y-2020"/>
    <x v="0"/>
    <x v="1"/>
    <n v="211.299109954795"/>
    <n v="308496.700534"/>
    <n v="1110588.1219224001"/>
  </r>
  <r>
    <x v="0"/>
    <x v="0"/>
    <x v="0"/>
    <x v="0"/>
    <x v="0"/>
    <s v="DK1_MedSmall"/>
    <x v="1"/>
    <s v="GNR_HS_HEAT_PIT_L-DEC_E-91_Y-2020"/>
    <x v="0"/>
    <x v="2"/>
    <n v="209.35258725913801"/>
    <n v="305654.77739834198"/>
    <n v="1100357.1986340301"/>
  </r>
  <r>
    <x v="0"/>
    <x v="0"/>
    <x v="0"/>
    <x v="0"/>
    <x v="0"/>
    <s v="DK1_MedSmall"/>
    <x v="2"/>
    <s v="GNR_ST_MSW_BP_E-21"/>
    <x v="0"/>
    <x v="0"/>
    <n v="33.811117274430401"/>
    <n v="49364.231220668502"/>
    <n v="177711.23239440599"/>
  </r>
  <r>
    <x v="0"/>
    <x v="0"/>
    <x v="0"/>
    <x v="0"/>
    <x v="0"/>
    <s v="DK1_MedSmall"/>
    <x v="2"/>
    <s v="GNR_ST_MSW_BP_E-21"/>
    <x v="0"/>
    <x v="1"/>
    <n v="33.811117274430401"/>
    <n v="49364.231220668502"/>
    <n v="177711.23239440599"/>
  </r>
  <r>
    <x v="0"/>
    <x v="0"/>
    <x v="0"/>
    <x v="0"/>
    <x v="0"/>
    <s v="DK1_MedSmall"/>
    <x v="2"/>
    <s v="GNR_ST_MSW_BP_E-21"/>
    <x v="0"/>
    <x v="2"/>
    <n v="33.811117274430401"/>
    <n v="49364.231220668502"/>
    <n v="177711.23239440599"/>
  </r>
  <r>
    <x v="0"/>
    <x v="0"/>
    <x v="0"/>
    <x v="0"/>
    <x v="0"/>
    <s v="DK1_MedSmall"/>
    <x v="2"/>
    <s v="GNR_ST_MSW_BP_E-21"/>
    <x v="1"/>
    <x v="0"/>
    <n v="33.811117274430401"/>
    <n v="49364.231220668502"/>
    <n v="177711.23239440599"/>
  </r>
  <r>
    <x v="0"/>
    <x v="0"/>
    <x v="0"/>
    <x v="0"/>
    <x v="0"/>
    <s v="DK1_MedSmall"/>
    <x v="2"/>
    <s v="GNR_ST_MSW_BP_E-21"/>
    <x v="1"/>
    <x v="1"/>
    <n v="33.811117274430401"/>
    <n v="49364.231220668502"/>
    <n v="177711.23239440599"/>
  </r>
  <r>
    <x v="0"/>
    <x v="0"/>
    <x v="0"/>
    <x v="0"/>
    <x v="0"/>
    <s v="DK1_MedSmall"/>
    <x v="2"/>
    <s v="GNR_ST_MSW_BP_E-21"/>
    <x v="1"/>
    <x v="2"/>
    <n v="33.811117274430401"/>
    <n v="49364.231220668502"/>
    <n v="177711.23239440599"/>
  </r>
  <r>
    <x v="0"/>
    <x v="0"/>
    <x v="0"/>
    <x v="0"/>
    <x v="0"/>
    <s v="DK1_MedSmall"/>
    <x v="2"/>
    <s v="GNR_ST_MSW_BP_E-22"/>
    <x v="0"/>
    <x v="0"/>
    <n v="15.215002773493699"/>
    <n v="22213.9040493008"/>
    <n v="79970.054577482893"/>
  </r>
  <r>
    <x v="0"/>
    <x v="0"/>
    <x v="0"/>
    <x v="0"/>
    <x v="0"/>
    <s v="DK1_MedSmall"/>
    <x v="2"/>
    <s v="GNR_ST_MSW_BP_E-22"/>
    <x v="0"/>
    <x v="1"/>
    <n v="15.215002773493699"/>
    <n v="22213.9040493008"/>
    <n v="79970.054577482893"/>
  </r>
  <r>
    <x v="0"/>
    <x v="0"/>
    <x v="0"/>
    <x v="0"/>
    <x v="0"/>
    <s v="DK1_MedSmall"/>
    <x v="2"/>
    <s v="GNR_ST_MSW_BP_E-22"/>
    <x v="0"/>
    <x v="2"/>
    <n v="15.215002773493699"/>
    <n v="22213.9040493008"/>
    <n v="79970.054577482893"/>
  </r>
  <r>
    <x v="0"/>
    <x v="0"/>
    <x v="0"/>
    <x v="0"/>
    <x v="0"/>
    <s v="DK1_MedSmall"/>
    <x v="2"/>
    <s v="GNR_ST_MSW_BP_E-22"/>
    <x v="1"/>
    <x v="0"/>
    <n v="15.215002773493699"/>
    <n v="22213.9040493008"/>
    <n v="79970.054577482893"/>
  </r>
  <r>
    <x v="0"/>
    <x v="0"/>
    <x v="0"/>
    <x v="0"/>
    <x v="0"/>
    <s v="DK1_MedSmall"/>
    <x v="2"/>
    <s v="GNR_ST_MSW_BP_E-22"/>
    <x v="1"/>
    <x v="1"/>
    <n v="15.215002773493699"/>
    <n v="22213.9040493008"/>
    <n v="79970.054577482893"/>
  </r>
  <r>
    <x v="0"/>
    <x v="0"/>
    <x v="0"/>
    <x v="0"/>
    <x v="0"/>
    <s v="DK1_MedSmall"/>
    <x v="2"/>
    <s v="GNR_ST_MSW_BP_E-22"/>
    <x v="1"/>
    <x v="2"/>
    <n v="15.215002773493699"/>
    <n v="22213.9040493008"/>
    <n v="79970.054577482893"/>
  </r>
  <r>
    <x v="0"/>
    <x v="0"/>
    <x v="0"/>
    <x v="0"/>
    <x v="0"/>
    <s v="DK1_MedSmall"/>
    <x v="2"/>
    <s v="GNR_ST_MSW_BP_E-26"/>
    <x v="0"/>
    <x v="0"/>
    <n v="23.667782092101302"/>
    <n v="34554.961854467903"/>
    <n v="124397.862676085"/>
  </r>
  <r>
    <x v="0"/>
    <x v="0"/>
    <x v="0"/>
    <x v="0"/>
    <x v="0"/>
    <s v="DK1_MedSmall"/>
    <x v="2"/>
    <s v="GNR_ST_MSW_BP_E-26"/>
    <x v="0"/>
    <x v="1"/>
    <n v="23.667782092101302"/>
    <n v="34554.961854467903"/>
    <n v="124397.862676085"/>
  </r>
  <r>
    <x v="0"/>
    <x v="0"/>
    <x v="0"/>
    <x v="0"/>
    <x v="0"/>
    <s v="DK1_MedSmall"/>
    <x v="2"/>
    <s v="GNR_ST_MSW_BP_E-26"/>
    <x v="0"/>
    <x v="2"/>
    <n v="23.667782092101302"/>
    <n v="34554.961854467903"/>
    <n v="124397.862676085"/>
  </r>
  <r>
    <x v="0"/>
    <x v="0"/>
    <x v="0"/>
    <x v="0"/>
    <x v="0"/>
    <s v="DK1_MedSmall"/>
    <x v="2"/>
    <s v="GNR_ST_MSW_BP_E-26"/>
    <x v="1"/>
    <x v="0"/>
    <n v="23.667782092101302"/>
    <n v="34554.961854467903"/>
    <n v="124397.862676085"/>
  </r>
  <r>
    <x v="0"/>
    <x v="0"/>
    <x v="0"/>
    <x v="0"/>
    <x v="0"/>
    <s v="DK1_MedSmall"/>
    <x v="2"/>
    <s v="GNR_ST_MSW_BP_E-26"/>
    <x v="1"/>
    <x v="1"/>
    <n v="23.667782092101302"/>
    <n v="34554.961854467903"/>
    <n v="124397.862676085"/>
  </r>
  <r>
    <x v="0"/>
    <x v="0"/>
    <x v="0"/>
    <x v="0"/>
    <x v="0"/>
    <s v="DK1_MedSmall"/>
    <x v="2"/>
    <s v="GNR_ST_MSW_BP_E-26"/>
    <x v="1"/>
    <x v="2"/>
    <n v="23.667782092101302"/>
    <n v="34554.961854467903"/>
    <n v="124397.862676085"/>
  </r>
  <r>
    <x v="0"/>
    <x v="0"/>
    <x v="0"/>
    <x v="0"/>
    <x v="0"/>
    <s v="DK1_MedSmall"/>
    <x v="3"/>
    <s v="GNR_SH_SUN"/>
    <x v="1"/>
    <x v="1"/>
    <n v="1.27370087477954"/>
    <n v="1859.6032771781199"/>
    <n v="6694.5717978412404"/>
  </r>
  <r>
    <x v="0"/>
    <x v="0"/>
    <x v="0"/>
    <x v="0"/>
    <x v="0"/>
    <s v="DK1_MedSmall"/>
    <x v="3"/>
    <s v="GNR_SH_SUN"/>
    <x v="1"/>
    <x v="2"/>
    <n v="2.7709566594670401"/>
    <n v="4045.5967228218801"/>
    <n v="14564.1482021588"/>
  </r>
  <r>
    <x v="0"/>
    <x v="0"/>
    <x v="0"/>
    <x v="0"/>
    <x v="0"/>
    <s v="DK1_MedSmall"/>
    <x v="4"/>
    <s v="GNR_EH_HEAT"/>
    <x v="0"/>
    <x v="0"/>
    <n v="12.5"/>
    <n v="18250"/>
    <n v="65700"/>
  </r>
  <r>
    <x v="0"/>
    <x v="0"/>
    <x v="0"/>
    <x v="0"/>
    <x v="0"/>
    <s v="DK1_MedSmall"/>
    <x v="4"/>
    <s v="GNR_EH_HEAT"/>
    <x v="0"/>
    <x v="1"/>
    <n v="12.5"/>
    <n v="18250"/>
    <n v="65700"/>
  </r>
  <r>
    <x v="0"/>
    <x v="0"/>
    <x v="0"/>
    <x v="0"/>
    <x v="0"/>
    <s v="DK1_MedSmall"/>
    <x v="4"/>
    <s v="GNR_EH_HEAT"/>
    <x v="0"/>
    <x v="2"/>
    <n v="12.5"/>
    <n v="18250"/>
    <n v="65700"/>
  </r>
  <r>
    <x v="0"/>
    <x v="0"/>
    <x v="0"/>
    <x v="0"/>
    <x v="0"/>
    <s v="DK1_MedSmall"/>
    <x v="4"/>
    <s v="GNR_EH_HEAT"/>
    <x v="1"/>
    <x v="0"/>
    <n v="12.5"/>
    <n v="18250"/>
    <n v="65700"/>
  </r>
  <r>
    <x v="0"/>
    <x v="0"/>
    <x v="0"/>
    <x v="0"/>
    <x v="0"/>
    <s v="DK1_MedSmall"/>
    <x v="4"/>
    <s v="GNR_EH_HEAT"/>
    <x v="1"/>
    <x v="1"/>
    <n v="12.5"/>
    <n v="18250"/>
    <n v="65700"/>
  </r>
  <r>
    <x v="0"/>
    <x v="0"/>
    <x v="0"/>
    <x v="0"/>
    <x v="0"/>
    <s v="DK1_MedSmall"/>
    <x v="4"/>
    <s v="GNR_EH_HEAT"/>
    <x v="1"/>
    <x v="2"/>
    <n v="12.5"/>
    <n v="18250"/>
    <n v="65700"/>
  </r>
  <r>
    <x v="0"/>
    <x v="0"/>
    <x v="0"/>
    <x v="0"/>
    <x v="0"/>
    <s v="DK1_MedSmall"/>
    <x v="4"/>
    <s v="GNR_GEO_HEAT_HO"/>
    <x v="0"/>
    <x v="0"/>
    <n v="8.3000000000000007"/>
    <n v="12118"/>
    <n v="43624.800000000003"/>
  </r>
  <r>
    <x v="0"/>
    <x v="0"/>
    <x v="0"/>
    <x v="0"/>
    <x v="0"/>
    <s v="DK1_MedSmall"/>
    <x v="4"/>
    <s v="GNR_GEO_HEAT_HO"/>
    <x v="0"/>
    <x v="1"/>
    <n v="8.3000000000000007"/>
    <n v="12118"/>
    <n v="43624.800000000003"/>
  </r>
  <r>
    <x v="0"/>
    <x v="0"/>
    <x v="0"/>
    <x v="0"/>
    <x v="0"/>
    <s v="DK1_MedSmall"/>
    <x v="4"/>
    <s v="GNR_GEO_HEAT_HO"/>
    <x v="0"/>
    <x v="2"/>
    <n v="8.3000000000000007"/>
    <n v="12118"/>
    <n v="43624.800000000003"/>
  </r>
  <r>
    <x v="0"/>
    <x v="0"/>
    <x v="0"/>
    <x v="0"/>
    <x v="0"/>
    <s v="DK1_MedSmall"/>
    <x v="4"/>
    <s v="GNR_GEO_HEAT_HO"/>
    <x v="1"/>
    <x v="0"/>
    <n v="8.3000000000000007"/>
    <n v="12118"/>
    <n v="43624.800000000003"/>
  </r>
  <r>
    <x v="0"/>
    <x v="0"/>
    <x v="0"/>
    <x v="0"/>
    <x v="0"/>
    <s v="DK1_MedSmall"/>
    <x v="4"/>
    <s v="GNR_GEO_HEAT_HO"/>
    <x v="1"/>
    <x v="1"/>
    <n v="8.3000000000000007"/>
    <n v="12118"/>
    <n v="43624.800000000003"/>
  </r>
  <r>
    <x v="0"/>
    <x v="0"/>
    <x v="0"/>
    <x v="0"/>
    <x v="0"/>
    <s v="DK1_MedSmall"/>
    <x v="4"/>
    <s v="GNR_GEO_HEAT_HO"/>
    <x v="1"/>
    <x v="2"/>
    <n v="8.3000000000000007"/>
    <n v="12118"/>
    <n v="43624.800000000003"/>
  </r>
  <r>
    <x v="0"/>
    <x v="0"/>
    <x v="0"/>
    <x v="0"/>
    <x v="0"/>
    <s v="DK1_Medium"/>
    <x v="5"/>
    <s v="GNR_HP_ELEC_GROUND-WTR_COP-360_LS-4-MW_Y-2020"/>
    <x v="0"/>
    <x v="0"/>
    <n v="189.255750493741"/>
    <n v="276313.39572086302"/>
    <n v="994728.22459510504"/>
  </r>
  <r>
    <x v="0"/>
    <x v="0"/>
    <x v="0"/>
    <x v="0"/>
    <x v="0"/>
    <s v="DK1_Medium"/>
    <x v="5"/>
    <s v="GNR_HP_ELEC_GROUND-WTR_COP-360_LS-4-MW_Y-2020"/>
    <x v="0"/>
    <x v="1"/>
    <n v="126.621481764717"/>
    <n v="184867.363376486"/>
    <n v="665522.50815535104"/>
  </r>
  <r>
    <x v="0"/>
    <x v="0"/>
    <x v="0"/>
    <x v="0"/>
    <x v="0"/>
    <s v="DK1_Medium"/>
    <x v="5"/>
    <s v="GNR_HP_ELEC_GROUND-WTR_COP-360_LS-4-MW_Y-2020"/>
    <x v="0"/>
    <x v="2"/>
    <n v="122.516915438453"/>
    <n v="178874.69654014101"/>
    <n v="643948.90754450904"/>
  </r>
  <r>
    <x v="0"/>
    <x v="0"/>
    <x v="0"/>
    <x v="0"/>
    <x v="0"/>
    <s v="DK1_Medium"/>
    <x v="5"/>
    <s v="GNR_HP_ELEC_GROUND-WTR_COP-360_LS-4-MW_Y-2020"/>
    <x v="1"/>
    <x v="0"/>
    <n v="232.53986895583299"/>
    <n v="339508.20867551601"/>
    <n v="1222229.55123186"/>
  </r>
  <r>
    <x v="0"/>
    <x v="0"/>
    <x v="0"/>
    <x v="0"/>
    <x v="0"/>
    <s v="DK1_Medium"/>
    <x v="5"/>
    <s v="GNR_HP_ELEC_GROUND-WTR_COP-360_LS-4-MW_Y-2020"/>
    <x v="1"/>
    <x v="1"/>
    <n v="361.79393995894998"/>
    <n v="528219.15234006697"/>
    <n v="1901588.9484242401"/>
  </r>
  <r>
    <x v="0"/>
    <x v="0"/>
    <x v="0"/>
    <x v="0"/>
    <x v="0"/>
    <s v="DK1_Medium"/>
    <x v="5"/>
    <s v="GNR_HP_ELEC_GROUND-WTR_COP-360_LS-4-MW_Y-2020"/>
    <x v="1"/>
    <x v="2"/>
    <n v="361.79393995894998"/>
    <n v="528219.15234006697"/>
    <n v="1901588.9484242401"/>
  </r>
  <r>
    <x v="0"/>
    <x v="0"/>
    <x v="0"/>
    <x v="0"/>
    <x v="0"/>
    <s v="DK1_Medium"/>
    <x v="1"/>
    <s v="GNR_HS_HEAT_PIT_L-DEC_E-91_Y-2020"/>
    <x v="0"/>
    <x v="0"/>
    <n v="32.562809675774297"/>
    <n v="47541.7021266304"/>
    <n v="171150.12765586999"/>
  </r>
  <r>
    <x v="0"/>
    <x v="0"/>
    <x v="0"/>
    <x v="0"/>
    <x v="0"/>
    <s v="DK1_Medium"/>
    <x v="1"/>
    <s v="GNR_HS_HEAT_PIT_L-DEC_E-91_Y-2020"/>
    <x v="0"/>
    <x v="1"/>
    <n v="287.42760135148598"/>
    <n v="419644.29797317"/>
    <n v="1510719.4727034101"/>
  </r>
  <r>
    <x v="0"/>
    <x v="0"/>
    <x v="0"/>
    <x v="0"/>
    <x v="0"/>
    <s v="DK1_Medium"/>
    <x v="1"/>
    <s v="GNR_HS_HEAT_PIT_L-DEC_E-91_Y-2020"/>
    <x v="0"/>
    <x v="2"/>
    <n v="287.42760135148598"/>
    <n v="419644.29797317"/>
    <n v="1510719.4727034101"/>
  </r>
  <r>
    <x v="0"/>
    <x v="0"/>
    <x v="0"/>
    <x v="0"/>
    <x v="0"/>
    <s v="DK1_Medium"/>
    <x v="2"/>
    <s v="GNR_BO_MSW_E-105"/>
    <x v="0"/>
    <x v="0"/>
    <n v="7"/>
    <n v="10220"/>
    <n v="36792"/>
  </r>
  <r>
    <x v="0"/>
    <x v="0"/>
    <x v="0"/>
    <x v="0"/>
    <x v="0"/>
    <s v="DK1_Medium"/>
    <x v="2"/>
    <s v="GNR_BO_MSW_E-105"/>
    <x v="0"/>
    <x v="1"/>
    <n v="7"/>
    <n v="10220"/>
    <n v="36792"/>
  </r>
  <r>
    <x v="0"/>
    <x v="0"/>
    <x v="0"/>
    <x v="0"/>
    <x v="0"/>
    <s v="DK1_Medium"/>
    <x v="2"/>
    <s v="GNR_BO_MSW_E-105"/>
    <x v="0"/>
    <x v="2"/>
    <n v="7"/>
    <n v="10220"/>
    <n v="36792"/>
  </r>
  <r>
    <x v="0"/>
    <x v="0"/>
    <x v="0"/>
    <x v="0"/>
    <x v="0"/>
    <s v="DK1_Medium"/>
    <x v="2"/>
    <s v="GNR_ST_MSW_BP_E-22"/>
    <x v="0"/>
    <x v="0"/>
    <n v="211.65759413793501"/>
    <n v="309020.08744138503"/>
    <n v="1112472.3147889799"/>
  </r>
  <r>
    <x v="0"/>
    <x v="0"/>
    <x v="0"/>
    <x v="0"/>
    <x v="0"/>
    <s v="DK1_Medium"/>
    <x v="2"/>
    <s v="GNR_ST_MSW_BP_E-22"/>
    <x v="0"/>
    <x v="1"/>
    <n v="211.65759413793501"/>
    <n v="309020.08744138503"/>
    <n v="1112472.3147889799"/>
  </r>
  <r>
    <x v="0"/>
    <x v="0"/>
    <x v="0"/>
    <x v="0"/>
    <x v="0"/>
    <s v="DK1_Medium"/>
    <x v="2"/>
    <s v="GNR_ST_MSW_BP_E-22"/>
    <x v="0"/>
    <x v="2"/>
    <n v="211.65759413793501"/>
    <n v="309020.08744138503"/>
    <n v="1112472.3147889799"/>
  </r>
  <r>
    <x v="0"/>
    <x v="0"/>
    <x v="0"/>
    <x v="0"/>
    <x v="0"/>
    <s v="DK1_Medium"/>
    <x v="2"/>
    <s v="GNR_ST_MSW_BP_E-22"/>
    <x v="1"/>
    <x v="0"/>
    <n v="205.30786631379701"/>
    <n v="299749.48481814301"/>
    <n v="1079098.14534531"/>
  </r>
  <r>
    <x v="0"/>
    <x v="0"/>
    <x v="0"/>
    <x v="0"/>
    <x v="0"/>
    <s v="DK1_Medium"/>
    <x v="2"/>
    <s v="GNR_ST_MSW_BP_E-22"/>
    <x v="1"/>
    <x v="1"/>
    <n v="211.65759413793501"/>
    <n v="309020.08744138503"/>
    <n v="1112472.3147889799"/>
  </r>
  <r>
    <x v="0"/>
    <x v="0"/>
    <x v="0"/>
    <x v="0"/>
    <x v="0"/>
    <s v="DK1_Medium"/>
    <x v="2"/>
    <s v="GNR_ST_MSW_BP_E-22"/>
    <x v="1"/>
    <x v="2"/>
    <n v="211.65759413793501"/>
    <n v="309020.08744138503"/>
    <n v="1112472.3147889799"/>
  </r>
  <r>
    <x v="0"/>
    <x v="0"/>
    <x v="0"/>
    <x v="0"/>
    <x v="0"/>
    <s v="DK1_Medium"/>
    <x v="3"/>
    <s v="GNR_SH_SUN"/>
    <x v="1"/>
    <x v="1"/>
    <n v="2.7596852286889999"/>
    <n v="4029.1404338859302"/>
    <n v="14504.905561989401"/>
  </r>
  <r>
    <x v="0"/>
    <x v="0"/>
    <x v="0"/>
    <x v="0"/>
    <x v="0"/>
    <s v="DK1_Medium"/>
    <x v="3"/>
    <s v="GNR_SH_SUN"/>
    <x v="1"/>
    <x v="2"/>
    <n v="6.0037394288452504"/>
    <n v="8765.4595661140702"/>
    <n v="31555.654438010599"/>
  </r>
  <r>
    <x v="0"/>
    <x v="0"/>
    <x v="0"/>
    <x v="0"/>
    <x v="0"/>
    <s v="DK1_Medium"/>
    <x v="4"/>
    <s v="GNR_GEO_HEAT_HO"/>
    <x v="0"/>
    <x v="0"/>
    <n v="10"/>
    <n v="14600"/>
    <n v="52560"/>
  </r>
  <r>
    <x v="0"/>
    <x v="0"/>
    <x v="0"/>
    <x v="0"/>
    <x v="0"/>
    <s v="DK1_Medium"/>
    <x v="4"/>
    <s v="GNR_GEO_HEAT_HO"/>
    <x v="0"/>
    <x v="1"/>
    <n v="10"/>
    <n v="14600"/>
    <n v="52560"/>
  </r>
  <r>
    <x v="0"/>
    <x v="0"/>
    <x v="0"/>
    <x v="0"/>
    <x v="0"/>
    <s v="DK1_Medium"/>
    <x v="4"/>
    <s v="GNR_GEO_HEAT_HO"/>
    <x v="0"/>
    <x v="2"/>
    <n v="10"/>
    <n v="14600"/>
    <n v="52560"/>
  </r>
  <r>
    <x v="0"/>
    <x v="0"/>
    <x v="0"/>
    <x v="0"/>
    <x v="0"/>
    <s v="DK1_Medium"/>
    <x v="4"/>
    <s v="GNR_GEO_HEAT_HO"/>
    <x v="1"/>
    <x v="0"/>
    <n v="10"/>
    <n v="14600"/>
    <n v="52560"/>
  </r>
  <r>
    <x v="0"/>
    <x v="0"/>
    <x v="0"/>
    <x v="0"/>
    <x v="0"/>
    <s v="DK1_Medium"/>
    <x v="4"/>
    <s v="GNR_GEO_HEAT_HO"/>
    <x v="1"/>
    <x v="1"/>
    <n v="10"/>
    <n v="14600"/>
    <n v="52560"/>
  </r>
  <r>
    <x v="0"/>
    <x v="0"/>
    <x v="0"/>
    <x v="0"/>
    <x v="0"/>
    <s v="DK1_Medium"/>
    <x v="4"/>
    <s v="GNR_GEO_HEAT_HO"/>
    <x v="1"/>
    <x v="2"/>
    <n v="10"/>
    <n v="14600"/>
    <n v="52560"/>
  </r>
  <r>
    <x v="0"/>
    <x v="0"/>
    <x v="0"/>
    <x v="0"/>
    <x v="0"/>
    <s v="DK1_Rural"/>
    <x v="5"/>
    <s v="GNR_HP_ELEC_COP-300"/>
    <x v="1"/>
    <x v="1"/>
    <n v="1.5"/>
    <n v="2190"/>
    <n v="7884"/>
  </r>
  <r>
    <x v="0"/>
    <x v="0"/>
    <x v="0"/>
    <x v="0"/>
    <x v="0"/>
    <s v="DK1_Rural"/>
    <x v="5"/>
    <s v="GNR_HP_ELEC_COP-300"/>
    <x v="1"/>
    <x v="2"/>
    <n v="1.5"/>
    <n v="2190"/>
    <n v="7884"/>
  </r>
  <r>
    <x v="0"/>
    <x v="0"/>
    <x v="0"/>
    <x v="0"/>
    <x v="0"/>
    <s v="DK1_Rural"/>
    <x v="5"/>
    <s v="GNR_HP_ELEC_COP-350"/>
    <x v="1"/>
    <x v="1"/>
    <n v="2.1890000000000001"/>
    <n v="3195.94"/>
    <n v="11505.384"/>
  </r>
  <r>
    <x v="0"/>
    <x v="0"/>
    <x v="0"/>
    <x v="0"/>
    <x v="0"/>
    <s v="DK1_Rural"/>
    <x v="5"/>
    <s v="GNR_HP_ELEC_COP-350"/>
    <x v="1"/>
    <x v="2"/>
    <n v="2.1890000000000001"/>
    <n v="3195.94"/>
    <n v="11505.384"/>
  </r>
  <r>
    <x v="0"/>
    <x v="0"/>
    <x v="0"/>
    <x v="0"/>
    <x v="0"/>
    <s v="DK1_Rural"/>
    <x v="5"/>
    <s v="GNR_HP_ELEC_COP-400"/>
    <x v="0"/>
    <x v="0"/>
    <n v="2.048"/>
    <n v="2990.08"/>
    <n v="10764.288"/>
  </r>
  <r>
    <x v="0"/>
    <x v="0"/>
    <x v="0"/>
    <x v="0"/>
    <x v="0"/>
    <s v="DK1_Rural"/>
    <x v="5"/>
    <s v="GNR_HP_ELEC_COP-400"/>
    <x v="0"/>
    <x v="1"/>
    <n v="2.048"/>
    <n v="2990.08"/>
    <n v="10764.288"/>
  </r>
  <r>
    <x v="0"/>
    <x v="0"/>
    <x v="0"/>
    <x v="0"/>
    <x v="0"/>
    <s v="DK1_Rural"/>
    <x v="5"/>
    <s v="GNR_HP_ELEC_COP-400"/>
    <x v="0"/>
    <x v="2"/>
    <n v="2.048"/>
    <n v="2990.08"/>
    <n v="10764.288"/>
  </r>
  <r>
    <x v="0"/>
    <x v="0"/>
    <x v="0"/>
    <x v="0"/>
    <x v="0"/>
    <s v="DK1_Rural"/>
    <x v="5"/>
    <s v="GNR_HP_ELEC_COP-400"/>
    <x v="1"/>
    <x v="0"/>
    <n v="2.048"/>
    <n v="2990.08"/>
    <n v="10764.288"/>
  </r>
  <r>
    <x v="0"/>
    <x v="0"/>
    <x v="0"/>
    <x v="0"/>
    <x v="0"/>
    <s v="DK1_Rural"/>
    <x v="5"/>
    <s v="GNR_HP_ELEC_COP-400"/>
    <x v="1"/>
    <x v="1"/>
    <n v="2.048"/>
    <n v="2990.08"/>
    <n v="10764.288"/>
  </r>
  <r>
    <x v="0"/>
    <x v="0"/>
    <x v="0"/>
    <x v="0"/>
    <x v="0"/>
    <s v="DK1_Rural"/>
    <x v="5"/>
    <s v="GNR_HP_ELEC_COP-400"/>
    <x v="1"/>
    <x v="2"/>
    <n v="2.048"/>
    <n v="2990.08"/>
    <n v="10764.288"/>
  </r>
  <r>
    <x v="0"/>
    <x v="0"/>
    <x v="0"/>
    <x v="0"/>
    <x v="0"/>
    <s v="DK1_Rural"/>
    <x v="5"/>
    <s v="GNR_HP_ELEC_COP-430"/>
    <x v="0"/>
    <x v="0"/>
    <n v="1.3"/>
    <n v="1898"/>
    <n v="6832.8"/>
  </r>
  <r>
    <x v="0"/>
    <x v="0"/>
    <x v="0"/>
    <x v="0"/>
    <x v="0"/>
    <s v="DK1_Rural"/>
    <x v="5"/>
    <s v="GNR_HP_ELEC_COP-430"/>
    <x v="0"/>
    <x v="1"/>
    <n v="1.3"/>
    <n v="1898"/>
    <n v="6832.8"/>
  </r>
  <r>
    <x v="0"/>
    <x v="0"/>
    <x v="0"/>
    <x v="0"/>
    <x v="0"/>
    <s v="DK1_Rural"/>
    <x v="5"/>
    <s v="GNR_HP_ELEC_COP-430"/>
    <x v="0"/>
    <x v="2"/>
    <n v="1.3"/>
    <n v="1898"/>
    <n v="6832.8"/>
  </r>
  <r>
    <x v="0"/>
    <x v="0"/>
    <x v="0"/>
    <x v="0"/>
    <x v="0"/>
    <s v="DK1_Rural"/>
    <x v="5"/>
    <s v="GNR_HP_ELEC_COP-430"/>
    <x v="1"/>
    <x v="0"/>
    <n v="1.3"/>
    <n v="1898"/>
    <n v="6832.8"/>
  </r>
  <r>
    <x v="0"/>
    <x v="0"/>
    <x v="0"/>
    <x v="0"/>
    <x v="0"/>
    <s v="DK1_Rural"/>
    <x v="5"/>
    <s v="GNR_HP_ELEC_COP-430"/>
    <x v="1"/>
    <x v="1"/>
    <n v="1.3"/>
    <n v="1898"/>
    <n v="6832.8"/>
  </r>
  <r>
    <x v="0"/>
    <x v="0"/>
    <x v="0"/>
    <x v="0"/>
    <x v="0"/>
    <s v="DK1_Rural"/>
    <x v="5"/>
    <s v="GNR_HP_ELEC_COP-430"/>
    <x v="1"/>
    <x v="2"/>
    <n v="1.3"/>
    <n v="1898"/>
    <n v="6832.8"/>
  </r>
  <r>
    <x v="0"/>
    <x v="0"/>
    <x v="0"/>
    <x v="0"/>
    <x v="0"/>
    <s v="DK1_Rural"/>
    <x v="5"/>
    <s v="GNR_HP_ELEC_COP-450"/>
    <x v="0"/>
    <x v="0"/>
    <n v="0.54"/>
    <n v="788.4"/>
    <n v="2838.24"/>
  </r>
  <r>
    <x v="0"/>
    <x v="0"/>
    <x v="0"/>
    <x v="0"/>
    <x v="0"/>
    <s v="DK1_Rural"/>
    <x v="5"/>
    <s v="GNR_HP_ELEC_COP-450"/>
    <x v="0"/>
    <x v="1"/>
    <n v="0.54"/>
    <n v="788.4"/>
    <n v="2838.24"/>
  </r>
  <r>
    <x v="0"/>
    <x v="0"/>
    <x v="0"/>
    <x v="0"/>
    <x v="0"/>
    <s v="DK1_Rural"/>
    <x v="5"/>
    <s v="GNR_HP_ELEC_COP-450"/>
    <x v="0"/>
    <x v="2"/>
    <n v="0.54"/>
    <n v="788.4"/>
    <n v="2838.24"/>
  </r>
  <r>
    <x v="0"/>
    <x v="0"/>
    <x v="0"/>
    <x v="0"/>
    <x v="0"/>
    <s v="DK1_Rural"/>
    <x v="5"/>
    <s v="GNR_HP_ELEC_COP-450"/>
    <x v="1"/>
    <x v="0"/>
    <n v="0.54"/>
    <n v="788.4"/>
    <n v="2838.24"/>
  </r>
  <r>
    <x v="0"/>
    <x v="0"/>
    <x v="0"/>
    <x v="0"/>
    <x v="0"/>
    <s v="DK1_Rural"/>
    <x v="5"/>
    <s v="GNR_HP_ELEC_COP-450"/>
    <x v="1"/>
    <x v="1"/>
    <n v="0.54"/>
    <n v="788.4"/>
    <n v="2838.24"/>
  </r>
  <r>
    <x v="0"/>
    <x v="0"/>
    <x v="0"/>
    <x v="0"/>
    <x v="0"/>
    <s v="DK1_Rural"/>
    <x v="5"/>
    <s v="GNR_HP_ELEC_COP-450"/>
    <x v="1"/>
    <x v="2"/>
    <n v="0.54"/>
    <n v="788.4"/>
    <n v="2838.24"/>
  </r>
  <r>
    <x v="0"/>
    <x v="0"/>
    <x v="0"/>
    <x v="0"/>
    <x v="0"/>
    <s v="DK1_Rural"/>
    <x v="5"/>
    <s v="GNR_HP_ELEC_COP-460"/>
    <x v="0"/>
    <x v="0"/>
    <n v="3.6"/>
    <n v="5256"/>
    <n v="18921.599999999999"/>
  </r>
  <r>
    <x v="0"/>
    <x v="0"/>
    <x v="0"/>
    <x v="0"/>
    <x v="0"/>
    <s v="DK1_Rural"/>
    <x v="5"/>
    <s v="GNR_HP_ELEC_COP-460"/>
    <x v="0"/>
    <x v="1"/>
    <n v="3.6"/>
    <n v="5256"/>
    <n v="18921.599999999999"/>
  </r>
  <r>
    <x v="0"/>
    <x v="0"/>
    <x v="0"/>
    <x v="0"/>
    <x v="0"/>
    <s v="DK1_Rural"/>
    <x v="5"/>
    <s v="GNR_HP_ELEC_COP-460"/>
    <x v="0"/>
    <x v="2"/>
    <n v="3.6"/>
    <n v="5256"/>
    <n v="18921.599999999999"/>
  </r>
  <r>
    <x v="0"/>
    <x v="0"/>
    <x v="0"/>
    <x v="0"/>
    <x v="0"/>
    <s v="DK1_Rural"/>
    <x v="5"/>
    <s v="GNR_HP_ELEC_COP-460"/>
    <x v="1"/>
    <x v="0"/>
    <n v="3.6"/>
    <n v="5256"/>
    <n v="18921.599999999999"/>
  </r>
  <r>
    <x v="0"/>
    <x v="0"/>
    <x v="0"/>
    <x v="0"/>
    <x v="0"/>
    <s v="DK1_Rural"/>
    <x v="5"/>
    <s v="GNR_HP_ELEC_COP-460"/>
    <x v="1"/>
    <x v="1"/>
    <n v="3.6"/>
    <n v="5256"/>
    <n v="18921.599999999999"/>
  </r>
  <r>
    <x v="0"/>
    <x v="0"/>
    <x v="0"/>
    <x v="0"/>
    <x v="0"/>
    <s v="DK1_Rural"/>
    <x v="5"/>
    <s v="GNR_HP_ELEC_COP-460"/>
    <x v="1"/>
    <x v="2"/>
    <n v="3.6"/>
    <n v="5256"/>
    <n v="18921.599999999999"/>
  </r>
  <r>
    <x v="0"/>
    <x v="0"/>
    <x v="0"/>
    <x v="0"/>
    <x v="0"/>
    <s v="DK1_Rural"/>
    <x v="5"/>
    <s v="GNR_HP_ELEC_COP-470"/>
    <x v="0"/>
    <x v="0"/>
    <n v="0.95"/>
    <n v="1387"/>
    <n v="4993.2"/>
  </r>
  <r>
    <x v="0"/>
    <x v="0"/>
    <x v="0"/>
    <x v="0"/>
    <x v="0"/>
    <s v="DK1_Rural"/>
    <x v="5"/>
    <s v="GNR_HP_ELEC_COP-470"/>
    <x v="0"/>
    <x v="1"/>
    <n v="0.95"/>
    <n v="1387"/>
    <n v="4993.2"/>
  </r>
  <r>
    <x v="0"/>
    <x v="0"/>
    <x v="0"/>
    <x v="0"/>
    <x v="0"/>
    <s v="DK1_Rural"/>
    <x v="5"/>
    <s v="GNR_HP_ELEC_COP-470"/>
    <x v="0"/>
    <x v="2"/>
    <n v="0.95"/>
    <n v="1387"/>
    <n v="4993.2"/>
  </r>
  <r>
    <x v="0"/>
    <x v="0"/>
    <x v="0"/>
    <x v="0"/>
    <x v="0"/>
    <s v="DK1_Rural"/>
    <x v="5"/>
    <s v="GNR_HP_ELEC_COP-470"/>
    <x v="1"/>
    <x v="0"/>
    <n v="0.95"/>
    <n v="1387"/>
    <n v="4993.2"/>
  </r>
  <r>
    <x v="0"/>
    <x v="0"/>
    <x v="0"/>
    <x v="0"/>
    <x v="0"/>
    <s v="DK1_Rural"/>
    <x v="5"/>
    <s v="GNR_HP_ELEC_COP-470"/>
    <x v="1"/>
    <x v="1"/>
    <n v="0.95"/>
    <n v="1387"/>
    <n v="4993.2"/>
  </r>
  <r>
    <x v="0"/>
    <x v="0"/>
    <x v="0"/>
    <x v="0"/>
    <x v="0"/>
    <s v="DK1_Rural"/>
    <x v="5"/>
    <s v="GNR_HP_ELEC_COP-470"/>
    <x v="1"/>
    <x v="2"/>
    <n v="0.95"/>
    <n v="1387"/>
    <n v="4993.2"/>
  </r>
  <r>
    <x v="0"/>
    <x v="0"/>
    <x v="0"/>
    <x v="0"/>
    <x v="0"/>
    <s v="DK1_Rural"/>
    <x v="5"/>
    <s v="GNR_HP_ELEC_COP-500"/>
    <x v="0"/>
    <x v="0"/>
    <n v="0.5"/>
    <n v="730"/>
    <n v="2628"/>
  </r>
  <r>
    <x v="0"/>
    <x v="0"/>
    <x v="0"/>
    <x v="0"/>
    <x v="0"/>
    <s v="DK1_Rural"/>
    <x v="5"/>
    <s v="GNR_HP_ELEC_COP-500"/>
    <x v="0"/>
    <x v="1"/>
    <n v="0.5"/>
    <n v="730"/>
    <n v="2628"/>
  </r>
  <r>
    <x v="0"/>
    <x v="0"/>
    <x v="0"/>
    <x v="0"/>
    <x v="0"/>
    <s v="DK1_Rural"/>
    <x v="5"/>
    <s v="GNR_HP_ELEC_COP-500"/>
    <x v="0"/>
    <x v="2"/>
    <n v="0.5"/>
    <n v="730"/>
    <n v="2628"/>
  </r>
  <r>
    <x v="0"/>
    <x v="0"/>
    <x v="0"/>
    <x v="0"/>
    <x v="0"/>
    <s v="DK1_Rural"/>
    <x v="5"/>
    <s v="GNR_HP_ELEC_COP-500"/>
    <x v="1"/>
    <x v="0"/>
    <n v="0.5"/>
    <n v="730"/>
    <n v="2628"/>
  </r>
  <r>
    <x v="0"/>
    <x v="0"/>
    <x v="0"/>
    <x v="0"/>
    <x v="0"/>
    <s v="DK1_Rural"/>
    <x v="5"/>
    <s v="GNR_HP_ELEC_COP-500"/>
    <x v="1"/>
    <x v="1"/>
    <n v="0.5"/>
    <n v="730"/>
    <n v="2628"/>
  </r>
  <r>
    <x v="0"/>
    <x v="0"/>
    <x v="0"/>
    <x v="0"/>
    <x v="0"/>
    <s v="DK1_Rural"/>
    <x v="5"/>
    <s v="GNR_HP_ELEC_COP-500"/>
    <x v="1"/>
    <x v="2"/>
    <n v="0.5"/>
    <n v="730"/>
    <n v="2628"/>
  </r>
  <r>
    <x v="0"/>
    <x v="0"/>
    <x v="0"/>
    <x v="0"/>
    <x v="0"/>
    <s v="DK1_Rural"/>
    <x v="5"/>
    <s v="GNR_HP_ELEC_COP-530"/>
    <x v="0"/>
    <x v="0"/>
    <n v="1.35"/>
    <n v="1971"/>
    <n v="7095.6"/>
  </r>
  <r>
    <x v="0"/>
    <x v="0"/>
    <x v="0"/>
    <x v="0"/>
    <x v="0"/>
    <s v="DK1_Rural"/>
    <x v="5"/>
    <s v="GNR_HP_ELEC_COP-530"/>
    <x v="0"/>
    <x v="1"/>
    <n v="1.35"/>
    <n v="1971"/>
    <n v="7095.6"/>
  </r>
  <r>
    <x v="0"/>
    <x v="0"/>
    <x v="0"/>
    <x v="0"/>
    <x v="0"/>
    <s v="DK1_Rural"/>
    <x v="5"/>
    <s v="GNR_HP_ELEC_COP-530"/>
    <x v="0"/>
    <x v="2"/>
    <n v="1.35"/>
    <n v="1971"/>
    <n v="7095.6"/>
  </r>
  <r>
    <x v="0"/>
    <x v="0"/>
    <x v="0"/>
    <x v="0"/>
    <x v="0"/>
    <s v="DK1_Rural"/>
    <x v="5"/>
    <s v="GNR_HP_ELEC_COP-530"/>
    <x v="1"/>
    <x v="0"/>
    <n v="1.35"/>
    <n v="1971"/>
    <n v="7095.6"/>
  </r>
  <r>
    <x v="0"/>
    <x v="0"/>
    <x v="0"/>
    <x v="0"/>
    <x v="0"/>
    <s v="DK1_Rural"/>
    <x v="5"/>
    <s v="GNR_HP_ELEC_COP-530"/>
    <x v="1"/>
    <x v="1"/>
    <n v="1.35"/>
    <n v="1971"/>
    <n v="7095.6"/>
  </r>
  <r>
    <x v="0"/>
    <x v="0"/>
    <x v="0"/>
    <x v="0"/>
    <x v="0"/>
    <s v="DK1_Rural"/>
    <x v="5"/>
    <s v="GNR_HP_ELEC_COP-530"/>
    <x v="1"/>
    <x v="2"/>
    <n v="1.35"/>
    <n v="1971"/>
    <n v="7095.6"/>
  </r>
  <r>
    <x v="0"/>
    <x v="0"/>
    <x v="0"/>
    <x v="0"/>
    <x v="0"/>
    <s v="DK1_Rural"/>
    <x v="5"/>
    <s v="GNR_HP_ELEC_COP-600"/>
    <x v="0"/>
    <x v="0"/>
    <n v="0.3"/>
    <n v="438"/>
    <n v="1576.8"/>
  </r>
  <r>
    <x v="0"/>
    <x v="0"/>
    <x v="0"/>
    <x v="0"/>
    <x v="0"/>
    <s v="DK1_Rural"/>
    <x v="5"/>
    <s v="GNR_HP_ELEC_COP-600"/>
    <x v="0"/>
    <x v="1"/>
    <n v="0.3"/>
    <n v="438"/>
    <n v="1576.8"/>
  </r>
  <r>
    <x v="0"/>
    <x v="0"/>
    <x v="0"/>
    <x v="0"/>
    <x v="0"/>
    <s v="DK1_Rural"/>
    <x v="5"/>
    <s v="GNR_HP_ELEC_COP-600"/>
    <x v="0"/>
    <x v="2"/>
    <n v="0.3"/>
    <n v="438"/>
    <n v="1576.8"/>
  </r>
  <r>
    <x v="0"/>
    <x v="0"/>
    <x v="0"/>
    <x v="0"/>
    <x v="0"/>
    <s v="DK1_Rural"/>
    <x v="5"/>
    <s v="GNR_HP_ELEC_COP-600"/>
    <x v="1"/>
    <x v="0"/>
    <n v="0.3"/>
    <n v="438"/>
    <n v="1576.8"/>
  </r>
  <r>
    <x v="0"/>
    <x v="0"/>
    <x v="0"/>
    <x v="0"/>
    <x v="0"/>
    <s v="DK1_Rural"/>
    <x v="5"/>
    <s v="GNR_HP_ELEC_COP-600"/>
    <x v="1"/>
    <x v="1"/>
    <n v="0.3"/>
    <n v="438"/>
    <n v="1576.8"/>
  </r>
  <r>
    <x v="0"/>
    <x v="0"/>
    <x v="0"/>
    <x v="0"/>
    <x v="0"/>
    <s v="DK1_Rural"/>
    <x v="5"/>
    <s v="GNR_HP_ELEC_COP-600"/>
    <x v="1"/>
    <x v="2"/>
    <n v="0.3"/>
    <n v="438"/>
    <n v="1576.8"/>
  </r>
  <r>
    <x v="0"/>
    <x v="0"/>
    <x v="0"/>
    <x v="0"/>
    <x v="0"/>
    <s v="DK1_Rural"/>
    <x v="5"/>
    <s v="GNR_HP_ELEC_GROUND-WTR_COP-360_LS-4-MW_Y-2020"/>
    <x v="0"/>
    <x v="0"/>
    <n v="295.82652359418398"/>
    <n v="431906.72444750799"/>
    <n v="1554864.20801103"/>
  </r>
  <r>
    <x v="0"/>
    <x v="0"/>
    <x v="0"/>
    <x v="0"/>
    <x v="0"/>
    <s v="DK1_Rural"/>
    <x v="5"/>
    <s v="GNR_HP_ELEC_GROUND-WTR_COP-360_LS-4-MW_Y-2020"/>
    <x v="0"/>
    <x v="1"/>
    <n v="58.761375742828001"/>
    <n v="85791.608584528905"/>
    <n v="308849.79090430401"/>
  </r>
  <r>
    <x v="0"/>
    <x v="0"/>
    <x v="0"/>
    <x v="0"/>
    <x v="0"/>
    <s v="DK1_Rural"/>
    <x v="5"/>
    <s v="GNR_HP_ELEC_GROUND-WTR_COP-360_LS-4-MW_Y-2020"/>
    <x v="0"/>
    <x v="2"/>
    <n v="53.225243644660999"/>
    <n v="77708.855721204993"/>
    <n v="279751.88059633801"/>
  </r>
  <r>
    <x v="0"/>
    <x v="0"/>
    <x v="0"/>
    <x v="0"/>
    <x v="0"/>
    <s v="DK1_Rural"/>
    <x v="5"/>
    <s v="GNR_HP_ELEC_GROUND-WTR_COP-360_LS-4-MW_Y-2020"/>
    <x v="1"/>
    <x v="0"/>
    <n v="713.79913813187898"/>
    <n v="1042146.74167254"/>
    <n v="3751728.2700211601"/>
  </r>
  <r>
    <x v="0"/>
    <x v="0"/>
    <x v="0"/>
    <x v="0"/>
    <x v="0"/>
    <s v="DK1_Rural"/>
    <x v="5"/>
    <s v="GNR_HP_ELEC_GROUND-WTR_COP-360_LS-4-MW_Y-2020"/>
    <x v="1"/>
    <x v="1"/>
    <n v="728.25507885266995"/>
    <n v="1063252.4151248999"/>
    <n v="3827708.6944496301"/>
  </r>
  <r>
    <x v="0"/>
    <x v="0"/>
    <x v="0"/>
    <x v="0"/>
    <x v="0"/>
    <s v="DK1_Rural"/>
    <x v="5"/>
    <s v="GNR_HP_ELEC_GROUND-WTR_COP-360_LS-4-MW_Y-2020"/>
    <x v="1"/>
    <x v="2"/>
    <n v="728.25507885266995"/>
    <n v="1063252.4151248999"/>
    <n v="3827708.6944496301"/>
  </r>
  <r>
    <x v="0"/>
    <x v="0"/>
    <x v="0"/>
    <x v="0"/>
    <x v="0"/>
    <s v="DK1_Rural"/>
    <x v="1"/>
    <s v="GNR_HS_HEAT_PIT_L-DEC_E-91_Y-2020"/>
    <x v="0"/>
    <x v="0"/>
    <n v="156.425974179658"/>
    <n v="228381.92230230101"/>
    <n v="822174.92028828396"/>
  </r>
  <r>
    <x v="0"/>
    <x v="0"/>
    <x v="0"/>
    <x v="0"/>
    <x v="0"/>
    <s v="DK1_Rural"/>
    <x v="1"/>
    <s v="GNR_HS_HEAT_PIT_L-DEC_E-91_Y-2020"/>
    <x v="0"/>
    <x v="1"/>
    <n v="652.76664196184095"/>
    <n v="953039.29726428795"/>
    <n v="3430941.4701514398"/>
  </r>
  <r>
    <x v="0"/>
    <x v="0"/>
    <x v="0"/>
    <x v="0"/>
    <x v="0"/>
    <s v="DK1_Rural"/>
    <x v="1"/>
    <s v="GNR_HS_HEAT_PIT_L-DEC_E-91_Y-2020"/>
    <x v="0"/>
    <x v="2"/>
    <n v="652.76664196184095"/>
    <n v="953039.29726428795"/>
    <n v="3430941.4701514398"/>
  </r>
  <r>
    <x v="0"/>
    <x v="0"/>
    <x v="0"/>
    <x v="0"/>
    <x v="0"/>
    <s v="DK1_Rural"/>
    <x v="3"/>
    <s v="GNR_SH_SUN"/>
    <x v="1"/>
    <x v="1"/>
    <n v="79.453157306634395"/>
    <n v="116001.609667686"/>
    <n v="417605.79480367101"/>
  </r>
  <r>
    <x v="0"/>
    <x v="0"/>
    <x v="0"/>
    <x v="0"/>
    <x v="0"/>
    <s v="DK1_Rural"/>
    <x v="3"/>
    <s v="GNR_SH_SUN"/>
    <x v="1"/>
    <x v="2"/>
    <n v="172.85161666596801"/>
    <n v="252363.36033231401"/>
    <n v="908508.09719632997"/>
  </r>
  <r>
    <x v="0"/>
    <x v="0"/>
    <x v="0"/>
    <x v="0"/>
    <x v="0"/>
    <s v="DK1_Rural"/>
    <x v="4"/>
    <s v="GNR_EH_HEAT"/>
    <x v="0"/>
    <x v="0"/>
    <n v="82.01"/>
    <n v="119734.6"/>
    <n v="431044.56"/>
  </r>
  <r>
    <x v="0"/>
    <x v="0"/>
    <x v="0"/>
    <x v="0"/>
    <x v="0"/>
    <s v="DK1_Rural"/>
    <x v="4"/>
    <s v="GNR_EH_HEAT"/>
    <x v="0"/>
    <x v="1"/>
    <n v="82.01"/>
    <n v="119734.6"/>
    <n v="431044.56"/>
  </r>
  <r>
    <x v="0"/>
    <x v="0"/>
    <x v="0"/>
    <x v="0"/>
    <x v="0"/>
    <s v="DK1_Rural"/>
    <x v="4"/>
    <s v="GNR_EH_HEAT"/>
    <x v="0"/>
    <x v="2"/>
    <n v="82.01"/>
    <n v="119734.6"/>
    <n v="431044.56"/>
  </r>
  <r>
    <x v="0"/>
    <x v="0"/>
    <x v="0"/>
    <x v="0"/>
    <x v="0"/>
    <s v="DK1_Rural"/>
    <x v="4"/>
    <s v="GNR_EH_HEAT"/>
    <x v="1"/>
    <x v="0"/>
    <n v="82.01"/>
    <n v="119734.6"/>
    <n v="431044.56"/>
  </r>
  <r>
    <x v="0"/>
    <x v="0"/>
    <x v="0"/>
    <x v="0"/>
    <x v="0"/>
    <s v="DK1_Rural"/>
    <x v="4"/>
    <s v="GNR_EH_HEAT"/>
    <x v="1"/>
    <x v="1"/>
    <n v="82.01"/>
    <n v="119734.6"/>
    <n v="431044.56"/>
  </r>
  <r>
    <x v="0"/>
    <x v="0"/>
    <x v="0"/>
    <x v="0"/>
    <x v="0"/>
    <s v="DK1_Rural"/>
    <x v="4"/>
    <s v="GNR_EH_HEAT"/>
    <x v="1"/>
    <x v="2"/>
    <n v="82.01"/>
    <n v="119734.6"/>
    <n v="431044.56"/>
  </r>
  <r>
    <x v="0"/>
    <x v="0"/>
    <x v="0"/>
    <x v="0"/>
    <x v="0"/>
    <s v="DK1_Rural"/>
    <x v="6"/>
    <s v="GNR_BO_WOODWST_E-100"/>
    <x v="0"/>
    <x v="0"/>
    <n v="29.85"/>
    <n v="43581"/>
    <n v="156891.6"/>
  </r>
  <r>
    <x v="0"/>
    <x v="0"/>
    <x v="0"/>
    <x v="0"/>
    <x v="0"/>
    <s v="DK1_Rural"/>
    <x v="6"/>
    <s v="GNR_BO_WOODWST_E-100"/>
    <x v="0"/>
    <x v="1"/>
    <n v="29.85"/>
    <n v="43581"/>
    <n v="156891.6"/>
  </r>
  <r>
    <x v="0"/>
    <x v="0"/>
    <x v="0"/>
    <x v="0"/>
    <x v="0"/>
    <s v="DK1_Rural"/>
    <x v="6"/>
    <s v="GNR_BO_WOODWST_E-100"/>
    <x v="0"/>
    <x v="2"/>
    <n v="29.85"/>
    <n v="43581"/>
    <n v="156891.6"/>
  </r>
  <r>
    <x v="0"/>
    <x v="0"/>
    <x v="0"/>
    <x v="0"/>
    <x v="0"/>
    <s v="DK1_Rural"/>
    <x v="6"/>
    <s v="GNR_BO_WOODWST_E-100"/>
    <x v="1"/>
    <x v="0"/>
    <n v="29.85"/>
    <n v="43581"/>
    <n v="156891.6"/>
  </r>
  <r>
    <x v="0"/>
    <x v="0"/>
    <x v="0"/>
    <x v="0"/>
    <x v="0"/>
    <s v="DK1_Rural"/>
    <x v="6"/>
    <s v="GNR_BO_WOODWST_E-100"/>
    <x v="1"/>
    <x v="1"/>
    <n v="29.85"/>
    <n v="43581"/>
    <n v="156891.6"/>
  </r>
  <r>
    <x v="0"/>
    <x v="0"/>
    <x v="0"/>
    <x v="0"/>
    <x v="0"/>
    <s v="DK1_Rural"/>
    <x v="6"/>
    <s v="GNR_BO_WOODWST_E-100"/>
    <x v="1"/>
    <x v="2"/>
    <n v="29.85"/>
    <n v="43581"/>
    <n v="156891.6"/>
  </r>
  <r>
    <x v="0"/>
    <x v="0"/>
    <x v="0"/>
    <x v="0"/>
    <x v="0"/>
    <s v="DK1_Rural"/>
    <x v="6"/>
    <s v="GNR_BO_WOODWST_E-113"/>
    <x v="0"/>
    <x v="0"/>
    <n v="4"/>
    <n v="5840"/>
    <n v="21024"/>
  </r>
  <r>
    <x v="0"/>
    <x v="0"/>
    <x v="0"/>
    <x v="0"/>
    <x v="0"/>
    <s v="DK1_Rural"/>
    <x v="6"/>
    <s v="GNR_BO_WOODWST_E-113"/>
    <x v="0"/>
    <x v="1"/>
    <n v="4"/>
    <n v="5840"/>
    <n v="21024"/>
  </r>
  <r>
    <x v="0"/>
    <x v="0"/>
    <x v="0"/>
    <x v="0"/>
    <x v="0"/>
    <s v="DK1_Rural"/>
    <x v="6"/>
    <s v="GNR_BO_WOODWST_E-113"/>
    <x v="0"/>
    <x v="2"/>
    <n v="4"/>
    <n v="5840"/>
    <n v="21024"/>
  </r>
  <r>
    <x v="0"/>
    <x v="0"/>
    <x v="0"/>
    <x v="0"/>
    <x v="0"/>
    <s v="DK1_Rural"/>
    <x v="6"/>
    <s v="GNR_BO_WOODWST_E-113"/>
    <x v="1"/>
    <x v="0"/>
    <n v="4"/>
    <n v="5840"/>
    <n v="21024"/>
  </r>
  <r>
    <x v="0"/>
    <x v="0"/>
    <x v="0"/>
    <x v="0"/>
    <x v="0"/>
    <s v="DK1_Rural"/>
    <x v="6"/>
    <s v="GNR_BO_WOODWST_E-113"/>
    <x v="1"/>
    <x v="1"/>
    <n v="4"/>
    <n v="5840"/>
    <n v="21024"/>
  </r>
  <r>
    <x v="0"/>
    <x v="0"/>
    <x v="0"/>
    <x v="0"/>
    <x v="0"/>
    <s v="DK1_Rural"/>
    <x v="6"/>
    <s v="GNR_BO_WOODWST_E-113"/>
    <x v="1"/>
    <x v="2"/>
    <n v="4"/>
    <n v="5840"/>
    <n v="21024"/>
  </r>
  <r>
    <x v="0"/>
    <x v="0"/>
    <x v="0"/>
    <x v="0"/>
    <x v="0"/>
    <s v="DK1_Rural"/>
    <x v="6"/>
    <s v="GNR_BO_WOODWST_E-84"/>
    <x v="0"/>
    <x v="0"/>
    <n v="5.81"/>
    <n v="8482.6"/>
    <n v="30537.360000000001"/>
  </r>
  <r>
    <x v="0"/>
    <x v="0"/>
    <x v="0"/>
    <x v="0"/>
    <x v="0"/>
    <s v="DK1_Rural"/>
    <x v="6"/>
    <s v="GNR_BO_WOODWST_E-84"/>
    <x v="0"/>
    <x v="1"/>
    <n v="5.81"/>
    <n v="8482.6"/>
    <n v="30537.360000000001"/>
  </r>
  <r>
    <x v="0"/>
    <x v="0"/>
    <x v="0"/>
    <x v="0"/>
    <x v="0"/>
    <s v="DK1_Rural"/>
    <x v="6"/>
    <s v="GNR_BO_WOODWST_E-84"/>
    <x v="0"/>
    <x v="2"/>
    <n v="5.81"/>
    <n v="8482.6"/>
    <n v="30537.360000000001"/>
  </r>
  <r>
    <x v="0"/>
    <x v="0"/>
    <x v="0"/>
    <x v="0"/>
    <x v="0"/>
    <s v="DK1_Rural"/>
    <x v="6"/>
    <s v="GNR_BO_WOODWST_E-84"/>
    <x v="1"/>
    <x v="0"/>
    <n v="5.81"/>
    <n v="8482.6"/>
    <n v="30537.360000000001"/>
  </r>
  <r>
    <x v="0"/>
    <x v="0"/>
    <x v="0"/>
    <x v="0"/>
    <x v="0"/>
    <s v="DK1_Rural"/>
    <x v="6"/>
    <s v="GNR_BO_WOODWST_E-84"/>
    <x v="1"/>
    <x v="1"/>
    <n v="5.81"/>
    <n v="8482.6"/>
    <n v="30537.360000000001"/>
  </r>
  <r>
    <x v="0"/>
    <x v="0"/>
    <x v="0"/>
    <x v="0"/>
    <x v="0"/>
    <s v="DK1_Rural"/>
    <x v="6"/>
    <s v="GNR_BO_WOODWST_E-84"/>
    <x v="1"/>
    <x v="2"/>
    <n v="5.81"/>
    <n v="8482.6"/>
    <n v="30537.360000000001"/>
  </r>
  <r>
    <x v="0"/>
    <x v="0"/>
    <x v="0"/>
    <x v="0"/>
    <x v="0"/>
    <s v="DK1_Rural"/>
    <x v="6"/>
    <s v="GNR_BO_WOODWST_E-86"/>
    <x v="0"/>
    <x v="0"/>
    <n v="3"/>
    <n v="4380"/>
    <n v="15768"/>
  </r>
  <r>
    <x v="0"/>
    <x v="0"/>
    <x v="0"/>
    <x v="0"/>
    <x v="0"/>
    <s v="DK1_Rural"/>
    <x v="6"/>
    <s v="GNR_BO_WOODWST_E-86"/>
    <x v="0"/>
    <x v="1"/>
    <n v="3"/>
    <n v="4380"/>
    <n v="15768"/>
  </r>
  <r>
    <x v="0"/>
    <x v="0"/>
    <x v="0"/>
    <x v="0"/>
    <x v="0"/>
    <s v="DK1_Rural"/>
    <x v="6"/>
    <s v="GNR_BO_WOODWST_E-86"/>
    <x v="0"/>
    <x v="2"/>
    <n v="3"/>
    <n v="4380"/>
    <n v="15768"/>
  </r>
  <r>
    <x v="0"/>
    <x v="0"/>
    <x v="0"/>
    <x v="0"/>
    <x v="0"/>
    <s v="DK1_Rural"/>
    <x v="6"/>
    <s v="GNR_BO_WOODWST_E-86"/>
    <x v="1"/>
    <x v="0"/>
    <n v="3"/>
    <n v="4380"/>
    <n v="15768"/>
  </r>
  <r>
    <x v="0"/>
    <x v="0"/>
    <x v="0"/>
    <x v="0"/>
    <x v="0"/>
    <s v="DK1_Rural"/>
    <x v="6"/>
    <s v="GNR_BO_WOODWST_E-86"/>
    <x v="1"/>
    <x v="1"/>
    <n v="3"/>
    <n v="4380"/>
    <n v="15768"/>
  </r>
  <r>
    <x v="0"/>
    <x v="0"/>
    <x v="0"/>
    <x v="0"/>
    <x v="0"/>
    <s v="DK1_Rural"/>
    <x v="6"/>
    <s v="GNR_BO_WOODWST_E-86"/>
    <x v="1"/>
    <x v="2"/>
    <n v="3"/>
    <n v="4380"/>
    <n v="15768"/>
  </r>
  <r>
    <x v="0"/>
    <x v="0"/>
    <x v="0"/>
    <x v="0"/>
    <x v="0"/>
    <s v="DK1_Rural"/>
    <x v="6"/>
    <s v="GNR_BO_WOODWST_E-89"/>
    <x v="0"/>
    <x v="0"/>
    <n v="7"/>
    <n v="10220"/>
    <n v="36792"/>
  </r>
  <r>
    <x v="0"/>
    <x v="0"/>
    <x v="0"/>
    <x v="0"/>
    <x v="0"/>
    <s v="DK1_Rural"/>
    <x v="6"/>
    <s v="GNR_BO_WOODWST_E-89"/>
    <x v="0"/>
    <x v="1"/>
    <n v="7"/>
    <n v="10220"/>
    <n v="36792"/>
  </r>
  <r>
    <x v="0"/>
    <x v="0"/>
    <x v="0"/>
    <x v="0"/>
    <x v="0"/>
    <s v="DK1_Rural"/>
    <x v="6"/>
    <s v="GNR_BO_WOODWST_E-89"/>
    <x v="0"/>
    <x v="2"/>
    <n v="7"/>
    <n v="10220"/>
    <n v="36792"/>
  </r>
  <r>
    <x v="0"/>
    <x v="0"/>
    <x v="0"/>
    <x v="0"/>
    <x v="0"/>
    <s v="DK1_Rural"/>
    <x v="6"/>
    <s v="GNR_BO_WOODWST_E-89"/>
    <x v="1"/>
    <x v="0"/>
    <n v="7"/>
    <n v="10220"/>
    <n v="36792"/>
  </r>
  <r>
    <x v="0"/>
    <x v="0"/>
    <x v="0"/>
    <x v="0"/>
    <x v="0"/>
    <s v="DK1_Rural"/>
    <x v="6"/>
    <s v="GNR_BO_WOODWST_E-89"/>
    <x v="1"/>
    <x v="1"/>
    <n v="7"/>
    <n v="10220"/>
    <n v="36792"/>
  </r>
  <r>
    <x v="0"/>
    <x v="0"/>
    <x v="0"/>
    <x v="0"/>
    <x v="0"/>
    <s v="DK1_Rural"/>
    <x v="6"/>
    <s v="GNR_BO_WOODWST_E-89"/>
    <x v="1"/>
    <x v="2"/>
    <n v="7"/>
    <n v="10220"/>
    <n v="36792"/>
  </r>
  <r>
    <x v="0"/>
    <x v="0"/>
    <x v="0"/>
    <x v="0"/>
    <x v="0"/>
    <s v="DK1_Rural"/>
    <x v="6"/>
    <s v="GNR_BO_WOODWST_E-90"/>
    <x v="0"/>
    <x v="0"/>
    <n v="9"/>
    <n v="13140"/>
    <n v="47304"/>
  </r>
  <r>
    <x v="0"/>
    <x v="0"/>
    <x v="0"/>
    <x v="0"/>
    <x v="0"/>
    <s v="DK1_Rural"/>
    <x v="6"/>
    <s v="GNR_BO_WOODWST_E-90"/>
    <x v="0"/>
    <x v="1"/>
    <n v="9"/>
    <n v="13140"/>
    <n v="47304"/>
  </r>
  <r>
    <x v="0"/>
    <x v="0"/>
    <x v="0"/>
    <x v="0"/>
    <x v="0"/>
    <s v="DK1_Rural"/>
    <x v="6"/>
    <s v="GNR_BO_WOODWST_E-90"/>
    <x v="0"/>
    <x v="2"/>
    <n v="9"/>
    <n v="13140"/>
    <n v="47304"/>
  </r>
  <r>
    <x v="0"/>
    <x v="0"/>
    <x v="0"/>
    <x v="0"/>
    <x v="0"/>
    <s v="DK1_Rural"/>
    <x v="6"/>
    <s v="GNR_BO_WOODWST_E-90"/>
    <x v="1"/>
    <x v="0"/>
    <n v="9"/>
    <n v="13140"/>
    <n v="47304"/>
  </r>
  <r>
    <x v="0"/>
    <x v="0"/>
    <x v="0"/>
    <x v="0"/>
    <x v="0"/>
    <s v="DK1_Rural"/>
    <x v="6"/>
    <s v="GNR_BO_WOODWST_E-90"/>
    <x v="1"/>
    <x v="1"/>
    <n v="9"/>
    <n v="13140"/>
    <n v="47304"/>
  </r>
  <r>
    <x v="0"/>
    <x v="0"/>
    <x v="0"/>
    <x v="0"/>
    <x v="0"/>
    <s v="DK1_Rural"/>
    <x v="6"/>
    <s v="GNR_BO_WOODWST_E-90"/>
    <x v="1"/>
    <x v="2"/>
    <n v="9"/>
    <n v="13140"/>
    <n v="47304"/>
  </r>
  <r>
    <x v="0"/>
    <x v="0"/>
    <x v="0"/>
    <x v="0"/>
    <x v="0"/>
    <s v="DK1_Rural"/>
    <x v="6"/>
    <s v="GNR_BO_WOODWST_E-91"/>
    <x v="0"/>
    <x v="0"/>
    <n v="3.15"/>
    <n v="4599"/>
    <n v="16556.400000000001"/>
  </r>
  <r>
    <x v="0"/>
    <x v="0"/>
    <x v="0"/>
    <x v="0"/>
    <x v="0"/>
    <s v="DK1_Rural"/>
    <x v="6"/>
    <s v="GNR_BO_WOODWST_E-91"/>
    <x v="0"/>
    <x v="1"/>
    <n v="3.15"/>
    <n v="4599"/>
    <n v="16556.400000000001"/>
  </r>
  <r>
    <x v="0"/>
    <x v="0"/>
    <x v="0"/>
    <x v="0"/>
    <x v="0"/>
    <s v="DK1_Rural"/>
    <x v="6"/>
    <s v="GNR_BO_WOODWST_E-91"/>
    <x v="0"/>
    <x v="2"/>
    <n v="3.15"/>
    <n v="4599"/>
    <n v="16556.400000000001"/>
  </r>
  <r>
    <x v="0"/>
    <x v="0"/>
    <x v="0"/>
    <x v="0"/>
    <x v="0"/>
    <s v="DK1_Rural"/>
    <x v="6"/>
    <s v="GNR_BO_WOODWST_E-91"/>
    <x v="1"/>
    <x v="0"/>
    <n v="3.15"/>
    <n v="4599"/>
    <n v="16556.400000000001"/>
  </r>
  <r>
    <x v="0"/>
    <x v="0"/>
    <x v="0"/>
    <x v="0"/>
    <x v="0"/>
    <s v="DK1_Rural"/>
    <x v="6"/>
    <s v="GNR_BO_WOODWST_E-91"/>
    <x v="1"/>
    <x v="1"/>
    <n v="3.15"/>
    <n v="4599"/>
    <n v="16556.400000000001"/>
  </r>
  <r>
    <x v="0"/>
    <x v="0"/>
    <x v="0"/>
    <x v="0"/>
    <x v="0"/>
    <s v="DK1_Rural"/>
    <x v="6"/>
    <s v="GNR_BO_WOODWST_E-91"/>
    <x v="1"/>
    <x v="2"/>
    <n v="3.15"/>
    <n v="4599"/>
    <n v="16556.400000000001"/>
  </r>
  <r>
    <x v="0"/>
    <x v="0"/>
    <x v="0"/>
    <x v="0"/>
    <x v="0"/>
    <s v="DK1_Rural"/>
    <x v="6"/>
    <s v="GNR_BO_WOODWST_E-94"/>
    <x v="0"/>
    <x v="0"/>
    <n v="0.93"/>
    <n v="1357.8"/>
    <n v="4888.08"/>
  </r>
  <r>
    <x v="0"/>
    <x v="0"/>
    <x v="0"/>
    <x v="0"/>
    <x v="0"/>
    <s v="DK1_Rural"/>
    <x v="6"/>
    <s v="GNR_BO_WOODWST_E-94"/>
    <x v="0"/>
    <x v="1"/>
    <n v="0.93"/>
    <n v="1357.8"/>
    <n v="4888.08"/>
  </r>
  <r>
    <x v="0"/>
    <x v="0"/>
    <x v="0"/>
    <x v="0"/>
    <x v="0"/>
    <s v="DK1_Rural"/>
    <x v="6"/>
    <s v="GNR_BO_WOODWST_E-94"/>
    <x v="0"/>
    <x v="2"/>
    <n v="0.93"/>
    <n v="1357.8"/>
    <n v="4888.08"/>
  </r>
  <r>
    <x v="0"/>
    <x v="0"/>
    <x v="0"/>
    <x v="0"/>
    <x v="0"/>
    <s v="DK1_Rural"/>
    <x v="6"/>
    <s v="GNR_BO_WOODWST_E-94"/>
    <x v="1"/>
    <x v="0"/>
    <n v="0.93"/>
    <n v="1357.8"/>
    <n v="4888.08"/>
  </r>
  <r>
    <x v="0"/>
    <x v="0"/>
    <x v="0"/>
    <x v="0"/>
    <x v="0"/>
    <s v="DK1_Rural"/>
    <x v="6"/>
    <s v="GNR_BO_WOODWST_E-94"/>
    <x v="1"/>
    <x v="1"/>
    <n v="0.93"/>
    <n v="1357.8"/>
    <n v="4888.08"/>
  </r>
  <r>
    <x v="0"/>
    <x v="0"/>
    <x v="0"/>
    <x v="0"/>
    <x v="0"/>
    <s v="DK1_Rural"/>
    <x v="6"/>
    <s v="GNR_BO_WOODWST_E-94"/>
    <x v="1"/>
    <x v="2"/>
    <n v="0.93"/>
    <n v="1357.8"/>
    <n v="4888.08"/>
  </r>
  <r>
    <x v="0"/>
    <x v="0"/>
    <x v="0"/>
    <x v="0"/>
    <x v="0"/>
    <s v="DK1_Small"/>
    <x v="5"/>
    <s v="GNR_HP_ELEC_GROUND-WTR_COP-360_LS-4-MW_Y-2020"/>
    <x v="1"/>
    <x v="0"/>
    <n v="83.220141895471599"/>
    <n v="121501.407167389"/>
    <n v="437405.06580259901"/>
  </r>
  <r>
    <x v="0"/>
    <x v="0"/>
    <x v="0"/>
    <x v="0"/>
    <x v="0"/>
    <s v="DK1_Small"/>
    <x v="5"/>
    <s v="GNR_HP_ELEC_GROUND-WTR_COP-360_LS-4-MW_Y-2020"/>
    <x v="1"/>
    <x v="1"/>
    <n v="83.220141895471599"/>
    <n v="121501.407167388"/>
    <n v="437405.06580259901"/>
  </r>
  <r>
    <x v="0"/>
    <x v="0"/>
    <x v="0"/>
    <x v="0"/>
    <x v="0"/>
    <s v="DK1_Small"/>
    <x v="5"/>
    <s v="GNR_HP_ELEC_GROUND-WTR_COP-360_LS-4-MW_Y-2020"/>
    <x v="1"/>
    <x v="2"/>
    <n v="83.220141895471599"/>
    <n v="121501.407167388"/>
    <n v="437405.06580259901"/>
  </r>
  <r>
    <x v="0"/>
    <x v="0"/>
    <x v="0"/>
    <x v="0"/>
    <x v="0"/>
    <s v="DK1_Small"/>
    <x v="1"/>
    <s v="GNR_HS_HEAT_PIT_L-DEC_E-91_Y-2020"/>
    <x v="0"/>
    <x v="0"/>
    <n v="39.231446157188103"/>
    <n v="57277.911389494599"/>
    <n v="206200.48100217999"/>
  </r>
  <r>
    <x v="0"/>
    <x v="0"/>
    <x v="0"/>
    <x v="0"/>
    <x v="0"/>
    <s v="DK1_Small"/>
    <x v="1"/>
    <s v="GNR_HS_HEAT_PIT_L-DEC_E-91_Y-2020"/>
    <x v="0"/>
    <x v="1"/>
    <n v="61.647803625538899"/>
    <n v="90005.793293286901"/>
    <n v="324020.85585583298"/>
  </r>
  <r>
    <x v="0"/>
    <x v="0"/>
    <x v="0"/>
    <x v="0"/>
    <x v="0"/>
    <s v="DK1_Small"/>
    <x v="1"/>
    <s v="GNR_HS_HEAT_PIT_L-DEC_E-91_Y-2020"/>
    <x v="0"/>
    <x v="2"/>
    <n v="61.169162540805502"/>
    <n v="89306.977309576003"/>
    <n v="321505.11831447401"/>
  </r>
  <r>
    <x v="0"/>
    <x v="0"/>
    <x v="0"/>
    <x v="0"/>
    <x v="0"/>
    <s v="DK1_Small"/>
    <x v="2"/>
    <s v="GNR_ST_MSW_BP_E-20"/>
    <x v="0"/>
    <x v="0"/>
    <n v="9.7714128923103996"/>
    <n v="14266.2628227732"/>
    <n v="51358.546161983497"/>
  </r>
  <r>
    <x v="0"/>
    <x v="0"/>
    <x v="0"/>
    <x v="0"/>
    <x v="0"/>
    <s v="DK1_Small"/>
    <x v="2"/>
    <s v="GNR_ST_MSW_BP_E-20"/>
    <x v="0"/>
    <x v="1"/>
    <n v="9.7714128923103996"/>
    <n v="14266.2628227732"/>
    <n v="51358.546161983497"/>
  </r>
  <r>
    <x v="0"/>
    <x v="0"/>
    <x v="0"/>
    <x v="0"/>
    <x v="0"/>
    <s v="DK1_Small"/>
    <x v="2"/>
    <s v="GNR_ST_MSW_BP_E-20"/>
    <x v="0"/>
    <x v="2"/>
    <n v="9.7714128923103996"/>
    <n v="14266.2628227732"/>
    <n v="51358.546161983497"/>
  </r>
  <r>
    <x v="0"/>
    <x v="0"/>
    <x v="0"/>
    <x v="0"/>
    <x v="0"/>
    <s v="DK1_Small"/>
    <x v="2"/>
    <s v="GNR_ST_MSW_BP_E-20"/>
    <x v="1"/>
    <x v="0"/>
    <n v="9.7714128923103996"/>
    <n v="14266.2628227732"/>
    <n v="51358.546161983497"/>
  </r>
  <r>
    <x v="0"/>
    <x v="0"/>
    <x v="0"/>
    <x v="0"/>
    <x v="0"/>
    <s v="DK1_Small"/>
    <x v="2"/>
    <s v="GNR_ST_MSW_BP_E-20"/>
    <x v="1"/>
    <x v="1"/>
    <n v="9.7714128923103996"/>
    <n v="14266.2628227732"/>
    <n v="51358.546161983497"/>
  </r>
  <r>
    <x v="0"/>
    <x v="0"/>
    <x v="0"/>
    <x v="0"/>
    <x v="0"/>
    <s v="DK1_Small"/>
    <x v="2"/>
    <s v="GNR_ST_MSW_BP_E-20"/>
    <x v="1"/>
    <x v="2"/>
    <n v="9.7714128923103996"/>
    <n v="14266.2628227732"/>
    <n v="51358.546161983497"/>
  </r>
  <r>
    <x v="0"/>
    <x v="0"/>
    <x v="0"/>
    <x v="0"/>
    <x v="0"/>
    <s v="DK1_Small"/>
    <x v="6"/>
    <s v="GNR_BO_WOODWST_E-100"/>
    <x v="0"/>
    <x v="0"/>
    <n v="1.75"/>
    <n v="2555"/>
    <n v="9198"/>
  </r>
  <r>
    <x v="0"/>
    <x v="0"/>
    <x v="0"/>
    <x v="0"/>
    <x v="0"/>
    <s v="DK1_Small"/>
    <x v="6"/>
    <s v="GNR_BO_WOODWST_E-100"/>
    <x v="0"/>
    <x v="1"/>
    <n v="1.75"/>
    <n v="2555"/>
    <n v="9198"/>
  </r>
  <r>
    <x v="0"/>
    <x v="0"/>
    <x v="0"/>
    <x v="0"/>
    <x v="0"/>
    <s v="DK1_Small"/>
    <x v="6"/>
    <s v="GNR_BO_WOODWST_E-100"/>
    <x v="0"/>
    <x v="2"/>
    <n v="1.75"/>
    <n v="2555"/>
    <n v="9198"/>
  </r>
  <r>
    <x v="0"/>
    <x v="0"/>
    <x v="0"/>
    <x v="0"/>
    <x v="0"/>
    <s v="DK1_Small"/>
    <x v="6"/>
    <s v="GNR_BO_WOODWST_E-100"/>
    <x v="1"/>
    <x v="0"/>
    <n v="1.75"/>
    <n v="2555"/>
    <n v="9198"/>
  </r>
  <r>
    <x v="0"/>
    <x v="0"/>
    <x v="0"/>
    <x v="0"/>
    <x v="0"/>
    <s v="DK1_Small"/>
    <x v="6"/>
    <s v="GNR_BO_WOODWST_E-100"/>
    <x v="1"/>
    <x v="1"/>
    <n v="1.75"/>
    <n v="2555"/>
    <n v="9198"/>
  </r>
  <r>
    <x v="0"/>
    <x v="0"/>
    <x v="0"/>
    <x v="0"/>
    <x v="0"/>
    <s v="DK1_Small"/>
    <x v="6"/>
    <s v="GNR_BO_WOODWST_E-100"/>
    <x v="1"/>
    <x v="2"/>
    <n v="1.75"/>
    <n v="2555"/>
    <n v="9198"/>
  </r>
  <r>
    <x v="0"/>
    <x v="0"/>
    <x v="0"/>
    <x v="0"/>
    <x v="0"/>
    <s v="DK1_Small"/>
    <x v="6"/>
    <s v="GNR_BO_WOODWST_E-89"/>
    <x v="0"/>
    <x v="0"/>
    <n v="1.778"/>
    <n v="2595.88"/>
    <n v="9345.1679999999997"/>
  </r>
  <r>
    <x v="0"/>
    <x v="0"/>
    <x v="0"/>
    <x v="0"/>
    <x v="0"/>
    <s v="DK1_Small"/>
    <x v="6"/>
    <s v="GNR_BO_WOODWST_E-89"/>
    <x v="0"/>
    <x v="1"/>
    <n v="1.778"/>
    <n v="2595.88"/>
    <n v="9345.1679999999997"/>
  </r>
  <r>
    <x v="0"/>
    <x v="0"/>
    <x v="0"/>
    <x v="0"/>
    <x v="0"/>
    <s v="DK1_Small"/>
    <x v="6"/>
    <s v="GNR_BO_WOODWST_E-89"/>
    <x v="0"/>
    <x v="2"/>
    <n v="1.778"/>
    <n v="2595.88"/>
    <n v="9345.1679999999997"/>
  </r>
  <r>
    <x v="0"/>
    <x v="0"/>
    <x v="0"/>
    <x v="0"/>
    <x v="0"/>
    <s v="DK1_Small"/>
    <x v="6"/>
    <s v="GNR_BO_WOODWST_E-89"/>
    <x v="1"/>
    <x v="0"/>
    <n v="1.778"/>
    <n v="2595.88"/>
    <n v="9345.1679999999997"/>
  </r>
  <r>
    <x v="0"/>
    <x v="0"/>
    <x v="0"/>
    <x v="0"/>
    <x v="0"/>
    <s v="DK1_Small"/>
    <x v="6"/>
    <s v="GNR_BO_WOODWST_E-89"/>
    <x v="1"/>
    <x v="1"/>
    <n v="1.778"/>
    <n v="2595.88"/>
    <n v="9345.1679999999997"/>
  </r>
  <r>
    <x v="0"/>
    <x v="0"/>
    <x v="0"/>
    <x v="0"/>
    <x v="0"/>
    <s v="DK1_Small"/>
    <x v="6"/>
    <s v="GNR_BO_WOODWST_E-89"/>
    <x v="1"/>
    <x v="2"/>
    <n v="1.778"/>
    <n v="2595.88"/>
    <n v="9345.1679999999997"/>
  </r>
  <r>
    <x v="0"/>
    <x v="0"/>
    <x v="0"/>
    <x v="0"/>
    <x v="1"/>
    <s v="DK2_Large"/>
    <x v="0"/>
    <s v="GNR_ST_COAL_EXT_E-42"/>
    <x v="0"/>
    <x v="0"/>
    <n v="555.55555555555497"/>
    <n v="811111.11111111101"/>
    <n v="2920000"/>
  </r>
  <r>
    <x v="0"/>
    <x v="0"/>
    <x v="0"/>
    <x v="0"/>
    <x v="1"/>
    <s v="DK2_Large"/>
    <x v="0"/>
    <s v="GNR_ST_COAL_EXT_E-42"/>
    <x v="0"/>
    <x v="1"/>
    <n v="555.555555555556"/>
    <n v="811111.11111111101"/>
    <n v="2920000"/>
  </r>
  <r>
    <x v="0"/>
    <x v="0"/>
    <x v="0"/>
    <x v="0"/>
    <x v="1"/>
    <s v="DK2_Large"/>
    <x v="0"/>
    <s v="GNR_ST_COAL_EXT_E-42"/>
    <x v="0"/>
    <x v="2"/>
    <n v="555.555555555556"/>
    <n v="811111.11111111101"/>
    <n v="2920000"/>
  </r>
  <r>
    <x v="0"/>
    <x v="0"/>
    <x v="0"/>
    <x v="0"/>
    <x v="1"/>
    <s v="DK2_Large"/>
    <x v="5"/>
    <s v="GNR_HP_ELEC_COP-300"/>
    <x v="1"/>
    <x v="0"/>
    <n v="0.34"/>
    <n v="496.4"/>
    <n v="1787.04"/>
  </r>
  <r>
    <x v="0"/>
    <x v="0"/>
    <x v="0"/>
    <x v="0"/>
    <x v="1"/>
    <s v="DK2_Large"/>
    <x v="5"/>
    <s v="GNR_HP_ELEC_COP-300"/>
    <x v="1"/>
    <x v="1"/>
    <n v="0.34"/>
    <n v="496.4"/>
    <n v="1787.04"/>
  </r>
  <r>
    <x v="0"/>
    <x v="0"/>
    <x v="0"/>
    <x v="0"/>
    <x v="1"/>
    <s v="DK2_Large"/>
    <x v="5"/>
    <s v="GNR_HP_ELEC_COP-300"/>
    <x v="1"/>
    <x v="2"/>
    <n v="0.34"/>
    <n v="496.4"/>
    <n v="1787.04"/>
  </r>
  <r>
    <x v="0"/>
    <x v="0"/>
    <x v="0"/>
    <x v="0"/>
    <x v="1"/>
    <s v="DK2_Large"/>
    <x v="1"/>
    <s v="GNR_HS_HEAT_PIT_L-CEN_E-90_Y-2020"/>
    <x v="0"/>
    <x v="0"/>
    <n v="116.57414084505101"/>
    <n v="170198.24563377499"/>
    <n v="612713.68428159005"/>
  </r>
  <r>
    <x v="0"/>
    <x v="0"/>
    <x v="0"/>
    <x v="0"/>
    <x v="1"/>
    <s v="DK2_Large"/>
    <x v="1"/>
    <s v="GNR_HS_HEAT_PIT_L-CEN_E-90_Y-2020"/>
    <x v="0"/>
    <x v="1"/>
    <n v="444.04749450476299"/>
    <n v="648309.34197695402"/>
    <n v="2333913.63111703"/>
  </r>
  <r>
    <x v="0"/>
    <x v="0"/>
    <x v="0"/>
    <x v="0"/>
    <x v="1"/>
    <s v="DK2_Large"/>
    <x v="1"/>
    <s v="GNR_HS_HEAT_PIT_L-CEN_E-90_Y-2020"/>
    <x v="0"/>
    <x v="2"/>
    <n v="381.18883219237199"/>
    <n v="556535.69500086305"/>
    <n v="2003528.50200311"/>
  </r>
  <r>
    <x v="0"/>
    <x v="0"/>
    <x v="0"/>
    <x v="0"/>
    <x v="1"/>
    <s v="DK2_Large"/>
    <x v="2"/>
    <s v="GNR_ST_MSW_BP_E-20"/>
    <x v="0"/>
    <x v="0"/>
    <n v="131.863357370279"/>
    <n v="192520.501760607"/>
    <n v="693073.80633818498"/>
  </r>
  <r>
    <x v="0"/>
    <x v="0"/>
    <x v="0"/>
    <x v="0"/>
    <x v="1"/>
    <s v="DK2_Large"/>
    <x v="2"/>
    <s v="GNR_ST_MSW_BP_E-20"/>
    <x v="0"/>
    <x v="1"/>
    <n v="131.863357370279"/>
    <n v="192520.501760607"/>
    <n v="693073.80633818498"/>
  </r>
  <r>
    <x v="0"/>
    <x v="0"/>
    <x v="0"/>
    <x v="0"/>
    <x v="1"/>
    <s v="DK2_Large"/>
    <x v="2"/>
    <s v="GNR_ST_MSW_BP_E-20"/>
    <x v="0"/>
    <x v="2"/>
    <n v="131.863357370279"/>
    <n v="192520.501760607"/>
    <n v="693073.80633818498"/>
  </r>
  <r>
    <x v="0"/>
    <x v="0"/>
    <x v="0"/>
    <x v="0"/>
    <x v="1"/>
    <s v="DK2_Large"/>
    <x v="2"/>
    <s v="GNR_ST_MSW_BP_E-20"/>
    <x v="1"/>
    <x v="0"/>
    <n v="131.863357370279"/>
    <n v="192520.501760607"/>
    <n v="693073.80633818498"/>
  </r>
  <r>
    <x v="0"/>
    <x v="0"/>
    <x v="0"/>
    <x v="0"/>
    <x v="1"/>
    <s v="DK2_Large"/>
    <x v="2"/>
    <s v="GNR_ST_MSW_BP_E-20"/>
    <x v="1"/>
    <x v="1"/>
    <n v="131.863357370279"/>
    <n v="192520.501760607"/>
    <n v="693073.80633818498"/>
  </r>
  <r>
    <x v="0"/>
    <x v="0"/>
    <x v="0"/>
    <x v="0"/>
    <x v="1"/>
    <s v="DK2_Large"/>
    <x v="2"/>
    <s v="GNR_ST_MSW_BP_E-20"/>
    <x v="1"/>
    <x v="2"/>
    <n v="131.863357370279"/>
    <n v="192520.501760607"/>
    <n v="693073.80633818498"/>
  </r>
  <r>
    <x v="0"/>
    <x v="0"/>
    <x v="0"/>
    <x v="0"/>
    <x v="1"/>
    <s v="DK2_Large"/>
    <x v="2"/>
    <s v="GNR_ST_MSW_BP_E-21"/>
    <x v="0"/>
    <x v="0"/>
    <n v="46.321230665969701"/>
    <n v="67628.996772315804"/>
    <n v="243464.38838033701"/>
  </r>
  <r>
    <x v="0"/>
    <x v="0"/>
    <x v="0"/>
    <x v="0"/>
    <x v="1"/>
    <s v="DK2_Large"/>
    <x v="2"/>
    <s v="GNR_ST_MSW_BP_E-21"/>
    <x v="0"/>
    <x v="1"/>
    <n v="46.321230665969701"/>
    <n v="67628.996772315804"/>
    <n v="243464.38838033701"/>
  </r>
  <r>
    <x v="0"/>
    <x v="0"/>
    <x v="0"/>
    <x v="0"/>
    <x v="1"/>
    <s v="DK2_Large"/>
    <x v="2"/>
    <s v="GNR_ST_MSW_BP_E-21"/>
    <x v="0"/>
    <x v="2"/>
    <n v="46.321230665969701"/>
    <n v="67628.996772315804"/>
    <n v="243464.38838033701"/>
  </r>
  <r>
    <x v="0"/>
    <x v="0"/>
    <x v="0"/>
    <x v="0"/>
    <x v="1"/>
    <s v="DK2_Large"/>
    <x v="2"/>
    <s v="GNR_ST_MSW_BP_E-21"/>
    <x v="1"/>
    <x v="0"/>
    <n v="46.321230665969701"/>
    <n v="67628.996772315804"/>
    <n v="243464.38838033701"/>
  </r>
  <r>
    <x v="0"/>
    <x v="0"/>
    <x v="0"/>
    <x v="0"/>
    <x v="1"/>
    <s v="DK2_Large"/>
    <x v="2"/>
    <s v="GNR_ST_MSW_BP_E-21"/>
    <x v="1"/>
    <x v="1"/>
    <n v="46.321230665969701"/>
    <n v="67628.996772315804"/>
    <n v="243464.38838033701"/>
  </r>
  <r>
    <x v="0"/>
    <x v="0"/>
    <x v="0"/>
    <x v="0"/>
    <x v="1"/>
    <s v="DK2_Large"/>
    <x v="2"/>
    <s v="GNR_ST_MSW_BP_E-21"/>
    <x v="1"/>
    <x v="2"/>
    <n v="46.321230665969701"/>
    <n v="67628.996772315804"/>
    <n v="243464.38838033701"/>
  </r>
  <r>
    <x v="0"/>
    <x v="0"/>
    <x v="0"/>
    <x v="0"/>
    <x v="1"/>
    <s v="DK2_Large"/>
    <x v="2"/>
    <s v="GNR_ST_MSW_BP_E-23_LS-220-MW-FEED_Y-2020"/>
    <x v="0"/>
    <x v="0"/>
    <n v="436.184225001985"/>
    <n v="636828.96850289905"/>
    <n v="2292584.2866104399"/>
  </r>
  <r>
    <x v="0"/>
    <x v="0"/>
    <x v="0"/>
    <x v="0"/>
    <x v="1"/>
    <s v="DK2_Large"/>
    <x v="2"/>
    <s v="GNR_ST_MSW_BP_E-23_LS-220-MW-FEED_Y-2020"/>
    <x v="0"/>
    <x v="1"/>
    <n v="436.184225001985"/>
    <n v="636828.96850289905"/>
    <n v="2292584.2866104399"/>
  </r>
  <r>
    <x v="0"/>
    <x v="0"/>
    <x v="0"/>
    <x v="0"/>
    <x v="1"/>
    <s v="DK2_Large"/>
    <x v="2"/>
    <s v="GNR_ST_MSW_BP_E-23_LS-220-MW-FEED_Y-2020"/>
    <x v="0"/>
    <x v="2"/>
    <n v="436.184225001985"/>
    <n v="636828.96850289905"/>
    <n v="2292584.2866104399"/>
  </r>
  <r>
    <x v="0"/>
    <x v="0"/>
    <x v="0"/>
    <x v="0"/>
    <x v="1"/>
    <s v="DK2_Large"/>
    <x v="2"/>
    <s v="GNR_ST_MSW_BP_E-23_LS-220-MW-FEED_Y-2020"/>
    <x v="1"/>
    <x v="0"/>
    <n v="436.184225001985"/>
    <n v="636828.96850289905"/>
    <n v="2292584.2866104399"/>
  </r>
  <r>
    <x v="0"/>
    <x v="0"/>
    <x v="0"/>
    <x v="0"/>
    <x v="1"/>
    <s v="DK2_Large"/>
    <x v="2"/>
    <s v="GNR_ST_MSW_BP_E-23_LS-220-MW-FEED_Y-2020"/>
    <x v="1"/>
    <x v="1"/>
    <n v="436.184225001985"/>
    <n v="636828.96850289905"/>
    <n v="2292584.2866104399"/>
  </r>
  <r>
    <x v="0"/>
    <x v="0"/>
    <x v="0"/>
    <x v="0"/>
    <x v="1"/>
    <s v="DK2_Large"/>
    <x v="2"/>
    <s v="GNR_ST_MSW_BP_E-23_LS-220-MW-FEED_Y-2020"/>
    <x v="1"/>
    <x v="2"/>
    <n v="436.184225001985"/>
    <n v="636828.96850289905"/>
    <n v="2292584.2866104399"/>
  </r>
  <r>
    <x v="0"/>
    <x v="0"/>
    <x v="0"/>
    <x v="0"/>
    <x v="1"/>
    <s v="DK2_Large"/>
    <x v="2"/>
    <s v="GNR_ST_MSW_BP_E-27"/>
    <x v="0"/>
    <x v="0"/>
    <n v="65.593567512395097"/>
    <n v="95766.608568096795"/>
    <n v="344759.79084514797"/>
  </r>
  <r>
    <x v="0"/>
    <x v="0"/>
    <x v="0"/>
    <x v="0"/>
    <x v="1"/>
    <s v="DK2_Large"/>
    <x v="2"/>
    <s v="GNR_ST_MSW_BP_E-27"/>
    <x v="0"/>
    <x v="1"/>
    <n v="65.593567512395097"/>
    <n v="95766.608568096795"/>
    <n v="344759.79084514797"/>
  </r>
  <r>
    <x v="0"/>
    <x v="0"/>
    <x v="0"/>
    <x v="0"/>
    <x v="1"/>
    <s v="DK2_Large"/>
    <x v="2"/>
    <s v="GNR_ST_MSW_BP_E-27"/>
    <x v="0"/>
    <x v="2"/>
    <n v="65.593567512395097"/>
    <n v="95766.608568096795"/>
    <n v="344759.79084514797"/>
  </r>
  <r>
    <x v="0"/>
    <x v="0"/>
    <x v="0"/>
    <x v="0"/>
    <x v="1"/>
    <s v="DK2_Large"/>
    <x v="2"/>
    <s v="GNR_ST_MSW_BP_E-27"/>
    <x v="1"/>
    <x v="0"/>
    <n v="65.593567512395097"/>
    <n v="95766.608568096795"/>
    <n v="344759.79084514797"/>
  </r>
  <r>
    <x v="0"/>
    <x v="0"/>
    <x v="0"/>
    <x v="0"/>
    <x v="1"/>
    <s v="DK2_Large"/>
    <x v="2"/>
    <s v="GNR_ST_MSW_BP_E-27"/>
    <x v="1"/>
    <x v="1"/>
    <n v="65.593567512395097"/>
    <n v="95766.608568096795"/>
    <n v="344759.79084514797"/>
  </r>
  <r>
    <x v="0"/>
    <x v="0"/>
    <x v="0"/>
    <x v="0"/>
    <x v="1"/>
    <s v="DK2_Large"/>
    <x v="2"/>
    <s v="GNR_ST_MSW_BP_E-27"/>
    <x v="1"/>
    <x v="2"/>
    <n v="65.593567512395097"/>
    <n v="95766.608568096795"/>
    <n v="344759.79084514797"/>
  </r>
  <r>
    <x v="0"/>
    <x v="0"/>
    <x v="0"/>
    <x v="0"/>
    <x v="1"/>
    <s v="DK2_Large"/>
    <x v="4"/>
    <s v="GNR_GEO_HEAT_HO"/>
    <x v="0"/>
    <x v="0"/>
    <n v="14"/>
    <n v="20440"/>
    <n v="73584"/>
  </r>
  <r>
    <x v="0"/>
    <x v="0"/>
    <x v="0"/>
    <x v="0"/>
    <x v="1"/>
    <s v="DK2_Large"/>
    <x v="4"/>
    <s v="GNR_GEO_HEAT_HO"/>
    <x v="0"/>
    <x v="1"/>
    <n v="14"/>
    <n v="20440"/>
    <n v="73584"/>
  </r>
  <r>
    <x v="0"/>
    <x v="0"/>
    <x v="0"/>
    <x v="0"/>
    <x v="1"/>
    <s v="DK2_Large"/>
    <x v="4"/>
    <s v="GNR_GEO_HEAT_HO"/>
    <x v="0"/>
    <x v="2"/>
    <n v="14"/>
    <n v="20440"/>
    <n v="73584"/>
  </r>
  <r>
    <x v="0"/>
    <x v="0"/>
    <x v="0"/>
    <x v="0"/>
    <x v="1"/>
    <s v="DK2_Large"/>
    <x v="4"/>
    <s v="GNR_GEO_HEAT_HO"/>
    <x v="1"/>
    <x v="0"/>
    <n v="14"/>
    <n v="20440"/>
    <n v="73584"/>
  </r>
  <r>
    <x v="0"/>
    <x v="0"/>
    <x v="0"/>
    <x v="0"/>
    <x v="1"/>
    <s v="DK2_Large"/>
    <x v="4"/>
    <s v="GNR_GEO_HEAT_HO"/>
    <x v="1"/>
    <x v="1"/>
    <n v="14"/>
    <n v="20440"/>
    <n v="73584"/>
  </r>
  <r>
    <x v="0"/>
    <x v="0"/>
    <x v="0"/>
    <x v="0"/>
    <x v="1"/>
    <s v="DK2_Large"/>
    <x v="4"/>
    <s v="GNR_GEO_HEAT_HO"/>
    <x v="1"/>
    <x v="2"/>
    <n v="14"/>
    <n v="20440"/>
    <n v="73584"/>
  </r>
  <r>
    <x v="0"/>
    <x v="0"/>
    <x v="0"/>
    <x v="0"/>
    <x v="1"/>
    <s v="DK2_Large"/>
    <x v="6"/>
    <s v="GNR_BO_WOODWST_E-90"/>
    <x v="0"/>
    <x v="0"/>
    <n v="6.66"/>
    <n v="9723.6"/>
    <n v="35004.959999999999"/>
  </r>
  <r>
    <x v="0"/>
    <x v="0"/>
    <x v="0"/>
    <x v="0"/>
    <x v="1"/>
    <s v="DK2_Large"/>
    <x v="6"/>
    <s v="GNR_BO_WOODWST_E-90"/>
    <x v="0"/>
    <x v="1"/>
    <n v="6.66"/>
    <n v="9723.6"/>
    <n v="35004.959999999999"/>
  </r>
  <r>
    <x v="0"/>
    <x v="0"/>
    <x v="0"/>
    <x v="0"/>
    <x v="1"/>
    <s v="DK2_Large"/>
    <x v="6"/>
    <s v="GNR_BO_WOODWST_E-90"/>
    <x v="0"/>
    <x v="2"/>
    <n v="6.66"/>
    <n v="9723.6"/>
    <n v="35004.959999999999"/>
  </r>
  <r>
    <x v="0"/>
    <x v="0"/>
    <x v="0"/>
    <x v="0"/>
    <x v="1"/>
    <s v="DK2_Large"/>
    <x v="6"/>
    <s v="GNR_BO_WOODWST_E-90"/>
    <x v="1"/>
    <x v="0"/>
    <n v="6.66"/>
    <n v="9723.6"/>
    <n v="35004.959999999999"/>
  </r>
  <r>
    <x v="0"/>
    <x v="0"/>
    <x v="0"/>
    <x v="0"/>
    <x v="1"/>
    <s v="DK2_Large"/>
    <x v="6"/>
    <s v="GNR_BO_WOODWST_E-90"/>
    <x v="1"/>
    <x v="1"/>
    <n v="6.66"/>
    <n v="9723.6"/>
    <n v="35004.959999999999"/>
  </r>
  <r>
    <x v="0"/>
    <x v="0"/>
    <x v="0"/>
    <x v="0"/>
    <x v="1"/>
    <s v="DK2_Large"/>
    <x v="6"/>
    <s v="GNR_BO_WOODWST_E-90"/>
    <x v="1"/>
    <x v="2"/>
    <n v="6.66"/>
    <n v="9723.6"/>
    <n v="35004.959999999999"/>
  </r>
  <r>
    <x v="0"/>
    <x v="0"/>
    <x v="0"/>
    <x v="0"/>
    <x v="1"/>
    <s v="DK2_MedSmall"/>
    <x v="1"/>
    <s v="GNR_HS_HEAT_PIT_L-DEC_E-91_Y-2020"/>
    <x v="0"/>
    <x v="1"/>
    <n v="2.3531146067259998"/>
    <n v="3435.5473258199499"/>
    <n v="12367.970372951801"/>
  </r>
  <r>
    <x v="0"/>
    <x v="0"/>
    <x v="0"/>
    <x v="0"/>
    <x v="1"/>
    <s v="DK2_MedSmall"/>
    <x v="1"/>
    <s v="GNR_HS_HEAT_PIT_L-DEC_E-91_Y-2020"/>
    <x v="0"/>
    <x v="2"/>
    <n v="1.66694189032495"/>
    <n v="2433.7351598744299"/>
    <n v="8761.4465755479305"/>
  </r>
  <r>
    <x v="0"/>
    <x v="0"/>
    <x v="0"/>
    <x v="0"/>
    <x v="1"/>
    <s v="DK2_MedSmall"/>
    <x v="1"/>
    <s v="GNR_HS_HEAT_PIT_L-DEC_E-91_Y-2020"/>
    <x v="1"/>
    <x v="1"/>
    <n v="33.930908601967097"/>
    <n v="49539.126558871903"/>
    <n v="178340.85561193901"/>
  </r>
  <r>
    <x v="0"/>
    <x v="0"/>
    <x v="0"/>
    <x v="0"/>
    <x v="1"/>
    <s v="DK2_MedSmall"/>
    <x v="1"/>
    <s v="GNR_HS_HEAT_PIT_L-DEC_E-91_Y-2020"/>
    <x v="1"/>
    <x v="2"/>
    <n v="4.0718482295950196"/>
    <n v="5944.8984152087296"/>
    <n v="21401.634294751399"/>
  </r>
  <r>
    <x v="0"/>
    <x v="0"/>
    <x v="0"/>
    <x v="0"/>
    <x v="1"/>
    <s v="DK2_MedSmall"/>
    <x v="2"/>
    <s v="GNR_ST_MSW_BP_E-21"/>
    <x v="0"/>
    <x v="0"/>
    <n v="22.653448573868399"/>
    <n v="33074.034917847901"/>
    <n v="119066.525704252"/>
  </r>
  <r>
    <x v="0"/>
    <x v="0"/>
    <x v="0"/>
    <x v="0"/>
    <x v="1"/>
    <s v="DK2_MedSmall"/>
    <x v="2"/>
    <s v="GNR_ST_MSW_BP_E-21"/>
    <x v="0"/>
    <x v="1"/>
    <n v="22.653448573868399"/>
    <n v="33074.034917847901"/>
    <n v="119066.525704252"/>
  </r>
  <r>
    <x v="0"/>
    <x v="0"/>
    <x v="0"/>
    <x v="0"/>
    <x v="1"/>
    <s v="DK2_MedSmall"/>
    <x v="2"/>
    <s v="GNR_ST_MSW_BP_E-21"/>
    <x v="0"/>
    <x v="2"/>
    <n v="22.653448573868399"/>
    <n v="33074.034917847901"/>
    <n v="119066.525704252"/>
  </r>
  <r>
    <x v="0"/>
    <x v="0"/>
    <x v="0"/>
    <x v="0"/>
    <x v="1"/>
    <s v="DK2_MedSmall"/>
    <x v="2"/>
    <s v="GNR_ST_MSW_BP_E-21"/>
    <x v="1"/>
    <x v="1"/>
    <n v="0.67960345721605198"/>
    <n v="992.22104753543601"/>
    <n v="3571.9957711275702"/>
  </r>
  <r>
    <x v="0"/>
    <x v="0"/>
    <x v="0"/>
    <x v="0"/>
    <x v="1"/>
    <s v="DK2_MedSmall"/>
    <x v="2"/>
    <s v="GNR_ST_MSW_BP_E-25"/>
    <x v="0"/>
    <x v="0"/>
    <n v="36.854117829129201"/>
    <n v="53807.012030528596"/>
    <n v="193705.24330990299"/>
  </r>
  <r>
    <x v="0"/>
    <x v="0"/>
    <x v="0"/>
    <x v="0"/>
    <x v="1"/>
    <s v="DK2_MedSmall"/>
    <x v="2"/>
    <s v="GNR_ST_MSW_BP_E-25"/>
    <x v="0"/>
    <x v="1"/>
    <n v="36.854117829129201"/>
    <n v="53807.012030528596"/>
    <n v="193705.24330990299"/>
  </r>
  <r>
    <x v="0"/>
    <x v="0"/>
    <x v="0"/>
    <x v="0"/>
    <x v="1"/>
    <s v="DK2_MedSmall"/>
    <x v="2"/>
    <s v="GNR_ST_MSW_BP_E-25"/>
    <x v="0"/>
    <x v="2"/>
    <n v="36.854117829129201"/>
    <n v="53807.012030528596"/>
    <n v="193705.24330990299"/>
  </r>
  <r>
    <x v="0"/>
    <x v="0"/>
    <x v="0"/>
    <x v="0"/>
    <x v="1"/>
    <s v="DK2_MedSmall"/>
    <x v="2"/>
    <s v="GNR_ST_MSW_BP_E-25"/>
    <x v="1"/>
    <x v="1"/>
    <n v="1.1056235348738801"/>
    <n v="1614.2103609158601"/>
    <n v="5811.1572992970896"/>
  </r>
  <r>
    <x v="0"/>
    <x v="0"/>
    <x v="0"/>
    <x v="0"/>
    <x v="1"/>
    <s v="DK2_MedSmall"/>
    <x v="2"/>
    <s v="GNR_ST_MSW_BP_E-28"/>
    <x v="0"/>
    <x v="0"/>
    <n v="43.582530166740803"/>
    <n v="63630.494043441598"/>
    <n v="229069.77855639"/>
  </r>
  <r>
    <x v="0"/>
    <x v="0"/>
    <x v="0"/>
    <x v="0"/>
    <x v="1"/>
    <s v="DK2_MedSmall"/>
    <x v="2"/>
    <s v="GNR_ST_MSW_BP_E-28"/>
    <x v="0"/>
    <x v="1"/>
    <n v="43.582530166740803"/>
    <n v="63630.494043441598"/>
    <n v="229069.77855639"/>
  </r>
  <r>
    <x v="0"/>
    <x v="0"/>
    <x v="0"/>
    <x v="0"/>
    <x v="1"/>
    <s v="DK2_MedSmall"/>
    <x v="2"/>
    <s v="GNR_ST_MSW_BP_E-28"/>
    <x v="0"/>
    <x v="2"/>
    <n v="43.582530166740803"/>
    <n v="63630.494043441598"/>
    <n v="229069.77855639"/>
  </r>
  <r>
    <x v="0"/>
    <x v="0"/>
    <x v="0"/>
    <x v="0"/>
    <x v="1"/>
    <s v="DK2_MedSmall"/>
    <x v="2"/>
    <s v="GNR_ST_MSW_BP_E-28"/>
    <x v="1"/>
    <x v="0"/>
    <n v="41.214191800346498"/>
    <n v="60172.720028505799"/>
    <n v="216621.792102621"/>
  </r>
  <r>
    <x v="0"/>
    <x v="0"/>
    <x v="0"/>
    <x v="0"/>
    <x v="1"/>
    <s v="DK2_MedSmall"/>
    <x v="2"/>
    <s v="GNR_ST_MSW_BP_E-28"/>
    <x v="1"/>
    <x v="1"/>
    <n v="42.521667705348698"/>
    <n v="62081.634849809103"/>
    <n v="223493.88545931299"/>
  </r>
  <r>
    <x v="0"/>
    <x v="0"/>
    <x v="0"/>
    <x v="0"/>
    <x v="1"/>
    <s v="DK2_MedSmall"/>
    <x v="2"/>
    <s v="GNR_ST_MSW_BP_E-28"/>
    <x v="1"/>
    <x v="2"/>
    <n v="39.470890593676799"/>
    <n v="57627.500266768198"/>
    <n v="207459.000960365"/>
  </r>
  <r>
    <x v="0"/>
    <x v="0"/>
    <x v="0"/>
    <x v="0"/>
    <x v="1"/>
    <s v="DK2_MedSmall"/>
    <x v="3"/>
    <s v="GNR_SH_SUN"/>
    <x v="1"/>
    <x v="1"/>
    <n v="2.2744658478206001"/>
    <n v="3320.7201378180798"/>
    <n v="11954.5924961451"/>
  </r>
  <r>
    <x v="0"/>
    <x v="0"/>
    <x v="0"/>
    <x v="0"/>
    <x v="1"/>
    <s v="DK2_MedSmall"/>
    <x v="3"/>
    <s v="GNR_SH_SUN"/>
    <x v="1"/>
    <x v="2"/>
    <n v="4.9481368919054303"/>
    <n v="7224.2798621819202"/>
    <n v="26007.407503854902"/>
  </r>
  <r>
    <x v="0"/>
    <x v="0"/>
    <x v="0"/>
    <x v="0"/>
    <x v="1"/>
    <s v="DK2_MedSmall"/>
    <x v="4"/>
    <s v="GNR_EH_HEAT"/>
    <x v="0"/>
    <x v="0"/>
    <n v="2"/>
    <n v="2920"/>
    <n v="10512"/>
  </r>
  <r>
    <x v="0"/>
    <x v="0"/>
    <x v="0"/>
    <x v="0"/>
    <x v="1"/>
    <s v="DK2_MedSmall"/>
    <x v="4"/>
    <s v="GNR_EH_HEAT"/>
    <x v="0"/>
    <x v="1"/>
    <n v="2"/>
    <n v="2920"/>
    <n v="10512"/>
  </r>
  <r>
    <x v="0"/>
    <x v="0"/>
    <x v="0"/>
    <x v="0"/>
    <x v="1"/>
    <s v="DK2_MedSmall"/>
    <x v="4"/>
    <s v="GNR_EH_HEAT"/>
    <x v="0"/>
    <x v="2"/>
    <n v="2"/>
    <n v="2920"/>
    <n v="10512"/>
  </r>
  <r>
    <x v="0"/>
    <x v="0"/>
    <x v="0"/>
    <x v="0"/>
    <x v="1"/>
    <s v="DK2_MedSmall"/>
    <x v="4"/>
    <s v="GNR_EH_HEAT"/>
    <x v="1"/>
    <x v="0"/>
    <n v="2"/>
    <n v="2920"/>
    <n v="10512"/>
  </r>
  <r>
    <x v="0"/>
    <x v="0"/>
    <x v="0"/>
    <x v="0"/>
    <x v="1"/>
    <s v="DK2_MedSmall"/>
    <x v="4"/>
    <s v="GNR_EH_HEAT"/>
    <x v="1"/>
    <x v="1"/>
    <n v="2"/>
    <n v="2920"/>
    <n v="10512"/>
  </r>
  <r>
    <x v="0"/>
    <x v="0"/>
    <x v="0"/>
    <x v="0"/>
    <x v="1"/>
    <s v="DK2_MedSmall"/>
    <x v="4"/>
    <s v="GNR_EH_HEAT"/>
    <x v="1"/>
    <x v="2"/>
    <n v="2"/>
    <n v="2920"/>
    <n v="10512"/>
  </r>
  <r>
    <x v="0"/>
    <x v="0"/>
    <x v="0"/>
    <x v="0"/>
    <x v="1"/>
    <s v="DK2_Medium"/>
    <x v="0"/>
    <s v="GNR_ST_COAL_BP_E-38"/>
    <x v="0"/>
    <x v="0"/>
    <n v="189.333333333333"/>
    <n v="276426.66666666698"/>
    <n v="995136"/>
  </r>
  <r>
    <x v="0"/>
    <x v="0"/>
    <x v="0"/>
    <x v="0"/>
    <x v="1"/>
    <s v="DK2_Medium"/>
    <x v="0"/>
    <s v="GNR_ST_COAL_BP_E-38"/>
    <x v="0"/>
    <x v="1"/>
    <n v="189.333333333333"/>
    <n v="276426.66666666698"/>
    <n v="995136"/>
  </r>
  <r>
    <x v="0"/>
    <x v="0"/>
    <x v="0"/>
    <x v="0"/>
    <x v="1"/>
    <s v="DK2_Medium"/>
    <x v="0"/>
    <s v="GNR_ST_COAL_BP_E-38"/>
    <x v="0"/>
    <x v="2"/>
    <n v="189.333333333333"/>
    <n v="276426.66666666698"/>
    <n v="995136"/>
  </r>
  <r>
    <x v="0"/>
    <x v="0"/>
    <x v="0"/>
    <x v="0"/>
    <x v="1"/>
    <s v="DK2_Medium"/>
    <x v="0"/>
    <s v="GNR_ST_COAL_EXT_E-41"/>
    <x v="0"/>
    <x v="0"/>
    <n v="172.876983368064"/>
    <n v="252400.39571737399"/>
    <n v="908641.42458254495"/>
  </r>
  <r>
    <x v="0"/>
    <x v="0"/>
    <x v="0"/>
    <x v="0"/>
    <x v="1"/>
    <s v="DK2_Medium"/>
    <x v="0"/>
    <s v="GNR_ST_COAL_EXT_E-41"/>
    <x v="0"/>
    <x v="1"/>
    <n v="44.876983368064103"/>
    <n v="65520.395717373598"/>
    <n v="235873.42458254501"/>
  </r>
  <r>
    <x v="0"/>
    <x v="0"/>
    <x v="0"/>
    <x v="0"/>
    <x v="1"/>
    <s v="DK2_Medium"/>
    <x v="0"/>
    <s v="GNR_ST_COAL_EXT_E-41"/>
    <x v="0"/>
    <x v="2"/>
    <n v="190.74267350274499"/>
    <n v="278484.30331400799"/>
    <n v="1002543.4919304301"/>
  </r>
  <r>
    <x v="0"/>
    <x v="0"/>
    <x v="0"/>
    <x v="0"/>
    <x v="1"/>
    <s v="DK2_Medium"/>
    <x v="1"/>
    <s v="GNR_HS_HEAT_PIT_L-DEC_E-91_Y-2020"/>
    <x v="1"/>
    <x v="0"/>
    <n v="62.721643215568498"/>
    <n v="91573.599094730002"/>
    <n v="329664.956741028"/>
  </r>
  <r>
    <x v="0"/>
    <x v="0"/>
    <x v="0"/>
    <x v="0"/>
    <x v="1"/>
    <s v="DK2_Medium"/>
    <x v="1"/>
    <s v="GNR_HS_HEAT_PIT_L-DEC_E-91_Y-2020"/>
    <x v="1"/>
    <x v="1"/>
    <n v="165.02856392223501"/>
    <n v="240941.703326463"/>
    <n v="867390.13197526603"/>
  </r>
  <r>
    <x v="0"/>
    <x v="0"/>
    <x v="0"/>
    <x v="0"/>
    <x v="1"/>
    <s v="DK2_Medium"/>
    <x v="1"/>
    <s v="GNR_HS_HEAT_PIT_L-DEC_E-91_Y-2020"/>
    <x v="1"/>
    <x v="2"/>
    <n v="64.320615687932303"/>
    <n v="93908.098904381201"/>
    <n v="338069.15605577198"/>
  </r>
  <r>
    <x v="0"/>
    <x v="0"/>
    <x v="0"/>
    <x v="0"/>
    <x v="1"/>
    <s v="DK2_Medium"/>
    <x v="2"/>
    <s v="GNR_ST_MSW_BP_E-23"/>
    <x v="0"/>
    <x v="0"/>
    <n v="27.0488938195444"/>
    <n v="39491.384976534799"/>
    <n v="142168.985915525"/>
  </r>
  <r>
    <x v="0"/>
    <x v="0"/>
    <x v="0"/>
    <x v="0"/>
    <x v="1"/>
    <s v="DK2_Medium"/>
    <x v="2"/>
    <s v="GNR_ST_MSW_BP_E-23"/>
    <x v="0"/>
    <x v="1"/>
    <n v="27.0488938195444"/>
    <n v="39491.384976534799"/>
    <n v="142168.985915525"/>
  </r>
  <r>
    <x v="0"/>
    <x v="0"/>
    <x v="0"/>
    <x v="0"/>
    <x v="1"/>
    <s v="DK2_Medium"/>
    <x v="2"/>
    <s v="GNR_ST_MSW_BP_E-23"/>
    <x v="0"/>
    <x v="2"/>
    <n v="27.0488938195444"/>
    <n v="39491.384976534799"/>
    <n v="142168.985915525"/>
  </r>
  <r>
    <x v="0"/>
    <x v="0"/>
    <x v="0"/>
    <x v="0"/>
    <x v="1"/>
    <s v="DK2_Medium"/>
    <x v="2"/>
    <s v="GNR_ST_MSW_BP_E-25"/>
    <x v="0"/>
    <x v="0"/>
    <n v="25.020226783078499"/>
    <n v="36529.531103294699"/>
    <n v="131506.311971861"/>
  </r>
  <r>
    <x v="0"/>
    <x v="0"/>
    <x v="0"/>
    <x v="0"/>
    <x v="1"/>
    <s v="DK2_Medium"/>
    <x v="2"/>
    <s v="GNR_ST_MSW_BP_E-25"/>
    <x v="0"/>
    <x v="1"/>
    <n v="25.020226783078499"/>
    <n v="36529.531103294699"/>
    <n v="131506.311971861"/>
  </r>
  <r>
    <x v="0"/>
    <x v="0"/>
    <x v="0"/>
    <x v="0"/>
    <x v="1"/>
    <s v="DK2_Medium"/>
    <x v="2"/>
    <s v="GNR_ST_MSW_BP_E-25"/>
    <x v="0"/>
    <x v="2"/>
    <n v="25.020226783078499"/>
    <n v="36529.531103294699"/>
    <n v="131506.311971861"/>
  </r>
  <r>
    <x v="0"/>
    <x v="0"/>
    <x v="0"/>
    <x v="0"/>
    <x v="1"/>
    <s v="DK2_Medium"/>
    <x v="3"/>
    <s v="GNR_SH_SUN"/>
    <x v="1"/>
    <x v="1"/>
    <n v="2.7748483343411299"/>
    <n v="4051.2785681380501"/>
    <n v="14584.602845297"/>
  </r>
  <r>
    <x v="0"/>
    <x v="0"/>
    <x v="0"/>
    <x v="0"/>
    <x v="1"/>
    <s v="DK2_Medium"/>
    <x v="3"/>
    <s v="GNR_SH_SUN"/>
    <x v="1"/>
    <x v="2"/>
    <n v="6.03672700812462"/>
    <n v="8813.6214318619495"/>
    <n v="31729.037154703001"/>
  </r>
  <r>
    <x v="0"/>
    <x v="0"/>
    <x v="0"/>
    <x v="0"/>
    <x v="1"/>
    <s v="DK2_Medium"/>
    <x v="4"/>
    <s v="GNR_EH_HEAT"/>
    <x v="0"/>
    <x v="0"/>
    <n v="2"/>
    <n v="2920"/>
    <n v="10512"/>
  </r>
  <r>
    <x v="0"/>
    <x v="0"/>
    <x v="0"/>
    <x v="0"/>
    <x v="1"/>
    <s v="DK2_Medium"/>
    <x v="4"/>
    <s v="GNR_EH_HEAT"/>
    <x v="0"/>
    <x v="1"/>
    <n v="2"/>
    <n v="2920"/>
    <n v="10512"/>
  </r>
  <r>
    <x v="0"/>
    <x v="0"/>
    <x v="0"/>
    <x v="0"/>
    <x v="1"/>
    <s v="DK2_Medium"/>
    <x v="4"/>
    <s v="GNR_EH_HEAT"/>
    <x v="0"/>
    <x v="2"/>
    <n v="2"/>
    <n v="2920"/>
    <n v="10512"/>
  </r>
  <r>
    <x v="0"/>
    <x v="0"/>
    <x v="0"/>
    <x v="0"/>
    <x v="1"/>
    <s v="DK2_Medium"/>
    <x v="4"/>
    <s v="GNR_EH_HEAT"/>
    <x v="1"/>
    <x v="0"/>
    <n v="2"/>
    <n v="2920"/>
    <n v="10512"/>
  </r>
  <r>
    <x v="0"/>
    <x v="0"/>
    <x v="0"/>
    <x v="0"/>
    <x v="1"/>
    <s v="DK2_Medium"/>
    <x v="4"/>
    <s v="GNR_EH_HEAT"/>
    <x v="1"/>
    <x v="1"/>
    <n v="2"/>
    <n v="2920"/>
    <n v="10512"/>
  </r>
  <r>
    <x v="0"/>
    <x v="0"/>
    <x v="0"/>
    <x v="0"/>
    <x v="1"/>
    <s v="DK2_Medium"/>
    <x v="4"/>
    <s v="GNR_EH_HEAT"/>
    <x v="1"/>
    <x v="2"/>
    <n v="2"/>
    <n v="2920"/>
    <n v="10512"/>
  </r>
  <r>
    <x v="0"/>
    <x v="0"/>
    <x v="0"/>
    <x v="0"/>
    <x v="1"/>
    <s v="DK2_Rural"/>
    <x v="0"/>
    <s v="GNR_ST_COAL_BP_E-35"/>
    <x v="0"/>
    <x v="0"/>
    <n v="49.3333333333333"/>
    <n v="72026.666666666701"/>
    <n v="259296"/>
  </r>
  <r>
    <x v="0"/>
    <x v="0"/>
    <x v="0"/>
    <x v="0"/>
    <x v="1"/>
    <s v="DK2_Rural"/>
    <x v="0"/>
    <s v="GNR_ST_COAL_BP_E-35"/>
    <x v="0"/>
    <x v="1"/>
    <n v="49.3333333333333"/>
    <n v="72026.666666666701"/>
    <n v="259296"/>
  </r>
  <r>
    <x v="0"/>
    <x v="0"/>
    <x v="0"/>
    <x v="0"/>
    <x v="1"/>
    <s v="DK2_Rural"/>
    <x v="0"/>
    <s v="GNR_ST_COAL_BP_E-35"/>
    <x v="0"/>
    <x v="2"/>
    <n v="49.3333333333333"/>
    <n v="72026.666666666701"/>
    <n v="259296"/>
  </r>
  <r>
    <x v="0"/>
    <x v="0"/>
    <x v="0"/>
    <x v="0"/>
    <x v="1"/>
    <s v="DK2_Rural"/>
    <x v="5"/>
    <s v="GNR_HP_ELEC_COP-400"/>
    <x v="0"/>
    <x v="0"/>
    <n v="0.8"/>
    <n v="1168"/>
    <n v="4204.8"/>
  </r>
  <r>
    <x v="0"/>
    <x v="0"/>
    <x v="0"/>
    <x v="0"/>
    <x v="1"/>
    <s v="DK2_Rural"/>
    <x v="5"/>
    <s v="GNR_HP_ELEC_COP-400"/>
    <x v="1"/>
    <x v="0"/>
    <n v="0.8"/>
    <n v="1168"/>
    <n v="4204.8"/>
  </r>
  <r>
    <x v="0"/>
    <x v="0"/>
    <x v="0"/>
    <x v="0"/>
    <x v="1"/>
    <s v="DK2_Rural"/>
    <x v="5"/>
    <s v="GNR_HP_ELEC_COP-400"/>
    <x v="1"/>
    <x v="1"/>
    <n v="0.8"/>
    <n v="1168"/>
    <n v="4204.8"/>
  </r>
  <r>
    <x v="0"/>
    <x v="0"/>
    <x v="0"/>
    <x v="0"/>
    <x v="1"/>
    <s v="DK2_Rural"/>
    <x v="5"/>
    <s v="GNR_HP_ELEC_COP-400"/>
    <x v="1"/>
    <x v="2"/>
    <n v="0.8"/>
    <n v="1168"/>
    <n v="4204.8"/>
  </r>
  <r>
    <x v="0"/>
    <x v="0"/>
    <x v="0"/>
    <x v="0"/>
    <x v="1"/>
    <s v="DK2_Rural"/>
    <x v="5"/>
    <s v="GNR_HP_ELEC_GROUND-WTR_COP-360_LS-4-MW_Y-2020"/>
    <x v="0"/>
    <x v="0"/>
    <n v="98.372263982105395"/>
    <n v="143623.50541387399"/>
    <n v="517044.619489946"/>
  </r>
  <r>
    <x v="0"/>
    <x v="0"/>
    <x v="0"/>
    <x v="0"/>
    <x v="1"/>
    <s v="DK2_Rural"/>
    <x v="5"/>
    <s v="GNR_HP_ELEC_GROUND-WTR_COP-360_LS-4-MW_Y-2020"/>
    <x v="1"/>
    <x v="0"/>
    <n v="313.88897434309899"/>
    <n v="458277.90254092502"/>
    <n v="1649800.4491473299"/>
  </r>
  <r>
    <x v="0"/>
    <x v="0"/>
    <x v="0"/>
    <x v="0"/>
    <x v="1"/>
    <s v="DK2_Rural"/>
    <x v="5"/>
    <s v="GNR_HP_ELEC_GROUND-WTR_COP-360_LS-4-MW_Y-2020"/>
    <x v="1"/>
    <x v="1"/>
    <n v="313.88897434309899"/>
    <n v="458277.90254092502"/>
    <n v="1649800.4491473299"/>
  </r>
  <r>
    <x v="0"/>
    <x v="0"/>
    <x v="0"/>
    <x v="0"/>
    <x v="1"/>
    <s v="DK2_Rural"/>
    <x v="5"/>
    <s v="GNR_HP_ELEC_GROUND-WTR_COP-360_LS-4-MW_Y-2020"/>
    <x v="1"/>
    <x v="2"/>
    <n v="313.88897434309899"/>
    <n v="458277.90254092502"/>
    <n v="1649800.4491473299"/>
  </r>
  <r>
    <x v="0"/>
    <x v="0"/>
    <x v="0"/>
    <x v="0"/>
    <x v="1"/>
    <s v="DK2_Rural"/>
    <x v="1"/>
    <s v="GNR_HS_HEAT_PIT_L-DEC_E-91_Y-2020"/>
    <x v="0"/>
    <x v="0"/>
    <n v="48.998729136619502"/>
    <n v="71538.144539464498"/>
    <n v="257537.32034207199"/>
  </r>
  <r>
    <x v="0"/>
    <x v="0"/>
    <x v="0"/>
    <x v="0"/>
    <x v="1"/>
    <s v="DK2_Rural"/>
    <x v="1"/>
    <s v="GNR_HS_HEAT_PIT_L-DEC_E-91_Y-2020"/>
    <x v="0"/>
    <x v="1"/>
    <n v="242.18088792970201"/>
    <n v="353584.096377365"/>
    <n v="1272902.74695851"/>
  </r>
  <r>
    <x v="0"/>
    <x v="0"/>
    <x v="0"/>
    <x v="0"/>
    <x v="1"/>
    <s v="DK2_Rural"/>
    <x v="1"/>
    <s v="GNR_HS_HEAT_PIT_L-DEC_E-91_Y-2020"/>
    <x v="0"/>
    <x v="2"/>
    <n v="240.173559214877"/>
    <n v="350653.39645371999"/>
    <n v="1262352.2272333901"/>
  </r>
  <r>
    <x v="0"/>
    <x v="0"/>
    <x v="0"/>
    <x v="0"/>
    <x v="1"/>
    <s v="DK2_Rural"/>
    <x v="3"/>
    <s v="GNR_SH_SUN"/>
    <x v="1"/>
    <x v="1"/>
    <n v="12.274534025405201"/>
    <n v="17920.8196770916"/>
    <n v="64514.950837529599"/>
  </r>
  <r>
    <x v="0"/>
    <x v="0"/>
    <x v="0"/>
    <x v="0"/>
    <x v="1"/>
    <s v="DK2_Rural"/>
    <x v="3"/>
    <s v="GNR_SH_SUN"/>
    <x v="1"/>
    <x v="2"/>
    <n v="26.703445426649601"/>
    <n v="38987.030322908497"/>
    <n v="140353.30916246999"/>
  </r>
  <r>
    <x v="0"/>
    <x v="0"/>
    <x v="0"/>
    <x v="0"/>
    <x v="1"/>
    <s v="DK2_Rural"/>
    <x v="4"/>
    <s v="GNR_EH_HEAT"/>
    <x v="0"/>
    <x v="0"/>
    <n v="16.5"/>
    <n v="24090"/>
    <n v="86724"/>
  </r>
  <r>
    <x v="0"/>
    <x v="0"/>
    <x v="0"/>
    <x v="0"/>
    <x v="1"/>
    <s v="DK2_Rural"/>
    <x v="4"/>
    <s v="GNR_EH_HEAT"/>
    <x v="0"/>
    <x v="1"/>
    <n v="16.5"/>
    <n v="24090"/>
    <n v="86724"/>
  </r>
  <r>
    <x v="0"/>
    <x v="0"/>
    <x v="0"/>
    <x v="0"/>
    <x v="1"/>
    <s v="DK2_Rural"/>
    <x v="4"/>
    <s v="GNR_EH_HEAT"/>
    <x v="0"/>
    <x v="2"/>
    <n v="16.5"/>
    <n v="24090"/>
    <n v="86724"/>
  </r>
  <r>
    <x v="0"/>
    <x v="0"/>
    <x v="0"/>
    <x v="0"/>
    <x v="1"/>
    <s v="DK2_Rural"/>
    <x v="4"/>
    <s v="GNR_EH_HEAT"/>
    <x v="1"/>
    <x v="0"/>
    <n v="16.5"/>
    <n v="24090"/>
    <n v="86724"/>
  </r>
  <r>
    <x v="0"/>
    <x v="0"/>
    <x v="0"/>
    <x v="0"/>
    <x v="1"/>
    <s v="DK2_Rural"/>
    <x v="4"/>
    <s v="GNR_EH_HEAT"/>
    <x v="1"/>
    <x v="1"/>
    <n v="16.5"/>
    <n v="24090"/>
    <n v="86724"/>
  </r>
  <r>
    <x v="0"/>
    <x v="0"/>
    <x v="0"/>
    <x v="0"/>
    <x v="1"/>
    <s v="DK2_Rural"/>
    <x v="4"/>
    <s v="GNR_EH_HEAT"/>
    <x v="1"/>
    <x v="2"/>
    <n v="16.5"/>
    <n v="24090"/>
    <n v="86724"/>
  </r>
  <r>
    <x v="0"/>
    <x v="0"/>
    <x v="0"/>
    <x v="0"/>
    <x v="1"/>
    <s v="DK2_Rural"/>
    <x v="6"/>
    <s v="GNR_BO_WOODWST_E-100"/>
    <x v="0"/>
    <x v="0"/>
    <n v="6.3"/>
    <n v="9198"/>
    <n v="33112.800000000003"/>
  </r>
  <r>
    <x v="0"/>
    <x v="0"/>
    <x v="0"/>
    <x v="0"/>
    <x v="1"/>
    <s v="DK2_Rural"/>
    <x v="6"/>
    <s v="GNR_BO_WOODWST_E-100"/>
    <x v="0"/>
    <x v="1"/>
    <n v="6.3"/>
    <n v="9198"/>
    <n v="33112.800000000003"/>
  </r>
  <r>
    <x v="0"/>
    <x v="0"/>
    <x v="0"/>
    <x v="0"/>
    <x v="1"/>
    <s v="DK2_Rural"/>
    <x v="6"/>
    <s v="GNR_BO_WOODWST_E-100"/>
    <x v="0"/>
    <x v="2"/>
    <n v="6.3"/>
    <n v="9198"/>
    <n v="33112.800000000003"/>
  </r>
  <r>
    <x v="0"/>
    <x v="0"/>
    <x v="0"/>
    <x v="0"/>
    <x v="1"/>
    <s v="DK2_Rural"/>
    <x v="6"/>
    <s v="GNR_BO_WOODWST_E-100"/>
    <x v="1"/>
    <x v="0"/>
    <n v="6.3"/>
    <n v="9198"/>
    <n v="33112.800000000003"/>
  </r>
  <r>
    <x v="0"/>
    <x v="0"/>
    <x v="0"/>
    <x v="0"/>
    <x v="1"/>
    <s v="DK2_Rural"/>
    <x v="6"/>
    <s v="GNR_BO_WOODWST_E-100"/>
    <x v="1"/>
    <x v="1"/>
    <n v="6.3"/>
    <n v="9198"/>
    <n v="33112.800000000003"/>
  </r>
  <r>
    <x v="0"/>
    <x v="0"/>
    <x v="0"/>
    <x v="0"/>
    <x v="1"/>
    <s v="DK2_Rural"/>
    <x v="6"/>
    <s v="GNR_BO_WOODWST_E-100"/>
    <x v="1"/>
    <x v="2"/>
    <n v="6.3"/>
    <n v="9198"/>
    <n v="33112.800000000003"/>
  </r>
  <r>
    <x v="0"/>
    <x v="0"/>
    <x v="0"/>
    <x v="0"/>
    <x v="1"/>
    <s v="DK2_Small"/>
    <x v="5"/>
    <s v="GNR_HP_ELEC_GROUND-WTR_COP-360_LS-4-MW_Y-2020"/>
    <x v="1"/>
    <x v="0"/>
    <n v="37.430910806792497"/>
    <n v="54649.129777916998"/>
    <n v="196736.867200501"/>
  </r>
  <r>
    <x v="0"/>
    <x v="0"/>
    <x v="0"/>
    <x v="0"/>
    <x v="1"/>
    <s v="DK2_Small"/>
    <x v="5"/>
    <s v="GNR_HP_ELEC_GROUND-WTR_COP-360_LS-4-MW_Y-2020"/>
    <x v="1"/>
    <x v="1"/>
    <n v="37.430910806792497"/>
    <n v="54649.129777916998"/>
    <n v="196736.867200501"/>
  </r>
  <r>
    <x v="0"/>
    <x v="0"/>
    <x v="0"/>
    <x v="0"/>
    <x v="1"/>
    <s v="DK2_Small"/>
    <x v="5"/>
    <s v="GNR_HP_ELEC_GROUND-WTR_COP-360_LS-4-MW_Y-2020"/>
    <x v="1"/>
    <x v="2"/>
    <n v="37.430910806792497"/>
    <n v="54649.129777916998"/>
    <n v="196736.867200501"/>
  </r>
  <r>
    <x v="0"/>
    <x v="0"/>
    <x v="0"/>
    <x v="0"/>
    <x v="1"/>
    <s v="DK2_Small"/>
    <x v="1"/>
    <s v="GNR_HS_HEAT_PIT_L-DEC_E-91_Y-2020"/>
    <x v="0"/>
    <x v="0"/>
    <n v="17.692809526632001"/>
    <n v="25831.501908882699"/>
    <n v="92993.406871977597"/>
  </r>
  <r>
    <x v="0"/>
    <x v="0"/>
    <x v="0"/>
    <x v="0"/>
    <x v="1"/>
    <s v="DK2_Small"/>
    <x v="1"/>
    <s v="GNR_HS_HEAT_PIT_L-DEC_E-91_Y-2020"/>
    <x v="0"/>
    <x v="1"/>
    <n v="25.242816325392099"/>
    <n v="36854.511835072502"/>
    <n v="132676.24260626099"/>
  </r>
  <r>
    <x v="0"/>
    <x v="0"/>
    <x v="0"/>
    <x v="0"/>
    <x v="1"/>
    <s v="DK2_Small"/>
    <x v="1"/>
    <s v="GNR_HS_HEAT_PIT_L-DEC_E-91_Y-2020"/>
    <x v="0"/>
    <x v="2"/>
    <n v="25.081606215810101"/>
    <n v="36619.145075082699"/>
    <n v="131828.922270298"/>
  </r>
  <r>
    <x v="0"/>
    <x v="0"/>
    <x v="0"/>
    <x v="1"/>
    <x v="2"/>
    <s v="EE_Industry"/>
    <x v="1"/>
    <s v="GNR_HS_HEAT_PIT_L-DEC_E-91_Y-2020"/>
    <x v="1"/>
    <x v="0"/>
    <n v="27.231342047938501"/>
    <n v="39757.759389990199"/>
    <n v="143127.93380396499"/>
  </r>
  <r>
    <x v="0"/>
    <x v="0"/>
    <x v="0"/>
    <x v="1"/>
    <x v="2"/>
    <s v="EE_Industry"/>
    <x v="1"/>
    <s v="GNR_HS_HEAT_PIT_L-DEC_E-91_Y-2020"/>
    <x v="1"/>
    <x v="1"/>
    <n v="23.030272541080301"/>
    <n v="33624.1979099772"/>
    <n v="121047.11247591799"/>
  </r>
  <r>
    <x v="0"/>
    <x v="0"/>
    <x v="0"/>
    <x v="1"/>
    <x v="2"/>
    <s v="EE_Industry"/>
    <x v="1"/>
    <s v="GNR_HS_HEAT_PIT_L-DEC_E-91_Y-2020"/>
    <x v="1"/>
    <x v="2"/>
    <n v="25.4024220320102"/>
    <n v="37087.536166734797"/>
    <n v="133515.13020024501"/>
  </r>
  <r>
    <x v="0"/>
    <x v="0"/>
    <x v="0"/>
    <x v="1"/>
    <x v="2"/>
    <s v="EE_Industry"/>
    <x v="1"/>
    <s v="GNR_HS_HEAT_WTR-TANK_LS_E-95_Y-2010"/>
    <x v="0"/>
    <x v="2"/>
    <n v="6.4185867580313296"/>
    <n v="9371.1366667257407"/>
    <n v="33736.092000212702"/>
  </r>
  <r>
    <x v="0"/>
    <x v="0"/>
    <x v="0"/>
    <x v="1"/>
    <x v="2"/>
    <s v="EE_Industry"/>
    <x v="6"/>
    <s v="GNR_ST_WOODWST_BP_E-53"/>
    <x v="0"/>
    <x v="0"/>
    <n v="96.108441790365305"/>
    <n v="140318.325013933"/>
    <n v="505145.97005016002"/>
  </r>
  <r>
    <x v="0"/>
    <x v="0"/>
    <x v="0"/>
    <x v="1"/>
    <x v="2"/>
    <s v="EE_Industry"/>
    <x v="6"/>
    <s v="GNR_ST_WOODWST_BP_E-53"/>
    <x v="0"/>
    <x v="1"/>
    <n v="99.108441790365305"/>
    <n v="144698.325013933"/>
    <n v="520913.97005016002"/>
  </r>
  <r>
    <x v="0"/>
    <x v="0"/>
    <x v="0"/>
    <x v="1"/>
    <x v="2"/>
    <s v="EE_Industry"/>
    <x v="6"/>
    <s v="GNR_ST_WOODWST_BP_E-53"/>
    <x v="0"/>
    <x v="2"/>
    <n v="79.108441790365305"/>
    <n v="115498.325013933"/>
    <n v="415793.97005016002"/>
  </r>
  <r>
    <x v="0"/>
    <x v="0"/>
    <x v="0"/>
    <x v="1"/>
    <x v="2"/>
    <s v="EE_Industry"/>
    <x v="6"/>
    <s v="GNR_ST_WOODWST_BP_E-53"/>
    <x v="1"/>
    <x v="0"/>
    <n v="2.5854773810999898"/>
    <n v="3774.7969764059799"/>
    <n v="13589.269115061499"/>
  </r>
  <r>
    <x v="0"/>
    <x v="0"/>
    <x v="0"/>
    <x v="1"/>
    <x v="2"/>
    <s v="EE_Kohtla_Jarve"/>
    <x v="5"/>
    <s v="GNR_HP_ELEC_GROUND-WTR_COP-360_LS-4-MW_Y-2020"/>
    <x v="0"/>
    <x v="0"/>
    <n v="38.935799310060197"/>
    <n v="56846.266992687903"/>
    <n v="204646.56117367701"/>
  </r>
  <r>
    <x v="0"/>
    <x v="0"/>
    <x v="0"/>
    <x v="1"/>
    <x v="2"/>
    <s v="EE_Kohtla_Jarve"/>
    <x v="5"/>
    <s v="GNR_HP_ELEC_GROUND-WTR_COP-360_LS-4-MW_Y-2020"/>
    <x v="0"/>
    <x v="1"/>
    <n v="38.935799310060197"/>
    <n v="56846.266992687903"/>
    <n v="204646.56117367701"/>
  </r>
  <r>
    <x v="0"/>
    <x v="0"/>
    <x v="0"/>
    <x v="1"/>
    <x v="2"/>
    <s v="EE_Kohtla_Jarve"/>
    <x v="5"/>
    <s v="GNR_HP_ELEC_GROUND-WTR_COP-360_LS-4-MW_Y-2020"/>
    <x v="0"/>
    <x v="2"/>
    <n v="38.935799310060197"/>
    <n v="56846.266992687903"/>
    <n v="204646.56117367701"/>
  </r>
  <r>
    <x v="0"/>
    <x v="0"/>
    <x v="0"/>
    <x v="1"/>
    <x v="2"/>
    <s v="EE_Kohtla_Jarve"/>
    <x v="5"/>
    <s v="GNR_HP_ELEC_GROUND-WTR_COP-360_LS-4-MW_Y-2020"/>
    <x v="1"/>
    <x v="0"/>
    <n v="38.935799310060197"/>
    <n v="56846.266992687903"/>
    <n v="204646.56117367701"/>
  </r>
  <r>
    <x v="0"/>
    <x v="0"/>
    <x v="0"/>
    <x v="1"/>
    <x v="2"/>
    <s v="EE_Kohtla_Jarve"/>
    <x v="5"/>
    <s v="GNR_HP_ELEC_GROUND-WTR_COP-360_LS-4-MW_Y-2020"/>
    <x v="1"/>
    <x v="1"/>
    <n v="38.935799310060197"/>
    <n v="56846.266992687903"/>
    <n v="204646.56117367701"/>
  </r>
  <r>
    <x v="0"/>
    <x v="0"/>
    <x v="0"/>
    <x v="1"/>
    <x v="2"/>
    <s v="EE_Kohtla_Jarve"/>
    <x v="5"/>
    <s v="GNR_HP_ELEC_GROUND-WTR_COP-360_LS-4-MW_Y-2020"/>
    <x v="1"/>
    <x v="2"/>
    <n v="38.935799310060197"/>
    <n v="56846.266992687903"/>
    <n v="204646.56117367701"/>
  </r>
  <r>
    <x v="0"/>
    <x v="0"/>
    <x v="0"/>
    <x v="1"/>
    <x v="2"/>
    <s v="EE_Kohtla_Jarve"/>
    <x v="1"/>
    <s v="GNR_HS_HEAT_PIT_L-DEC_E-91_Y-2020"/>
    <x v="0"/>
    <x v="0"/>
    <n v="14.8043807258867"/>
    <n v="21614.3958597946"/>
    <n v="77811.825095260501"/>
  </r>
  <r>
    <x v="0"/>
    <x v="0"/>
    <x v="0"/>
    <x v="1"/>
    <x v="2"/>
    <s v="EE_Kohtla_Jarve"/>
    <x v="1"/>
    <s v="GNR_HS_HEAT_PIT_L-DEC_E-91_Y-2020"/>
    <x v="0"/>
    <x v="1"/>
    <n v="15.8743693776726"/>
    <n v="23176.5792914019"/>
    <n v="83435.685449047"/>
  </r>
  <r>
    <x v="0"/>
    <x v="0"/>
    <x v="0"/>
    <x v="1"/>
    <x v="2"/>
    <s v="EE_Kohtla_Jarve"/>
    <x v="1"/>
    <s v="GNR_HS_HEAT_PIT_L-DEC_E-91_Y-2020"/>
    <x v="0"/>
    <x v="2"/>
    <n v="14.991628739949199"/>
    <n v="21887.777960325799"/>
    <n v="78796.000657173005"/>
  </r>
  <r>
    <x v="0"/>
    <x v="0"/>
    <x v="0"/>
    <x v="1"/>
    <x v="2"/>
    <s v="EE_Narva"/>
    <x v="5"/>
    <s v="GNR_HP_ELEC_AIR-WTR_COP-310_LS_Y-2020"/>
    <x v="0"/>
    <x v="0"/>
    <n v="57.821463754784503"/>
    <n v="84419.337081985403"/>
    <n v="303909.61349514697"/>
  </r>
  <r>
    <x v="0"/>
    <x v="0"/>
    <x v="0"/>
    <x v="1"/>
    <x v="2"/>
    <s v="EE_Narva"/>
    <x v="5"/>
    <s v="GNR_HP_ELEC_AIR-WTR_COP-310_LS_Y-2020"/>
    <x v="0"/>
    <x v="1"/>
    <n v="57.821463754784503"/>
    <n v="84419.337081985403"/>
    <n v="303909.61349514697"/>
  </r>
  <r>
    <x v="0"/>
    <x v="0"/>
    <x v="0"/>
    <x v="1"/>
    <x v="2"/>
    <s v="EE_Narva"/>
    <x v="5"/>
    <s v="GNR_HP_ELEC_AIR-WTR_COP-310_LS_Y-2020"/>
    <x v="0"/>
    <x v="2"/>
    <n v="57.821463754784503"/>
    <n v="84419.337081985403"/>
    <n v="303909.61349514697"/>
  </r>
  <r>
    <x v="0"/>
    <x v="0"/>
    <x v="0"/>
    <x v="1"/>
    <x v="2"/>
    <s v="EE_Narva"/>
    <x v="5"/>
    <s v="GNR_HP_ELEC_AIR-WTR_COP-310_LS_Y-2020"/>
    <x v="1"/>
    <x v="0"/>
    <n v="57.821463754784503"/>
    <n v="84419.337081985403"/>
    <n v="303909.61349514697"/>
  </r>
  <r>
    <x v="0"/>
    <x v="0"/>
    <x v="0"/>
    <x v="1"/>
    <x v="2"/>
    <s v="EE_Narva"/>
    <x v="5"/>
    <s v="GNR_HP_ELEC_AIR-WTR_COP-310_LS_Y-2020"/>
    <x v="1"/>
    <x v="1"/>
    <n v="57.821463754784503"/>
    <n v="84419.337081985403"/>
    <n v="303909.61349514697"/>
  </r>
  <r>
    <x v="0"/>
    <x v="0"/>
    <x v="0"/>
    <x v="1"/>
    <x v="2"/>
    <s v="EE_Narva"/>
    <x v="5"/>
    <s v="GNR_HP_ELEC_AIR-WTR_COP-310_LS_Y-2020"/>
    <x v="1"/>
    <x v="2"/>
    <n v="57.821463754784503"/>
    <n v="84419.337081985403"/>
    <n v="303909.61349514697"/>
  </r>
  <r>
    <x v="0"/>
    <x v="0"/>
    <x v="0"/>
    <x v="1"/>
    <x v="2"/>
    <s v="EE_Narva"/>
    <x v="1"/>
    <s v="GNR_HS_HEAT_PIT_L-CEN_E-90_Y-2020"/>
    <x v="0"/>
    <x v="0"/>
    <n v="21.805126254795699"/>
    <n v="31835.484332001699"/>
    <n v="114607.743595206"/>
  </r>
  <r>
    <x v="0"/>
    <x v="0"/>
    <x v="0"/>
    <x v="1"/>
    <x v="2"/>
    <s v="EE_Narva"/>
    <x v="1"/>
    <s v="GNR_HS_HEAT_PIT_L-CEN_E-90_Y-2020"/>
    <x v="0"/>
    <x v="1"/>
    <n v="23.390523766186099"/>
    <n v="34150.164698631597"/>
    <n v="122940.592915074"/>
  </r>
  <r>
    <x v="0"/>
    <x v="0"/>
    <x v="0"/>
    <x v="1"/>
    <x v="2"/>
    <s v="EE_Narva"/>
    <x v="1"/>
    <s v="GNR_HS_HEAT_PIT_L-CEN_E-90_Y-2020"/>
    <x v="0"/>
    <x v="2"/>
    <n v="22.082570819289"/>
    <n v="32240.553396161999"/>
    <n v="116065.99222618301"/>
  </r>
  <r>
    <x v="0"/>
    <x v="0"/>
    <x v="0"/>
    <x v="1"/>
    <x v="2"/>
    <s v="EE_Parnu"/>
    <x v="5"/>
    <s v="GNR_HP_ELEC_AIR-WTR_COP-310_LS_Y-2020"/>
    <x v="0"/>
    <x v="0"/>
    <n v="23.049040475888699"/>
    <n v="33651.599094797501"/>
    <n v="121145.75674127101"/>
  </r>
  <r>
    <x v="0"/>
    <x v="0"/>
    <x v="0"/>
    <x v="1"/>
    <x v="2"/>
    <s v="EE_Parnu"/>
    <x v="5"/>
    <s v="GNR_HP_ELEC_AIR-WTR_COP-310_LS_Y-2020"/>
    <x v="0"/>
    <x v="1"/>
    <n v="23.049040475888699"/>
    <n v="33651.599094797501"/>
    <n v="121145.75674127101"/>
  </r>
  <r>
    <x v="0"/>
    <x v="0"/>
    <x v="0"/>
    <x v="1"/>
    <x v="2"/>
    <s v="EE_Parnu"/>
    <x v="5"/>
    <s v="GNR_HP_ELEC_AIR-WTR_COP-310_LS_Y-2020"/>
    <x v="0"/>
    <x v="2"/>
    <n v="23.049040475888699"/>
    <n v="33651.599094797501"/>
    <n v="121145.75674127101"/>
  </r>
  <r>
    <x v="0"/>
    <x v="0"/>
    <x v="0"/>
    <x v="1"/>
    <x v="2"/>
    <s v="EE_Parnu"/>
    <x v="5"/>
    <s v="GNR_HP_ELEC_AIR-WTR_COP-310_LS_Y-2020"/>
    <x v="1"/>
    <x v="0"/>
    <n v="23.049040475888699"/>
    <n v="33651.599094797501"/>
    <n v="121145.75674127101"/>
  </r>
  <r>
    <x v="0"/>
    <x v="0"/>
    <x v="0"/>
    <x v="1"/>
    <x v="2"/>
    <s v="EE_Parnu"/>
    <x v="5"/>
    <s v="GNR_HP_ELEC_AIR-WTR_COP-310_LS_Y-2020"/>
    <x v="1"/>
    <x v="1"/>
    <n v="23.049040475888699"/>
    <n v="33651.599094797501"/>
    <n v="121145.75674127101"/>
  </r>
  <r>
    <x v="0"/>
    <x v="0"/>
    <x v="0"/>
    <x v="1"/>
    <x v="2"/>
    <s v="EE_Parnu"/>
    <x v="5"/>
    <s v="GNR_HP_ELEC_AIR-WTR_COP-310_LS_Y-2020"/>
    <x v="1"/>
    <x v="2"/>
    <n v="23.049040475888699"/>
    <n v="33651.599094797501"/>
    <n v="121145.75674127101"/>
  </r>
  <r>
    <x v="0"/>
    <x v="0"/>
    <x v="0"/>
    <x v="1"/>
    <x v="2"/>
    <s v="EE_Parnu"/>
    <x v="1"/>
    <s v="GNR_HS_HEAT_PIT_L-CEN_E-90_Y-2020"/>
    <x v="0"/>
    <x v="0"/>
    <n v="8.6920531752720098"/>
    <n v="12690.397635897099"/>
    <n v="45685.431489229697"/>
  </r>
  <r>
    <x v="0"/>
    <x v="0"/>
    <x v="0"/>
    <x v="1"/>
    <x v="2"/>
    <s v="EE_Parnu"/>
    <x v="1"/>
    <s v="GNR_HS_HEAT_PIT_L-CEN_E-90_Y-2020"/>
    <x v="0"/>
    <x v="1"/>
    <n v="9.3240311474205608"/>
    <n v="13613.085475234"/>
    <n v="49007.107710842502"/>
  </r>
  <r>
    <x v="0"/>
    <x v="0"/>
    <x v="0"/>
    <x v="1"/>
    <x v="2"/>
    <s v="EE_Parnu"/>
    <x v="1"/>
    <s v="GNR_HS_HEAT_PIT_L-CEN_E-90_Y-2020"/>
    <x v="0"/>
    <x v="2"/>
    <n v="8.8026493203980003"/>
    <n v="12851.8680077811"/>
    <n v="46266.724828011902"/>
  </r>
  <r>
    <x v="0"/>
    <x v="0"/>
    <x v="0"/>
    <x v="1"/>
    <x v="2"/>
    <s v="EE_Rural"/>
    <x v="6"/>
    <s v="EBAVERE_ST_WOODWST_BP"/>
    <x v="0"/>
    <x v="0"/>
    <n v="26.315789473684202"/>
    <n v="38421.052631578903"/>
    <n v="138315.78947368401"/>
  </r>
  <r>
    <x v="0"/>
    <x v="0"/>
    <x v="0"/>
    <x v="1"/>
    <x v="2"/>
    <s v="EE_Rural"/>
    <x v="6"/>
    <s v="EBAVERE_ST_WOODWST_BP"/>
    <x v="0"/>
    <x v="1"/>
    <n v="26.315789473684202"/>
    <n v="38421.052631578903"/>
    <n v="138315.78947368401"/>
  </r>
  <r>
    <x v="0"/>
    <x v="0"/>
    <x v="0"/>
    <x v="1"/>
    <x v="2"/>
    <s v="EE_Rural"/>
    <x v="6"/>
    <s v="EBAVERE_ST_WOODWST_BP"/>
    <x v="0"/>
    <x v="2"/>
    <n v="26.315789473684202"/>
    <n v="38421.052631578903"/>
    <n v="138315.78947368401"/>
  </r>
  <r>
    <x v="0"/>
    <x v="0"/>
    <x v="0"/>
    <x v="1"/>
    <x v="2"/>
    <s v="EE_Rural"/>
    <x v="6"/>
    <s v="EBAVERE_ST_WOODWST_BP"/>
    <x v="1"/>
    <x v="0"/>
    <n v="26.315789473684202"/>
    <n v="38421.052631578903"/>
    <n v="138315.78947368401"/>
  </r>
  <r>
    <x v="0"/>
    <x v="0"/>
    <x v="0"/>
    <x v="1"/>
    <x v="2"/>
    <s v="EE_Rural"/>
    <x v="6"/>
    <s v="EBAVERE_ST_WOODWST_BP"/>
    <x v="1"/>
    <x v="1"/>
    <n v="26.315789473684202"/>
    <n v="38421.052631578903"/>
    <n v="138315.78947368401"/>
  </r>
  <r>
    <x v="0"/>
    <x v="0"/>
    <x v="0"/>
    <x v="1"/>
    <x v="2"/>
    <s v="EE_Rural"/>
    <x v="6"/>
    <s v="EBAVERE_ST_WOODWST_BP"/>
    <x v="1"/>
    <x v="2"/>
    <n v="26.315789473684202"/>
    <n v="38421.052631578903"/>
    <n v="138315.78947368401"/>
  </r>
  <r>
    <x v="0"/>
    <x v="0"/>
    <x v="0"/>
    <x v="1"/>
    <x v="2"/>
    <s v="EE_Tallinn"/>
    <x v="5"/>
    <s v="GNR_HP_ELEC_AIR-WTR_COP-310_LS_Y-2020"/>
    <x v="0"/>
    <x v="0"/>
    <n v="202.69650348926501"/>
    <n v="295936.89509432699"/>
    <n v="1065372.8223395799"/>
  </r>
  <r>
    <x v="0"/>
    <x v="0"/>
    <x v="0"/>
    <x v="1"/>
    <x v="2"/>
    <s v="EE_Tallinn"/>
    <x v="5"/>
    <s v="GNR_HP_ELEC_AIR-WTR_COP-310_LS_Y-2020"/>
    <x v="0"/>
    <x v="1"/>
    <n v="202.69650348926501"/>
    <n v="295936.89509432699"/>
    <n v="1065372.8223395799"/>
  </r>
  <r>
    <x v="0"/>
    <x v="0"/>
    <x v="0"/>
    <x v="1"/>
    <x v="2"/>
    <s v="EE_Tallinn"/>
    <x v="5"/>
    <s v="GNR_HP_ELEC_AIR-WTR_COP-310_LS_Y-2020"/>
    <x v="0"/>
    <x v="2"/>
    <n v="202.69650348926501"/>
    <n v="295936.89509432699"/>
    <n v="1065372.8223395799"/>
  </r>
  <r>
    <x v="0"/>
    <x v="0"/>
    <x v="0"/>
    <x v="1"/>
    <x v="2"/>
    <s v="EE_Tallinn"/>
    <x v="5"/>
    <s v="GNR_HP_ELEC_AIR-WTR_COP-310_LS_Y-2020"/>
    <x v="1"/>
    <x v="0"/>
    <n v="202.69650348926501"/>
    <n v="295936.89509432699"/>
    <n v="1065372.8223395799"/>
  </r>
  <r>
    <x v="0"/>
    <x v="0"/>
    <x v="0"/>
    <x v="1"/>
    <x v="2"/>
    <s v="EE_Tallinn"/>
    <x v="5"/>
    <s v="GNR_HP_ELEC_AIR-WTR_COP-310_LS_Y-2020"/>
    <x v="1"/>
    <x v="1"/>
    <n v="202.69650348926501"/>
    <n v="295936.89509432699"/>
    <n v="1065372.8223395799"/>
  </r>
  <r>
    <x v="0"/>
    <x v="0"/>
    <x v="0"/>
    <x v="1"/>
    <x v="2"/>
    <s v="EE_Tallinn"/>
    <x v="5"/>
    <s v="GNR_HP_ELEC_AIR-WTR_COP-310_LS_Y-2020"/>
    <x v="1"/>
    <x v="2"/>
    <n v="202.69650348926501"/>
    <n v="295936.89509432699"/>
    <n v="1065372.8223395799"/>
  </r>
  <r>
    <x v="0"/>
    <x v="0"/>
    <x v="0"/>
    <x v="1"/>
    <x v="2"/>
    <s v="EE_Tallinn"/>
    <x v="1"/>
    <s v="GNR_HS_HEAT_PIT_L-CEN_E-90_Y-2020"/>
    <x v="0"/>
    <x v="0"/>
    <n v="89.2609215937578"/>
    <n v="130320.945526886"/>
    <n v="469155.40389679099"/>
  </r>
  <r>
    <x v="0"/>
    <x v="0"/>
    <x v="0"/>
    <x v="1"/>
    <x v="2"/>
    <s v="EE_Tallinn"/>
    <x v="1"/>
    <s v="GNR_HS_HEAT_PIT_L-CEN_E-90_Y-2020"/>
    <x v="0"/>
    <x v="1"/>
    <n v="95.750865348522098"/>
    <n v="139796.263408842"/>
    <n v="503266.548271832"/>
  </r>
  <r>
    <x v="0"/>
    <x v="0"/>
    <x v="0"/>
    <x v="1"/>
    <x v="2"/>
    <s v="EE_Tallinn"/>
    <x v="1"/>
    <s v="GNR_HS_HEAT_PIT_L-CEN_E-90_Y-2020"/>
    <x v="0"/>
    <x v="2"/>
    <n v="90.396661750841204"/>
    <n v="131979.12615622801"/>
    <n v="475124.85416242102"/>
  </r>
  <r>
    <x v="0"/>
    <x v="0"/>
    <x v="0"/>
    <x v="1"/>
    <x v="2"/>
    <s v="EE_Tallinn"/>
    <x v="2"/>
    <s v="IRU_ST_MSW_BP"/>
    <x v="0"/>
    <x v="0"/>
    <n v="34"/>
    <n v="49640"/>
    <n v="178704"/>
  </r>
  <r>
    <x v="0"/>
    <x v="0"/>
    <x v="0"/>
    <x v="1"/>
    <x v="2"/>
    <s v="EE_Tallinn"/>
    <x v="2"/>
    <s v="IRU_ST_MSW_BP"/>
    <x v="0"/>
    <x v="1"/>
    <n v="34"/>
    <n v="49640"/>
    <n v="178704"/>
  </r>
  <r>
    <x v="0"/>
    <x v="0"/>
    <x v="0"/>
    <x v="1"/>
    <x v="2"/>
    <s v="EE_Tallinn"/>
    <x v="2"/>
    <s v="IRU_ST_MSW_BP"/>
    <x v="0"/>
    <x v="2"/>
    <n v="34"/>
    <n v="49640"/>
    <n v="178704"/>
  </r>
  <r>
    <x v="0"/>
    <x v="0"/>
    <x v="0"/>
    <x v="1"/>
    <x v="2"/>
    <s v="EE_Tallinn"/>
    <x v="2"/>
    <s v="IRU_ST_MSW_BP"/>
    <x v="1"/>
    <x v="0"/>
    <n v="34"/>
    <n v="49640"/>
    <n v="178704"/>
  </r>
  <r>
    <x v="0"/>
    <x v="0"/>
    <x v="0"/>
    <x v="1"/>
    <x v="2"/>
    <s v="EE_Tallinn"/>
    <x v="2"/>
    <s v="IRU_ST_MSW_BP"/>
    <x v="1"/>
    <x v="1"/>
    <n v="34"/>
    <n v="49640"/>
    <n v="178704"/>
  </r>
  <r>
    <x v="0"/>
    <x v="0"/>
    <x v="0"/>
    <x v="1"/>
    <x v="2"/>
    <s v="EE_Tallinn"/>
    <x v="2"/>
    <s v="IRU_ST_MSW_BP"/>
    <x v="1"/>
    <x v="2"/>
    <n v="34"/>
    <n v="49640"/>
    <n v="178704"/>
  </r>
  <r>
    <x v="0"/>
    <x v="0"/>
    <x v="0"/>
    <x v="1"/>
    <x v="2"/>
    <s v="EE_Tartu"/>
    <x v="5"/>
    <s v="GNR_HP_ELEC_AIR-WTR_COP-310_LS_Y-2020"/>
    <x v="0"/>
    <x v="0"/>
    <n v="60.436369399103597"/>
    <n v="88237.099322691298"/>
    <n v="317653.557561689"/>
  </r>
  <r>
    <x v="0"/>
    <x v="0"/>
    <x v="0"/>
    <x v="1"/>
    <x v="2"/>
    <s v="EE_Tartu"/>
    <x v="5"/>
    <s v="GNR_HP_ELEC_AIR-WTR_COP-310_LS_Y-2020"/>
    <x v="0"/>
    <x v="1"/>
    <n v="60.436369399103597"/>
    <n v="88237.099322691298"/>
    <n v="317653.557561689"/>
  </r>
  <r>
    <x v="0"/>
    <x v="0"/>
    <x v="0"/>
    <x v="1"/>
    <x v="2"/>
    <s v="EE_Tartu"/>
    <x v="5"/>
    <s v="GNR_HP_ELEC_AIR-WTR_COP-310_LS_Y-2020"/>
    <x v="0"/>
    <x v="2"/>
    <n v="60.436369399103597"/>
    <n v="88237.099322691298"/>
    <n v="317653.557561689"/>
  </r>
  <r>
    <x v="0"/>
    <x v="0"/>
    <x v="0"/>
    <x v="1"/>
    <x v="2"/>
    <s v="EE_Tartu"/>
    <x v="5"/>
    <s v="GNR_HP_ELEC_AIR-WTR_COP-310_LS_Y-2020"/>
    <x v="1"/>
    <x v="0"/>
    <n v="60.436369399103597"/>
    <n v="88237.099322691298"/>
    <n v="317653.557561689"/>
  </r>
  <r>
    <x v="0"/>
    <x v="0"/>
    <x v="0"/>
    <x v="1"/>
    <x v="2"/>
    <s v="EE_Tartu"/>
    <x v="5"/>
    <s v="GNR_HP_ELEC_AIR-WTR_COP-310_LS_Y-2020"/>
    <x v="1"/>
    <x v="1"/>
    <n v="60.436369399103597"/>
    <n v="88237.099322691298"/>
    <n v="317653.557561689"/>
  </r>
  <r>
    <x v="0"/>
    <x v="0"/>
    <x v="0"/>
    <x v="1"/>
    <x v="2"/>
    <s v="EE_Tartu"/>
    <x v="5"/>
    <s v="GNR_HP_ELEC_AIR-WTR_COP-310_LS_Y-2020"/>
    <x v="1"/>
    <x v="2"/>
    <n v="60.436369399103597"/>
    <n v="88237.099322691298"/>
    <n v="317653.557561689"/>
  </r>
  <r>
    <x v="0"/>
    <x v="0"/>
    <x v="0"/>
    <x v="1"/>
    <x v="2"/>
    <s v="EE_Tartu"/>
    <x v="1"/>
    <s v="GNR_HS_HEAT_PIT_L-CEN_E-90_Y-2020"/>
    <x v="0"/>
    <x v="0"/>
    <n v="22.791236671518501"/>
    <n v="33275.205540417002"/>
    <n v="119790.739945501"/>
  </r>
  <r>
    <x v="0"/>
    <x v="0"/>
    <x v="0"/>
    <x v="1"/>
    <x v="2"/>
    <s v="EE_Tartu"/>
    <x v="1"/>
    <s v="GNR_HS_HEAT_PIT_L-CEN_E-90_Y-2020"/>
    <x v="0"/>
    <x v="1"/>
    <n v="24.448331864562299"/>
    <n v="35694.564522260996"/>
    <n v="128500.43228014"/>
  </r>
  <r>
    <x v="0"/>
    <x v="0"/>
    <x v="0"/>
    <x v="1"/>
    <x v="2"/>
    <s v="EE_Tartu"/>
    <x v="1"/>
    <s v="GNR_HS_HEAT_PIT_L-CEN_E-90_Y-2020"/>
    <x v="0"/>
    <x v="2"/>
    <n v="23.0812283303013"/>
    <n v="33698.593362239801"/>
    <n v="121314.936104063"/>
  </r>
  <r>
    <x v="0"/>
    <x v="0"/>
    <x v="0"/>
    <x v="2"/>
    <x v="3"/>
    <s v="FI_IND"/>
    <x v="0"/>
    <s v="GNR_IND-ST_COAL_BP_CB-30"/>
    <x v="0"/>
    <x v="0"/>
    <n v="14"/>
    <n v="20440"/>
    <n v="73584"/>
  </r>
  <r>
    <x v="0"/>
    <x v="0"/>
    <x v="0"/>
    <x v="2"/>
    <x v="3"/>
    <s v="FI_IND"/>
    <x v="0"/>
    <s v="GNR_IND-ST_COAL_BP_CB-30"/>
    <x v="0"/>
    <x v="1"/>
    <n v="14"/>
    <n v="20440"/>
    <n v="73584"/>
  </r>
  <r>
    <x v="0"/>
    <x v="0"/>
    <x v="0"/>
    <x v="2"/>
    <x v="3"/>
    <s v="FI_IND"/>
    <x v="0"/>
    <s v="GNR_IND-ST_COAL_BP_CB-30"/>
    <x v="0"/>
    <x v="2"/>
    <n v="14"/>
    <n v="20440"/>
    <n v="73584"/>
  </r>
  <r>
    <x v="0"/>
    <x v="0"/>
    <x v="0"/>
    <x v="2"/>
    <x v="3"/>
    <s v="FI_IND"/>
    <x v="0"/>
    <s v="GNR_IND-ST_COAL_BP_CB-30"/>
    <x v="1"/>
    <x v="0"/>
    <n v="0.56000000000000005"/>
    <n v="817.6"/>
    <n v="2943.36"/>
  </r>
  <r>
    <x v="0"/>
    <x v="0"/>
    <x v="0"/>
    <x v="2"/>
    <x v="3"/>
    <s v="FI_IND"/>
    <x v="0"/>
    <s v="GNR_IND-ST_COAL_BP_CB-30"/>
    <x v="1"/>
    <x v="1"/>
    <n v="0.98"/>
    <n v="1430.8"/>
    <n v="5150.88"/>
  </r>
  <r>
    <x v="0"/>
    <x v="0"/>
    <x v="0"/>
    <x v="2"/>
    <x v="3"/>
    <s v="FI_IND"/>
    <x v="5"/>
    <s v="GNR_HP_ELEC_AIR-WTR_COP-310_LS_Y-2020"/>
    <x v="0"/>
    <x v="0"/>
    <n v="411.08570822072699"/>
    <n v="600185.13400226098"/>
    <n v="2160666.4824081399"/>
  </r>
  <r>
    <x v="0"/>
    <x v="0"/>
    <x v="0"/>
    <x v="2"/>
    <x v="3"/>
    <s v="FI_IND"/>
    <x v="5"/>
    <s v="GNR_HP_ELEC_AIR-WTR_COP-310_LS_Y-2020"/>
    <x v="1"/>
    <x v="0"/>
    <n v="1394.84353773371"/>
    <n v="2036471.56509121"/>
    <n v="7331297.63432837"/>
  </r>
  <r>
    <x v="0"/>
    <x v="0"/>
    <x v="0"/>
    <x v="2"/>
    <x v="3"/>
    <s v="FI_IND"/>
    <x v="5"/>
    <s v="GNR_HP_ELEC_AIR-WTR_COP-310_LS_Y-2020"/>
    <x v="1"/>
    <x v="1"/>
    <n v="1394.84353773371"/>
    <n v="2036471.56509121"/>
    <n v="7331297.63432837"/>
  </r>
  <r>
    <x v="0"/>
    <x v="0"/>
    <x v="0"/>
    <x v="2"/>
    <x v="3"/>
    <s v="FI_IND"/>
    <x v="5"/>
    <s v="GNR_HP_ELEC_AIR-WTR_COP-310_LS_Y-2020"/>
    <x v="1"/>
    <x v="2"/>
    <n v="1394.84353773371"/>
    <n v="2036471.56509121"/>
    <n v="7331297.63432837"/>
  </r>
  <r>
    <x v="0"/>
    <x v="0"/>
    <x v="0"/>
    <x v="2"/>
    <x v="3"/>
    <s v="FI_IND"/>
    <x v="1"/>
    <s v="GNR_HS_HEAT_PIT_L-CEN_E-90_Y-2020"/>
    <x v="0"/>
    <x v="1"/>
    <n v="65.471782184550605"/>
    <n v="95588.801989443906"/>
    <n v="344119.68716199801"/>
  </r>
  <r>
    <x v="0"/>
    <x v="0"/>
    <x v="0"/>
    <x v="2"/>
    <x v="3"/>
    <s v="FI_IND"/>
    <x v="2"/>
    <s v="GNR_IND-ST_MSW_BP_CB-30"/>
    <x v="0"/>
    <x v="0"/>
    <n v="240"/>
    <n v="350400"/>
    <n v="1261440"/>
  </r>
  <r>
    <x v="0"/>
    <x v="0"/>
    <x v="0"/>
    <x v="2"/>
    <x v="3"/>
    <s v="FI_IND"/>
    <x v="2"/>
    <s v="GNR_IND-ST_MSW_BP_CB-30"/>
    <x v="0"/>
    <x v="1"/>
    <n v="240"/>
    <n v="350400"/>
    <n v="1261440"/>
  </r>
  <r>
    <x v="0"/>
    <x v="0"/>
    <x v="0"/>
    <x v="2"/>
    <x v="3"/>
    <s v="FI_IND"/>
    <x v="2"/>
    <s v="GNR_IND-ST_MSW_BP_CB-30"/>
    <x v="0"/>
    <x v="2"/>
    <n v="240"/>
    <n v="350400"/>
    <n v="1261440"/>
  </r>
  <r>
    <x v="0"/>
    <x v="0"/>
    <x v="0"/>
    <x v="2"/>
    <x v="3"/>
    <s v="FI_IND"/>
    <x v="2"/>
    <s v="GNR_IND-ST_MSW_BP_CB-30"/>
    <x v="1"/>
    <x v="0"/>
    <n v="240"/>
    <n v="350400"/>
    <n v="1261440"/>
  </r>
  <r>
    <x v="0"/>
    <x v="0"/>
    <x v="0"/>
    <x v="2"/>
    <x v="3"/>
    <s v="FI_IND"/>
    <x v="2"/>
    <s v="GNR_IND-ST_MSW_BP_CB-30"/>
    <x v="1"/>
    <x v="1"/>
    <n v="240"/>
    <n v="350400"/>
    <n v="1261440"/>
  </r>
  <r>
    <x v="0"/>
    <x v="0"/>
    <x v="0"/>
    <x v="2"/>
    <x v="3"/>
    <s v="FI_IND"/>
    <x v="2"/>
    <s v="GNR_IND-ST_MSW_BP_CB-30"/>
    <x v="1"/>
    <x v="2"/>
    <n v="240"/>
    <n v="350400"/>
    <n v="1261440"/>
  </r>
  <r>
    <x v="0"/>
    <x v="0"/>
    <x v="0"/>
    <x v="2"/>
    <x v="3"/>
    <s v="FI_IND"/>
    <x v="2"/>
    <s v="GNR_ST_MSW_BP_E-23_LS-220-MW-FEED_Y-2020"/>
    <x v="0"/>
    <x v="0"/>
    <n v="1935.7081249540699"/>
    <n v="2826133.8624329399"/>
    <n v="10174081.904758601"/>
  </r>
  <r>
    <x v="0"/>
    <x v="0"/>
    <x v="0"/>
    <x v="2"/>
    <x v="3"/>
    <s v="FI_IND"/>
    <x v="2"/>
    <s v="GNR_ST_MSW_BP_E-23_LS-220-MW-FEED_Y-2020"/>
    <x v="0"/>
    <x v="1"/>
    <n v="1935.7081249540699"/>
    <n v="2826133.8624329399"/>
    <n v="10174081.904758601"/>
  </r>
  <r>
    <x v="0"/>
    <x v="0"/>
    <x v="0"/>
    <x v="2"/>
    <x v="3"/>
    <s v="FI_IND"/>
    <x v="2"/>
    <s v="GNR_ST_MSW_BP_E-23_LS-220-MW-FEED_Y-2020"/>
    <x v="0"/>
    <x v="2"/>
    <n v="1935.7081249540699"/>
    <n v="2826133.8624329399"/>
    <n v="10174081.904758601"/>
  </r>
  <r>
    <x v="0"/>
    <x v="0"/>
    <x v="0"/>
    <x v="2"/>
    <x v="3"/>
    <s v="FI_IND"/>
    <x v="2"/>
    <s v="GNR_ST_MSW_BP_E-23_LS-220-MW-FEED_Y-2020"/>
    <x v="1"/>
    <x v="0"/>
    <n v="1935.7081249540699"/>
    <n v="2826133.8624329399"/>
    <n v="10174081.904758601"/>
  </r>
  <r>
    <x v="0"/>
    <x v="0"/>
    <x v="0"/>
    <x v="2"/>
    <x v="3"/>
    <s v="FI_IND"/>
    <x v="2"/>
    <s v="GNR_ST_MSW_BP_E-23_LS-220-MW-FEED_Y-2020"/>
    <x v="1"/>
    <x v="1"/>
    <n v="1935.7081249540699"/>
    <n v="2826133.8624329399"/>
    <n v="10174081.904758601"/>
  </r>
  <r>
    <x v="0"/>
    <x v="0"/>
    <x v="0"/>
    <x v="2"/>
    <x v="3"/>
    <s v="FI_IND"/>
    <x v="2"/>
    <s v="GNR_ST_MSW_BP_E-23_LS-220-MW-FEED_Y-2020"/>
    <x v="1"/>
    <x v="2"/>
    <n v="1935.7081249540699"/>
    <n v="2826133.8624329399"/>
    <n v="10174081.904758601"/>
  </r>
  <r>
    <x v="0"/>
    <x v="0"/>
    <x v="0"/>
    <x v="2"/>
    <x v="3"/>
    <s v="FI_IND"/>
    <x v="7"/>
    <s v="AITTALUOTO_IND-ST_PEAT_EXT"/>
    <x v="0"/>
    <x v="0"/>
    <n v="162.28571428571399"/>
    <n v="236937.14285714299"/>
    <n v="852973.71428571397"/>
  </r>
  <r>
    <x v="0"/>
    <x v="0"/>
    <x v="0"/>
    <x v="2"/>
    <x v="3"/>
    <s v="FI_IND"/>
    <x v="7"/>
    <s v="AITTALUOTO_IND-ST_PEAT_EXT"/>
    <x v="0"/>
    <x v="1"/>
    <n v="162.28571428571399"/>
    <n v="236937.14285714299"/>
    <n v="852973.71428571397"/>
  </r>
  <r>
    <x v="0"/>
    <x v="0"/>
    <x v="0"/>
    <x v="2"/>
    <x v="3"/>
    <s v="FI_IND"/>
    <x v="7"/>
    <s v="AITTALUOTO_IND-ST_PEAT_EXT"/>
    <x v="0"/>
    <x v="2"/>
    <n v="162.28571428571399"/>
    <n v="236937.14285714299"/>
    <n v="852973.71428571397"/>
  </r>
  <r>
    <x v="0"/>
    <x v="0"/>
    <x v="0"/>
    <x v="2"/>
    <x v="3"/>
    <s v="FI_IND"/>
    <x v="7"/>
    <s v="AITTALUOTO_IND-ST_PEAT_EXT"/>
    <x v="1"/>
    <x v="0"/>
    <n v="7.5733333333333297"/>
    <n v="11057.0666666667"/>
    <n v="39805.440000000002"/>
  </r>
  <r>
    <x v="0"/>
    <x v="0"/>
    <x v="0"/>
    <x v="2"/>
    <x v="3"/>
    <s v="FI_IND"/>
    <x v="7"/>
    <s v="AITTALUOTO_IND-ST_PEAT_EXT"/>
    <x v="1"/>
    <x v="1"/>
    <n v="13.2533333333333"/>
    <n v="19349.866666666701"/>
    <n v="69659.520000000004"/>
  </r>
  <r>
    <x v="0"/>
    <x v="0"/>
    <x v="0"/>
    <x v="2"/>
    <x v="3"/>
    <s v="FI_IND"/>
    <x v="7"/>
    <s v="ALHOLMEN2_IND-ST_PEAT_EXT"/>
    <x v="0"/>
    <x v="0"/>
    <n v="158.94039735099301"/>
    <n v="232052.98013245"/>
    <n v="835390.72847682098"/>
  </r>
  <r>
    <x v="0"/>
    <x v="0"/>
    <x v="0"/>
    <x v="2"/>
    <x v="3"/>
    <s v="FI_IND"/>
    <x v="7"/>
    <s v="ALHOLMEN2_IND-ST_PEAT_EXT"/>
    <x v="0"/>
    <x v="1"/>
    <n v="158.94039735099301"/>
    <n v="232052.98013245"/>
    <n v="835390.72847682098"/>
  </r>
  <r>
    <x v="0"/>
    <x v="0"/>
    <x v="0"/>
    <x v="2"/>
    <x v="3"/>
    <s v="FI_IND"/>
    <x v="7"/>
    <s v="ALHOLMEN2_IND-ST_PEAT_EXT"/>
    <x v="0"/>
    <x v="2"/>
    <n v="158.94039735099301"/>
    <n v="232052.98013245"/>
    <n v="835390.72847682098"/>
  </r>
  <r>
    <x v="0"/>
    <x v="0"/>
    <x v="0"/>
    <x v="2"/>
    <x v="3"/>
    <s v="FI_IND"/>
    <x v="7"/>
    <s v="GNR_IND-ST_PEAT_BP_CB-20"/>
    <x v="0"/>
    <x v="0"/>
    <n v="180"/>
    <n v="262800"/>
    <n v="946080"/>
  </r>
  <r>
    <x v="0"/>
    <x v="0"/>
    <x v="0"/>
    <x v="2"/>
    <x v="3"/>
    <s v="FI_IND"/>
    <x v="7"/>
    <s v="GNR_IND-ST_PEAT_BP_CB-20"/>
    <x v="0"/>
    <x v="1"/>
    <n v="180"/>
    <n v="262800"/>
    <n v="946080"/>
  </r>
  <r>
    <x v="0"/>
    <x v="0"/>
    <x v="0"/>
    <x v="2"/>
    <x v="3"/>
    <s v="FI_IND"/>
    <x v="7"/>
    <s v="GNR_IND-ST_PEAT_BP_CB-20"/>
    <x v="0"/>
    <x v="2"/>
    <n v="180"/>
    <n v="262800"/>
    <n v="946080"/>
  </r>
  <r>
    <x v="0"/>
    <x v="0"/>
    <x v="0"/>
    <x v="2"/>
    <x v="3"/>
    <s v="FI_IND"/>
    <x v="7"/>
    <s v="GNR_IND-ST_PEAT_BP_CB-20"/>
    <x v="1"/>
    <x v="0"/>
    <n v="168.512386750779"/>
    <n v="246028.08465613701"/>
    <n v="885701.10476209398"/>
  </r>
  <r>
    <x v="0"/>
    <x v="0"/>
    <x v="0"/>
    <x v="2"/>
    <x v="3"/>
    <s v="FI_IND"/>
    <x v="7"/>
    <s v="GNR_IND-ST_PEAT_BP_CB-20"/>
    <x v="1"/>
    <x v="1"/>
    <n v="173.91238675077901"/>
    <n v="253912.08465613701"/>
    <n v="914083.504762094"/>
  </r>
  <r>
    <x v="0"/>
    <x v="0"/>
    <x v="0"/>
    <x v="2"/>
    <x v="3"/>
    <s v="FI_IND"/>
    <x v="7"/>
    <s v="GNR_IND-ST_PEAT_BP_CB-20"/>
    <x v="1"/>
    <x v="2"/>
    <n v="155.62221934236999"/>
    <n v="227208.44023986001"/>
    <n v="817950.38486349501"/>
  </r>
  <r>
    <x v="0"/>
    <x v="0"/>
    <x v="0"/>
    <x v="2"/>
    <x v="3"/>
    <s v="FI_IND"/>
    <x v="7"/>
    <s v="GNR_IND-ST_PEAT_BP_CB-30"/>
    <x v="0"/>
    <x v="0"/>
    <n v="592.66666666666697"/>
    <n v="865293.33333333302"/>
    <n v="3115056"/>
  </r>
  <r>
    <x v="0"/>
    <x v="0"/>
    <x v="0"/>
    <x v="2"/>
    <x v="3"/>
    <s v="FI_IND"/>
    <x v="7"/>
    <s v="GNR_IND-ST_PEAT_BP_CB-30"/>
    <x v="0"/>
    <x v="1"/>
    <n v="592.66666666666697"/>
    <n v="865293.33333333302"/>
    <n v="3115056"/>
  </r>
  <r>
    <x v="0"/>
    <x v="0"/>
    <x v="0"/>
    <x v="2"/>
    <x v="3"/>
    <s v="FI_IND"/>
    <x v="7"/>
    <s v="GNR_IND-ST_PEAT_BP_CB-30"/>
    <x v="0"/>
    <x v="2"/>
    <n v="592.66666666666697"/>
    <n v="865293.33333333302"/>
    <n v="3115056"/>
  </r>
  <r>
    <x v="0"/>
    <x v="0"/>
    <x v="0"/>
    <x v="2"/>
    <x v="3"/>
    <s v="FI_IND"/>
    <x v="7"/>
    <s v="GNR_IND-ST_PEAT_BP_CB-30"/>
    <x v="1"/>
    <x v="0"/>
    <n v="574.886666666667"/>
    <n v="839334.53333333298"/>
    <n v="3021604.32"/>
  </r>
  <r>
    <x v="0"/>
    <x v="0"/>
    <x v="0"/>
    <x v="2"/>
    <x v="3"/>
    <s v="FI_IND"/>
    <x v="7"/>
    <s v="GNR_IND-ST_PEAT_BP_CB-30"/>
    <x v="1"/>
    <x v="1"/>
    <n v="592.66666666666697"/>
    <n v="865293.33333333302"/>
    <n v="3115056"/>
  </r>
  <r>
    <x v="0"/>
    <x v="0"/>
    <x v="0"/>
    <x v="2"/>
    <x v="3"/>
    <s v="FI_IND"/>
    <x v="7"/>
    <s v="GNR_IND-ST_PEAT_BP_CB-30"/>
    <x v="1"/>
    <x v="2"/>
    <n v="551.17999999999995"/>
    <n v="804722.8"/>
    <n v="2897002.08"/>
  </r>
  <r>
    <x v="0"/>
    <x v="0"/>
    <x v="0"/>
    <x v="2"/>
    <x v="3"/>
    <s v="FI_IND"/>
    <x v="7"/>
    <s v="GNR_ST_PEAT_BP_CB-50"/>
    <x v="0"/>
    <x v="0"/>
    <n v="24"/>
    <n v="35040"/>
    <n v="126144"/>
  </r>
  <r>
    <x v="0"/>
    <x v="0"/>
    <x v="0"/>
    <x v="2"/>
    <x v="3"/>
    <s v="FI_IND"/>
    <x v="7"/>
    <s v="GNR_ST_PEAT_BP_CB-50"/>
    <x v="0"/>
    <x v="1"/>
    <n v="24"/>
    <n v="35040"/>
    <n v="126144"/>
  </r>
  <r>
    <x v="0"/>
    <x v="0"/>
    <x v="0"/>
    <x v="2"/>
    <x v="3"/>
    <s v="FI_IND"/>
    <x v="7"/>
    <s v="GNR_ST_PEAT_BP_CB-50"/>
    <x v="0"/>
    <x v="2"/>
    <n v="24"/>
    <n v="35040"/>
    <n v="126144"/>
  </r>
  <r>
    <x v="0"/>
    <x v="0"/>
    <x v="0"/>
    <x v="2"/>
    <x v="3"/>
    <s v="FI_IND"/>
    <x v="7"/>
    <s v="GNR_ST_PEAT_BP_CB-50"/>
    <x v="1"/>
    <x v="0"/>
    <n v="24"/>
    <n v="35040"/>
    <n v="126144"/>
  </r>
  <r>
    <x v="0"/>
    <x v="0"/>
    <x v="0"/>
    <x v="2"/>
    <x v="3"/>
    <s v="FI_IND"/>
    <x v="7"/>
    <s v="GNR_ST_PEAT_BP_CB-50"/>
    <x v="1"/>
    <x v="1"/>
    <n v="24"/>
    <n v="35040"/>
    <n v="126144"/>
  </r>
  <r>
    <x v="0"/>
    <x v="0"/>
    <x v="0"/>
    <x v="2"/>
    <x v="3"/>
    <s v="FI_IND"/>
    <x v="7"/>
    <s v="GNR_ST_PEAT_BP_CB-50"/>
    <x v="1"/>
    <x v="2"/>
    <n v="24"/>
    <n v="35040"/>
    <n v="126144"/>
  </r>
  <r>
    <x v="0"/>
    <x v="0"/>
    <x v="0"/>
    <x v="2"/>
    <x v="3"/>
    <s v="FI_IND"/>
    <x v="4"/>
    <s v="GNR_EH_HEAT"/>
    <x v="0"/>
    <x v="0"/>
    <n v="4.9107142857142696"/>
    <n v="7169.6428571428296"/>
    <n v="25810.714285714199"/>
  </r>
  <r>
    <x v="0"/>
    <x v="0"/>
    <x v="0"/>
    <x v="2"/>
    <x v="3"/>
    <s v="FI_IND"/>
    <x v="4"/>
    <s v="GNR_EH_HEAT"/>
    <x v="0"/>
    <x v="1"/>
    <n v="4.9107142857142696"/>
    <n v="7169.6428571428296"/>
    <n v="25810.714285714199"/>
  </r>
  <r>
    <x v="0"/>
    <x v="0"/>
    <x v="0"/>
    <x v="2"/>
    <x v="3"/>
    <s v="FI_IND"/>
    <x v="4"/>
    <s v="GNR_EH_HEAT"/>
    <x v="0"/>
    <x v="2"/>
    <n v="4.9107142857142696"/>
    <n v="7169.6428571428296"/>
    <n v="25810.714285714199"/>
  </r>
  <r>
    <x v="0"/>
    <x v="0"/>
    <x v="0"/>
    <x v="2"/>
    <x v="3"/>
    <s v="FI_IND"/>
    <x v="4"/>
    <s v="GNR_EH_HEAT"/>
    <x v="1"/>
    <x v="0"/>
    <n v="4.9107142857142696"/>
    <n v="7169.6428571428296"/>
    <n v="25810.714285714199"/>
  </r>
  <r>
    <x v="0"/>
    <x v="0"/>
    <x v="0"/>
    <x v="2"/>
    <x v="3"/>
    <s v="FI_IND"/>
    <x v="4"/>
    <s v="GNR_EH_HEAT"/>
    <x v="1"/>
    <x v="1"/>
    <n v="4.9107142857142696"/>
    <n v="7169.6428571428296"/>
    <n v="25810.714285714199"/>
  </r>
  <r>
    <x v="0"/>
    <x v="0"/>
    <x v="0"/>
    <x v="2"/>
    <x v="3"/>
    <s v="FI_IND"/>
    <x v="4"/>
    <s v="GNR_EH_HEAT"/>
    <x v="1"/>
    <x v="2"/>
    <n v="4.9107142857142696"/>
    <n v="7169.6428571428296"/>
    <n v="25810.714285714199"/>
  </r>
  <r>
    <x v="0"/>
    <x v="0"/>
    <x v="0"/>
    <x v="2"/>
    <x v="3"/>
    <s v="FI_IND"/>
    <x v="6"/>
    <s v="GNR_IND-ST_BLACKLIC_BP_CB-30"/>
    <x v="0"/>
    <x v="0"/>
    <n v="1774.7327895441099"/>
    <n v="2591109.8727344"/>
    <n v="9327995.5418438502"/>
  </r>
  <r>
    <x v="0"/>
    <x v="0"/>
    <x v="0"/>
    <x v="2"/>
    <x v="3"/>
    <s v="FI_IND"/>
    <x v="6"/>
    <s v="GNR_IND-ST_BLACKLIC_BP_CB-30"/>
    <x v="0"/>
    <x v="1"/>
    <n v="2201.9561228774501"/>
    <n v="3214855.9394010701"/>
    <n v="11573481.3818439"/>
  </r>
  <r>
    <x v="0"/>
    <x v="0"/>
    <x v="0"/>
    <x v="2"/>
    <x v="3"/>
    <s v="FI_IND"/>
    <x v="6"/>
    <s v="GNR_IND-ST_BLACKLIC_BP_CB-30"/>
    <x v="0"/>
    <x v="2"/>
    <n v="2224.4310454288102"/>
    <n v="3247669.3263260601"/>
    <n v="11691609.5747738"/>
  </r>
  <r>
    <x v="0"/>
    <x v="0"/>
    <x v="0"/>
    <x v="2"/>
    <x v="3"/>
    <s v="FI_IND"/>
    <x v="6"/>
    <s v="GNR_IND-ST_BLACKLIC_BP_CB-60"/>
    <x v="0"/>
    <x v="0"/>
    <n v="128.333333333333"/>
    <n v="187366.66666666701"/>
    <n v="674520"/>
  </r>
  <r>
    <x v="0"/>
    <x v="0"/>
    <x v="0"/>
    <x v="2"/>
    <x v="3"/>
    <s v="FI_IND"/>
    <x v="6"/>
    <s v="GNR_IND-ST_BLACKLIC_BP_CB-60"/>
    <x v="0"/>
    <x v="1"/>
    <n v="128.333333333333"/>
    <n v="187366.66666666701"/>
    <n v="674520"/>
  </r>
  <r>
    <x v="0"/>
    <x v="0"/>
    <x v="0"/>
    <x v="2"/>
    <x v="3"/>
    <s v="FI_IND"/>
    <x v="6"/>
    <s v="GNR_IND-ST_BLACKLIC_BP_CB-60"/>
    <x v="0"/>
    <x v="2"/>
    <n v="128.333333333333"/>
    <n v="187366.66666666701"/>
    <n v="674520"/>
  </r>
  <r>
    <x v="0"/>
    <x v="0"/>
    <x v="0"/>
    <x v="2"/>
    <x v="3"/>
    <s v="FI_large"/>
    <x v="0"/>
    <s v="NA2y3_ST_COAL_EXT"/>
    <x v="0"/>
    <x v="0"/>
    <n v="22.331115715725801"/>
    <n v="32603.4289449596"/>
    <n v="117372.344201855"/>
  </r>
  <r>
    <x v="0"/>
    <x v="0"/>
    <x v="0"/>
    <x v="2"/>
    <x v="3"/>
    <s v="FI_large"/>
    <x v="0"/>
    <s v="NA2y3_ST_COAL_EXT"/>
    <x v="0"/>
    <x v="1"/>
    <n v="103.74742213201399"/>
    <n v="151471.23631274101"/>
    <n v="545296.45072586602"/>
  </r>
  <r>
    <x v="0"/>
    <x v="0"/>
    <x v="0"/>
    <x v="2"/>
    <x v="3"/>
    <s v="FI_large"/>
    <x v="0"/>
    <s v="NA2y3_ST_COAL_EXT"/>
    <x v="0"/>
    <x v="2"/>
    <n v="120.24742213201399"/>
    <n v="175561.23631274101"/>
    <n v="632020.45072586602"/>
  </r>
  <r>
    <x v="0"/>
    <x v="0"/>
    <x v="0"/>
    <x v="2"/>
    <x v="3"/>
    <s v="FI_large"/>
    <x v="1"/>
    <s v="GNR_HS_HEAT_PIT_L-CEN_E-90"/>
    <x v="0"/>
    <x v="1"/>
    <n v="99.998157902655393"/>
    <n v="145997.310537877"/>
    <n v="525590.31793635699"/>
  </r>
  <r>
    <x v="0"/>
    <x v="0"/>
    <x v="0"/>
    <x v="2"/>
    <x v="3"/>
    <s v="FI_large"/>
    <x v="1"/>
    <s v="GNR_HS_HEAT_PIT_L-CEN_E-90"/>
    <x v="1"/>
    <x v="1"/>
    <n v="28.664508494064702"/>
    <n v="41850.182401334503"/>
    <n v="150660.656644804"/>
  </r>
  <r>
    <x v="0"/>
    <x v="0"/>
    <x v="0"/>
    <x v="2"/>
    <x v="3"/>
    <s v="FI_large"/>
    <x v="1"/>
    <s v="GNR_HS_HEAT_WTR-TANK_LS_E-95_Y-2010"/>
    <x v="0"/>
    <x v="1"/>
    <n v="41.9561643835616"/>
    <n v="61256"/>
    <n v="220521.60000000001"/>
  </r>
  <r>
    <x v="0"/>
    <x v="0"/>
    <x v="0"/>
    <x v="2"/>
    <x v="3"/>
    <s v="FI_large"/>
    <x v="1"/>
    <s v="GNR_HS_HEAT_WTR-TANK_LS_E-95_Y-2010"/>
    <x v="1"/>
    <x v="1"/>
    <n v="41.9561643835616"/>
    <n v="61256"/>
    <n v="220521.60000000001"/>
  </r>
  <r>
    <x v="0"/>
    <x v="0"/>
    <x v="0"/>
    <x v="2"/>
    <x v="3"/>
    <s v="FI_large"/>
    <x v="7"/>
    <s v="GNR_IND-ST_PEAT_BP_CB-40"/>
    <x v="0"/>
    <x v="0"/>
    <n v="194"/>
    <n v="283240"/>
    <n v="1019664"/>
  </r>
  <r>
    <x v="0"/>
    <x v="0"/>
    <x v="0"/>
    <x v="2"/>
    <x v="3"/>
    <s v="FI_large"/>
    <x v="7"/>
    <s v="GNR_IND-ST_PEAT_BP_CB-40"/>
    <x v="0"/>
    <x v="1"/>
    <n v="200"/>
    <n v="292000"/>
    <n v="1051200"/>
  </r>
  <r>
    <x v="0"/>
    <x v="0"/>
    <x v="0"/>
    <x v="2"/>
    <x v="3"/>
    <s v="FI_large"/>
    <x v="7"/>
    <s v="GNR_IND-ST_PEAT_BP_CB-40"/>
    <x v="0"/>
    <x v="2"/>
    <n v="200"/>
    <n v="292000"/>
    <n v="1051200"/>
  </r>
  <r>
    <x v="0"/>
    <x v="0"/>
    <x v="0"/>
    <x v="2"/>
    <x v="3"/>
    <s v="FI_large"/>
    <x v="7"/>
    <s v="GNR_ST_PEAT_BP_CB-40"/>
    <x v="0"/>
    <x v="0"/>
    <n v="157.625"/>
    <n v="230132.5"/>
    <n v="828477"/>
  </r>
  <r>
    <x v="0"/>
    <x v="0"/>
    <x v="0"/>
    <x v="2"/>
    <x v="3"/>
    <s v="FI_large"/>
    <x v="7"/>
    <s v="GNR_ST_PEAT_BP_CB-40"/>
    <x v="0"/>
    <x v="1"/>
    <n v="162.5"/>
    <n v="237250"/>
    <n v="854100"/>
  </r>
  <r>
    <x v="0"/>
    <x v="0"/>
    <x v="0"/>
    <x v="2"/>
    <x v="3"/>
    <s v="FI_large"/>
    <x v="7"/>
    <s v="GNR_ST_PEAT_BP_CB-40"/>
    <x v="0"/>
    <x v="2"/>
    <n v="162.5"/>
    <n v="237250"/>
    <n v="854100"/>
  </r>
  <r>
    <x v="0"/>
    <x v="0"/>
    <x v="0"/>
    <x v="2"/>
    <x v="3"/>
    <s v="FI_large"/>
    <x v="7"/>
    <s v="KELJONLAHTI_ST_PEAT_EXT"/>
    <x v="0"/>
    <x v="0"/>
    <n v="237.125"/>
    <n v="346202.5"/>
    <n v="1246329"/>
  </r>
  <r>
    <x v="0"/>
    <x v="0"/>
    <x v="0"/>
    <x v="2"/>
    <x v="3"/>
    <s v="FI_large"/>
    <x v="7"/>
    <s v="KELJONLAHTI_ST_PEAT_EXT"/>
    <x v="0"/>
    <x v="1"/>
    <n v="237.125"/>
    <n v="346202.5"/>
    <n v="1246329"/>
  </r>
  <r>
    <x v="0"/>
    <x v="0"/>
    <x v="0"/>
    <x v="2"/>
    <x v="3"/>
    <s v="FI_large"/>
    <x v="7"/>
    <s v="KELJONLAHTI_ST_PEAT_EXT"/>
    <x v="0"/>
    <x v="2"/>
    <n v="237.125"/>
    <n v="346202.5"/>
    <n v="1246329"/>
  </r>
  <r>
    <x v="0"/>
    <x v="0"/>
    <x v="0"/>
    <x v="2"/>
    <x v="3"/>
    <s v="FI_large"/>
    <x v="7"/>
    <s v="KELJONLAHTI_ST_PEAT_EXT"/>
    <x v="1"/>
    <x v="0"/>
    <n v="237.125"/>
    <n v="346202.5"/>
    <n v="1246329"/>
  </r>
  <r>
    <x v="0"/>
    <x v="0"/>
    <x v="0"/>
    <x v="2"/>
    <x v="3"/>
    <s v="FI_large"/>
    <x v="7"/>
    <s v="KELJONLAHTI_ST_PEAT_EXT"/>
    <x v="1"/>
    <x v="1"/>
    <n v="237.125"/>
    <n v="346202.5"/>
    <n v="1246329"/>
  </r>
  <r>
    <x v="0"/>
    <x v="0"/>
    <x v="0"/>
    <x v="2"/>
    <x v="3"/>
    <s v="FI_large"/>
    <x v="7"/>
    <s v="KELJONLAHTI_ST_PEAT_EXT"/>
    <x v="1"/>
    <x v="2"/>
    <n v="237.125"/>
    <n v="346202.5"/>
    <n v="1246329"/>
  </r>
  <r>
    <x v="0"/>
    <x v="0"/>
    <x v="0"/>
    <x v="2"/>
    <x v="3"/>
    <s v="FI_large"/>
    <x v="7"/>
    <s v="TOPPILA2_ST_PEAT_EXT"/>
    <x v="0"/>
    <x v="0"/>
    <n v="180"/>
    <n v="262800"/>
    <n v="946080"/>
  </r>
  <r>
    <x v="0"/>
    <x v="0"/>
    <x v="0"/>
    <x v="2"/>
    <x v="3"/>
    <s v="FI_large"/>
    <x v="7"/>
    <s v="TOPPILA2_ST_PEAT_EXT"/>
    <x v="0"/>
    <x v="1"/>
    <n v="180"/>
    <n v="262800"/>
    <n v="946080"/>
  </r>
  <r>
    <x v="0"/>
    <x v="0"/>
    <x v="0"/>
    <x v="2"/>
    <x v="3"/>
    <s v="FI_large"/>
    <x v="7"/>
    <s v="TOPPILA2_ST_PEAT_EXT"/>
    <x v="0"/>
    <x v="2"/>
    <n v="180"/>
    <n v="262800"/>
    <n v="946080"/>
  </r>
  <r>
    <x v="0"/>
    <x v="0"/>
    <x v="0"/>
    <x v="2"/>
    <x v="3"/>
    <s v="FI_large"/>
    <x v="7"/>
    <s v="TOPPILA2_ST_PEAT_EXT"/>
    <x v="1"/>
    <x v="1"/>
    <n v="6.75"/>
    <n v="9855"/>
    <n v="35478"/>
  </r>
  <r>
    <x v="0"/>
    <x v="0"/>
    <x v="0"/>
    <x v="2"/>
    <x v="3"/>
    <s v="FI_large"/>
    <x v="4"/>
    <s v="GNR_EH_HEAT"/>
    <x v="0"/>
    <x v="0"/>
    <n v="36.5613553113552"/>
    <n v="53379.578754578499"/>
    <n v="192166.48351648299"/>
  </r>
  <r>
    <x v="0"/>
    <x v="0"/>
    <x v="0"/>
    <x v="2"/>
    <x v="3"/>
    <s v="FI_large"/>
    <x v="4"/>
    <s v="GNR_EH_HEAT"/>
    <x v="0"/>
    <x v="1"/>
    <n v="36.5613553113552"/>
    <n v="53379.578754578499"/>
    <n v="192166.48351648299"/>
  </r>
  <r>
    <x v="0"/>
    <x v="0"/>
    <x v="0"/>
    <x v="2"/>
    <x v="3"/>
    <s v="FI_large"/>
    <x v="4"/>
    <s v="GNR_EH_HEAT"/>
    <x v="0"/>
    <x v="2"/>
    <n v="36.5613553113552"/>
    <n v="53379.578754578499"/>
    <n v="192166.48351648299"/>
  </r>
  <r>
    <x v="0"/>
    <x v="0"/>
    <x v="0"/>
    <x v="2"/>
    <x v="3"/>
    <s v="FI_large"/>
    <x v="4"/>
    <s v="GNR_EH_HEAT"/>
    <x v="1"/>
    <x v="0"/>
    <n v="36.5613553113552"/>
    <n v="53379.578754578499"/>
    <n v="192166.48351648299"/>
  </r>
  <r>
    <x v="0"/>
    <x v="0"/>
    <x v="0"/>
    <x v="2"/>
    <x v="3"/>
    <s v="FI_large"/>
    <x v="4"/>
    <s v="GNR_EH_HEAT"/>
    <x v="1"/>
    <x v="1"/>
    <n v="36.5613553113552"/>
    <n v="53379.578754578499"/>
    <n v="192166.48351648299"/>
  </r>
  <r>
    <x v="0"/>
    <x v="0"/>
    <x v="0"/>
    <x v="2"/>
    <x v="3"/>
    <s v="FI_large"/>
    <x v="4"/>
    <s v="GNR_EH_HEAT"/>
    <x v="1"/>
    <x v="2"/>
    <n v="36.5613553113552"/>
    <n v="53379.578754578499"/>
    <n v="192166.48351648299"/>
  </r>
  <r>
    <x v="0"/>
    <x v="0"/>
    <x v="0"/>
    <x v="2"/>
    <x v="3"/>
    <s v="FI_large_gas"/>
    <x v="0"/>
    <s v="GNR_ST_COAL_BP_CB-50"/>
    <x v="0"/>
    <x v="0"/>
    <n v="864"/>
    <n v="1261440"/>
    <n v="4541184"/>
  </r>
  <r>
    <x v="0"/>
    <x v="0"/>
    <x v="0"/>
    <x v="2"/>
    <x v="3"/>
    <s v="FI_large_gas"/>
    <x v="0"/>
    <s v="GNR_ST_COAL_BP_CB-50"/>
    <x v="0"/>
    <x v="1"/>
    <n v="864"/>
    <n v="1261440"/>
    <n v="4541184"/>
  </r>
  <r>
    <x v="0"/>
    <x v="0"/>
    <x v="0"/>
    <x v="2"/>
    <x v="3"/>
    <s v="FI_large_gas"/>
    <x v="0"/>
    <s v="GNR_ST_COAL_BP_CB-50"/>
    <x v="0"/>
    <x v="2"/>
    <n v="864"/>
    <n v="1261440"/>
    <n v="4541184"/>
  </r>
  <r>
    <x v="0"/>
    <x v="0"/>
    <x v="0"/>
    <x v="2"/>
    <x v="3"/>
    <s v="FI_large_gas"/>
    <x v="0"/>
    <s v="GNR_ST_COAL_BP_CB-50"/>
    <x v="1"/>
    <x v="0"/>
    <n v="355.72661697393698"/>
    <n v="519360.86078194802"/>
    <n v="1869699.0988150099"/>
  </r>
  <r>
    <x v="0"/>
    <x v="0"/>
    <x v="0"/>
    <x v="2"/>
    <x v="3"/>
    <s v="FI_large_gas"/>
    <x v="0"/>
    <s v="GNR_ST_COAL_BP_CB-50"/>
    <x v="1"/>
    <x v="1"/>
    <n v="381.646616973937"/>
    <n v="557204.06078194804"/>
    <n v="2005934.6188150099"/>
  </r>
  <r>
    <x v="0"/>
    <x v="0"/>
    <x v="0"/>
    <x v="2"/>
    <x v="3"/>
    <s v="FI_large_gas"/>
    <x v="0"/>
    <s v="GNR_ST_COAL_BP_CB-50"/>
    <x v="1"/>
    <x v="2"/>
    <n v="321.16661697393698"/>
    <n v="468903.26078194799"/>
    <n v="1688051.7388150101"/>
  </r>
  <r>
    <x v="0"/>
    <x v="0"/>
    <x v="0"/>
    <x v="2"/>
    <x v="3"/>
    <s v="FI_large_gas"/>
    <x v="5"/>
    <s v="GNR_HP_ELEC_COP-270"/>
    <x v="1"/>
    <x v="0"/>
    <n v="130"/>
    <n v="189800"/>
    <n v="683280"/>
  </r>
  <r>
    <x v="0"/>
    <x v="0"/>
    <x v="0"/>
    <x v="2"/>
    <x v="3"/>
    <s v="FI_large_gas"/>
    <x v="5"/>
    <s v="GNR_HP_ELEC_COP-270"/>
    <x v="1"/>
    <x v="2"/>
    <n v="130"/>
    <n v="189800"/>
    <n v="683280"/>
  </r>
  <r>
    <x v="0"/>
    <x v="0"/>
    <x v="0"/>
    <x v="2"/>
    <x v="3"/>
    <s v="FI_large_gas"/>
    <x v="1"/>
    <s v="GNR_HS_HEAT_PIT_L-CEN_E-90_Y-2020"/>
    <x v="0"/>
    <x v="0"/>
    <n v="55.871755007098699"/>
    <n v="81572.762310364094"/>
    <n v="293661.94431731099"/>
  </r>
  <r>
    <x v="0"/>
    <x v="0"/>
    <x v="0"/>
    <x v="2"/>
    <x v="3"/>
    <s v="FI_large_gas"/>
    <x v="1"/>
    <s v="GNR_HS_HEAT_PIT_L-CEN_E-90_Y-2020"/>
    <x v="0"/>
    <x v="1"/>
    <n v="1153.3186992009801"/>
    <n v="1683845.3008334299"/>
    <n v="6061843.0830003396"/>
  </r>
  <r>
    <x v="0"/>
    <x v="0"/>
    <x v="0"/>
    <x v="2"/>
    <x v="3"/>
    <s v="FI_large_gas"/>
    <x v="1"/>
    <s v="GNR_HS_HEAT_PIT_L-CEN_E-90_Y-2020"/>
    <x v="0"/>
    <x v="2"/>
    <n v="567.15351478643095"/>
    <n v="828044.13158818998"/>
    <n v="2980958.8737174799"/>
  </r>
  <r>
    <x v="0"/>
    <x v="0"/>
    <x v="0"/>
    <x v="2"/>
    <x v="3"/>
    <s v="FI_large_gas"/>
    <x v="2"/>
    <s v="GNR_ST_MSW_BP_CB-30"/>
    <x v="0"/>
    <x v="0"/>
    <n v="138.333333333333"/>
    <n v="201966.66666666701"/>
    <n v="727080"/>
  </r>
  <r>
    <x v="0"/>
    <x v="0"/>
    <x v="0"/>
    <x v="2"/>
    <x v="3"/>
    <s v="FI_large_gas"/>
    <x v="2"/>
    <s v="GNR_ST_MSW_BP_CB-30"/>
    <x v="0"/>
    <x v="1"/>
    <n v="138.333333333333"/>
    <n v="201966.66666666701"/>
    <n v="727080"/>
  </r>
  <r>
    <x v="0"/>
    <x v="0"/>
    <x v="0"/>
    <x v="2"/>
    <x v="3"/>
    <s v="FI_large_gas"/>
    <x v="2"/>
    <s v="GNR_ST_MSW_BP_CB-30"/>
    <x v="0"/>
    <x v="2"/>
    <n v="138.333333333333"/>
    <n v="201966.66666666701"/>
    <n v="727080"/>
  </r>
  <r>
    <x v="0"/>
    <x v="0"/>
    <x v="0"/>
    <x v="2"/>
    <x v="3"/>
    <s v="FI_large_gas"/>
    <x v="2"/>
    <s v="GNR_ST_MSW_BP_CB-30"/>
    <x v="1"/>
    <x v="0"/>
    <n v="138.333333333333"/>
    <n v="201966.66666666701"/>
    <n v="727080"/>
  </r>
  <r>
    <x v="0"/>
    <x v="0"/>
    <x v="0"/>
    <x v="2"/>
    <x v="3"/>
    <s v="FI_large_gas"/>
    <x v="2"/>
    <s v="GNR_ST_MSW_BP_CB-30"/>
    <x v="1"/>
    <x v="1"/>
    <n v="138.333333333333"/>
    <n v="201966.66666666701"/>
    <n v="727080"/>
  </r>
  <r>
    <x v="0"/>
    <x v="0"/>
    <x v="0"/>
    <x v="2"/>
    <x v="3"/>
    <s v="FI_large_gas"/>
    <x v="2"/>
    <s v="GNR_ST_MSW_BP_CB-30"/>
    <x v="1"/>
    <x v="2"/>
    <n v="138.333333333333"/>
    <n v="201966.66666666701"/>
    <n v="727080"/>
  </r>
  <r>
    <x v="0"/>
    <x v="0"/>
    <x v="0"/>
    <x v="2"/>
    <x v="3"/>
    <s v="FI_large_gas"/>
    <x v="2"/>
    <s v="GNR_ST_MSW_BP_E-23_LS-220-MW-FEED_Y-2020"/>
    <x v="0"/>
    <x v="0"/>
    <n v="929.699372910943"/>
    <n v="1357361.0844499799"/>
    <n v="4886499.9040199202"/>
  </r>
  <r>
    <x v="0"/>
    <x v="0"/>
    <x v="0"/>
    <x v="2"/>
    <x v="3"/>
    <s v="FI_large_gas"/>
    <x v="2"/>
    <s v="GNR_ST_MSW_BP_E-23_LS-220-MW-FEED_Y-2020"/>
    <x v="0"/>
    <x v="1"/>
    <n v="929.699372910943"/>
    <n v="1357361.0844499799"/>
    <n v="4886499.9040199202"/>
  </r>
  <r>
    <x v="0"/>
    <x v="0"/>
    <x v="0"/>
    <x v="2"/>
    <x v="3"/>
    <s v="FI_large_gas"/>
    <x v="2"/>
    <s v="GNR_ST_MSW_BP_E-23_LS-220-MW-FEED_Y-2020"/>
    <x v="0"/>
    <x v="2"/>
    <n v="929.699372910943"/>
    <n v="1357361.0844499799"/>
    <n v="4886499.9040199202"/>
  </r>
  <r>
    <x v="0"/>
    <x v="0"/>
    <x v="0"/>
    <x v="2"/>
    <x v="3"/>
    <s v="FI_large_gas"/>
    <x v="2"/>
    <s v="GNR_ST_MSW_BP_E-23_LS-220-MW-FEED_Y-2020"/>
    <x v="1"/>
    <x v="0"/>
    <n v="929.699372910943"/>
    <n v="1357361.0844499799"/>
    <n v="4886499.9040199202"/>
  </r>
  <r>
    <x v="0"/>
    <x v="0"/>
    <x v="0"/>
    <x v="2"/>
    <x v="3"/>
    <s v="FI_large_gas"/>
    <x v="2"/>
    <s v="GNR_ST_MSW_BP_E-23_LS-220-MW-FEED_Y-2020"/>
    <x v="1"/>
    <x v="1"/>
    <n v="929.699372910943"/>
    <n v="1357361.0844499799"/>
    <n v="4886499.9040199202"/>
  </r>
  <r>
    <x v="0"/>
    <x v="0"/>
    <x v="0"/>
    <x v="2"/>
    <x v="3"/>
    <s v="FI_large_gas"/>
    <x v="2"/>
    <s v="GNR_ST_MSW_BP_E-23_LS-220-MW-FEED_Y-2020"/>
    <x v="1"/>
    <x v="2"/>
    <n v="929.699372910943"/>
    <n v="1357361.0844499799"/>
    <n v="4886499.9040199202"/>
  </r>
  <r>
    <x v="0"/>
    <x v="0"/>
    <x v="0"/>
    <x v="2"/>
    <x v="3"/>
    <s v="FI_large_gas"/>
    <x v="8"/>
    <s v="GNR_BO_HYDROGEN_E-90"/>
    <x v="0"/>
    <x v="0"/>
    <n v="5"/>
    <n v="7300"/>
    <n v="26280"/>
  </r>
  <r>
    <x v="0"/>
    <x v="0"/>
    <x v="0"/>
    <x v="2"/>
    <x v="3"/>
    <s v="FI_large_gas"/>
    <x v="8"/>
    <s v="GNR_BO_HYDROGEN_E-90"/>
    <x v="0"/>
    <x v="1"/>
    <n v="5"/>
    <n v="7300"/>
    <n v="26280"/>
  </r>
  <r>
    <x v="0"/>
    <x v="0"/>
    <x v="0"/>
    <x v="2"/>
    <x v="3"/>
    <s v="FI_large_gas"/>
    <x v="8"/>
    <s v="GNR_BO_HYDROGEN_E-90"/>
    <x v="0"/>
    <x v="2"/>
    <n v="5"/>
    <n v="7300"/>
    <n v="26280"/>
  </r>
  <r>
    <x v="0"/>
    <x v="0"/>
    <x v="0"/>
    <x v="2"/>
    <x v="3"/>
    <s v="FI_large_gas"/>
    <x v="8"/>
    <s v="GNR_BO_HYDROGEN_E-90"/>
    <x v="1"/>
    <x v="0"/>
    <n v="5"/>
    <n v="7300"/>
    <n v="26280"/>
  </r>
  <r>
    <x v="0"/>
    <x v="0"/>
    <x v="0"/>
    <x v="2"/>
    <x v="3"/>
    <s v="FI_large_gas"/>
    <x v="8"/>
    <s v="GNR_BO_HYDROGEN_E-90"/>
    <x v="1"/>
    <x v="1"/>
    <n v="5"/>
    <n v="7300"/>
    <n v="26280"/>
  </r>
  <r>
    <x v="0"/>
    <x v="0"/>
    <x v="0"/>
    <x v="2"/>
    <x v="3"/>
    <s v="FI_large_gas"/>
    <x v="8"/>
    <s v="GNR_BO_HYDROGEN_E-90"/>
    <x v="1"/>
    <x v="2"/>
    <n v="5"/>
    <n v="7300"/>
    <n v="26280"/>
  </r>
  <r>
    <x v="0"/>
    <x v="0"/>
    <x v="0"/>
    <x v="2"/>
    <x v="3"/>
    <s v="FI_large_gas"/>
    <x v="8"/>
    <s v="GNR_ST_HYDROGEN_BP_CB-30"/>
    <x v="0"/>
    <x v="0"/>
    <n v="5.3333333333333304"/>
    <n v="7786.6666666666697"/>
    <n v="28032"/>
  </r>
  <r>
    <x v="0"/>
    <x v="0"/>
    <x v="0"/>
    <x v="2"/>
    <x v="3"/>
    <s v="FI_large_gas"/>
    <x v="8"/>
    <s v="GNR_ST_HYDROGEN_BP_CB-30"/>
    <x v="0"/>
    <x v="1"/>
    <n v="5.3333333333333304"/>
    <n v="7786.6666666666697"/>
    <n v="28032"/>
  </r>
  <r>
    <x v="0"/>
    <x v="0"/>
    <x v="0"/>
    <x v="2"/>
    <x v="3"/>
    <s v="FI_large_gas"/>
    <x v="8"/>
    <s v="GNR_ST_HYDROGEN_BP_CB-30"/>
    <x v="0"/>
    <x v="2"/>
    <n v="5.3333333333333304"/>
    <n v="7786.6666666666697"/>
    <n v="28032"/>
  </r>
  <r>
    <x v="0"/>
    <x v="0"/>
    <x v="0"/>
    <x v="2"/>
    <x v="3"/>
    <s v="FI_large_gas"/>
    <x v="8"/>
    <s v="GNR_ST_HYDROGEN_BP_CB-30"/>
    <x v="1"/>
    <x v="0"/>
    <n v="5.3333333333333304"/>
    <n v="7786.6666666666697"/>
    <n v="28032"/>
  </r>
  <r>
    <x v="0"/>
    <x v="0"/>
    <x v="0"/>
    <x v="2"/>
    <x v="3"/>
    <s v="FI_large_gas"/>
    <x v="8"/>
    <s v="GNR_ST_HYDROGEN_BP_CB-30"/>
    <x v="1"/>
    <x v="1"/>
    <n v="5.3333333333333304"/>
    <n v="7786.6666666666697"/>
    <n v="28032"/>
  </r>
  <r>
    <x v="0"/>
    <x v="0"/>
    <x v="0"/>
    <x v="2"/>
    <x v="3"/>
    <s v="FI_large_gas"/>
    <x v="8"/>
    <s v="GNR_ST_HYDROGEN_BP_CB-30"/>
    <x v="1"/>
    <x v="2"/>
    <n v="5.3333333333333304"/>
    <n v="7786.6666666666697"/>
    <n v="28032"/>
  </r>
  <r>
    <x v="0"/>
    <x v="0"/>
    <x v="0"/>
    <x v="2"/>
    <x v="3"/>
    <s v="FI_large_gas"/>
    <x v="4"/>
    <s v="GNR_EH_HEAT"/>
    <x v="0"/>
    <x v="0"/>
    <n v="1.9803113553113501"/>
    <n v="2891.25457875457"/>
    <n v="10408.5164835164"/>
  </r>
  <r>
    <x v="0"/>
    <x v="0"/>
    <x v="0"/>
    <x v="2"/>
    <x v="3"/>
    <s v="FI_large_gas"/>
    <x v="4"/>
    <s v="GNR_EH_HEAT"/>
    <x v="0"/>
    <x v="1"/>
    <n v="1.9803113553113501"/>
    <n v="2891.25457875457"/>
    <n v="10408.5164835164"/>
  </r>
  <r>
    <x v="0"/>
    <x v="0"/>
    <x v="0"/>
    <x v="2"/>
    <x v="3"/>
    <s v="FI_large_gas"/>
    <x v="4"/>
    <s v="GNR_EH_HEAT"/>
    <x v="0"/>
    <x v="2"/>
    <n v="1.9803113553113501"/>
    <n v="2891.25457875457"/>
    <n v="10408.5164835164"/>
  </r>
  <r>
    <x v="0"/>
    <x v="0"/>
    <x v="0"/>
    <x v="2"/>
    <x v="3"/>
    <s v="FI_large_gas"/>
    <x v="4"/>
    <s v="GNR_EH_HEAT"/>
    <x v="1"/>
    <x v="0"/>
    <n v="1.9803113553113501"/>
    <n v="2891.25457875457"/>
    <n v="10408.5164835164"/>
  </r>
  <r>
    <x v="0"/>
    <x v="0"/>
    <x v="0"/>
    <x v="2"/>
    <x v="3"/>
    <s v="FI_large_gas"/>
    <x v="4"/>
    <s v="GNR_EH_HEAT"/>
    <x v="1"/>
    <x v="1"/>
    <n v="1.9803113553113501"/>
    <n v="2891.25457875457"/>
    <n v="10408.5164835164"/>
  </r>
  <r>
    <x v="0"/>
    <x v="0"/>
    <x v="0"/>
    <x v="2"/>
    <x v="3"/>
    <s v="FI_large_gas"/>
    <x v="4"/>
    <s v="GNR_EH_HEAT"/>
    <x v="1"/>
    <x v="2"/>
    <n v="1.9803113553113501"/>
    <n v="2891.25457875457"/>
    <n v="10408.5164835164"/>
  </r>
  <r>
    <x v="0"/>
    <x v="0"/>
    <x v="0"/>
    <x v="2"/>
    <x v="3"/>
    <s v="FI_large_gas"/>
    <x v="6"/>
    <s v="GNR_IND-ST_WOODWST_BP_CB-50"/>
    <x v="0"/>
    <x v="0"/>
    <n v="230.86"/>
    <n v="337055.6"/>
    <n v="1213400.1599999999"/>
  </r>
  <r>
    <x v="0"/>
    <x v="0"/>
    <x v="0"/>
    <x v="2"/>
    <x v="3"/>
    <s v="FI_large_gas"/>
    <x v="6"/>
    <s v="GNR_IND-ST_WOODWST_BP_CB-50"/>
    <x v="0"/>
    <x v="1"/>
    <n v="238"/>
    <n v="347480"/>
    <n v="1250928"/>
  </r>
  <r>
    <x v="0"/>
    <x v="0"/>
    <x v="0"/>
    <x v="2"/>
    <x v="3"/>
    <s v="FI_large_gas"/>
    <x v="6"/>
    <s v="GNR_IND-ST_WOODWST_BP_CB-50"/>
    <x v="0"/>
    <x v="2"/>
    <n v="238"/>
    <n v="347480"/>
    <n v="1250928"/>
  </r>
  <r>
    <x v="0"/>
    <x v="0"/>
    <x v="0"/>
    <x v="2"/>
    <x v="3"/>
    <s v="FI_medium"/>
    <x v="0"/>
    <s v="GNR_ST_COAL_BP_CB-130"/>
    <x v="0"/>
    <x v="0"/>
    <n v="176.92307692307699"/>
    <n v="258307.69230769199"/>
    <n v="929907.69230769202"/>
  </r>
  <r>
    <x v="0"/>
    <x v="0"/>
    <x v="0"/>
    <x v="2"/>
    <x v="3"/>
    <s v="FI_medium"/>
    <x v="0"/>
    <s v="GNR_ST_COAL_BP_CB-130"/>
    <x v="0"/>
    <x v="1"/>
    <n v="176.92307692307699"/>
    <n v="258307.69230769199"/>
    <n v="929907.69230769202"/>
  </r>
  <r>
    <x v="0"/>
    <x v="0"/>
    <x v="0"/>
    <x v="2"/>
    <x v="3"/>
    <s v="FI_medium"/>
    <x v="0"/>
    <s v="GNR_ST_COAL_BP_CB-130"/>
    <x v="0"/>
    <x v="2"/>
    <n v="176.92307692307699"/>
    <n v="258307.69230769199"/>
    <n v="929907.69230769202"/>
  </r>
  <r>
    <x v="0"/>
    <x v="0"/>
    <x v="0"/>
    <x v="2"/>
    <x v="3"/>
    <s v="FI_medium"/>
    <x v="0"/>
    <s v="GNR_ST_COAL_BP_CB-130"/>
    <x v="1"/>
    <x v="0"/>
    <n v="176.92307692307699"/>
    <n v="258307.69230769199"/>
    <n v="929907.69230769202"/>
  </r>
  <r>
    <x v="0"/>
    <x v="0"/>
    <x v="0"/>
    <x v="2"/>
    <x v="3"/>
    <s v="FI_medium"/>
    <x v="0"/>
    <s v="GNR_ST_COAL_BP_CB-130"/>
    <x v="1"/>
    <x v="1"/>
    <n v="176.92307692307699"/>
    <n v="258307.69230769199"/>
    <n v="929907.69230769202"/>
  </r>
  <r>
    <x v="0"/>
    <x v="0"/>
    <x v="0"/>
    <x v="2"/>
    <x v="3"/>
    <s v="FI_medium"/>
    <x v="0"/>
    <s v="GNR_ST_COAL_BP_CB-130"/>
    <x v="1"/>
    <x v="2"/>
    <n v="176.92307692307699"/>
    <n v="258307.69230769199"/>
    <n v="929907.69230769202"/>
  </r>
  <r>
    <x v="0"/>
    <x v="0"/>
    <x v="0"/>
    <x v="2"/>
    <x v="3"/>
    <s v="FI_medium"/>
    <x v="1"/>
    <s v="GNR_HS_HEAT_PIT_L-DEC_E-91_Y-2020"/>
    <x v="0"/>
    <x v="0"/>
    <n v="99.024449122772694"/>
    <n v="144575.695719248"/>
    <n v="520472.50458929298"/>
  </r>
  <r>
    <x v="0"/>
    <x v="0"/>
    <x v="0"/>
    <x v="2"/>
    <x v="3"/>
    <s v="FI_medium"/>
    <x v="1"/>
    <s v="GNR_HS_HEAT_PIT_L-DEC_E-91_Y-2020"/>
    <x v="0"/>
    <x v="1"/>
    <n v="386.921794850955"/>
    <n v="564905.82048239396"/>
    <n v="2033660.95373662"/>
  </r>
  <r>
    <x v="0"/>
    <x v="0"/>
    <x v="0"/>
    <x v="2"/>
    <x v="3"/>
    <s v="FI_medium"/>
    <x v="1"/>
    <s v="GNR_HS_HEAT_PIT_L-DEC_E-91_Y-2020"/>
    <x v="0"/>
    <x v="2"/>
    <n v="169.77386718931299"/>
    <n v="247869.84609639799"/>
    <n v="892331.44594703102"/>
  </r>
  <r>
    <x v="0"/>
    <x v="0"/>
    <x v="0"/>
    <x v="2"/>
    <x v="3"/>
    <s v="FI_medium"/>
    <x v="1"/>
    <s v="GNR_HS_HEAT_WTR-TANK_LS_E-95_Y-2010"/>
    <x v="0"/>
    <x v="1"/>
    <n v="11.098082191780801"/>
    <n v="16203.2"/>
    <n v="58331.519999999997"/>
  </r>
  <r>
    <x v="0"/>
    <x v="0"/>
    <x v="0"/>
    <x v="2"/>
    <x v="3"/>
    <s v="FI_medium"/>
    <x v="2"/>
    <s v="GNR_BO_MSW_E-90"/>
    <x v="0"/>
    <x v="0"/>
    <n v="64"/>
    <n v="93440"/>
    <n v="336384"/>
  </r>
  <r>
    <x v="0"/>
    <x v="0"/>
    <x v="0"/>
    <x v="2"/>
    <x v="3"/>
    <s v="FI_medium"/>
    <x v="2"/>
    <s v="GNR_BO_MSW_E-90"/>
    <x v="0"/>
    <x v="1"/>
    <n v="64"/>
    <n v="93440"/>
    <n v="336384"/>
  </r>
  <r>
    <x v="0"/>
    <x v="0"/>
    <x v="0"/>
    <x v="2"/>
    <x v="3"/>
    <s v="FI_medium"/>
    <x v="2"/>
    <s v="GNR_BO_MSW_E-90"/>
    <x v="0"/>
    <x v="2"/>
    <n v="64"/>
    <n v="93440"/>
    <n v="336384"/>
  </r>
  <r>
    <x v="0"/>
    <x v="0"/>
    <x v="0"/>
    <x v="2"/>
    <x v="3"/>
    <s v="FI_medium"/>
    <x v="2"/>
    <s v="GNR_BO_MSW_E-90"/>
    <x v="1"/>
    <x v="0"/>
    <n v="64"/>
    <n v="93440"/>
    <n v="336384"/>
  </r>
  <r>
    <x v="0"/>
    <x v="0"/>
    <x v="0"/>
    <x v="2"/>
    <x v="3"/>
    <s v="FI_medium"/>
    <x v="2"/>
    <s v="GNR_BO_MSW_E-90"/>
    <x v="1"/>
    <x v="1"/>
    <n v="64"/>
    <n v="93440"/>
    <n v="336384"/>
  </r>
  <r>
    <x v="0"/>
    <x v="0"/>
    <x v="0"/>
    <x v="2"/>
    <x v="3"/>
    <s v="FI_medium"/>
    <x v="2"/>
    <s v="GNR_BO_MSW_E-90"/>
    <x v="1"/>
    <x v="2"/>
    <n v="64"/>
    <n v="93440"/>
    <n v="336384"/>
  </r>
  <r>
    <x v="0"/>
    <x v="0"/>
    <x v="0"/>
    <x v="2"/>
    <x v="3"/>
    <s v="FI_medium"/>
    <x v="2"/>
    <s v="GNR_ST_MSW_BP_CB-30"/>
    <x v="0"/>
    <x v="0"/>
    <n v="76.6666666666667"/>
    <n v="111933.33333333299"/>
    <n v="402960"/>
  </r>
  <r>
    <x v="0"/>
    <x v="0"/>
    <x v="0"/>
    <x v="2"/>
    <x v="3"/>
    <s v="FI_medium"/>
    <x v="2"/>
    <s v="GNR_ST_MSW_BP_CB-30"/>
    <x v="0"/>
    <x v="1"/>
    <n v="76.6666666666667"/>
    <n v="111933.33333333299"/>
    <n v="402960"/>
  </r>
  <r>
    <x v="0"/>
    <x v="0"/>
    <x v="0"/>
    <x v="2"/>
    <x v="3"/>
    <s v="FI_medium"/>
    <x v="2"/>
    <s v="GNR_ST_MSW_BP_CB-30"/>
    <x v="0"/>
    <x v="2"/>
    <n v="76.6666666666667"/>
    <n v="111933.33333333299"/>
    <n v="402960"/>
  </r>
  <r>
    <x v="0"/>
    <x v="0"/>
    <x v="0"/>
    <x v="2"/>
    <x v="3"/>
    <s v="FI_medium"/>
    <x v="2"/>
    <s v="GNR_ST_MSW_BP_CB-30"/>
    <x v="1"/>
    <x v="0"/>
    <n v="76.6666666666667"/>
    <n v="111933.33333333299"/>
    <n v="402960"/>
  </r>
  <r>
    <x v="0"/>
    <x v="0"/>
    <x v="0"/>
    <x v="2"/>
    <x v="3"/>
    <s v="FI_medium"/>
    <x v="2"/>
    <s v="GNR_ST_MSW_BP_CB-30"/>
    <x v="1"/>
    <x v="1"/>
    <n v="76.6666666666667"/>
    <n v="111933.33333333299"/>
    <n v="402960"/>
  </r>
  <r>
    <x v="0"/>
    <x v="0"/>
    <x v="0"/>
    <x v="2"/>
    <x v="3"/>
    <s v="FI_medium"/>
    <x v="2"/>
    <s v="GNR_ST_MSW_BP_CB-30"/>
    <x v="1"/>
    <x v="2"/>
    <n v="76.6666666666667"/>
    <n v="111933.33333333299"/>
    <n v="402960"/>
  </r>
  <r>
    <x v="0"/>
    <x v="0"/>
    <x v="0"/>
    <x v="2"/>
    <x v="3"/>
    <s v="FI_medium"/>
    <x v="8"/>
    <s v="GNR_ST_BFG_BP_CB-280"/>
    <x v="0"/>
    <x v="0"/>
    <n v="39.285714285714299"/>
    <n v="57357.142857142899"/>
    <n v="206485.714285714"/>
  </r>
  <r>
    <x v="0"/>
    <x v="0"/>
    <x v="0"/>
    <x v="2"/>
    <x v="3"/>
    <s v="FI_medium"/>
    <x v="8"/>
    <s v="GNR_ST_BFG_BP_CB-280"/>
    <x v="0"/>
    <x v="1"/>
    <n v="39.285714285714299"/>
    <n v="57357.142857142899"/>
    <n v="206485.714285714"/>
  </r>
  <r>
    <x v="0"/>
    <x v="0"/>
    <x v="0"/>
    <x v="2"/>
    <x v="3"/>
    <s v="FI_medium"/>
    <x v="8"/>
    <s v="GNR_ST_BFG_BP_CB-280"/>
    <x v="0"/>
    <x v="2"/>
    <n v="39.285714285714299"/>
    <n v="57357.142857142899"/>
    <n v="206485.714285714"/>
  </r>
  <r>
    <x v="0"/>
    <x v="0"/>
    <x v="0"/>
    <x v="2"/>
    <x v="3"/>
    <s v="FI_medium"/>
    <x v="8"/>
    <s v="GNR_ST_BFG_BP_CB-280"/>
    <x v="1"/>
    <x v="0"/>
    <n v="39.285714285714299"/>
    <n v="57357.142857142899"/>
    <n v="206485.714285714"/>
  </r>
  <r>
    <x v="0"/>
    <x v="0"/>
    <x v="0"/>
    <x v="2"/>
    <x v="3"/>
    <s v="FI_medium"/>
    <x v="8"/>
    <s v="GNR_ST_BFG_BP_CB-280"/>
    <x v="1"/>
    <x v="1"/>
    <n v="39.285714285714299"/>
    <n v="57357.142857142899"/>
    <n v="206485.714285714"/>
  </r>
  <r>
    <x v="0"/>
    <x v="0"/>
    <x v="0"/>
    <x v="2"/>
    <x v="3"/>
    <s v="FI_medium"/>
    <x v="8"/>
    <s v="GNR_ST_BFG_BP_CB-280"/>
    <x v="1"/>
    <x v="2"/>
    <n v="39.285714285714299"/>
    <n v="57357.142857142899"/>
    <n v="206485.714285714"/>
  </r>
  <r>
    <x v="0"/>
    <x v="0"/>
    <x v="0"/>
    <x v="2"/>
    <x v="3"/>
    <s v="FI_medium"/>
    <x v="8"/>
    <s v="GNR_ST_BFG_BP_CB-90"/>
    <x v="0"/>
    <x v="0"/>
    <n v="72.2222222222222"/>
    <n v="105444.444444444"/>
    <n v="379600"/>
  </r>
  <r>
    <x v="0"/>
    <x v="0"/>
    <x v="0"/>
    <x v="2"/>
    <x v="3"/>
    <s v="FI_medium"/>
    <x v="8"/>
    <s v="GNR_ST_BFG_BP_CB-90"/>
    <x v="0"/>
    <x v="1"/>
    <n v="72.2222222222222"/>
    <n v="105444.444444444"/>
    <n v="379600"/>
  </r>
  <r>
    <x v="0"/>
    <x v="0"/>
    <x v="0"/>
    <x v="2"/>
    <x v="3"/>
    <s v="FI_medium"/>
    <x v="8"/>
    <s v="GNR_ST_BFG_BP_CB-90"/>
    <x v="0"/>
    <x v="2"/>
    <n v="72.2222222222222"/>
    <n v="105444.444444444"/>
    <n v="379600"/>
  </r>
  <r>
    <x v="0"/>
    <x v="0"/>
    <x v="0"/>
    <x v="2"/>
    <x v="3"/>
    <s v="FI_medium"/>
    <x v="8"/>
    <s v="GNR_ST_BFG_BP_CB-90"/>
    <x v="1"/>
    <x v="0"/>
    <n v="72.2222222222222"/>
    <n v="105444.444444444"/>
    <n v="379600"/>
  </r>
  <r>
    <x v="0"/>
    <x v="0"/>
    <x v="0"/>
    <x v="2"/>
    <x v="3"/>
    <s v="FI_medium"/>
    <x v="8"/>
    <s v="GNR_ST_BFG_BP_CB-90"/>
    <x v="1"/>
    <x v="1"/>
    <n v="72.2222222222222"/>
    <n v="105444.444444444"/>
    <n v="379600"/>
  </r>
  <r>
    <x v="0"/>
    <x v="0"/>
    <x v="0"/>
    <x v="2"/>
    <x v="3"/>
    <s v="FI_medium"/>
    <x v="8"/>
    <s v="GNR_ST_BFG_BP_CB-90"/>
    <x v="1"/>
    <x v="2"/>
    <n v="72.2222222222222"/>
    <n v="105444.444444444"/>
    <n v="379600"/>
  </r>
  <r>
    <x v="0"/>
    <x v="0"/>
    <x v="0"/>
    <x v="2"/>
    <x v="3"/>
    <s v="FI_medium"/>
    <x v="7"/>
    <s v="GNR_BO_PEAT_E-90"/>
    <x v="0"/>
    <x v="1"/>
    <n v="68.185366320971397"/>
    <n v="99550.634828618204"/>
    <n v="358382.285383026"/>
  </r>
  <r>
    <x v="0"/>
    <x v="0"/>
    <x v="0"/>
    <x v="2"/>
    <x v="3"/>
    <s v="FI_medium"/>
    <x v="7"/>
    <s v="GNR_ST_PEAT_BP_CB-120"/>
    <x v="0"/>
    <x v="0"/>
    <n v="104.166666666667"/>
    <n v="152083.33333333299"/>
    <n v="547500"/>
  </r>
  <r>
    <x v="0"/>
    <x v="0"/>
    <x v="0"/>
    <x v="2"/>
    <x v="3"/>
    <s v="FI_medium"/>
    <x v="7"/>
    <s v="GNR_ST_PEAT_BP_CB-120"/>
    <x v="0"/>
    <x v="1"/>
    <n v="104.166666666667"/>
    <n v="152083.33333333299"/>
    <n v="547500"/>
  </r>
  <r>
    <x v="0"/>
    <x v="0"/>
    <x v="0"/>
    <x v="2"/>
    <x v="3"/>
    <s v="FI_medium"/>
    <x v="7"/>
    <s v="GNR_ST_PEAT_BP_CB-120"/>
    <x v="0"/>
    <x v="2"/>
    <n v="104.166666666667"/>
    <n v="152083.33333333299"/>
    <n v="547500"/>
  </r>
  <r>
    <x v="0"/>
    <x v="0"/>
    <x v="0"/>
    <x v="2"/>
    <x v="3"/>
    <s v="FI_medium"/>
    <x v="7"/>
    <s v="GNR_ST_PEAT_BP_CB-120"/>
    <x v="1"/>
    <x v="0"/>
    <n v="104.166666666667"/>
    <n v="152083.33333333299"/>
    <n v="547500"/>
  </r>
  <r>
    <x v="0"/>
    <x v="0"/>
    <x v="0"/>
    <x v="2"/>
    <x v="3"/>
    <s v="FI_medium"/>
    <x v="7"/>
    <s v="GNR_ST_PEAT_BP_CB-120"/>
    <x v="1"/>
    <x v="1"/>
    <n v="104.166666666667"/>
    <n v="152083.33333333299"/>
    <n v="547500"/>
  </r>
  <r>
    <x v="0"/>
    <x v="0"/>
    <x v="0"/>
    <x v="2"/>
    <x v="3"/>
    <s v="FI_medium"/>
    <x v="7"/>
    <s v="GNR_ST_PEAT_BP_CB-120"/>
    <x v="1"/>
    <x v="2"/>
    <n v="104.166666666667"/>
    <n v="152083.33333333299"/>
    <n v="547500"/>
  </r>
  <r>
    <x v="0"/>
    <x v="0"/>
    <x v="0"/>
    <x v="2"/>
    <x v="3"/>
    <s v="FI_medium"/>
    <x v="7"/>
    <s v="GNR_ST_PEAT_BP_CB-30"/>
    <x v="0"/>
    <x v="0"/>
    <n v="275"/>
    <n v="401500"/>
    <n v="1445400"/>
  </r>
  <r>
    <x v="0"/>
    <x v="0"/>
    <x v="0"/>
    <x v="2"/>
    <x v="3"/>
    <s v="FI_medium"/>
    <x v="7"/>
    <s v="GNR_ST_PEAT_BP_CB-30"/>
    <x v="0"/>
    <x v="1"/>
    <n v="275"/>
    <n v="401500"/>
    <n v="1445400"/>
  </r>
  <r>
    <x v="0"/>
    <x v="0"/>
    <x v="0"/>
    <x v="2"/>
    <x v="3"/>
    <s v="FI_medium"/>
    <x v="7"/>
    <s v="GNR_ST_PEAT_BP_CB-30"/>
    <x v="0"/>
    <x v="2"/>
    <n v="275"/>
    <n v="401500"/>
    <n v="1445400"/>
  </r>
  <r>
    <x v="0"/>
    <x v="0"/>
    <x v="0"/>
    <x v="2"/>
    <x v="3"/>
    <s v="FI_medium"/>
    <x v="7"/>
    <s v="GNR_ST_PEAT_BP_CB-30"/>
    <x v="1"/>
    <x v="1"/>
    <n v="8.25"/>
    <n v="12045"/>
    <n v="43362"/>
  </r>
  <r>
    <x v="0"/>
    <x v="0"/>
    <x v="0"/>
    <x v="2"/>
    <x v="3"/>
    <s v="FI_medium"/>
    <x v="7"/>
    <s v="GNR_ST_PEAT_BP_CB-40"/>
    <x v="0"/>
    <x v="0"/>
    <n v="39"/>
    <n v="56940"/>
    <n v="204984"/>
  </r>
  <r>
    <x v="0"/>
    <x v="0"/>
    <x v="0"/>
    <x v="2"/>
    <x v="3"/>
    <s v="FI_medium"/>
    <x v="7"/>
    <s v="GNR_ST_PEAT_BP_CB-40"/>
    <x v="0"/>
    <x v="1"/>
    <n v="39"/>
    <n v="56940"/>
    <n v="204984"/>
  </r>
  <r>
    <x v="0"/>
    <x v="0"/>
    <x v="0"/>
    <x v="2"/>
    <x v="3"/>
    <s v="FI_medium"/>
    <x v="7"/>
    <s v="GNR_ST_PEAT_BP_CB-40"/>
    <x v="0"/>
    <x v="2"/>
    <n v="39"/>
    <n v="56940"/>
    <n v="204984"/>
  </r>
  <r>
    <x v="0"/>
    <x v="0"/>
    <x v="0"/>
    <x v="2"/>
    <x v="3"/>
    <s v="FI_medium"/>
    <x v="7"/>
    <s v="GNR_ST_PEAT_BP_CB-40"/>
    <x v="1"/>
    <x v="1"/>
    <n v="1.17"/>
    <n v="1708.2"/>
    <n v="6149.52"/>
  </r>
  <r>
    <x v="0"/>
    <x v="0"/>
    <x v="0"/>
    <x v="2"/>
    <x v="3"/>
    <s v="FI_medium"/>
    <x v="7"/>
    <s v="GNR_ST_PEAT_BP_CB-50"/>
    <x v="0"/>
    <x v="0"/>
    <n v="29.4"/>
    <n v="42924"/>
    <n v="154526.39999999999"/>
  </r>
  <r>
    <x v="0"/>
    <x v="0"/>
    <x v="0"/>
    <x v="2"/>
    <x v="3"/>
    <s v="FI_medium"/>
    <x v="7"/>
    <s v="GNR_ST_PEAT_BP_CB-50"/>
    <x v="0"/>
    <x v="1"/>
    <n v="29.4"/>
    <n v="42924"/>
    <n v="154526.39999999999"/>
  </r>
  <r>
    <x v="0"/>
    <x v="0"/>
    <x v="0"/>
    <x v="2"/>
    <x v="3"/>
    <s v="FI_medium"/>
    <x v="7"/>
    <s v="GNR_ST_PEAT_BP_CB-50"/>
    <x v="0"/>
    <x v="2"/>
    <n v="29.4"/>
    <n v="42924"/>
    <n v="154526.39999999999"/>
  </r>
  <r>
    <x v="0"/>
    <x v="0"/>
    <x v="0"/>
    <x v="2"/>
    <x v="3"/>
    <s v="FI_medium"/>
    <x v="7"/>
    <s v="GNR_ST_PEAT_BP_CB-50"/>
    <x v="1"/>
    <x v="0"/>
    <n v="3.6517752944409199"/>
    <n v="5331.5919298837498"/>
    <n v="19193.730947581498"/>
  </r>
  <r>
    <x v="0"/>
    <x v="0"/>
    <x v="0"/>
    <x v="2"/>
    <x v="3"/>
    <s v="FI_medium"/>
    <x v="7"/>
    <s v="GNR_ST_PEAT_BP_CB-50"/>
    <x v="1"/>
    <x v="1"/>
    <n v="4.53377529444092"/>
    <n v="6619.3119298837501"/>
    <n v="23829.522947581499"/>
  </r>
  <r>
    <x v="0"/>
    <x v="0"/>
    <x v="0"/>
    <x v="2"/>
    <x v="3"/>
    <s v="FI_medium"/>
    <x v="7"/>
    <s v="GNR_ST_PEAT_BP_CB-50"/>
    <x v="1"/>
    <x v="2"/>
    <n v="2.4757752944409201"/>
    <n v="3614.6319298837502"/>
    <n v="13012.6749475815"/>
  </r>
  <r>
    <x v="0"/>
    <x v="0"/>
    <x v="0"/>
    <x v="2"/>
    <x v="3"/>
    <s v="FI_medium"/>
    <x v="4"/>
    <s v="GNR_EH_HEAT"/>
    <x v="0"/>
    <x v="0"/>
    <n v="49.5993589743588"/>
    <n v="72415.064102563803"/>
    <n v="260694.23076922999"/>
  </r>
  <r>
    <x v="0"/>
    <x v="0"/>
    <x v="0"/>
    <x v="2"/>
    <x v="3"/>
    <s v="FI_medium"/>
    <x v="4"/>
    <s v="GNR_EH_HEAT"/>
    <x v="0"/>
    <x v="1"/>
    <n v="49.5993589743588"/>
    <n v="72415.064102563803"/>
    <n v="260694.23076922999"/>
  </r>
  <r>
    <x v="0"/>
    <x v="0"/>
    <x v="0"/>
    <x v="2"/>
    <x v="3"/>
    <s v="FI_medium"/>
    <x v="4"/>
    <s v="GNR_EH_HEAT"/>
    <x v="0"/>
    <x v="2"/>
    <n v="49.5993589743588"/>
    <n v="72415.064102563803"/>
    <n v="260694.23076922999"/>
  </r>
  <r>
    <x v="0"/>
    <x v="0"/>
    <x v="0"/>
    <x v="2"/>
    <x v="3"/>
    <s v="FI_medium"/>
    <x v="4"/>
    <s v="GNR_EH_HEAT"/>
    <x v="1"/>
    <x v="0"/>
    <n v="49.5993589743588"/>
    <n v="72415.064102563803"/>
    <n v="260694.23076922999"/>
  </r>
  <r>
    <x v="0"/>
    <x v="0"/>
    <x v="0"/>
    <x v="2"/>
    <x v="3"/>
    <s v="FI_medium"/>
    <x v="4"/>
    <s v="GNR_EH_HEAT"/>
    <x v="1"/>
    <x v="1"/>
    <n v="49.5993589743588"/>
    <n v="72415.064102563803"/>
    <n v="260694.23076922999"/>
  </r>
  <r>
    <x v="0"/>
    <x v="0"/>
    <x v="0"/>
    <x v="2"/>
    <x v="3"/>
    <s v="FI_medium"/>
    <x v="4"/>
    <s v="GNR_EH_HEAT"/>
    <x v="1"/>
    <x v="2"/>
    <n v="49.5993589743588"/>
    <n v="72415.064102563803"/>
    <n v="260694.23076922999"/>
  </r>
  <r>
    <x v="0"/>
    <x v="0"/>
    <x v="0"/>
    <x v="2"/>
    <x v="3"/>
    <s v="FI_medium"/>
    <x v="6"/>
    <s v="GNR_IND-ST_WOODWST_BP_CB-40"/>
    <x v="0"/>
    <x v="1"/>
    <n v="23.4"/>
    <n v="34164"/>
    <n v="122990.39999999999"/>
  </r>
  <r>
    <x v="0"/>
    <x v="0"/>
    <x v="0"/>
    <x v="2"/>
    <x v="3"/>
    <s v="FI_medium"/>
    <x v="6"/>
    <s v="GNR_IND-ST_WOODWST_BP_CB-40"/>
    <x v="0"/>
    <x v="2"/>
    <n v="10.8"/>
    <n v="15768"/>
    <n v="56764.800000000003"/>
  </r>
  <r>
    <x v="0"/>
    <x v="0"/>
    <x v="0"/>
    <x v="2"/>
    <x v="3"/>
    <s v="FI_medium_gas"/>
    <x v="5"/>
    <s v="GNR_HP_ELEC_GROUND-WTR_COP-360_LS-4-MW_Y-2020"/>
    <x v="0"/>
    <x v="0"/>
    <n v="338.45368496040697"/>
    <n v="494142.38004219398"/>
    <n v="1778912.5681519001"/>
  </r>
  <r>
    <x v="0"/>
    <x v="0"/>
    <x v="0"/>
    <x v="2"/>
    <x v="3"/>
    <s v="FI_medium_gas"/>
    <x v="5"/>
    <s v="GNR_HP_ELEC_GROUND-WTR_COP-360_LS-4-MW_Y-2020"/>
    <x v="0"/>
    <x v="1"/>
    <n v="314.046281686621"/>
    <n v="458507.57126246602"/>
    <n v="1650627.2565448801"/>
  </r>
  <r>
    <x v="0"/>
    <x v="0"/>
    <x v="0"/>
    <x v="2"/>
    <x v="3"/>
    <s v="FI_medium_gas"/>
    <x v="5"/>
    <s v="GNR_HP_ELEC_GROUND-WTR_COP-360_LS-4-MW_Y-2020"/>
    <x v="0"/>
    <x v="2"/>
    <n v="134.19030404440599"/>
    <n v="195917.84390483299"/>
    <n v="705304.238057398"/>
  </r>
  <r>
    <x v="0"/>
    <x v="0"/>
    <x v="0"/>
    <x v="2"/>
    <x v="3"/>
    <s v="FI_medium_gas"/>
    <x v="5"/>
    <s v="GNR_HP_ELEC_GROUND-WTR_COP-360_LS-4-MW_Y-2020"/>
    <x v="1"/>
    <x v="0"/>
    <n v="338.45368496040697"/>
    <n v="494142.38004219398"/>
    <n v="1778912.5681519001"/>
  </r>
  <r>
    <x v="0"/>
    <x v="0"/>
    <x v="0"/>
    <x v="2"/>
    <x v="3"/>
    <s v="FI_medium_gas"/>
    <x v="5"/>
    <s v="GNR_HP_ELEC_GROUND-WTR_COP-360_LS-4-MW_Y-2020"/>
    <x v="1"/>
    <x v="1"/>
    <n v="338.45368496040697"/>
    <n v="494142.38004219398"/>
    <n v="1778912.5681519001"/>
  </r>
  <r>
    <x v="0"/>
    <x v="0"/>
    <x v="0"/>
    <x v="2"/>
    <x v="3"/>
    <s v="FI_medium_gas"/>
    <x v="5"/>
    <s v="GNR_HP_ELEC_GROUND-WTR_COP-360_LS-4-MW_Y-2020"/>
    <x v="1"/>
    <x v="2"/>
    <n v="338.45368496040697"/>
    <n v="494142.38004219398"/>
    <n v="1778912.5681519001"/>
  </r>
  <r>
    <x v="0"/>
    <x v="0"/>
    <x v="0"/>
    <x v="2"/>
    <x v="3"/>
    <s v="FI_medium_gas"/>
    <x v="1"/>
    <s v="GNR_HS_HEAT_PIT_L-DEC_E-91_Y-2020"/>
    <x v="0"/>
    <x v="0"/>
    <n v="128.169868199261"/>
    <n v="187128.00757092101"/>
    <n v="673660.82725531503"/>
  </r>
  <r>
    <x v="0"/>
    <x v="0"/>
    <x v="0"/>
    <x v="2"/>
    <x v="3"/>
    <s v="FI_medium_gas"/>
    <x v="1"/>
    <s v="GNR_HS_HEAT_PIT_L-DEC_E-91_Y-2020"/>
    <x v="0"/>
    <x v="1"/>
    <n v="325.13751480274198"/>
    <n v="474700.77161200403"/>
    <n v="1708922.7778032101"/>
  </r>
  <r>
    <x v="0"/>
    <x v="0"/>
    <x v="0"/>
    <x v="2"/>
    <x v="3"/>
    <s v="FI_medium_gas"/>
    <x v="1"/>
    <s v="GNR_HS_HEAT_PIT_L-DEC_E-91_Y-2020"/>
    <x v="0"/>
    <x v="2"/>
    <n v="325.13751480274198"/>
    <n v="474700.77161200403"/>
    <n v="1708922.7778032101"/>
  </r>
  <r>
    <x v="0"/>
    <x v="0"/>
    <x v="0"/>
    <x v="2"/>
    <x v="3"/>
    <s v="FI_medium_gas"/>
    <x v="1"/>
    <s v="GNR_HS_HEAT_WTR-TANK_LS_E-95_Y-2010"/>
    <x v="0"/>
    <x v="1"/>
    <n v="18.440410958904099"/>
    <n v="26923"/>
    <n v="96922.8"/>
  </r>
  <r>
    <x v="0"/>
    <x v="0"/>
    <x v="0"/>
    <x v="2"/>
    <x v="3"/>
    <s v="FI_medium_gas"/>
    <x v="2"/>
    <s v="GNR_ST_MSW_BP_CB-20"/>
    <x v="0"/>
    <x v="0"/>
    <n v="98"/>
    <n v="143080"/>
    <n v="515088"/>
  </r>
  <r>
    <x v="0"/>
    <x v="0"/>
    <x v="0"/>
    <x v="2"/>
    <x v="3"/>
    <s v="FI_medium_gas"/>
    <x v="2"/>
    <s v="GNR_ST_MSW_BP_CB-20"/>
    <x v="0"/>
    <x v="1"/>
    <n v="98"/>
    <n v="143080"/>
    <n v="515088"/>
  </r>
  <r>
    <x v="0"/>
    <x v="0"/>
    <x v="0"/>
    <x v="2"/>
    <x v="3"/>
    <s v="FI_medium_gas"/>
    <x v="2"/>
    <s v="GNR_ST_MSW_BP_CB-20"/>
    <x v="0"/>
    <x v="2"/>
    <n v="98"/>
    <n v="143080"/>
    <n v="515088"/>
  </r>
  <r>
    <x v="0"/>
    <x v="0"/>
    <x v="0"/>
    <x v="2"/>
    <x v="3"/>
    <s v="FI_medium_gas"/>
    <x v="2"/>
    <s v="GNR_ST_MSW_BP_CB-20"/>
    <x v="1"/>
    <x v="0"/>
    <n v="98"/>
    <n v="143080"/>
    <n v="515088"/>
  </r>
  <r>
    <x v="0"/>
    <x v="0"/>
    <x v="0"/>
    <x v="2"/>
    <x v="3"/>
    <s v="FI_medium_gas"/>
    <x v="2"/>
    <s v="GNR_ST_MSW_BP_CB-20"/>
    <x v="1"/>
    <x v="1"/>
    <n v="98"/>
    <n v="143080"/>
    <n v="515088"/>
  </r>
  <r>
    <x v="0"/>
    <x v="0"/>
    <x v="0"/>
    <x v="2"/>
    <x v="3"/>
    <s v="FI_medium_gas"/>
    <x v="2"/>
    <s v="GNR_ST_MSW_BP_CB-20"/>
    <x v="1"/>
    <x v="2"/>
    <n v="98"/>
    <n v="143080"/>
    <n v="515088"/>
  </r>
  <r>
    <x v="0"/>
    <x v="0"/>
    <x v="0"/>
    <x v="2"/>
    <x v="3"/>
    <s v="FI_medium_gas"/>
    <x v="2"/>
    <s v="GNR_ST_MSW_BP_CB-30"/>
    <x v="0"/>
    <x v="0"/>
    <n v="23.3333333333333"/>
    <n v="34066.666666666701"/>
    <n v="122640"/>
  </r>
  <r>
    <x v="0"/>
    <x v="0"/>
    <x v="0"/>
    <x v="2"/>
    <x v="3"/>
    <s v="FI_medium_gas"/>
    <x v="2"/>
    <s v="GNR_ST_MSW_BP_CB-30"/>
    <x v="0"/>
    <x v="1"/>
    <n v="23.3333333333333"/>
    <n v="34066.666666666701"/>
    <n v="122640"/>
  </r>
  <r>
    <x v="0"/>
    <x v="0"/>
    <x v="0"/>
    <x v="2"/>
    <x v="3"/>
    <s v="FI_medium_gas"/>
    <x v="2"/>
    <s v="GNR_ST_MSW_BP_CB-30"/>
    <x v="0"/>
    <x v="2"/>
    <n v="23.3333333333333"/>
    <n v="34066.666666666701"/>
    <n v="122640"/>
  </r>
  <r>
    <x v="0"/>
    <x v="0"/>
    <x v="0"/>
    <x v="2"/>
    <x v="3"/>
    <s v="FI_medium_gas"/>
    <x v="2"/>
    <s v="GNR_ST_MSW_BP_CB-30"/>
    <x v="1"/>
    <x v="0"/>
    <n v="23.3333333333333"/>
    <n v="34066.666666666701"/>
    <n v="122640"/>
  </r>
  <r>
    <x v="0"/>
    <x v="0"/>
    <x v="0"/>
    <x v="2"/>
    <x v="3"/>
    <s v="FI_medium_gas"/>
    <x v="2"/>
    <s v="GNR_ST_MSW_BP_CB-30"/>
    <x v="1"/>
    <x v="1"/>
    <n v="23.3333333333333"/>
    <n v="34066.666666666701"/>
    <n v="122640"/>
  </r>
  <r>
    <x v="0"/>
    <x v="0"/>
    <x v="0"/>
    <x v="2"/>
    <x v="3"/>
    <s v="FI_medium_gas"/>
    <x v="2"/>
    <s v="GNR_ST_MSW_BP_CB-30"/>
    <x v="1"/>
    <x v="2"/>
    <n v="23.3333333333333"/>
    <n v="34066.666666666701"/>
    <n v="122640"/>
  </r>
  <r>
    <x v="0"/>
    <x v="0"/>
    <x v="0"/>
    <x v="2"/>
    <x v="3"/>
    <s v="FI_medium_gas"/>
    <x v="4"/>
    <s v="GNR_EH_HEAT"/>
    <x v="0"/>
    <x v="0"/>
    <n v="22.6190476190475"/>
    <n v="33023.809523809403"/>
    <n v="118885.714285714"/>
  </r>
  <r>
    <x v="0"/>
    <x v="0"/>
    <x v="0"/>
    <x v="2"/>
    <x v="3"/>
    <s v="FI_medium_gas"/>
    <x v="4"/>
    <s v="GNR_EH_HEAT"/>
    <x v="0"/>
    <x v="1"/>
    <n v="22.6190476190475"/>
    <n v="33023.809523809403"/>
    <n v="118885.714285714"/>
  </r>
  <r>
    <x v="0"/>
    <x v="0"/>
    <x v="0"/>
    <x v="2"/>
    <x v="3"/>
    <s v="FI_medium_gas"/>
    <x v="4"/>
    <s v="GNR_EH_HEAT"/>
    <x v="0"/>
    <x v="2"/>
    <n v="22.6190476190475"/>
    <n v="33023.809523809403"/>
    <n v="118885.714285714"/>
  </r>
  <r>
    <x v="0"/>
    <x v="0"/>
    <x v="0"/>
    <x v="2"/>
    <x v="3"/>
    <s v="FI_medium_gas"/>
    <x v="4"/>
    <s v="GNR_EH_HEAT"/>
    <x v="1"/>
    <x v="0"/>
    <n v="22.6190476190475"/>
    <n v="33023.809523809403"/>
    <n v="118885.714285714"/>
  </r>
  <r>
    <x v="0"/>
    <x v="0"/>
    <x v="0"/>
    <x v="2"/>
    <x v="3"/>
    <s v="FI_medium_gas"/>
    <x v="4"/>
    <s v="GNR_EH_HEAT"/>
    <x v="1"/>
    <x v="1"/>
    <n v="22.6190476190475"/>
    <n v="33023.809523809403"/>
    <n v="118885.714285714"/>
  </r>
  <r>
    <x v="0"/>
    <x v="0"/>
    <x v="0"/>
    <x v="2"/>
    <x v="3"/>
    <s v="FI_medium_gas"/>
    <x v="4"/>
    <s v="GNR_EH_HEAT"/>
    <x v="1"/>
    <x v="2"/>
    <n v="22.6190476190475"/>
    <n v="33023.809523809403"/>
    <n v="118885.714285714"/>
  </r>
  <r>
    <x v="0"/>
    <x v="0"/>
    <x v="0"/>
    <x v="2"/>
    <x v="3"/>
    <s v="FI_medium_gas"/>
    <x v="6"/>
    <s v="GNR_IND-ST_WOODWST_BP_CB-40"/>
    <x v="0"/>
    <x v="1"/>
    <n v="24.7"/>
    <n v="36062"/>
    <n v="129823.2"/>
  </r>
  <r>
    <x v="0"/>
    <x v="0"/>
    <x v="0"/>
    <x v="2"/>
    <x v="3"/>
    <s v="FI_medium_gas"/>
    <x v="6"/>
    <s v="GNR_IND-ST_WOODWST_BP_CB-40"/>
    <x v="0"/>
    <x v="2"/>
    <n v="30.4"/>
    <n v="44384"/>
    <n v="159782.39999999999"/>
  </r>
  <r>
    <x v="0"/>
    <x v="0"/>
    <x v="0"/>
    <x v="2"/>
    <x v="3"/>
    <s v="FI_small"/>
    <x v="5"/>
    <s v="GNR_HP_ELEC_COP-270"/>
    <x v="1"/>
    <x v="0"/>
    <n v="1.8"/>
    <n v="2628"/>
    <n v="9460.7999999999993"/>
  </r>
  <r>
    <x v="0"/>
    <x v="0"/>
    <x v="0"/>
    <x v="2"/>
    <x v="3"/>
    <s v="FI_small"/>
    <x v="5"/>
    <s v="GNR_HP_ELEC_COP-270"/>
    <x v="1"/>
    <x v="1"/>
    <n v="1.8"/>
    <n v="2628"/>
    <n v="9460.7999999999993"/>
  </r>
  <r>
    <x v="0"/>
    <x v="0"/>
    <x v="0"/>
    <x v="2"/>
    <x v="3"/>
    <s v="FI_small"/>
    <x v="5"/>
    <s v="GNR_HP_ELEC_COP-270"/>
    <x v="1"/>
    <x v="2"/>
    <n v="1.8"/>
    <n v="2628"/>
    <n v="9460.7999999999993"/>
  </r>
  <r>
    <x v="0"/>
    <x v="0"/>
    <x v="0"/>
    <x v="2"/>
    <x v="3"/>
    <s v="FI_small"/>
    <x v="5"/>
    <s v="GNR_HP_ELEC_GROUND-WTR_COP-360_LS-4-MW_Y-2020"/>
    <x v="0"/>
    <x v="0"/>
    <n v="357.01423097968802"/>
    <n v="521240.777230345"/>
    <n v="1876466.79802924"/>
  </r>
  <r>
    <x v="0"/>
    <x v="0"/>
    <x v="0"/>
    <x v="2"/>
    <x v="3"/>
    <s v="FI_small"/>
    <x v="5"/>
    <s v="GNR_HP_ELEC_GROUND-WTR_COP-360_LS-4-MW_Y-2020"/>
    <x v="0"/>
    <x v="1"/>
    <n v="190.934185520949"/>
    <n v="278763.91086058499"/>
    <n v="1003550.07909811"/>
  </r>
  <r>
    <x v="0"/>
    <x v="0"/>
    <x v="0"/>
    <x v="2"/>
    <x v="3"/>
    <s v="FI_small"/>
    <x v="5"/>
    <s v="GNR_HP_ELEC_GROUND-WTR_COP-360_LS-4-MW_Y-2020"/>
    <x v="0"/>
    <x v="2"/>
    <n v="110.726029252393"/>
    <n v="161660.00270849399"/>
    <n v="581976.00975057704"/>
  </r>
  <r>
    <x v="0"/>
    <x v="0"/>
    <x v="0"/>
    <x v="2"/>
    <x v="3"/>
    <s v="FI_small"/>
    <x v="5"/>
    <s v="GNR_HP_ELEC_GROUND-WTR_COP-360_LS-4-MW_Y-2020"/>
    <x v="1"/>
    <x v="0"/>
    <n v="357.01423097968802"/>
    <n v="521240.777230345"/>
    <n v="1876466.79802924"/>
  </r>
  <r>
    <x v="0"/>
    <x v="0"/>
    <x v="0"/>
    <x v="2"/>
    <x v="3"/>
    <s v="FI_small"/>
    <x v="5"/>
    <s v="GNR_HP_ELEC_GROUND-WTR_COP-360_LS-4-MW_Y-2020"/>
    <x v="1"/>
    <x v="1"/>
    <n v="357.01423097968802"/>
    <n v="521240.777230345"/>
    <n v="1876466.79802924"/>
  </r>
  <r>
    <x v="0"/>
    <x v="0"/>
    <x v="0"/>
    <x v="2"/>
    <x v="3"/>
    <s v="FI_small"/>
    <x v="5"/>
    <s v="GNR_HP_ELEC_GROUND-WTR_COP-360_LS-4-MW_Y-2020"/>
    <x v="1"/>
    <x v="2"/>
    <n v="357.01423097968802"/>
    <n v="521240.777230345"/>
    <n v="1876466.79802924"/>
  </r>
  <r>
    <x v="0"/>
    <x v="0"/>
    <x v="0"/>
    <x v="2"/>
    <x v="3"/>
    <s v="FI_small"/>
    <x v="1"/>
    <s v="GNR_HS_HEAT_PIT_L-DEC_E-91_Y-2020"/>
    <x v="0"/>
    <x v="1"/>
    <n v="291.93743450804698"/>
    <n v="426228.65438174899"/>
    <n v="1534423.1557743"/>
  </r>
  <r>
    <x v="0"/>
    <x v="0"/>
    <x v="0"/>
    <x v="2"/>
    <x v="3"/>
    <s v="FI_small"/>
    <x v="1"/>
    <s v="GNR_HS_HEAT_PIT_L-DEC_E-91_Y-2020"/>
    <x v="0"/>
    <x v="2"/>
    <n v="291.93743450804698"/>
    <n v="426228.65438174899"/>
    <n v="1534423.1557743"/>
  </r>
  <r>
    <x v="0"/>
    <x v="0"/>
    <x v="0"/>
    <x v="2"/>
    <x v="3"/>
    <s v="FI_small"/>
    <x v="8"/>
    <s v="GNR_BO_HYDROGEN_E-90"/>
    <x v="0"/>
    <x v="0"/>
    <n v="10"/>
    <n v="14600"/>
    <n v="52560"/>
  </r>
  <r>
    <x v="0"/>
    <x v="0"/>
    <x v="0"/>
    <x v="2"/>
    <x v="3"/>
    <s v="FI_small"/>
    <x v="8"/>
    <s v="GNR_BO_HYDROGEN_E-90"/>
    <x v="0"/>
    <x v="1"/>
    <n v="10"/>
    <n v="14600"/>
    <n v="52560"/>
  </r>
  <r>
    <x v="0"/>
    <x v="0"/>
    <x v="0"/>
    <x v="2"/>
    <x v="3"/>
    <s v="FI_small"/>
    <x v="8"/>
    <s v="GNR_BO_HYDROGEN_E-90"/>
    <x v="0"/>
    <x v="2"/>
    <n v="10"/>
    <n v="14600"/>
    <n v="52560"/>
  </r>
  <r>
    <x v="0"/>
    <x v="0"/>
    <x v="0"/>
    <x v="2"/>
    <x v="3"/>
    <s v="FI_small"/>
    <x v="8"/>
    <s v="GNR_BO_HYDROGEN_E-90"/>
    <x v="1"/>
    <x v="0"/>
    <n v="10"/>
    <n v="14600"/>
    <n v="52560"/>
  </r>
  <r>
    <x v="0"/>
    <x v="0"/>
    <x v="0"/>
    <x v="2"/>
    <x v="3"/>
    <s v="FI_small"/>
    <x v="8"/>
    <s v="GNR_BO_HYDROGEN_E-90"/>
    <x v="1"/>
    <x v="1"/>
    <n v="10"/>
    <n v="14600"/>
    <n v="52560"/>
  </r>
  <r>
    <x v="0"/>
    <x v="0"/>
    <x v="0"/>
    <x v="2"/>
    <x v="3"/>
    <s v="FI_small"/>
    <x v="8"/>
    <s v="GNR_BO_HYDROGEN_E-90"/>
    <x v="1"/>
    <x v="2"/>
    <n v="10"/>
    <n v="14600"/>
    <n v="52560"/>
  </r>
  <r>
    <x v="0"/>
    <x v="0"/>
    <x v="0"/>
    <x v="2"/>
    <x v="3"/>
    <s v="FI_small"/>
    <x v="7"/>
    <s v="GNR_ST_PEAT_BP_CB-10"/>
    <x v="0"/>
    <x v="0"/>
    <n v="41"/>
    <n v="59860"/>
    <n v="215496"/>
  </r>
  <r>
    <x v="0"/>
    <x v="0"/>
    <x v="0"/>
    <x v="2"/>
    <x v="3"/>
    <s v="FI_small"/>
    <x v="7"/>
    <s v="GNR_ST_PEAT_BP_CB-10"/>
    <x v="0"/>
    <x v="1"/>
    <n v="41"/>
    <n v="59860"/>
    <n v="215496"/>
  </r>
  <r>
    <x v="0"/>
    <x v="0"/>
    <x v="0"/>
    <x v="2"/>
    <x v="3"/>
    <s v="FI_small"/>
    <x v="7"/>
    <s v="GNR_ST_PEAT_BP_CB-10"/>
    <x v="0"/>
    <x v="2"/>
    <n v="41"/>
    <n v="59860"/>
    <n v="215496"/>
  </r>
  <r>
    <x v="0"/>
    <x v="0"/>
    <x v="0"/>
    <x v="2"/>
    <x v="3"/>
    <s v="FI_small"/>
    <x v="7"/>
    <s v="GNR_ST_PEAT_BP_CB-20"/>
    <x v="0"/>
    <x v="0"/>
    <n v="20"/>
    <n v="29200"/>
    <n v="105120"/>
  </r>
  <r>
    <x v="0"/>
    <x v="0"/>
    <x v="0"/>
    <x v="2"/>
    <x v="3"/>
    <s v="FI_small"/>
    <x v="7"/>
    <s v="GNR_ST_PEAT_BP_CB-20"/>
    <x v="0"/>
    <x v="1"/>
    <n v="20"/>
    <n v="29200"/>
    <n v="105120"/>
  </r>
  <r>
    <x v="0"/>
    <x v="0"/>
    <x v="0"/>
    <x v="2"/>
    <x v="3"/>
    <s v="FI_small"/>
    <x v="7"/>
    <s v="GNR_ST_PEAT_BP_CB-20"/>
    <x v="0"/>
    <x v="2"/>
    <n v="20"/>
    <n v="29200"/>
    <n v="105120"/>
  </r>
  <r>
    <x v="0"/>
    <x v="0"/>
    <x v="0"/>
    <x v="2"/>
    <x v="3"/>
    <s v="FI_small"/>
    <x v="7"/>
    <s v="GNR_ST_PEAT_BP_CB-20"/>
    <x v="1"/>
    <x v="1"/>
    <n v="0.6"/>
    <n v="876"/>
    <n v="3153.6"/>
  </r>
  <r>
    <x v="0"/>
    <x v="0"/>
    <x v="0"/>
    <x v="2"/>
    <x v="3"/>
    <s v="FI_small"/>
    <x v="7"/>
    <s v="GNR_ST_PEAT_BP_CB-30"/>
    <x v="0"/>
    <x v="0"/>
    <n v="46"/>
    <n v="67160"/>
    <n v="241776"/>
  </r>
  <r>
    <x v="0"/>
    <x v="0"/>
    <x v="0"/>
    <x v="2"/>
    <x v="3"/>
    <s v="FI_small"/>
    <x v="7"/>
    <s v="GNR_ST_PEAT_BP_CB-30"/>
    <x v="0"/>
    <x v="1"/>
    <n v="46"/>
    <n v="67160"/>
    <n v="241776"/>
  </r>
  <r>
    <x v="0"/>
    <x v="0"/>
    <x v="0"/>
    <x v="2"/>
    <x v="3"/>
    <s v="FI_small"/>
    <x v="7"/>
    <s v="GNR_ST_PEAT_BP_CB-30"/>
    <x v="0"/>
    <x v="2"/>
    <n v="46"/>
    <n v="67160"/>
    <n v="241776"/>
  </r>
  <r>
    <x v="0"/>
    <x v="0"/>
    <x v="0"/>
    <x v="2"/>
    <x v="3"/>
    <s v="FI_small"/>
    <x v="7"/>
    <s v="GNR_ST_PEAT_BP_CB-30"/>
    <x v="1"/>
    <x v="0"/>
    <n v="44.62"/>
    <n v="65145.2"/>
    <n v="234522.72"/>
  </r>
  <r>
    <x v="0"/>
    <x v="0"/>
    <x v="0"/>
    <x v="2"/>
    <x v="3"/>
    <s v="FI_small"/>
    <x v="7"/>
    <s v="GNR_ST_PEAT_BP_CB-30"/>
    <x v="1"/>
    <x v="1"/>
    <n v="46"/>
    <n v="67160"/>
    <n v="241776"/>
  </r>
  <r>
    <x v="0"/>
    <x v="0"/>
    <x v="0"/>
    <x v="2"/>
    <x v="3"/>
    <s v="FI_small"/>
    <x v="7"/>
    <s v="GNR_ST_PEAT_BP_CB-30"/>
    <x v="1"/>
    <x v="2"/>
    <n v="42.78"/>
    <n v="62458.8"/>
    <n v="224851.68"/>
  </r>
  <r>
    <x v="0"/>
    <x v="0"/>
    <x v="0"/>
    <x v="2"/>
    <x v="3"/>
    <s v="FI_small"/>
    <x v="4"/>
    <s v="GNR_EH_HEAT"/>
    <x v="0"/>
    <x v="0"/>
    <n v="7.1314102564102297"/>
    <n v="10411.8589743589"/>
    <n v="37482.692307692203"/>
  </r>
  <r>
    <x v="0"/>
    <x v="0"/>
    <x v="0"/>
    <x v="2"/>
    <x v="3"/>
    <s v="FI_small"/>
    <x v="4"/>
    <s v="GNR_EH_HEAT"/>
    <x v="0"/>
    <x v="1"/>
    <n v="7.1314102564102297"/>
    <n v="10411.8589743589"/>
    <n v="37482.692307692203"/>
  </r>
  <r>
    <x v="0"/>
    <x v="0"/>
    <x v="0"/>
    <x v="2"/>
    <x v="3"/>
    <s v="FI_small"/>
    <x v="4"/>
    <s v="GNR_EH_HEAT"/>
    <x v="0"/>
    <x v="2"/>
    <n v="7.1314102564102297"/>
    <n v="10411.8589743589"/>
    <n v="37482.692307692203"/>
  </r>
  <r>
    <x v="0"/>
    <x v="0"/>
    <x v="0"/>
    <x v="2"/>
    <x v="3"/>
    <s v="FI_small"/>
    <x v="4"/>
    <s v="GNR_EH_HEAT"/>
    <x v="1"/>
    <x v="0"/>
    <n v="7.1314102564102297"/>
    <n v="10411.8589743589"/>
    <n v="37482.692307692203"/>
  </r>
  <r>
    <x v="0"/>
    <x v="0"/>
    <x v="0"/>
    <x v="2"/>
    <x v="3"/>
    <s v="FI_small"/>
    <x v="4"/>
    <s v="GNR_EH_HEAT"/>
    <x v="1"/>
    <x v="1"/>
    <n v="7.1314102564102297"/>
    <n v="10411.8589743589"/>
    <n v="37482.692307692203"/>
  </r>
  <r>
    <x v="0"/>
    <x v="0"/>
    <x v="0"/>
    <x v="2"/>
    <x v="3"/>
    <s v="FI_small"/>
    <x v="4"/>
    <s v="GNR_EH_HEAT"/>
    <x v="1"/>
    <x v="2"/>
    <n v="7.1314102564102297"/>
    <n v="10411.8589743589"/>
    <n v="37482.692307692203"/>
  </r>
  <r>
    <x v="0"/>
    <x v="0"/>
    <x v="0"/>
    <x v="2"/>
    <x v="3"/>
    <s v="FI_small"/>
    <x v="6"/>
    <s v="GNR_ST_WOODWST_BP_CB-30"/>
    <x v="0"/>
    <x v="1"/>
    <n v="0.14000000000000001"/>
    <n v="204.4"/>
    <n v="735.84"/>
  </r>
  <r>
    <x v="0"/>
    <x v="0"/>
    <x v="0"/>
    <x v="2"/>
    <x v="3"/>
    <s v="FI_small_gas"/>
    <x v="5"/>
    <s v="GNR_HP_ELEC_COP-270"/>
    <x v="1"/>
    <x v="0"/>
    <n v="5.6"/>
    <n v="8176"/>
    <n v="29433.599999999999"/>
  </r>
  <r>
    <x v="0"/>
    <x v="0"/>
    <x v="0"/>
    <x v="2"/>
    <x v="3"/>
    <s v="FI_small_gas"/>
    <x v="5"/>
    <s v="GNR_HP_ELEC_COP-270"/>
    <x v="1"/>
    <x v="1"/>
    <n v="5.6"/>
    <n v="8176"/>
    <n v="29433.599999999999"/>
  </r>
  <r>
    <x v="0"/>
    <x v="0"/>
    <x v="0"/>
    <x v="2"/>
    <x v="3"/>
    <s v="FI_small_gas"/>
    <x v="5"/>
    <s v="GNR_HP_ELEC_COP-270"/>
    <x v="1"/>
    <x v="2"/>
    <n v="5.6"/>
    <n v="8176"/>
    <n v="29433.599999999999"/>
  </r>
  <r>
    <x v="0"/>
    <x v="0"/>
    <x v="0"/>
    <x v="2"/>
    <x v="3"/>
    <s v="FI_small_gas"/>
    <x v="5"/>
    <s v="GNR_HP_ELEC_GROUND-WTR_COP-360_LS-4-MW_Y-2020"/>
    <x v="0"/>
    <x v="0"/>
    <n v="87.949544513912997"/>
    <n v="128406.334990313"/>
    <n v="462262.80596512702"/>
  </r>
  <r>
    <x v="0"/>
    <x v="0"/>
    <x v="0"/>
    <x v="2"/>
    <x v="3"/>
    <s v="FI_small_gas"/>
    <x v="5"/>
    <s v="GNR_HP_ELEC_GROUND-WTR_COP-360_LS-4-MW_Y-2020"/>
    <x v="0"/>
    <x v="1"/>
    <n v="50.405056286433599"/>
    <n v="73591.382178193002"/>
    <n v="264928.97584149498"/>
  </r>
  <r>
    <x v="0"/>
    <x v="0"/>
    <x v="0"/>
    <x v="2"/>
    <x v="3"/>
    <s v="FI_small_gas"/>
    <x v="5"/>
    <s v="GNR_HP_ELEC_GROUND-WTR_COP-360_LS-4-MW_Y-2020"/>
    <x v="0"/>
    <x v="2"/>
    <n v="24.432866301349002"/>
    <n v="35671.984799969498"/>
    <n v="128419.14527989"/>
  </r>
  <r>
    <x v="0"/>
    <x v="0"/>
    <x v="0"/>
    <x v="2"/>
    <x v="3"/>
    <s v="FI_small_gas"/>
    <x v="5"/>
    <s v="GNR_HP_ELEC_GROUND-WTR_COP-360_LS-4-MW_Y-2020"/>
    <x v="1"/>
    <x v="0"/>
    <n v="87.949544513912997"/>
    <n v="128406.334990313"/>
    <n v="462262.80596512702"/>
  </r>
  <r>
    <x v="0"/>
    <x v="0"/>
    <x v="0"/>
    <x v="2"/>
    <x v="3"/>
    <s v="FI_small_gas"/>
    <x v="5"/>
    <s v="GNR_HP_ELEC_GROUND-WTR_COP-360_LS-4-MW_Y-2020"/>
    <x v="1"/>
    <x v="1"/>
    <n v="87.949544513912997"/>
    <n v="128406.334990313"/>
    <n v="462262.80596512702"/>
  </r>
  <r>
    <x v="0"/>
    <x v="0"/>
    <x v="0"/>
    <x v="2"/>
    <x v="3"/>
    <s v="FI_small_gas"/>
    <x v="5"/>
    <s v="GNR_HP_ELEC_GROUND-WTR_COP-360_LS-4-MW_Y-2020"/>
    <x v="1"/>
    <x v="2"/>
    <n v="87.949544513912997"/>
    <n v="128406.334990313"/>
    <n v="462262.80596512702"/>
  </r>
  <r>
    <x v="0"/>
    <x v="0"/>
    <x v="0"/>
    <x v="2"/>
    <x v="3"/>
    <s v="FI_small_gas"/>
    <x v="1"/>
    <s v="GNR_HS_HEAT_PIT_L-DEC_E-91_Y-2020"/>
    <x v="0"/>
    <x v="1"/>
    <n v="84.437944940784107"/>
    <n v="123279.399613545"/>
    <n v="443805.83860876103"/>
  </r>
  <r>
    <x v="0"/>
    <x v="0"/>
    <x v="0"/>
    <x v="2"/>
    <x v="3"/>
    <s v="FI_small_gas"/>
    <x v="1"/>
    <s v="GNR_HS_HEAT_PIT_L-DEC_E-91_Y-2020"/>
    <x v="0"/>
    <x v="2"/>
    <n v="84.437944940784107"/>
    <n v="123279.399613545"/>
    <n v="443805.83860876103"/>
  </r>
  <r>
    <x v="0"/>
    <x v="0"/>
    <x v="0"/>
    <x v="3"/>
    <x v="4"/>
    <s v="DE4-E_A"/>
    <x v="1"/>
    <s v="GNR_HS_HEAT_PIT_L-CEN_E-90_Y-2020"/>
    <x v="0"/>
    <x v="0"/>
    <n v="871.98927032221195"/>
    <n v="1273104.33467043"/>
    <n v="4583175.6048135497"/>
  </r>
  <r>
    <x v="0"/>
    <x v="0"/>
    <x v="0"/>
    <x v="3"/>
    <x v="4"/>
    <s v="DE4-E_A"/>
    <x v="1"/>
    <s v="GNR_HS_HEAT_PIT_L-CEN_E-90_Y-2020"/>
    <x v="0"/>
    <x v="1"/>
    <n v="2472.1127896673001"/>
    <n v="3609284.6729142601"/>
    <n v="12993424.8224914"/>
  </r>
  <r>
    <x v="0"/>
    <x v="0"/>
    <x v="0"/>
    <x v="3"/>
    <x v="4"/>
    <s v="DE4-E_A"/>
    <x v="1"/>
    <s v="GNR_HS_HEAT_PIT_L-CEN_E-90_Y-2020"/>
    <x v="0"/>
    <x v="2"/>
    <n v="2077.9647002862698"/>
    <n v="3033828.4624179602"/>
    <n v="10921782.464704599"/>
  </r>
  <r>
    <x v="0"/>
    <x v="0"/>
    <x v="0"/>
    <x v="3"/>
    <x v="4"/>
    <s v="DE4-E_A"/>
    <x v="1"/>
    <s v="GNR_HS_HEAT_PIT_L-CEN_E-90_Y-2020"/>
    <x v="1"/>
    <x v="0"/>
    <n v="6593.7771702112695"/>
    <n v="9626914.6685084607"/>
    <n v="34656892.806630403"/>
  </r>
  <r>
    <x v="0"/>
    <x v="0"/>
    <x v="0"/>
    <x v="3"/>
    <x v="4"/>
    <s v="DE4-E_A"/>
    <x v="1"/>
    <s v="GNR_HS_HEAT_PIT_L-CEN_E-90_Y-2020"/>
    <x v="1"/>
    <x v="1"/>
    <n v="7715.61156920337"/>
    <n v="11264792.8910369"/>
    <n v="40553254.407732897"/>
  </r>
  <r>
    <x v="0"/>
    <x v="0"/>
    <x v="0"/>
    <x v="3"/>
    <x v="4"/>
    <s v="DE4-E_A"/>
    <x v="1"/>
    <s v="GNR_HS_HEAT_PIT_L-CEN_E-90_Y-2020"/>
    <x v="1"/>
    <x v="2"/>
    <n v="7715.61156920337"/>
    <n v="11264792.8910369"/>
    <n v="40553254.407732897"/>
  </r>
  <r>
    <x v="0"/>
    <x v="0"/>
    <x v="0"/>
    <x v="3"/>
    <x v="4"/>
    <s v="DE4-E_A"/>
    <x v="9"/>
    <s v="GNR_ST_LIGN_BP_E-39"/>
    <x v="0"/>
    <x v="0"/>
    <n v="9490.4262161487895"/>
    <n v="13856022.275577201"/>
    <n v="49881680.192078002"/>
  </r>
  <r>
    <x v="0"/>
    <x v="0"/>
    <x v="0"/>
    <x v="3"/>
    <x v="4"/>
    <s v="DE4-E_A"/>
    <x v="9"/>
    <s v="GNR_ST_LIGN_BP_E-39"/>
    <x v="0"/>
    <x v="1"/>
    <n v="9842.8822161487806"/>
    <n v="14370608.0355772"/>
    <n v="51734188.928078003"/>
  </r>
  <r>
    <x v="0"/>
    <x v="0"/>
    <x v="0"/>
    <x v="3"/>
    <x v="4"/>
    <s v="DE4-E_A"/>
    <x v="9"/>
    <s v="GNR_ST_LIGN_BP_E-39"/>
    <x v="0"/>
    <x v="2"/>
    <n v="10195.338216148801"/>
    <n v="14885193.7955772"/>
    <n v="53586697.664077997"/>
  </r>
  <r>
    <x v="0"/>
    <x v="0"/>
    <x v="0"/>
    <x v="3"/>
    <x v="4"/>
    <s v="DE4-E_A"/>
    <x v="9"/>
    <s v="GNR_ST_LIGN_BP_E-39"/>
    <x v="1"/>
    <x v="0"/>
    <n v="822.39733333333299"/>
    <n v="1200700.1066666699"/>
    <n v="4322520.3839999996"/>
  </r>
  <r>
    <x v="0"/>
    <x v="0"/>
    <x v="0"/>
    <x v="3"/>
    <x v="5"/>
    <s v="DE4-N_A"/>
    <x v="0"/>
    <s v="GNR_ST_COAL_BP_E-40"/>
    <x v="0"/>
    <x v="0"/>
    <n v="1137.6602499713899"/>
    <n v="1660983.96495823"/>
    <n v="5979542.2738496102"/>
  </r>
  <r>
    <x v="0"/>
    <x v="0"/>
    <x v="0"/>
    <x v="3"/>
    <x v="5"/>
    <s v="DE4-N_A"/>
    <x v="0"/>
    <s v="GNR_ST_COAL_BP_E-40"/>
    <x v="0"/>
    <x v="1"/>
    <n v="1137.6602499713899"/>
    <n v="1660983.96495823"/>
    <n v="5979542.2738496102"/>
  </r>
  <r>
    <x v="0"/>
    <x v="0"/>
    <x v="0"/>
    <x v="3"/>
    <x v="5"/>
    <s v="DE4-N_A"/>
    <x v="0"/>
    <s v="GNR_ST_COAL_BP_E-40"/>
    <x v="0"/>
    <x v="2"/>
    <n v="1137.6602499713899"/>
    <n v="1660983.96495823"/>
    <n v="5979542.2738496102"/>
  </r>
  <r>
    <x v="0"/>
    <x v="0"/>
    <x v="0"/>
    <x v="3"/>
    <x v="5"/>
    <s v="DE4-N_A"/>
    <x v="0"/>
    <s v="GNR_ST_COAL_BP_E-40"/>
    <x v="1"/>
    <x v="0"/>
    <n v="780.31179855075197"/>
    <n v="1139255.2258841"/>
    <n v="4101318.8131827498"/>
  </r>
  <r>
    <x v="0"/>
    <x v="0"/>
    <x v="0"/>
    <x v="3"/>
    <x v="5"/>
    <s v="DE4-N_A"/>
    <x v="0"/>
    <s v="GNR_ST_COAL_BP_E-40"/>
    <x v="1"/>
    <x v="1"/>
    <n v="699.47429942985605"/>
    <n v="1021232.4771675901"/>
    <n v="3676436.9178033201"/>
  </r>
  <r>
    <x v="0"/>
    <x v="0"/>
    <x v="0"/>
    <x v="3"/>
    <x v="5"/>
    <s v="DE4-N_A"/>
    <x v="0"/>
    <s v="GNR_ST_COAL_BP_E-40"/>
    <x v="1"/>
    <x v="2"/>
    <n v="615.38096609652303"/>
    <n v="898456.21050092299"/>
    <n v="3234442.35780332"/>
  </r>
  <r>
    <x v="0"/>
    <x v="0"/>
    <x v="0"/>
    <x v="3"/>
    <x v="5"/>
    <s v="DE4-N_A"/>
    <x v="1"/>
    <s v="GNR_HS_HEAT_PIT_L-CEN_E-90_Y-2020"/>
    <x v="0"/>
    <x v="1"/>
    <n v="501.07515315586897"/>
    <n v="731569.723607569"/>
    <n v="2633651.0049872501"/>
  </r>
  <r>
    <x v="0"/>
    <x v="0"/>
    <x v="0"/>
    <x v="3"/>
    <x v="5"/>
    <s v="DE4-N_A"/>
    <x v="1"/>
    <s v="GNR_HS_HEAT_PIT_L-CEN_E-90_Y-2020"/>
    <x v="0"/>
    <x v="2"/>
    <n v="487.63452725154701"/>
    <n v="711946.40978725895"/>
    <n v="2563007.07523413"/>
  </r>
  <r>
    <x v="0"/>
    <x v="0"/>
    <x v="0"/>
    <x v="3"/>
    <x v="5"/>
    <s v="DE4-N_A"/>
    <x v="1"/>
    <s v="GNR_HS_HEAT_PIT_L-CEN_E-90_Y-2020"/>
    <x v="1"/>
    <x v="1"/>
    <n v="215.34095414593401"/>
    <n v="314397.79305306397"/>
    <n v="1131832.0549910299"/>
  </r>
  <r>
    <x v="0"/>
    <x v="0"/>
    <x v="0"/>
    <x v="3"/>
    <x v="5"/>
    <s v="DE4-N_A"/>
    <x v="2"/>
    <s v="GNR_BO_MSW_E-80"/>
    <x v="0"/>
    <x v="0"/>
    <n v="116.13"/>
    <n v="169549.8"/>
    <n v="610379.28"/>
  </r>
  <r>
    <x v="0"/>
    <x v="0"/>
    <x v="0"/>
    <x v="3"/>
    <x v="5"/>
    <s v="DE4-N_A"/>
    <x v="2"/>
    <s v="GNR_BO_MSW_E-80"/>
    <x v="0"/>
    <x v="1"/>
    <n v="116.13"/>
    <n v="169549.8"/>
    <n v="610379.28"/>
  </r>
  <r>
    <x v="0"/>
    <x v="0"/>
    <x v="0"/>
    <x v="3"/>
    <x v="5"/>
    <s v="DE4-N_A"/>
    <x v="2"/>
    <s v="GNR_BO_MSW_E-80"/>
    <x v="0"/>
    <x v="2"/>
    <n v="116.13"/>
    <n v="169549.8"/>
    <n v="610379.28"/>
  </r>
  <r>
    <x v="0"/>
    <x v="0"/>
    <x v="0"/>
    <x v="3"/>
    <x v="5"/>
    <s v="DE4-N_A"/>
    <x v="2"/>
    <s v="GNR_BO_MSW_E-80"/>
    <x v="1"/>
    <x v="1"/>
    <n v="116.13"/>
    <n v="169549.8"/>
    <n v="610379.28"/>
  </r>
  <r>
    <x v="0"/>
    <x v="0"/>
    <x v="0"/>
    <x v="3"/>
    <x v="5"/>
    <s v="DE4-N_A"/>
    <x v="2"/>
    <s v="GNR_BO_MSW_E-80"/>
    <x v="1"/>
    <x v="2"/>
    <n v="116.13"/>
    <n v="169549.8"/>
    <n v="610379.28"/>
  </r>
  <r>
    <x v="0"/>
    <x v="0"/>
    <x v="0"/>
    <x v="3"/>
    <x v="5"/>
    <s v="DE4-N_A"/>
    <x v="2"/>
    <s v="GNR_ST_MSW_BP_E-23_LS-220-MW-FEED_Y-2020"/>
    <x v="0"/>
    <x v="0"/>
    <n v="211.087022232706"/>
    <n v="308187.05245975102"/>
    <n v="1109473.3888550999"/>
  </r>
  <r>
    <x v="0"/>
    <x v="0"/>
    <x v="0"/>
    <x v="3"/>
    <x v="5"/>
    <s v="DE4-N_A"/>
    <x v="2"/>
    <s v="GNR_ST_MSW_BP_E-23_LS-220-MW-FEED_Y-2020"/>
    <x v="0"/>
    <x v="1"/>
    <n v="211.087022232706"/>
    <n v="308187.05245975102"/>
    <n v="1109473.3888550999"/>
  </r>
  <r>
    <x v="0"/>
    <x v="0"/>
    <x v="0"/>
    <x v="3"/>
    <x v="5"/>
    <s v="DE4-N_A"/>
    <x v="2"/>
    <s v="GNR_ST_MSW_BP_E-23_LS-220-MW-FEED_Y-2020"/>
    <x v="0"/>
    <x v="2"/>
    <n v="211.087022232706"/>
    <n v="308187.05245975102"/>
    <n v="1109473.3888550999"/>
  </r>
  <r>
    <x v="0"/>
    <x v="0"/>
    <x v="0"/>
    <x v="3"/>
    <x v="5"/>
    <s v="DE4-N_A"/>
    <x v="2"/>
    <s v="GNR_ST_MSW_BP_E-23_LS-220-MW-FEED_Y-2020"/>
    <x v="1"/>
    <x v="0"/>
    <n v="211.087022232706"/>
    <n v="308187.05245975102"/>
    <n v="1109473.3888550999"/>
  </r>
  <r>
    <x v="0"/>
    <x v="0"/>
    <x v="0"/>
    <x v="3"/>
    <x v="5"/>
    <s v="DE4-N_A"/>
    <x v="2"/>
    <s v="GNR_ST_MSW_BP_E-23_LS-220-MW-FEED_Y-2020"/>
    <x v="1"/>
    <x v="1"/>
    <n v="211.087022232706"/>
    <n v="308187.05245975102"/>
    <n v="1109473.3888550999"/>
  </r>
  <r>
    <x v="0"/>
    <x v="0"/>
    <x v="0"/>
    <x v="3"/>
    <x v="5"/>
    <s v="DE4-N_A"/>
    <x v="2"/>
    <s v="GNR_ST_MSW_BP_E-23_LS-220-MW-FEED_Y-2020"/>
    <x v="1"/>
    <x v="2"/>
    <n v="211.087022232706"/>
    <n v="308187.05245975102"/>
    <n v="1109473.3888550999"/>
  </r>
  <r>
    <x v="0"/>
    <x v="0"/>
    <x v="0"/>
    <x v="3"/>
    <x v="5"/>
    <s v="DE4-N_A"/>
    <x v="2"/>
    <s v="GNR_ST_MSW_BP_E-33"/>
    <x v="0"/>
    <x v="0"/>
    <n v="138.625580825165"/>
    <n v="202393.34800474101"/>
    <n v="728616.05281706597"/>
  </r>
  <r>
    <x v="0"/>
    <x v="0"/>
    <x v="0"/>
    <x v="3"/>
    <x v="5"/>
    <s v="DE4-N_A"/>
    <x v="2"/>
    <s v="GNR_ST_MSW_BP_E-33"/>
    <x v="0"/>
    <x v="1"/>
    <n v="138.625580825165"/>
    <n v="202393.34800474101"/>
    <n v="728616.05281706597"/>
  </r>
  <r>
    <x v="0"/>
    <x v="0"/>
    <x v="0"/>
    <x v="3"/>
    <x v="5"/>
    <s v="DE4-N_A"/>
    <x v="2"/>
    <s v="GNR_ST_MSW_BP_E-33"/>
    <x v="0"/>
    <x v="2"/>
    <n v="138.625580825165"/>
    <n v="202393.34800474101"/>
    <n v="728616.05281706597"/>
  </r>
  <r>
    <x v="0"/>
    <x v="0"/>
    <x v="0"/>
    <x v="3"/>
    <x v="5"/>
    <s v="DE4-N_A"/>
    <x v="2"/>
    <s v="GNR_ST_MSW_BP_E-33"/>
    <x v="1"/>
    <x v="0"/>
    <n v="138.625580825165"/>
    <n v="202393.34800474101"/>
    <n v="728616.05281706597"/>
  </r>
  <r>
    <x v="0"/>
    <x v="0"/>
    <x v="0"/>
    <x v="3"/>
    <x v="5"/>
    <s v="DE4-N_A"/>
    <x v="2"/>
    <s v="GNR_ST_MSW_BP_E-33"/>
    <x v="1"/>
    <x v="1"/>
    <n v="138.625580825165"/>
    <n v="202393.34800474101"/>
    <n v="728616.05281706597"/>
  </r>
  <r>
    <x v="0"/>
    <x v="0"/>
    <x v="0"/>
    <x v="3"/>
    <x v="5"/>
    <s v="DE4-N_A"/>
    <x v="2"/>
    <s v="GNR_ST_MSW_BP_E-33"/>
    <x v="1"/>
    <x v="2"/>
    <n v="138.625580825165"/>
    <n v="202393.34800474101"/>
    <n v="728616.05281706597"/>
  </r>
  <r>
    <x v="0"/>
    <x v="0"/>
    <x v="0"/>
    <x v="3"/>
    <x v="5"/>
    <s v="DE4-N_A"/>
    <x v="3"/>
    <s v="GNR_SH_SUN_LS_Y-2020"/>
    <x v="1"/>
    <x v="1"/>
    <n v="235.57740836109201"/>
    <n v="343943.01620719401"/>
    <n v="1238194.8583459"/>
  </r>
  <r>
    <x v="0"/>
    <x v="0"/>
    <x v="0"/>
    <x v="3"/>
    <x v="5"/>
    <s v="DE4-N_A"/>
    <x v="3"/>
    <s v="GNR_SH_SUN_LS_Y-2020"/>
    <x v="1"/>
    <x v="2"/>
    <n v="512.50242615334696"/>
    <n v="748253.54218388698"/>
    <n v="2693712.75186199"/>
  </r>
  <r>
    <x v="0"/>
    <x v="0"/>
    <x v="0"/>
    <x v="3"/>
    <x v="6"/>
    <s v="DE4-S_A"/>
    <x v="0"/>
    <s v="GNR_ST_COAL_BP_E-43"/>
    <x v="0"/>
    <x v="0"/>
    <n v="5671.3650613415803"/>
    <n v="8280192.9895587098"/>
    <n v="29808694.762411401"/>
  </r>
  <r>
    <x v="0"/>
    <x v="0"/>
    <x v="0"/>
    <x v="3"/>
    <x v="6"/>
    <s v="DE4-S_A"/>
    <x v="0"/>
    <s v="GNR_ST_COAL_BP_E-43"/>
    <x v="0"/>
    <x v="1"/>
    <n v="6868.6650613415804"/>
    <n v="10028250.9895587"/>
    <n v="36101703.562411398"/>
  </r>
  <r>
    <x v="0"/>
    <x v="0"/>
    <x v="0"/>
    <x v="3"/>
    <x v="6"/>
    <s v="DE4-S_A"/>
    <x v="0"/>
    <s v="GNR_ST_COAL_BP_E-43"/>
    <x v="0"/>
    <x v="2"/>
    <n v="6320.3747912667404"/>
    <n v="9227747.1952494401"/>
    <n v="33219889.902897999"/>
  </r>
  <r>
    <x v="0"/>
    <x v="0"/>
    <x v="0"/>
    <x v="3"/>
    <x v="6"/>
    <s v="DE4-S_A"/>
    <x v="0"/>
    <s v="GNR_ST_COAL_BP_E-43"/>
    <x v="1"/>
    <x v="0"/>
    <n v="21.926953717222698"/>
    <n v="32013.352427145099"/>
    <n v="115248.068737722"/>
  </r>
  <r>
    <x v="0"/>
    <x v="0"/>
    <x v="0"/>
    <x v="3"/>
    <x v="6"/>
    <s v="DE4-S_A"/>
    <x v="1"/>
    <s v="GNR_HS_HEAT_PIT_L-CEN_E-90_Y-2020"/>
    <x v="0"/>
    <x v="0"/>
    <n v="893.66629185207205"/>
    <n v="1304752.78610403"/>
    <n v="4697110.0299744904"/>
  </r>
  <r>
    <x v="0"/>
    <x v="0"/>
    <x v="0"/>
    <x v="3"/>
    <x v="6"/>
    <s v="DE4-S_A"/>
    <x v="1"/>
    <s v="GNR_HS_HEAT_PIT_L-CEN_E-90_Y-2020"/>
    <x v="0"/>
    <x v="1"/>
    <n v="970.00069985438699"/>
    <n v="1416201.0217873999"/>
    <n v="5098323.6784346597"/>
  </r>
  <r>
    <x v="0"/>
    <x v="0"/>
    <x v="0"/>
    <x v="3"/>
    <x v="6"/>
    <s v="DE4-S_A"/>
    <x v="1"/>
    <s v="GNR_HS_HEAT_PIT_L-CEN_E-90_Y-2020"/>
    <x v="0"/>
    <x v="2"/>
    <n v="1491.0959291889601"/>
    <n v="2177000.05661589"/>
    <n v="7837200.2038171999"/>
  </r>
  <r>
    <x v="0"/>
    <x v="0"/>
    <x v="0"/>
    <x v="3"/>
    <x v="6"/>
    <s v="DE4-S_A"/>
    <x v="1"/>
    <s v="GNR_HS_HEAT_PIT_L-CEN_E-90_Y-2020"/>
    <x v="1"/>
    <x v="0"/>
    <n v="1040.9458885480501"/>
    <n v="1519780.99728016"/>
    <n v="5471211.5902085695"/>
  </r>
  <r>
    <x v="0"/>
    <x v="0"/>
    <x v="0"/>
    <x v="3"/>
    <x v="6"/>
    <s v="DE4-S_A"/>
    <x v="1"/>
    <s v="GNR_HS_HEAT_PIT_L-CEN_E-90_Y-2020"/>
    <x v="1"/>
    <x v="1"/>
    <n v="3270.2036490166201"/>
    <n v="4774497.3275642702"/>
    <n v="17188190.379231401"/>
  </r>
  <r>
    <x v="0"/>
    <x v="0"/>
    <x v="0"/>
    <x v="3"/>
    <x v="6"/>
    <s v="DE4-S_A"/>
    <x v="1"/>
    <s v="GNR_HS_HEAT_PIT_L-CEN_E-90_Y-2020"/>
    <x v="1"/>
    <x v="2"/>
    <n v="2001.10174780435"/>
    <n v="2921608.5517943501"/>
    <n v="10517790.786459699"/>
  </r>
  <r>
    <x v="0"/>
    <x v="0"/>
    <x v="0"/>
    <x v="3"/>
    <x v="7"/>
    <s v="DE4-W_A"/>
    <x v="0"/>
    <s v="GNR_CC_COAL_BP_E-47"/>
    <x v="0"/>
    <x v="1"/>
    <n v="0.72166666666666701"/>
    <n v="1053.63333333333"/>
    <n v="3793.08"/>
  </r>
  <r>
    <x v="0"/>
    <x v="0"/>
    <x v="0"/>
    <x v="3"/>
    <x v="7"/>
    <s v="DE4-W_A"/>
    <x v="0"/>
    <s v="GNR_CC_COAL_BP_E-49"/>
    <x v="0"/>
    <x v="1"/>
    <n v="1.65"/>
    <n v="2409"/>
    <n v="8672.4"/>
  </r>
  <r>
    <x v="0"/>
    <x v="0"/>
    <x v="0"/>
    <x v="3"/>
    <x v="7"/>
    <s v="DE4-W_A"/>
    <x v="0"/>
    <s v="GNR_ST_COAL_BP_E-41"/>
    <x v="0"/>
    <x v="0"/>
    <n v="2435.0136858348401"/>
    <n v="3555119.9813188598"/>
    <n v="12798431.9327479"/>
  </r>
  <r>
    <x v="0"/>
    <x v="0"/>
    <x v="0"/>
    <x v="3"/>
    <x v="7"/>
    <s v="DE4-W_A"/>
    <x v="0"/>
    <s v="GNR_ST_COAL_BP_E-41"/>
    <x v="0"/>
    <x v="1"/>
    <n v="3714.1270191681701"/>
    <n v="5422625.4479855299"/>
    <n v="19521451.6127479"/>
  </r>
  <r>
    <x v="0"/>
    <x v="0"/>
    <x v="0"/>
    <x v="3"/>
    <x v="7"/>
    <s v="DE4-W_A"/>
    <x v="0"/>
    <s v="GNR_ST_COAL_BP_E-41"/>
    <x v="0"/>
    <x v="2"/>
    <n v="4009.30701916817"/>
    <n v="5853588.2479855297"/>
    <n v="21072917.692747898"/>
  </r>
  <r>
    <x v="0"/>
    <x v="0"/>
    <x v="0"/>
    <x v="3"/>
    <x v="7"/>
    <s v="DE4-W_A"/>
    <x v="1"/>
    <s v="GNR_HS_HEAT_PIT_L-CEN_E-90_Y-2020"/>
    <x v="0"/>
    <x v="0"/>
    <n v="729.80691172019203"/>
    <n v="1065518.09111148"/>
    <n v="3835865.12800133"/>
  </r>
  <r>
    <x v="0"/>
    <x v="0"/>
    <x v="0"/>
    <x v="3"/>
    <x v="7"/>
    <s v="DE4-W_A"/>
    <x v="1"/>
    <s v="GNR_HS_HEAT_PIT_L-CEN_E-90_Y-2020"/>
    <x v="0"/>
    <x v="1"/>
    <n v="1223.9531929203999"/>
    <n v="1786971.66166379"/>
    <n v="6433097.9819896296"/>
  </r>
  <r>
    <x v="0"/>
    <x v="0"/>
    <x v="0"/>
    <x v="3"/>
    <x v="7"/>
    <s v="DE4-W_A"/>
    <x v="1"/>
    <s v="GNR_HS_HEAT_PIT_L-CEN_E-90_Y-2020"/>
    <x v="0"/>
    <x v="2"/>
    <n v="892.55928062905696"/>
    <n v="1303136.54971842"/>
    <n v="4691291.5789863197"/>
  </r>
  <r>
    <x v="0"/>
    <x v="0"/>
    <x v="0"/>
    <x v="3"/>
    <x v="7"/>
    <s v="DE4-W_A"/>
    <x v="1"/>
    <s v="GNR_HS_HEAT_PIT_L-CEN_E-90_Y-2020"/>
    <x v="1"/>
    <x v="1"/>
    <n v="3453.8348254252701"/>
    <n v="5042598.8451209003"/>
    <n v="18153355.8424352"/>
  </r>
  <r>
    <x v="0"/>
    <x v="0"/>
    <x v="0"/>
    <x v="3"/>
    <x v="7"/>
    <s v="DE4-W_A"/>
    <x v="1"/>
    <s v="GNR_HS_HEAT_PIT_L-CEN_E-90_Y-2020"/>
    <x v="1"/>
    <x v="2"/>
    <n v="1901.7398073847301"/>
    <n v="2776540.11878171"/>
    <n v="9995544.4276141506"/>
  </r>
  <r>
    <x v="0"/>
    <x v="0"/>
    <x v="0"/>
    <x v="3"/>
    <x v="7"/>
    <s v="DE4-W_A"/>
    <x v="9"/>
    <s v="GNR_ST_LIGN_BP_E-33"/>
    <x v="0"/>
    <x v="0"/>
    <n v="912.22719430503298"/>
    <n v="1331851.70368535"/>
    <n v="4794666.1332672499"/>
  </r>
  <r>
    <x v="0"/>
    <x v="0"/>
    <x v="0"/>
    <x v="3"/>
    <x v="7"/>
    <s v="DE4-W_A"/>
    <x v="9"/>
    <s v="GNR_ST_LIGN_BP_E-33"/>
    <x v="0"/>
    <x v="1"/>
    <n v="943.68719430503302"/>
    <n v="1377783.3036853501"/>
    <n v="4960019.8932672497"/>
  </r>
  <r>
    <x v="0"/>
    <x v="0"/>
    <x v="0"/>
    <x v="3"/>
    <x v="7"/>
    <s v="DE4-W_A"/>
    <x v="9"/>
    <s v="GNR_ST_LIGN_BP_E-33"/>
    <x v="0"/>
    <x v="2"/>
    <n v="943.68719430503302"/>
    <n v="1377783.3036853501"/>
    <n v="4960019.8932672497"/>
  </r>
  <r>
    <x v="0"/>
    <x v="0"/>
    <x v="0"/>
    <x v="3"/>
    <x v="7"/>
    <s v="DE4-W_A"/>
    <x v="9"/>
    <s v="GNR_ST_LIGN_BP_E-33"/>
    <x v="1"/>
    <x v="0"/>
    <n v="73.406666666666695"/>
    <n v="107173.733333333"/>
    <n v="385825.44"/>
  </r>
  <r>
    <x v="0"/>
    <x v="0"/>
    <x v="0"/>
    <x v="3"/>
    <x v="7"/>
    <s v="DE4-W_A"/>
    <x v="9"/>
    <s v="GNR_ST_LIGN_BP_E-37"/>
    <x v="0"/>
    <x v="0"/>
    <n v="3195.4580239963898"/>
    <n v="4665368.7150347298"/>
    <n v="16795327.374125"/>
  </r>
  <r>
    <x v="0"/>
    <x v="0"/>
    <x v="0"/>
    <x v="3"/>
    <x v="7"/>
    <s v="DE4-W_A"/>
    <x v="9"/>
    <s v="GNR_ST_LIGN_BP_E-37"/>
    <x v="0"/>
    <x v="1"/>
    <n v="3195.4580239963898"/>
    <n v="4665368.7150347298"/>
    <n v="16795327.374125"/>
  </r>
  <r>
    <x v="0"/>
    <x v="0"/>
    <x v="0"/>
    <x v="3"/>
    <x v="7"/>
    <s v="DE4-W_A"/>
    <x v="9"/>
    <s v="GNR_ST_LIGN_BP_E-37"/>
    <x v="0"/>
    <x v="2"/>
    <n v="3195.4580239963898"/>
    <n v="4665368.7150347298"/>
    <n v="16795327.374125"/>
  </r>
  <r>
    <x v="0"/>
    <x v="0"/>
    <x v="0"/>
    <x v="3"/>
    <x v="7"/>
    <s v="DE4-W_A"/>
    <x v="9"/>
    <s v="GNR_ST_LIGN_BP_E-37"/>
    <x v="1"/>
    <x v="0"/>
    <n v="1434.6463776089499"/>
    <n v="2094583.71130907"/>
    <n v="7540501.3607126502"/>
  </r>
  <r>
    <x v="0"/>
    <x v="0"/>
    <x v="0"/>
    <x v="3"/>
    <x v="7"/>
    <s v="DE4-W_A"/>
    <x v="9"/>
    <s v="GNR_ST_LIGN_BP_E-37"/>
    <x v="1"/>
    <x v="1"/>
    <n v="1186.0810442756199"/>
    <n v="1731678.3246424"/>
    <n v="6234041.9687126502"/>
  </r>
  <r>
    <x v="0"/>
    <x v="0"/>
    <x v="0"/>
    <x v="3"/>
    <x v="7"/>
    <s v="DE4-W_A"/>
    <x v="9"/>
    <s v="GNR_ST_LIGN_BP_E-37"/>
    <x v="1"/>
    <x v="2"/>
    <n v="937.51571094228495"/>
    <n v="1368772.9379757401"/>
    <n v="4927582.5767126502"/>
  </r>
  <r>
    <x v="0"/>
    <x v="0"/>
    <x v="0"/>
    <x v="4"/>
    <x v="8"/>
    <s v="LT_KauU"/>
    <x v="2"/>
    <s v="KAUNAS_ST_MSW_BP"/>
    <x v="0"/>
    <x v="0"/>
    <n v="68.000226667422197"/>
    <n v="99280.330934436497"/>
    <n v="357409.19136397098"/>
  </r>
  <r>
    <x v="0"/>
    <x v="0"/>
    <x v="0"/>
    <x v="4"/>
    <x v="8"/>
    <s v="LT_KauU"/>
    <x v="2"/>
    <s v="KAUNAS_ST_MSW_BP"/>
    <x v="0"/>
    <x v="1"/>
    <n v="68.000226667422197"/>
    <n v="99280.330934436497"/>
    <n v="357409.19136397098"/>
  </r>
  <r>
    <x v="0"/>
    <x v="0"/>
    <x v="0"/>
    <x v="4"/>
    <x v="8"/>
    <s v="LT_KauU"/>
    <x v="2"/>
    <s v="KAUNAS_ST_MSW_BP"/>
    <x v="0"/>
    <x v="2"/>
    <n v="68.000226667422197"/>
    <n v="99280.330934436497"/>
    <n v="357409.19136397098"/>
  </r>
  <r>
    <x v="0"/>
    <x v="0"/>
    <x v="0"/>
    <x v="4"/>
    <x v="8"/>
    <s v="LT_KauU"/>
    <x v="2"/>
    <s v="KAUNAS_ST_MSW_BP"/>
    <x v="1"/>
    <x v="0"/>
    <n v="68.000226667422197"/>
    <n v="99280.330934436497"/>
    <n v="357409.19136397098"/>
  </r>
  <r>
    <x v="0"/>
    <x v="0"/>
    <x v="0"/>
    <x v="4"/>
    <x v="8"/>
    <s v="LT_KauU"/>
    <x v="2"/>
    <s v="KAUNAS_ST_MSW_BP"/>
    <x v="1"/>
    <x v="1"/>
    <n v="68.000226667422197"/>
    <n v="99280.330934436497"/>
    <n v="357409.19136397098"/>
  </r>
  <r>
    <x v="0"/>
    <x v="0"/>
    <x v="0"/>
    <x v="4"/>
    <x v="8"/>
    <s v="LT_KauU"/>
    <x v="2"/>
    <s v="KAUNAS_ST_MSW_BP"/>
    <x v="1"/>
    <x v="2"/>
    <n v="68.000226667422197"/>
    <n v="99280.330934436497"/>
    <n v="357409.19136397098"/>
  </r>
  <r>
    <x v="0"/>
    <x v="0"/>
    <x v="0"/>
    <x v="4"/>
    <x v="8"/>
    <s v="LT_Other_DH"/>
    <x v="1"/>
    <s v="LIFOSA_ST_HEAT_BP"/>
    <x v="0"/>
    <x v="0"/>
    <n v="50"/>
    <n v="73000"/>
    <n v="262800"/>
  </r>
  <r>
    <x v="0"/>
    <x v="0"/>
    <x v="0"/>
    <x v="4"/>
    <x v="8"/>
    <s v="LT_Other_DH"/>
    <x v="1"/>
    <s v="LIFOSA_ST_HEAT_BP"/>
    <x v="0"/>
    <x v="1"/>
    <n v="50"/>
    <n v="73000"/>
    <n v="262800"/>
  </r>
  <r>
    <x v="0"/>
    <x v="0"/>
    <x v="0"/>
    <x v="4"/>
    <x v="8"/>
    <s v="LT_Other_DH"/>
    <x v="1"/>
    <s v="LIFOSA_ST_HEAT_BP"/>
    <x v="0"/>
    <x v="2"/>
    <n v="50"/>
    <n v="73000"/>
    <n v="262800"/>
  </r>
  <r>
    <x v="0"/>
    <x v="0"/>
    <x v="0"/>
    <x v="4"/>
    <x v="8"/>
    <s v="LT_Other_DH"/>
    <x v="1"/>
    <s v="LIFOSA_ST_HEAT_BP"/>
    <x v="1"/>
    <x v="0"/>
    <n v="50"/>
    <n v="73000"/>
    <n v="262800"/>
  </r>
  <r>
    <x v="0"/>
    <x v="0"/>
    <x v="0"/>
    <x v="4"/>
    <x v="8"/>
    <s v="LT_Other_DH"/>
    <x v="1"/>
    <s v="LIFOSA_ST_HEAT_BP"/>
    <x v="1"/>
    <x v="1"/>
    <n v="50"/>
    <n v="73000"/>
    <n v="262800"/>
  </r>
  <r>
    <x v="0"/>
    <x v="0"/>
    <x v="0"/>
    <x v="4"/>
    <x v="8"/>
    <s v="LT_Other_DH"/>
    <x v="1"/>
    <s v="LIFOSA_ST_HEAT_BP"/>
    <x v="1"/>
    <x v="2"/>
    <n v="50"/>
    <n v="73000"/>
    <n v="262800"/>
  </r>
  <r>
    <x v="0"/>
    <x v="0"/>
    <x v="0"/>
    <x v="4"/>
    <x v="8"/>
    <s v="LT_Other_DH"/>
    <x v="6"/>
    <s v="EBAVERE_ST_WOODWST_BP"/>
    <x v="0"/>
    <x v="0"/>
    <n v="27.3684210526316"/>
    <n v="39957.8947368421"/>
    <n v="143848.42105263201"/>
  </r>
  <r>
    <x v="0"/>
    <x v="0"/>
    <x v="0"/>
    <x v="4"/>
    <x v="8"/>
    <s v="LT_Other_DH"/>
    <x v="6"/>
    <s v="EBAVERE_ST_WOODWST_BP"/>
    <x v="0"/>
    <x v="1"/>
    <n v="27.3684210526316"/>
    <n v="39957.8947368421"/>
    <n v="143848.42105263201"/>
  </r>
  <r>
    <x v="0"/>
    <x v="0"/>
    <x v="0"/>
    <x v="4"/>
    <x v="8"/>
    <s v="LT_Other_DH"/>
    <x v="6"/>
    <s v="EBAVERE_ST_WOODWST_BP"/>
    <x v="0"/>
    <x v="2"/>
    <n v="27.3684210526316"/>
    <n v="39957.8947368421"/>
    <n v="143848.42105263201"/>
  </r>
  <r>
    <x v="0"/>
    <x v="0"/>
    <x v="0"/>
    <x v="4"/>
    <x v="8"/>
    <s v="LT_Other_DH"/>
    <x v="6"/>
    <s v="EBAVERE_ST_WOODWST_BP"/>
    <x v="1"/>
    <x v="0"/>
    <n v="27.3684210526316"/>
    <n v="39957.8947368421"/>
    <n v="143848.42105263201"/>
  </r>
  <r>
    <x v="0"/>
    <x v="0"/>
    <x v="0"/>
    <x v="4"/>
    <x v="8"/>
    <s v="LT_Other_DH"/>
    <x v="6"/>
    <s v="EBAVERE_ST_WOODWST_BP"/>
    <x v="1"/>
    <x v="1"/>
    <n v="27.3684210526316"/>
    <n v="39957.8947368421"/>
    <n v="143848.42105263201"/>
  </r>
  <r>
    <x v="0"/>
    <x v="0"/>
    <x v="0"/>
    <x v="4"/>
    <x v="8"/>
    <s v="LT_Other_DH"/>
    <x v="6"/>
    <s v="EBAVERE_ST_WOODWST_BP"/>
    <x v="1"/>
    <x v="2"/>
    <n v="27.3684210526316"/>
    <n v="39957.8947368421"/>
    <n v="143848.42105263201"/>
  </r>
  <r>
    <x v="0"/>
    <x v="0"/>
    <x v="0"/>
    <x v="4"/>
    <x v="8"/>
    <s v="LT_VilU"/>
    <x v="2"/>
    <s v="VILNIUS_ST_MSW_BP"/>
    <x v="0"/>
    <x v="0"/>
    <n v="226.99795208369301"/>
    <n v="331417.01004219201"/>
    <n v="1193101.2361518899"/>
  </r>
  <r>
    <x v="0"/>
    <x v="0"/>
    <x v="0"/>
    <x v="4"/>
    <x v="8"/>
    <s v="LT_VilU"/>
    <x v="2"/>
    <s v="VILNIUS_ST_MSW_BP"/>
    <x v="0"/>
    <x v="1"/>
    <n v="226.99795208369301"/>
    <n v="331417.01004219201"/>
    <n v="1193101.2361518899"/>
  </r>
  <r>
    <x v="0"/>
    <x v="0"/>
    <x v="0"/>
    <x v="4"/>
    <x v="8"/>
    <s v="LT_VilU"/>
    <x v="2"/>
    <s v="VILNIUS_ST_MSW_BP"/>
    <x v="0"/>
    <x v="2"/>
    <n v="226.99795208369301"/>
    <n v="331417.01004219201"/>
    <n v="1193101.2361518899"/>
  </r>
  <r>
    <x v="0"/>
    <x v="0"/>
    <x v="0"/>
    <x v="4"/>
    <x v="8"/>
    <s v="LT_VilU"/>
    <x v="2"/>
    <s v="VILNIUS_ST_MSW_BP"/>
    <x v="1"/>
    <x v="0"/>
    <n v="226.99795208369301"/>
    <n v="331417.01004219201"/>
    <n v="1193101.2361518899"/>
  </r>
  <r>
    <x v="0"/>
    <x v="0"/>
    <x v="0"/>
    <x v="4"/>
    <x v="8"/>
    <s v="LT_VilU"/>
    <x v="2"/>
    <s v="VILNIUS_ST_MSW_BP"/>
    <x v="1"/>
    <x v="1"/>
    <n v="226.99795208369301"/>
    <n v="331417.01004219201"/>
    <n v="1193101.2361518899"/>
  </r>
  <r>
    <x v="0"/>
    <x v="0"/>
    <x v="0"/>
    <x v="4"/>
    <x v="8"/>
    <s v="LT_VilU"/>
    <x v="2"/>
    <s v="VILNIUS_ST_MSW_BP"/>
    <x v="1"/>
    <x v="2"/>
    <n v="226.99795208369301"/>
    <n v="331417.01004219201"/>
    <n v="1193101.2361518899"/>
  </r>
  <r>
    <x v="0"/>
    <x v="0"/>
    <x v="0"/>
    <x v="5"/>
    <x v="9"/>
    <s v="NO1_A2"/>
    <x v="5"/>
    <s v="GNR_HP_ELEC_COP-270"/>
    <x v="1"/>
    <x v="1"/>
    <n v="121.244367023286"/>
    <n v="177016.77585399701"/>
    <n v="637260.39307439001"/>
  </r>
  <r>
    <x v="0"/>
    <x v="0"/>
    <x v="0"/>
    <x v="5"/>
    <x v="9"/>
    <s v="NO1_A2"/>
    <x v="1"/>
    <s v="GNR_HS_HEAT_PIT_L-DEC_E-91_Y-2020"/>
    <x v="0"/>
    <x v="0"/>
    <n v="55.711462560423499"/>
    <n v="81338.735338218306"/>
    <n v="292819.44721758598"/>
  </r>
  <r>
    <x v="0"/>
    <x v="0"/>
    <x v="0"/>
    <x v="5"/>
    <x v="9"/>
    <s v="NO1_A2"/>
    <x v="1"/>
    <s v="GNR_HS_HEAT_PIT_L-DEC_E-91_Y-2020"/>
    <x v="0"/>
    <x v="1"/>
    <n v="147.893927395943"/>
    <n v="215925.13399807701"/>
    <n v="777330.48239307804"/>
  </r>
  <r>
    <x v="0"/>
    <x v="0"/>
    <x v="0"/>
    <x v="5"/>
    <x v="9"/>
    <s v="NO1_A2"/>
    <x v="1"/>
    <s v="GNR_HS_HEAT_PIT_L-DEC_E-91_Y-2020"/>
    <x v="0"/>
    <x v="2"/>
    <n v="116.81832410099599"/>
    <n v="170554.75318745401"/>
    <n v="613997.11147483403"/>
  </r>
  <r>
    <x v="0"/>
    <x v="0"/>
    <x v="0"/>
    <x v="5"/>
    <x v="9"/>
    <s v="NO1_A2"/>
    <x v="10"/>
    <s v="GNR_BO_LNG_E-90"/>
    <x v="0"/>
    <x v="0"/>
    <n v="53.9"/>
    <n v="78694"/>
    <n v="283298.40000000002"/>
  </r>
  <r>
    <x v="0"/>
    <x v="0"/>
    <x v="0"/>
    <x v="5"/>
    <x v="9"/>
    <s v="NO1_A2"/>
    <x v="10"/>
    <s v="GNR_BO_LNG_E-90"/>
    <x v="0"/>
    <x v="1"/>
    <n v="53.9"/>
    <n v="78694"/>
    <n v="283298.40000000002"/>
  </r>
  <r>
    <x v="0"/>
    <x v="0"/>
    <x v="0"/>
    <x v="5"/>
    <x v="9"/>
    <s v="NO1_A2"/>
    <x v="10"/>
    <s v="GNR_BO_LNG_E-90"/>
    <x v="0"/>
    <x v="2"/>
    <n v="53.9"/>
    <n v="78694"/>
    <n v="283298.40000000002"/>
  </r>
  <r>
    <x v="0"/>
    <x v="0"/>
    <x v="0"/>
    <x v="5"/>
    <x v="9"/>
    <s v="NO1_A2"/>
    <x v="10"/>
    <s v="GNR_BO_LNG_E-90"/>
    <x v="1"/>
    <x v="0"/>
    <n v="53.9"/>
    <n v="78694"/>
    <n v="283298.40000000002"/>
  </r>
  <r>
    <x v="0"/>
    <x v="0"/>
    <x v="0"/>
    <x v="5"/>
    <x v="9"/>
    <s v="NO1_A2"/>
    <x v="10"/>
    <s v="GNR_BO_LNG_E-90"/>
    <x v="1"/>
    <x v="1"/>
    <n v="53.9"/>
    <n v="78694"/>
    <n v="283298.40000000002"/>
  </r>
  <r>
    <x v="0"/>
    <x v="0"/>
    <x v="0"/>
    <x v="5"/>
    <x v="9"/>
    <s v="NO1_A2"/>
    <x v="10"/>
    <s v="GNR_BO_LNG_E-90"/>
    <x v="1"/>
    <x v="2"/>
    <n v="53.9"/>
    <n v="78694"/>
    <n v="283298.40000000002"/>
  </r>
  <r>
    <x v="0"/>
    <x v="0"/>
    <x v="0"/>
    <x v="5"/>
    <x v="9"/>
    <s v="NO1_A2"/>
    <x v="2"/>
    <s v="GNR_ST_MSW_BP_CB-20"/>
    <x v="0"/>
    <x v="0"/>
    <n v="34"/>
    <n v="49640"/>
    <n v="178704"/>
  </r>
  <r>
    <x v="0"/>
    <x v="0"/>
    <x v="0"/>
    <x v="5"/>
    <x v="9"/>
    <s v="NO1_A2"/>
    <x v="2"/>
    <s v="GNR_ST_MSW_BP_CB-20"/>
    <x v="0"/>
    <x v="1"/>
    <n v="34"/>
    <n v="49640"/>
    <n v="178704"/>
  </r>
  <r>
    <x v="0"/>
    <x v="0"/>
    <x v="0"/>
    <x v="5"/>
    <x v="9"/>
    <s v="NO1_A2"/>
    <x v="2"/>
    <s v="GNR_ST_MSW_BP_CB-20"/>
    <x v="0"/>
    <x v="2"/>
    <n v="34"/>
    <n v="49640"/>
    <n v="178704"/>
  </r>
  <r>
    <x v="0"/>
    <x v="0"/>
    <x v="0"/>
    <x v="5"/>
    <x v="9"/>
    <s v="NO1_A2"/>
    <x v="2"/>
    <s v="GNR_ST_MSW_BP_CB-20"/>
    <x v="1"/>
    <x v="0"/>
    <n v="34"/>
    <n v="49640"/>
    <n v="178704"/>
  </r>
  <r>
    <x v="0"/>
    <x v="0"/>
    <x v="0"/>
    <x v="5"/>
    <x v="9"/>
    <s v="NO1_A2"/>
    <x v="2"/>
    <s v="GNR_ST_MSW_BP_CB-20"/>
    <x v="1"/>
    <x v="1"/>
    <n v="34"/>
    <n v="49640"/>
    <n v="178704"/>
  </r>
  <r>
    <x v="0"/>
    <x v="0"/>
    <x v="0"/>
    <x v="5"/>
    <x v="9"/>
    <s v="NO1_A2"/>
    <x v="2"/>
    <s v="GNR_ST_MSW_BP_CB-20"/>
    <x v="1"/>
    <x v="2"/>
    <n v="34"/>
    <n v="49640"/>
    <n v="178704"/>
  </r>
  <r>
    <x v="0"/>
    <x v="0"/>
    <x v="0"/>
    <x v="5"/>
    <x v="9"/>
    <s v="NO1_A2"/>
    <x v="4"/>
    <s v="GNR_EH_HEAT"/>
    <x v="0"/>
    <x v="0"/>
    <n v="21.6"/>
    <n v="31536"/>
    <n v="113529.60000000001"/>
  </r>
  <r>
    <x v="0"/>
    <x v="0"/>
    <x v="0"/>
    <x v="5"/>
    <x v="9"/>
    <s v="NO1_A2"/>
    <x v="4"/>
    <s v="GNR_EH_HEAT"/>
    <x v="0"/>
    <x v="1"/>
    <n v="21.6"/>
    <n v="31536"/>
    <n v="113529.60000000001"/>
  </r>
  <r>
    <x v="0"/>
    <x v="0"/>
    <x v="0"/>
    <x v="5"/>
    <x v="9"/>
    <s v="NO1_A2"/>
    <x v="4"/>
    <s v="GNR_EH_HEAT"/>
    <x v="0"/>
    <x v="2"/>
    <n v="21.6"/>
    <n v="31536"/>
    <n v="113529.60000000001"/>
  </r>
  <r>
    <x v="0"/>
    <x v="0"/>
    <x v="0"/>
    <x v="5"/>
    <x v="9"/>
    <s v="NO1_A2"/>
    <x v="4"/>
    <s v="GNR_EH_HEAT"/>
    <x v="1"/>
    <x v="0"/>
    <n v="21.6"/>
    <n v="31536"/>
    <n v="113529.60000000001"/>
  </r>
  <r>
    <x v="0"/>
    <x v="0"/>
    <x v="0"/>
    <x v="5"/>
    <x v="9"/>
    <s v="NO1_A2"/>
    <x v="4"/>
    <s v="GNR_EH_HEAT"/>
    <x v="1"/>
    <x v="1"/>
    <n v="21.6"/>
    <n v="31536"/>
    <n v="113529.60000000001"/>
  </r>
  <r>
    <x v="0"/>
    <x v="0"/>
    <x v="0"/>
    <x v="5"/>
    <x v="9"/>
    <s v="NO1_A2"/>
    <x v="4"/>
    <s v="GNR_EH_HEAT"/>
    <x v="1"/>
    <x v="2"/>
    <n v="21.6"/>
    <n v="31536"/>
    <n v="113529.60000000001"/>
  </r>
  <r>
    <x v="0"/>
    <x v="0"/>
    <x v="0"/>
    <x v="5"/>
    <x v="9"/>
    <s v="NO1_A2"/>
    <x v="6"/>
    <s v="GNR_BO_WOODWST_E-90"/>
    <x v="0"/>
    <x v="0"/>
    <n v="44.2"/>
    <n v="64532"/>
    <n v="232315.2"/>
  </r>
  <r>
    <x v="0"/>
    <x v="0"/>
    <x v="0"/>
    <x v="5"/>
    <x v="9"/>
    <s v="NO1_A2"/>
    <x v="6"/>
    <s v="GNR_BO_WOODWST_E-90"/>
    <x v="0"/>
    <x v="1"/>
    <n v="44.2"/>
    <n v="64532"/>
    <n v="232315.2"/>
  </r>
  <r>
    <x v="0"/>
    <x v="0"/>
    <x v="0"/>
    <x v="5"/>
    <x v="9"/>
    <s v="NO1_A2"/>
    <x v="6"/>
    <s v="GNR_BO_WOODWST_E-90"/>
    <x v="0"/>
    <x v="2"/>
    <n v="44.2"/>
    <n v="64532"/>
    <n v="232315.2"/>
  </r>
  <r>
    <x v="0"/>
    <x v="0"/>
    <x v="0"/>
    <x v="5"/>
    <x v="9"/>
    <s v="NO1_A2"/>
    <x v="6"/>
    <s v="GNR_BO_WOODWST_E-90"/>
    <x v="1"/>
    <x v="0"/>
    <n v="44.2"/>
    <n v="64532"/>
    <n v="232315.2"/>
  </r>
  <r>
    <x v="0"/>
    <x v="0"/>
    <x v="0"/>
    <x v="5"/>
    <x v="9"/>
    <s v="NO1_A2"/>
    <x v="6"/>
    <s v="GNR_BO_WOODWST_E-90"/>
    <x v="1"/>
    <x v="1"/>
    <n v="44.2"/>
    <n v="64532"/>
    <n v="232315.2"/>
  </r>
  <r>
    <x v="0"/>
    <x v="0"/>
    <x v="0"/>
    <x v="5"/>
    <x v="9"/>
    <s v="NO1_A2"/>
    <x v="6"/>
    <s v="GNR_BO_WOODWST_E-90"/>
    <x v="1"/>
    <x v="2"/>
    <n v="44.2"/>
    <n v="64532"/>
    <n v="232315.2"/>
  </r>
  <r>
    <x v="0"/>
    <x v="0"/>
    <x v="0"/>
    <x v="5"/>
    <x v="9"/>
    <s v="NO1_A3"/>
    <x v="5"/>
    <s v="GNR_HP_ELEC_COP-270"/>
    <x v="1"/>
    <x v="0"/>
    <n v="25"/>
    <n v="36500"/>
    <n v="131400"/>
  </r>
  <r>
    <x v="0"/>
    <x v="0"/>
    <x v="0"/>
    <x v="5"/>
    <x v="9"/>
    <s v="NO1_A3"/>
    <x v="5"/>
    <s v="GNR_HP_ELEC_COP-270"/>
    <x v="1"/>
    <x v="1"/>
    <n v="25"/>
    <n v="36500"/>
    <n v="131400"/>
  </r>
  <r>
    <x v="0"/>
    <x v="0"/>
    <x v="0"/>
    <x v="5"/>
    <x v="9"/>
    <s v="NO1_A3"/>
    <x v="5"/>
    <s v="GNR_HP_ELEC_COP-270"/>
    <x v="1"/>
    <x v="2"/>
    <n v="25"/>
    <n v="36500"/>
    <n v="131400"/>
  </r>
  <r>
    <x v="0"/>
    <x v="0"/>
    <x v="0"/>
    <x v="5"/>
    <x v="9"/>
    <s v="NO1_A3"/>
    <x v="5"/>
    <s v="GNR_HP_ELEC_GROUND-WTR_COP-360_LS-4-MW_Y-2020"/>
    <x v="1"/>
    <x v="0"/>
    <n v="75.132898474588799"/>
    <n v="109694.03177289999"/>
    <n v="394898.51438243903"/>
  </r>
  <r>
    <x v="0"/>
    <x v="0"/>
    <x v="0"/>
    <x v="5"/>
    <x v="9"/>
    <s v="NO1_A3"/>
    <x v="5"/>
    <s v="GNR_HP_ELEC_GROUND-WTR_COP-360_LS-4-MW_Y-2020"/>
    <x v="1"/>
    <x v="1"/>
    <n v="75.1328984745887"/>
    <n v="109694.03177289999"/>
    <n v="394898.51438243798"/>
  </r>
  <r>
    <x v="0"/>
    <x v="0"/>
    <x v="0"/>
    <x v="5"/>
    <x v="9"/>
    <s v="NO1_A3"/>
    <x v="5"/>
    <s v="GNR_HP_ELEC_GROUND-WTR_COP-360_LS-4-MW_Y-2020"/>
    <x v="1"/>
    <x v="2"/>
    <n v="75.1328984745887"/>
    <n v="109694.03177289999"/>
    <n v="394898.51438243798"/>
  </r>
  <r>
    <x v="0"/>
    <x v="0"/>
    <x v="0"/>
    <x v="5"/>
    <x v="9"/>
    <s v="NO1_A3"/>
    <x v="1"/>
    <s v="GNR_HS_HEAT_PIT_L-DEC_E-91_Y-2020"/>
    <x v="0"/>
    <x v="0"/>
    <n v="84.062507375142999"/>
    <n v="122731.260767709"/>
    <n v="441832.53876375197"/>
  </r>
  <r>
    <x v="0"/>
    <x v="0"/>
    <x v="0"/>
    <x v="5"/>
    <x v="9"/>
    <s v="NO1_A3"/>
    <x v="1"/>
    <s v="GNR_HS_HEAT_PIT_L-DEC_E-91_Y-2020"/>
    <x v="0"/>
    <x v="1"/>
    <n v="236.33135943887399"/>
    <n v="345043.784780755"/>
    <n v="1242157.6252107201"/>
  </r>
  <r>
    <x v="0"/>
    <x v="0"/>
    <x v="0"/>
    <x v="5"/>
    <x v="9"/>
    <s v="NO1_A3"/>
    <x v="1"/>
    <s v="GNR_HS_HEAT_PIT_L-DEC_E-91_Y-2020"/>
    <x v="0"/>
    <x v="2"/>
    <n v="153.02840670209801"/>
    <n v="223421.47378506299"/>
    <n v="804317.30562622601"/>
  </r>
  <r>
    <x v="0"/>
    <x v="0"/>
    <x v="0"/>
    <x v="5"/>
    <x v="9"/>
    <s v="NO1_A3"/>
    <x v="10"/>
    <s v="GNR_BO_LNG_E-90"/>
    <x v="0"/>
    <x v="0"/>
    <n v="83.3"/>
    <n v="121618"/>
    <n v="437824.8"/>
  </r>
  <r>
    <x v="0"/>
    <x v="0"/>
    <x v="0"/>
    <x v="5"/>
    <x v="9"/>
    <s v="NO1_A3"/>
    <x v="10"/>
    <s v="GNR_BO_LNG_E-90"/>
    <x v="0"/>
    <x v="1"/>
    <n v="83.3"/>
    <n v="121618"/>
    <n v="437824.8"/>
  </r>
  <r>
    <x v="0"/>
    <x v="0"/>
    <x v="0"/>
    <x v="5"/>
    <x v="9"/>
    <s v="NO1_A3"/>
    <x v="10"/>
    <s v="GNR_BO_LNG_E-90"/>
    <x v="0"/>
    <x v="2"/>
    <n v="83.3"/>
    <n v="121618"/>
    <n v="437824.8"/>
  </r>
  <r>
    <x v="0"/>
    <x v="0"/>
    <x v="0"/>
    <x v="5"/>
    <x v="9"/>
    <s v="NO1_A3"/>
    <x v="10"/>
    <s v="GNR_BO_LNG_E-90"/>
    <x v="1"/>
    <x v="0"/>
    <n v="83.3"/>
    <n v="121618"/>
    <n v="437824.8"/>
  </r>
  <r>
    <x v="0"/>
    <x v="0"/>
    <x v="0"/>
    <x v="5"/>
    <x v="9"/>
    <s v="NO1_A3"/>
    <x v="10"/>
    <s v="GNR_BO_LNG_E-90"/>
    <x v="1"/>
    <x v="1"/>
    <n v="83.3"/>
    <n v="121618"/>
    <n v="437824.8"/>
  </r>
  <r>
    <x v="0"/>
    <x v="0"/>
    <x v="0"/>
    <x v="5"/>
    <x v="9"/>
    <s v="NO1_A3"/>
    <x v="10"/>
    <s v="GNR_BO_LNG_E-90"/>
    <x v="1"/>
    <x v="2"/>
    <n v="83.3"/>
    <n v="121618"/>
    <n v="437824.8"/>
  </r>
  <r>
    <x v="0"/>
    <x v="0"/>
    <x v="0"/>
    <x v="5"/>
    <x v="9"/>
    <s v="NO1_A3"/>
    <x v="2"/>
    <s v="GNR_ST_MSW_BP_CB-20"/>
    <x v="0"/>
    <x v="0"/>
    <n v="77.083333333333499"/>
    <n v="112541.66666666701"/>
    <n v="405150.00000000099"/>
  </r>
  <r>
    <x v="0"/>
    <x v="0"/>
    <x v="0"/>
    <x v="5"/>
    <x v="9"/>
    <s v="NO1_A3"/>
    <x v="2"/>
    <s v="GNR_ST_MSW_BP_CB-20"/>
    <x v="0"/>
    <x v="1"/>
    <n v="77.083333333333499"/>
    <n v="112541.66666666701"/>
    <n v="405150.00000000099"/>
  </r>
  <r>
    <x v="0"/>
    <x v="0"/>
    <x v="0"/>
    <x v="5"/>
    <x v="9"/>
    <s v="NO1_A3"/>
    <x v="2"/>
    <s v="GNR_ST_MSW_BP_CB-20"/>
    <x v="0"/>
    <x v="2"/>
    <n v="77.083333333333499"/>
    <n v="112541.66666666701"/>
    <n v="405150.00000000099"/>
  </r>
  <r>
    <x v="0"/>
    <x v="0"/>
    <x v="0"/>
    <x v="5"/>
    <x v="9"/>
    <s v="NO1_A3"/>
    <x v="2"/>
    <s v="GNR_ST_MSW_BP_CB-20"/>
    <x v="1"/>
    <x v="0"/>
    <n v="77.083333333333499"/>
    <n v="112541.66666666701"/>
    <n v="405150.00000000099"/>
  </r>
  <r>
    <x v="0"/>
    <x v="0"/>
    <x v="0"/>
    <x v="5"/>
    <x v="9"/>
    <s v="NO1_A3"/>
    <x v="2"/>
    <s v="GNR_ST_MSW_BP_CB-20"/>
    <x v="1"/>
    <x v="1"/>
    <n v="77.083333333333499"/>
    <n v="112541.66666666701"/>
    <n v="405150.00000000099"/>
  </r>
  <r>
    <x v="0"/>
    <x v="0"/>
    <x v="0"/>
    <x v="5"/>
    <x v="9"/>
    <s v="NO1_A3"/>
    <x v="2"/>
    <s v="GNR_ST_MSW_BP_CB-20"/>
    <x v="1"/>
    <x v="2"/>
    <n v="77.083333333333499"/>
    <n v="112541.66666666701"/>
    <n v="405150.00000000099"/>
  </r>
  <r>
    <x v="0"/>
    <x v="0"/>
    <x v="0"/>
    <x v="5"/>
    <x v="9"/>
    <s v="NO1_A3"/>
    <x v="6"/>
    <s v="GNR_BO_WOODWST_E-90"/>
    <x v="0"/>
    <x v="0"/>
    <n v="13.3"/>
    <n v="19418"/>
    <n v="69904.800000000003"/>
  </r>
  <r>
    <x v="0"/>
    <x v="0"/>
    <x v="0"/>
    <x v="5"/>
    <x v="9"/>
    <s v="NO1_A3"/>
    <x v="6"/>
    <s v="GNR_BO_WOODWST_E-90"/>
    <x v="0"/>
    <x v="1"/>
    <n v="13.3"/>
    <n v="19418"/>
    <n v="69904.800000000003"/>
  </r>
  <r>
    <x v="0"/>
    <x v="0"/>
    <x v="0"/>
    <x v="5"/>
    <x v="9"/>
    <s v="NO1_A3"/>
    <x v="6"/>
    <s v="GNR_BO_WOODWST_E-90"/>
    <x v="0"/>
    <x v="2"/>
    <n v="13.3"/>
    <n v="19418"/>
    <n v="69904.800000000003"/>
  </r>
  <r>
    <x v="0"/>
    <x v="0"/>
    <x v="0"/>
    <x v="5"/>
    <x v="9"/>
    <s v="NO1_A3"/>
    <x v="6"/>
    <s v="GNR_BO_WOODWST_E-90"/>
    <x v="1"/>
    <x v="0"/>
    <n v="13.3"/>
    <n v="19418"/>
    <n v="69904.800000000003"/>
  </r>
  <r>
    <x v="0"/>
    <x v="0"/>
    <x v="0"/>
    <x v="5"/>
    <x v="9"/>
    <s v="NO1_A3"/>
    <x v="6"/>
    <s v="GNR_BO_WOODWST_E-90"/>
    <x v="1"/>
    <x v="1"/>
    <n v="13.3"/>
    <n v="19418"/>
    <n v="69904.800000000003"/>
  </r>
  <r>
    <x v="0"/>
    <x v="0"/>
    <x v="0"/>
    <x v="5"/>
    <x v="9"/>
    <s v="NO1_A3"/>
    <x v="6"/>
    <s v="GNR_BO_WOODWST_E-90"/>
    <x v="1"/>
    <x v="2"/>
    <n v="13.3"/>
    <n v="19418"/>
    <n v="69904.800000000003"/>
  </r>
  <r>
    <x v="0"/>
    <x v="0"/>
    <x v="0"/>
    <x v="5"/>
    <x v="10"/>
    <s v="NO2_A2"/>
    <x v="1"/>
    <s v="GNR_HS_HEAT_PIT_L-DEC_E-91_Y-2020"/>
    <x v="0"/>
    <x v="0"/>
    <n v="3.33506391465147"/>
    <n v="4869.1933153911496"/>
    <n v="17529.095935408099"/>
  </r>
  <r>
    <x v="0"/>
    <x v="0"/>
    <x v="0"/>
    <x v="5"/>
    <x v="10"/>
    <s v="NO2_A2"/>
    <x v="1"/>
    <s v="GNR_HS_HEAT_PIT_L-DEC_E-91_Y-2020"/>
    <x v="0"/>
    <x v="1"/>
    <n v="35.861379992545501"/>
    <n v="52357.6147891164"/>
    <n v="188487.41324081901"/>
  </r>
  <r>
    <x v="0"/>
    <x v="0"/>
    <x v="0"/>
    <x v="5"/>
    <x v="10"/>
    <s v="NO2_A2"/>
    <x v="1"/>
    <s v="GNR_HS_HEAT_PIT_L-DEC_E-91_Y-2020"/>
    <x v="0"/>
    <x v="2"/>
    <n v="10.6457352890937"/>
    <n v="15542.773522076701"/>
    <n v="55953.984679476198"/>
  </r>
  <r>
    <x v="0"/>
    <x v="0"/>
    <x v="0"/>
    <x v="5"/>
    <x v="10"/>
    <s v="NO2_A2"/>
    <x v="2"/>
    <s v="GNR_ST_MSW_BP_CB-30"/>
    <x v="0"/>
    <x v="0"/>
    <n v="13.168034609461699"/>
    <n v="19225.330529814099"/>
    <n v="69211.189907330801"/>
  </r>
  <r>
    <x v="0"/>
    <x v="0"/>
    <x v="0"/>
    <x v="5"/>
    <x v="10"/>
    <s v="NO2_A2"/>
    <x v="2"/>
    <s v="GNR_ST_MSW_BP_CB-30"/>
    <x v="0"/>
    <x v="1"/>
    <n v="17.068034609461701"/>
    <n v="24919.330529814099"/>
    <n v="89709.589907330796"/>
  </r>
  <r>
    <x v="0"/>
    <x v="0"/>
    <x v="0"/>
    <x v="5"/>
    <x v="10"/>
    <s v="NO2_A2"/>
    <x v="2"/>
    <s v="GNR_ST_MSW_BP_CB-30"/>
    <x v="0"/>
    <x v="2"/>
    <n v="17.9680346094617"/>
    <n v="26233.330529814099"/>
    <n v="94439.989907330804"/>
  </r>
  <r>
    <x v="0"/>
    <x v="0"/>
    <x v="0"/>
    <x v="5"/>
    <x v="10"/>
    <s v="NO2_A2"/>
    <x v="4"/>
    <s v="GNR_EH_HEAT"/>
    <x v="0"/>
    <x v="0"/>
    <n v="42.7"/>
    <n v="62342"/>
    <n v="224431.2"/>
  </r>
  <r>
    <x v="0"/>
    <x v="0"/>
    <x v="0"/>
    <x v="5"/>
    <x v="10"/>
    <s v="NO2_A2"/>
    <x v="4"/>
    <s v="GNR_EH_HEAT"/>
    <x v="0"/>
    <x v="1"/>
    <n v="42.7"/>
    <n v="62342"/>
    <n v="224431.2"/>
  </r>
  <r>
    <x v="0"/>
    <x v="0"/>
    <x v="0"/>
    <x v="5"/>
    <x v="10"/>
    <s v="NO2_A2"/>
    <x v="4"/>
    <s v="GNR_EH_HEAT"/>
    <x v="0"/>
    <x v="2"/>
    <n v="42.7"/>
    <n v="62342"/>
    <n v="224431.2"/>
  </r>
  <r>
    <x v="0"/>
    <x v="0"/>
    <x v="0"/>
    <x v="5"/>
    <x v="10"/>
    <s v="NO2_A2"/>
    <x v="4"/>
    <s v="GNR_EH_HEAT"/>
    <x v="1"/>
    <x v="0"/>
    <n v="42.7"/>
    <n v="62342"/>
    <n v="224431.2"/>
  </r>
  <r>
    <x v="0"/>
    <x v="0"/>
    <x v="0"/>
    <x v="5"/>
    <x v="10"/>
    <s v="NO2_A2"/>
    <x v="4"/>
    <s v="GNR_EH_HEAT"/>
    <x v="1"/>
    <x v="1"/>
    <n v="42.7"/>
    <n v="62342"/>
    <n v="224431.2"/>
  </r>
  <r>
    <x v="0"/>
    <x v="0"/>
    <x v="0"/>
    <x v="5"/>
    <x v="10"/>
    <s v="NO2_A2"/>
    <x v="4"/>
    <s v="GNR_EH_HEAT"/>
    <x v="1"/>
    <x v="2"/>
    <n v="42.7"/>
    <n v="62342"/>
    <n v="224431.2"/>
  </r>
  <r>
    <x v="0"/>
    <x v="0"/>
    <x v="0"/>
    <x v="5"/>
    <x v="11"/>
    <s v="NO3_A2"/>
    <x v="1"/>
    <s v="GNR_HS_HEAT_PIT_L-DEC_E-91_Y-2020"/>
    <x v="0"/>
    <x v="1"/>
    <n v="16.853579088635001"/>
    <n v="24606.225469407102"/>
    <n v="88582.411689865694"/>
  </r>
  <r>
    <x v="0"/>
    <x v="0"/>
    <x v="0"/>
    <x v="5"/>
    <x v="11"/>
    <s v="NO3_A2"/>
    <x v="1"/>
    <s v="GNR_HS_HEAT_PIT_L-DEC_E-91_Y-2020"/>
    <x v="0"/>
    <x v="2"/>
    <n v="7.9785357870199496"/>
    <n v="11648.662249049101"/>
    <n v="41935.184096576799"/>
  </r>
  <r>
    <x v="0"/>
    <x v="0"/>
    <x v="0"/>
    <x v="5"/>
    <x v="11"/>
    <s v="NO3_A2"/>
    <x v="4"/>
    <s v="GNR_EH_HEAT"/>
    <x v="0"/>
    <x v="0"/>
    <n v="31.3"/>
    <n v="45698"/>
    <n v="164512.79999999999"/>
  </r>
  <r>
    <x v="0"/>
    <x v="0"/>
    <x v="0"/>
    <x v="5"/>
    <x v="11"/>
    <s v="NO3_A2"/>
    <x v="4"/>
    <s v="GNR_EH_HEAT"/>
    <x v="0"/>
    <x v="1"/>
    <n v="31.3"/>
    <n v="45698"/>
    <n v="164512.79999999999"/>
  </r>
  <r>
    <x v="0"/>
    <x v="0"/>
    <x v="0"/>
    <x v="5"/>
    <x v="11"/>
    <s v="NO3_A2"/>
    <x v="4"/>
    <s v="GNR_EH_HEAT"/>
    <x v="0"/>
    <x v="2"/>
    <n v="31.3"/>
    <n v="45698"/>
    <n v="164512.79999999999"/>
  </r>
  <r>
    <x v="0"/>
    <x v="0"/>
    <x v="0"/>
    <x v="5"/>
    <x v="11"/>
    <s v="NO3_A2"/>
    <x v="4"/>
    <s v="GNR_EH_HEAT"/>
    <x v="1"/>
    <x v="0"/>
    <n v="31.3"/>
    <n v="45698"/>
    <n v="164512.79999999999"/>
  </r>
  <r>
    <x v="0"/>
    <x v="0"/>
    <x v="0"/>
    <x v="5"/>
    <x v="11"/>
    <s v="NO3_A2"/>
    <x v="4"/>
    <s v="GNR_EH_HEAT"/>
    <x v="1"/>
    <x v="1"/>
    <n v="23.739475483924199"/>
    <n v="34659.634206529299"/>
    <n v="124774.683143506"/>
  </r>
  <r>
    <x v="0"/>
    <x v="0"/>
    <x v="0"/>
    <x v="5"/>
    <x v="11"/>
    <s v="NO3_A2"/>
    <x v="4"/>
    <s v="GNR_EH_HEAT"/>
    <x v="1"/>
    <x v="2"/>
    <n v="24.8198726228506"/>
    <n v="36237.014029361897"/>
    <n v="130453.25050570301"/>
  </r>
  <r>
    <x v="0"/>
    <x v="0"/>
    <x v="0"/>
    <x v="5"/>
    <x v="11"/>
    <s v="NO3_A3"/>
    <x v="1"/>
    <s v="GNR_HS_HEAT_PIT_L-DEC_E-91_Y-2020"/>
    <x v="0"/>
    <x v="0"/>
    <n v="4.3125411876188302"/>
    <n v="6296.3101339235"/>
    <n v="22666.716482124601"/>
  </r>
  <r>
    <x v="0"/>
    <x v="0"/>
    <x v="0"/>
    <x v="5"/>
    <x v="11"/>
    <s v="NO3_A3"/>
    <x v="1"/>
    <s v="GNR_HS_HEAT_PIT_L-DEC_E-91_Y-2020"/>
    <x v="0"/>
    <x v="1"/>
    <n v="54.670661460600002"/>
    <n v="79819.165732476002"/>
    <n v="287348.99663691397"/>
  </r>
  <r>
    <x v="0"/>
    <x v="0"/>
    <x v="0"/>
    <x v="5"/>
    <x v="11"/>
    <s v="NO3_A3"/>
    <x v="1"/>
    <s v="GNR_HS_HEAT_PIT_L-DEC_E-91_Y-2020"/>
    <x v="0"/>
    <x v="2"/>
    <n v="32.167874848905498"/>
    <n v="46965.097279401998"/>
    <n v="169074.350205847"/>
  </r>
  <r>
    <x v="0"/>
    <x v="0"/>
    <x v="0"/>
    <x v="5"/>
    <x v="11"/>
    <s v="NO3_A3"/>
    <x v="10"/>
    <s v="GNR_BO_LNG_E-90"/>
    <x v="0"/>
    <x v="0"/>
    <n v="85"/>
    <n v="124100"/>
    <n v="446760"/>
  </r>
  <r>
    <x v="0"/>
    <x v="0"/>
    <x v="0"/>
    <x v="5"/>
    <x v="11"/>
    <s v="NO3_A3"/>
    <x v="10"/>
    <s v="GNR_BO_LNG_E-90"/>
    <x v="0"/>
    <x v="1"/>
    <n v="85"/>
    <n v="124100"/>
    <n v="446760"/>
  </r>
  <r>
    <x v="0"/>
    <x v="0"/>
    <x v="0"/>
    <x v="5"/>
    <x v="11"/>
    <s v="NO3_A3"/>
    <x v="10"/>
    <s v="GNR_BO_LNG_E-90"/>
    <x v="0"/>
    <x v="2"/>
    <n v="85"/>
    <n v="124100"/>
    <n v="446760"/>
  </r>
  <r>
    <x v="0"/>
    <x v="0"/>
    <x v="0"/>
    <x v="5"/>
    <x v="11"/>
    <s v="NO3_A3"/>
    <x v="10"/>
    <s v="GNR_BO_LNG_E-90"/>
    <x v="1"/>
    <x v="0"/>
    <n v="85"/>
    <n v="124100"/>
    <n v="446760"/>
  </r>
  <r>
    <x v="0"/>
    <x v="0"/>
    <x v="0"/>
    <x v="5"/>
    <x v="11"/>
    <s v="NO3_A3"/>
    <x v="10"/>
    <s v="GNR_BO_LNG_E-90"/>
    <x v="1"/>
    <x v="1"/>
    <n v="66.097818442813505"/>
    <n v="96502.814926507795"/>
    <n v="347410.13373542798"/>
  </r>
  <r>
    <x v="0"/>
    <x v="0"/>
    <x v="0"/>
    <x v="5"/>
    <x v="11"/>
    <s v="NO3_A3"/>
    <x v="10"/>
    <s v="GNR_BO_LNG_E-90"/>
    <x v="1"/>
    <x v="2"/>
    <n v="85"/>
    <n v="124100"/>
    <n v="446760"/>
  </r>
  <r>
    <x v="0"/>
    <x v="0"/>
    <x v="0"/>
    <x v="5"/>
    <x v="12"/>
    <s v="NO4_A1"/>
    <x v="5"/>
    <s v="GNR_BO_ELEC_E-99_LS-10-MW-FEED_Y-2020"/>
    <x v="1"/>
    <x v="0"/>
    <n v="315.51335173561699"/>
    <n v="460649.49353400001"/>
    <n v="1658338.1767223999"/>
  </r>
  <r>
    <x v="0"/>
    <x v="0"/>
    <x v="0"/>
    <x v="5"/>
    <x v="12"/>
    <s v="NO4_A1"/>
    <x v="5"/>
    <s v="GNR_BO_ELEC_E-99_LS-10-MW-FEED_Y-2020"/>
    <x v="1"/>
    <x v="1"/>
    <n v="315.51335173561699"/>
    <n v="460649.49353400001"/>
    <n v="1658338.1767223999"/>
  </r>
  <r>
    <x v="0"/>
    <x v="0"/>
    <x v="0"/>
    <x v="5"/>
    <x v="12"/>
    <s v="NO4_A1"/>
    <x v="5"/>
    <s v="GNR_BO_ELEC_E-99_LS-10-MW-FEED_Y-2020"/>
    <x v="1"/>
    <x v="2"/>
    <n v="315.51335173561699"/>
    <n v="460649.49353400001"/>
    <n v="1658338.1767223999"/>
  </r>
  <r>
    <x v="0"/>
    <x v="0"/>
    <x v="0"/>
    <x v="5"/>
    <x v="12"/>
    <s v="NO4_A1"/>
    <x v="1"/>
    <s v="GNR_HS_HEAT_PIT_L-CEN_E-90_Y-2020"/>
    <x v="0"/>
    <x v="0"/>
    <n v="167.19648912849701"/>
    <n v="244106.87412760599"/>
    <n v="878784.74685938295"/>
  </r>
  <r>
    <x v="0"/>
    <x v="0"/>
    <x v="0"/>
    <x v="5"/>
    <x v="12"/>
    <s v="NO4_A1"/>
    <x v="1"/>
    <s v="GNR_HS_HEAT_PIT_L-CEN_E-90_Y-2020"/>
    <x v="0"/>
    <x v="1"/>
    <n v="169.62151534598701"/>
    <n v="247647.41240514"/>
    <n v="891530.68465850502"/>
  </r>
  <r>
    <x v="0"/>
    <x v="0"/>
    <x v="0"/>
    <x v="5"/>
    <x v="12"/>
    <s v="NO4_A1"/>
    <x v="1"/>
    <s v="GNR_HS_HEAT_PIT_L-CEN_E-90_Y-2020"/>
    <x v="0"/>
    <x v="2"/>
    <n v="168.34386225018"/>
    <n v="245782.03888526201"/>
    <n v="884815.33998694504"/>
  </r>
  <r>
    <x v="0"/>
    <x v="0"/>
    <x v="0"/>
    <x v="5"/>
    <x v="12"/>
    <s v="NO4_A2"/>
    <x v="4"/>
    <s v="GNR_EH_HEAT"/>
    <x v="0"/>
    <x v="0"/>
    <n v="30.846022890759802"/>
    <n v="45035.1934205094"/>
    <n v="162126.69631383399"/>
  </r>
  <r>
    <x v="0"/>
    <x v="0"/>
    <x v="0"/>
    <x v="5"/>
    <x v="12"/>
    <s v="NO4_A2"/>
    <x v="4"/>
    <s v="GNR_EH_HEAT"/>
    <x v="0"/>
    <x v="1"/>
    <n v="49.966227971931303"/>
    <n v="72950.692839019699"/>
    <n v="262622.49422047101"/>
  </r>
  <r>
    <x v="0"/>
    <x v="0"/>
    <x v="0"/>
    <x v="5"/>
    <x v="12"/>
    <s v="NO4_A2"/>
    <x v="4"/>
    <s v="GNR_EH_HEAT"/>
    <x v="0"/>
    <x v="2"/>
    <n v="45.9406267423062"/>
    <n v="67073.315043766997"/>
    <n v="241463.93415756099"/>
  </r>
  <r>
    <x v="0"/>
    <x v="0"/>
    <x v="0"/>
    <x v="5"/>
    <x v="12"/>
    <s v="NO4_A2"/>
    <x v="4"/>
    <s v="GNR_EH_HEAT"/>
    <x v="1"/>
    <x v="0"/>
    <n v="20.470059067126499"/>
    <n v="29886.286238004701"/>
    <n v="107590.630456817"/>
  </r>
  <r>
    <x v="0"/>
    <x v="0"/>
    <x v="0"/>
    <x v="5"/>
    <x v="12"/>
    <s v="NO4_A2"/>
    <x v="4"/>
    <s v="GNR_EH_HEAT"/>
    <x v="1"/>
    <x v="1"/>
    <n v="27.342762281096501"/>
    <n v="39920.432930401003"/>
    <n v="143713.558549443"/>
  </r>
  <r>
    <x v="0"/>
    <x v="0"/>
    <x v="0"/>
    <x v="5"/>
    <x v="12"/>
    <s v="NO4_A2"/>
    <x v="4"/>
    <s v="GNR_EH_HEAT"/>
    <x v="1"/>
    <x v="2"/>
    <n v="16.001424334450899"/>
    <n v="23362.0795282982"/>
    <n v="84103.486301873694"/>
  </r>
  <r>
    <x v="0"/>
    <x v="0"/>
    <x v="0"/>
    <x v="5"/>
    <x v="13"/>
    <s v="NO5_A1"/>
    <x v="1"/>
    <s v="GNR_HS_HEAT_PIT_L-CEN_E-90_Y-2020"/>
    <x v="0"/>
    <x v="0"/>
    <n v="81.889828620462097"/>
    <n v="119559.14978587499"/>
    <n v="430412.93922914902"/>
  </r>
  <r>
    <x v="0"/>
    <x v="0"/>
    <x v="0"/>
    <x v="5"/>
    <x v="13"/>
    <s v="NO5_A1"/>
    <x v="1"/>
    <s v="GNR_HS_HEAT_PIT_L-CEN_E-90_Y-2020"/>
    <x v="0"/>
    <x v="1"/>
    <n v="93.082257316565304"/>
    <n v="135900.095682185"/>
    <n v="489240.34445586702"/>
  </r>
  <r>
    <x v="0"/>
    <x v="0"/>
    <x v="0"/>
    <x v="5"/>
    <x v="13"/>
    <s v="NO5_A1"/>
    <x v="1"/>
    <s v="GNR_HS_HEAT_PIT_L-CEN_E-90_Y-2020"/>
    <x v="0"/>
    <x v="2"/>
    <n v="87.185396874380203"/>
    <n v="127290.679436595"/>
    <n v="458246.44597174198"/>
  </r>
  <r>
    <x v="0"/>
    <x v="0"/>
    <x v="0"/>
    <x v="5"/>
    <x v="13"/>
    <s v="NO5_A1"/>
    <x v="2"/>
    <s v="GNR_ST_MSW_BP_E-23_LS-220-MW-FEED_Y-2020"/>
    <x v="0"/>
    <x v="0"/>
    <n v="689.78627504952601"/>
    <n v="1007087.96157231"/>
    <n v="3625516.6616603099"/>
  </r>
  <r>
    <x v="0"/>
    <x v="0"/>
    <x v="0"/>
    <x v="5"/>
    <x v="13"/>
    <s v="NO5_A1"/>
    <x v="2"/>
    <s v="GNR_ST_MSW_BP_E-23_LS-220-MW-FEED_Y-2020"/>
    <x v="0"/>
    <x v="1"/>
    <n v="689.78627504952601"/>
    <n v="1007087.96157231"/>
    <n v="3625516.6616603099"/>
  </r>
  <r>
    <x v="0"/>
    <x v="0"/>
    <x v="0"/>
    <x v="5"/>
    <x v="13"/>
    <s v="NO5_A1"/>
    <x v="2"/>
    <s v="GNR_ST_MSW_BP_E-23_LS-220-MW-FEED_Y-2020"/>
    <x v="0"/>
    <x v="2"/>
    <n v="689.78627504952601"/>
    <n v="1007087.96157231"/>
    <n v="3625516.6616603099"/>
  </r>
  <r>
    <x v="0"/>
    <x v="0"/>
    <x v="0"/>
    <x v="5"/>
    <x v="13"/>
    <s v="NO5_A1"/>
    <x v="2"/>
    <s v="GNR_ST_MSW_BP_E-23_LS-220-MW-FEED_Y-2020"/>
    <x v="1"/>
    <x v="0"/>
    <n v="689.78627504952601"/>
    <n v="1007087.96157231"/>
    <n v="3625516.6616603099"/>
  </r>
  <r>
    <x v="0"/>
    <x v="0"/>
    <x v="0"/>
    <x v="5"/>
    <x v="13"/>
    <s v="NO5_A1"/>
    <x v="2"/>
    <s v="GNR_ST_MSW_BP_E-23_LS-220-MW-FEED_Y-2020"/>
    <x v="1"/>
    <x v="1"/>
    <n v="689.78627504952601"/>
    <n v="1007087.96157231"/>
    <n v="3625516.6616603099"/>
  </r>
  <r>
    <x v="0"/>
    <x v="0"/>
    <x v="0"/>
    <x v="5"/>
    <x v="13"/>
    <s v="NO5_A1"/>
    <x v="2"/>
    <s v="GNR_ST_MSW_BP_E-23_LS-220-MW-FEED_Y-2020"/>
    <x v="1"/>
    <x v="2"/>
    <n v="689.78627504952601"/>
    <n v="1007087.96157231"/>
    <n v="3625516.6616603099"/>
  </r>
  <r>
    <x v="0"/>
    <x v="0"/>
    <x v="0"/>
    <x v="5"/>
    <x v="13"/>
    <s v="NO5_A2"/>
    <x v="1"/>
    <s v="GNR_HS_HEAT_PIT_L-DEC_E-91_Y-2020"/>
    <x v="0"/>
    <x v="1"/>
    <n v="0.73893170071763403"/>
    <n v="1078.8402830477501"/>
    <n v="3883.8250189718801"/>
  </r>
  <r>
    <x v="0"/>
    <x v="0"/>
    <x v="0"/>
    <x v="5"/>
    <x v="13"/>
    <s v="NO5_A2"/>
    <x v="1"/>
    <s v="GNR_HS_HEAT_PIT_L-DEC_E-91_Y-2020"/>
    <x v="1"/>
    <x v="1"/>
    <n v="5.21757182306016"/>
    <n v="7617.6548616678401"/>
    <n v="27423.557502004202"/>
  </r>
  <r>
    <x v="0"/>
    <x v="0"/>
    <x v="0"/>
    <x v="5"/>
    <x v="13"/>
    <s v="NO5_A2"/>
    <x v="10"/>
    <s v="GNR_BO_LNG_E-90"/>
    <x v="0"/>
    <x v="1"/>
    <n v="15.4589682321133"/>
    <n v="22570.093618885399"/>
    <n v="81252.337027987407"/>
  </r>
  <r>
    <x v="0"/>
    <x v="0"/>
    <x v="0"/>
    <x v="5"/>
    <x v="13"/>
    <s v="NO5_A2"/>
    <x v="10"/>
    <s v="GNR_BO_LNG_E-90"/>
    <x v="0"/>
    <x v="2"/>
    <n v="4.5313765738301504"/>
    <n v="6615.8097977920197"/>
    <n v="23816.915272051301"/>
  </r>
  <r>
    <x v="0"/>
    <x v="0"/>
    <x v="0"/>
    <x v="5"/>
    <x v="13"/>
    <s v="NO5_A2"/>
    <x v="10"/>
    <s v="GNR_BO_LNG_E-90"/>
    <x v="1"/>
    <x v="0"/>
    <n v="23.967184741238199"/>
    <n v="34992.089722207798"/>
    <n v="125971.52299994801"/>
  </r>
  <r>
    <x v="0"/>
    <x v="0"/>
    <x v="0"/>
    <x v="5"/>
    <x v="13"/>
    <s v="NO5_A2"/>
    <x v="10"/>
    <s v="GNR_BO_LNG_E-90"/>
    <x v="1"/>
    <x v="1"/>
    <n v="28.3333333333333"/>
    <n v="41366.666666666599"/>
    <n v="148920"/>
  </r>
  <r>
    <x v="0"/>
    <x v="0"/>
    <x v="0"/>
    <x v="5"/>
    <x v="13"/>
    <s v="NO5_A2"/>
    <x v="10"/>
    <s v="GNR_BO_LNG_E-90"/>
    <x v="1"/>
    <x v="2"/>
    <n v="23.066050082773099"/>
    <n v="33676.433120848698"/>
    <n v="121235.15923505501"/>
  </r>
  <r>
    <x v="0"/>
    <x v="0"/>
    <x v="0"/>
    <x v="5"/>
    <x v="13"/>
    <s v="NO5_A2"/>
    <x v="2"/>
    <s v="GNR_ST_MSW_BP_CB-20"/>
    <x v="0"/>
    <x v="0"/>
    <n v="45.8333333333333"/>
    <n v="66916.666666666599"/>
    <n v="240900"/>
  </r>
  <r>
    <x v="0"/>
    <x v="0"/>
    <x v="0"/>
    <x v="5"/>
    <x v="13"/>
    <s v="NO5_A2"/>
    <x v="2"/>
    <s v="GNR_ST_MSW_BP_CB-20"/>
    <x v="0"/>
    <x v="1"/>
    <n v="45.8333333333333"/>
    <n v="66916.666666666599"/>
    <n v="240900"/>
  </r>
  <r>
    <x v="0"/>
    <x v="0"/>
    <x v="0"/>
    <x v="5"/>
    <x v="13"/>
    <s v="NO5_A2"/>
    <x v="2"/>
    <s v="GNR_ST_MSW_BP_CB-20"/>
    <x v="0"/>
    <x v="2"/>
    <n v="45.8333333333333"/>
    <n v="66916.666666666599"/>
    <n v="240900"/>
  </r>
  <r>
    <x v="0"/>
    <x v="0"/>
    <x v="0"/>
    <x v="6"/>
    <x v="14"/>
    <s v="PL_A"/>
    <x v="0"/>
    <s v="BIEL-4_ST_COAL_BP"/>
    <x v="0"/>
    <x v="0"/>
    <n v="106.666666666667"/>
    <n v="155733.33333333299"/>
    <n v="560640"/>
  </r>
  <r>
    <x v="0"/>
    <x v="0"/>
    <x v="0"/>
    <x v="6"/>
    <x v="14"/>
    <s v="PL_A"/>
    <x v="0"/>
    <s v="BIEL-4_ST_COAL_BP"/>
    <x v="0"/>
    <x v="1"/>
    <n v="106.666666666667"/>
    <n v="155733.33333333299"/>
    <n v="560640"/>
  </r>
  <r>
    <x v="0"/>
    <x v="0"/>
    <x v="0"/>
    <x v="6"/>
    <x v="14"/>
    <s v="PL_A"/>
    <x v="0"/>
    <s v="BIEL-4_ST_COAL_BP"/>
    <x v="0"/>
    <x v="2"/>
    <n v="106.666666666667"/>
    <n v="155733.33333333299"/>
    <n v="560640"/>
  </r>
  <r>
    <x v="0"/>
    <x v="0"/>
    <x v="0"/>
    <x v="6"/>
    <x v="14"/>
    <s v="PL_A"/>
    <x v="0"/>
    <s v="BIEL-4_ST_COAL_BP"/>
    <x v="1"/>
    <x v="2"/>
    <n v="13.866666666666699"/>
    <n v="20245.333333333299"/>
    <n v="72883.199999999997"/>
  </r>
  <r>
    <x v="0"/>
    <x v="0"/>
    <x v="0"/>
    <x v="6"/>
    <x v="14"/>
    <s v="PL_A"/>
    <x v="0"/>
    <s v="CHOR2-1_ST_COAL_BP"/>
    <x v="0"/>
    <x v="0"/>
    <n v="453.33333333333297"/>
    <n v="661866.66666666698"/>
    <n v="2382720"/>
  </r>
  <r>
    <x v="0"/>
    <x v="0"/>
    <x v="0"/>
    <x v="6"/>
    <x v="14"/>
    <s v="PL_A"/>
    <x v="0"/>
    <s v="CHOR2-1_ST_COAL_BP"/>
    <x v="0"/>
    <x v="1"/>
    <n v="453.33333333333297"/>
    <n v="661866.66666666698"/>
    <n v="2382720"/>
  </r>
  <r>
    <x v="0"/>
    <x v="0"/>
    <x v="0"/>
    <x v="6"/>
    <x v="14"/>
    <s v="PL_A"/>
    <x v="0"/>
    <s v="CHOR2-1_ST_COAL_BP"/>
    <x v="0"/>
    <x v="2"/>
    <n v="453.33333333333297"/>
    <n v="661866.66666666698"/>
    <n v="2382720"/>
  </r>
  <r>
    <x v="0"/>
    <x v="0"/>
    <x v="0"/>
    <x v="6"/>
    <x v="14"/>
    <s v="PL_A"/>
    <x v="0"/>
    <s v="CHOR2-1_ST_COAL_BP"/>
    <x v="1"/>
    <x v="0"/>
    <n v="426.13333333333298"/>
    <n v="622154.66666666698"/>
    <n v="2239756.7999999998"/>
  </r>
  <r>
    <x v="0"/>
    <x v="0"/>
    <x v="0"/>
    <x v="6"/>
    <x v="14"/>
    <s v="PL_A"/>
    <x v="0"/>
    <s v="CHOR2-1_ST_COAL_BP"/>
    <x v="1"/>
    <x v="1"/>
    <n v="394.4"/>
    <n v="575824"/>
    <n v="2072966.4"/>
  </r>
  <r>
    <x v="0"/>
    <x v="0"/>
    <x v="0"/>
    <x v="6"/>
    <x v="14"/>
    <s v="PL_A"/>
    <x v="0"/>
    <s v="CHOR2-1_ST_COAL_BP"/>
    <x v="1"/>
    <x v="2"/>
    <n v="453.33333333333297"/>
    <n v="661866.66666666698"/>
    <n v="2382720"/>
  </r>
  <r>
    <x v="0"/>
    <x v="0"/>
    <x v="0"/>
    <x v="6"/>
    <x v="14"/>
    <s v="PL_A"/>
    <x v="0"/>
    <s v="DOLN-1_ST_COAL_EXT"/>
    <x v="0"/>
    <x v="0"/>
    <n v="63.75"/>
    <n v="93075"/>
    <n v="335070"/>
  </r>
  <r>
    <x v="0"/>
    <x v="0"/>
    <x v="0"/>
    <x v="6"/>
    <x v="14"/>
    <s v="PL_A"/>
    <x v="0"/>
    <s v="DOLN-1_ST_COAL_EXT"/>
    <x v="1"/>
    <x v="2"/>
    <n v="8.84"/>
    <n v="12906.4"/>
    <n v="46463.040000000001"/>
  </r>
  <r>
    <x v="0"/>
    <x v="0"/>
    <x v="0"/>
    <x v="6"/>
    <x v="14"/>
    <s v="PL_A"/>
    <x v="0"/>
    <s v="GDAN2-1_ST_COAL_BP"/>
    <x v="0"/>
    <x v="0"/>
    <n v="1637.7777777777801"/>
    <n v="2391155.5555555602"/>
    <n v="8608160"/>
  </r>
  <r>
    <x v="0"/>
    <x v="0"/>
    <x v="0"/>
    <x v="6"/>
    <x v="14"/>
    <s v="PL_A"/>
    <x v="0"/>
    <s v="GDAN2-1_ST_COAL_BP"/>
    <x v="0"/>
    <x v="1"/>
    <n v="1637.7777777777801"/>
    <n v="2391155.5555555602"/>
    <n v="8608160"/>
  </r>
  <r>
    <x v="0"/>
    <x v="0"/>
    <x v="0"/>
    <x v="6"/>
    <x v="14"/>
    <s v="PL_A"/>
    <x v="0"/>
    <s v="GDAN2-1_ST_COAL_BP"/>
    <x v="0"/>
    <x v="2"/>
    <n v="1637.7777777777801"/>
    <n v="2391155.5555555602"/>
    <n v="8608160"/>
  </r>
  <r>
    <x v="0"/>
    <x v="0"/>
    <x v="0"/>
    <x v="6"/>
    <x v="14"/>
    <s v="PL_A"/>
    <x v="0"/>
    <s v="GDAN2-1_ST_COAL_BP"/>
    <x v="1"/>
    <x v="2"/>
    <n v="212.91111111111101"/>
    <n v="310850.22222222202"/>
    <n v="1119060.8"/>
  </r>
  <r>
    <x v="0"/>
    <x v="0"/>
    <x v="0"/>
    <x v="6"/>
    <x v="14"/>
    <s v="PL_A"/>
    <x v="0"/>
    <s v="JAWO2-1_ST_COAL_BP"/>
    <x v="0"/>
    <x v="0"/>
    <n v="4342"/>
    <n v="6339320"/>
    <n v="22821552"/>
  </r>
  <r>
    <x v="0"/>
    <x v="0"/>
    <x v="0"/>
    <x v="6"/>
    <x v="14"/>
    <s v="PL_A"/>
    <x v="0"/>
    <s v="JAWO2-1_ST_COAL_BP"/>
    <x v="0"/>
    <x v="1"/>
    <n v="4342"/>
    <n v="6339320"/>
    <n v="22821552"/>
  </r>
  <r>
    <x v="0"/>
    <x v="0"/>
    <x v="0"/>
    <x v="6"/>
    <x v="14"/>
    <s v="PL_A"/>
    <x v="0"/>
    <s v="JAWO2-1_ST_COAL_BP"/>
    <x v="0"/>
    <x v="2"/>
    <n v="4342"/>
    <n v="6339320"/>
    <n v="22821552"/>
  </r>
  <r>
    <x v="0"/>
    <x v="0"/>
    <x v="0"/>
    <x v="6"/>
    <x v="14"/>
    <s v="PL_A"/>
    <x v="0"/>
    <s v="JAWO2-1_ST_COAL_BP"/>
    <x v="1"/>
    <x v="0"/>
    <n v="303.94"/>
    <n v="443752.4"/>
    <n v="1597508.64"/>
  </r>
  <r>
    <x v="0"/>
    <x v="0"/>
    <x v="0"/>
    <x v="6"/>
    <x v="14"/>
    <s v="PL_A"/>
    <x v="0"/>
    <s v="JAWO2-1_ST_COAL_BP"/>
    <x v="1"/>
    <x v="2"/>
    <n v="564.46"/>
    <n v="824111.6"/>
    <n v="2966801.76"/>
  </r>
  <r>
    <x v="0"/>
    <x v="0"/>
    <x v="0"/>
    <x v="6"/>
    <x v="14"/>
    <s v="PL_A"/>
    <x v="0"/>
    <s v="KARO-2_ST_COAL_BP"/>
    <x v="0"/>
    <x v="0"/>
    <n v="396"/>
    <n v="578160"/>
    <n v="2081376"/>
  </r>
  <r>
    <x v="0"/>
    <x v="0"/>
    <x v="0"/>
    <x v="6"/>
    <x v="14"/>
    <s v="PL_A"/>
    <x v="0"/>
    <s v="KARO-2_ST_COAL_BP"/>
    <x v="0"/>
    <x v="1"/>
    <n v="396"/>
    <n v="578160"/>
    <n v="2081376"/>
  </r>
  <r>
    <x v="0"/>
    <x v="0"/>
    <x v="0"/>
    <x v="6"/>
    <x v="14"/>
    <s v="PL_A"/>
    <x v="0"/>
    <s v="KARO-2_ST_COAL_BP"/>
    <x v="0"/>
    <x v="2"/>
    <n v="396"/>
    <n v="578160"/>
    <n v="2081376"/>
  </r>
  <r>
    <x v="0"/>
    <x v="0"/>
    <x v="0"/>
    <x v="6"/>
    <x v="14"/>
    <s v="PL_A"/>
    <x v="0"/>
    <s v="KARO-2_ST_COAL_BP"/>
    <x v="1"/>
    <x v="0"/>
    <n v="27.72"/>
    <n v="40471.199999999997"/>
    <n v="145696.32000000001"/>
  </r>
  <r>
    <x v="0"/>
    <x v="0"/>
    <x v="0"/>
    <x v="6"/>
    <x v="14"/>
    <s v="PL_A"/>
    <x v="0"/>
    <s v="KARO-2_ST_COAL_BP"/>
    <x v="1"/>
    <x v="2"/>
    <n v="51.48"/>
    <n v="75160.800000000003"/>
    <n v="270578.88"/>
  </r>
  <r>
    <x v="0"/>
    <x v="0"/>
    <x v="0"/>
    <x v="6"/>
    <x v="14"/>
    <s v="PL_A"/>
    <x v="0"/>
    <s v="KATO_ST_COAL_BP"/>
    <x v="0"/>
    <x v="0"/>
    <n v="175.71428571428601"/>
    <n v="256542.85714285701"/>
    <n v="923554.28571428603"/>
  </r>
  <r>
    <x v="0"/>
    <x v="0"/>
    <x v="0"/>
    <x v="6"/>
    <x v="14"/>
    <s v="PL_A"/>
    <x v="0"/>
    <s v="KATO_ST_COAL_BP"/>
    <x v="0"/>
    <x v="1"/>
    <n v="175.71428571428601"/>
    <n v="256542.85714285701"/>
    <n v="923554.28571428603"/>
  </r>
  <r>
    <x v="0"/>
    <x v="0"/>
    <x v="0"/>
    <x v="6"/>
    <x v="14"/>
    <s v="PL_A"/>
    <x v="0"/>
    <s v="KATO_ST_COAL_BP"/>
    <x v="0"/>
    <x v="2"/>
    <n v="175.71428571428601"/>
    <n v="256542.85714285701"/>
    <n v="923554.28571428603"/>
  </r>
  <r>
    <x v="0"/>
    <x v="0"/>
    <x v="0"/>
    <x v="6"/>
    <x v="14"/>
    <s v="PL_A"/>
    <x v="0"/>
    <s v="KATO_ST_COAL_BP"/>
    <x v="1"/>
    <x v="0"/>
    <n v="175.71428571428601"/>
    <n v="256542.85714285701"/>
    <n v="923554.28571428603"/>
  </r>
  <r>
    <x v="0"/>
    <x v="0"/>
    <x v="0"/>
    <x v="6"/>
    <x v="14"/>
    <s v="PL_A"/>
    <x v="0"/>
    <s v="KATO_ST_COAL_BP"/>
    <x v="1"/>
    <x v="1"/>
    <n v="152.87142857142899"/>
    <n v="223192.285714286"/>
    <n v="803492.22857142903"/>
  </r>
  <r>
    <x v="0"/>
    <x v="0"/>
    <x v="0"/>
    <x v="6"/>
    <x v="14"/>
    <s v="PL_A"/>
    <x v="0"/>
    <s v="KATO_ST_COAL_BP"/>
    <x v="1"/>
    <x v="2"/>
    <n v="175.71428571428601"/>
    <n v="256542.85714285701"/>
    <n v="923554.28571428603"/>
  </r>
  <r>
    <x v="0"/>
    <x v="0"/>
    <x v="0"/>
    <x v="6"/>
    <x v="14"/>
    <s v="PL_A"/>
    <x v="0"/>
    <s v="KOZI-1_ST_COAL_EXT"/>
    <x v="0"/>
    <x v="0"/>
    <n v="195.00678442362801"/>
    <n v="284709.90525849699"/>
    <n v="1024955.65893059"/>
  </r>
  <r>
    <x v="0"/>
    <x v="0"/>
    <x v="0"/>
    <x v="6"/>
    <x v="14"/>
    <s v="PL_A"/>
    <x v="0"/>
    <s v="KOZI-1_ST_COAL_EXT"/>
    <x v="0"/>
    <x v="1"/>
    <n v="65.006784423628204"/>
    <n v="94909.905258497194"/>
    <n v="341675.65893059003"/>
  </r>
  <r>
    <x v="0"/>
    <x v="0"/>
    <x v="0"/>
    <x v="6"/>
    <x v="14"/>
    <s v="PL_A"/>
    <x v="0"/>
    <s v="KOZI-1_ST_COAL_EXT"/>
    <x v="0"/>
    <x v="2"/>
    <n v="35.006784423628197"/>
    <n v="51109.905258497201"/>
    <n v="183995.65893059"/>
  </r>
  <r>
    <x v="0"/>
    <x v="0"/>
    <x v="0"/>
    <x v="6"/>
    <x v="14"/>
    <s v="PL_A"/>
    <x v="0"/>
    <s v="KOZI-1_ST_COAL_EXT"/>
    <x v="1"/>
    <x v="2"/>
    <n v="47.272727272727302"/>
    <n v="69018.181818181794"/>
    <n v="248465.454545455"/>
  </r>
  <r>
    <x v="0"/>
    <x v="0"/>
    <x v="0"/>
    <x v="6"/>
    <x v="14"/>
    <s v="PL_A"/>
    <x v="0"/>
    <s v="KRLEG-1_ST_COAL_BP"/>
    <x v="0"/>
    <x v="0"/>
    <n v="358.33333333333297"/>
    <n v="523166.66666666698"/>
    <n v="1883400"/>
  </r>
  <r>
    <x v="0"/>
    <x v="0"/>
    <x v="0"/>
    <x v="6"/>
    <x v="14"/>
    <s v="PL_A"/>
    <x v="0"/>
    <s v="KRLEG-1_ST_COAL_BP"/>
    <x v="0"/>
    <x v="1"/>
    <n v="358.33333333333297"/>
    <n v="523166.66666666698"/>
    <n v="1883400"/>
  </r>
  <r>
    <x v="0"/>
    <x v="0"/>
    <x v="0"/>
    <x v="6"/>
    <x v="14"/>
    <s v="PL_A"/>
    <x v="0"/>
    <s v="KRLEG-1_ST_COAL_BP"/>
    <x v="0"/>
    <x v="2"/>
    <n v="358.33333333333297"/>
    <n v="523166.66666666698"/>
    <n v="1883400"/>
  </r>
  <r>
    <x v="0"/>
    <x v="0"/>
    <x v="0"/>
    <x v="6"/>
    <x v="14"/>
    <s v="PL_A"/>
    <x v="0"/>
    <s v="KRLEG-1_ST_COAL_BP"/>
    <x v="1"/>
    <x v="0"/>
    <n v="336.83333333333297"/>
    <n v="491776.66666666698"/>
    <n v="1770396"/>
  </r>
  <r>
    <x v="0"/>
    <x v="0"/>
    <x v="0"/>
    <x v="6"/>
    <x v="14"/>
    <s v="PL_A"/>
    <x v="0"/>
    <s v="KRLEG-1_ST_COAL_BP"/>
    <x v="1"/>
    <x v="1"/>
    <n v="311.75"/>
    <n v="455155"/>
    <n v="1638558"/>
  </r>
  <r>
    <x v="0"/>
    <x v="0"/>
    <x v="0"/>
    <x v="6"/>
    <x v="14"/>
    <s v="PL_A"/>
    <x v="0"/>
    <s v="KRLEG-1_ST_COAL_BP"/>
    <x v="1"/>
    <x v="2"/>
    <n v="358.33333333333297"/>
    <n v="523166.66666666698"/>
    <n v="1883400"/>
  </r>
  <r>
    <x v="0"/>
    <x v="0"/>
    <x v="0"/>
    <x v="6"/>
    <x v="14"/>
    <s v="PL_A"/>
    <x v="0"/>
    <s v="KRLEG-3_ST_COAL_EXT"/>
    <x v="0"/>
    <x v="1"/>
    <n v="14.324999999999999"/>
    <n v="20914.5"/>
    <n v="75292.2"/>
  </r>
  <r>
    <x v="0"/>
    <x v="0"/>
    <x v="0"/>
    <x v="6"/>
    <x v="14"/>
    <s v="PL_A"/>
    <x v="0"/>
    <s v="KRLEG-3_ST_COAL_EXT"/>
    <x v="1"/>
    <x v="2"/>
    <n v="14.324999999999999"/>
    <n v="20914.5"/>
    <n v="75292.2"/>
  </r>
  <r>
    <x v="0"/>
    <x v="0"/>
    <x v="0"/>
    <x v="6"/>
    <x v="14"/>
    <s v="PL_A"/>
    <x v="0"/>
    <s v="LAZI-1_ST_COAL_EXT"/>
    <x v="0"/>
    <x v="0"/>
    <n v="196.245733788396"/>
    <n v="286518.771331058"/>
    <n v="1031467.57679181"/>
  </r>
  <r>
    <x v="0"/>
    <x v="0"/>
    <x v="0"/>
    <x v="6"/>
    <x v="14"/>
    <s v="PL_A"/>
    <x v="0"/>
    <s v="LAZI-1_ST_COAL_EXT"/>
    <x v="0"/>
    <x v="1"/>
    <n v="121.495733788396"/>
    <n v="177383.771331058"/>
    <n v="638581.57679180906"/>
  </r>
  <r>
    <x v="0"/>
    <x v="0"/>
    <x v="0"/>
    <x v="6"/>
    <x v="14"/>
    <s v="PL_A"/>
    <x v="0"/>
    <s v="LAZI-1_ST_COAL_EXT"/>
    <x v="0"/>
    <x v="2"/>
    <n v="123.091177531219"/>
    <n v="179713.11919557999"/>
    <n v="646967.22910408804"/>
  </r>
  <r>
    <x v="0"/>
    <x v="0"/>
    <x v="0"/>
    <x v="6"/>
    <x v="14"/>
    <s v="PL_A"/>
    <x v="0"/>
    <s v="LAZI-1_ST_COAL_EXT"/>
    <x v="1"/>
    <x v="2"/>
    <n v="38.730569948186499"/>
    <n v="56546.632124352298"/>
    <n v="203567.875647668"/>
  </r>
  <r>
    <x v="0"/>
    <x v="0"/>
    <x v="0"/>
    <x v="6"/>
    <x v="14"/>
    <s v="PL_A"/>
    <x v="0"/>
    <s v="SIEK-1_ST_COAL_BP"/>
    <x v="0"/>
    <x v="0"/>
    <n v="693.33333333333303"/>
    <n v="1012266.66666667"/>
    <n v="3644160"/>
  </r>
  <r>
    <x v="0"/>
    <x v="0"/>
    <x v="0"/>
    <x v="6"/>
    <x v="14"/>
    <s v="PL_A"/>
    <x v="0"/>
    <s v="SIEK-1_ST_COAL_BP"/>
    <x v="0"/>
    <x v="1"/>
    <n v="693.33333333333303"/>
    <n v="1012266.66666667"/>
    <n v="3644160"/>
  </r>
  <r>
    <x v="0"/>
    <x v="0"/>
    <x v="0"/>
    <x v="6"/>
    <x v="14"/>
    <s v="PL_A"/>
    <x v="0"/>
    <s v="SIEK-1_ST_COAL_BP"/>
    <x v="0"/>
    <x v="2"/>
    <n v="693.33333333333303"/>
    <n v="1012266.66666667"/>
    <n v="3644160"/>
  </r>
  <r>
    <x v="0"/>
    <x v="0"/>
    <x v="0"/>
    <x v="6"/>
    <x v="14"/>
    <s v="PL_A"/>
    <x v="0"/>
    <s v="SIEK-1_ST_COAL_BP"/>
    <x v="1"/>
    <x v="2"/>
    <n v="90.133333333333297"/>
    <n v="131594.66666666701"/>
    <n v="473740.79999999999"/>
  </r>
  <r>
    <x v="0"/>
    <x v="0"/>
    <x v="0"/>
    <x v="6"/>
    <x v="14"/>
    <s v="PL_A"/>
    <x v="0"/>
    <s v="SIER-1_ST_COAL_BP"/>
    <x v="0"/>
    <x v="0"/>
    <n v="623"/>
    <n v="909580"/>
    <n v="3274488"/>
  </r>
  <r>
    <x v="0"/>
    <x v="0"/>
    <x v="0"/>
    <x v="6"/>
    <x v="14"/>
    <s v="PL_A"/>
    <x v="0"/>
    <s v="SIER-1_ST_COAL_BP"/>
    <x v="0"/>
    <x v="1"/>
    <n v="623"/>
    <n v="909580"/>
    <n v="3274488"/>
  </r>
  <r>
    <x v="0"/>
    <x v="0"/>
    <x v="0"/>
    <x v="6"/>
    <x v="14"/>
    <s v="PL_A"/>
    <x v="0"/>
    <s v="SIER-1_ST_COAL_BP"/>
    <x v="0"/>
    <x v="2"/>
    <n v="623"/>
    <n v="909580"/>
    <n v="3274488"/>
  </r>
  <r>
    <x v="0"/>
    <x v="0"/>
    <x v="0"/>
    <x v="6"/>
    <x v="14"/>
    <s v="PL_A"/>
    <x v="0"/>
    <s v="SIER-1_ST_COAL_BP"/>
    <x v="1"/>
    <x v="0"/>
    <n v="623"/>
    <n v="909580"/>
    <n v="3274488"/>
  </r>
  <r>
    <x v="0"/>
    <x v="0"/>
    <x v="0"/>
    <x v="6"/>
    <x v="14"/>
    <s v="PL_A"/>
    <x v="0"/>
    <s v="SIER-1_ST_COAL_BP"/>
    <x v="1"/>
    <x v="1"/>
    <n v="542.01"/>
    <n v="791334.6"/>
    <n v="2848804.56"/>
  </r>
  <r>
    <x v="0"/>
    <x v="0"/>
    <x v="0"/>
    <x v="6"/>
    <x v="14"/>
    <s v="PL_A"/>
    <x v="0"/>
    <s v="SIER-1_ST_COAL_BP"/>
    <x v="1"/>
    <x v="2"/>
    <n v="623"/>
    <n v="909580"/>
    <n v="3274488"/>
  </r>
  <r>
    <x v="0"/>
    <x v="0"/>
    <x v="0"/>
    <x v="6"/>
    <x v="14"/>
    <s v="PL_A"/>
    <x v="0"/>
    <s v="TYCH_ST_COAL_BP"/>
    <x v="0"/>
    <x v="0"/>
    <n v="72"/>
    <n v="105120"/>
    <n v="378432"/>
  </r>
  <r>
    <x v="0"/>
    <x v="0"/>
    <x v="0"/>
    <x v="6"/>
    <x v="14"/>
    <s v="PL_A"/>
    <x v="0"/>
    <s v="TYCH_ST_COAL_BP"/>
    <x v="0"/>
    <x v="1"/>
    <n v="72"/>
    <n v="105120"/>
    <n v="378432"/>
  </r>
  <r>
    <x v="0"/>
    <x v="0"/>
    <x v="0"/>
    <x v="6"/>
    <x v="14"/>
    <s v="PL_A"/>
    <x v="0"/>
    <s v="TYCH_ST_COAL_BP"/>
    <x v="0"/>
    <x v="2"/>
    <n v="72"/>
    <n v="105120"/>
    <n v="378432"/>
  </r>
  <r>
    <x v="0"/>
    <x v="0"/>
    <x v="0"/>
    <x v="6"/>
    <x v="14"/>
    <s v="PL_A"/>
    <x v="0"/>
    <s v="TYCH_ST_COAL_BP"/>
    <x v="1"/>
    <x v="0"/>
    <n v="5.04"/>
    <n v="7358.4"/>
    <n v="26490.240000000002"/>
  </r>
  <r>
    <x v="0"/>
    <x v="0"/>
    <x v="0"/>
    <x v="6"/>
    <x v="14"/>
    <s v="PL_A"/>
    <x v="0"/>
    <s v="TYCH_ST_COAL_BP"/>
    <x v="1"/>
    <x v="2"/>
    <n v="9.36"/>
    <n v="13665.6"/>
    <n v="49196.160000000003"/>
  </r>
  <r>
    <x v="0"/>
    <x v="0"/>
    <x v="0"/>
    <x v="6"/>
    <x v="14"/>
    <s v="PL_A"/>
    <x v="0"/>
    <s v="ZIEL-2_ST_COAL_BP"/>
    <x v="0"/>
    <x v="0"/>
    <n v="11"/>
    <n v="16060"/>
    <n v="57816"/>
  </r>
  <r>
    <x v="0"/>
    <x v="0"/>
    <x v="0"/>
    <x v="6"/>
    <x v="14"/>
    <s v="PL_A"/>
    <x v="0"/>
    <s v="ZIEL-2_ST_COAL_BP"/>
    <x v="0"/>
    <x v="1"/>
    <n v="11"/>
    <n v="16060"/>
    <n v="57816"/>
  </r>
  <r>
    <x v="0"/>
    <x v="0"/>
    <x v="0"/>
    <x v="6"/>
    <x v="14"/>
    <s v="PL_A"/>
    <x v="0"/>
    <s v="ZIEL-2_ST_COAL_BP"/>
    <x v="0"/>
    <x v="2"/>
    <n v="11"/>
    <n v="16060"/>
    <n v="57816"/>
  </r>
  <r>
    <x v="0"/>
    <x v="0"/>
    <x v="0"/>
    <x v="6"/>
    <x v="14"/>
    <s v="PL_A"/>
    <x v="0"/>
    <s v="ZIEL-2_ST_COAL_BP"/>
    <x v="1"/>
    <x v="0"/>
    <n v="11"/>
    <n v="16060"/>
    <n v="57816"/>
  </r>
  <r>
    <x v="0"/>
    <x v="0"/>
    <x v="0"/>
    <x v="6"/>
    <x v="14"/>
    <s v="PL_A"/>
    <x v="0"/>
    <s v="ZIEL-2_ST_COAL_BP"/>
    <x v="1"/>
    <x v="1"/>
    <n v="9.57"/>
    <n v="13972.2"/>
    <n v="50299.92"/>
  </r>
  <r>
    <x v="0"/>
    <x v="0"/>
    <x v="0"/>
    <x v="6"/>
    <x v="14"/>
    <s v="PL_A"/>
    <x v="0"/>
    <s v="ZIEL-2_ST_COAL_BP"/>
    <x v="1"/>
    <x v="2"/>
    <n v="11"/>
    <n v="16060"/>
    <n v="57816"/>
  </r>
  <r>
    <x v="0"/>
    <x v="0"/>
    <x v="0"/>
    <x v="6"/>
    <x v="14"/>
    <s v="PL_A"/>
    <x v="0"/>
    <s v="ZIEL-4_ST_COAL_BP"/>
    <x v="0"/>
    <x v="0"/>
    <n v="60"/>
    <n v="87600"/>
    <n v="315360"/>
  </r>
  <r>
    <x v="0"/>
    <x v="0"/>
    <x v="0"/>
    <x v="6"/>
    <x v="14"/>
    <s v="PL_A"/>
    <x v="0"/>
    <s v="ZIEL-4_ST_COAL_BP"/>
    <x v="0"/>
    <x v="1"/>
    <n v="60"/>
    <n v="87600"/>
    <n v="315360"/>
  </r>
  <r>
    <x v="0"/>
    <x v="0"/>
    <x v="0"/>
    <x v="6"/>
    <x v="14"/>
    <s v="PL_A"/>
    <x v="0"/>
    <s v="ZIEL-4_ST_COAL_BP"/>
    <x v="0"/>
    <x v="2"/>
    <n v="60"/>
    <n v="87600"/>
    <n v="315360"/>
  </r>
  <r>
    <x v="0"/>
    <x v="0"/>
    <x v="0"/>
    <x v="6"/>
    <x v="14"/>
    <s v="PL_A"/>
    <x v="0"/>
    <s v="ZIEL-4_ST_COAL_BP"/>
    <x v="1"/>
    <x v="0"/>
    <n v="60"/>
    <n v="87600"/>
    <n v="315360"/>
  </r>
  <r>
    <x v="0"/>
    <x v="0"/>
    <x v="0"/>
    <x v="6"/>
    <x v="14"/>
    <s v="PL_A"/>
    <x v="0"/>
    <s v="ZIEL-4_ST_COAL_BP"/>
    <x v="1"/>
    <x v="1"/>
    <n v="52.2"/>
    <n v="76212"/>
    <n v="274363.2"/>
  </r>
  <r>
    <x v="0"/>
    <x v="0"/>
    <x v="0"/>
    <x v="6"/>
    <x v="14"/>
    <s v="PL_A"/>
    <x v="0"/>
    <s v="ZIEL-4_ST_COAL_BP"/>
    <x v="1"/>
    <x v="2"/>
    <n v="60"/>
    <n v="87600"/>
    <n v="315360"/>
  </r>
  <r>
    <x v="0"/>
    <x v="0"/>
    <x v="0"/>
    <x v="6"/>
    <x v="14"/>
    <s v="PL_A"/>
    <x v="1"/>
    <s v="GNR_HS_HEAT_PIT_L-CEN_E-90_Y-2020"/>
    <x v="1"/>
    <x v="0"/>
    <n v="927.15362361676205"/>
    <n v="1353644.2904804701"/>
    <n v="4873119.4457296999"/>
  </r>
  <r>
    <x v="0"/>
    <x v="0"/>
    <x v="0"/>
    <x v="6"/>
    <x v="14"/>
    <s v="PL_A"/>
    <x v="1"/>
    <s v="GNR_HS_HEAT_PIT_L-CEN_E-90_Y-2020"/>
    <x v="1"/>
    <x v="1"/>
    <n v="437.64129051193697"/>
    <n v="638956.284147428"/>
    <n v="2300242.62293074"/>
  </r>
  <r>
    <x v="0"/>
    <x v="0"/>
    <x v="0"/>
    <x v="6"/>
    <x v="14"/>
    <s v="PL_A"/>
    <x v="9"/>
    <s v="ADAM-1_ST_LIGNITE_EXT"/>
    <x v="0"/>
    <x v="0"/>
    <n v="1595.45454545455"/>
    <n v="2329363.63636364"/>
    <n v="8385709.0909090899"/>
  </r>
  <r>
    <x v="0"/>
    <x v="0"/>
    <x v="0"/>
    <x v="6"/>
    <x v="14"/>
    <s v="PL_A"/>
    <x v="9"/>
    <s v="ADAM-1_ST_LIGNITE_EXT"/>
    <x v="0"/>
    <x v="1"/>
    <n v="1332.20454545454"/>
    <n v="1945018.63636363"/>
    <n v="7002067.0909090796"/>
  </r>
  <r>
    <x v="0"/>
    <x v="0"/>
    <x v="0"/>
    <x v="6"/>
    <x v="14"/>
    <s v="PL_A"/>
    <x v="9"/>
    <s v="ADAM-1_ST_LIGNITE_EXT"/>
    <x v="0"/>
    <x v="2"/>
    <n v="1068.95454545454"/>
    <n v="1560673.63636363"/>
    <n v="5618425.0909090796"/>
  </r>
  <r>
    <x v="0"/>
    <x v="0"/>
    <x v="0"/>
    <x v="6"/>
    <x v="14"/>
    <s v="PL_A"/>
    <x v="9"/>
    <s v="ADAM-1_ST_LIGNITE_EXT"/>
    <x v="1"/>
    <x v="0"/>
    <n v="1595.45454545455"/>
    <n v="2329363.63636364"/>
    <n v="8385709.0909090899"/>
  </r>
  <r>
    <x v="0"/>
    <x v="0"/>
    <x v="0"/>
    <x v="6"/>
    <x v="14"/>
    <s v="PL_A"/>
    <x v="9"/>
    <s v="ADAM-1_ST_LIGNITE_EXT"/>
    <x v="1"/>
    <x v="1"/>
    <n v="1458.95454545455"/>
    <n v="2130073.63636364"/>
    <n v="7668265.0909090899"/>
  </r>
  <r>
    <x v="0"/>
    <x v="0"/>
    <x v="0"/>
    <x v="6"/>
    <x v="14"/>
    <s v="PL_A"/>
    <x v="9"/>
    <s v="ADAM-1_ST_LIGNITE_EXT"/>
    <x v="1"/>
    <x v="2"/>
    <n v="1595.45454545455"/>
    <n v="2329363.63636364"/>
    <n v="8385709.0909090899"/>
  </r>
  <r>
    <x v="0"/>
    <x v="0"/>
    <x v="0"/>
    <x v="6"/>
    <x v="14"/>
    <s v="PL_A"/>
    <x v="9"/>
    <s v="BELC-1_ST_LIGNITE_EXT"/>
    <x v="0"/>
    <x v="0"/>
    <n v="375.824175824176"/>
    <n v="548703.29670329695"/>
    <n v="1975331.8681318699"/>
  </r>
  <r>
    <x v="0"/>
    <x v="0"/>
    <x v="0"/>
    <x v="6"/>
    <x v="14"/>
    <s v="PL_A"/>
    <x v="9"/>
    <s v="BELC-1_ST_LIGNITE_EXT"/>
    <x v="0"/>
    <x v="1"/>
    <n v="318.824175824176"/>
    <n v="465483.296703297"/>
    <n v="1675739.8681318699"/>
  </r>
  <r>
    <x v="0"/>
    <x v="0"/>
    <x v="0"/>
    <x v="6"/>
    <x v="14"/>
    <s v="PL_A"/>
    <x v="9"/>
    <s v="BELC-1_ST_LIGNITE_EXT"/>
    <x v="0"/>
    <x v="2"/>
    <n v="375.824175824176"/>
    <n v="548703.29670329695"/>
    <n v="1975331.8681318699"/>
  </r>
  <r>
    <x v="0"/>
    <x v="0"/>
    <x v="0"/>
    <x v="6"/>
    <x v="14"/>
    <s v="PL_A"/>
    <x v="9"/>
    <s v="BELC-1_ST_LIGNITE_EXT"/>
    <x v="1"/>
    <x v="0"/>
    <n v="375.824175824176"/>
    <n v="548703.29670329695"/>
    <n v="1975331.8681318699"/>
  </r>
  <r>
    <x v="0"/>
    <x v="0"/>
    <x v="0"/>
    <x v="6"/>
    <x v="14"/>
    <s v="PL_A"/>
    <x v="9"/>
    <s v="BELC-1_ST_LIGNITE_EXT"/>
    <x v="1"/>
    <x v="1"/>
    <n v="361.76938130362799"/>
    <n v="528183.29670329695"/>
    <n v="1901459.8681318699"/>
  </r>
  <r>
    <x v="0"/>
    <x v="0"/>
    <x v="0"/>
    <x v="6"/>
    <x v="14"/>
    <s v="PL_A"/>
    <x v="9"/>
    <s v="BELC-1_ST_LIGNITE_EXT"/>
    <x v="1"/>
    <x v="2"/>
    <n v="375.824175824176"/>
    <n v="548703.29670329695"/>
    <n v="1975331.8681318699"/>
  </r>
  <r>
    <x v="0"/>
    <x v="0"/>
    <x v="0"/>
    <x v="6"/>
    <x v="14"/>
    <s v="PL_A"/>
    <x v="2"/>
    <s v="GNR_ST_MSW_BP_E-15"/>
    <x v="0"/>
    <x v="0"/>
    <n v="170"/>
    <n v="248200"/>
    <n v="893520"/>
  </r>
  <r>
    <x v="0"/>
    <x v="0"/>
    <x v="0"/>
    <x v="6"/>
    <x v="14"/>
    <s v="PL_A"/>
    <x v="2"/>
    <s v="GNR_ST_MSW_BP_E-15"/>
    <x v="0"/>
    <x v="1"/>
    <n v="170"/>
    <n v="248200"/>
    <n v="893520"/>
  </r>
  <r>
    <x v="0"/>
    <x v="0"/>
    <x v="0"/>
    <x v="6"/>
    <x v="14"/>
    <s v="PL_A"/>
    <x v="2"/>
    <s v="GNR_ST_MSW_BP_E-15"/>
    <x v="0"/>
    <x v="2"/>
    <n v="170"/>
    <n v="248200"/>
    <n v="893520"/>
  </r>
  <r>
    <x v="0"/>
    <x v="0"/>
    <x v="0"/>
    <x v="6"/>
    <x v="14"/>
    <s v="PL_A"/>
    <x v="2"/>
    <s v="GNR_ST_MSW_BP_E-15"/>
    <x v="1"/>
    <x v="0"/>
    <n v="170"/>
    <n v="248200"/>
    <n v="893520"/>
  </r>
  <r>
    <x v="0"/>
    <x v="0"/>
    <x v="0"/>
    <x v="6"/>
    <x v="14"/>
    <s v="PL_A"/>
    <x v="2"/>
    <s v="GNR_ST_MSW_BP_E-15"/>
    <x v="1"/>
    <x v="1"/>
    <n v="170"/>
    <n v="248200"/>
    <n v="893520"/>
  </r>
  <r>
    <x v="0"/>
    <x v="0"/>
    <x v="0"/>
    <x v="6"/>
    <x v="14"/>
    <s v="PL_A"/>
    <x v="2"/>
    <s v="GNR_ST_MSW_BP_E-15"/>
    <x v="1"/>
    <x v="2"/>
    <n v="170"/>
    <n v="248200"/>
    <n v="893520"/>
  </r>
  <r>
    <x v="0"/>
    <x v="0"/>
    <x v="0"/>
    <x v="7"/>
    <x v="15"/>
    <s v="SE1_IND"/>
    <x v="5"/>
    <s v="GNR_BO_ELEC_E-99_LS-10-MW-FEED_Y-2020"/>
    <x v="1"/>
    <x v="0"/>
    <n v="29.6448440713663"/>
    <n v="43281.472344194699"/>
    <n v="155813.300439101"/>
  </r>
  <r>
    <x v="0"/>
    <x v="0"/>
    <x v="0"/>
    <x v="7"/>
    <x v="15"/>
    <s v="SE1_IND"/>
    <x v="5"/>
    <s v="GNR_BO_ELEC_E-99_LS-10-MW-FEED_Y-2020"/>
    <x v="1"/>
    <x v="1"/>
    <n v="29.6448440713663"/>
    <n v="43281.472344194699"/>
    <n v="155813.300439101"/>
  </r>
  <r>
    <x v="0"/>
    <x v="0"/>
    <x v="0"/>
    <x v="7"/>
    <x v="15"/>
    <s v="SE1_IND"/>
    <x v="5"/>
    <s v="GNR_BO_ELEC_E-99_LS-10-MW-FEED_Y-2020"/>
    <x v="1"/>
    <x v="2"/>
    <n v="29.6448440713663"/>
    <n v="43281.472344194699"/>
    <n v="155813.300439101"/>
  </r>
  <r>
    <x v="0"/>
    <x v="0"/>
    <x v="0"/>
    <x v="7"/>
    <x v="15"/>
    <s v="SE1_IND"/>
    <x v="5"/>
    <s v="GNR_HP_ELEC_AIR-WTR_COP-310_LS_Y-2020"/>
    <x v="0"/>
    <x v="0"/>
    <n v="44.467266107049198"/>
    <n v="64922.208516291903"/>
    <n v="233719.95065865101"/>
  </r>
  <r>
    <x v="0"/>
    <x v="0"/>
    <x v="0"/>
    <x v="7"/>
    <x v="15"/>
    <s v="SE1_IND"/>
    <x v="5"/>
    <s v="GNR_HP_ELEC_AIR-WTR_COP-310_LS_Y-2020"/>
    <x v="0"/>
    <x v="1"/>
    <n v="44.467266107049198"/>
    <n v="64922.208516291903"/>
    <n v="233719.95065865101"/>
  </r>
  <r>
    <x v="0"/>
    <x v="0"/>
    <x v="0"/>
    <x v="7"/>
    <x v="15"/>
    <s v="SE1_IND"/>
    <x v="5"/>
    <s v="GNR_HP_ELEC_AIR-WTR_COP-310_LS_Y-2020"/>
    <x v="0"/>
    <x v="2"/>
    <n v="44.467266107049198"/>
    <n v="64922.208516291903"/>
    <n v="233719.95065865101"/>
  </r>
  <r>
    <x v="0"/>
    <x v="0"/>
    <x v="0"/>
    <x v="7"/>
    <x v="15"/>
    <s v="SE1_IND"/>
    <x v="5"/>
    <s v="GNR_HP_ELEC_AIR-WTR_COP-310_LS_Y-2020"/>
    <x v="1"/>
    <x v="0"/>
    <n v="44.467266107049198"/>
    <n v="64922.208516291903"/>
    <n v="233719.95065865101"/>
  </r>
  <r>
    <x v="0"/>
    <x v="0"/>
    <x v="0"/>
    <x v="7"/>
    <x v="15"/>
    <s v="SE1_IND"/>
    <x v="5"/>
    <s v="GNR_HP_ELEC_AIR-WTR_COP-310_LS_Y-2020"/>
    <x v="1"/>
    <x v="1"/>
    <n v="44.467266107049198"/>
    <n v="64922.208516291903"/>
    <n v="233719.95065865101"/>
  </r>
  <r>
    <x v="0"/>
    <x v="0"/>
    <x v="0"/>
    <x v="7"/>
    <x v="15"/>
    <s v="SE1_IND"/>
    <x v="5"/>
    <s v="GNR_HP_ELEC_AIR-WTR_COP-310_LS_Y-2020"/>
    <x v="1"/>
    <x v="2"/>
    <n v="44.467266107049198"/>
    <n v="64922.208516291903"/>
    <n v="233719.95065865101"/>
  </r>
  <r>
    <x v="0"/>
    <x v="0"/>
    <x v="0"/>
    <x v="7"/>
    <x v="15"/>
    <s v="SE1_IND"/>
    <x v="1"/>
    <s v="GNR_HS_HEAT_PIT_L-CEN_E-90_Y-2020"/>
    <x v="0"/>
    <x v="0"/>
    <n v="58.977790412875201"/>
    <n v="86107.574002797803"/>
    <n v="309987.26641007198"/>
  </r>
  <r>
    <x v="0"/>
    <x v="0"/>
    <x v="0"/>
    <x v="7"/>
    <x v="15"/>
    <s v="SE1_IND"/>
    <x v="1"/>
    <s v="GNR_HS_HEAT_PIT_L-CEN_E-90_Y-2020"/>
    <x v="0"/>
    <x v="1"/>
    <n v="65.119424138682305"/>
    <n v="95074.359242476101"/>
    <n v="342267.69327291398"/>
  </r>
  <r>
    <x v="0"/>
    <x v="0"/>
    <x v="0"/>
    <x v="7"/>
    <x v="15"/>
    <s v="SE1_IND"/>
    <x v="1"/>
    <s v="GNR_HS_HEAT_PIT_L-CEN_E-90_Y-2020"/>
    <x v="0"/>
    <x v="2"/>
    <n v="61.883633413411701"/>
    <n v="90350.104783581002"/>
    <n v="325260.377220892"/>
  </r>
  <r>
    <x v="0"/>
    <x v="0"/>
    <x v="0"/>
    <x v="7"/>
    <x v="15"/>
    <s v="SE1_IND"/>
    <x v="2"/>
    <s v="GNR_ST_MSW_BP_E-23_LS-220-MW-FEED_Y-2020"/>
    <x v="0"/>
    <x v="0"/>
    <n v="319.99762177465198"/>
    <n v="467196.527790992"/>
    <n v="1681907.5000475701"/>
  </r>
  <r>
    <x v="0"/>
    <x v="0"/>
    <x v="0"/>
    <x v="7"/>
    <x v="15"/>
    <s v="SE1_IND"/>
    <x v="2"/>
    <s v="GNR_ST_MSW_BP_E-23_LS-220-MW-FEED_Y-2020"/>
    <x v="0"/>
    <x v="1"/>
    <n v="319.99762177465198"/>
    <n v="467196.527790992"/>
    <n v="1681907.5000475701"/>
  </r>
  <r>
    <x v="0"/>
    <x v="0"/>
    <x v="0"/>
    <x v="7"/>
    <x v="15"/>
    <s v="SE1_IND"/>
    <x v="2"/>
    <s v="GNR_ST_MSW_BP_E-23_LS-220-MW-FEED_Y-2020"/>
    <x v="0"/>
    <x v="2"/>
    <n v="319.99762177465198"/>
    <n v="467196.527790992"/>
    <n v="1681907.5000475701"/>
  </r>
  <r>
    <x v="0"/>
    <x v="0"/>
    <x v="0"/>
    <x v="7"/>
    <x v="15"/>
    <s v="SE1_IND"/>
    <x v="2"/>
    <s v="GNR_ST_MSW_BP_E-23_LS-220-MW-FEED_Y-2020"/>
    <x v="1"/>
    <x v="0"/>
    <n v="319.99762177465198"/>
    <n v="467196.527790992"/>
    <n v="1681907.5000475701"/>
  </r>
  <r>
    <x v="0"/>
    <x v="0"/>
    <x v="0"/>
    <x v="7"/>
    <x v="15"/>
    <s v="SE1_IND"/>
    <x v="2"/>
    <s v="GNR_ST_MSW_BP_E-23_LS-220-MW-FEED_Y-2020"/>
    <x v="1"/>
    <x v="1"/>
    <n v="319.99762177465198"/>
    <n v="467196.527790992"/>
    <n v="1681907.5000475701"/>
  </r>
  <r>
    <x v="0"/>
    <x v="0"/>
    <x v="0"/>
    <x v="7"/>
    <x v="15"/>
    <s v="SE1_IND"/>
    <x v="2"/>
    <s v="GNR_ST_MSW_BP_E-23_LS-220-MW-FEED_Y-2020"/>
    <x v="1"/>
    <x v="2"/>
    <n v="319.99762177465198"/>
    <n v="467196.527790992"/>
    <n v="1681907.5000475701"/>
  </r>
  <r>
    <x v="0"/>
    <x v="0"/>
    <x v="0"/>
    <x v="7"/>
    <x v="15"/>
    <s v="SE1_medium"/>
    <x v="1"/>
    <s v="GNR_HS_HEAT_PIT_L-DEC_E-91_Y-2020"/>
    <x v="0"/>
    <x v="1"/>
    <n v="23.309775932076999"/>
    <n v="34032.272860832498"/>
    <n v="122516.182298997"/>
  </r>
  <r>
    <x v="0"/>
    <x v="0"/>
    <x v="0"/>
    <x v="7"/>
    <x v="15"/>
    <s v="SE1_medium"/>
    <x v="1"/>
    <s v="GNR_HS_HEAT_PIT_L-DEC_E-91_Y-2020"/>
    <x v="0"/>
    <x v="2"/>
    <n v="53.900314835372903"/>
    <n v="78694.459659644403"/>
    <n v="283300.05477471999"/>
  </r>
  <r>
    <x v="0"/>
    <x v="0"/>
    <x v="0"/>
    <x v="7"/>
    <x v="15"/>
    <s v="SE1_medium"/>
    <x v="1"/>
    <s v="GNR_HS_HEAT_WTR-TANK_LS_E-95_Y-2010"/>
    <x v="0"/>
    <x v="1"/>
    <n v="27.576027397260301"/>
    <n v="40261"/>
    <n v="144939.6"/>
  </r>
  <r>
    <x v="0"/>
    <x v="0"/>
    <x v="0"/>
    <x v="7"/>
    <x v="15"/>
    <s v="SE1_medium"/>
    <x v="2"/>
    <s v="GNR_ST_MSW_BP_CB-20"/>
    <x v="0"/>
    <x v="0"/>
    <n v="70.2"/>
    <n v="102492"/>
    <n v="368971.2"/>
  </r>
  <r>
    <x v="0"/>
    <x v="0"/>
    <x v="0"/>
    <x v="7"/>
    <x v="15"/>
    <s v="SE1_medium"/>
    <x v="2"/>
    <s v="GNR_ST_MSW_BP_CB-20"/>
    <x v="0"/>
    <x v="1"/>
    <n v="70.2"/>
    <n v="102492"/>
    <n v="368971.2"/>
  </r>
  <r>
    <x v="0"/>
    <x v="0"/>
    <x v="0"/>
    <x v="7"/>
    <x v="15"/>
    <s v="SE1_medium"/>
    <x v="2"/>
    <s v="GNR_ST_MSW_BP_CB-20"/>
    <x v="0"/>
    <x v="2"/>
    <n v="70.2"/>
    <n v="102492"/>
    <n v="368971.2"/>
  </r>
  <r>
    <x v="0"/>
    <x v="0"/>
    <x v="0"/>
    <x v="7"/>
    <x v="15"/>
    <s v="SE1_medium"/>
    <x v="2"/>
    <s v="GNR_ST_MSW_BP_CB-30"/>
    <x v="0"/>
    <x v="0"/>
    <n v="22.633333333333301"/>
    <n v="33044.666666666701"/>
    <n v="118960.8"/>
  </r>
  <r>
    <x v="0"/>
    <x v="0"/>
    <x v="0"/>
    <x v="7"/>
    <x v="15"/>
    <s v="SE1_medium"/>
    <x v="2"/>
    <s v="GNR_ST_MSW_BP_CB-30"/>
    <x v="0"/>
    <x v="1"/>
    <n v="23.3333333333333"/>
    <n v="34066.666666666701"/>
    <n v="122640"/>
  </r>
  <r>
    <x v="0"/>
    <x v="0"/>
    <x v="0"/>
    <x v="7"/>
    <x v="15"/>
    <s v="SE1_medium"/>
    <x v="2"/>
    <s v="GNR_ST_MSW_BP_CB-30"/>
    <x v="0"/>
    <x v="2"/>
    <n v="23.3333333333333"/>
    <n v="34066.666666666701"/>
    <n v="122640"/>
  </r>
  <r>
    <x v="0"/>
    <x v="0"/>
    <x v="0"/>
    <x v="7"/>
    <x v="15"/>
    <s v="SE1_medium"/>
    <x v="8"/>
    <s v="GNR_BO_BFG_E-90"/>
    <x v="0"/>
    <x v="0"/>
    <n v="36.644470422406897"/>
    <n v="53500.926816714098"/>
    <n v="192603.336540171"/>
  </r>
  <r>
    <x v="0"/>
    <x v="0"/>
    <x v="0"/>
    <x v="7"/>
    <x v="15"/>
    <s v="SE1_medium"/>
    <x v="8"/>
    <s v="GNR_BO_BFG_E-90"/>
    <x v="0"/>
    <x v="1"/>
    <n v="80"/>
    <n v="116800"/>
    <n v="420480"/>
  </r>
  <r>
    <x v="0"/>
    <x v="0"/>
    <x v="0"/>
    <x v="7"/>
    <x v="15"/>
    <s v="SE1_medium"/>
    <x v="8"/>
    <s v="GNR_BO_BFG_E-90"/>
    <x v="0"/>
    <x v="2"/>
    <n v="80"/>
    <n v="116800"/>
    <n v="420480"/>
  </r>
  <r>
    <x v="0"/>
    <x v="0"/>
    <x v="0"/>
    <x v="7"/>
    <x v="15"/>
    <s v="SE1_medium"/>
    <x v="8"/>
    <s v="GNR_BO_BFG_E-90"/>
    <x v="1"/>
    <x v="0"/>
    <n v="26.655708183818302"/>
    <n v="38917.333948374799"/>
    <n v="140102.40221414901"/>
  </r>
  <r>
    <x v="0"/>
    <x v="0"/>
    <x v="0"/>
    <x v="7"/>
    <x v="15"/>
    <s v="SE1_medium"/>
    <x v="8"/>
    <s v="GNR_BO_BFG_E-90"/>
    <x v="1"/>
    <x v="1"/>
    <n v="28.359844894374302"/>
    <n v="41405.373545786402"/>
    <n v="149059.34476483101"/>
  </r>
  <r>
    <x v="0"/>
    <x v="0"/>
    <x v="0"/>
    <x v="7"/>
    <x v="15"/>
    <s v="SE1_medium"/>
    <x v="8"/>
    <s v="LULEKRAFT_ST_BFG_EXT"/>
    <x v="0"/>
    <x v="0"/>
    <n v="173.21428571428601"/>
    <n v="252892.85714285701"/>
    <n v="910414.28571428603"/>
  </r>
  <r>
    <x v="0"/>
    <x v="0"/>
    <x v="0"/>
    <x v="7"/>
    <x v="15"/>
    <s v="SE1_medium"/>
    <x v="8"/>
    <s v="LULEKRAFT_ST_BFG_EXT"/>
    <x v="0"/>
    <x v="1"/>
    <n v="173.21428571428601"/>
    <n v="252892.85714285701"/>
    <n v="910414.28571428603"/>
  </r>
  <r>
    <x v="0"/>
    <x v="0"/>
    <x v="0"/>
    <x v="7"/>
    <x v="15"/>
    <s v="SE1_medium"/>
    <x v="8"/>
    <s v="LULEKRAFT_ST_BFG_EXT"/>
    <x v="0"/>
    <x v="2"/>
    <n v="173.21428571428601"/>
    <n v="252892.85714285701"/>
    <n v="910414.28571428603"/>
  </r>
  <r>
    <x v="0"/>
    <x v="0"/>
    <x v="0"/>
    <x v="7"/>
    <x v="15"/>
    <s v="SE1_medium"/>
    <x v="8"/>
    <s v="LULEKRAFT_ST_BFG_EXT"/>
    <x v="1"/>
    <x v="0"/>
    <n v="173.21428571428601"/>
    <n v="252892.85714285701"/>
    <n v="910414.28571428603"/>
  </r>
  <r>
    <x v="0"/>
    <x v="0"/>
    <x v="0"/>
    <x v="7"/>
    <x v="15"/>
    <s v="SE1_medium"/>
    <x v="8"/>
    <s v="LULEKRAFT_ST_BFG_EXT"/>
    <x v="1"/>
    <x v="1"/>
    <n v="173.21428571428601"/>
    <n v="252892.85714285701"/>
    <n v="910414.28571428603"/>
  </r>
  <r>
    <x v="0"/>
    <x v="0"/>
    <x v="0"/>
    <x v="7"/>
    <x v="15"/>
    <s v="SE1_medium"/>
    <x v="8"/>
    <s v="LULEKRAFT_ST_BFG_EXT"/>
    <x v="1"/>
    <x v="2"/>
    <n v="173.21428571428601"/>
    <n v="252892.85714285701"/>
    <n v="910414.28571428603"/>
  </r>
  <r>
    <x v="0"/>
    <x v="0"/>
    <x v="0"/>
    <x v="7"/>
    <x v="15"/>
    <s v="SE1_medium"/>
    <x v="4"/>
    <s v="GNR_EH_HEAT"/>
    <x v="0"/>
    <x v="0"/>
    <n v="12.591575091575001"/>
    <n v="18383.699633699602"/>
    <n v="66181.3186813184"/>
  </r>
  <r>
    <x v="0"/>
    <x v="0"/>
    <x v="0"/>
    <x v="7"/>
    <x v="15"/>
    <s v="SE1_medium"/>
    <x v="4"/>
    <s v="GNR_EH_HEAT"/>
    <x v="0"/>
    <x v="1"/>
    <n v="12.591575091575001"/>
    <n v="18383.699633699602"/>
    <n v="66181.3186813184"/>
  </r>
  <r>
    <x v="0"/>
    <x v="0"/>
    <x v="0"/>
    <x v="7"/>
    <x v="15"/>
    <s v="SE1_medium"/>
    <x v="4"/>
    <s v="GNR_EH_HEAT"/>
    <x v="0"/>
    <x v="2"/>
    <n v="12.591575091575001"/>
    <n v="18383.699633699602"/>
    <n v="66181.3186813184"/>
  </r>
  <r>
    <x v="0"/>
    <x v="0"/>
    <x v="0"/>
    <x v="7"/>
    <x v="15"/>
    <s v="SE1_medium"/>
    <x v="4"/>
    <s v="GNR_EH_HEAT"/>
    <x v="1"/>
    <x v="0"/>
    <n v="12.591575091575001"/>
    <n v="18383.699633699602"/>
    <n v="66181.3186813184"/>
  </r>
  <r>
    <x v="0"/>
    <x v="0"/>
    <x v="0"/>
    <x v="7"/>
    <x v="15"/>
    <s v="SE1_medium"/>
    <x v="4"/>
    <s v="GNR_EH_HEAT"/>
    <x v="1"/>
    <x v="1"/>
    <n v="12.591575091575001"/>
    <n v="18383.699633699602"/>
    <n v="66181.3186813184"/>
  </r>
  <r>
    <x v="0"/>
    <x v="0"/>
    <x v="0"/>
    <x v="7"/>
    <x v="15"/>
    <s v="SE1_medium"/>
    <x v="4"/>
    <s v="GNR_EH_HEAT"/>
    <x v="1"/>
    <x v="2"/>
    <n v="12.591575091575001"/>
    <n v="18383.699633699602"/>
    <n v="66181.3186813184"/>
  </r>
  <r>
    <x v="0"/>
    <x v="0"/>
    <x v="0"/>
    <x v="7"/>
    <x v="15"/>
    <s v="SE1_small"/>
    <x v="5"/>
    <s v="GNR_HP_ELEC_GROUND-WTR_COP-360_LS-4-MW_Y-2020"/>
    <x v="0"/>
    <x v="0"/>
    <n v="40.033799020465302"/>
    <n v="58449.346569879403"/>
    <n v="210417.64765156599"/>
  </r>
  <r>
    <x v="0"/>
    <x v="0"/>
    <x v="0"/>
    <x v="7"/>
    <x v="15"/>
    <s v="SE1_small"/>
    <x v="5"/>
    <s v="GNR_HP_ELEC_GROUND-WTR_COP-360_LS-4-MW_Y-2020"/>
    <x v="1"/>
    <x v="0"/>
    <n v="109.398200933433"/>
    <n v="159721.37336281201"/>
    <n v="574996.94410612294"/>
  </r>
  <r>
    <x v="0"/>
    <x v="0"/>
    <x v="0"/>
    <x v="7"/>
    <x v="15"/>
    <s v="SE1_small"/>
    <x v="5"/>
    <s v="GNR_HP_ELEC_GROUND-WTR_COP-360_LS-4-MW_Y-2020"/>
    <x v="1"/>
    <x v="1"/>
    <n v="109.398200933433"/>
    <n v="159721.37336281201"/>
    <n v="574996.94410612294"/>
  </r>
  <r>
    <x v="0"/>
    <x v="0"/>
    <x v="0"/>
    <x v="7"/>
    <x v="15"/>
    <s v="SE1_small"/>
    <x v="5"/>
    <s v="GNR_HP_ELEC_GROUND-WTR_COP-360_LS-4-MW_Y-2020"/>
    <x v="1"/>
    <x v="2"/>
    <n v="109.398200933433"/>
    <n v="159721.37336281201"/>
    <n v="574996.94410612294"/>
  </r>
  <r>
    <x v="0"/>
    <x v="0"/>
    <x v="0"/>
    <x v="7"/>
    <x v="15"/>
    <s v="SE1_small"/>
    <x v="1"/>
    <s v="GNR_HS_HEAT_PIT_L-DEC_E-91_Y-2020"/>
    <x v="0"/>
    <x v="0"/>
    <n v="40.8492791142626"/>
    <n v="59639.947506823402"/>
    <n v="214703.811024564"/>
  </r>
  <r>
    <x v="0"/>
    <x v="0"/>
    <x v="0"/>
    <x v="7"/>
    <x v="15"/>
    <s v="SE1_small"/>
    <x v="1"/>
    <s v="GNR_HS_HEAT_PIT_L-DEC_E-91_Y-2020"/>
    <x v="0"/>
    <x v="1"/>
    <n v="76.651305177277195"/>
    <n v="111910.905558825"/>
    <n v="402879.26001176902"/>
  </r>
  <r>
    <x v="0"/>
    <x v="0"/>
    <x v="0"/>
    <x v="7"/>
    <x v="15"/>
    <s v="SE1_small"/>
    <x v="1"/>
    <s v="GNR_HS_HEAT_PIT_L-DEC_E-91_Y-2020"/>
    <x v="0"/>
    <x v="2"/>
    <n v="76.651305177277195"/>
    <n v="111910.905558825"/>
    <n v="402879.26001176902"/>
  </r>
  <r>
    <x v="0"/>
    <x v="0"/>
    <x v="0"/>
    <x v="7"/>
    <x v="15"/>
    <s v="SE1_small"/>
    <x v="1"/>
    <s v="GNR_HS_HEAT_WTR-TANK_LS_E-95_Y-2010"/>
    <x v="0"/>
    <x v="1"/>
    <n v="13.4243995508411"/>
    <n v="19599.623344227999"/>
    <n v="70558.644039220701"/>
  </r>
  <r>
    <x v="0"/>
    <x v="0"/>
    <x v="0"/>
    <x v="7"/>
    <x v="15"/>
    <s v="SE1_small"/>
    <x v="1"/>
    <s v="GNR_HS_HEAT_WTR-TANK_LS_E-95_Y-2010"/>
    <x v="0"/>
    <x v="2"/>
    <n v="2.2245730518986599"/>
    <n v="3247.8766557720401"/>
    <n v="11692.3559607794"/>
  </r>
  <r>
    <x v="0"/>
    <x v="0"/>
    <x v="0"/>
    <x v="7"/>
    <x v="15"/>
    <s v="SE1_small"/>
    <x v="4"/>
    <s v="GNR_EH_HEAT"/>
    <x v="0"/>
    <x v="0"/>
    <n v="0.71748706879201096"/>
    <n v="1047.53112043634"/>
    <n v="3771.1120335708101"/>
  </r>
  <r>
    <x v="0"/>
    <x v="0"/>
    <x v="0"/>
    <x v="7"/>
    <x v="15"/>
    <s v="SE1_small"/>
    <x v="4"/>
    <s v="GNR_EH_HEAT"/>
    <x v="0"/>
    <x v="1"/>
    <n v="0.71748706879201096"/>
    <n v="1047.53112043634"/>
    <n v="3771.1120335708101"/>
  </r>
  <r>
    <x v="0"/>
    <x v="0"/>
    <x v="0"/>
    <x v="7"/>
    <x v="15"/>
    <s v="SE1_small"/>
    <x v="4"/>
    <s v="GNR_EH_HEAT"/>
    <x v="0"/>
    <x v="2"/>
    <n v="0.71748706879201096"/>
    <n v="1047.53112043634"/>
    <n v="3771.1120335708101"/>
  </r>
  <r>
    <x v="0"/>
    <x v="0"/>
    <x v="0"/>
    <x v="7"/>
    <x v="15"/>
    <s v="SE1_small"/>
    <x v="4"/>
    <s v="GNR_EH_HEAT"/>
    <x v="1"/>
    <x v="0"/>
    <n v="0.71748706879201096"/>
    <n v="1047.53112043634"/>
    <n v="3771.1120335708101"/>
  </r>
  <r>
    <x v="0"/>
    <x v="0"/>
    <x v="0"/>
    <x v="7"/>
    <x v="15"/>
    <s v="SE1_small"/>
    <x v="4"/>
    <s v="GNR_EH_HEAT"/>
    <x v="1"/>
    <x v="1"/>
    <n v="0.71748706879201096"/>
    <n v="1047.53112043634"/>
    <n v="3771.1120335708101"/>
  </r>
  <r>
    <x v="0"/>
    <x v="0"/>
    <x v="0"/>
    <x v="7"/>
    <x v="15"/>
    <s v="SE1_small"/>
    <x v="4"/>
    <s v="GNR_EH_HEAT"/>
    <x v="1"/>
    <x v="2"/>
    <n v="0.71748706879201096"/>
    <n v="1047.53112043634"/>
    <n v="3771.1120335708101"/>
  </r>
  <r>
    <x v="0"/>
    <x v="0"/>
    <x v="0"/>
    <x v="7"/>
    <x v="16"/>
    <s v="SE2_IND"/>
    <x v="1"/>
    <s v="GNR_HS_HEAT_PIT_L-CEN_E-90_Y-2020"/>
    <x v="0"/>
    <x v="0"/>
    <n v="120.235543437948"/>
    <n v="175543.89341940399"/>
    <n v="631958.01630985294"/>
  </r>
  <r>
    <x v="0"/>
    <x v="0"/>
    <x v="0"/>
    <x v="7"/>
    <x v="16"/>
    <s v="SE2_IND"/>
    <x v="1"/>
    <s v="GNR_HS_HEAT_PIT_L-CEN_E-90_Y-2020"/>
    <x v="0"/>
    <x v="1"/>
    <n v="136.66893656303901"/>
    <n v="199536.64738203699"/>
    <n v="718331.93057533505"/>
  </r>
  <r>
    <x v="0"/>
    <x v="0"/>
    <x v="0"/>
    <x v="7"/>
    <x v="16"/>
    <s v="SE2_IND"/>
    <x v="1"/>
    <s v="GNR_HS_HEAT_PIT_L-CEN_E-90_Y-2020"/>
    <x v="0"/>
    <x v="2"/>
    <n v="128.01081342628299"/>
    <n v="186895.787602372"/>
    <n v="672824.83536854095"/>
  </r>
  <r>
    <x v="0"/>
    <x v="0"/>
    <x v="0"/>
    <x v="7"/>
    <x v="16"/>
    <s v="SE2_IND"/>
    <x v="2"/>
    <s v="GNR_ST_MSW_BP_E-23_LS-220-MW-FEED_Y-2020"/>
    <x v="0"/>
    <x v="0"/>
    <n v="1012.78545863135"/>
    <n v="1478666.76960177"/>
    <n v="5323200.37056637"/>
  </r>
  <r>
    <x v="0"/>
    <x v="0"/>
    <x v="0"/>
    <x v="7"/>
    <x v="16"/>
    <s v="SE2_IND"/>
    <x v="2"/>
    <s v="GNR_ST_MSW_BP_E-23_LS-220-MW-FEED_Y-2020"/>
    <x v="0"/>
    <x v="1"/>
    <n v="1012.78545863135"/>
    <n v="1478666.76960177"/>
    <n v="5323200.37056637"/>
  </r>
  <r>
    <x v="0"/>
    <x v="0"/>
    <x v="0"/>
    <x v="7"/>
    <x v="16"/>
    <s v="SE2_IND"/>
    <x v="2"/>
    <s v="GNR_ST_MSW_BP_E-23_LS-220-MW-FEED_Y-2020"/>
    <x v="0"/>
    <x v="2"/>
    <n v="1012.78545863135"/>
    <n v="1478666.76960177"/>
    <n v="5323200.37056637"/>
  </r>
  <r>
    <x v="0"/>
    <x v="0"/>
    <x v="0"/>
    <x v="7"/>
    <x v="16"/>
    <s v="SE2_IND"/>
    <x v="2"/>
    <s v="GNR_ST_MSW_BP_E-23_LS-220-MW-FEED_Y-2020"/>
    <x v="1"/>
    <x v="0"/>
    <n v="1012.78545863135"/>
    <n v="1478666.76960177"/>
    <n v="5323200.37056637"/>
  </r>
  <r>
    <x v="0"/>
    <x v="0"/>
    <x v="0"/>
    <x v="7"/>
    <x v="16"/>
    <s v="SE2_IND"/>
    <x v="2"/>
    <s v="GNR_ST_MSW_BP_E-23_LS-220-MW-FEED_Y-2020"/>
    <x v="1"/>
    <x v="1"/>
    <n v="1012.78545863135"/>
    <n v="1478666.76960177"/>
    <n v="5323200.37056637"/>
  </r>
  <r>
    <x v="0"/>
    <x v="0"/>
    <x v="0"/>
    <x v="7"/>
    <x v="16"/>
    <s v="SE2_IND"/>
    <x v="2"/>
    <s v="GNR_ST_MSW_BP_E-23_LS-220-MW-FEED_Y-2020"/>
    <x v="1"/>
    <x v="2"/>
    <n v="1012.78545863135"/>
    <n v="1478666.76960177"/>
    <n v="5323200.37056637"/>
  </r>
  <r>
    <x v="0"/>
    <x v="0"/>
    <x v="0"/>
    <x v="7"/>
    <x v="16"/>
    <s v="SE2_medium"/>
    <x v="5"/>
    <s v="GNR_HP_ELEC_COP-270"/>
    <x v="1"/>
    <x v="0"/>
    <n v="36.5"/>
    <n v="53290"/>
    <n v="191844"/>
  </r>
  <r>
    <x v="0"/>
    <x v="0"/>
    <x v="0"/>
    <x v="7"/>
    <x v="16"/>
    <s v="SE2_medium"/>
    <x v="5"/>
    <s v="GNR_HP_ELEC_COP-270"/>
    <x v="1"/>
    <x v="1"/>
    <n v="36.5"/>
    <n v="53290"/>
    <n v="191844"/>
  </r>
  <r>
    <x v="0"/>
    <x v="0"/>
    <x v="0"/>
    <x v="7"/>
    <x v="16"/>
    <s v="SE2_medium"/>
    <x v="5"/>
    <s v="GNR_HP_ELEC_COP-270"/>
    <x v="1"/>
    <x v="2"/>
    <n v="36.5"/>
    <n v="53290"/>
    <n v="191844"/>
  </r>
  <r>
    <x v="0"/>
    <x v="0"/>
    <x v="0"/>
    <x v="7"/>
    <x v="16"/>
    <s v="SE2_medium"/>
    <x v="5"/>
    <s v="GNR_HP_ELEC_GROUND-WTR_COP-360_LS-4-MW_Y-2020"/>
    <x v="0"/>
    <x v="0"/>
    <n v="354.56060139695302"/>
    <n v="517658.47803955199"/>
    <n v="1863570.52094239"/>
  </r>
  <r>
    <x v="0"/>
    <x v="0"/>
    <x v="0"/>
    <x v="7"/>
    <x v="16"/>
    <s v="SE2_medium"/>
    <x v="5"/>
    <s v="GNR_HP_ELEC_GROUND-WTR_COP-360_LS-4-MW_Y-2020"/>
    <x v="0"/>
    <x v="1"/>
    <n v="189.86429328918001"/>
    <n v="277201.86820220301"/>
    <n v="997926.725527931"/>
  </r>
  <r>
    <x v="0"/>
    <x v="0"/>
    <x v="0"/>
    <x v="7"/>
    <x v="16"/>
    <s v="SE2_medium"/>
    <x v="5"/>
    <s v="GNR_HP_ELEC_GROUND-WTR_COP-360_LS-4-MW_Y-2020"/>
    <x v="0"/>
    <x v="2"/>
    <n v="43.912601403671502"/>
    <n v="64112.398049360498"/>
    <n v="230804.632977698"/>
  </r>
  <r>
    <x v="0"/>
    <x v="0"/>
    <x v="0"/>
    <x v="7"/>
    <x v="16"/>
    <s v="SE2_medium"/>
    <x v="5"/>
    <s v="GNR_HP_ELEC_GROUND-WTR_COP-360_LS-4-MW_Y-2020"/>
    <x v="1"/>
    <x v="0"/>
    <n v="433.46495378389801"/>
    <n v="632858.83252449101"/>
    <n v="2278291.79708817"/>
  </r>
  <r>
    <x v="0"/>
    <x v="0"/>
    <x v="0"/>
    <x v="7"/>
    <x v="16"/>
    <s v="SE2_medium"/>
    <x v="5"/>
    <s v="GNR_HP_ELEC_GROUND-WTR_COP-360_LS-4-MW_Y-2020"/>
    <x v="1"/>
    <x v="1"/>
    <n v="433.46495378389801"/>
    <n v="632858.83252449101"/>
    <n v="2278291.79708817"/>
  </r>
  <r>
    <x v="0"/>
    <x v="0"/>
    <x v="0"/>
    <x v="7"/>
    <x v="16"/>
    <s v="SE2_medium"/>
    <x v="5"/>
    <s v="GNR_HP_ELEC_GROUND-WTR_COP-360_LS-4-MW_Y-2020"/>
    <x v="1"/>
    <x v="2"/>
    <n v="433.46495378389801"/>
    <n v="632858.83252449101"/>
    <n v="2278291.79708817"/>
  </r>
  <r>
    <x v="0"/>
    <x v="0"/>
    <x v="0"/>
    <x v="7"/>
    <x v="16"/>
    <s v="SE2_medium"/>
    <x v="1"/>
    <s v="GNR_HS_HEAT_PIT_L-DEC_E-91_Y-2020"/>
    <x v="0"/>
    <x v="0"/>
    <n v="122.041534038295"/>
    <n v="178180.639695911"/>
    <n v="641450.30290528003"/>
  </r>
  <r>
    <x v="0"/>
    <x v="0"/>
    <x v="0"/>
    <x v="7"/>
    <x v="16"/>
    <s v="SE2_medium"/>
    <x v="1"/>
    <s v="GNR_HS_HEAT_PIT_L-DEC_E-91_Y-2020"/>
    <x v="0"/>
    <x v="1"/>
    <n v="368.83110400447401"/>
    <n v="538493.41184653202"/>
    <n v="1938576.2826475201"/>
  </r>
  <r>
    <x v="0"/>
    <x v="0"/>
    <x v="0"/>
    <x v="7"/>
    <x v="16"/>
    <s v="SE2_medium"/>
    <x v="1"/>
    <s v="GNR_HS_HEAT_PIT_L-DEC_E-91_Y-2020"/>
    <x v="0"/>
    <x v="2"/>
    <n v="368.83110400447401"/>
    <n v="538493.41184653202"/>
    <n v="1938576.2826475201"/>
  </r>
  <r>
    <x v="0"/>
    <x v="0"/>
    <x v="0"/>
    <x v="7"/>
    <x v="16"/>
    <s v="SE2_medium"/>
    <x v="1"/>
    <s v="GNR_HS_HEAT_WTR-TANK_LS_E-95_Y-2010"/>
    <x v="0"/>
    <x v="1"/>
    <n v="72.2390410958904"/>
    <n v="105469"/>
    <n v="379688.4"/>
  </r>
  <r>
    <x v="0"/>
    <x v="0"/>
    <x v="0"/>
    <x v="7"/>
    <x v="16"/>
    <s v="SE2_medium"/>
    <x v="2"/>
    <s v="GNR_ST_MSW_BP_CB-20"/>
    <x v="0"/>
    <x v="0"/>
    <n v="81.247955849999997"/>
    <n v="118622.015541"/>
    <n v="427039.2559476"/>
  </r>
  <r>
    <x v="0"/>
    <x v="0"/>
    <x v="0"/>
    <x v="7"/>
    <x v="16"/>
    <s v="SE2_medium"/>
    <x v="2"/>
    <s v="GNR_ST_MSW_BP_CB-20"/>
    <x v="0"/>
    <x v="1"/>
    <n v="81.247955849999997"/>
    <n v="118622.015541"/>
    <n v="427039.2559476"/>
  </r>
  <r>
    <x v="0"/>
    <x v="0"/>
    <x v="0"/>
    <x v="7"/>
    <x v="16"/>
    <s v="SE2_medium"/>
    <x v="2"/>
    <s v="GNR_ST_MSW_BP_CB-20"/>
    <x v="0"/>
    <x v="2"/>
    <n v="81.247955849999997"/>
    <n v="118622.015541"/>
    <n v="427039.2559476"/>
  </r>
  <r>
    <x v="0"/>
    <x v="0"/>
    <x v="0"/>
    <x v="7"/>
    <x v="16"/>
    <s v="SE2_medium"/>
    <x v="2"/>
    <s v="GNR_ST_MSW_BP_CB-20"/>
    <x v="1"/>
    <x v="0"/>
    <n v="81.247955849999997"/>
    <n v="118622.015541"/>
    <n v="427039.2559476"/>
  </r>
  <r>
    <x v="0"/>
    <x v="0"/>
    <x v="0"/>
    <x v="7"/>
    <x v="16"/>
    <s v="SE2_medium"/>
    <x v="2"/>
    <s v="GNR_ST_MSW_BP_CB-20"/>
    <x v="1"/>
    <x v="1"/>
    <n v="81.247955849999997"/>
    <n v="118622.015541"/>
    <n v="427039.2559476"/>
  </r>
  <r>
    <x v="0"/>
    <x v="0"/>
    <x v="0"/>
    <x v="7"/>
    <x v="16"/>
    <s v="SE2_medium"/>
    <x v="2"/>
    <s v="GNR_ST_MSW_BP_CB-20"/>
    <x v="1"/>
    <x v="2"/>
    <n v="81.247955849999997"/>
    <n v="118622.015541"/>
    <n v="427039.2559476"/>
  </r>
  <r>
    <x v="0"/>
    <x v="0"/>
    <x v="0"/>
    <x v="7"/>
    <x v="16"/>
    <s v="SE2_medium"/>
    <x v="2"/>
    <s v="GNR_ST_MSW_BP_CB-40"/>
    <x v="0"/>
    <x v="0"/>
    <n v="48.3"/>
    <n v="70518"/>
    <n v="253864.8"/>
  </r>
  <r>
    <x v="0"/>
    <x v="0"/>
    <x v="0"/>
    <x v="7"/>
    <x v="16"/>
    <s v="SE2_medium"/>
    <x v="2"/>
    <s v="GNR_ST_MSW_BP_CB-40"/>
    <x v="0"/>
    <x v="1"/>
    <n v="48.3"/>
    <n v="70518"/>
    <n v="253864.8"/>
  </r>
  <r>
    <x v="0"/>
    <x v="0"/>
    <x v="0"/>
    <x v="7"/>
    <x v="16"/>
    <s v="SE2_medium"/>
    <x v="2"/>
    <s v="GNR_ST_MSW_BP_CB-40"/>
    <x v="0"/>
    <x v="2"/>
    <n v="48.3"/>
    <n v="70518"/>
    <n v="253864.8"/>
  </r>
  <r>
    <x v="0"/>
    <x v="0"/>
    <x v="0"/>
    <x v="7"/>
    <x v="16"/>
    <s v="SE2_medium"/>
    <x v="4"/>
    <s v="GNR_EH_HEAT"/>
    <x v="0"/>
    <x v="0"/>
    <n v="5.1290856581959501"/>
    <n v="7488.4650609660903"/>
    <n v="26958.474219477899"/>
  </r>
  <r>
    <x v="0"/>
    <x v="0"/>
    <x v="0"/>
    <x v="7"/>
    <x v="16"/>
    <s v="SE2_medium"/>
    <x v="4"/>
    <s v="GNR_EH_HEAT"/>
    <x v="0"/>
    <x v="1"/>
    <n v="5.1290856581959501"/>
    <n v="7488.4650609660903"/>
    <n v="26958.474219477899"/>
  </r>
  <r>
    <x v="0"/>
    <x v="0"/>
    <x v="0"/>
    <x v="7"/>
    <x v="16"/>
    <s v="SE2_medium"/>
    <x v="4"/>
    <s v="GNR_EH_HEAT"/>
    <x v="0"/>
    <x v="2"/>
    <n v="5.1290856581959501"/>
    <n v="7488.4650609660903"/>
    <n v="26958.474219477899"/>
  </r>
  <r>
    <x v="0"/>
    <x v="0"/>
    <x v="0"/>
    <x v="7"/>
    <x v="16"/>
    <s v="SE2_medium"/>
    <x v="4"/>
    <s v="GNR_EH_HEAT"/>
    <x v="1"/>
    <x v="0"/>
    <n v="5.1290856581959501"/>
    <n v="7488.4650609660903"/>
    <n v="26958.474219477899"/>
  </r>
  <r>
    <x v="0"/>
    <x v="0"/>
    <x v="0"/>
    <x v="7"/>
    <x v="16"/>
    <s v="SE2_medium"/>
    <x v="4"/>
    <s v="GNR_EH_HEAT"/>
    <x v="1"/>
    <x v="1"/>
    <n v="5.1290856581959501"/>
    <n v="7488.4650609660903"/>
    <n v="26958.474219477899"/>
  </r>
  <r>
    <x v="0"/>
    <x v="0"/>
    <x v="0"/>
    <x v="7"/>
    <x v="16"/>
    <s v="SE2_medium"/>
    <x v="4"/>
    <s v="GNR_EH_HEAT"/>
    <x v="1"/>
    <x v="2"/>
    <n v="5.1290856581959501"/>
    <n v="7488.4650609660903"/>
    <n v="26958.474219477899"/>
  </r>
  <r>
    <x v="0"/>
    <x v="0"/>
    <x v="0"/>
    <x v="7"/>
    <x v="16"/>
    <s v="SE2_medium"/>
    <x v="6"/>
    <s v="GNR_ST_WOODWST_BP_CB-30"/>
    <x v="0"/>
    <x v="1"/>
    <n v="1.4990000000000001"/>
    <n v="2188.54"/>
    <n v="7878.7439999999997"/>
  </r>
  <r>
    <x v="0"/>
    <x v="0"/>
    <x v="0"/>
    <x v="7"/>
    <x v="16"/>
    <s v="SE2_medium"/>
    <x v="6"/>
    <s v="GNR_ST_WOODWST_BP_CB-30"/>
    <x v="0"/>
    <x v="2"/>
    <n v="2.9980000000000002"/>
    <n v="4377.08"/>
    <n v="15757.487999999999"/>
  </r>
  <r>
    <x v="0"/>
    <x v="0"/>
    <x v="0"/>
    <x v="7"/>
    <x v="16"/>
    <s v="SE2_small"/>
    <x v="5"/>
    <s v="GNR_HP_ELEC_GROUND-WTR_COP-360_LS-4-MW_Y-2020"/>
    <x v="0"/>
    <x v="0"/>
    <n v="2.9788428016480299"/>
    <n v="4349.1104904061203"/>
    <n v="15656.797765462001"/>
  </r>
  <r>
    <x v="0"/>
    <x v="0"/>
    <x v="0"/>
    <x v="7"/>
    <x v="16"/>
    <s v="SE2_small"/>
    <x v="5"/>
    <s v="GNR_HP_ELEC_GROUND-WTR_COP-360_LS-4-MW_Y-2020"/>
    <x v="1"/>
    <x v="0"/>
    <n v="170.23849732362501"/>
    <n v="248548.206092493"/>
    <n v="894773.54193297401"/>
  </r>
  <r>
    <x v="0"/>
    <x v="0"/>
    <x v="0"/>
    <x v="7"/>
    <x v="16"/>
    <s v="SE2_small"/>
    <x v="5"/>
    <s v="GNR_HP_ELEC_GROUND-WTR_COP-360_LS-4-MW_Y-2020"/>
    <x v="1"/>
    <x v="1"/>
    <n v="170.23849732362501"/>
    <n v="248548.206092493"/>
    <n v="894773.54193297401"/>
  </r>
  <r>
    <x v="0"/>
    <x v="0"/>
    <x v="0"/>
    <x v="7"/>
    <x v="16"/>
    <s v="SE2_small"/>
    <x v="5"/>
    <s v="GNR_HP_ELEC_GROUND-WTR_COP-360_LS-4-MW_Y-2020"/>
    <x v="1"/>
    <x v="2"/>
    <n v="170.23849732362501"/>
    <n v="248548.206092493"/>
    <n v="894773.54193297401"/>
  </r>
  <r>
    <x v="0"/>
    <x v="0"/>
    <x v="0"/>
    <x v="7"/>
    <x v="16"/>
    <s v="SE2_small"/>
    <x v="1"/>
    <s v="GNR_HS_HEAT_PIT_L-DEC_E-91_Y-2020"/>
    <x v="0"/>
    <x v="0"/>
    <n v="83.250333291560906"/>
    <n v="121545.48660567901"/>
    <n v="437563.751780444"/>
  </r>
  <r>
    <x v="0"/>
    <x v="0"/>
    <x v="0"/>
    <x v="7"/>
    <x v="16"/>
    <s v="SE2_small"/>
    <x v="1"/>
    <s v="GNR_HS_HEAT_PIT_L-DEC_E-91_Y-2020"/>
    <x v="0"/>
    <x v="1"/>
    <n v="124.254155473539"/>
    <n v="181411.066991367"/>
    <n v="653079.84116892004"/>
  </r>
  <r>
    <x v="0"/>
    <x v="0"/>
    <x v="0"/>
    <x v="7"/>
    <x v="16"/>
    <s v="SE2_small"/>
    <x v="1"/>
    <s v="GNR_HS_HEAT_PIT_L-DEC_E-91_Y-2020"/>
    <x v="0"/>
    <x v="2"/>
    <n v="113.870946902323"/>
    <n v="166251.582477391"/>
    <n v="598505.69691860804"/>
  </r>
  <r>
    <x v="0"/>
    <x v="0"/>
    <x v="0"/>
    <x v="7"/>
    <x v="16"/>
    <s v="SE2_small"/>
    <x v="1"/>
    <s v="GNR_HS_HEAT_WTR-TANK_LS_E-95_Y-2010"/>
    <x v="0"/>
    <x v="1"/>
    <n v="1.16920402254196"/>
    <n v="1707.0378729112599"/>
    <n v="6145.3363424805502"/>
  </r>
  <r>
    <x v="0"/>
    <x v="0"/>
    <x v="0"/>
    <x v="7"/>
    <x v="16"/>
    <s v="SE2_small"/>
    <x v="1"/>
    <s v="GNR_HS_HEAT_WTR-TANK_LS_E-95_Y-2010"/>
    <x v="1"/>
    <x v="1"/>
    <n v="2.9606164383561602"/>
    <n v="4322.5"/>
    <n v="15561"/>
  </r>
  <r>
    <x v="0"/>
    <x v="0"/>
    <x v="0"/>
    <x v="7"/>
    <x v="16"/>
    <s v="SE2_small"/>
    <x v="8"/>
    <s v="GNR_BO_OTHER_E-90"/>
    <x v="0"/>
    <x v="0"/>
    <n v="3.3660000000000001"/>
    <n v="4914.3599999999997"/>
    <n v="17691.696"/>
  </r>
  <r>
    <x v="0"/>
    <x v="0"/>
    <x v="0"/>
    <x v="7"/>
    <x v="16"/>
    <s v="SE2_small"/>
    <x v="8"/>
    <s v="GNR_BO_OTHER_E-90"/>
    <x v="0"/>
    <x v="1"/>
    <n v="3.3660000000000001"/>
    <n v="4914.3599999999997"/>
    <n v="17691.696"/>
  </r>
  <r>
    <x v="0"/>
    <x v="0"/>
    <x v="0"/>
    <x v="7"/>
    <x v="16"/>
    <s v="SE2_small"/>
    <x v="8"/>
    <s v="GNR_BO_OTHER_E-90"/>
    <x v="0"/>
    <x v="2"/>
    <n v="3.3660000000000001"/>
    <n v="4914.3599999999997"/>
    <n v="17691.696"/>
  </r>
  <r>
    <x v="0"/>
    <x v="0"/>
    <x v="0"/>
    <x v="7"/>
    <x v="16"/>
    <s v="SE2_small"/>
    <x v="8"/>
    <s v="GNR_BO_OTHER_E-90"/>
    <x v="1"/>
    <x v="0"/>
    <n v="3.3660000000000001"/>
    <n v="4914.3599999999997"/>
    <n v="17691.696"/>
  </r>
  <r>
    <x v="0"/>
    <x v="0"/>
    <x v="0"/>
    <x v="7"/>
    <x v="16"/>
    <s v="SE2_small"/>
    <x v="8"/>
    <s v="GNR_BO_OTHER_E-90"/>
    <x v="1"/>
    <x v="1"/>
    <n v="3.3660000000000001"/>
    <n v="4914.3599999999997"/>
    <n v="17691.696"/>
  </r>
  <r>
    <x v="0"/>
    <x v="0"/>
    <x v="0"/>
    <x v="7"/>
    <x v="16"/>
    <s v="SE2_small"/>
    <x v="8"/>
    <s v="GNR_BO_OTHER_E-90"/>
    <x v="1"/>
    <x v="2"/>
    <n v="3.3660000000000001"/>
    <n v="4914.3599999999997"/>
    <n v="17691.696"/>
  </r>
  <r>
    <x v="0"/>
    <x v="0"/>
    <x v="0"/>
    <x v="7"/>
    <x v="16"/>
    <s v="SE2_small"/>
    <x v="4"/>
    <s v="GNR_EH_HEAT"/>
    <x v="0"/>
    <x v="0"/>
    <n v="3.2077037545787399"/>
    <n v="4683.2474816849599"/>
    <n v="16859.6909340659"/>
  </r>
  <r>
    <x v="0"/>
    <x v="0"/>
    <x v="0"/>
    <x v="7"/>
    <x v="16"/>
    <s v="SE2_small"/>
    <x v="4"/>
    <s v="GNR_EH_HEAT"/>
    <x v="0"/>
    <x v="1"/>
    <n v="3.2077037545787399"/>
    <n v="4683.2474816849599"/>
    <n v="16859.6909340659"/>
  </r>
  <r>
    <x v="0"/>
    <x v="0"/>
    <x v="0"/>
    <x v="7"/>
    <x v="16"/>
    <s v="SE2_small"/>
    <x v="4"/>
    <s v="GNR_EH_HEAT"/>
    <x v="0"/>
    <x v="2"/>
    <n v="3.2077037545787399"/>
    <n v="4683.2474816849599"/>
    <n v="16859.6909340659"/>
  </r>
  <r>
    <x v="0"/>
    <x v="0"/>
    <x v="0"/>
    <x v="7"/>
    <x v="16"/>
    <s v="SE2_small"/>
    <x v="4"/>
    <s v="GNR_EH_HEAT"/>
    <x v="1"/>
    <x v="0"/>
    <n v="3.2077037545787399"/>
    <n v="4683.2474816849599"/>
    <n v="16859.6909340659"/>
  </r>
  <r>
    <x v="0"/>
    <x v="0"/>
    <x v="0"/>
    <x v="7"/>
    <x v="16"/>
    <s v="SE2_small"/>
    <x v="4"/>
    <s v="GNR_EH_HEAT"/>
    <x v="1"/>
    <x v="1"/>
    <n v="3.2077037545787399"/>
    <n v="4683.2474816849599"/>
    <n v="16859.6909340659"/>
  </r>
  <r>
    <x v="0"/>
    <x v="0"/>
    <x v="0"/>
    <x v="7"/>
    <x v="16"/>
    <s v="SE2_small"/>
    <x v="4"/>
    <s v="GNR_EH_HEAT"/>
    <x v="1"/>
    <x v="2"/>
    <n v="3.2077037545787399"/>
    <n v="4683.2474816849599"/>
    <n v="16859.6909340659"/>
  </r>
  <r>
    <x v="0"/>
    <x v="0"/>
    <x v="0"/>
    <x v="7"/>
    <x v="17"/>
    <s v="SE3_IND"/>
    <x v="1"/>
    <s v="GNR_HS_HEAT_PIT_L-CEN_E-90_Y-2020"/>
    <x v="0"/>
    <x v="0"/>
    <n v="183.66948508342"/>
    <n v="268157.44822179299"/>
    <n v="965366.813598454"/>
  </r>
  <r>
    <x v="0"/>
    <x v="0"/>
    <x v="0"/>
    <x v="7"/>
    <x v="17"/>
    <s v="SE3_IND"/>
    <x v="1"/>
    <s v="GNR_HS_HEAT_PIT_L-CEN_E-90_Y-2020"/>
    <x v="0"/>
    <x v="1"/>
    <n v="208.77281781810899"/>
    <n v="304808.31401443901"/>
    <n v="1097309.9304519801"/>
  </r>
  <r>
    <x v="0"/>
    <x v="0"/>
    <x v="0"/>
    <x v="7"/>
    <x v="17"/>
    <s v="SE3_IND"/>
    <x v="1"/>
    <s v="GNR_HS_HEAT_PIT_L-CEN_E-90_Y-2020"/>
    <x v="0"/>
    <x v="2"/>
    <n v="195.54683677417901"/>
    <n v="285498.381690301"/>
    <n v="1027794.17408508"/>
  </r>
  <r>
    <x v="0"/>
    <x v="0"/>
    <x v="0"/>
    <x v="7"/>
    <x v="17"/>
    <s v="SE3_IND"/>
    <x v="2"/>
    <s v="GNR_ST_MSW_BP_E-23_LS-220-MW-FEED_Y-2020"/>
    <x v="0"/>
    <x v="0"/>
    <n v="1547.1114311783899"/>
    <n v="2258782.6895204498"/>
    <n v="8131617.6822736301"/>
  </r>
  <r>
    <x v="0"/>
    <x v="0"/>
    <x v="0"/>
    <x v="7"/>
    <x v="17"/>
    <s v="SE3_IND"/>
    <x v="2"/>
    <s v="GNR_ST_MSW_BP_E-23_LS-220-MW-FEED_Y-2020"/>
    <x v="0"/>
    <x v="1"/>
    <n v="1547.1114311783899"/>
    <n v="2258782.6895204498"/>
    <n v="8131617.6822736301"/>
  </r>
  <r>
    <x v="0"/>
    <x v="0"/>
    <x v="0"/>
    <x v="7"/>
    <x v="17"/>
    <s v="SE3_IND"/>
    <x v="2"/>
    <s v="GNR_ST_MSW_BP_E-23_LS-220-MW-FEED_Y-2020"/>
    <x v="0"/>
    <x v="2"/>
    <n v="1547.1114311783899"/>
    <n v="2258782.6895204498"/>
    <n v="8131617.6822736301"/>
  </r>
  <r>
    <x v="0"/>
    <x v="0"/>
    <x v="0"/>
    <x v="7"/>
    <x v="17"/>
    <s v="SE3_IND"/>
    <x v="2"/>
    <s v="GNR_ST_MSW_BP_E-23_LS-220-MW-FEED_Y-2020"/>
    <x v="1"/>
    <x v="0"/>
    <n v="1547.1114311783899"/>
    <n v="2258782.6895204498"/>
    <n v="8131617.6822736301"/>
  </r>
  <r>
    <x v="0"/>
    <x v="0"/>
    <x v="0"/>
    <x v="7"/>
    <x v="17"/>
    <s v="SE3_IND"/>
    <x v="2"/>
    <s v="GNR_ST_MSW_BP_E-23_LS-220-MW-FEED_Y-2020"/>
    <x v="1"/>
    <x v="1"/>
    <n v="1547.1114311783899"/>
    <n v="2258782.6895204498"/>
    <n v="8131617.6822736301"/>
  </r>
  <r>
    <x v="0"/>
    <x v="0"/>
    <x v="0"/>
    <x v="7"/>
    <x v="17"/>
    <s v="SE3_IND"/>
    <x v="2"/>
    <s v="GNR_ST_MSW_BP_E-23_LS-220-MW-FEED_Y-2020"/>
    <x v="1"/>
    <x v="2"/>
    <n v="1547.1114311783899"/>
    <n v="2258782.6895204498"/>
    <n v="8131617.6822736301"/>
  </r>
  <r>
    <x v="0"/>
    <x v="0"/>
    <x v="0"/>
    <x v="7"/>
    <x v="17"/>
    <s v="SE3_large"/>
    <x v="0"/>
    <s v="GNR_ST_COAL_BP_CB-40"/>
    <x v="0"/>
    <x v="0"/>
    <n v="100"/>
    <n v="146000"/>
    <n v="525600"/>
  </r>
  <r>
    <x v="0"/>
    <x v="0"/>
    <x v="0"/>
    <x v="7"/>
    <x v="17"/>
    <s v="SE3_large"/>
    <x v="0"/>
    <s v="GNR_ST_COAL_BP_CB-40"/>
    <x v="0"/>
    <x v="1"/>
    <n v="100"/>
    <n v="146000"/>
    <n v="525600"/>
  </r>
  <r>
    <x v="0"/>
    <x v="0"/>
    <x v="0"/>
    <x v="7"/>
    <x v="17"/>
    <s v="SE3_large"/>
    <x v="0"/>
    <s v="GNR_ST_COAL_BP_CB-40"/>
    <x v="0"/>
    <x v="2"/>
    <n v="100"/>
    <n v="146000"/>
    <n v="525600"/>
  </r>
  <r>
    <x v="0"/>
    <x v="0"/>
    <x v="0"/>
    <x v="7"/>
    <x v="17"/>
    <s v="SE3_large"/>
    <x v="0"/>
    <s v="LINKOPING_ST_COAL_EXT"/>
    <x v="0"/>
    <x v="0"/>
    <n v="278.35294117647101"/>
    <n v="406395.29411764699"/>
    <n v="1463023.0588235301"/>
  </r>
  <r>
    <x v="0"/>
    <x v="0"/>
    <x v="0"/>
    <x v="7"/>
    <x v="17"/>
    <s v="SE3_large"/>
    <x v="0"/>
    <s v="LINKOPING_ST_COAL_EXT"/>
    <x v="0"/>
    <x v="1"/>
    <n v="278.35294117647101"/>
    <n v="406395.29411764699"/>
    <n v="1463023.0588235301"/>
  </r>
  <r>
    <x v="0"/>
    <x v="0"/>
    <x v="0"/>
    <x v="7"/>
    <x v="17"/>
    <s v="SE3_large"/>
    <x v="0"/>
    <s v="LINKOPING_ST_COAL_EXT"/>
    <x v="0"/>
    <x v="2"/>
    <n v="278.35294117647101"/>
    <n v="406395.29411764699"/>
    <n v="1463023.0588235301"/>
  </r>
  <r>
    <x v="0"/>
    <x v="0"/>
    <x v="0"/>
    <x v="7"/>
    <x v="17"/>
    <s v="SE3_large"/>
    <x v="0"/>
    <s v="LINKOPING_ST_COAL_EXT"/>
    <x v="1"/>
    <x v="0"/>
    <n v="278.35294117647101"/>
    <n v="406395.29411764699"/>
    <n v="1463023.0588235301"/>
  </r>
  <r>
    <x v="0"/>
    <x v="0"/>
    <x v="0"/>
    <x v="7"/>
    <x v="17"/>
    <s v="SE3_large"/>
    <x v="0"/>
    <s v="LINKOPING_ST_COAL_EXT"/>
    <x v="1"/>
    <x v="1"/>
    <n v="278.35294117647101"/>
    <n v="406395.29411764699"/>
    <n v="1463023.0588235301"/>
  </r>
  <r>
    <x v="0"/>
    <x v="0"/>
    <x v="0"/>
    <x v="7"/>
    <x v="17"/>
    <s v="SE3_large"/>
    <x v="0"/>
    <s v="LINKOPING_ST_COAL_EXT"/>
    <x v="1"/>
    <x v="2"/>
    <n v="278.35294117647101"/>
    <n v="406395.29411764699"/>
    <n v="1463023.0588235301"/>
  </r>
  <r>
    <x v="0"/>
    <x v="0"/>
    <x v="0"/>
    <x v="7"/>
    <x v="17"/>
    <s v="SE3_large"/>
    <x v="0"/>
    <s v="VARTAN6_ST_COAL_EXT"/>
    <x v="0"/>
    <x v="0"/>
    <n v="309.52380952380997"/>
    <n v="451904.76190476201"/>
    <n v="1626857.1428571399"/>
  </r>
  <r>
    <x v="0"/>
    <x v="0"/>
    <x v="0"/>
    <x v="7"/>
    <x v="17"/>
    <s v="SE3_large"/>
    <x v="0"/>
    <s v="VARTAN6_ST_COAL_EXT"/>
    <x v="0"/>
    <x v="1"/>
    <n v="309.52380952380997"/>
    <n v="451904.76190476201"/>
    <n v="1626857.1428571399"/>
  </r>
  <r>
    <x v="0"/>
    <x v="0"/>
    <x v="0"/>
    <x v="7"/>
    <x v="17"/>
    <s v="SE3_large"/>
    <x v="0"/>
    <s v="VARTAN6_ST_COAL_EXT"/>
    <x v="0"/>
    <x v="2"/>
    <n v="309.52380952380997"/>
    <n v="451904.76190476201"/>
    <n v="1626857.1428571399"/>
  </r>
  <r>
    <x v="0"/>
    <x v="0"/>
    <x v="0"/>
    <x v="7"/>
    <x v="17"/>
    <s v="SE3_large"/>
    <x v="5"/>
    <s v="GNR_HP_ELEC_COP-270"/>
    <x v="0"/>
    <x v="0"/>
    <n v="176.030986818336"/>
    <n v="257005.24075477"/>
    <n v="925218.86671717197"/>
  </r>
  <r>
    <x v="0"/>
    <x v="0"/>
    <x v="0"/>
    <x v="7"/>
    <x v="17"/>
    <s v="SE3_large"/>
    <x v="5"/>
    <s v="GNR_HP_ELEC_COP-270"/>
    <x v="0"/>
    <x v="2"/>
    <n v="211.261375449984"/>
    <n v="308441.60815697699"/>
    <n v="1110389.78936512"/>
  </r>
  <r>
    <x v="0"/>
    <x v="0"/>
    <x v="0"/>
    <x v="7"/>
    <x v="17"/>
    <s v="SE3_large"/>
    <x v="5"/>
    <s v="GNR_HP_ELEC_COP-270"/>
    <x v="1"/>
    <x v="1"/>
    <n v="520.20000000000005"/>
    <n v="759492"/>
    <n v="2734171.2"/>
  </r>
  <r>
    <x v="0"/>
    <x v="0"/>
    <x v="0"/>
    <x v="7"/>
    <x v="17"/>
    <s v="SE3_large"/>
    <x v="5"/>
    <s v="GNR_HP_ELEC_COP-270"/>
    <x v="1"/>
    <x v="2"/>
    <n v="48.809122513673998"/>
    <n v="71261.318869964001"/>
    <n v="256540.74793186999"/>
  </r>
  <r>
    <x v="0"/>
    <x v="0"/>
    <x v="0"/>
    <x v="7"/>
    <x v="17"/>
    <s v="SE3_large"/>
    <x v="1"/>
    <s v="GNR_HS_HEAT_PIT_L-CEN_E-90_Y-2020"/>
    <x v="0"/>
    <x v="1"/>
    <n v="1055.9298339772899"/>
    <n v="1541657.5576068501"/>
    <n v="5549967.2073846497"/>
  </r>
  <r>
    <x v="0"/>
    <x v="0"/>
    <x v="0"/>
    <x v="7"/>
    <x v="17"/>
    <s v="SE3_large"/>
    <x v="1"/>
    <s v="GNR_HS_HEAT_PIT_L-CEN_E-90_Y-2020"/>
    <x v="0"/>
    <x v="2"/>
    <n v="340.28423759336698"/>
    <n v="496814.98688631598"/>
    <n v="1788533.9527907399"/>
  </r>
  <r>
    <x v="0"/>
    <x v="0"/>
    <x v="0"/>
    <x v="7"/>
    <x v="17"/>
    <s v="SE3_large"/>
    <x v="1"/>
    <s v="GNR_HS_HEAT_WTR-TANK_LS_E-95_Y-2010"/>
    <x v="0"/>
    <x v="1"/>
    <n v="103.367808219178"/>
    <n v="150917"/>
    <n v="543301.19999999995"/>
  </r>
  <r>
    <x v="0"/>
    <x v="0"/>
    <x v="0"/>
    <x v="7"/>
    <x v="17"/>
    <s v="SE3_large"/>
    <x v="2"/>
    <s v="AROS6_ST_MSW_EXT"/>
    <x v="0"/>
    <x v="0"/>
    <n v="115.90909090909101"/>
    <n v="169227.272727273"/>
    <n v="609218.181818182"/>
  </r>
  <r>
    <x v="0"/>
    <x v="0"/>
    <x v="0"/>
    <x v="7"/>
    <x v="17"/>
    <s v="SE3_large"/>
    <x v="2"/>
    <s v="AROS6_ST_MSW_EXT"/>
    <x v="0"/>
    <x v="1"/>
    <n v="115.90909090909101"/>
    <n v="169227.272727273"/>
    <n v="609218.181818182"/>
  </r>
  <r>
    <x v="0"/>
    <x v="0"/>
    <x v="0"/>
    <x v="7"/>
    <x v="17"/>
    <s v="SE3_large"/>
    <x v="2"/>
    <s v="AROS6_ST_MSW_EXT"/>
    <x v="0"/>
    <x v="2"/>
    <n v="115.90909090909101"/>
    <n v="169227.272727273"/>
    <n v="609218.181818182"/>
  </r>
  <r>
    <x v="0"/>
    <x v="0"/>
    <x v="0"/>
    <x v="7"/>
    <x v="17"/>
    <s v="SE3_large"/>
    <x v="2"/>
    <s v="GNR_ST_MSW_BP_CB-10"/>
    <x v="0"/>
    <x v="0"/>
    <n v="191"/>
    <n v="278860"/>
    <n v="1003896"/>
  </r>
  <r>
    <x v="0"/>
    <x v="0"/>
    <x v="0"/>
    <x v="7"/>
    <x v="17"/>
    <s v="SE3_large"/>
    <x v="2"/>
    <s v="GNR_ST_MSW_BP_CB-10"/>
    <x v="0"/>
    <x v="1"/>
    <n v="191"/>
    <n v="278860"/>
    <n v="1003896"/>
  </r>
  <r>
    <x v="0"/>
    <x v="0"/>
    <x v="0"/>
    <x v="7"/>
    <x v="17"/>
    <s v="SE3_large"/>
    <x v="2"/>
    <s v="GNR_ST_MSW_BP_CB-10"/>
    <x v="0"/>
    <x v="2"/>
    <n v="191"/>
    <n v="278860"/>
    <n v="1003896"/>
  </r>
  <r>
    <x v="0"/>
    <x v="0"/>
    <x v="0"/>
    <x v="7"/>
    <x v="17"/>
    <s v="SE3_large"/>
    <x v="2"/>
    <s v="GNR_ST_MSW_BP_CB-10"/>
    <x v="1"/>
    <x v="0"/>
    <n v="191"/>
    <n v="278860"/>
    <n v="1003896"/>
  </r>
  <r>
    <x v="0"/>
    <x v="0"/>
    <x v="0"/>
    <x v="7"/>
    <x v="17"/>
    <s v="SE3_large"/>
    <x v="2"/>
    <s v="GNR_ST_MSW_BP_CB-10"/>
    <x v="1"/>
    <x v="1"/>
    <n v="191"/>
    <n v="278860"/>
    <n v="1003896"/>
  </r>
  <r>
    <x v="0"/>
    <x v="0"/>
    <x v="0"/>
    <x v="7"/>
    <x v="17"/>
    <s v="SE3_large"/>
    <x v="2"/>
    <s v="GNR_ST_MSW_BP_CB-10"/>
    <x v="1"/>
    <x v="2"/>
    <n v="191"/>
    <n v="278860"/>
    <n v="1003896"/>
  </r>
  <r>
    <x v="0"/>
    <x v="0"/>
    <x v="0"/>
    <x v="7"/>
    <x v="17"/>
    <s v="SE3_large"/>
    <x v="2"/>
    <s v="GNR_ST_MSW_BP_CB-20"/>
    <x v="0"/>
    <x v="0"/>
    <n v="28.291046054999999"/>
    <n v="41304.9272403"/>
    <n v="148697.73806507999"/>
  </r>
  <r>
    <x v="0"/>
    <x v="0"/>
    <x v="0"/>
    <x v="7"/>
    <x v="17"/>
    <s v="SE3_large"/>
    <x v="2"/>
    <s v="GNR_ST_MSW_BP_CB-20"/>
    <x v="0"/>
    <x v="1"/>
    <n v="28.291046054999999"/>
    <n v="41304.9272403"/>
    <n v="148697.73806507999"/>
  </r>
  <r>
    <x v="0"/>
    <x v="0"/>
    <x v="0"/>
    <x v="7"/>
    <x v="17"/>
    <s v="SE3_large"/>
    <x v="2"/>
    <s v="GNR_ST_MSW_BP_CB-20"/>
    <x v="0"/>
    <x v="2"/>
    <n v="28.291046054999999"/>
    <n v="41304.9272403"/>
    <n v="148697.73806507999"/>
  </r>
  <r>
    <x v="0"/>
    <x v="0"/>
    <x v="0"/>
    <x v="7"/>
    <x v="17"/>
    <s v="SE3_large"/>
    <x v="2"/>
    <s v="GNR_ST_MSW_BP_CB-20"/>
    <x v="1"/>
    <x v="0"/>
    <n v="28.291046054999999"/>
    <n v="41304.9272403"/>
    <n v="148697.73806507999"/>
  </r>
  <r>
    <x v="0"/>
    <x v="0"/>
    <x v="0"/>
    <x v="7"/>
    <x v="17"/>
    <s v="SE3_large"/>
    <x v="2"/>
    <s v="GNR_ST_MSW_BP_CB-20"/>
    <x v="1"/>
    <x v="1"/>
    <n v="28.291046054999999"/>
    <n v="41304.9272403"/>
    <n v="148697.73806507999"/>
  </r>
  <r>
    <x v="0"/>
    <x v="0"/>
    <x v="0"/>
    <x v="7"/>
    <x v="17"/>
    <s v="SE3_large"/>
    <x v="2"/>
    <s v="GNR_ST_MSW_BP_CB-20"/>
    <x v="1"/>
    <x v="2"/>
    <n v="28.291046054999999"/>
    <n v="41304.9272403"/>
    <n v="148697.73806507999"/>
  </r>
  <r>
    <x v="0"/>
    <x v="0"/>
    <x v="0"/>
    <x v="7"/>
    <x v="17"/>
    <s v="SE3_large"/>
    <x v="2"/>
    <s v="GNR_ST_MSW_BP_CB-30"/>
    <x v="0"/>
    <x v="0"/>
    <n v="180.44556156666701"/>
    <n v="263450.51988733298"/>
    <n v="948421.87159440003"/>
  </r>
  <r>
    <x v="0"/>
    <x v="0"/>
    <x v="0"/>
    <x v="7"/>
    <x v="17"/>
    <s v="SE3_large"/>
    <x v="2"/>
    <s v="GNR_ST_MSW_BP_CB-30"/>
    <x v="0"/>
    <x v="1"/>
    <n v="180.44556156666701"/>
    <n v="263450.51988733298"/>
    <n v="948421.87159440003"/>
  </r>
  <r>
    <x v="0"/>
    <x v="0"/>
    <x v="0"/>
    <x v="7"/>
    <x v="17"/>
    <s v="SE3_large"/>
    <x v="2"/>
    <s v="GNR_ST_MSW_BP_CB-30"/>
    <x v="0"/>
    <x v="2"/>
    <n v="180.44556156666701"/>
    <n v="263450.51988733298"/>
    <n v="948421.87159440003"/>
  </r>
  <r>
    <x v="0"/>
    <x v="0"/>
    <x v="0"/>
    <x v="7"/>
    <x v="17"/>
    <s v="SE3_large"/>
    <x v="2"/>
    <s v="GNR_ST_MSW_BP_CB-30"/>
    <x v="1"/>
    <x v="0"/>
    <n v="180.44556156666701"/>
    <n v="263450.51988733298"/>
    <n v="948421.87159440003"/>
  </r>
  <r>
    <x v="0"/>
    <x v="0"/>
    <x v="0"/>
    <x v="7"/>
    <x v="17"/>
    <s v="SE3_large"/>
    <x v="2"/>
    <s v="GNR_ST_MSW_BP_CB-30"/>
    <x v="1"/>
    <x v="1"/>
    <n v="180.44556156666701"/>
    <n v="263450.51988733298"/>
    <n v="948421.87159440003"/>
  </r>
  <r>
    <x v="0"/>
    <x v="0"/>
    <x v="0"/>
    <x v="7"/>
    <x v="17"/>
    <s v="SE3_large"/>
    <x v="2"/>
    <s v="GNR_ST_MSW_BP_CB-30"/>
    <x v="1"/>
    <x v="2"/>
    <n v="180.44556156666701"/>
    <n v="263450.51988733298"/>
    <n v="948421.87159440003"/>
  </r>
  <r>
    <x v="0"/>
    <x v="0"/>
    <x v="0"/>
    <x v="7"/>
    <x v="17"/>
    <s v="SE3_large"/>
    <x v="2"/>
    <s v="GNR_ST_MSW_BP_CB-40"/>
    <x v="0"/>
    <x v="0"/>
    <n v="67.5"/>
    <n v="98550"/>
    <n v="354780"/>
  </r>
  <r>
    <x v="0"/>
    <x v="0"/>
    <x v="0"/>
    <x v="7"/>
    <x v="17"/>
    <s v="SE3_large"/>
    <x v="2"/>
    <s v="GNR_ST_MSW_BP_CB-40"/>
    <x v="0"/>
    <x v="1"/>
    <n v="67.5"/>
    <n v="98550"/>
    <n v="354780"/>
  </r>
  <r>
    <x v="0"/>
    <x v="0"/>
    <x v="0"/>
    <x v="7"/>
    <x v="17"/>
    <s v="SE3_large"/>
    <x v="2"/>
    <s v="GNR_ST_MSW_BP_CB-40"/>
    <x v="0"/>
    <x v="2"/>
    <n v="67.5"/>
    <n v="98550"/>
    <n v="354780"/>
  </r>
  <r>
    <x v="0"/>
    <x v="0"/>
    <x v="0"/>
    <x v="7"/>
    <x v="17"/>
    <s v="SE3_large"/>
    <x v="2"/>
    <s v="GNR_ST_MSW_BP_E-23_LS-220-MW-FEED_Y-2020"/>
    <x v="0"/>
    <x v="0"/>
    <n v="954.06097529100202"/>
    <n v="1392929.0239248599"/>
    <n v="5014544.4861295102"/>
  </r>
  <r>
    <x v="0"/>
    <x v="0"/>
    <x v="0"/>
    <x v="7"/>
    <x v="17"/>
    <s v="SE3_large"/>
    <x v="2"/>
    <s v="GNR_ST_MSW_BP_E-23_LS-220-MW-FEED_Y-2020"/>
    <x v="0"/>
    <x v="1"/>
    <n v="954.06097529100202"/>
    <n v="1392929.0239248599"/>
    <n v="5014544.4861295102"/>
  </r>
  <r>
    <x v="0"/>
    <x v="0"/>
    <x v="0"/>
    <x v="7"/>
    <x v="17"/>
    <s v="SE3_large"/>
    <x v="2"/>
    <s v="GNR_ST_MSW_BP_E-23_LS-220-MW-FEED_Y-2020"/>
    <x v="0"/>
    <x v="2"/>
    <n v="954.06097529100202"/>
    <n v="1392929.0239248599"/>
    <n v="5014544.4861295102"/>
  </r>
  <r>
    <x v="0"/>
    <x v="0"/>
    <x v="0"/>
    <x v="7"/>
    <x v="17"/>
    <s v="SE3_large"/>
    <x v="2"/>
    <s v="GNR_ST_MSW_BP_E-23_LS-220-MW-FEED_Y-2020"/>
    <x v="1"/>
    <x v="0"/>
    <n v="954.06097529100202"/>
    <n v="1392929.0239248599"/>
    <n v="5014544.4861295102"/>
  </r>
  <r>
    <x v="0"/>
    <x v="0"/>
    <x v="0"/>
    <x v="7"/>
    <x v="17"/>
    <s v="SE3_large"/>
    <x v="2"/>
    <s v="GNR_ST_MSW_BP_E-23_LS-220-MW-FEED_Y-2020"/>
    <x v="1"/>
    <x v="1"/>
    <n v="954.06097529100202"/>
    <n v="1392929.0239248599"/>
    <n v="5014544.4861295102"/>
  </r>
  <r>
    <x v="0"/>
    <x v="0"/>
    <x v="0"/>
    <x v="7"/>
    <x v="17"/>
    <s v="SE3_large"/>
    <x v="2"/>
    <s v="GNR_ST_MSW_BP_E-23_LS-220-MW-FEED_Y-2020"/>
    <x v="1"/>
    <x v="2"/>
    <n v="954.06097529100202"/>
    <n v="1392929.0239248599"/>
    <n v="5014544.4861295102"/>
  </r>
  <r>
    <x v="0"/>
    <x v="0"/>
    <x v="0"/>
    <x v="7"/>
    <x v="17"/>
    <s v="SE3_large"/>
    <x v="7"/>
    <s v="GNR_ST_PEAT_BP_CB-40"/>
    <x v="0"/>
    <x v="0"/>
    <n v="100"/>
    <n v="146000"/>
    <n v="525600"/>
  </r>
  <r>
    <x v="0"/>
    <x v="0"/>
    <x v="0"/>
    <x v="7"/>
    <x v="17"/>
    <s v="SE3_large"/>
    <x v="7"/>
    <s v="GNR_ST_PEAT_BP_CB-40"/>
    <x v="0"/>
    <x v="1"/>
    <n v="100"/>
    <n v="146000"/>
    <n v="525600"/>
  </r>
  <r>
    <x v="0"/>
    <x v="0"/>
    <x v="0"/>
    <x v="7"/>
    <x v="17"/>
    <s v="SE3_large"/>
    <x v="7"/>
    <s v="GNR_ST_PEAT_BP_CB-40"/>
    <x v="0"/>
    <x v="2"/>
    <n v="100"/>
    <n v="146000"/>
    <n v="525600"/>
  </r>
  <r>
    <x v="0"/>
    <x v="0"/>
    <x v="0"/>
    <x v="7"/>
    <x v="17"/>
    <s v="SE3_large"/>
    <x v="7"/>
    <s v="GNR_ST_PEAT_BP_CB-50"/>
    <x v="0"/>
    <x v="0"/>
    <n v="240"/>
    <n v="350400"/>
    <n v="1261440"/>
  </r>
  <r>
    <x v="0"/>
    <x v="0"/>
    <x v="0"/>
    <x v="7"/>
    <x v="17"/>
    <s v="SE3_large"/>
    <x v="7"/>
    <s v="GNR_ST_PEAT_BP_CB-50"/>
    <x v="0"/>
    <x v="1"/>
    <n v="240"/>
    <n v="350400"/>
    <n v="1261440"/>
  </r>
  <r>
    <x v="0"/>
    <x v="0"/>
    <x v="0"/>
    <x v="7"/>
    <x v="17"/>
    <s v="SE3_large"/>
    <x v="7"/>
    <s v="GNR_ST_PEAT_BP_CB-50"/>
    <x v="0"/>
    <x v="2"/>
    <n v="240"/>
    <n v="350400"/>
    <n v="1261440"/>
  </r>
  <r>
    <x v="0"/>
    <x v="0"/>
    <x v="0"/>
    <x v="7"/>
    <x v="17"/>
    <s v="SE3_large"/>
    <x v="4"/>
    <s v="GNR_EH_HEAT"/>
    <x v="0"/>
    <x v="0"/>
    <n v="17.513736263736199"/>
    <n v="25570.054945054799"/>
    <n v="92052.197802197406"/>
  </r>
  <r>
    <x v="0"/>
    <x v="0"/>
    <x v="0"/>
    <x v="7"/>
    <x v="17"/>
    <s v="SE3_large"/>
    <x v="4"/>
    <s v="GNR_EH_HEAT"/>
    <x v="0"/>
    <x v="1"/>
    <n v="17.513736263736199"/>
    <n v="25570.054945054799"/>
    <n v="92052.197802197406"/>
  </r>
  <r>
    <x v="0"/>
    <x v="0"/>
    <x v="0"/>
    <x v="7"/>
    <x v="17"/>
    <s v="SE3_large"/>
    <x v="4"/>
    <s v="GNR_EH_HEAT"/>
    <x v="0"/>
    <x v="2"/>
    <n v="17.513736263736199"/>
    <n v="25570.054945054799"/>
    <n v="92052.197802197406"/>
  </r>
  <r>
    <x v="0"/>
    <x v="0"/>
    <x v="0"/>
    <x v="7"/>
    <x v="17"/>
    <s v="SE3_large"/>
    <x v="4"/>
    <s v="GNR_EH_HEAT"/>
    <x v="1"/>
    <x v="0"/>
    <n v="17.513736263736199"/>
    <n v="25570.054945054799"/>
    <n v="92052.197802197406"/>
  </r>
  <r>
    <x v="0"/>
    <x v="0"/>
    <x v="0"/>
    <x v="7"/>
    <x v="17"/>
    <s v="SE3_large"/>
    <x v="4"/>
    <s v="GNR_EH_HEAT"/>
    <x v="1"/>
    <x v="1"/>
    <n v="17.513736263736199"/>
    <n v="25570.054945054799"/>
    <n v="92052.197802197406"/>
  </r>
  <r>
    <x v="0"/>
    <x v="0"/>
    <x v="0"/>
    <x v="7"/>
    <x v="17"/>
    <s v="SE3_large"/>
    <x v="4"/>
    <s v="GNR_EH_HEAT"/>
    <x v="1"/>
    <x v="2"/>
    <n v="17.513736263736199"/>
    <n v="25570.054945054799"/>
    <n v="92052.197802197406"/>
  </r>
  <r>
    <x v="0"/>
    <x v="0"/>
    <x v="0"/>
    <x v="7"/>
    <x v="17"/>
    <s v="SE3_large"/>
    <x v="6"/>
    <s v="AROS7_ST_WOODWST_EXT"/>
    <x v="0"/>
    <x v="0"/>
    <n v="115.90909090909101"/>
    <n v="169227.272727273"/>
    <n v="609218.181818182"/>
  </r>
  <r>
    <x v="0"/>
    <x v="0"/>
    <x v="0"/>
    <x v="7"/>
    <x v="17"/>
    <s v="SE3_large"/>
    <x v="6"/>
    <s v="AROS7_ST_WOODWST_EXT"/>
    <x v="0"/>
    <x v="1"/>
    <n v="115.90909090909101"/>
    <n v="169227.272727273"/>
    <n v="609218.181818182"/>
  </r>
  <r>
    <x v="0"/>
    <x v="0"/>
    <x v="0"/>
    <x v="7"/>
    <x v="17"/>
    <s v="SE3_large"/>
    <x v="6"/>
    <s v="AROS7_ST_WOODWST_EXT"/>
    <x v="0"/>
    <x v="2"/>
    <n v="115.90909090909101"/>
    <n v="169227.272727273"/>
    <n v="609218.181818182"/>
  </r>
  <r>
    <x v="0"/>
    <x v="0"/>
    <x v="0"/>
    <x v="7"/>
    <x v="17"/>
    <s v="SE3_large"/>
    <x v="6"/>
    <s v="GNR_ST_WOODWST_BP_CB-30"/>
    <x v="0"/>
    <x v="0"/>
    <n v="146.666666666667"/>
    <n v="214133.33333333299"/>
    <n v="770880"/>
  </r>
  <r>
    <x v="0"/>
    <x v="0"/>
    <x v="0"/>
    <x v="7"/>
    <x v="17"/>
    <s v="SE3_large"/>
    <x v="6"/>
    <s v="GNR_ST_WOODWST_BP_CB-30"/>
    <x v="0"/>
    <x v="1"/>
    <n v="146.666666666667"/>
    <n v="214133.33333333299"/>
    <n v="770880"/>
  </r>
  <r>
    <x v="0"/>
    <x v="0"/>
    <x v="0"/>
    <x v="7"/>
    <x v="17"/>
    <s v="SE3_large"/>
    <x v="6"/>
    <s v="GNR_ST_WOODWST_BP_CB-30"/>
    <x v="0"/>
    <x v="2"/>
    <n v="146.666666666667"/>
    <n v="214133.33333333299"/>
    <n v="770880"/>
  </r>
  <r>
    <x v="0"/>
    <x v="0"/>
    <x v="0"/>
    <x v="7"/>
    <x v="17"/>
    <s v="SE3_medium"/>
    <x v="5"/>
    <s v="GNR_HP_ELEC_COP-270"/>
    <x v="1"/>
    <x v="0"/>
    <n v="73.33"/>
    <n v="107061.8"/>
    <n v="385422.48"/>
  </r>
  <r>
    <x v="0"/>
    <x v="0"/>
    <x v="0"/>
    <x v="7"/>
    <x v="17"/>
    <s v="SE3_medium"/>
    <x v="5"/>
    <s v="GNR_HP_ELEC_COP-270"/>
    <x v="1"/>
    <x v="1"/>
    <n v="73.33"/>
    <n v="107061.8"/>
    <n v="385422.48"/>
  </r>
  <r>
    <x v="0"/>
    <x v="0"/>
    <x v="0"/>
    <x v="7"/>
    <x v="17"/>
    <s v="SE3_medium"/>
    <x v="5"/>
    <s v="GNR_HP_ELEC_COP-270"/>
    <x v="1"/>
    <x v="2"/>
    <n v="73.33"/>
    <n v="107061.8"/>
    <n v="385422.48"/>
  </r>
  <r>
    <x v="0"/>
    <x v="0"/>
    <x v="0"/>
    <x v="7"/>
    <x v="17"/>
    <s v="SE3_medium"/>
    <x v="5"/>
    <s v="GNR_HP_ELEC_GROUND-WTR_COP-360_LS-4-MW_Y-2020"/>
    <x v="0"/>
    <x v="0"/>
    <n v="1404.67640545577"/>
    <n v="2050827.5519654299"/>
    <n v="7382979.1870755404"/>
  </r>
  <r>
    <x v="0"/>
    <x v="0"/>
    <x v="0"/>
    <x v="7"/>
    <x v="17"/>
    <s v="SE3_medium"/>
    <x v="5"/>
    <s v="GNR_HP_ELEC_GROUND-WTR_COP-360_LS-4-MW_Y-2020"/>
    <x v="0"/>
    <x v="1"/>
    <n v="694.28227257880701"/>
    <n v="1013652.1179650601"/>
    <n v="3649147.6246742099"/>
  </r>
  <r>
    <x v="0"/>
    <x v="0"/>
    <x v="0"/>
    <x v="7"/>
    <x v="17"/>
    <s v="SE3_medium"/>
    <x v="5"/>
    <s v="GNR_HP_ELEC_GROUND-WTR_COP-360_LS-4-MW_Y-2020"/>
    <x v="0"/>
    <x v="2"/>
    <n v="395.90554962547998"/>
    <n v="578022.10245320003"/>
    <n v="2080879.5688315199"/>
  </r>
  <r>
    <x v="0"/>
    <x v="0"/>
    <x v="0"/>
    <x v="7"/>
    <x v="17"/>
    <s v="SE3_medium"/>
    <x v="5"/>
    <s v="GNR_HP_ELEC_GROUND-WTR_COP-360_LS-4-MW_Y-2020"/>
    <x v="1"/>
    <x v="0"/>
    <n v="1631.0008690725299"/>
    <n v="2381261.2688458902"/>
    <n v="8572540.5678452104"/>
  </r>
  <r>
    <x v="0"/>
    <x v="0"/>
    <x v="0"/>
    <x v="7"/>
    <x v="17"/>
    <s v="SE3_medium"/>
    <x v="5"/>
    <s v="GNR_HP_ELEC_GROUND-WTR_COP-360_LS-4-MW_Y-2020"/>
    <x v="1"/>
    <x v="1"/>
    <n v="1631.0008690725299"/>
    <n v="2381261.2688458902"/>
    <n v="8572540.5678452104"/>
  </r>
  <r>
    <x v="0"/>
    <x v="0"/>
    <x v="0"/>
    <x v="7"/>
    <x v="17"/>
    <s v="SE3_medium"/>
    <x v="5"/>
    <s v="GNR_HP_ELEC_GROUND-WTR_COP-360_LS-4-MW_Y-2020"/>
    <x v="1"/>
    <x v="2"/>
    <n v="1631.0008690725299"/>
    <n v="2381261.2688458902"/>
    <n v="8572540.5678452104"/>
  </r>
  <r>
    <x v="0"/>
    <x v="0"/>
    <x v="0"/>
    <x v="7"/>
    <x v="17"/>
    <s v="SE3_medium"/>
    <x v="1"/>
    <s v="GNR_HS_HEAT_PIT_L-DEC_E-91_Y-2020"/>
    <x v="0"/>
    <x v="0"/>
    <n v="182.13170492471599"/>
    <n v="265912.28919008502"/>
    <n v="957284.24108430697"/>
  </r>
  <r>
    <x v="0"/>
    <x v="0"/>
    <x v="0"/>
    <x v="7"/>
    <x v="17"/>
    <s v="SE3_medium"/>
    <x v="1"/>
    <s v="GNR_HS_HEAT_PIT_L-DEC_E-91_Y-2020"/>
    <x v="0"/>
    <x v="1"/>
    <n v="1287.3792582920501"/>
    <n v="1879573.71710639"/>
    <n v="6766465.3815830201"/>
  </r>
  <r>
    <x v="0"/>
    <x v="0"/>
    <x v="0"/>
    <x v="7"/>
    <x v="17"/>
    <s v="SE3_medium"/>
    <x v="1"/>
    <s v="GNR_HS_HEAT_PIT_L-DEC_E-91_Y-2020"/>
    <x v="0"/>
    <x v="2"/>
    <n v="1287.3792582920501"/>
    <n v="1879573.71710639"/>
    <n v="6766465.3815830201"/>
  </r>
  <r>
    <x v="0"/>
    <x v="0"/>
    <x v="0"/>
    <x v="7"/>
    <x v="17"/>
    <s v="SE3_medium"/>
    <x v="1"/>
    <s v="GNR_HS_HEAT_WTR-TANK_LS_E-95_Y-2010"/>
    <x v="0"/>
    <x v="1"/>
    <n v="226.106506849315"/>
    <n v="330115.5"/>
    <n v="1188415.8"/>
  </r>
  <r>
    <x v="0"/>
    <x v="0"/>
    <x v="0"/>
    <x v="7"/>
    <x v="17"/>
    <s v="SE3_medium"/>
    <x v="10"/>
    <s v="GNR_BO_LNG_E-90"/>
    <x v="0"/>
    <x v="0"/>
    <n v="3"/>
    <n v="4380"/>
    <n v="15768"/>
  </r>
  <r>
    <x v="0"/>
    <x v="0"/>
    <x v="0"/>
    <x v="7"/>
    <x v="17"/>
    <s v="SE3_medium"/>
    <x v="10"/>
    <s v="GNR_BO_LNG_E-90"/>
    <x v="0"/>
    <x v="1"/>
    <n v="3"/>
    <n v="4380"/>
    <n v="15768"/>
  </r>
  <r>
    <x v="0"/>
    <x v="0"/>
    <x v="0"/>
    <x v="7"/>
    <x v="17"/>
    <s v="SE3_medium"/>
    <x v="10"/>
    <s v="GNR_BO_LNG_E-90"/>
    <x v="0"/>
    <x v="2"/>
    <n v="3"/>
    <n v="4380"/>
    <n v="15768"/>
  </r>
  <r>
    <x v="0"/>
    <x v="0"/>
    <x v="0"/>
    <x v="7"/>
    <x v="17"/>
    <s v="SE3_medium"/>
    <x v="10"/>
    <s v="GNR_BO_LNG_E-90"/>
    <x v="1"/>
    <x v="0"/>
    <n v="3"/>
    <n v="4380"/>
    <n v="15768"/>
  </r>
  <r>
    <x v="0"/>
    <x v="0"/>
    <x v="0"/>
    <x v="7"/>
    <x v="17"/>
    <s v="SE3_medium"/>
    <x v="10"/>
    <s v="GNR_BO_LNG_E-90"/>
    <x v="1"/>
    <x v="1"/>
    <n v="3"/>
    <n v="4380"/>
    <n v="15768"/>
  </r>
  <r>
    <x v="0"/>
    <x v="0"/>
    <x v="0"/>
    <x v="7"/>
    <x v="17"/>
    <s v="SE3_medium"/>
    <x v="10"/>
    <s v="GNR_BO_LNG_E-90"/>
    <x v="1"/>
    <x v="2"/>
    <n v="3"/>
    <n v="4380"/>
    <n v="15768"/>
  </r>
  <r>
    <x v="0"/>
    <x v="0"/>
    <x v="0"/>
    <x v="7"/>
    <x v="17"/>
    <s v="SE3_medium"/>
    <x v="2"/>
    <s v="GNR_BO_MSW_E-90"/>
    <x v="0"/>
    <x v="0"/>
    <n v="108.891343283582"/>
    <n v="158981.36119403"/>
    <n v="572332.90029850695"/>
  </r>
  <r>
    <x v="0"/>
    <x v="0"/>
    <x v="0"/>
    <x v="7"/>
    <x v="17"/>
    <s v="SE3_medium"/>
    <x v="2"/>
    <s v="GNR_BO_MSW_E-90"/>
    <x v="0"/>
    <x v="1"/>
    <n v="108.891343283582"/>
    <n v="158981.36119403"/>
    <n v="572332.90029850695"/>
  </r>
  <r>
    <x v="0"/>
    <x v="0"/>
    <x v="0"/>
    <x v="7"/>
    <x v="17"/>
    <s v="SE3_medium"/>
    <x v="2"/>
    <s v="GNR_BO_MSW_E-90"/>
    <x v="0"/>
    <x v="2"/>
    <n v="108.891343283582"/>
    <n v="158981.36119403"/>
    <n v="572332.90029850695"/>
  </r>
  <r>
    <x v="0"/>
    <x v="0"/>
    <x v="0"/>
    <x v="7"/>
    <x v="17"/>
    <s v="SE3_medium"/>
    <x v="2"/>
    <s v="GNR_ST_MSW_BP_CB-10"/>
    <x v="0"/>
    <x v="0"/>
    <n v="102.48"/>
    <n v="149620.79999999999"/>
    <n v="538634.88"/>
  </r>
  <r>
    <x v="0"/>
    <x v="0"/>
    <x v="0"/>
    <x v="7"/>
    <x v="17"/>
    <s v="SE3_medium"/>
    <x v="2"/>
    <s v="GNR_ST_MSW_BP_CB-10"/>
    <x v="0"/>
    <x v="1"/>
    <n v="102.48"/>
    <n v="149620.79999999999"/>
    <n v="538634.88"/>
  </r>
  <r>
    <x v="0"/>
    <x v="0"/>
    <x v="0"/>
    <x v="7"/>
    <x v="17"/>
    <s v="SE3_medium"/>
    <x v="2"/>
    <s v="GNR_ST_MSW_BP_CB-10"/>
    <x v="0"/>
    <x v="2"/>
    <n v="102.48"/>
    <n v="149620.79999999999"/>
    <n v="538634.88"/>
  </r>
  <r>
    <x v="0"/>
    <x v="0"/>
    <x v="0"/>
    <x v="7"/>
    <x v="17"/>
    <s v="SE3_medium"/>
    <x v="2"/>
    <s v="GNR_ST_MSW_BP_CB-10"/>
    <x v="1"/>
    <x v="0"/>
    <n v="102.48"/>
    <n v="149620.79999999999"/>
    <n v="538634.88"/>
  </r>
  <r>
    <x v="0"/>
    <x v="0"/>
    <x v="0"/>
    <x v="7"/>
    <x v="17"/>
    <s v="SE3_medium"/>
    <x v="2"/>
    <s v="GNR_ST_MSW_BP_CB-10"/>
    <x v="1"/>
    <x v="1"/>
    <n v="102.48"/>
    <n v="149620.79999999999"/>
    <n v="538634.88"/>
  </r>
  <r>
    <x v="0"/>
    <x v="0"/>
    <x v="0"/>
    <x v="7"/>
    <x v="17"/>
    <s v="SE3_medium"/>
    <x v="2"/>
    <s v="GNR_ST_MSW_BP_CB-10"/>
    <x v="1"/>
    <x v="2"/>
    <n v="102.48"/>
    <n v="149620.79999999999"/>
    <n v="538634.88"/>
  </r>
  <r>
    <x v="0"/>
    <x v="0"/>
    <x v="0"/>
    <x v="7"/>
    <x v="17"/>
    <s v="SE3_medium"/>
    <x v="2"/>
    <s v="GNR_ST_MSW_BP_CB-20"/>
    <x v="0"/>
    <x v="0"/>
    <n v="30"/>
    <n v="43800"/>
    <n v="157680"/>
  </r>
  <r>
    <x v="0"/>
    <x v="0"/>
    <x v="0"/>
    <x v="7"/>
    <x v="17"/>
    <s v="SE3_medium"/>
    <x v="2"/>
    <s v="GNR_ST_MSW_BP_CB-20"/>
    <x v="0"/>
    <x v="1"/>
    <n v="30"/>
    <n v="43800"/>
    <n v="157680"/>
  </r>
  <r>
    <x v="0"/>
    <x v="0"/>
    <x v="0"/>
    <x v="7"/>
    <x v="17"/>
    <s v="SE3_medium"/>
    <x v="2"/>
    <s v="GNR_ST_MSW_BP_CB-20"/>
    <x v="0"/>
    <x v="2"/>
    <n v="30"/>
    <n v="43800"/>
    <n v="157680"/>
  </r>
  <r>
    <x v="0"/>
    <x v="0"/>
    <x v="0"/>
    <x v="7"/>
    <x v="17"/>
    <s v="SE3_medium"/>
    <x v="2"/>
    <s v="GNR_ST_MSW_BP_CB-20"/>
    <x v="1"/>
    <x v="0"/>
    <n v="30"/>
    <n v="43800"/>
    <n v="157680"/>
  </r>
  <r>
    <x v="0"/>
    <x v="0"/>
    <x v="0"/>
    <x v="7"/>
    <x v="17"/>
    <s v="SE3_medium"/>
    <x v="2"/>
    <s v="GNR_ST_MSW_BP_CB-20"/>
    <x v="1"/>
    <x v="1"/>
    <n v="30"/>
    <n v="43800"/>
    <n v="157680"/>
  </r>
  <r>
    <x v="0"/>
    <x v="0"/>
    <x v="0"/>
    <x v="7"/>
    <x v="17"/>
    <s v="SE3_medium"/>
    <x v="2"/>
    <s v="GNR_ST_MSW_BP_CB-20"/>
    <x v="1"/>
    <x v="2"/>
    <n v="30"/>
    <n v="43800"/>
    <n v="157680"/>
  </r>
  <r>
    <x v="0"/>
    <x v="0"/>
    <x v="0"/>
    <x v="7"/>
    <x v="17"/>
    <s v="SE3_medium"/>
    <x v="2"/>
    <s v="GNR_ST_MSW_BP_CB-30"/>
    <x v="0"/>
    <x v="0"/>
    <n v="88.3333333333333"/>
    <n v="128966.66666666701"/>
    <n v="464280"/>
  </r>
  <r>
    <x v="0"/>
    <x v="0"/>
    <x v="0"/>
    <x v="7"/>
    <x v="17"/>
    <s v="SE3_medium"/>
    <x v="2"/>
    <s v="GNR_ST_MSW_BP_CB-30"/>
    <x v="0"/>
    <x v="1"/>
    <n v="88.3333333333333"/>
    <n v="128966.66666666701"/>
    <n v="464280"/>
  </r>
  <r>
    <x v="0"/>
    <x v="0"/>
    <x v="0"/>
    <x v="7"/>
    <x v="17"/>
    <s v="SE3_medium"/>
    <x v="2"/>
    <s v="GNR_ST_MSW_BP_CB-30"/>
    <x v="0"/>
    <x v="2"/>
    <n v="88.3333333333333"/>
    <n v="128966.66666666701"/>
    <n v="464280"/>
  </r>
  <r>
    <x v="0"/>
    <x v="0"/>
    <x v="0"/>
    <x v="7"/>
    <x v="17"/>
    <s v="SE3_medium"/>
    <x v="2"/>
    <s v="GNR_ST_MSW_BP_CB-30"/>
    <x v="1"/>
    <x v="0"/>
    <n v="88.3333333333333"/>
    <n v="128966.66666666701"/>
    <n v="464280"/>
  </r>
  <r>
    <x v="0"/>
    <x v="0"/>
    <x v="0"/>
    <x v="7"/>
    <x v="17"/>
    <s v="SE3_medium"/>
    <x v="2"/>
    <s v="GNR_ST_MSW_BP_CB-30"/>
    <x v="1"/>
    <x v="1"/>
    <n v="88.3333333333333"/>
    <n v="128966.66666666701"/>
    <n v="464280"/>
  </r>
  <r>
    <x v="0"/>
    <x v="0"/>
    <x v="0"/>
    <x v="7"/>
    <x v="17"/>
    <s v="SE3_medium"/>
    <x v="2"/>
    <s v="GNR_ST_MSW_BP_CB-30"/>
    <x v="1"/>
    <x v="2"/>
    <n v="88.3333333333333"/>
    <n v="128966.66666666701"/>
    <n v="464280"/>
  </r>
  <r>
    <x v="0"/>
    <x v="0"/>
    <x v="0"/>
    <x v="7"/>
    <x v="17"/>
    <s v="SE3_medium"/>
    <x v="7"/>
    <s v="GNR_ST_PEAT_BP_CB-10"/>
    <x v="0"/>
    <x v="0"/>
    <n v="52"/>
    <n v="75920"/>
    <n v="273312"/>
  </r>
  <r>
    <x v="0"/>
    <x v="0"/>
    <x v="0"/>
    <x v="7"/>
    <x v="17"/>
    <s v="SE3_medium"/>
    <x v="7"/>
    <s v="GNR_ST_PEAT_BP_CB-10"/>
    <x v="0"/>
    <x v="1"/>
    <n v="52"/>
    <n v="75920"/>
    <n v="273312"/>
  </r>
  <r>
    <x v="0"/>
    <x v="0"/>
    <x v="0"/>
    <x v="7"/>
    <x v="17"/>
    <s v="SE3_medium"/>
    <x v="7"/>
    <s v="GNR_ST_PEAT_BP_CB-10"/>
    <x v="0"/>
    <x v="2"/>
    <n v="52"/>
    <n v="75920"/>
    <n v="273312"/>
  </r>
  <r>
    <x v="0"/>
    <x v="0"/>
    <x v="0"/>
    <x v="7"/>
    <x v="17"/>
    <s v="SE3_medium"/>
    <x v="4"/>
    <s v="GNR_EH_HEAT"/>
    <x v="0"/>
    <x v="0"/>
    <n v="21.754353800198398"/>
    <n v="31761.356548289699"/>
    <n v="114340.88357384301"/>
  </r>
  <r>
    <x v="0"/>
    <x v="0"/>
    <x v="0"/>
    <x v="7"/>
    <x v="17"/>
    <s v="SE3_medium"/>
    <x v="4"/>
    <s v="GNR_EH_HEAT"/>
    <x v="0"/>
    <x v="1"/>
    <n v="21.754353800198398"/>
    <n v="31761.356548289699"/>
    <n v="114340.88357384301"/>
  </r>
  <r>
    <x v="0"/>
    <x v="0"/>
    <x v="0"/>
    <x v="7"/>
    <x v="17"/>
    <s v="SE3_medium"/>
    <x v="4"/>
    <s v="GNR_EH_HEAT"/>
    <x v="0"/>
    <x v="2"/>
    <n v="21.754353800198398"/>
    <n v="31761.356548289699"/>
    <n v="114340.88357384301"/>
  </r>
  <r>
    <x v="0"/>
    <x v="0"/>
    <x v="0"/>
    <x v="7"/>
    <x v="17"/>
    <s v="SE3_medium"/>
    <x v="4"/>
    <s v="GNR_EH_HEAT"/>
    <x v="1"/>
    <x v="0"/>
    <n v="21.754353800198398"/>
    <n v="31761.356548289699"/>
    <n v="114340.88357384301"/>
  </r>
  <r>
    <x v="0"/>
    <x v="0"/>
    <x v="0"/>
    <x v="7"/>
    <x v="17"/>
    <s v="SE3_medium"/>
    <x v="4"/>
    <s v="GNR_EH_HEAT"/>
    <x v="1"/>
    <x v="1"/>
    <n v="21.754353800198398"/>
    <n v="31761.356548289699"/>
    <n v="114340.88357384301"/>
  </r>
  <r>
    <x v="0"/>
    <x v="0"/>
    <x v="0"/>
    <x v="7"/>
    <x v="17"/>
    <s v="SE3_medium"/>
    <x v="4"/>
    <s v="GNR_EH_HEAT"/>
    <x v="1"/>
    <x v="2"/>
    <n v="21.754353800198398"/>
    <n v="31761.356548289699"/>
    <n v="114340.88357384301"/>
  </r>
  <r>
    <x v="0"/>
    <x v="0"/>
    <x v="0"/>
    <x v="7"/>
    <x v="17"/>
    <s v="SE3_medium"/>
    <x v="6"/>
    <s v="GNR_ST_WOODWST_BP_CB-20"/>
    <x v="0"/>
    <x v="1"/>
    <n v="2.9206593045"/>
    <n v="4264.16258457"/>
    <n v="15350.985304452"/>
  </r>
  <r>
    <x v="0"/>
    <x v="0"/>
    <x v="0"/>
    <x v="7"/>
    <x v="17"/>
    <s v="SE3_medium"/>
    <x v="6"/>
    <s v="GNR_ST_WOODWST_BP_CB-30"/>
    <x v="0"/>
    <x v="0"/>
    <n v="163.79178095536901"/>
    <n v="239136.000194839"/>
    <n v="860889.60070141905"/>
  </r>
  <r>
    <x v="0"/>
    <x v="0"/>
    <x v="0"/>
    <x v="7"/>
    <x v="17"/>
    <s v="SE3_medium"/>
    <x v="6"/>
    <s v="GNR_ST_WOODWST_BP_CB-30"/>
    <x v="0"/>
    <x v="1"/>
    <n v="205.284439539369"/>
    <n v="299715.28172747901"/>
    <n v="1078975.0142189199"/>
  </r>
  <r>
    <x v="0"/>
    <x v="0"/>
    <x v="0"/>
    <x v="7"/>
    <x v="17"/>
    <s v="SE3_medium"/>
    <x v="6"/>
    <s v="GNR_ST_WOODWST_BP_CB-30"/>
    <x v="0"/>
    <x v="2"/>
    <n v="214.859668443369"/>
    <n v="313695.11592731898"/>
    <n v="1129302.4173383501"/>
  </r>
  <r>
    <x v="0"/>
    <x v="0"/>
    <x v="0"/>
    <x v="7"/>
    <x v="17"/>
    <s v="SE3_medium"/>
    <x v="6"/>
    <s v="GNR_ST_WOODWST_BP_CB-40"/>
    <x v="0"/>
    <x v="0"/>
    <n v="204.45"/>
    <n v="298497"/>
    <n v="1074589.2"/>
  </r>
  <r>
    <x v="0"/>
    <x v="0"/>
    <x v="0"/>
    <x v="7"/>
    <x v="17"/>
    <s v="SE3_medium"/>
    <x v="6"/>
    <s v="GNR_ST_WOODWST_BP_CB-40"/>
    <x v="0"/>
    <x v="1"/>
    <n v="235"/>
    <n v="343100"/>
    <n v="1235160"/>
  </r>
  <r>
    <x v="0"/>
    <x v="0"/>
    <x v="0"/>
    <x v="7"/>
    <x v="17"/>
    <s v="SE3_medium"/>
    <x v="6"/>
    <s v="GNR_ST_WOODWST_BP_CB-40"/>
    <x v="0"/>
    <x v="2"/>
    <n v="235"/>
    <n v="343100"/>
    <n v="1235160"/>
  </r>
  <r>
    <x v="0"/>
    <x v="0"/>
    <x v="0"/>
    <x v="7"/>
    <x v="17"/>
    <s v="SE3_small"/>
    <x v="5"/>
    <s v="GNR_HP_ELEC_COP-270"/>
    <x v="1"/>
    <x v="0"/>
    <n v="4.0500000000000001E-2"/>
    <n v="59.13"/>
    <n v="212.86799999999999"/>
  </r>
  <r>
    <x v="0"/>
    <x v="0"/>
    <x v="0"/>
    <x v="7"/>
    <x v="17"/>
    <s v="SE3_small"/>
    <x v="5"/>
    <s v="GNR_HP_ELEC_COP-270"/>
    <x v="1"/>
    <x v="1"/>
    <n v="4.0500000000000001E-2"/>
    <n v="59.13"/>
    <n v="212.86799999999999"/>
  </r>
  <r>
    <x v="0"/>
    <x v="0"/>
    <x v="0"/>
    <x v="7"/>
    <x v="17"/>
    <s v="SE3_small"/>
    <x v="5"/>
    <s v="GNR_HP_ELEC_COP-270"/>
    <x v="1"/>
    <x v="2"/>
    <n v="4.0500000000000001E-2"/>
    <n v="59.13"/>
    <n v="212.86799999999999"/>
  </r>
  <r>
    <x v="0"/>
    <x v="0"/>
    <x v="0"/>
    <x v="7"/>
    <x v="17"/>
    <s v="SE3_small"/>
    <x v="5"/>
    <s v="GNR_HP_ELEC_GROUND-WTR_COP-360_LS-4-MW_Y-2020"/>
    <x v="0"/>
    <x v="0"/>
    <n v="192.88968741483399"/>
    <n v="281618.943625657"/>
    <n v="1013828.1970523699"/>
  </r>
  <r>
    <x v="0"/>
    <x v="0"/>
    <x v="0"/>
    <x v="7"/>
    <x v="17"/>
    <s v="SE3_small"/>
    <x v="5"/>
    <s v="GNR_HP_ELEC_GROUND-WTR_COP-360_LS-4-MW_Y-2020"/>
    <x v="0"/>
    <x v="1"/>
    <n v="68.428755159110693"/>
    <n v="99905.982532301598"/>
    <n v="359661.537116286"/>
  </r>
  <r>
    <x v="0"/>
    <x v="0"/>
    <x v="0"/>
    <x v="7"/>
    <x v="17"/>
    <s v="SE3_small"/>
    <x v="5"/>
    <s v="GNR_HP_ELEC_GROUND-WTR_COP-360_LS-4-MW_Y-2020"/>
    <x v="1"/>
    <x v="0"/>
    <n v="823.84086506972801"/>
    <n v="1202807.6630018"/>
    <n v="4330107.5868064901"/>
  </r>
  <r>
    <x v="0"/>
    <x v="0"/>
    <x v="0"/>
    <x v="7"/>
    <x v="17"/>
    <s v="SE3_small"/>
    <x v="5"/>
    <s v="GNR_HP_ELEC_GROUND-WTR_COP-360_LS-4-MW_Y-2020"/>
    <x v="1"/>
    <x v="1"/>
    <n v="823.84086506972801"/>
    <n v="1202807.6630018"/>
    <n v="4330107.5868064901"/>
  </r>
  <r>
    <x v="0"/>
    <x v="0"/>
    <x v="0"/>
    <x v="7"/>
    <x v="17"/>
    <s v="SE3_small"/>
    <x v="5"/>
    <s v="GNR_HP_ELEC_GROUND-WTR_COP-360_LS-4-MW_Y-2020"/>
    <x v="1"/>
    <x v="2"/>
    <n v="823.84086506972801"/>
    <n v="1202807.6630018"/>
    <n v="4330107.5868064901"/>
  </r>
  <r>
    <x v="0"/>
    <x v="0"/>
    <x v="0"/>
    <x v="7"/>
    <x v="17"/>
    <s v="SE3_small"/>
    <x v="1"/>
    <s v="GNR_HS_HEAT_PIT_L-DEC_E-91_Y-2020"/>
    <x v="0"/>
    <x v="0"/>
    <n v="333.98098066463001"/>
    <n v="487612.23177036003"/>
    <n v="1755404.0343732999"/>
  </r>
  <r>
    <x v="0"/>
    <x v="0"/>
    <x v="0"/>
    <x v="7"/>
    <x v="17"/>
    <s v="SE3_small"/>
    <x v="1"/>
    <s v="GNR_HS_HEAT_PIT_L-DEC_E-91_Y-2020"/>
    <x v="0"/>
    <x v="1"/>
    <n v="660.22928548169295"/>
    <n v="963934.75680327101"/>
    <n v="3470165.1244917801"/>
  </r>
  <r>
    <x v="0"/>
    <x v="0"/>
    <x v="0"/>
    <x v="7"/>
    <x v="17"/>
    <s v="SE3_small"/>
    <x v="1"/>
    <s v="GNR_HS_HEAT_PIT_L-DEC_E-91_Y-2020"/>
    <x v="0"/>
    <x v="2"/>
    <n v="660.22928548169295"/>
    <n v="963934.75680327101"/>
    <n v="3470165.1244917801"/>
  </r>
  <r>
    <x v="0"/>
    <x v="0"/>
    <x v="0"/>
    <x v="7"/>
    <x v="17"/>
    <s v="SE3_small"/>
    <x v="1"/>
    <s v="GNR_HS_HEAT_WTR-TANK_LS_E-95_Y-2010"/>
    <x v="0"/>
    <x v="1"/>
    <n v="30.2828767123288"/>
    <n v="44213"/>
    <n v="159166.79999999999"/>
  </r>
  <r>
    <x v="0"/>
    <x v="0"/>
    <x v="0"/>
    <x v="7"/>
    <x v="17"/>
    <s v="SE3_small"/>
    <x v="2"/>
    <s v="GNR_ST_MSW_BP_CB-20"/>
    <x v="0"/>
    <x v="0"/>
    <n v="10"/>
    <n v="14600"/>
    <n v="52560"/>
  </r>
  <r>
    <x v="0"/>
    <x v="0"/>
    <x v="0"/>
    <x v="7"/>
    <x v="17"/>
    <s v="SE3_small"/>
    <x v="2"/>
    <s v="GNR_ST_MSW_BP_CB-20"/>
    <x v="0"/>
    <x v="1"/>
    <n v="10"/>
    <n v="14600"/>
    <n v="52560"/>
  </r>
  <r>
    <x v="0"/>
    <x v="0"/>
    <x v="0"/>
    <x v="7"/>
    <x v="17"/>
    <s v="SE3_small"/>
    <x v="2"/>
    <s v="GNR_ST_MSW_BP_CB-20"/>
    <x v="0"/>
    <x v="2"/>
    <n v="10"/>
    <n v="14600"/>
    <n v="52560"/>
  </r>
  <r>
    <x v="0"/>
    <x v="0"/>
    <x v="0"/>
    <x v="7"/>
    <x v="17"/>
    <s v="SE3_small"/>
    <x v="2"/>
    <s v="GNR_ST_MSW_BP_CB-20"/>
    <x v="1"/>
    <x v="0"/>
    <n v="10"/>
    <n v="14600"/>
    <n v="52560"/>
  </r>
  <r>
    <x v="0"/>
    <x v="0"/>
    <x v="0"/>
    <x v="7"/>
    <x v="17"/>
    <s v="SE3_small"/>
    <x v="2"/>
    <s v="GNR_ST_MSW_BP_CB-20"/>
    <x v="1"/>
    <x v="1"/>
    <n v="10"/>
    <n v="14600"/>
    <n v="52560"/>
  </r>
  <r>
    <x v="0"/>
    <x v="0"/>
    <x v="0"/>
    <x v="7"/>
    <x v="17"/>
    <s v="SE3_small"/>
    <x v="2"/>
    <s v="GNR_ST_MSW_BP_CB-20"/>
    <x v="1"/>
    <x v="2"/>
    <n v="10"/>
    <n v="14600"/>
    <n v="52560"/>
  </r>
  <r>
    <x v="0"/>
    <x v="0"/>
    <x v="0"/>
    <x v="7"/>
    <x v="17"/>
    <s v="SE3_small"/>
    <x v="8"/>
    <s v="GNR_BO_OTHER_E-90"/>
    <x v="0"/>
    <x v="0"/>
    <n v="3.96"/>
    <n v="5781.6"/>
    <n v="20813.759999999998"/>
  </r>
  <r>
    <x v="0"/>
    <x v="0"/>
    <x v="0"/>
    <x v="7"/>
    <x v="17"/>
    <s v="SE3_small"/>
    <x v="8"/>
    <s v="GNR_BO_OTHER_E-90"/>
    <x v="0"/>
    <x v="1"/>
    <n v="3.96"/>
    <n v="5781.6"/>
    <n v="20813.759999999998"/>
  </r>
  <r>
    <x v="0"/>
    <x v="0"/>
    <x v="0"/>
    <x v="7"/>
    <x v="17"/>
    <s v="SE3_small"/>
    <x v="8"/>
    <s v="GNR_BO_OTHER_E-90"/>
    <x v="0"/>
    <x v="2"/>
    <n v="3.96"/>
    <n v="5781.6"/>
    <n v="20813.759999999998"/>
  </r>
  <r>
    <x v="0"/>
    <x v="0"/>
    <x v="0"/>
    <x v="7"/>
    <x v="17"/>
    <s v="SE3_small"/>
    <x v="8"/>
    <s v="GNR_BO_OTHER_E-90"/>
    <x v="1"/>
    <x v="0"/>
    <n v="3.96"/>
    <n v="5781.6"/>
    <n v="20813.759999999998"/>
  </r>
  <r>
    <x v="0"/>
    <x v="0"/>
    <x v="0"/>
    <x v="7"/>
    <x v="17"/>
    <s v="SE3_small"/>
    <x v="8"/>
    <s v="GNR_BO_OTHER_E-90"/>
    <x v="1"/>
    <x v="1"/>
    <n v="3.96"/>
    <n v="5781.6"/>
    <n v="20813.759999999998"/>
  </r>
  <r>
    <x v="0"/>
    <x v="0"/>
    <x v="0"/>
    <x v="7"/>
    <x v="17"/>
    <s v="SE3_small"/>
    <x v="8"/>
    <s v="GNR_BO_OTHER_E-90"/>
    <x v="1"/>
    <x v="2"/>
    <n v="3.96"/>
    <n v="5781.6"/>
    <n v="20813.759999999998"/>
  </r>
  <r>
    <x v="0"/>
    <x v="0"/>
    <x v="0"/>
    <x v="7"/>
    <x v="17"/>
    <s v="SE3_small"/>
    <x v="4"/>
    <s v="GNR_EH_HEAT"/>
    <x v="0"/>
    <x v="0"/>
    <n v="16.751914523205599"/>
    <n v="24457.7952038802"/>
    <n v="88048.062733968807"/>
  </r>
  <r>
    <x v="0"/>
    <x v="0"/>
    <x v="0"/>
    <x v="7"/>
    <x v="17"/>
    <s v="SE3_small"/>
    <x v="4"/>
    <s v="GNR_EH_HEAT"/>
    <x v="0"/>
    <x v="1"/>
    <n v="16.751914523205599"/>
    <n v="24457.7952038802"/>
    <n v="88048.062733968807"/>
  </r>
  <r>
    <x v="0"/>
    <x v="0"/>
    <x v="0"/>
    <x v="7"/>
    <x v="17"/>
    <s v="SE3_small"/>
    <x v="4"/>
    <s v="GNR_EH_HEAT"/>
    <x v="0"/>
    <x v="2"/>
    <n v="16.751914523205599"/>
    <n v="24457.7952038802"/>
    <n v="88048.062733968807"/>
  </r>
  <r>
    <x v="0"/>
    <x v="0"/>
    <x v="0"/>
    <x v="7"/>
    <x v="17"/>
    <s v="SE3_small"/>
    <x v="4"/>
    <s v="GNR_EH_HEAT"/>
    <x v="1"/>
    <x v="0"/>
    <n v="16.751914523205599"/>
    <n v="24457.7952038802"/>
    <n v="88048.062733968807"/>
  </r>
  <r>
    <x v="0"/>
    <x v="0"/>
    <x v="0"/>
    <x v="7"/>
    <x v="17"/>
    <s v="SE3_small"/>
    <x v="4"/>
    <s v="GNR_EH_HEAT"/>
    <x v="1"/>
    <x v="1"/>
    <n v="16.751914523205599"/>
    <n v="24457.7952038802"/>
    <n v="88048.062733968807"/>
  </r>
  <r>
    <x v="0"/>
    <x v="0"/>
    <x v="0"/>
    <x v="7"/>
    <x v="17"/>
    <s v="SE3_small"/>
    <x v="4"/>
    <s v="GNR_EH_HEAT"/>
    <x v="1"/>
    <x v="2"/>
    <n v="16.751914523205599"/>
    <n v="24457.7952038802"/>
    <n v="88048.062733968807"/>
  </r>
  <r>
    <x v="0"/>
    <x v="0"/>
    <x v="0"/>
    <x v="7"/>
    <x v="17"/>
    <s v="SE3_small"/>
    <x v="6"/>
    <s v="GNR_ST_WOODWST_BP_CB-20"/>
    <x v="0"/>
    <x v="1"/>
    <n v="0.3"/>
    <n v="438"/>
    <n v="1576.8"/>
  </r>
  <r>
    <x v="0"/>
    <x v="0"/>
    <x v="0"/>
    <x v="7"/>
    <x v="18"/>
    <s v="SE4_IND"/>
    <x v="1"/>
    <s v="GNR_HS_HEAT_PIT_L-CEN_E-90_Y-2020"/>
    <x v="0"/>
    <x v="0"/>
    <n v="90.184495164946497"/>
    <n v="131669.362940822"/>
    <n v="474009.70658695902"/>
  </r>
  <r>
    <x v="0"/>
    <x v="0"/>
    <x v="0"/>
    <x v="7"/>
    <x v="18"/>
    <s v="SE4_IND"/>
    <x v="1"/>
    <s v="GNR_HS_HEAT_PIT_L-CEN_E-90_Y-2020"/>
    <x v="0"/>
    <x v="1"/>
    <n v="102.51061122394999"/>
    <n v="149665.492386967"/>
    <n v="538795.77259308205"/>
  </r>
  <r>
    <x v="0"/>
    <x v="0"/>
    <x v="0"/>
    <x v="7"/>
    <x v="18"/>
    <s v="SE4_IND"/>
    <x v="1"/>
    <s v="GNR_HS_HEAT_PIT_L-CEN_E-90_Y-2020"/>
    <x v="0"/>
    <x v="2"/>
    <n v="96.016454489279198"/>
    <n v="140184.02355434801"/>
    <n v="504662.48479565198"/>
  </r>
  <r>
    <x v="0"/>
    <x v="0"/>
    <x v="0"/>
    <x v="7"/>
    <x v="18"/>
    <s v="SE4_IND"/>
    <x v="2"/>
    <s v="GNR_ST_MSW_BP_E-23_LS-220-MW-FEED_Y-2020"/>
    <x v="0"/>
    <x v="0"/>
    <n v="759.65511266812405"/>
    <n v="1109096.46449546"/>
    <n v="3992747.27218366"/>
  </r>
  <r>
    <x v="0"/>
    <x v="0"/>
    <x v="0"/>
    <x v="7"/>
    <x v="18"/>
    <s v="SE4_IND"/>
    <x v="2"/>
    <s v="GNR_ST_MSW_BP_E-23_LS-220-MW-FEED_Y-2020"/>
    <x v="0"/>
    <x v="1"/>
    <n v="759.65511266812405"/>
    <n v="1109096.46449546"/>
    <n v="3992747.27218366"/>
  </r>
  <r>
    <x v="0"/>
    <x v="0"/>
    <x v="0"/>
    <x v="7"/>
    <x v="18"/>
    <s v="SE4_IND"/>
    <x v="2"/>
    <s v="GNR_ST_MSW_BP_E-23_LS-220-MW-FEED_Y-2020"/>
    <x v="0"/>
    <x v="2"/>
    <n v="759.65511266812405"/>
    <n v="1109096.46449546"/>
    <n v="3992747.27218366"/>
  </r>
  <r>
    <x v="0"/>
    <x v="0"/>
    <x v="0"/>
    <x v="7"/>
    <x v="18"/>
    <s v="SE4_IND"/>
    <x v="2"/>
    <s v="GNR_ST_MSW_BP_E-23_LS-220-MW-FEED_Y-2020"/>
    <x v="1"/>
    <x v="0"/>
    <n v="759.65511266812405"/>
    <n v="1109096.46449546"/>
    <n v="3992747.27218366"/>
  </r>
  <r>
    <x v="0"/>
    <x v="0"/>
    <x v="0"/>
    <x v="7"/>
    <x v="18"/>
    <s v="SE4_IND"/>
    <x v="2"/>
    <s v="GNR_ST_MSW_BP_E-23_LS-220-MW-FEED_Y-2020"/>
    <x v="1"/>
    <x v="1"/>
    <n v="759.65511266812405"/>
    <n v="1109096.46449546"/>
    <n v="3992747.27218366"/>
  </r>
  <r>
    <x v="0"/>
    <x v="0"/>
    <x v="0"/>
    <x v="7"/>
    <x v="18"/>
    <s v="SE4_IND"/>
    <x v="2"/>
    <s v="GNR_ST_MSW_BP_E-23_LS-220-MW-FEED_Y-2020"/>
    <x v="1"/>
    <x v="2"/>
    <n v="759.65511266812405"/>
    <n v="1109096.46449546"/>
    <n v="3992747.27218366"/>
  </r>
  <r>
    <x v="0"/>
    <x v="0"/>
    <x v="0"/>
    <x v="7"/>
    <x v="18"/>
    <s v="SE4_large"/>
    <x v="5"/>
    <s v="GNR_HP_ELEC_COP-270"/>
    <x v="0"/>
    <x v="0"/>
    <n v="11.491695134574901"/>
    <n v="16777.874896479301"/>
    <n v="60400.349627325697"/>
  </r>
  <r>
    <x v="0"/>
    <x v="0"/>
    <x v="0"/>
    <x v="7"/>
    <x v="18"/>
    <s v="SE4_large"/>
    <x v="5"/>
    <s v="GNR_HP_ELEC_COP-270"/>
    <x v="0"/>
    <x v="1"/>
    <n v="10.837855374975801"/>
    <n v="15823.2688474646"/>
    <n v="56963.767850872697"/>
  </r>
  <r>
    <x v="0"/>
    <x v="0"/>
    <x v="0"/>
    <x v="7"/>
    <x v="18"/>
    <s v="SE4_large"/>
    <x v="5"/>
    <s v="GNR_HP_ELEC_COP-270"/>
    <x v="0"/>
    <x v="2"/>
    <n v="22.277439973161702"/>
    <n v="32525.0623608161"/>
    <n v="117090.224498938"/>
  </r>
  <r>
    <x v="0"/>
    <x v="0"/>
    <x v="0"/>
    <x v="7"/>
    <x v="18"/>
    <s v="SE4_large"/>
    <x v="5"/>
    <s v="GNR_HP_ELEC_COP-270"/>
    <x v="1"/>
    <x v="0"/>
    <n v="17.432350749064302"/>
    <n v="25451.232093633898"/>
    <n v="91624.435537082201"/>
  </r>
  <r>
    <x v="0"/>
    <x v="0"/>
    <x v="0"/>
    <x v="7"/>
    <x v="18"/>
    <s v="SE4_large"/>
    <x v="5"/>
    <s v="GNR_HP_ELEC_COP-270"/>
    <x v="1"/>
    <x v="1"/>
    <n v="33.274093151572998"/>
    <n v="48580.176001296597"/>
    <n v="174888.63360466799"/>
  </r>
  <r>
    <x v="0"/>
    <x v="0"/>
    <x v="0"/>
    <x v="7"/>
    <x v="18"/>
    <s v="SE4_large"/>
    <x v="1"/>
    <s v="GNR_HS_HEAT_PIT_L-CEN_E-90_Y-2020"/>
    <x v="0"/>
    <x v="1"/>
    <n v="92.954487898947903"/>
    <n v="135713.55233246399"/>
    <n v="488568.78839687002"/>
  </r>
  <r>
    <x v="0"/>
    <x v="0"/>
    <x v="0"/>
    <x v="7"/>
    <x v="18"/>
    <s v="SE4_large"/>
    <x v="1"/>
    <s v="GNR_HS_HEAT_PIT_L-CEN_E-90_Y-2020"/>
    <x v="0"/>
    <x v="2"/>
    <n v="29.9555387372979"/>
    <n v="43735.086556454997"/>
    <n v="157446.31160323799"/>
  </r>
  <r>
    <x v="0"/>
    <x v="0"/>
    <x v="0"/>
    <x v="7"/>
    <x v="18"/>
    <s v="SE4_large"/>
    <x v="1"/>
    <s v="GNR_HS_HEAT_WTR-TANK_LS_E-95_Y-2010"/>
    <x v="0"/>
    <x v="1"/>
    <n v="10.150684931506801"/>
    <n v="14820"/>
    <n v="53352"/>
  </r>
  <r>
    <x v="0"/>
    <x v="0"/>
    <x v="0"/>
    <x v="7"/>
    <x v="18"/>
    <s v="SE4_large"/>
    <x v="2"/>
    <s v="GNR_BO_MSW_E-90"/>
    <x v="0"/>
    <x v="0"/>
    <n v="58.2"/>
    <n v="84972"/>
    <n v="305899.2"/>
  </r>
  <r>
    <x v="0"/>
    <x v="0"/>
    <x v="0"/>
    <x v="7"/>
    <x v="18"/>
    <s v="SE4_large"/>
    <x v="2"/>
    <s v="GNR_BO_MSW_E-90"/>
    <x v="0"/>
    <x v="1"/>
    <n v="58.2"/>
    <n v="84972"/>
    <n v="305899.2"/>
  </r>
  <r>
    <x v="0"/>
    <x v="0"/>
    <x v="0"/>
    <x v="7"/>
    <x v="18"/>
    <s v="SE4_large"/>
    <x v="2"/>
    <s v="GNR_BO_MSW_E-90"/>
    <x v="0"/>
    <x v="2"/>
    <n v="58.2"/>
    <n v="84972"/>
    <n v="305899.2"/>
  </r>
  <r>
    <x v="0"/>
    <x v="0"/>
    <x v="0"/>
    <x v="7"/>
    <x v="18"/>
    <s v="SE4_large"/>
    <x v="2"/>
    <s v="GNR_ST_MSW_BP_CB-30"/>
    <x v="0"/>
    <x v="0"/>
    <n v="132.35694493333301"/>
    <n v="193241.13960266701"/>
    <n v="695668.10256959999"/>
  </r>
  <r>
    <x v="0"/>
    <x v="0"/>
    <x v="0"/>
    <x v="7"/>
    <x v="18"/>
    <s v="SE4_large"/>
    <x v="2"/>
    <s v="GNR_ST_MSW_BP_CB-30"/>
    <x v="0"/>
    <x v="1"/>
    <n v="132.35694493333301"/>
    <n v="193241.13960266701"/>
    <n v="695668.10256959999"/>
  </r>
  <r>
    <x v="0"/>
    <x v="0"/>
    <x v="0"/>
    <x v="7"/>
    <x v="18"/>
    <s v="SE4_large"/>
    <x v="2"/>
    <s v="GNR_ST_MSW_BP_CB-30"/>
    <x v="0"/>
    <x v="2"/>
    <n v="132.35694493333301"/>
    <n v="193241.13960266701"/>
    <n v="695668.10256959999"/>
  </r>
  <r>
    <x v="0"/>
    <x v="0"/>
    <x v="0"/>
    <x v="7"/>
    <x v="18"/>
    <s v="SE4_large"/>
    <x v="2"/>
    <s v="GNR_ST_MSW_BP_CB-30"/>
    <x v="1"/>
    <x v="0"/>
    <n v="132.35694493333301"/>
    <n v="193241.13960266701"/>
    <n v="695668.10256959999"/>
  </r>
  <r>
    <x v="0"/>
    <x v="0"/>
    <x v="0"/>
    <x v="7"/>
    <x v="18"/>
    <s v="SE4_large"/>
    <x v="2"/>
    <s v="GNR_ST_MSW_BP_CB-30"/>
    <x v="1"/>
    <x v="1"/>
    <n v="132.35694493333301"/>
    <n v="193241.13960266701"/>
    <n v="695668.10256959999"/>
  </r>
  <r>
    <x v="0"/>
    <x v="0"/>
    <x v="0"/>
    <x v="7"/>
    <x v="18"/>
    <s v="SE4_large"/>
    <x v="2"/>
    <s v="GNR_ST_MSW_BP_CB-30"/>
    <x v="1"/>
    <x v="2"/>
    <n v="132.35694493333301"/>
    <n v="193241.13960266701"/>
    <n v="695668.10256959999"/>
  </r>
  <r>
    <x v="0"/>
    <x v="0"/>
    <x v="0"/>
    <x v="7"/>
    <x v="18"/>
    <s v="SE4_large"/>
    <x v="2"/>
    <s v="GNR_ST_MSW_BP_CB-60"/>
    <x v="0"/>
    <x v="0"/>
    <n v="66.178472450000001"/>
    <n v="96620.569776999997"/>
    <n v="347834.05119720002"/>
  </r>
  <r>
    <x v="0"/>
    <x v="0"/>
    <x v="0"/>
    <x v="7"/>
    <x v="18"/>
    <s v="SE4_large"/>
    <x v="2"/>
    <s v="GNR_ST_MSW_BP_CB-60"/>
    <x v="0"/>
    <x v="1"/>
    <n v="66.178472450000001"/>
    <n v="96620.569776999997"/>
    <n v="347834.05119720002"/>
  </r>
  <r>
    <x v="0"/>
    <x v="0"/>
    <x v="0"/>
    <x v="7"/>
    <x v="18"/>
    <s v="SE4_large"/>
    <x v="2"/>
    <s v="GNR_ST_MSW_BP_CB-60"/>
    <x v="0"/>
    <x v="2"/>
    <n v="66.178472450000001"/>
    <n v="96620.569776999997"/>
    <n v="347834.05119720002"/>
  </r>
  <r>
    <x v="0"/>
    <x v="0"/>
    <x v="0"/>
    <x v="7"/>
    <x v="18"/>
    <s v="SE4_large"/>
    <x v="2"/>
    <s v="GNR_ST_MSW_BP_E-23_LS-220-MW-FEED_Y-2020"/>
    <x v="0"/>
    <x v="0"/>
    <n v="68.422390823671094"/>
    <n v="99896.6906025598"/>
    <n v="359628.08616921498"/>
  </r>
  <r>
    <x v="0"/>
    <x v="0"/>
    <x v="0"/>
    <x v="7"/>
    <x v="18"/>
    <s v="SE4_large"/>
    <x v="2"/>
    <s v="GNR_ST_MSW_BP_E-23_LS-220-MW-FEED_Y-2020"/>
    <x v="0"/>
    <x v="1"/>
    <n v="68.422390823671094"/>
    <n v="99896.6906025598"/>
    <n v="359628.08616921498"/>
  </r>
  <r>
    <x v="0"/>
    <x v="0"/>
    <x v="0"/>
    <x v="7"/>
    <x v="18"/>
    <s v="SE4_large"/>
    <x v="2"/>
    <s v="GNR_ST_MSW_BP_E-23_LS-220-MW-FEED_Y-2020"/>
    <x v="0"/>
    <x v="2"/>
    <n v="68.422390823671094"/>
    <n v="99896.6906025598"/>
    <n v="359628.08616921498"/>
  </r>
  <r>
    <x v="0"/>
    <x v="0"/>
    <x v="0"/>
    <x v="7"/>
    <x v="18"/>
    <s v="SE4_large"/>
    <x v="2"/>
    <s v="GNR_ST_MSW_BP_E-23_LS-220-MW-FEED_Y-2020"/>
    <x v="1"/>
    <x v="0"/>
    <n v="68.422390823671094"/>
    <n v="99896.6906025598"/>
    <n v="359628.08616921498"/>
  </r>
  <r>
    <x v="0"/>
    <x v="0"/>
    <x v="0"/>
    <x v="7"/>
    <x v="18"/>
    <s v="SE4_large"/>
    <x v="2"/>
    <s v="GNR_ST_MSW_BP_E-23_LS-220-MW-FEED_Y-2020"/>
    <x v="1"/>
    <x v="1"/>
    <n v="68.422390823671094"/>
    <n v="99896.6906025598"/>
    <n v="359628.08616921498"/>
  </r>
  <r>
    <x v="0"/>
    <x v="0"/>
    <x v="0"/>
    <x v="7"/>
    <x v="18"/>
    <s v="SE4_large"/>
    <x v="2"/>
    <s v="GNR_ST_MSW_BP_E-23_LS-220-MW-FEED_Y-2020"/>
    <x v="1"/>
    <x v="2"/>
    <n v="68.422390823671094"/>
    <n v="99896.6906025598"/>
    <n v="359628.08616921498"/>
  </r>
  <r>
    <x v="0"/>
    <x v="0"/>
    <x v="0"/>
    <x v="7"/>
    <x v="18"/>
    <s v="SE4_large"/>
    <x v="4"/>
    <s v="GNR_EH_HEAT"/>
    <x v="0"/>
    <x v="0"/>
    <n v="2.2893772893772799"/>
    <n v="3342.4908424908299"/>
    <n v="12032.967032967001"/>
  </r>
  <r>
    <x v="0"/>
    <x v="0"/>
    <x v="0"/>
    <x v="7"/>
    <x v="18"/>
    <s v="SE4_large"/>
    <x v="4"/>
    <s v="GNR_EH_HEAT"/>
    <x v="0"/>
    <x v="1"/>
    <n v="2.2893772893772799"/>
    <n v="3342.4908424908299"/>
    <n v="12032.967032967001"/>
  </r>
  <r>
    <x v="0"/>
    <x v="0"/>
    <x v="0"/>
    <x v="7"/>
    <x v="18"/>
    <s v="SE4_large"/>
    <x v="4"/>
    <s v="GNR_EH_HEAT"/>
    <x v="0"/>
    <x v="2"/>
    <n v="2.2893772893772799"/>
    <n v="3342.4908424908299"/>
    <n v="12032.967032967001"/>
  </r>
  <r>
    <x v="0"/>
    <x v="0"/>
    <x v="0"/>
    <x v="7"/>
    <x v="18"/>
    <s v="SE4_large"/>
    <x v="4"/>
    <s v="GNR_EH_HEAT"/>
    <x v="1"/>
    <x v="0"/>
    <n v="2.2893772893772799"/>
    <n v="3342.4908424908299"/>
    <n v="12032.967032967001"/>
  </r>
  <r>
    <x v="0"/>
    <x v="0"/>
    <x v="0"/>
    <x v="7"/>
    <x v="18"/>
    <s v="SE4_large"/>
    <x v="4"/>
    <s v="GNR_EH_HEAT"/>
    <x v="1"/>
    <x v="1"/>
    <n v="2.2893772893772799"/>
    <n v="3342.4908424908299"/>
    <n v="12032.967032967001"/>
  </r>
  <r>
    <x v="0"/>
    <x v="0"/>
    <x v="0"/>
    <x v="7"/>
    <x v="18"/>
    <s v="SE4_large"/>
    <x v="4"/>
    <s v="GNR_EH_HEAT"/>
    <x v="1"/>
    <x v="2"/>
    <n v="2.2893772893772799"/>
    <n v="3342.4908424908299"/>
    <n v="12032.967032967001"/>
  </r>
  <r>
    <x v="0"/>
    <x v="0"/>
    <x v="0"/>
    <x v="7"/>
    <x v="18"/>
    <s v="SE4_medium"/>
    <x v="5"/>
    <s v="GNR_HP_ELEC_COP-270"/>
    <x v="1"/>
    <x v="0"/>
    <n v="84"/>
    <n v="122640"/>
    <n v="441504"/>
  </r>
  <r>
    <x v="0"/>
    <x v="0"/>
    <x v="0"/>
    <x v="7"/>
    <x v="18"/>
    <s v="SE4_medium"/>
    <x v="5"/>
    <s v="GNR_HP_ELEC_COP-270"/>
    <x v="1"/>
    <x v="1"/>
    <n v="84"/>
    <n v="122640"/>
    <n v="441504"/>
  </r>
  <r>
    <x v="0"/>
    <x v="0"/>
    <x v="0"/>
    <x v="7"/>
    <x v="18"/>
    <s v="SE4_medium"/>
    <x v="5"/>
    <s v="GNR_HP_ELEC_COP-270"/>
    <x v="1"/>
    <x v="2"/>
    <n v="84"/>
    <n v="122640"/>
    <n v="441504"/>
  </r>
  <r>
    <x v="0"/>
    <x v="0"/>
    <x v="0"/>
    <x v="7"/>
    <x v="18"/>
    <s v="SE4_medium"/>
    <x v="5"/>
    <s v="GNR_HP_ELEC_GROUND-WTR_COP-360_LS-4-MW_Y-2020"/>
    <x v="0"/>
    <x v="0"/>
    <n v="271.98891919469003"/>
    <n v="397103.82202424703"/>
    <n v="1429573.75928729"/>
  </r>
  <r>
    <x v="0"/>
    <x v="0"/>
    <x v="0"/>
    <x v="7"/>
    <x v="18"/>
    <s v="SE4_medium"/>
    <x v="5"/>
    <s v="GNR_HP_ELEC_GROUND-WTR_COP-360_LS-4-MW_Y-2020"/>
    <x v="0"/>
    <x v="1"/>
    <n v="115.99577553564001"/>
    <n v="169353.832282035"/>
    <n v="609673.79621532396"/>
  </r>
  <r>
    <x v="0"/>
    <x v="0"/>
    <x v="0"/>
    <x v="7"/>
    <x v="18"/>
    <s v="SE4_medium"/>
    <x v="5"/>
    <s v="GNR_HP_ELEC_GROUND-WTR_COP-360_LS-4-MW_Y-2020"/>
    <x v="0"/>
    <x v="2"/>
    <n v="51.365623702952703"/>
    <n v="74993.810606310901"/>
    <n v="269977.71818271902"/>
  </r>
  <r>
    <x v="0"/>
    <x v="0"/>
    <x v="0"/>
    <x v="7"/>
    <x v="18"/>
    <s v="SE4_medium"/>
    <x v="5"/>
    <s v="GNR_HP_ELEC_GROUND-WTR_COP-360_LS-4-MW_Y-2020"/>
    <x v="1"/>
    <x v="0"/>
    <n v="784.27740242893196"/>
    <n v="1145045.00754624"/>
    <n v="4122162.0271664602"/>
  </r>
  <r>
    <x v="0"/>
    <x v="0"/>
    <x v="0"/>
    <x v="7"/>
    <x v="18"/>
    <s v="SE4_medium"/>
    <x v="5"/>
    <s v="GNR_HP_ELEC_GROUND-WTR_COP-360_LS-4-MW_Y-2020"/>
    <x v="1"/>
    <x v="1"/>
    <n v="784.27740242893196"/>
    <n v="1145045.00754624"/>
    <n v="4122162.02716647"/>
  </r>
  <r>
    <x v="0"/>
    <x v="0"/>
    <x v="0"/>
    <x v="7"/>
    <x v="18"/>
    <s v="SE4_medium"/>
    <x v="5"/>
    <s v="GNR_HP_ELEC_GROUND-WTR_COP-360_LS-4-MW_Y-2020"/>
    <x v="1"/>
    <x v="2"/>
    <n v="784.27740242893196"/>
    <n v="1145045.00754624"/>
    <n v="4122162.02716647"/>
  </r>
  <r>
    <x v="0"/>
    <x v="0"/>
    <x v="0"/>
    <x v="7"/>
    <x v="18"/>
    <s v="SE4_medium"/>
    <x v="1"/>
    <s v="GNR_HS_HEAT_PIT_L-DEC_E-91_Y-2020"/>
    <x v="0"/>
    <x v="0"/>
    <n v="491.63372766151701"/>
    <n v="717785.24238581501"/>
    <n v="2584026.8725889302"/>
  </r>
  <r>
    <x v="0"/>
    <x v="0"/>
    <x v="0"/>
    <x v="7"/>
    <x v="18"/>
    <s v="SE4_medium"/>
    <x v="1"/>
    <s v="GNR_HS_HEAT_PIT_L-DEC_E-91_Y-2020"/>
    <x v="0"/>
    <x v="1"/>
    <n v="673.47085981029704"/>
    <n v="983267.45532303397"/>
    <n v="3539762.8391629201"/>
  </r>
  <r>
    <x v="0"/>
    <x v="0"/>
    <x v="0"/>
    <x v="7"/>
    <x v="18"/>
    <s v="SE4_medium"/>
    <x v="1"/>
    <s v="GNR_HS_HEAT_PIT_L-DEC_E-91_Y-2020"/>
    <x v="0"/>
    <x v="2"/>
    <n v="673.47085981029704"/>
    <n v="983267.45532303397"/>
    <n v="3539762.8391629201"/>
  </r>
  <r>
    <x v="0"/>
    <x v="0"/>
    <x v="0"/>
    <x v="7"/>
    <x v="18"/>
    <s v="SE4_medium"/>
    <x v="1"/>
    <s v="GNR_HS_HEAT_WTR-TANK_LS_E-95_Y-2010"/>
    <x v="0"/>
    <x v="1"/>
    <n v="156.362842465753"/>
    <n v="228289.75"/>
    <n v="821843.1"/>
  </r>
  <r>
    <x v="0"/>
    <x v="0"/>
    <x v="0"/>
    <x v="7"/>
    <x v="18"/>
    <s v="SE4_medium"/>
    <x v="1"/>
    <s v="GNR_HS_HEAT_WTR-TANK_LS_E-95_Y-2010"/>
    <x v="1"/>
    <x v="1"/>
    <n v="95.565097001659197"/>
    <n v="139525.041622422"/>
    <n v="502290.14984072099"/>
  </r>
  <r>
    <x v="0"/>
    <x v="0"/>
    <x v="0"/>
    <x v="7"/>
    <x v="18"/>
    <s v="SE4_medium"/>
    <x v="2"/>
    <s v="GNR_BO_MSW_E-90"/>
    <x v="0"/>
    <x v="0"/>
    <n v="28"/>
    <n v="40880"/>
    <n v="147168"/>
  </r>
  <r>
    <x v="0"/>
    <x v="0"/>
    <x v="0"/>
    <x v="7"/>
    <x v="18"/>
    <s v="SE4_medium"/>
    <x v="2"/>
    <s v="GNR_BO_MSW_E-90"/>
    <x v="0"/>
    <x v="1"/>
    <n v="28"/>
    <n v="40880"/>
    <n v="147168"/>
  </r>
  <r>
    <x v="0"/>
    <x v="0"/>
    <x v="0"/>
    <x v="7"/>
    <x v="18"/>
    <s v="SE4_medium"/>
    <x v="2"/>
    <s v="GNR_BO_MSW_E-90"/>
    <x v="0"/>
    <x v="2"/>
    <n v="28"/>
    <n v="40880"/>
    <n v="147168"/>
  </r>
  <r>
    <x v="0"/>
    <x v="0"/>
    <x v="0"/>
    <x v="7"/>
    <x v="18"/>
    <s v="SE4_medium"/>
    <x v="2"/>
    <s v="GNR_ST_MSW_BP_CB-10"/>
    <x v="0"/>
    <x v="0"/>
    <n v="58.015334969999998"/>
    <n v="84702.389056200002"/>
    <n v="304928.60060231999"/>
  </r>
  <r>
    <x v="0"/>
    <x v="0"/>
    <x v="0"/>
    <x v="7"/>
    <x v="18"/>
    <s v="SE4_medium"/>
    <x v="2"/>
    <s v="GNR_ST_MSW_BP_CB-10"/>
    <x v="0"/>
    <x v="1"/>
    <n v="58.015334969999998"/>
    <n v="84702.389056200002"/>
    <n v="304928.60060231999"/>
  </r>
  <r>
    <x v="0"/>
    <x v="0"/>
    <x v="0"/>
    <x v="7"/>
    <x v="18"/>
    <s v="SE4_medium"/>
    <x v="2"/>
    <s v="GNR_ST_MSW_BP_CB-10"/>
    <x v="0"/>
    <x v="2"/>
    <n v="58.015334969999998"/>
    <n v="84702.389056200002"/>
    <n v="304928.60060231999"/>
  </r>
  <r>
    <x v="0"/>
    <x v="0"/>
    <x v="0"/>
    <x v="7"/>
    <x v="18"/>
    <s v="SE4_medium"/>
    <x v="2"/>
    <s v="GNR_ST_MSW_BP_CB-10"/>
    <x v="1"/>
    <x v="0"/>
    <n v="58.015334969999998"/>
    <n v="84702.389056200002"/>
    <n v="304928.60060231999"/>
  </r>
  <r>
    <x v="0"/>
    <x v="0"/>
    <x v="0"/>
    <x v="7"/>
    <x v="18"/>
    <s v="SE4_medium"/>
    <x v="2"/>
    <s v="GNR_ST_MSW_BP_CB-10"/>
    <x v="1"/>
    <x v="1"/>
    <n v="58.015334969999998"/>
    <n v="84702.389056200002"/>
    <n v="304928.60060231999"/>
  </r>
  <r>
    <x v="0"/>
    <x v="0"/>
    <x v="0"/>
    <x v="7"/>
    <x v="18"/>
    <s v="SE4_medium"/>
    <x v="2"/>
    <s v="GNR_ST_MSW_BP_CB-10"/>
    <x v="1"/>
    <x v="2"/>
    <n v="58.015334969999998"/>
    <n v="84702.389056200002"/>
    <n v="304928.60060231999"/>
  </r>
  <r>
    <x v="0"/>
    <x v="0"/>
    <x v="0"/>
    <x v="7"/>
    <x v="18"/>
    <s v="SE4_medium"/>
    <x v="2"/>
    <s v="GNR_ST_MSW_BP_CB-20"/>
    <x v="0"/>
    <x v="0"/>
    <n v="44.790048319999997"/>
    <n v="65393.470547199999"/>
    <n v="235416.49396992"/>
  </r>
  <r>
    <x v="0"/>
    <x v="0"/>
    <x v="0"/>
    <x v="7"/>
    <x v="18"/>
    <s v="SE4_medium"/>
    <x v="2"/>
    <s v="GNR_ST_MSW_BP_CB-20"/>
    <x v="0"/>
    <x v="1"/>
    <n v="44.790048319999997"/>
    <n v="65393.470547199999"/>
    <n v="235416.49396992"/>
  </r>
  <r>
    <x v="0"/>
    <x v="0"/>
    <x v="0"/>
    <x v="7"/>
    <x v="18"/>
    <s v="SE4_medium"/>
    <x v="2"/>
    <s v="GNR_ST_MSW_BP_CB-20"/>
    <x v="0"/>
    <x v="2"/>
    <n v="44.790048319999997"/>
    <n v="65393.470547199999"/>
    <n v="235416.49396992"/>
  </r>
  <r>
    <x v="0"/>
    <x v="0"/>
    <x v="0"/>
    <x v="7"/>
    <x v="18"/>
    <s v="SE4_medium"/>
    <x v="2"/>
    <s v="GNR_ST_MSW_BP_CB-20"/>
    <x v="1"/>
    <x v="0"/>
    <n v="44.790048319999997"/>
    <n v="65393.470547199999"/>
    <n v="235416.49396992"/>
  </r>
  <r>
    <x v="0"/>
    <x v="0"/>
    <x v="0"/>
    <x v="7"/>
    <x v="18"/>
    <s v="SE4_medium"/>
    <x v="2"/>
    <s v="GNR_ST_MSW_BP_CB-20"/>
    <x v="1"/>
    <x v="1"/>
    <n v="44.790048319999997"/>
    <n v="65393.470547199999"/>
    <n v="235416.49396992"/>
  </r>
  <r>
    <x v="0"/>
    <x v="0"/>
    <x v="0"/>
    <x v="7"/>
    <x v="18"/>
    <s v="SE4_medium"/>
    <x v="2"/>
    <s v="GNR_ST_MSW_BP_CB-20"/>
    <x v="1"/>
    <x v="2"/>
    <n v="44.790048319999997"/>
    <n v="65393.470547199999"/>
    <n v="235416.49396992"/>
  </r>
  <r>
    <x v="0"/>
    <x v="0"/>
    <x v="0"/>
    <x v="7"/>
    <x v="18"/>
    <s v="SE4_medium"/>
    <x v="2"/>
    <s v="GNR_ST_MSW_BP_CB-30"/>
    <x v="0"/>
    <x v="0"/>
    <n v="105.104945266667"/>
    <n v="153453.22008933299"/>
    <n v="552431.59232159995"/>
  </r>
  <r>
    <x v="0"/>
    <x v="0"/>
    <x v="0"/>
    <x v="7"/>
    <x v="18"/>
    <s v="SE4_medium"/>
    <x v="2"/>
    <s v="GNR_ST_MSW_BP_CB-30"/>
    <x v="0"/>
    <x v="1"/>
    <n v="105.104945266667"/>
    <n v="153453.22008933299"/>
    <n v="552431.59232159995"/>
  </r>
  <r>
    <x v="0"/>
    <x v="0"/>
    <x v="0"/>
    <x v="7"/>
    <x v="18"/>
    <s v="SE4_medium"/>
    <x v="2"/>
    <s v="GNR_ST_MSW_BP_CB-30"/>
    <x v="0"/>
    <x v="2"/>
    <n v="105.104945266667"/>
    <n v="153453.22008933299"/>
    <n v="552431.59232159995"/>
  </r>
  <r>
    <x v="0"/>
    <x v="0"/>
    <x v="0"/>
    <x v="7"/>
    <x v="18"/>
    <s v="SE4_medium"/>
    <x v="2"/>
    <s v="GNR_ST_MSW_BP_CB-30"/>
    <x v="1"/>
    <x v="0"/>
    <n v="105.104945266667"/>
    <n v="153453.22008933299"/>
    <n v="552431.59232159995"/>
  </r>
  <r>
    <x v="0"/>
    <x v="0"/>
    <x v="0"/>
    <x v="7"/>
    <x v="18"/>
    <s v="SE4_medium"/>
    <x v="2"/>
    <s v="GNR_ST_MSW_BP_CB-30"/>
    <x v="1"/>
    <x v="1"/>
    <n v="105.104945266667"/>
    <n v="153453.22008933299"/>
    <n v="552431.59232159995"/>
  </r>
  <r>
    <x v="0"/>
    <x v="0"/>
    <x v="0"/>
    <x v="7"/>
    <x v="18"/>
    <s v="SE4_medium"/>
    <x v="2"/>
    <s v="GNR_ST_MSW_BP_CB-30"/>
    <x v="1"/>
    <x v="2"/>
    <n v="105.104945266667"/>
    <n v="153453.22008933299"/>
    <n v="552431.59232159995"/>
  </r>
  <r>
    <x v="0"/>
    <x v="0"/>
    <x v="0"/>
    <x v="7"/>
    <x v="18"/>
    <s v="SE4_medium"/>
    <x v="4"/>
    <s v="GNR_EH_HEAT"/>
    <x v="0"/>
    <x v="0"/>
    <n v="14.637992216117199"/>
    <n v="21371.468635531"/>
    <n v="76937.287087911798"/>
  </r>
  <r>
    <x v="0"/>
    <x v="0"/>
    <x v="0"/>
    <x v="7"/>
    <x v="18"/>
    <s v="SE4_medium"/>
    <x v="4"/>
    <s v="GNR_EH_HEAT"/>
    <x v="0"/>
    <x v="1"/>
    <n v="14.637992216117199"/>
    <n v="21371.468635531"/>
    <n v="76937.287087911798"/>
  </r>
  <r>
    <x v="0"/>
    <x v="0"/>
    <x v="0"/>
    <x v="7"/>
    <x v="18"/>
    <s v="SE4_medium"/>
    <x v="4"/>
    <s v="GNR_EH_HEAT"/>
    <x v="0"/>
    <x v="2"/>
    <n v="14.637992216117199"/>
    <n v="21371.468635531"/>
    <n v="76937.287087911798"/>
  </r>
  <r>
    <x v="0"/>
    <x v="0"/>
    <x v="0"/>
    <x v="7"/>
    <x v="18"/>
    <s v="SE4_medium"/>
    <x v="4"/>
    <s v="GNR_EH_HEAT"/>
    <x v="1"/>
    <x v="0"/>
    <n v="14.637992216117199"/>
    <n v="21371.468635531"/>
    <n v="76937.287087911798"/>
  </r>
  <r>
    <x v="0"/>
    <x v="0"/>
    <x v="0"/>
    <x v="7"/>
    <x v="18"/>
    <s v="SE4_medium"/>
    <x v="4"/>
    <s v="GNR_EH_HEAT"/>
    <x v="1"/>
    <x v="1"/>
    <n v="14.637992216117199"/>
    <n v="21371.468635531"/>
    <n v="76937.287087911798"/>
  </r>
  <r>
    <x v="0"/>
    <x v="0"/>
    <x v="0"/>
    <x v="7"/>
    <x v="18"/>
    <s v="SE4_medium"/>
    <x v="4"/>
    <s v="GNR_EH_HEAT"/>
    <x v="1"/>
    <x v="2"/>
    <n v="14.637992216117199"/>
    <n v="21371.468635531"/>
    <n v="76937.287087911798"/>
  </r>
  <r>
    <x v="0"/>
    <x v="0"/>
    <x v="0"/>
    <x v="7"/>
    <x v="18"/>
    <s v="SE4_medium"/>
    <x v="6"/>
    <s v="GNR_ST_WOODWST_BP_CB-30"/>
    <x v="0"/>
    <x v="0"/>
    <n v="11.6"/>
    <n v="16936"/>
    <n v="60969.599999999999"/>
  </r>
  <r>
    <x v="0"/>
    <x v="0"/>
    <x v="0"/>
    <x v="7"/>
    <x v="18"/>
    <s v="SE4_medium"/>
    <x v="6"/>
    <s v="GNR_ST_WOODWST_BP_CB-30"/>
    <x v="0"/>
    <x v="1"/>
    <n v="13.3333333333333"/>
    <n v="19466.666666666701"/>
    <n v="70080"/>
  </r>
  <r>
    <x v="0"/>
    <x v="0"/>
    <x v="0"/>
    <x v="7"/>
    <x v="18"/>
    <s v="SE4_medium"/>
    <x v="6"/>
    <s v="GNR_ST_WOODWST_BP_CB-30"/>
    <x v="0"/>
    <x v="2"/>
    <n v="13.3333333333333"/>
    <n v="19466.666666666701"/>
    <n v="70080"/>
  </r>
  <r>
    <x v="0"/>
    <x v="0"/>
    <x v="0"/>
    <x v="7"/>
    <x v="18"/>
    <s v="SE4_small"/>
    <x v="5"/>
    <s v="GNR_HP_ELEC_COP-270"/>
    <x v="1"/>
    <x v="0"/>
    <n v="2"/>
    <n v="2920"/>
    <n v="10512"/>
  </r>
  <r>
    <x v="0"/>
    <x v="0"/>
    <x v="0"/>
    <x v="7"/>
    <x v="18"/>
    <s v="SE4_small"/>
    <x v="5"/>
    <s v="GNR_HP_ELEC_COP-270"/>
    <x v="1"/>
    <x v="1"/>
    <n v="2"/>
    <n v="2920"/>
    <n v="10512"/>
  </r>
  <r>
    <x v="0"/>
    <x v="0"/>
    <x v="0"/>
    <x v="7"/>
    <x v="18"/>
    <s v="SE4_small"/>
    <x v="5"/>
    <s v="GNR_HP_ELEC_COP-270"/>
    <x v="1"/>
    <x v="2"/>
    <n v="2"/>
    <n v="2920"/>
    <n v="10512"/>
  </r>
  <r>
    <x v="0"/>
    <x v="0"/>
    <x v="0"/>
    <x v="7"/>
    <x v="18"/>
    <s v="SE4_small"/>
    <x v="5"/>
    <s v="GNR_HP_ELEC_GROUND-WTR_COP-360_LS-4-MW_Y-2020"/>
    <x v="0"/>
    <x v="0"/>
    <n v="11.8922000468029"/>
    <n v="17362.612068332299"/>
    <n v="62505.403445996199"/>
  </r>
  <r>
    <x v="0"/>
    <x v="0"/>
    <x v="0"/>
    <x v="7"/>
    <x v="18"/>
    <s v="SE4_small"/>
    <x v="5"/>
    <s v="GNR_HP_ELEC_GROUND-WTR_COP-360_LS-4-MW_Y-2020"/>
    <x v="0"/>
    <x v="1"/>
    <n v="11.901459654994399"/>
    <n v="17376.1310962918"/>
    <n v="62554.071946650402"/>
  </r>
  <r>
    <x v="0"/>
    <x v="0"/>
    <x v="0"/>
    <x v="7"/>
    <x v="18"/>
    <s v="SE4_small"/>
    <x v="5"/>
    <s v="GNR_HP_ELEC_GROUND-WTR_COP-360_LS-4-MW_Y-2020"/>
    <x v="1"/>
    <x v="0"/>
    <n v="242.29465701773901"/>
    <n v="353750.19924589997"/>
    <n v="1273500.7172852401"/>
  </r>
  <r>
    <x v="0"/>
    <x v="0"/>
    <x v="0"/>
    <x v="7"/>
    <x v="18"/>
    <s v="SE4_small"/>
    <x v="5"/>
    <s v="GNR_HP_ELEC_GROUND-WTR_COP-360_LS-4-MW_Y-2020"/>
    <x v="1"/>
    <x v="1"/>
    <n v="242.29465701773901"/>
    <n v="353750.19924589997"/>
    <n v="1273500.7172852401"/>
  </r>
  <r>
    <x v="0"/>
    <x v="0"/>
    <x v="0"/>
    <x v="7"/>
    <x v="18"/>
    <s v="SE4_small"/>
    <x v="5"/>
    <s v="GNR_HP_ELEC_GROUND-WTR_COP-360_LS-4-MW_Y-2020"/>
    <x v="1"/>
    <x v="2"/>
    <n v="242.29465701773901"/>
    <n v="353750.19924589997"/>
    <n v="1273500.7172852401"/>
  </r>
  <r>
    <x v="0"/>
    <x v="0"/>
    <x v="0"/>
    <x v="7"/>
    <x v="18"/>
    <s v="SE4_small"/>
    <x v="1"/>
    <s v="GNR_HS_HEAT_PIT_L-DEC_E-91_Y-2020"/>
    <x v="0"/>
    <x v="0"/>
    <n v="139.85995218699"/>
    <n v="204195.53019300499"/>
    <n v="735103.90869481803"/>
  </r>
  <r>
    <x v="0"/>
    <x v="0"/>
    <x v="0"/>
    <x v="7"/>
    <x v="18"/>
    <s v="SE4_small"/>
    <x v="1"/>
    <s v="GNR_HS_HEAT_PIT_L-DEC_E-91_Y-2020"/>
    <x v="0"/>
    <x v="1"/>
    <n v="193.65115185899299"/>
    <n v="282730.68171412998"/>
    <n v="1017830.45417087"/>
  </r>
  <r>
    <x v="0"/>
    <x v="0"/>
    <x v="0"/>
    <x v="7"/>
    <x v="18"/>
    <s v="SE4_small"/>
    <x v="1"/>
    <s v="GNR_HS_HEAT_PIT_L-DEC_E-91_Y-2020"/>
    <x v="0"/>
    <x v="2"/>
    <n v="170.68722824060799"/>
    <n v="249203.35323128701"/>
    <n v="897132.07163263496"/>
  </r>
  <r>
    <x v="0"/>
    <x v="0"/>
    <x v="0"/>
    <x v="7"/>
    <x v="18"/>
    <s v="SE4_small"/>
    <x v="1"/>
    <s v="GNR_HS_HEAT_WTR-TANK_LS_E-95_Y-2010"/>
    <x v="0"/>
    <x v="1"/>
    <n v="5.5828767123287699"/>
    <n v="8151"/>
    <n v="29343.599999999999"/>
  </r>
  <r>
    <x v="0"/>
    <x v="0"/>
    <x v="0"/>
    <x v="7"/>
    <x v="18"/>
    <s v="SE4_small"/>
    <x v="1"/>
    <s v="GNR_HS_HEAT_WTR-TANK_LS_E-95_Y-2010"/>
    <x v="1"/>
    <x v="1"/>
    <n v="2.5718728554581598"/>
    <n v="3754.9343689689099"/>
    <n v="13517.763728288101"/>
  </r>
  <r>
    <x v="0"/>
    <x v="0"/>
    <x v="0"/>
    <x v="7"/>
    <x v="18"/>
    <s v="SE4_small"/>
    <x v="8"/>
    <s v="GNR_BO_OTHER_E-90"/>
    <x v="0"/>
    <x v="0"/>
    <n v="4.9499999999999904"/>
    <n v="7226.99999999999"/>
    <n v="26017.199999999899"/>
  </r>
  <r>
    <x v="0"/>
    <x v="0"/>
    <x v="0"/>
    <x v="7"/>
    <x v="18"/>
    <s v="SE4_small"/>
    <x v="8"/>
    <s v="GNR_BO_OTHER_E-90"/>
    <x v="0"/>
    <x v="1"/>
    <n v="4.9499999999999904"/>
    <n v="7226.99999999999"/>
    <n v="26017.199999999899"/>
  </r>
  <r>
    <x v="0"/>
    <x v="0"/>
    <x v="0"/>
    <x v="7"/>
    <x v="18"/>
    <s v="SE4_small"/>
    <x v="8"/>
    <s v="GNR_BO_OTHER_E-90"/>
    <x v="0"/>
    <x v="2"/>
    <n v="4.9499999999999904"/>
    <n v="7226.99999999999"/>
    <n v="26017.199999999899"/>
  </r>
  <r>
    <x v="0"/>
    <x v="0"/>
    <x v="0"/>
    <x v="7"/>
    <x v="18"/>
    <s v="SE4_small"/>
    <x v="8"/>
    <s v="GNR_BO_OTHER_E-90"/>
    <x v="1"/>
    <x v="0"/>
    <n v="4.9499999999999904"/>
    <n v="7226.99999999999"/>
    <n v="26017.199999999899"/>
  </r>
  <r>
    <x v="0"/>
    <x v="0"/>
    <x v="0"/>
    <x v="7"/>
    <x v="18"/>
    <s v="SE4_small"/>
    <x v="8"/>
    <s v="GNR_BO_OTHER_E-90"/>
    <x v="1"/>
    <x v="1"/>
    <n v="4.9499999999999904"/>
    <n v="7226.99999999999"/>
    <n v="26017.199999999899"/>
  </r>
  <r>
    <x v="0"/>
    <x v="0"/>
    <x v="0"/>
    <x v="7"/>
    <x v="18"/>
    <s v="SE4_small"/>
    <x v="8"/>
    <s v="GNR_BO_OTHER_E-90"/>
    <x v="1"/>
    <x v="2"/>
    <n v="4.9499999999999904"/>
    <n v="7226.99999999999"/>
    <n v="26017.199999999899"/>
  </r>
  <r>
    <x v="0"/>
    <x v="0"/>
    <x v="0"/>
    <x v="7"/>
    <x v="18"/>
    <s v="SE4_small"/>
    <x v="4"/>
    <s v="GNR_EH_HEAT"/>
    <x v="0"/>
    <x v="0"/>
    <n v="2.8382554945054701"/>
    <n v="4143.8530219779896"/>
    <n v="14917.870879120799"/>
  </r>
  <r>
    <x v="0"/>
    <x v="0"/>
    <x v="0"/>
    <x v="7"/>
    <x v="18"/>
    <s v="SE4_small"/>
    <x v="4"/>
    <s v="GNR_EH_HEAT"/>
    <x v="0"/>
    <x v="1"/>
    <n v="2.8382554945054701"/>
    <n v="4143.8530219779896"/>
    <n v="14917.870879120799"/>
  </r>
  <r>
    <x v="0"/>
    <x v="0"/>
    <x v="0"/>
    <x v="7"/>
    <x v="18"/>
    <s v="SE4_small"/>
    <x v="4"/>
    <s v="GNR_EH_HEAT"/>
    <x v="0"/>
    <x v="2"/>
    <n v="2.8382554945054701"/>
    <n v="4143.8530219779896"/>
    <n v="14917.870879120799"/>
  </r>
  <r>
    <x v="0"/>
    <x v="0"/>
    <x v="0"/>
    <x v="7"/>
    <x v="18"/>
    <s v="SE4_small"/>
    <x v="4"/>
    <s v="GNR_EH_HEAT"/>
    <x v="1"/>
    <x v="0"/>
    <n v="2.8382554945054701"/>
    <n v="4143.8530219779896"/>
    <n v="14917.870879120799"/>
  </r>
  <r>
    <x v="0"/>
    <x v="0"/>
    <x v="0"/>
    <x v="7"/>
    <x v="18"/>
    <s v="SE4_small"/>
    <x v="4"/>
    <s v="GNR_EH_HEAT"/>
    <x v="1"/>
    <x v="1"/>
    <n v="2.8382554945054701"/>
    <n v="4143.8530219779896"/>
    <n v="14917.870879120799"/>
  </r>
  <r>
    <x v="0"/>
    <x v="0"/>
    <x v="0"/>
    <x v="7"/>
    <x v="18"/>
    <s v="SE4_small"/>
    <x v="4"/>
    <s v="GNR_EH_HEAT"/>
    <x v="1"/>
    <x v="2"/>
    <n v="2.8382554945054701"/>
    <n v="4143.8530219779896"/>
    <n v="14917.870879120799"/>
  </r>
  <r>
    <x v="0"/>
    <x v="1"/>
    <x v="1"/>
    <x v="0"/>
    <x v="0"/>
    <s v="DK1_Large"/>
    <x v="5"/>
    <s v="GNR_BO_ELEC_E-100"/>
    <x v="1"/>
    <x v="0"/>
    <n v="43.383810613092699"/>
    <n v="63340.3634951153"/>
    <n v="228025.30858241499"/>
  </r>
  <r>
    <x v="0"/>
    <x v="1"/>
    <x v="1"/>
    <x v="0"/>
    <x v="0"/>
    <s v="DK1_Large"/>
    <x v="5"/>
    <s v="GNR_BO_ELEC_E-100"/>
    <x v="1"/>
    <x v="2"/>
    <n v="82.95"/>
    <n v="121107"/>
    <n v="435985.2"/>
  </r>
  <r>
    <x v="0"/>
    <x v="1"/>
    <x v="1"/>
    <x v="0"/>
    <x v="0"/>
    <s v="DK1_Large"/>
    <x v="1"/>
    <s v="GNR_HS_HEAT_PIT_L-CEN_E-90_Y-2020"/>
    <x v="0"/>
    <x v="0"/>
    <n v="353.49122490772203"/>
    <n v="516097.18836527399"/>
    <n v="1857949.87811499"/>
  </r>
  <r>
    <x v="0"/>
    <x v="1"/>
    <x v="1"/>
    <x v="0"/>
    <x v="0"/>
    <s v="DK1_Large"/>
    <x v="1"/>
    <s v="GNR_HS_HEAT_PIT_L-CEN_E-90_Y-2020"/>
    <x v="0"/>
    <x v="1"/>
    <n v="700.74527070058105"/>
    <n v="1023088.09522285"/>
    <n v="3683117.1428022501"/>
  </r>
  <r>
    <x v="0"/>
    <x v="1"/>
    <x v="1"/>
    <x v="0"/>
    <x v="0"/>
    <s v="DK1_Large"/>
    <x v="1"/>
    <s v="GNR_HS_HEAT_PIT_L-CEN_E-90_Y-2020"/>
    <x v="0"/>
    <x v="2"/>
    <n v="634.42619564199697"/>
    <n v="926262.24563731602"/>
    <n v="3334544.0842943401"/>
  </r>
  <r>
    <x v="0"/>
    <x v="1"/>
    <x v="1"/>
    <x v="0"/>
    <x v="0"/>
    <s v="DK1_Large"/>
    <x v="2"/>
    <s v="GNR_BO_MSW_E-105"/>
    <x v="0"/>
    <x v="0"/>
    <n v="28"/>
    <n v="40880"/>
    <n v="147168"/>
  </r>
  <r>
    <x v="0"/>
    <x v="1"/>
    <x v="1"/>
    <x v="0"/>
    <x v="0"/>
    <s v="DK1_Large"/>
    <x v="2"/>
    <s v="GNR_BO_MSW_E-105"/>
    <x v="0"/>
    <x v="1"/>
    <n v="28"/>
    <n v="40880"/>
    <n v="147168"/>
  </r>
  <r>
    <x v="0"/>
    <x v="1"/>
    <x v="1"/>
    <x v="0"/>
    <x v="0"/>
    <s v="DK1_Large"/>
    <x v="2"/>
    <s v="GNR_BO_MSW_E-105"/>
    <x v="0"/>
    <x v="2"/>
    <n v="28"/>
    <n v="40880"/>
    <n v="147168"/>
  </r>
  <r>
    <x v="0"/>
    <x v="1"/>
    <x v="1"/>
    <x v="0"/>
    <x v="0"/>
    <s v="DK1_Large"/>
    <x v="2"/>
    <s v="GNR_BO_MSW_E-105"/>
    <x v="1"/>
    <x v="0"/>
    <n v="28"/>
    <n v="40880"/>
    <n v="147168"/>
  </r>
  <r>
    <x v="0"/>
    <x v="1"/>
    <x v="1"/>
    <x v="0"/>
    <x v="0"/>
    <s v="DK1_Large"/>
    <x v="2"/>
    <s v="GNR_BO_MSW_E-105"/>
    <x v="1"/>
    <x v="1"/>
    <n v="28"/>
    <n v="40880"/>
    <n v="147168"/>
  </r>
  <r>
    <x v="0"/>
    <x v="1"/>
    <x v="1"/>
    <x v="0"/>
    <x v="0"/>
    <s v="DK1_Large"/>
    <x v="2"/>
    <s v="GNR_BO_MSW_E-105"/>
    <x v="1"/>
    <x v="2"/>
    <n v="28"/>
    <n v="40880"/>
    <n v="147168"/>
  </r>
  <r>
    <x v="0"/>
    <x v="1"/>
    <x v="1"/>
    <x v="0"/>
    <x v="0"/>
    <s v="DK1_Large"/>
    <x v="2"/>
    <s v="GNR_ST_MSW_BP_E-24_LS-220-MW-FEED_Y-2030"/>
    <x v="0"/>
    <x v="0"/>
    <n v="859.20308987580404"/>
    <n v="1254436.5112186701"/>
    <n v="4515971.4403872304"/>
  </r>
  <r>
    <x v="0"/>
    <x v="1"/>
    <x v="1"/>
    <x v="0"/>
    <x v="0"/>
    <s v="DK1_Large"/>
    <x v="2"/>
    <s v="GNR_ST_MSW_BP_E-24_LS-220-MW-FEED_Y-2030"/>
    <x v="0"/>
    <x v="1"/>
    <n v="859.20308987580404"/>
    <n v="1254436.5112186701"/>
    <n v="4515971.4403872304"/>
  </r>
  <r>
    <x v="0"/>
    <x v="1"/>
    <x v="1"/>
    <x v="0"/>
    <x v="0"/>
    <s v="DK1_Large"/>
    <x v="2"/>
    <s v="GNR_ST_MSW_BP_E-24_LS-220-MW-FEED_Y-2030"/>
    <x v="0"/>
    <x v="2"/>
    <n v="859.20308987580404"/>
    <n v="1254436.5112186701"/>
    <n v="4515971.4403872304"/>
  </r>
  <r>
    <x v="0"/>
    <x v="1"/>
    <x v="1"/>
    <x v="0"/>
    <x v="0"/>
    <s v="DK1_Large"/>
    <x v="2"/>
    <s v="GNR_ST_MSW_BP_E-24_LS-220-MW-FEED_Y-2030"/>
    <x v="1"/>
    <x v="0"/>
    <n v="859.20308987580404"/>
    <n v="1254436.5112186701"/>
    <n v="4515971.4403872304"/>
  </r>
  <r>
    <x v="0"/>
    <x v="1"/>
    <x v="1"/>
    <x v="0"/>
    <x v="0"/>
    <s v="DK1_Large"/>
    <x v="2"/>
    <s v="GNR_ST_MSW_BP_E-24_LS-220-MW-FEED_Y-2030"/>
    <x v="1"/>
    <x v="1"/>
    <n v="859.20308987580404"/>
    <n v="1254436.5112186701"/>
    <n v="4515971.4403872304"/>
  </r>
  <r>
    <x v="0"/>
    <x v="1"/>
    <x v="1"/>
    <x v="0"/>
    <x v="0"/>
    <s v="DK1_Large"/>
    <x v="2"/>
    <s v="GNR_ST_MSW_BP_E-24_LS-220-MW-FEED_Y-2030"/>
    <x v="1"/>
    <x v="2"/>
    <n v="859.20308987580404"/>
    <n v="1254436.5112186701"/>
    <n v="4515971.4403872304"/>
  </r>
  <r>
    <x v="0"/>
    <x v="1"/>
    <x v="1"/>
    <x v="0"/>
    <x v="0"/>
    <s v="DK1_Large"/>
    <x v="2"/>
    <s v="GNR_ST_MSW_BP_E-27"/>
    <x v="0"/>
    <x v="0"/>
    <n v="60.521899921230499"/>
    <n v="88361.973884996507"/>
    <n v="318103.105985987"/>
  </r>
  <r>
    <x v="0"/>
    <x v="1"/>
    <x v="1"/>
    <x v="0"/>
    <x v="0"/>
    <s v="DK1_Large"/>
    <x v="2"/>
    <s v="GNR_ST_MSW_BP_E-27"/>
    <x v="0"/>
    <x v="1"/>
    <n v="60.521899921230499"/>
    <n v="88361.973884996507"/>
    <n v="318103.105985987"/>
  </r>
  <r>
    <x v="0"/>
    <x v="1"/>
    <x v="1"/>
    <x v="0"/>
    <x v="0"/>
    <s v="DK1_Large"/>
    <x v="2"/>
    <s v="GNR_ST_MSW_BP_E-27"/>
    <x v="0"/>
    <x v="2"/>
    <n v="60.521899921230499"/>
    <n v="88361.973884996507"/>
    <n v="318103.105985987"/>
  </r>
  <r>
    <x v="0"/>
    <x v="1"/>
    <x v="1"/>
    <x v="0"/>
    <x v="0"/>
    <s v="DK1_Large"/>
    <x v="2"/>
    <s v="GNR_ST_MSW_BP_E-27"/>
    <x v="1"/>
    <x v="0"/>
    <n v="60.521899921230499"/>
    <n v="88361.973884996507"/>
    <n v="318103.105985987"/>
  </r>
  <r>
    <x v="0"/>
    <x v="1"/>
    <x v="1"/>
    <x v="0"/>
    <x v="0"/>
    <s v="DK1_Large"/>
    <x v="2"/>
    <s v="GNR_ST_MSW_BP_E-27"/>
    <x v="1"/>
    <x v="1"/>
    <n v="60.521899921230499"/>
    <n v="88361.973884996507"/>
    <n v="318103.105985987"/>
  </r>
  <r>
    <x v="0"/>
    <x v="1"/>
    <x v="1"/>
    <x v="0"/>
    <x v="0"/>
    <s v="DK1_Large"/>
    <x v="2"/>
    <s v="GNR_ST_MSW_BP_E-27"/>
    <x v="1"/>
    <x v="2"/>
    <n v="60.521899921230499"/>
    <n v="88361.973884996507"/>
    <n v="318103.105985987"/>
  </r>
  <r>
    <x v="0"/>
    <x v="1"/>
    <x v="1"/>
    <x v="0"/>
    <x v="0"/>
    <s v="DK1_Large"/>
    <x v="3"/>
    <s v="GNR_SH_SUN"/>
    <x v="1"/>
    <x v="1"/>
    <n v="0.42153433712941801"/>
    <n v="615.44013220894999"/>
    <n v="2215.5844759522201"/>
  </r>
  <r>
    <x v="0"/>
    <x v="1"/>
    <x v="1"/>
    <x v="0"/>
    <x v="0"/>
    <s v="DK1_Large"/>
    <x v="3"/>
    <s v="GNR_SH_SUN"/>
    <x v="1"/>
    <x v="2"/>
    <n v="0.91705470396647304"/>
    <n v="1338.8998677910499"/>
    <n v="4820.0395240477801"/>
  </r>
  <r>
    <x v="0"/>
    <x v="1"/>
    <x v="1"/>
    <x v="0"/>
    <x v="0"/>
    <s v="DK1_Large"/>
    <x v="4"/>
    <s v="GNR_EH_HEAT"/>
    <x v="0"/>
    <x v="0"/>
    <n v="8.5"/>
    <n v="12410"/>
    <n v="44676"/>
  </r>
  <r>
    <x v="0"/>
    <x v="1"/>
    <x v="1"/>
    <x v="0"/>
    <x v="0"/>
    <s v="DK1_Large"/>
    <x v="4"/>
    <s v="GNR_EH_HEAT"/>
    <x v="0"/>
    <x v="1"/>
    <n v="8.5"/>
    <n v="12410"/>
    <n v="44676"/>
  </r>
  <r>
    <x v="0"/>
    <x v="1"/>
    <x v="1"/>
    <x v="0"/>
    <x v="0"/>
    <s v="DK1_Large"/>
    <x v="4"/>
    <s v="GNR_EH_HEAT"/>
    <x v="0"/>
    <x v="2"/>
    <n v="8.5"/>
    <n v="12410"/>
    <n v="44676"/>
  </r>
  <r>
    <x v="0"/>
    <x v="1"/>
    <x v="1"/>
    <x v="0"/>
    <x v="0"/>
    <s v="DK1_Large"/>
    <x v="4"/>
    <s v="GNR_EH_HEAT"/>
    <x v="1"/>
    <x v="0"/>
    <n v="8.5"/>
    <n v="12410"/>
    <n v="44676"/>
  </r>
  <r>
    <x v="0"/>
    <x v="1"/>
    <x v="1"/>
    <x v="0"/>
    <x v="0"/>
    <s v="DK1_Large"/>
    <x v="4"/>
    <s v="GNR_EH_HEAT"/>
    <x v="1"/>
    <x v="1"/>
    <n v="8.5"/>
    <n v="12410"/>
    <n v="44676"/>
  </r>
  <r>
    <x v="0"/>
    <x v="1"/>
    <x v="1"/>
    <x v="0"/>
    <x v="0"/>
    <s v="DK1_Large"/>
    <x v="4"/>
    <s v="GNR_EH_HEAT"/>
    <x v="1"/>
    <x v="2"/>
    <n v="8.5"/>
    <n v="12410"/>
    <n v="44676"/>
  </r>
  <r>
    <x v="0"/>
    <x v="1"/>
    <x v="1"/>
    <x v="0"/>
    <x v="0"/>
    <s v="DK1_Large"/>
    <x v="11"/>
    <s v="GNR_ST_WOODCHI_BP_E-23"/>
    <x v="0"/>
    <x v="0"/>
    <n v="22.0588235294118"/>
    <n v="32205.8823529412"/>
    <n v="115941.17647058801"/>
  </r>
  <r>
    <x v="0"/>
    <x v="1"/>
    <x v="1"/>
    <x v="0"/>
    <x v="0"/>
    <s v="DK1_Large"/>
    <x v="11"/>
    <s v="GNR_ST_WOODCHI_BP_E-23"/>
    <x v="0"/>
    <x v="1"/>
    <n v="22.0588235294118"/>
    <n v="32205.8823529412"/>
    <n v="115941.17647058801"/>
  </r>
  <r>
    <x v="0"/>
    <x v="1"/>
    <x v="1"/>
    <x v="0"/>
    <x v="0"/>
    <s v="DK1_Large"/>
    <x v="11"/>
    <s v="GNR_ST_WOODCHI_BP_E-23"/>
    <x v="0"/>
    <x v="2"/>
    <n v="22.0588235294118"/>
    <n v="32205.8823529412"/>
    <n v="115941.17647058801"/>
  </r>
  <r>
    <x v="0"/>
    <x v="1"/>
    <x v="1"/>
    <x v="0"/>
    <x v="0"/>
    <s v="DK1_Large"/>
    <x v="11"/>
    <s v="GNR_ST_WOODCHI_BP_E-29_LS-600-MW-FEED_Y-2030"/>
    <x v="0"/>
    <x v="0"/>
    <n v="122.63912173114601"/>
    <n v="179053.117727473"/>
    <n v="644591.22381890297"/>
  </r>
  <r>
    <x v="0"/>
    <x v="1"/>
    <x v="1"/>
    <x v="0"/>
    <x v="0"/>
    <s v="DK1_Large"/>
    <x v="11"/>
    <s v="GNR_ST_WOODCHI_BP_E-29_LS-600-MW-FEED_Y-2030"/>
    <x v="0"/>
    <x v="1"/>
    <n v="122.63912173114601"/>
    <n v="179053.117727473"/>
    <n v="644591.22381890297"/>
  </r>
  <r>
    <x v="0"/>
    <x v="1"/>
    <x v="1"/>
    <x v="0"/>
    <x v="0"/>
    <s v="DK1_Large"/>
    <x v="11"/>
    <s v="GNR_ST_WOODCHI_BP_E-29_LS-600-MW-FEED_Y-2030"/>
    <x v="0"/>
    <x v="2"/>
    <n v="122.63912173114601"/>
    <n v="179053.117727473"/>
    <n v="644591.22381890297"/>
  </r>
  <r>
    <x v="0"/>
    <x v="1"/>
    <x v="1"/>
    <x v="0"/>
    <x v="0"/>
    <s v="DK1_MedSmall"/>
    <x v="5"/>
    <s v="GNR_BO_ELEC_E-100"/>
    <x v="1"/>
    <x v="2"/>
    <n v="1"/>
    <n v="1460"/>
    <n v="5256"/>
  </r>
  <r>
    <x v="0"/>
    <x v="1"/>
    <x v="1"/>
    <x v="0"/>
    <x v="0"/>
    <s v="DK1_MedSmall"/>
    <x v="5"/>
    <s v="GNR_HP_ELEC_GROUND-WTR_COP-360_LS-4-MW_Y-2020"/>
    <x v="1"/>
    <x v="0"/>
    <n v="254.37482255651199"/>
    <n v="371387.24093250697"/>
    <n v="1336994.06735703"/>
  </r>
  <r>
    <x v="0"/>
    <x v="1"/>
    <x v="1"/>
    <x v="0"/>
    <x v="0"/>
    <s v="DK1_MedSmall"/>
    <x v="5"/>
    <s v="GNR_HP_ELEC_GROUND-WTR_COP-360_LS-4-MW_Y-2020"/>
    <x v="1"/>
    <x v="1"/>
    <n v="254.37482255651199"/>
    <n v="371387.24093250697"/>
    <n v="1336994.06735703"/>
  </r>
  <r>
    <x v="0"/>
    <x v="1"/>
    <x v="1"/>
    <x v="0"/>
    <x v="0"/>
    <s v="DK1_MedSmall"/>
    <x v="5"/>
    <s v="GNR_HP_ELEC_GROUND-WTR_COP-360_LS-4-MW_Y-2020"/>
    <x v="1"/>
    <x v="2"/>
    <n v="254.37482255651199"/>
    <n v="371387.24093250697"/>
    <n v="1336994.06735703"/>
  </r>
  <r>
    <x v="0"/>
    <x v="1"/>
    <x v="1"/>
    <x v="0"/>
    <x v="0"/>
    <s v="DK1_MedSmall"/>
    <x v="5"/>
    <s v="GNR_HP_ELEC_GROUND-WTR_COP-380_LS-4-MW_Y-2030"/>
    <x v="1"/>
    <x v="0"/>
    <n v="178.343466683538"/>
    <n v="260381.46135796499"/>
    <n v="937373.26088867499"/>
  </r>
  <r>
    <x v="0"/>
    <x v="1"/>
    <x v="1"/>
    <x v="0"/>
    <x v="0"/>
    <s v="DK1_MedSmall"/>
    <x v="5"/>
    <s v="GNR_HP_ELEC_GROUND-WTR_COP-380_LS-4-MW_Y-2030"/>
    <x v="1"/>
    <x v="1"/>
    <n v="178.343466683538"/>
    <n v="260381.46135796499"/>
    <n v="937373.26088867499"/>
  </r>
  <r>
    <x v="0"/>
    <x v="1"/>
    <x v="1"/>
    <x v="0"/>
    <x v="0"/>
    <s v="DK1_MedSmall"/>
    <x v="5"/>
    <s v="GNR_HP_ELEC_GROUND-WTR_COP-380_LS-4-MW_Y-2030"/>
    <x v="1"/>
    <x v="2"/>
    <n v="178.343466683538"/>
    <n v="260381.46135796499"/>
    <n v="937373.26088867499"/>
  </r>
  <r>
    <x v="0"/>
    <x v="1"/>
    <x v="1"/>
    <x v="0"/>
    <x v="0"/>
    <s v="DK1_MedSmall"/>
    <x v="1"/>
    <s v="GNR_HS_HEAT_PIT_L-DEC_E-91_Y-2020"/>
    <x v="0"/>
    <x v="0"/>
    <n v="205.252796643853"/>
    <n v="299669.08310002502"/>
    <n v="1078808.6991600899"/>
  </r>
  <r>
    <x v="0"/>
    <x v="1"/>
    <x v="1"/>
    <x v="0"/>
    <x v="0"/>
    <s v="DK1_MedSmall"/>
    <x v="1"/>
    <s v="GNR_HS_HEAT_PIT_L-DEC_E-91_Y-2020"/>
    <x v="0"/>
    <x v="1"/>
    <n v="297.10706521928603"/>
    <n v="433776.31522015802"/>
    <n v="1561594.7347925699"/>
  </r>
  <r>
    <x v="0"/>
    <x v="1"/>
    <x v="1"/>
    <x v="0"/>
    <x v="0"/>
    <s v="DK1_MedSmall"/>
    <x v="1"/>
    <s v="GNR_HS_HEAT_PIT_L-DEC_E-91_Y-2020"/>
    <x v="0"/>
    <x v="2"/>
    <n v="295.145764110914"/>
    <n v="430912.81560193398"/>
    <n v="1551286.13616696"/>
  </r>
  <r>
    <x v="0"/>
    <x v="1"/>
    <x v="1"/>
    <x v="0"/>
    <x v="0"/>
    <s v="DK1_MedSmall"/>
    <x v="3"/>
    <s v="GNR_SH_SUN"/>
    <x v="1"/>
    <x v="1"/>
    <n v="1.27370087477954"/>
    <n v="1859.6032771781199"/>
    <n v="6694.5717978412404"/>
  </r>
  <r>
    <x v="0"/>
    <x v="1"/>
    <x v="1"/>
    <x v="0"/>
    <x v="0"/>
    <s v="DK1_MedSmall"/>
    <x v="3"/>
    <s v="GNR_SH_SUN"/>
    <x v="1"/>
    <x v="2"/>
    <n v="2.7709566594670401"/>
    <n v="4045.5967228218801"/>
    <n v="14564.1482021588"/>
  </r>
  <r>
    <x v="0"/>
    <x v="1"/>
    <x v="1"/>
    <x v="0"/>
    <x v="0"/>
    <s v="DK1_MedSmall"/>
    <x v="4"/>
    <s v="GNR_EH_HEAT"/>
    <x v="0"/>
    <x v="0"/>
    <n v="10"/>
    <n v="14600"/>
    <n v="52560"/>
  </r>
  <r>
    <x v="0"/>
    <x v="1"/>
    <x v="1"/>
    <x v="0"/>
    <x v="0"/>
    <s v="DK1_MedSmall"/>
    <x v="4"/>
    <s v="GNR_EH_HEAT"/>
    <x v="0"/>
    <x v="1"/>
    <n v="10"/>
    <n v="14600"/>
    <n v="52560"/>
  </r>
  <r>
    <x v="0"/>
    <x v="1"/>
    <x v="1"/>
    <x v="0"/>
    <x v="0"/>
    <s v="DK1_MedSmall"/>
    <x v="4"/>
    <s v="GNR_EH_HEAT"/>
    <x v="0"/>
    <x v="2"/>
    <n v="10"/>
    <n v="14600"/>
    <n v="52560"/>
  </r>
  <r>
    <x v="0"/>
    <x v="1"/>
    <x v="1"/>
    <x v="0"/>
    <x v="0"/>
    <s v="DK1_MedSmall"/>
    <x v="4"/>
    <s v="GNR_EH_HEAT"/>
    <x v="1"/>
    <x v="0"/>
    <n v="10"/>
    <n v="14600"/>
    <n v="52560"/>
  </r>
  <r>
    <x v="0"/>
    <x v="1"/>
    <x v="1"/>
    <x v="0"/>
    <x v="0"/>
    <s v="DK1_MedSmall"/>
    <x v="4"/>
    <s v="GNR_EH_HEAT"/>
    <x v="1"/>
    <x v="1"/>
    <n v="10"/>
    <n v="14600"/>
    <n v="52560"/>
  </r>
  <r>
    <x v="0"/>
    <x v="1"/>
    <x v="1"/>
    <x v="0"/>
    <x v="0"/>
    <s v="DK1_MedSmall"/>
    <x v="4"/>
    <s v="GNR_EH_HEAT"/>
    <x v="1"/>
    <x v="2"/>
    <n v="10"/>
    <n v="14600"/>
    <n v="52560"/>
  </r>
  <r>
    <x v="0"/>
    <x v="1"/>
    <x v="1"/>
    <x v="0"/>
    <x v="0"/>
    <s v="DK1_Medium"/>
    <x v="5"/>
    <s v="GNR_BO_ELEC_E-100"/>
    <x v="1"/>
    <x v="2"/>
    <n v="30"/>
    <n v="43800"/>
    <n v="157680"/>
  </r>
  <r>
    <x v="0"/>
    <x v="1"/>
    <x v="1"/>
    <x v="0"/>
    <x v="0"/>
    <s v="DK1_Medium"/>
    <x v="5"/>
    <s v="GNR_HP_ELEC_GROUND-WTR_COP-360_LS-4-MW_Y-2020"/>
    <x v="1"/>
    <x v="0"/>
    <n v="361.79393995894998"/>
    <n v="528219.15234006697"/>
    <n v="1901588.9484242401"/>
  </r>
  <r>
    <x v="0"/>
    <x v="1"/>
    <x v="1"/>
    <x v="0"/>
    <x v="0"/>
    <s v="DK1_Medium"/>
    <x v="5"/>
    <s v="GNR_HP_ELEC_GROUND-WTR_COP-360_LS-4-MW_Y-2020"/>
    <x v="1"/>
    <x v="1"/>
    <n v="361.79393995894998"/>
    <n v="528219.15234006697"/>
    <n v="1901588.9484242401"/>
  </r>
  <r>
    <x v="0"/>
    <x v="1"/>
    <x v="1"/>
    <x v="0"/>
    <x v="0"/>
    <s v="DK1_Medium"/>
    <x v="5"/>
    <s v="GNR_HP_ELEC_GROUND-WTR_COP-360_LS-4-MW_Y-2020"/>
    <x v="1"/>
    <x v="2"/>
    <n v="361.79393995894998"/>
    <n v="528219.15234006697"/>
    <n v="1901588.9484242401"/>
  </r>
  <r>
    <x v="0"/>
    <x v="1"/>
    <x v="1"/>
    <x v="0"/>
    <x v="0"/>
    <s v="DK1_Medium"/>
    <x v="5"/>
    <s v="GNR_HP_ELEC_GROUND-WTR_COP-380_LS-4-MW_Y-2030"/>
    <x v="1"/>
    <x v="0"/>
    <n v="564.55908102489605"/>
    <n v="824256.25829634897"/>
    <n v="2967322.52986685"/>
  </r>
  <r>
    <x v="0"/>
    <x v="1"/>
    <x v="1"/>
    <x v="0"/>
    <x v="0"/>
    <s v="DK1_Medium"/>
    <x v="5"/>
    <s v="GNR_HP_ELEC_GROUND-WTR_COP-380_LS-4-MW_Y-2030"/>
    <x v="1"/>
    <x v="1"/>
    <n v="564.55908102489605"/>
    <n v="824256.25829634897"/>
    <n v="2967322.52986685"/>
  </r>
  <r>
    <x v="0"/>
    <x v="1"/>
    <x v="1"/>
    <x v="0"/>
    <x v="0"/>
    <s v="DK1_Medium"/>
    <x v="5"/>
    <s v="GNR_HP_ELEC_GROUND-WTR_COP-380_LS-4-MW_Y-2030"/>
    <x v="1"/>
    <x v="2"/>
    <n v="564.55908102489605"/>
    <n v="824256.25829634897"/>
    <n v="2967322.52986685"/>
  </r>
  <r>
    <x v="0"/>
    <x v="1"/>
    <x v="1"/>
    <x v="0"/>
    <x v="0"/>
    <s v="DK1_Medium"/>
    <x v="1"/>
    <s v="GNR_HS_HEAT_PIT_L-DEC_E-91_Y-2020"/>
    <x v="0"/>
    <x v="0"/>
    <n v="287.42760135148598"/>
    <n v="419644.29797317"/>
    <n v="1510719.4727034101"/>
  </r>
  <r>
    <x v="0"/>
    <x v="1"/>
    <x v="1"/>
    <x v="0"/>
    <x v="0"/>
    <s v="DK1_Medium"/>
    <x v="1"/>
    <s v="GNR_HS_HEAT_PIT_L-DEC_E-91_Y-2020"/>
    <x v="0"/>
    <x v="1"/>
    <n v="287.42760135148598"/>
    <n v="419644.29797317"/>
    <n v="1510719.4727034101"/>
  </r>
  <r>
    <x v="0"/>
    <x v="1"/>
    <x v="1"/>
    <x v="0"/>
    <x v="0"/>
    <s v="DK1_Medium"/>
    <x v="1"/>
    <s v="GNR_HS_HEAT_PIT_L-DEC_E-91_Y-2020"/>
    <x v="0"/>
    <x v="2"/>
    <n v="287.42760135148598"/>
    <n v="419644.29797317"/>
    <n v="1510719.4727034101"/>
  </r>
  <r>
    <x v="0"/>
    <x v="1"/>
    <x v="1"/>
    <x v="0"/>
    <x v="0"/>
    <s v="DK1_Medium"/>
    <x v="1"/>
    <s v="GNR_HS_HEAT_PIT_L-DEC_E-91_Y-2030"/>
    <x v="0"/>
    <x v="0"/>
    <n v="156.46873882360799"/>
    <n v="228444.35868246801"/>
    <n v="822399.69125688495"/>
  </r>
  <r>
    <x v="0"/>
    <x v="1"/>
    <x v="1"/>
    <x v="0"/>
    <x v="0"/>
    <s v="DK1_Medium"/>
    <x v="1"/>
    <s v="GNR_HS_HEAT_PIT_L-DEC_E-91_Y-2030"/>
    <x v="0"/>
    <x v="1"/>
    <n v="350.15874882998799"/>
    <n v="511231.773291783"/>
    <n v="1840434.3838504199"/>
  </r>
  <r>
    <x v="0"/>
    <x v="1"/>
    <x v="1"/>
    <x v="0"/>
    <x v="0"/>
    <s v="DK1_Medium"/>
    <x v="1"/>
    <s v="GNR_HS_HEAT_PIT_L-DEC_E-91_Y-2030"/>
    <x v="0"/>
    <x v="2"/>
    <n v="346.02301907896202"/>
    <n v="505193.60785528499"/>
    <n v="1818696.98827903"/>
  </r>
  <r>
    <x v="0"/>
    <x v="1"/>
    <x v="1"/>
    <x v="0"/>
    <x v="0"/>
    <s v="DK1_Medium"/>
    <x v="3"/>
    <s v="GNR_SH_SUN"/>
    <x v="1"/>
    <x v="1"/>
    <n v="2.7596852286889999"/>
    <n v="4029.1404338859302"/>
    <n v="14504.905561989401"/>
  </r>
  <r>
    <x v="0"/>
    <x v="1"/>
    <x v="1"/>
    <x v="0"/>
    <x v="0"/>
    <s v="DK1_Medium"/>
    <x v="3"/>
    <s v="GNR_SH_SUN"/>
    <x v="1"/>
    <x v="2"/>
    <n v="6.0037394288452504"/>
    <n v="8765.4595661140702"/>
    <n v="31555.654438010599"/>
  </r>
  <r>
    <x v="0"/>
    <x v="1"/>
    <x v="1"/>
    <x v="0"/>
    <x v="0"/>
    <s v="DK1_Medium"/>
    <x v="4"/>
    <s v="GNR_GEO_HEAT_HO"/>
    <x v="0"/>
    <x v="0"/>
    <n v="10"/>
    <n v="14600"/>
    <n v="52560"/>
  </r>
  <r>
    <x v="0"/>
    <x v="1"/>
    <x v="1"/>
    <x v="0"/>
    <x v="0"/>
    <s v="DK1_Medium"/>
    <x v="4"/>
    <s v="GNR_GEO_HEAT_HO"/>
    <x v="0"/>
    <x v="1"/>
    <n v="10"/>
    <n v="14600"/>
    <n v="52560"/>
  </r>
  <r>
    <x v="0"/>
    <x v="1"/>
    <x v="1"/>
    <x v="0"/>
    <x v="0"/>
    <s v="DK1_Medium"/>
    <x v="4"/>
    <s v="GNR_GEO_HEAT_HO"/>
    <x v="0"/>
    <x v="2"/>
    <n v="10"/>
    <n v="14600"/>
    <n v="52560"/>
  </r>
  <r>
    <x v="0"/>
    <x v="1"/>
    <x v="1"/>
    <x v="0"/>
    <x v="0"/>
    <s v="DK1_Medium"/>
    <x v="4"/>
    <s v="GNR_GEO_HEAT_HO"/>
    <x v="1"/>
    <x v="0"/>
    <n v="10"/>
    <n v="14600"/>
    <n v="52560"/>
  </r>
  <r>
    <x v="0"/>
    <x v="1"/>
    <x v="1"/>
    <x v="0"/>
    <x v="0"/>
    <s v="DK1_Medium"/>
    <x v="4"/>
    <s v="GNR_GEO_HEAT_HO"/>
    <x v="1"/>
    <x v="1"/>
    <n v="10"/>
    <n v="14600"/>
    <n v="52560"/>
  </r>
  <r>
    <x v="0"/>
    <x v="1"/>
    <x v="1"/>
    <x v="0"/>
    <x v="0"/>
    <s v="DK1_Medium"/>
    <x v="4"/>
    <s v="GNR_GEO_HEAT_HO"/>
    <x v="1"/>
    <x v="2"/>
    <n v="10"/>
    <n v="14600"/>
    <n v="52560"/>
  </r>
  <r>
    <x v="0"/>
    <x v="1"/>
    <x v="1"/>
    <x v="0"/>
    <x v="0"/>
    <s v="DK1_Rural"/>
    <x v="5"/>
    <s v="GNR_BO_ELEC_E-100"/>
    <x v="1"/>
    <x v="2"/>
    <n v="25.367908125379099"/>
    <n v="37037.145863053403"/>
    <n v="133333.725106992"/>
  </r>
  <r>
    <x v="0"/>
    <x v="1"/>
    <x v="1"/>
    <x v="0"/>
    <x v="0"/>
    <s v="DK1_Rural"/>
    <x v="5"/>
    <s v="GNR_HP_ELEC_COP-300"/>
    <x v="1"/>
    <x v="0"/>
    <n v="1.5"/>
    <n v="2190"/>
    <n v="7884"/>
  </r>
  <r>
    <x v="0"/>
    <x v="1"/>
    <x v="1"/>
    <x v="0"/>
    <x v="0"/>
    <s v="DK1_Rural"/>
    <x v="5"/>
    <s v="GNR_HP_ELEC_COP-300"/>
    <x v="1"/>
    <x v="1"/>
    <n v="1.5"/>
    <n v="2190"/>
    <n v="7884"/>
  </r>
  <r>
    <x v="0"/>
    <x v="1"/>
    <x v="1"/>
    <x v="0"/>
    <x v="0"/>
    <s v="DK1_Rural"/>
    <x v="5"/>
    <s v="GNR_HP_ELEC_COP-300"/>
    <x v="1"/>
    <x v="2"/>
    <n v="1.5"/>
    <n v="2190"/>
    <n v="7884"/>
  </r>
  <r>
    <x v="0"/>
    <x v="1"/>
    <x v="1"/>
    <x v="0"/>
    <x v="0"/>
    <s v="DK1_Rural"/>
    <x v="5"/>
    <s v="GNR_HP_ELEC_COP-350"/>
    <x v="1"/>
    <x v="0"/>
    <n v="2.1890000000000001"/>
    <n v="3195.94"/>
    <n v="11505.384"/>
  </r>
  <r>
    <x v="0"/>
    <x v="1"/>
    <x v="1"/>
    <x v="0"/>
    <x v="0"/>
    <s v="DK1_Rural"/>
    <x v="5"/>
    <s v="GNR_HP_ELEC_COP-350"/>
    <x v="1"/>
    <x v="1"/>
    <n v="2.1890000000000001"/>
    <n v="3195.94"/>
    <n v="11505.384"/>
  </r>
  <r>
    <x v="0"/>
    <x v="1"/>
    <x v="1"/>
    <x v="0"/>
    <x v="0"/>
    <s v="DK1_Rural"/>
    <x v="5"/>
    <s v="GNR_HP_ELEC_COP-350"/>
    <x v="1"/>
    <x v="2"/>
    <n v="2.1890000000000001"/>
    <n v="3195.94"/>
    <n v="11505.384"/>
  </r>
  <r>
    <x v="0"/>
    <x v="1"/>
    <x v="1"/>
    <x v="0"/>
    <x v="0"/>
    <s v="DK1_Rural"/>
    <x v="5"/>
    <s v="GNR_HP_ELEC_COP-400"/>
    <x v="1"/>
    <x v="0"/>
    <n v="2.048"/>
    <n v="2990.08"/>
    <n v="10764.288"/>
  </r>
  <r>
    <x v="0"/>
    <x v="1"/>
    <x v="1"/>
    <x v="0"/>
    <x v="0"/>
    <s v="DK1_Rural"/>
    <x v="5"/>
    <s v="GNR_HP_ELEC_COP-400"/>
    <x v="1"/>
    <x v="1"/>
    <n v="2.048"/>
    <n v="2990.08"/>
    <n v="10764.288"/>
  </r>
  <r>
    <x v="0"/>
    <x v="1"/>
    <x v="1"/>
    <x v="0"/>
    <x v="0"/>
    <s v="DK1_Rural"/>
    <x v="5"/>
    <s v="GNR_HP_ELEC_COP-400"/>
    <x v="1"/>
    <x v="2"/>
    <n v="2.048"/>
    <n v="2990.08"/>
    <n v="10764.288"/>
  </r>
  <r>
    <x v="0"/>
    <x v="1"/>
    <x v="1"/>
    <x v="0"/>
    <x v="0"/>
    <s v="DK1_Rural"/>
    <x v="5"/>
    <s v="GNR_HP_ELEC_COP-430"/>
    <x v="1"/>
    <x v="0"/>
    <n v="1.3"/>
    <n v="1898"/>
    <n v="6832.8"/>
  </r>
  <r>
    <x v="0"/>
    <x v="1"/>
    <x v="1"/>
    <x v="0"/>
    <x v="0"/>
    <s v="DK1_Rural"/>
    <x v="5"/>
    <s v="GNR_HP_ELEC_COP-430"/>
    <x v="1"/>
    <x v="1"/>
    <n v="1.3"/>
    <n v="1898"/>
    <n v="6832.8"/>
  </r>
  <r>
    <x v="0"/>
    <x v="1"/>
    <x v="1"/>
    <x v="0"/>
    <x v="0"/>
    <s v="DK1_Rural"/>
    <x v="5"/>
    <s v="GNR_HP_ELEC_COP-430"/>
    <x v="1"/>
    <x v="2"/>
    <n v="1.3"/>
    <n v="1898"/>
    <n v="6832.8"/>
  </r>
  <r>
    <x v="0"/>
    <x v="1"/>
    <x v="1"/>
    <x v="0"/>
    <x v="0"/>
    <s v="DK1_Rural"/>
    <x v="5"/>
    <s v="GNR_HP_ELEC_COP-450"/>
    <x v="1"/>
    <x v="0"/>
    <n v="0.54"/>
    <n v="788.4"/>
    <n v="2838.24"/>
  </r>
  <r>
    <x v="0"/>
    <x v="1"/>
    <x v="1"/>
    <x v="0"/>
    <x v="0"/>
    <s v="DK1_Rural"/>
    <x v="5"/>
    <s v="GNR_HP_ELEC_COP-450"/>
    <x v="1"/>
    <x v="1"/>
    <n v="0.54"/>
    <n v="788.4"/>
    <n v="2838.24"/>
  </r>
  <r>
    <x v="0"/>
    <x v="1"/>
    <x v="1"/>
    <x v="0"/>
    <x v="0"/>
    <s v="DK1_Rural"/>
    <x v="5"/>
    <s v="GNR_HP_ELEC_COP-450"/>
    <x v="1"/>
    <x v="2"/>
    <n v="0.54"/>
    <n v="788.4"/>
    <n v="2838.24"/>
  </r>
  <r>
    <x v="0"/>
    <x v="1"/>
    <x v="1"/>
    <x v="0"/>
    <x v="0"/>
    <s v="DK1_Rural"/>
    <x v="5"/>
    <s v="GNR_HP_ELEC_COP-460"/>
    <x v="1"/>
    <x v="0"/>
    <n v="3.6"/>
    <n v="5256"/>
    <n v="18921.599999999999"/>
  </r>
  <r>
    <x v="0"/>
    <x v="1"/>
    <x v="1"/>
    <x v="0"/>
    <x v="0"/>
    <s v="DK1_Rural"/>
    <x v="5"/>
    <s v="GNR_HP_ELEC_COP-460"/>
    <x v="1"/>
    <x v="1"/>
    <n v="3.6"/>
    <n v="5256"/>
    <n v="18921.599999999999"/>
  </r>
  <r>
    <x v="0"/>
    <x v="1"/>
    <x v="1"/>
    <x v="0"/>
    <x v="0"/>
    <s v="DK1_Rural"/>
    <x v="5"/>
    <s v="GNR_HP_ELEC_COP-460"/>
    <x v="1"/>
    <x v="2"/>
    <n v="3.6"/>
    <n v="5256"/>
    <n v="18921.599999999999"/>
  </r>
  <r>
    <x v="0"/>
    <x v="1"/>
    <x v="1"/>
    <x v="0"/>
    <x v="0"/>
    <s v="DK1_Rural"/>
    <x v="5"/>
    <s v="GNR_HP_ELEC_COP-470"/>
    <x v="1"/>
    <x v="0"/>
    <n v="0.95"/>
    <n v="1387"/>
    <n v="4993.2"/>
  </r>
  <r>
    <x v="0"/>
    <x v="1"/>
    <x v="1"/>
    <x v="0"/>
    <x v="0"/>
    <s v="DK1_Rural"/>
    <x v="5"/>
    <s v="GNR_HP_ELEC_COP-470"/>
    <x v="1"/>
    <x v="1"/>
    <n v="0.95"/>
    <n v="1387"/>
    <n v="4993.2"/>
  </r>
  <r>
    <x v="0"/>
    <x v="1"/>
    <x v="1"/>
    <x v="0"/>
    <x v="0"/>
    <s v="DK1_Rural"/>
    <x v="5"/>
    <s v="GNR_HP_ELEC_COP-470"/>
    <x v="1"/>
    <x v="2"/>
    <n v="0.95"/>
    <n v="1387"/>
    <n v="4993.2"/>
  </r>
  <r>
    <x v="0"/>
    <x v="1"/>
    <x v="1"/>
    <x v="0"/>
    <x v="0"/>
    <s v="DK1_Rural"/>
    <x v="5"/>
    <s v="GNR_HP_ELEC_COP-500"/>
    <x v="1"/>
    <x v="0"/>
    <n v="0.5"/>
    <n v="730"/>
    <n v="2628"/>
  </r>
  <r>
    <x v="0"/>
    <x v="1"/>
    <x v="1"/>
    <x v="0"/>
    <x v="0"/>
    <s v="DK1_Rural"/>
    <x v="5"/>
    <s v="GNR_HP_ELEC_COP-500"/>
    <x v="1"/>
    <x v="1"/>
    <n v="0.5"/>
    <n v="730"/>
    <n v="2628"/>
  </r>
  <r>
    <x v="0"/>
    <x v="1"/>
    <x v="1"/>
    <x v="0"/>
    <x v="0"/>
    <s v="DK1_Rural"/>
    <x v="5"/>
    <s v="GNR_HP_ELEC_COP-500"/>
    <x v="1"/>
    <x v="2"/>
    <n v="0.5"/>
    <n v="730"/>
    <n v="2628"/>
  </r>
  <r>
    <x v="0"/>
    <x v="1"/>
    <x v="1"/>
    <x v="0"/>
    <x v="0"/>
    <s v="DK1_Rural"/>
    <x v="5"/>
    <s v="GNR_HP_ELEC_COP-530"/>
    <x v="0"/>
    <x v="0"/>
    <n v="1.35"/>
    <n v="1971"/>
    <n v="7095.6"/>
  </r>
  <r>
    <x v="0"/>
    <x v="1"/>
    <x v="1"/>
    <x v="0"/>
    <x v="0"/>
    <s v="DK1_Rural"/>
    <x v="5"/>
    <s v="GNR_HP_ELEC_COP-530"/>
    <x v="0"/>
    <x v="2"/>
    <n v="1.35"/>
    <n v="1971"/>
    <n v="7095.6"/>
  </r>
  <r>
    <x v="0"/>
    <x v="1"/>
    <x v="1"/>
    <x v="0"/>
    <x v="0"/>
    <s v="DK1_Rural"/>
    <x v="5"/>
    <s v="GNR_HP_ELEC_COP-530"/>
    <x v="1"/>
    <x v="0"/>
    <n v="1.35"/>
    <n v="1971"/>
    <n v="7095.6"/>
  </r>
  <r>
    <x v="0"/>
    <x v="1"/>
    <x v="1"/>
    <x v="0"/>
    <x v="0"/>
    <s v="DK1_Rural"/>
    <x v="5"/>
    <s v="GNR_HP_ELEC_COP-530"/>
    <x v="1"/>
    <x v="1"/>
    <n v="1.35"/>
    <n v="1971"/>
    <n v="7095.6"/>
  </r>
  <r>
    <x v="0"/>
    <x v="1"/>
    <x v="1"/>
    <x v="0"/>
    <x v="0"/>
    <s v="DK1_Rural"/>
    <x v="5"/>
    <s v="GNR_HP_ELEC_COP-530"/>
    <x v="1"/>
    <x v="2"/>
    <n v="1.35"/>
    <n v="1971"/>
    <n v="7095.6"/>
  </r>
  <r>
    <x v="0"/>
    <x v="1"/>
    <x v="1"/>
    <x v="0"/>
    <x v="0"/>
    <s v="DK1_Rural"/>
    <x v="5"/>
    <s v="GNR_HP_ELEC_COP-600"/>
    <x v="0"/>
    <x v="0"/>
    <n v="0.3"/>
    <n v="438"/>
    <n v="1576.8"/>
  </r>
  <r>
    <x v="0"/>
    <x v="1"/>
    <x v="1"/>
    <x v="0"/>
    <x v="0"/>
    <s v="DK1_Rural"/>
    <x v="5"/>
    <s v="GNR_HP_ELEC_COP-600"/>
    <x v="0"/>
    <x v="1"/>
    <n v="0.3"/>
    <n v="438"/>
    <n v="1576.8"/>
  </r>
  <r>
    <x v="0"/>
    <x v="1"/>
    <x v="1"/>
    <x v="0"/>
    <x v="0"/>
    <s v="DK1_Rural"/>
    <x v="5"/>
    <s v="GNR_HP_ELEC_COP-600"/>
    <x v="0"/>
    <x v="2"/>
    <n v="0.3"/>
    <n v="438"/>
    <n v="1576.8"/>
  </r>
  <r>
    <x v="0"/>
    <x v="1"/>
    <x v="1"/>
    <x v="0"/>
    <x v="0"/>
    <s v="DK1_Rural"/>
    <x v="5"/>
    <s v="GNR_HP_ELEC_COP-600"/>
    <x v="1"/>
    <x v="0"/>
    <n v="0.3"/>
    <n v="438"/>
    <n v="1576.8"/>
  </r>
  <r>
    <x v="0"/>
    <x v="1"/>
    <x v="1"/>
    <x v="0"/>
    <x v="0"/>
    <s v="DK1_Rural"/>
    <x v="5"/>
    <s v="GNR_HP_ELEC_COP-600"/>
    <x v="1"/>
    <x v="1"/>
    <n v="0.3"/>
    <n v="438"/>
    <n v="1576.8"/>
  </r>
  <r>
    <x v="0"/>
    <x v="1"/>
    <x v="1"/>
    <x v="0"/>
    <x v="0"/>
    <s v="DK1_Rural"/>
    <x v="5"/>
    <s v="GNR_HP_ELEC_COP-600"/>
    <x v="1"/>
    <x v="2"/>
    <n v="0.3"/>
    <n v="438"/>
    <n v="1576.8"/>
  </r>
  <r>
    <x v="0"/>
    <x v="1"/>
    <x v="1"/>
    <x v="0"/>
    <x v="0"/>
    <s v="DK1_Rural"/>
    <x v="5"/>
    <s v="GNR_HP_ELEC_GROUND-WTR_COP-360_LS-4-MW_Y-2020"/>
    <x v="1"/>
    <x v="0"/>
    <n v="728.25507885266995"/>
    <n v="1063252.4151248999"/>
    <n v="3827708.6944496301"/>
  </r>
  <r>
    <x v="0"/>
    <x v="1"/>
    <x v="1"/>
    <x v="0"/>
    <x v="0"/>
    <s v="DK1_Rural"/>
    <x v="5"/>
    <s v="GNR_HP_ELEC_GROUND-WTR_COP-360_LS-4-MW_Y-2020"/>
    <x v="1"/>
    <x v="1"/>
    <n v="728.25507885266995"/>
    <n v="1063252.4151248999"/>
    <n v="3827708.6944496301"/>
  </r>
  <r>
    <x v="0"/>
    <x v="1"/>
    <x v="1"/>
    <x v="0"/>
    <x v="0"/>
    <s v="DK1_Rural"/>
    <x v="5"/>
    <s v="GNR_HP_ELEC_GROUND-WTR_COP-360_LS-4-MW_Y-2020"/>
    <x v="1"/>
    <x v="2"/>
    <n v="728.25507885266995"/>
    <n v="1063252.4151248999"/>
    <n v="3827708.6944496301"/>
  </r>
  <r>
    <x v="0"/>
    <x v="1"/>
    <x v="1"/>
    <x v="0"/>
    <x v="0"/>
    <s v="DK1_Rural"/>
    <x v="5"/>
    <s v="GNR_HP_ELEC_GROUND-WTR_COP-380_LS-4-MW_Y-2030"/>
    <x v="1"/>
    <x v="0"/>
    <n v="340.91274224947801"/>
    <n v="497732.60368423897"/>
    <n v="1791837.3732632599"/>
  </r>
  <r>
    <x v="0"/>
    <x v="1"/>
    <x v="1"/>
    <x v="0"/>
    <x v="0"/>
    <s v="DK1_Rural"/>
    <x v="5"/>
    <s v="GNR_HP_ELEC_GROUND-WTR_COP-380_LS-4-MW_Y-2030"/>
    <x v="1"/>
    <x v="1"/>
    <n v="340.91274224947801"/>
    <n v="497732.60368423897"/>
    <n v="1791837.3732632599"/>
  </r>
  <r>
    <x v="0"/>
    <x v="1"/>
    <x v="1"/>
    <x v="0"/>
    <x v="0"/>
    <s v="DK1_Rural"/>
    <x v="5"/>
    <s v="GNR_HP_ELEC_GROUND-WTR_COP-380_LS-4-MW_Y-2030"/>
    <x v="1"/>
    <x v="2"/>
    <n v="340.91274224947801"/>
    <n v="497732.60368423897"/>
    <n v="1791837.3732632599"/>
  </r>
  <r>
    <x v="0"/>
    <x v="1"/>
    <x v="1"/>
    <x v="0"/>
    <x v="0"/>
    <s v="DK1_Rural"/>
    <x v="1"/>
    <s v="GNR_HS_HEAT_PIT_L-DEC_E-91_Y-2020"/>
    <x v="0"/>
    <x v="0"/>
    <n v="553.06362757437705"/>
    <n v="807472.89625859004"/>
    <n v="2906902.4265309302"/>
  </r>
  <r>
    <x v="0"/>
    <x v="1"/>
    <x v="1"/>
    <x v="0"/>
    <x v="0"/>
    <s v="DK1_Rural"/>
    <x v="1"/>
    <s v="GNR_HS_HEAT_PIT_L-DEC_E-91_Y-2020"/>
    <x v="0"/>
    <x v="1"/>
    <n v="652.76664196184095"/>
    <n v="953039.29726428795"/>
    <n v="3430941.4701514398"/>
  </r>
  <r>
    <x v="0"/>
    <x v="1"/>
    <x v="1"/>
    <x v="0"/>
    <x v="0"/>
    <s v="DK1_Rural"/>
    <x v="1"/>
    <s v="GNR_HS_HEAT_PIT_L-DEC_E-91_Y-2020"/>
    <x v="0"/>
    <x v="2"/>
    <n v="652.76664196184095"/>
    <n v="953039.29726428795"/>
    <n v="3430941.4701514398"/>
  </r>
  <r>
    <x v="0"/>
    <x v="1"/>
    <x v="1"/>
    <x v="0"/>
    <x v="0"/>
    <s v="DK1_Rural"/>
    <x v="1"/>
    <s v="GNR_HS_HEAT_PIT_L-DEC_E-91_Y-2030"/>
    <x v="0"/>
    <x v="1"/>
    <n v="162.89105447874701"/>
    <n v="237820.93953897001"/>
    <n v="856155.38234029303"/>
  </r>
  <r>
    <x v="0"/>
    <x v="1"/>
    <x v="1"/>
    <x v="0"/>
    <x v="0"/>
    <s v="DK1_Rural"/>
    <x v="1"/>
    <s v="GNR_HS_HEAT_PIT_L-DEC_E-91_Y-2030"/>
    <x v="0"/>
    <x v="2"/>
    <n v="155.96288930722599"/>
    <n v="227705.818388549"/>
    <n v="819740.94619877799"/>
  </r>
  <r>
    <x v="0"/>
    <x v="1"/>
    <x v="1"/>
    <x v="0"/>
    <x v="0"/>
    <s v="DK1_Rural"/>
    <x v="3"/>
    <s v="GNR_SH_SUN"/>
    <x v="1"/>
    <x v="1"/>
    <n v="76.799613817510405"/>
    <n v="112127.436173565"/>
    <n v="403658.77022483503"/>
  </r>
  <r>
    <x v="0"/>
    <x v="1"/>
    <x v="1"/>
    <x v="0"/>
    <x v="0"/>
    <s v="DK1_Rural"/>
    <x v="3"/>
    <s v="GNR_SH_SUN"/>
    <x v="1"/>
    <x v="2"/>
    <n v="167.07879029207899"/>
    <n v="243935.03382643501"/>
    <n v="878166.12177516602"/>
  </r>
  <r>
    <x v="0"/>
    <x v="1"/>
    <x v="1"/>
    <x v="0"/>
    <x v="0"/>
    <s v="DK1_Rural"/>
    <x v="4"/>
    <s v="GNR_EH_HEAT"/>
    <x v="0"/>
    <x v="0"/>
    <n v="24.01"/>
    <n v="35054.6"/>
    <n v="126196.56"/>
  </r>
  <r>
    <x v="0"/>
    <x v="1"/>
    <x v="1"/>
    <x v="0"/>
    <x v="0"/>
    <s v="DK1_Rural"/>
    <x v="4"/>
    <s v="GNR_EH_HEAT"/>
    <x v="0"/>
    <x v="1"/>
    <n v="24.01"/>
    <n v="35054.6"/>
    <n v="126196.56"/>
  </r>
  <r>
    <x v="0"/>
    <x v="1"/>
    <x v="1"/>
    <x v="0"/>
    <x v="0"/>
    <s v="DK1_Rural"/>
    <x v="4"/>
    <s v="GNR_EH_HEAT"/>
    <x v="0"/>
    <x v="2"/>
    <n v="24.01"/>
    <n v="35054.6"/>
    <n v="126196.56"/>
  </r>
  <r>
    <x v="0"/>
    <x v="1"/>
    <x v="1"/>
    <x v="0"/>
    <x v="0"/>
    <s v="DK1_Rural"/>
    <x v="4"/>
    <s v="GNR_EH_HEAT"/>
    <x v="1"/>
    <x v="0"/>
    <n v="24.01"/>
    <n v="35054.6"/>
    <n v="126196.56"/>
  </r>
  <r>
    <x v="0"/>
    <x v="1"/>
    <x v="1"/>
    <x v="0"/>
    <x v="0"/>
    <s v="DK1_Rural"/>
    <x v="4"/>
    <s v="GNR_EH_HEAT"/>
    <x v="1"/>
    <x v="1"/>
    <n v="24.01"/>
    <n v="35054.6"/>
    <n v="126196.56"/>
  </r>
  <r>
    <x v="0"/>
    <x v="1"/>
    <x v="1"/>
    <x v="0"/>
    <x v="0"/>
    <s v="DK1_Rural"/>
    <x v="4"/>
    <s v="GNR_EH_HEAT"/>
    <x v="1"/>
    <x v="2"/>
    <n v="24.01"/>
    <n v="35054.6"/>
    <n v="126196.56"/>
  </r>
  <r>
    <x v="0"/>
    <x v="1"/>
    <x v="1"/>
    <x v="0"/>
    <x v="0"/>
    <s v="DK1_Rural"/>
    <x v="6"/>
    <s v="GNR_BO_WOODWST_E-100"/>
    <x v="0"/>
    <x v="0"/>
    <n v="21.75"/>
    <n v="31755"/>
    <n v="114318"/>
  </r>
  <r>
    <x v="0"/>
    <x v="1"/>
    <x v="1"/>
    <x v="0"/>
    <x v="0"/>
    <s v="DK1_Rural"/>
    <x v="6"/>
    <s v="GNR_BO_WOODWST_E-100"/>
    <x v="0"/>
    <x v="1"/>
    <n v="21.75"/>
    <n v="31755"/>
    <n v="114318"/>
  </r>
  <r>
    <x v="0"/>
    <x v="1"/>
    <x v="1"/>
    <x v="0"/>
    <x v="0"/>
    <s v="DK1_Rural"/>
    <x v="6"/>
    <s v="GNR_BO_WOODWST_E-100"/>
    <x v="0"/>
    <x v="2"/>
    <n v="21.75"/>
    <n v="31755"/>
    <n v="114318"/>
  </r>
  <r>
    <x v="0"/>
    <x v="1"/>
    <x v="1"/>
    <x v="0"/>
    <x v="0"/>
    <s v="DK1_Rural"/>
    <x v="6"/>
    <s v="GNR_BO_WOODWST_E-100"/>
    <x v="1"/>
    <x v="0"/>
    <n v="21.75"/>
    <n v="31755"/>
    <n v="114318"/>
  </r>
  <r>
    <x v="0"/>
    <x v="1"/>
    <x v="1"/>
    <x v="0"/>
    <x v="0"/>
    <s v="DK1_Rural"/>
    <x v="6"/>
    <s v="GNR_BO_WOODWST_E-100"/>
    <x v="1"/>
    <x v="1"/>
    <n v="21.75"/>
    <n v="31755"/>
    <n v="114318"/>
  </r>
  <r>
    <x v="0"/>
    <x v="1"/>
    <x v="1"/>
    <x v="0"/>
    <x v="0"/>
    <s v="DK1_Rural"/>
    <x v="6"/>
    <s v="GNR_BO_WOODWST_E-100"/>
    <x v="1"/>
    <x v="2"/>
    <n v="21.75"/>
    <n v="31755"/>
    <n v="114318"/>
  </r>
  <r>
    <x v="0"/>
    <x v="1"/>
    <x v="1"/>
    <x v="0"/>
    <x v="0"/>
    <s v="DK1_Rural"/>
    <x v="6"/>
    <s v="GNR_BO_WOODWST_E-113"/>
    <x v="0"/>
    <x v="0"/>
    <n v="4"/>
    <n v="5840"/>
    <n v="21024"/>
  </r>
  <r>
    <x v="0"/>
    <x v="1"/>
    <x v="1"/>
    <x v="0"/>
    <x v="0"/>
    <s v="DK1_Rural"/>
    <x v="6"/>
    <s v="GNR_BO_WOODWST_E-113"/>
    <x v="0"/>
    <x v="1"/>
    <n v="4"/>
    <n v="5840"/>
    <n v="21024"/>
  </r>
  <r>
    <x v="0"/>
    <x v="1"/>
    <x v="1"/>
    <x v="0"/>
    <x v="0"/>
    <s v="DK1_Rural"/>
    <x v="6"/>
    <s v="GNR_BO_WOODWST_E-113"/>
    <x v="0"/>
    <x v="2"/>
    <n v="4"/>
    <n v="5840"/>
    <n v="21024"/>
  </r>
  <r>
    <x v="0"/>
    <x v="1"/>
    <x v="1"/>
    <x v="0"/>
    <x v="0"/>
    <s v="DK1_Rural"/>
    <x v="6"/>
    <s v="GNR_BO_WOODWST_E-113"/>
    <x v="1"/>
    <x v="0"/>
    <n v="4"/>
    <n v="5840"/>
    <n v="21024"/>
  </r>
  <r>
    <x v="0"/>
    <x v="1"/>
    <x v="1"/>
    <x v="0"/>
    <x v="0"/>
    <s v="DK1_Rural"/>
    <x v="6"/>
    <s v="GNR_BO_WOODWST_E-113"/>
    <x v="1"/>
    <x v="1"/>
    <n v="4"/>
    <n v="5840"/>
    <n v="21024"/>
  </r>
  <r>
    <x v="0"/>
    <x v="1"/>
    <x v="1"/>
    <x v="0"/>
    <x v="0"/>
    <s v="DK1_Rural"/>
    <x v="6"/>
    <s v="GNR_BO_WOODWST_E-113"/>
    <x v="1"/>
    <x v="2"/>
    <n v="4"/>
    <n v="5840"/>
    <n v="21024"/>
  </r>
  <r>
    <x v="0"/>
    <x v="1"/>
    <x v="1"/>
    <x v="0"/>
    <x v="0"/>
    <s v="DK1_Rural"/>
    <x v="6"/>
    <s v="GNR_BO_WOODWST_E-86"/>
    <x v="0"/>
    <x v="0"/>
    <n v="3"/>
    <n v="4380"/>
    <n v="15768"/>
  </r>
  <r>
    <x v="0"/>
    <x v="1"/>
    <x v="1"/>
    <x v="0"/>
    <x v="0"/>
    <s v="DK1_Rural"/>
    <x v="6"/>
    <s v="GNR_BO_WOODWST_E-86"/>
    <x v="0"/>
    <x v="1"/>
    <n v="3"/>
    <n v="4380"/>
    <n v="15768"/>
  </r>
  <r>
    <x v="0"/>
    <x v="1"/>
    <x v="1"/>
    <x v="0"/>
    <x v="0"/>
    <s v="DK1_Rural"/>
    <x v="6"/>
    <s v="GNR_BO_WOODWST_E-86"/>
    <x v="0"/>
    <x v="2"/>
    <n v="3"/>
    <n v="4380"/>
    <n v="15768"/>
  </r>
  <r>
    <x v="0"/>
    <x v="1"/>
    <x v="1"/>
    <x v="0"/>
    <x v="0"/>
    <s v="DK1_Rural"/>
    <x v="6"/>
    <s v="GNR_BO_WOODWST_E-86"/>
    <x v="1"/>
    <x v="0"/>
    <n v="3"/>
    <n v="4380"/>
    <n v="15768"/>
  </r>
  <r>
    <x v="0"/>
    <x v="1"/>
    <x v="1"/>
    <x v="0"/>
    <x v="0"/>
    <s v="DK1_Rural"/>
    <x v="6"/>
    <s v="GNR_BO_WOODWST_E-86"/>
    <x v="1"/>
    <x v="1"/>
    <n v="3"/>
    <n v="4380"/>
    <n v="15768"/>
  </r>
  <r>
    <x v="0"/>
    <x v="1"/>
    <x v="1"/>
    <x v="0"/>
    <x v="0"/>
    <s v="DK1_Rural"/>
    <x v="6"/>
    <s v="GNR_BO_WOODWST_E-86"/>
    <x v="1"/>
    <x v="2"/>
    <n v="3"/>
    <n v="4380"/>
    <n v="15768"/>
  </r>
  <r>
    <x v="0"/>
    <x v="1"/>
    <x v="1"/>
    <x v="0"/>
    <x v="0"/>
    <s v="DK1_Rural"/>
    <x v="6"/>
    <s v="GNR_BO_WOODWST_E-89"/>
    <x v="0"/>
    <x v="0"/>
    <n v="2"/>
    <n v="2920"/>
    <n v="10512"/>
  </r>
  <r>
    <x v="0"/>
    <x v="1"/>
    <x v="1"/>
    <x v="0"/>
    <x v="0"/>
    <s v="DK1_Rural"/>
    <x v="6"/>
    <s v="GNR_BO_WOODWST_E-89"/>
    <x v="0"/>
    <x v="1"/>
    <n v="2"/>
    <n v="2920"/>
    <n v="10512"/>
  </r>
  <r>
    <x v="0"/>
    <x v="1"/>
    <x v="1"/>
    <x v="0"/>
    <x v="0"/>
    <s v="DK1_Rural"/>
    <x v="6"/>
    <s v="GNR_BO_WOODWST_E-89"/>
    <x v="0"/>
    <x v="2"/>
    <n v="2"/>
    <n v="2920"/>
    <n v="10512"/>
  </r>
  <r>
    <x v="0"/>
    <x v="1"/>
    <x v="1"/>
    <x v="0"/>
    <x v="0"/>
    <s v="DK1_Rural"/>
    <x v="6"/>
    <s v="GNR_BO_WOODWST_E-89"/>
    <x v="1"/>
    <x v="0"/>
    <n v="2"/>
    <n v="2920"/>
    <n v="10512"/>
  </r>
  <r>
    <x v="0"/>
    <x v="1"/>
    <x v="1"/>
    <x v="0"/>
    <x v="0"/>
    <s v="DK1_Rural"/>
    <x v="6"/>
    <s v="GNR_BO_WOODWST_E-89"/>
    <x v="1"/>
    <x v="1"/>
    <n v="2"/>
    <n v="2920"/>
    <n v="10512"/>
  </r>
  <r>
    <x v="0"/>
    <x v="1"/>
    <x v="1"/>
    <x v="0"/>
    <x v="0"/>
    <s v="DK1_Rural"/>
    <x v="6"/>
    <s v="GNR_BO_WOODWST_E-89"/>
    <x v="1"/>
    <x v="2"/>
    <n v="2"/>
    <n v="2920"/>
    <n v="10512"/>
  </r>
  <r>
    <x v="0"/>
    <x v="1"/>
    <x v="1"/>
    <x v="0"/>
    <x v="0"/>
    <s v="DK1_Rural"/>
    <x v="6"/>
    <s v="GNR_BO_WOODWST_E-90"/>
    <x v="0"/>
    <x v="0"/>
    <n v="1.8"/>
    <n v="2628"/>
    <n v="9460.7999999999993"/>
  </r>
  <r>
    <x v="0"/>
    <x v="1"/>
    <x v="1"/>
    <x v="0"/>
    <x v="0"/>
    <s v="DK1_Rural"/>
    <x v="6"/>
    <s v="GNR_BO_WOODWST_E-90"/>
    <x v="0"/>
    <x v="1"/>
    <n v="1.8"/>
    <n v="2628"/>
    <n v="9460.7999999999993"/>
  </r>
  <r>
    <x v="0"/>
    <x v="1"/>
    <x v="1"/>
    <x v="0"/>
    <x v="0"/>
    <s v="DK1_Rural"/>
    <x v="6"/>
    <s v="GNR_BO_WOODWST_E-90"/>
    <x v="0"/>
    <x v="2"/>
    <n v="1.8"/>
    <n v="2628"/>
    <n v="9460.7999999999993"/>
  </r>
  <r>
    <x v="0"/>
    <x v="1"/>
    <x v="1"/>
    <x v="0"/>
    <x v="0"/>
    <s v="DK1_Rural"/>
    <x v="6"/>
    <s v="GNR_BO_WOODWST_E-90"/>
    <x v="1"/>
    <x v="0"/>
    <n v="1.8"/>
    <n v="2628"/>
    <n v="9460.7999999999993"/>
  </r>
  <r>
    <x v="0"/>
    <x v="1"/>
    <x v="1"/>
    <x v="0"/>
    <x v="0"/>
    <s v="DK1_Rural"/>
    <x v="6"/>
    <s v="GNR_BO_WOODWST_E-90"/>
    <x v="1"/>
    <x v="1"/>
    <n v="1.8"/>
    <n v="2628"/>
    <n v="9460.7999999999993"/>
  </r>
  <r>
    <x v="0"/>
    <x v="1"/>
    <x v="1"/>
    <x v="0"/>
    <x v="0"/>
    <s v="DK1_Rural"/>
    <x v="6"/>
    <s v="GNR_BO_WOODWST_E-90"/>
    <x v="1"/>
    <x v="2"/>
    <n v="1.8"/>
    <n v="2628"/>
    <n v="9460.7999999999993"/>
  </r>
  <r>
    <x v="0"/>
    <x v="1"/>
    <x v="1"/>
    <x v="0"/>
    <x v="0"/>
    <s v="DK1_Rural"/>
    <x v="6"/>
    <s v="GNR_BO_WOODWST_E-94"/>
    <x v="0"/>
    <x v="0"/>
    <n v="0.93"/>
    <n v="1357.8"/>
    <n v="4888.08"/>
  </r>
  <r>
    <x v="0"/>
    <x v="1"/>
    <x v="1"/>
    <x v="0"/>
    <x v="0"/>
    <s v="DK1_Rural"/>
    <x v="6"/>
    <s v="GNR_BO_WOODWST_E-94"/>
    <x v="0"/>
    <x v="1"/>
    <n v="0.93"/>
    <n v="1357.8"/>
    <n v="4888.08"/>
  </r>
  <r>
    <x v="0"/>
    <x v="1"/>
    <x v="1"/>
    <x v="0"/>
    <x v="0"/>
    <s v="DK1_Rural"/>
    <x v="6"/>
    <s v="GNR_BO_WOODWST_E-94"/>
    <x v="0"/>
    <x v="2"/>
    <n v="0.93"/>
    <n v="1357.8"/>
    <n v="4888.08"/>
  </r>
  <r>
    <x v="0"/>
    <x v="1"/>
    <x v="1"/>
    <x v="0"/>
    <x v="0"/>
    <s v="DK1_Rural"/>
    <x v="6"/>
    <s v="GNR_BO_WOODWST_E-94"/>
    <x v="1"/>
    <x v="0"/>
    <n v="0.93"/>
    <n v="1357.8"/>
    <n v="4888.08"/>
  </r>
  <r>
    <x v="0"/>
    <x v="1"/>
    <x v="1"/>
    <x v="0"/>
    <x v="0"/>
    <s v="DK1_Rural"/>
    <x v="6"/>
    <s v="GNR_BO_WOODWST_E-94"/>
    <x v="1"/>
    <x v="1"/>
    <n v="0.93"/>
    <n v="1357.8"/>
    <n v="4888.08"/>
  </r>
  <r>
    <x v="0"/>
    <x v="1"/>
    <x v="1"/>
    <x v="0"/>
    <x v="0"/>
    <s v="DK1_Rural"/>
    <x v="6"/>
    <s v="GNR_BO_WOODWST_E-94"/>
    <x v="1"/>
    <x v="2"/>
    <n v="0.93"/>
    <n v="1357.8"/>
    <n v="4888.08"/>
  </r>
  <r>
    <x v="0"/>
    <x v="1"/>
    <x v="1"/>
    <x v="0"/>
    <x v="0"/>
    <s v="DK1_Small"/>
    <x v="5"/>
    <s v="GNR_HP_ELEC_GROUND-WTR_COP-360_LS-4-MW_Y-2020"/>
    <x v="1"/>
    <x v="0"/>
    <n v="83.220141895471599"/>
    <n v="121501.407167388"/>
    <n v="437405.06580259901"/>
  </r>
  <r>
    <x v="0"/>
    <x v="1"/>
    <x v="1"/>
    <x v="0"/>
    <x v="0"/>
    <s v="DK1_Small"/>
    <x v="5"/>
    <s v="GNR_HP_ELEC_GROUND-WTR_COP-360_LS-4-MW_Y-2020"/>
    <x v="1"/>
    <x v="1"/>
    <n v="83.220141895471599"/>
    <n v="121501.407167388"/>
    <n v="437405.06580259901"/>
  </r>
  <r>
    <x v="0"/>
    <x v="1"/>
    <x v="1"/>
    <x v="0"/>
    <x v="0"/>
    <s v="DK1_Small"/>
    <x v="5"/>
    <s v="GNR_HP_ELEC_GROUND-WTR_COP-360_LS-4-MW_Y-2020"/>
    <x v="1"/>
    <x v="2"/>
    <n v="83.220141895471599"/>
    <n v="121501.407167388"/>
    <n v="437405.06580259901"/>
  </r>
  <r>
    <x v="0"/>
    <x v="1"/>
    <x v="1"/>
    <x v="0"/>
    <x v="0"/>
    <s v="DK1_Small"/>
    <x v="5"/>
    <s v="GNR_HP_ELEC_GROUND-WTR_COP-380_LS-4-MW_Y-2030"/>
    <x v="1"/>
    <x v="0"/>
    <n v="25.025998900434299"/>
    <n v="36537.958394634101"/>
    <n v="131536.65022068299"/>
  </r>
  <r>
    <x v="0"/>
    <x v="1"/>
    <x v="1"/>
    <x v="0"/>
    <x v="0"/>
    <s v="DK1_Small"/>
    <x v="5"/>
    <s v="GNR_HP_ELEC_GROUND-WTR_COP-380_LS-4-MW_Y-2030"/>
    <x v="1"/>
    <x v="1"/>
    <n v="25.025998900434299"/>
    <n v="36537.958394634101"/>
    <n v="131536.65022068299"/>
  </r>
  <r>
    <x v="0"/>
    <x v="1"/>
    <x v="1"/>
    <x v="0"/>
    <x v="0"/>
    <s v="DK1_Small"/>
    <x v="5"/>
    <s v="GNR_HP_ELEC_GROUND-WTR_COP-380_LS-4-MW_Y-2030"/>
    <x v="1"/>
    <x v="2"/>
    <n v="25.025998900434299"/>
    <n v="36537.958394634101"/>
    <n v="131536.65022068299"/>
  </r>
  <r>
    <x v="0"/>
    <x v="1"/>
    <x v="1"/>
    <x v="0"/>
    <x v="0"/>
    <s v="DK1_Small"/>
    <x v="1"/>
    <s v="GNR_HS_HEAT_PIT_L-DEC_E-91_Y-2020"/>
    <x v="0"/>
    <x v="0"/>
    <n v="51.151654971637001"/>
    <n v="74681.416258590005"/>
    <n v="268853.09853092401"/>
  </r>
  <r>
    <x v="0"/>
    <x v="1"/>
    <x v="1"/>
    <x v="0"/>
    <x v="0"/>
    <s v="DK1_Small"/>
    <x v="1"/>
    <s v="GNR_HS_HEAT_PIT_L-DEC_E-91_Y-2020"/>
    <x v="0"/>
    <x v="1"/>
    <n v="73.738189591272501"/>
    <n v="107657.756803258"/>
    <n v="387567.92449172802"/>
  </r>
  <r>
    <x v="0"/>
    <x v="1"/>
    <x v="1"/>
    <x v="0"/>
    <x v="0"/>
    <s v="DK1_Small"/>
    <x v="1"/>
    <s v="GNR_HS_HEAT_PIT_L-DEC_E-91_Y-2020"/>
    <x v="0"/>
    <x v="2"/>
    <n v="73.255914830710907"/>
    <n v="106953.635652838"/>
    <n v="385033.08835021598"/>
  </r>
  <r>
    <x v="0"/>
    <x v="1"/>
    <x v="1"/>
    <x v="0"/>
    <x v="0"/>
    <s v="DK1_Small"/>
    <x v="6"/>
    <s v="GNR_BO_WOODWST_E-89"/>
    <x v="0"/>
    <x v="0"/>
    <n v="1.778"/>
    <n v="2595.88"/>
    <n v="9345.1679999999997"/>
  </r>
  <r>
    <x v="0"/>
    <x v="1"/>
    <x v="1"/>
    <x v="0"/>
    <x v="0"/>
    <s v="DK1_Small"/>
    <x v="6"/>
    <s v="GNR_BO_WOODWST_E-89"/>
    <x v="0"/>
    <x v="1"/>
    <n v="1.778"/>
    <n v="2595.88"/>
    <n v="9345.1679999999997"/>
  </r>
  <r>
    <x v="0"/>
    <x v="1"/>
    <x v="1"/>
    <x v="0"/>
    <x v="0"/>
    <s v="DK1_Small"/>
    <x v="6"/>
    <s v="GNR_BO_WOODWST_E-89"/>
    <x v="0"/>
    <x v="2"/>
    <n v="1.778"/>
    <n v="2595.88"/>
    <n v="9345.1679999999997"/>
  </r>
  <r>
    <x v="0"/>
    <x v="1"/>
    <x v="1"/>
    <x v="0"/>
    <x v="0"/>
    <s v="DK1_Small"/>
    <x v="6"/>
    <s v="GNR_BO_WOODWST_E-89"/>
    <x v="1"/>
    <x v="0"/>
    <n v="1.778"/>
    <n v="2595.88"/>
    <n v="9345.1679999999997"/>
  </r>
  <r>
    <x v="0"/>
    <x v="1"/>
    <x v="1"/>
    <x v="0"/>
    <x v="0"/>
    <s v="DK1_Small"/>
    <x v="6"/>
    <s v="GNR_BO_WOODWST_E-89"/>
    <x v="1"/>
    <x v="1"/>
    <n v="1.778"/>
    <n v="2595.88"/>
    <n v="9345.1679999999997"/>
  </r>
  <r>
    <x v="0"/>
    <x v="1"/>
    <x v="1"/>
    <x v="0"/>
    <x v="0"/>
    <s v="DK1_Small"/>
    <x v="6"/>
    <s v="GNR_BO_WOODWST_E-89"/>
    <x v="1"/>
    <x v="2"/>
    <n v="1.778"/>
    <n v="2595.88"/>
    <n v="9345.1679999999997"/>
  </r>
  <r>
    <x v="0"/>
    <x v="1"/>
    <x v="1"/>
    <x v="0"/>
    <x v="1"/>
    <s v="DK2_Large"/>
    <x v="5"/>
    <s v="GNR_HP_ELEC_COP-300"/>
    <x v="1"/>
    <x v="0"/>
    <n v="0.34"/>
    <n v="496.4"/>
    <n v="1787.04"/>
  </r>
  <r>
    <x v="0"/>
    <x v="1"/>
    <x v="1"/>
    <x v="0"/>
    <x v="1"/>
    <s v="DK2_Large"/>
    <x v="5"/>
    <s v="GNR_HP_ELEC_COP-300"/>
    <x v="1"/>
    <x v="1"/>
    <n v="0.34"/>
    <n v="496.4"/>
    <n v="1787.04"/>
  </r>
  <r>
    <x v="0"/>
    <x v="1"/>
    <x v="1"/>
    <x v="0"/>
    <x v="1"/>
    <s v="DK2_Large"/>
    <x v="5"/>
    <s v="GNR_HP_ELEC_COP-300"/>
    <x v="1"/>
    <x v="2"/>
    <n v="0.34"/>
    <n v="496.4"/>
    <n v="1787.04"/>
  </r>
  <r>
    <x v="0"/>
    <x v="1"/>
    <x v="1"/>
    <x v="0"/>
    <x v="1"/>
    <s v="DK2_Large"/>
    <x v="1"/>
    <s v="GNR_HS_HEAT_PIT_L-CEN_E-90_Y-2020"/>
    <x v="0"/>
    <x v="0"/>
    <n v="142.570625708177"/>
    <n v="208153.113533939"/>
    <n v="749351.20872217906"/>
  </r>
  <r>
    <x v="0"/>
    <x v="1"/>
    <x v="1"/>
    <x v="0"/>
    <x v="1"/>
    <s v="DK2_Large"/>
    <x v="1"/>
    <s v="GNR_HS_HEAT_PIT_L-CEN_E-90_Y-2020"/>
    <x v="0"/>
    <x v="1"/>
    <n v="666.47760710604405"/>
    <n v="973057.30637482402"/>
    <n v="3503006.3029493699"/>
  </r>
  <r>
    <x v="0"/>
    <x v="1"/>
    <x v="1"/>
    <x v="0"/>
    <x v="1"/>
    <s v="DK2_Large"/>
    <x v="1"/>
    <s v="GNR_HS_HEAT_PIT_L-CEN_E-90_Y-2020"/>
    <x v="0"/>
    <x v="2"/>
    <n v="603.14169034786005"/>
    <n v="880586.86790787603"/>
    <n v="3170112.7244683499"/>
  </r>
  <r>
    <x v="0"/>
    <x v="1"/>
    <x v="1"/>
    <x v="0"/>
    <x v="1"/>
    <s v="DK2_Large"/>
    <x v="1"/>
    <s v="GNR_HS_HEAT_PIT_L-CEN_E-90_Y-2030"/>
    <x v="0"/>
    <x v="0"/>
    <n v="193.94728602862"/>
    <n v="283163.03760178603"/>
    <n v="1019386.93536643"/>
  </r>
  <r>
    <x v="0"/>
    <x v="1"/>
    <x v="1"/>
    <x v="0"/>
    <x v="1"/>
    <s v="DK2_Large"/>
    <x v="2"/>
    <s v="GNR_ST_MSW_BP_E-23_LS-220-MW-FEED_Y-2020"/>
    <x v="0"/>
    <x v="0"/>
    <n v="436.184225001985"/>
    <n v="636828.96850289905"/>
    <n v="2292584.2866104399"/>
  </r>
  <r>
    <x v="0"/>
    <x v="1"/>
    <x v="1"/>
    <x v="0"/>
    <x v="1"/>
    <s v="DK2_Large"/>
    <x v="2"/>
    <s v="GNR_ST_MSW_BP_E-23_LS-220-MW-FEED_Y-2020"/>
    <x v="0"/>
    <x v="1"/>
    <n v="436.184225001985"/>
    <n v="636828.96850289905"/>
    <n v="2292584.2866104399"/>
  </r>
  <r>
    <x v="0"/>
    <x v="1"/>
    <x v="1"/>
    <x v="0"/>
    <x v="1"/>
    <s v="DK2_Large"/>
    <x v="2"/>
    <s v="GNR_ST_MSW_BP_E-23_LS-220-MW-FEED_Y-2020"/>
    <x v="0"/>
    <x v="2"/>
    <n v="436.184225001985"/>
    <n v="636828.96850289905"/>
    <n v="2292584.2866104399"/>
  </r>
  <r>
    <x v="0"/>
    <x v="1"/>
    <x v="1"/>
    <x v="0"/>
    <x v="1"/>
    <s v="DK2_Large"/>
    <x v="2"/>
    <s v="GNR_ST_MSW_BP_E-23_LS-220-MW-FEED_Y-2020"/>
    <x v="1"/>
    <x v="0"/>
    <n v="436.184225001985"/>
    <n v="636828.96850289905"/>
    <n v="2292584.2866104399"/>
  </r>
  <r>
    <x v="0"/>
    <x v="1"/>
    <x v="1"/>
    <x v="0"/>
    <x v="1"/>
    <s v="DK2_Large"/>
    <x v="2"/>
    <s v="GNR_ST_MSW_BP_E-23_LS-220-MW-FEED_Y-2020"/>
    <x v="1"/>
    <x v="1"/>
    <n v="436.184225001985"/>
    <n v="636828.96850289905"/>
    <n v="2292584.2866104399"/>
  </r>
  <r>
    <x v="0"/>
    <x v="1"/>
    <x v="1"/>
    <x v="0"/>
    <x v="1"/>
    <s v="DK2_Large"/>
    <x v="2"/>
    <s v="GNR_ST_MSW_BP_E-23_LS-220-MW-FEED_Y-2020"/>
    <x v="1"/>
    <x v="2"/>
    <n v="436.184225001985"/>
    <n v="636828.96850289905"/>
    <n v="2292584.2866104399"/>
  </r>
  <r>
    <x v="0"/>
    <x v="1"/>
    <x v="1"/>
    <x v="0"/>
    <x v="1"/>
    <s v="DK2_Large"/>
    <x v="2"/>
    <s v="GNR_ST_MSW_BP_E-24_LS-220-MW-FEED_Y-2030"/>
    <x v="0"/>
    <x v="0"/>
    <n v="426.90518063763898"/>
    <n v="623281.56373095303"/>
    <n v="2243813.6294314298"/>
  </r>
  <r>
    <x v="0"/>
    <x v="1"/>
    <x v="1"/>
    <x v="0"/>
    <x v="1"/>
    <s v="DK2_Large"/>
    <x v="2"/>
    <s v="GNR_ST_MSW_BP_E-24_LS-220-MW-FEED_Y-2030"/>
    <x v="0"/>
    <x v="1"/>
    <n v="426.90518063763898"/>
    <n v="623281.56373095303"/>
    <n v="2243813.6294314298"/>
  </r>
  <r>
    <x v="0"/>
    <x v="1"/>
    <x v="1"/>
    <x v="0"/>
    <x v="1"/>
    <s v="DK2_Large"/>
    <x v="2"/>
    <s v="GNR_ST_MSW_BP_E-24_LS-220-MW-FEED_Y-2030"/>
    <x v="0"/>
    <x v="2"/>
    <n v="426.90518063763898"/>
    <n v="623281.56373095303"/>
    <n v="2243813.6294314298"/>
  </r>
  <r>
    <x v="0"/>
    <x v="1"/>
    <x v="1"/>
    <x v="0"/>
    <x v="1"/>
    <s v="DK2_Large"/>
    <x v="2"/>
    <s v="GNR_ST_MSW_BP_E-24_LS-220-MW-FEED_Y-2030"/>
    <x v="1"/>
    <x v="0"/>
    <n v="426.90518063763898"/>
    <n v="623281.56373095303"/>
    <n v="2243813.6294314298"/>
  </r>
  <r>
    <x v="0"/>
    <x v="1"/>
    <x v="1"/>
    <x v="0"/>
    <x v="1"/>
    <s v="DK2_Large"/>
    <x v="2"/>
    <s v="GNR_ST_MSW_BP_E-24_LS-220-MW-FEED_Y-2030"/>
    <x v="1"/>
    <x v="1"/>
    <n v="426.90518063763898"/>
    <n v="623281.56373095303"/>
    <n v="2243813.6294314298"/>
  </r>
  <r>
    <x v="0"/>
    <x v="1"/>
    <x v="1"/>
    <x v="0"/>
    <x v="1"/>
    <s v="DK2_Large"/>
    <x v="2"/>
    <s v="GNR_ST_MSW_BP_E-24_LS-220-MW-FEED_Y-2030"/>
    <x v="1"/>
    <x v="2"/>
    <n v="426.90518063763898"/>
    <n v="623281.56373095303"/>
    <n v="2243813.6294314298"/>
  </r>
  <r>
    <x v="0"/>
    <x v="1"/>
    <x v="1"/>
    <x v="0"/>
    <x v="1"/>
    <s v="DK2_Large"/>
    <x v="2"/>
    <s v="GNR_ST_MSW_BP_E-27"/>
    <x v="0"/>
    <x v="0"/>
    <n v="65.593567512395097"/>
    <n v="95766.608568096795"/>
    <n v="344759.79084514797"/>
  </r>
  <r>
    <x v="0"/>
    <x v="1"/>
    <x v="1"/>
    <x v="0"/>
    <x v="1"/>
    <s v="DK2_Large"/>
    <x v="2"/>
    <s v="GNR_ST_MSW_BP_E-27"/>
    <x v="0"/>
    <x v="1"/>
    <n v="65.593567512395097"/>
    <n v="95766.608568096795"/>
    <n v="344759.79084514797"/>
  </r>
  <r>
    <x v="0"/>
    <x v="1"/>
    <x v="1"/>
    <x v="0"/>
    <x v="1"/>
    <s v="DK2_Large"/>
    <x v="2"/>
    <s v="GNR_ST_MSW_BP_E-27"/>
    <x v="0"/>
    <x v="2"/>
    <n v="65.593567512395097"/>
    <n v="95766.608568096795"/>
    <n v="344759.79084514797"/>
  </r>
  <r>
    <x v="0"/>
    <x v="1"/>
    <x v="1"/>
    <x v="0"/>
    <x v="1"/>
    <s v="DK2_Large"/>
    <x v="2"/>
    <s v="GNR_ST_MSW_BP_E-27"/>
    <x v="1"/>
    <x v="0"/>
    <n v="65.593567512395097"/>
    <n v="95766.608568096795"/>
    <n v="344759.79084514797"/>
  </r>
  <r>
    <x v="0"/>
    <x v="1"/>
    <x v="1"/>
    <x v="0"/>
    <x v="1"/>
    <s v="DK2_Large"/>
    <x v="2"/>
    <s v="GNR_ST_MSW_BP_E-27"/>
    <x v="1"/>
    <x v="1"/>
    <n v="65.593567512395097"/>
    <n v="95766.608568096795"/>
    <n v="344759.79084514797"/>
  </r>
  <r>
    <x v="0"/>
    <x v="1"/>
    <x v="1"/>
    <x v="0"/>
    <x v="1"/>
    <s v="DK2_Large"/>
    <x v="2"/>
    <s v="GNR_ST_MSW_BP_E-27"/>
    <x v="1"/>
    <x v="2"/>
    <n v="65.593567512395097"/>
    <n v="95766.608568096795"/>
    <n v="344759.79084514797"/>
  </r>
  <r>
    <x v="0"/>
    <x v="1"/>
    <x v="1"/>
    <x v="0"/>
    <x v="1"/>
    <s v="DK2_Large"/>
    <x v="4"/>
    <s v="GNR_GEO_HEAT_HO"/>
    <x v="0"/>
    <x v="0"/>
    <n v="14"/>
    <n v="20440"/>
    <n v="73584"/>
  </r>
  <r>
    <x v="0"/>
    <x v="1"/>
    <x v="1"/>
    <x v="0"/>
    <x v="1"/>
    <s v="DK2_Large"/>
    <x v="4"/>
    <s v="GNR_GEO_HEAT_HO"/>
    <x v="0"/>
    <x v="1"/>
    <n v="14"/>
    <n v="20440"/>
    <n v="73584"/>
  </r>
  <r>
    <x v="0"/>
    <x v="1"/>
    <x v="1"/>
    <x v="0"/>
    <x v="1"/>
    <s v="DK2_Large"/>
    <x v="4"/>
    <s v="GNR_GEO_HEAT_HO"/>
    <x v="0"/>
    <x v="2"/>
    <n v="14"/>
    <n v="20440"/>
    <n v="73584"/>
  </r>
  <r>
    <x v="0"/>
    <x v="1"/>
    <x v="1"/>
    <x v="0"/>
    <x v="1"/>
    <s v="DK2_Large"/>
    <x v="4"/>
    <s v="GNR_GEO_HEAT_HO"/>
    <x v="1"/>
    <x v="0"/>
    <n v="14"/>
    <n v="20440"/>
    <n v="73584"/>
  </r>
  <r>
    <x v="0"/>
    <x v="1"/>
    <x v="1"/>
    <x v="0"/>
    <x v="1"/>
    <s v="DK2_Large"/>
    <x v="4"/>
    <s v="GNR_GEO_HEAT_HO"/>
    <x v="1"/>
    <x v="1"/>
    <n v="14"/>
    <n v="20440"/>
    <n v="73584"/>
  </r>
  <r>
    <x v="0"/>
    <x v="1"/>
    <x v="1"/>
    <x v="0"/>
    <x v="1"/>
    <s v="DK2_Large"/>
    <x v="4"/>
    <s v="GNR_GEO_HEAT_HO"/>
    <x v="1"/>
    <x v="2"/>
    <n v="14"/>
    <n v="20440"/>
    <n v="73584"/>
  </r>
  <r>
    <x v="0"/>
    <x v="1"/>
    <x v="1"/>
    <x v="0"/>
    <x v="1"/>
    <s v="DK2_Large"/>
    <x v="11"/>
    <s v="GNR_ST_WOODCHI_BP_E-29_LS-600-MW-FEED_Y-2030"/>
    <x v="0"/>
    <x v="0"/>
    <n v="97.313813346352603"/>
    <n v="142078.16748567499"/>
    <n v="511481.40294842899"/>
  </r>
  <r>
    <x v="0"/>
    <x v="1"/>
    <x v="1"/>
    <x v="0"/>
    <x v="1"/>
    <s v="DK2_Large"/>
    <x v="11"/>
    <s v="GNR_ST_WOODCHI_BP_E-29_LS-600-MW-FEED_Y-2030"/>
    <x v="0"/>
    <x v="1"/>
    <n v="97.313813346352603"/>
    <n v="142078.16748567499"/>
    <n v="511481.40294842899"/>
  </r>
  <r>
    <x v="0"/>
    <x v="1"/>
    <x v="1"/>
    <x v="0"/>
    <x v="1"/>
    <s v="DK2_Large"/>
    <x v="11"/>
    <s v="GNR_ST_WOODCHI_BP_E-29_LS-600-MW-FEED_Y-2030"/>
    <x v="0"/>
    <x v="2"/>
    <n v="97.313813346352603"/>
    <n v="142078.16748567499"/>
    <n v="511481.40294842899"/>
  </r>
  <r>
    <x v="0"/>
    <x v="1"/>
    <x v="1"/>
    <x v="0"/>
    <x v="1"/>
    <s v="DK2_Large"/>
    <x v="6"/>
    <s v="GNR_BO_WOODWST_E-90"/>
    <x v="0"/>
    <x v="0"/>
    <n v="6.66"/>
    <n v="9723.6"/>
    <n v="35004.959999999999"/>
  </r>
  <r>
    <x v="0"/>
    <x v="1"/>
    <x v="1"/>
    <x v="0"/>
    <x v="1"/>
    <s v="DK2_Large"/>
    <x v="6"/>
    <s v="GNR_BO_WOODWST_E-90"/>
    <x v="0"/>
    <x v="1"/>
    <n v="6.66"/>
    <n v="9723.6"/>
    <n v="35004.959999999999"/>
  </r>
  <r>
    <x v="0"/>
    <x v="1"/>
    <x v="1"/>
    <x v="0"/>
    <x v="1"/>
    <s v="DK2_Large"/>
    <x v="6"/>
    <s v="GNR_BO_WOODWST_E-90"/>
    <x v="0"/>
    <x v="2"/>
    <n v="6.66"/>
    <n v="9723.6"/>
    <n v="35004.959999999999"/>
  </r>
  <r>
    <x v="0"/>
    <x v="1"/>
    <x v="1"/>
    <x v="0"/>
    <x v="1"/>
    <s v="DK2_Large"/>
    <x v="6"/>
    <s v="GNR_BO_WOODWST_E-90"/>
    <x v="1"/>
    <x v="0"/>
    <n v="6.66"/>
    <n v="9723.6"/>
    <n v="35004.959999999999"/>
  </r>
  <r>
    <x v="0"/>
    <x v="1"/>
    <x v="1"/>
    <x v="0"/>
    <x v="1"/>
    <s v="DK2_Large"/>
    <x v="6"/>
    <s v="GNR_BO_WOODWST_E-90"/>
    <x v="1"/>
    <x v="1"/>
    <n v="6.66"/>
    <n v="9723.6"/>
    <n v="35004.959999999999"/>
  </r>
  <r>
    <x v="0"/>
    <x v="1"/>
    <x v="1"/>
    <x v="0"/>
    <x v="1"/>
    <s v="DK2_Large"/>
    <x v="6"/>
    <s v="GNR_BO_WOODWST_E-90"/>
    <x v="1"/>
    <x v="2"/>
    <n v="6.66"/>
    <n v="9723.6"/>
    <n v="35004.959999999999"/>
  </r>
  <r>
    <x v="0"/>
    <x v="1"/>
    <x v="1"/>
    <x v="0"/>
    <x v="1"/>
    <s v="DK2_MedSmall"/>
    <x v="5"/>
    <s v="GNR_HP_ELEC_GROUND-WTR_COP-380_LS-4-MW_Y-2030"/>
    <x v="0"/>
    <x v="0"/>
    <n v="35.591979777175098"/>
    <n v="51964.290474675603"/>
    <n v="187071.44570883201"/>
  </r>
  <r>
    <x v="0"/>
    <x v="1"/>
    <x v="1"/>
    <x v="0"/>
    <x v="1"/>
    <s v="DK2_MedSmall"/>
    <x v="5"/>
    <s v="GNR_HP_ELEC_GROUND-WTR_COP-380_LS-4-MW_Y-2030"/>
    <x v="1"/>
    <x v="0"/>
    <n v="140.88745557035401"/>
    <n v="205695.68513271699"/>
    <n v="740504.46647778305"/>
  </r>
  <r>
    <x v="0"/>
    <x v="1"/>
    <x v="1"/>
    <x v="0"/>
    <x v="1"/>
    <s v="DK2_MedSmall"/>
    <x v="5"/>
    <s v="GNR_HP_ELEC_GROUND-WTR_COP-380_LS-4-MW_Y-2030"/>
    <x v="1"/>
    <x v="1"/>
    <n v="140.88745557035401"/>
    <n v="205695.68513271699"/>
    <n v="740504.46647778305"/>
  </r>
  <r>
    <x v="0"/>
    <x v="1"/>
    <x v="1"/>
    <x v="0"/>
    <x v="1"/>
    <s v="DK2_MedSmall"/>
    <x v="5"/>
    <s v="GNR_HP_ELEC_GROUND-WTR_COP-380_LS-4-MW_Y-2030"/>
    <x v="1"/>
    <x v="2"/>
    <n v="140.88745557035401"/>
    <n v="205695.68513271699"/>
    <n v="740504.46647778305"/>
  </r>
  <r>
    <x v="0"/>
    <x v="1"/>
    <x v="1"/>
    <x v="0"/>
    <x v="1"/>
    <s v="DK2_MedSmall"/>
    <x v="1"/>
    <s v="GNR_HS_HEAT_PIT_L-DEC_E-91_Y-2020"/>
    <x v="0"/>
    <x v="1"/>
    <n v="33.930908601967097"/>
    <n v="49539.126558871903"/>
    <n v="178340.85561193901"/>
  </r>
  <r>
    <x v="0"/>
    <x v="1"/>
    <x v="1"/>
    <x v="0"/>
    <x v="1"/>
    <s v="DK2_MedSmall"/>
    <x v="1"/>
    <s v="GNR_HS_HEAT_PIT_L-DEC_E-91_Y-2020"/>
    <x v="0"/>
    <x v="2"/>
    <n v="33.930908601967097"/>
    <n v="49539.126558871903"/>
    <n v="178340.85561193901"/>
  </r>
  <r>
    <x v="0"/>
    <x v="1"/>
    <x v="1"/>
    <x v="0"/>
    <x v="1"/>
    <s v="DK2_MedSmall"/>
    <x v="1"/>
    <s v="GNR_HS_HEAT_PIT_L-DEC_E-91_Y-2030"/>
    <x v="0"/>
    <x v="0"/>
    <n v="38.287267007360001"/>
    <n v="55899.409830745601"/>
    <n v="201237.875390684"/>
  </r>
  <r>
    <x v="0"/>
    <x v="1"/>
    <x v="1"/>
    <x v="0"/>
    <x v="1"/>
    <s v="DK2_MedSmall"/>
    <x v="1"/>
    <s v="GNR_HS_HEAT_PIT_L-DEC_E-91_Y-2030"/>
    <x v="0"/>
    <x v="1"/>
    <n v="72.328092695027195"/>
    <n v="105599.01533474"/>
    <n v="380156.45520506299"/>
  </r>
  <r>
    <x v="0"/>
    <x v="1"/>
    <x v="1"/>
    <x v="0"/>
    <x v="1"/>
    <s v="DK2_MedSmall"/>
    <x v="1"/>
    <s v="GNR_HS_HEAT_PIT_L-DEC_E-91_Y-2030"/>
    <x v="0"/>
    <x v="2"/>
    <n v="71.6367100363981"/>
    <n v="104589.59665314099"/>
    <n v="376522.54795130802"/>
  </r>
  <r>
    <x v="0"/>
    <x v="1"/>
    <x v="1"/>
    <x v="0"/>
    <x v="1"/>
    <s v="DK2_MedSmall"/>
    <x v="3"/>
    <s v="GNR_SH_SUN"/>
    <x v="1"/>
    <x v="1"/>
    <n v="2.2744658478206001"/>
    <n v="3320.7201378180798"/>
    <n v="11954.5924961451"/>
  </r>
  <r>
    <x v="0"/>
    <x v="1"/>
    <x v="1"/>
    <x v="0"/>
    <x v="1"/>
    <s v="DK2_MedSmall"/>
    <x v="3"/>
    <s v="GNR_SH_SUN"/>
    <x v="1"/>
    <x v="2"/>
    <n v="4.9481368919054303"/>
    <n v="7224.2798621819202"/>
    <n v="26007.407503854902"/>
  </r>
  <r>
    <x v="0"/>
    <x v="1"/>
    <x v="1"/>
    <x v="0"/>
    <x v="1"/>
    <s v="DK2_MedSmall"/>
    <x v="4"/>
    <s v="GNR_EH_HEAT"/>
    <x v="0"/>
    <x v="0"/>
    <n v="2"/>
    <n v="2920"/>
    <n v="10512"/>
  </r>
  <r>
    <x v="0"/>
    <x v="1"/>
    <x v="1"/>
    <x v="0"/>
    <x v="1"/>
    <s v="DK2_MedSmall"/>
    <x v="4"/>
    <s v="GNR_EH_HEAT"/>
    <x v="0"/>
    <x v="1"/>
    <n v="2"/>
    <n v="2920"/>
    <n v="10512"/>
  </r>
  <r>
    <x v="0"/>
    <x v="1"/>
    <x v="1"/>
    <x v="0"/>
    <x v="1"/>
    <s v="DK2_MedSmall"/>
    <x v="4"/>
    <s v="GNR_EH_HEAT"/>
    <x v="0"/>
    <x v="2"/>
    <n v="2"/>
    <n v="2920"/>
    <n v="10512"/>
  </r>
  <r>
    <x v="0"/>
    <x v="1"/>
    <x v="1"/>
    <x v="0"/>
    <x v="1"/>
    <s v="DK2_MedSmall"/>
    <x v="4"/>
    <s v="GNR_EH_HEAT"/>
    <x v="1"/>
    <x v="0"/>
    <n v="2"/>
    <n v="2920"/>
    <n v="10512"/>
  </r>
  <r>
    <x v="0"/>
    <x v="1"/>
    <x v="1"/>
    <x v="0"/>
    <x v="1"/>
    <s v="DK2_MedSmall"/>
    <x v="4"/>
    <s v="GNR_EH_HEAT"/>
    <x v="1"/>
    <x v="1"/>
    <n v="2"/>
    <n v="2920"/>
    <n v="10512"/>
  </r>
  <r>
    <x v="0"/>
    <x v="1"/>
    <x v="1"/>
    <x v="0"/>
    <x v="1"/>
    <s v="DK2_MedSmall"/>
    <x v="4"/>
    <s v="GNR_EH_HEAT"/>
    <x v="1"/>
    <x v="2"/>
    <n v="2"/>
    <n v="2920"/>
    <n v="10512"/>
  </r>
  <r>
    <x v="0"/>
    <x v="1"/>
    <x v="1"/>
    <x v="0"/>
    <x v="1"/>
    <s v="DK2_Medium"/>
    <x v="5"/>
    <s v="GNR_HP_ELEC_GROUND-WTR_COP-380_LS-4-MW_Y-2030"/>
    <x v="1"/>
    <x v="0"/>
    <n v="339.91144387038003"/>
    <n v="496270.70805075503"/>
    <n v="1786574.5489827199"/>
  </r>
  <r>
    <x v="0"/>
    <x v="1"/>
    <x v="1"/>
    <x v="0"/>
    <x v="1"/>
    <s v="DK2_Medium"/>
    <x v="5"/>
    <s v="GNR_HP_ELEC_GROUND-WTR_COP-380_LS-4-MW_Y-2030"/>
    <x v="1"/>
    <x v="1"/>
    <n v="339.91144387038003"/>
    <n v="496270.70805075503"/>
    <n v="1786574.5489827199"/>
  </r>
  <r>
    <x v="0"/>
    <x v="1"/>
    <x v="1"/>
    <x v="0"/>
    <x v="1"/>
    <s v="DK2_Medium"/>
    <x v="5"/>
    <s v="GNR_HP_ELEC_GROUND-WTR_COP-380_LS-4-MW_Y-2030"/>
    <x v="1"/>
    <x v="2"/>
    <n v="339.91144387038003"/>
    <n v="496270.70805075503"/>
    <n v="1786574.5489827199"/>
  </r>
  <r>
    <x v="0"/>
    <x v="1"/>
    <x v="1"/>
    <x v="0"/>
    <x v="1"/>
    <s v="DK2_Medium"/>
    <x v="1"/>
    <s v="GNR_HS_HEAT_PIT_L-DEC_E-91_Y-2020"/>
    <x v="0"/>
    <x v="0"/>
    <n v="165.02856392223501"/>
    <n v="240941.703326463"/>
    <n v="867390.13197526603"/>
  </r>
  <r>
    <x v="0"/>
    <x v="1"/>
    <x v="1"/>
    <x v="0"/>
    <x v="1"/>
    <s v="DK2_Medium"/>
    <x v="1"/>
    <s v="GNR_HS_HEAT_PIT_L-DEC_E-91_Y-2020"/>
    <x v="0"/>
    <x v="1"/>
    <n v="165.02856392223501"/>
    <n v="240941.703326463"/>
    <n v="867390.13197526603"/>
  </r>
  <r>
    <x v="0"/>
    <x v="1"/>
    <x v="1"/>
    <x v="0"/>
    <x v="1"/>
    <s v="DK2_Medium"/>
    <x v="1"/>
    <s v="GNR_HS_HEAT_PIT_L-DEC_E-91_Y-2020"/>
    <x v="0"/>
    <x v="2"/>
    <n v="165.02856392223501"/>
    <n v="240941.703326463"/>
    <n v="867390.13197526603"/>
  </r>
  <r>
    <x v="0"/>
    <x v="1"/>
    <x v="1"/>
    <x v="0"/>
    <x v="1"/>
    <s v="DK2_Medium"/>
    <x v="1"/>
    <s v="GNR_HS_HEAT_PIT_L-DEC_E-91_Y-2030"/>
    <x v="0"/>
    <x v="0"/>
    <n v="58.110361872733598"/>
    <n v="84841.128334191104"/>
    <n v="305428.06200308801"/>
  </r>
  <r>
    <x v="0"/>
    <x v="1"/>
    <x v="1"/>
    <x v="0"/>
    <x v="1"/>
    <s v="DK2_Medium"/>
    <x v="1"/>
    <s v="GNR_HS_HEAT_PIT_L-DEC_E-91_Y-2030"/>
    <x v="0"/>
    <x v="1"/>
    <n v="88.518680037037399"/>
    <n v="129237.272854075"/>
    <n v="465254.18227466801"/>
  </r>
  <r>
    <x v="0"/>
    <x v="1"/>
    <x v="1"/>
    <x v="0"/>
    <x v="1"/>
    <s v="DK2_Medium"/>
    <x v="1"/>
    <s v="GNR_HS_HEAT_PIT_L-DEC_E-91_Y-2030"/>
    <x v="0"/>
    <x v="2"/>
    <n v="92.182332827917307"/>
    <n v="134586.20592875901"/>
    <n v="484510.34134353301"/>
  </r>
  <r>
    <x v="0"/>
    <x v="1"/>
    <x v="1"/>
    <x v="0"/>
    <x v="1"/>
    <s v="DK2_Medium"/>
    <x v="2"/>
    <s v="GNR_ST_MSW_BP_E-23"/>
    <x v="0"/>
    <x v="0"/>
    <n v="27.0488938195444"/>
    <n v="39491.384976534799"/>
    <n v="142168.985915525"/>
  </r>
  <r>
    <x v="0"/>
    <x v="1"/>
    <x v="1"/>
    <x v="0"/>
    <x v="1"/>
    <s v="DK2_Medium"/>
    <x v="2"/>
    <s v="GNR_ST_MSW_BP_E-23"/>
    <x v="0"/>
    <x v="1"/>
    <n v="27.0488938195444"/>
    <n v="39491.384976534799"/>
    <n v="142168.985915525"/>
  </r>
  <r>
    <x v="0"/>
    <x v="1"/>
    <x v="1"/>
    <x v="0"/>
    <x v="1"/>
    <s v="DK2_Medium"/>
    <x v="2"/>
    <s v="GNR_ST_MSW_BP_E-23"/>
    <x v="0"/>
    <x v="2"/>
    <n v="27.0488938195444"/>
    <n v="39491.384976534799"/>
    <n v="142168.985915525"/>
  </r>
  <r>
    <x v="0"/>
    <x v="1"/>
    <x v="1"/>
    <x v="0"/>
    <x v="1"/>
    <s v="DK2_Medium"/>
    <x v="2"/>
    <s v="GNR_ST_MSW_BP_E-23"/>
    <x v="1"/>
    <x v="0"/>
    <n v="27.0488938195444"/>
    <n v="39491.384976534799"/>
    <n v="142168.985915525"/>
  </r>
  <r>
    <x v="0"/>
    <x v="1"/>
    <x v="1"/>
    <x v="0"/>
    <x v="1"/>
    <s v="DK2_Medium"/>
    <x v="2"/>
    <s v="GNR_ST_MSW_BP_E-23"/>
    <x v="1"/>
    <x v="1"/>
    <n v="27.0488938195444"/>
    <n v="39491.384976534799"/>
    <n v="142168.985915525"/>
  </r>
  <r>
    <x v="0"/>
    <x v="1"/>
    <x v="1"/>
    <x v="0"/>
    <x v="1"/>
    <s v="DK2_Medium"/>
    <x v="2"/>
    <s v="GNR_ST_MSW_BP_E-23"/>
    <x v="1"/>
    <x v="2"/>
    <n v="27.0488938195444"/>
    <n v="39491.384976534799"/>
    <n v="142168.985915525"/>
  </r>
  <r>
    <x v="0"/>
    <x v="1"/>
    <x v="1"/>
    <x v="0"/>
    <x v="1"/>
    <s v="DK2_Medium"/>
    <x v="3"/>
    <s v="GNR_SH_SUN"/>
    <x v="1"/>
    <x v="1"/>
    <n v="2.7748483343411299"/>
    <n v="4051.2785681380501"/>
    <n v="14584.602845297"/>
  </r>
  <r>
    <x v="0"/>
    <x v="1"/>
    <x v="1"/>
    <x v="0"/>
    <x v="1"/>
    <s v="DK2_Medium"/>
    <x v="3"/>
    <s v="GNR_SH_SUN"/>
    <x v="1"/>
    <x v="2"/>
    <n v="6.03672700812462"/>
    <n v="8813.6214318619495"/>
    <n v="31729.037154703001"/>
  </r>
  <r>
    <x v="0"/>
    <x v="1"/>
    <x v="1"/>
    <x v="0"/>
    <x v="1"/>
    <s v="DK2_Medium"/>
    <x v="4"/>
    <s v="GNR_EH_HEAT"/>
    <x v="0"/>
    <x v="0"/>
    <n v="2"/>
    <n v="2920"/>
    <n v="10512"/>
  </r>
  <r>
    <x v="0"/>
    <x v="1"/>
    <x v="1"/>
    <x v="0"/>
    <x v="1"/>
    <s v="DK2_Medium"/>
    <x v="4"/>
    <s v="GNR_EH_HEAT"/>
    <x v="0"/>
    <x v="1"/>
    <n v="2"/>
    <n v="2920"/>
    <n v="10512"/>
  </r>
  <r>
    <x v="0"/>
    <x v="1"/>
    <x v="1"/>
    <x v="0"/>
    <x v="1"/>
    <s v="DK2_Medium"/>
    <x v="4"/>
    <s v="GNR_EH_HEAT"/>
    <x v="0"/>
    <x v="2"/>
    <n v="2"/>
    <n v="2920"/>
    <n v="10512"/>
  </r>
  <r>
    <x v="0"/>
    <x v="1"/>
    <x v="1"/>
    <x v="0"/>
    <x v="1"/>
    <s v="DK2_Medium"/>
    <x v="4"/>
    <s v="GNR_EH_HEAT"/>
    <x v="1"/>
    <x v="0"/>
    <n v="2"/>
    <n v="2920"/>
    <n v="10512"/>
  </r>
  <r>
    <x v="0"/>
    <x v="1"/>
    <x v="1"/>
    <x v="0"/>
    <x v="1"/>
    <s v="DK2_Medium"/>
    <x v="4"/>
    <s v="GNR_EH_HEAT"/>
    <x v="1"/>
    <x v="1"/>
    <n v="2"/>
    <n v="2920"/>
    <n v="10512"/>
  </r>
  <r>
    <x v="0"/>
    <x v="1"/>
    <x v="1"/>
    <x v="0"/>
    <x v="1"/>
    <s v="DK2_Medium"/>
    <x v="4"/>
    <s v="GNR_EH_HEAT"/>
    <x v="1"/>
    <x v="2"/>
    <n v="2"/>
    <n v="2920"/>
    <n v="10512"/>
  </r>
  <r>
    <x v="0"/>
    <x v="1"/>
    <x v="1"/>
    <x v="0"/>
    <x v="1"/>
    <s v="DK2_Medium"/>
    <x v="11"/>
    <s v="GNR_ST_WOODCHI_BP_E-27"/>
    <x v="0"/>
    <x v="0"/>
    <n v="0.97058823529411797"/>
    <n v="1417.0588235294099"/>
    <n v="5101.4117647058802"/>
  </r>
  <r>
    <x v="0"/>
    <x v="1"/>
    <x v="1"/>
    <x v="0"/>
    <x v="1"/>
    <s v="DK2_Medium"/>
    <x v="11"/>
    <s v="GNR_ST_WOODCHI_BP_E-27"/>
    <x v="0"/>
    <x v="1"/>
    <n v="0.97058823529411797"/>
    <n v="1417.0588235294099"/>
    <n v="5101.4117647058802"/>
  </r>
  <r>
    <x v="0"/>
    <x v="1"/>
    <x v="1"/>
    <x v="0"/>
    <x v="1"/>
    <s v="DK2_Medium"/>
    <x v="11"/>
    <s v="GNR_ST_WOODCHI_BP_E-27"/>
    <x v="0"/>
    <x v="2"/>
    <n v="0.97058823529411797"/>
    <n v="1417.0588235294099"/>
    <n v="5101.4117647058802"/>
  </r>
  <r>
    <x v="0"/>
    <x v="1"/>
    <x v="1"/>
    <x v="0"/>
    <x v="1"/>
    <s v="DK2_Rural"/>
    <x v="5"/>
    <s v="GNR_BO_ELEC_E-100"/>
    <x v="1"/>
    <x v="1"/>
    <n v="10"/>
    <n v="14600"/>
    <n v="52560"/>
  </r>
  <r>
    <x v="0"/>
    <x v="1"/>
    <x v="1"/>
    <x v="0"/>
    <x v="1"/>
    <s v="DK2_Rural"/>
    <x v="5"/>
    <s v="GNR_BO_ELEC_E-100"/>
    <x v="1"/>
    <x v="2"/>
    <n v="10"/>
    <n v="14600"/>
    <n v="52560"/>
  </r>
  <r>
    <x v="0"/>
    <x v="1"/>
    <x v="1"/>
    <x v="0"/>
    <x v="1"/>
    <s v="DK2_Rural"/>
    <x v="5"/>
    <s v="GNR_BO_ELEC_E-98"/>
    <x v="1"/>
    <x v="1"/>
    <n v="13.6"/>
    <n v="19856"/>
    <n v="71481.600000000006"/>
  </r>
  <r>
    <x v="0"/>
    <x v="1"/>
    <x v="1"/>
    <x v="0"/>
    <x v="1"/>
    <s v="DK2_Rural"/>
    <x v="5"/>
    <s v="GNR_BO_ELEC_E-98"/>
    <x v="1"/>
    <x v="2"/>
    <n v="13.6"/>
    <n v="19856"/>
    <n v="71481.600000000006"/>
  </r>
  <r>
    <x v="0"/>
    <x v="1"/>
    <x v="1"/>
    <x v="0"/>
    <x v="1"/>
    <s v="DK2_Rural"/>
    <x v="5"/>
    <s v="GNR_HP_ELEC_COP-400"/>
    <x v="1"/>
    <x v="0"/>
    <n v="0.8"/>
    <n v="1168"/>
    <n v="4204.8"/>
  </r>
  <r>
    <x v="0"/>
    <x v="1"/>
    <x v="1"/>
    <x v="0"/>
    <x v="1"/>
    <s v="DK2_Rural"/>
    <x v="5"/>
    <s v="GNR_HP_ELEC_COP-400"/>
    <x v="1"/>
    <x v="1"/>
    <n v="0.8"/>
    <n v="1168"/>
    <n v="4204.8"/>
  </r>
  <r>
    <x v="0"/>
    <x v="1"/>
    <x v="1"/>
    <x v="0"/>
    <x v="1"/>
    <s v="DK2_Rural"/>
    <x v="5"/>
    <s v="GNR_HP_ELEC_COP-400"/>
    <x v="1"/>
    <x v="2"/>
    <n v="0.8"/>
    <n v="1168"/>
    <n v="4204.8"/>
  </r>
  <r>
    <x v="0"/>
    <x v="1"/>
    <x v="1"/>
    <x v="0"/>
    <x v="1"/>
    <s v="DK2_Rural"/>
    <x v="5"/>
    <s v="GNR_HP_ELEC_GROUND-WTR_COP-360_LS-4-MW_Y-2020"/>
    <x v="1"/>
    <x v="0"/>
    <n v="313.88897434309899"/>
    <n v="458277.90254092502"/>
    <n v="1649800.4491473299"/>
  </r>
  <r>
    <x v="0"/>
    <x v="1"/>
    <x v="1"/>
    <x v="0"/>
    <x v="1"/>
    <s v="DK2_Rural"/>
    <x v="5"/>
    <s v="GNR_HP_ELEC_GROUND-WTR_COP-360_LS-4-MW_Y-2020"/>
    <x v="1"/>
    <x v="1"/>
    <n v="313.88897434309899"/>
    <n v="458277.90254092502"/>
    <n v="1649800.4491473299"/>
  </r>
  <r>
    <x v="0"/>
    <x v="1"/>
    <x v="1"/>
    <x v="0"/>
    <x v="1"/>
    <s v="DK2_Rural"/>
    <x v="5"/>
    <s v="GNR_HP_ELEC_GROUND-WTR_COP-360_LS-4-MW_Y-2020"/>
    <x v="1"/>
    <x v="2"/>
    <n v="313.88897434309899"/>
    <n v="458277.90254092502"/>
    <n v="1649800.4491473299"/>
  </r>
  <r>
    <x v="0"/>
    <x v="1"/>
    <x v="1"/>
    <x v="0"/>
    <x v="1"/>
    <s v="DK2_Rural"/>
    <x v="5"/>
    <s v="GNR_HP_ELEC_GROUND-WTR_COP-380_LS-4-MW_Y-2030"/>
    <x v="1"/>
    <x v="0"/>
    <n v="91.5677352377799"/>
    <n v="133688.893447159"/>
    <n v="481280.01640977099"/>
  </r>
  <r>
    <x v="0"/>
    <x v="1"/>
    <x v="1"/>
    <x v="0"/>
    <x v="1"/>
    <s v="DK2_Rural"/>
    <x v="5"/>
    <s v="GNR_HP_ELEC_GROUND-WTR_COP-380_LS-4-MW_Y-2030"/>
    <x v="1"/>
    <x v="1"/>
    <n v="91.5677352377799"/>
    <n v="133688.893447159"/>
    <n v="481280.01640977099"/>
  </r>
  <r>
    <x v="0"/>
    <x v="1"/>
    <x v="1"/>
    <x v="0"/>
    <x v="1"/>
    <s v="DK2_Rural"/>
    <x v="5"/>
    <s v="GNR_HP_ELEC_GROUND-WTR_COP-380_LS-4-MW_Y-2030"/>
    <x v="1"/>
    <x v="2"/>
    <n v="91.5677352377799"/>
    <n v="133688.893447159"/>
    <n v="481280.01640977099"/>
  </r>
  <r>
    <x v="0"/>
    <x v="1"/>
    <x v="1"/>
    <x v="0"/>
    <x v="1"/>
    <s v="DK2_Rural"/>
    <x v="1"/>
    <s v="GNR_HS_HEAT_PIT_L-DEC_E-91_Y-2020"/>
    <x v="0"/>
    <x v="0"/>
    <n v="205.47699639491401"/>
    <n v="299996.41473657399"/>
    <n v="1079987.0930516699"/>
  </r>
  <r>
    <x v="0"/>
    <x v="1"/>
    <x v="1"/>
    <x v="0"/>
    <x v="1"/>
    <s v="DK2_Rural"/>
    <x v="1"/>
    <s v="GNR_HS_HEAT_PIT_L-DEC_E-91_Y-2020"/>
    <x v="0"/>
    <x v="1"/>
    <n v="259.035877072017"/>
    <n v="378192.38052514498"/>
    <n v="1361492.5698905201"/>
  </r>
  <r>
    <x v="0"/>
    <x v="1"/>
    <x v="1"/>
    <x v="0"/>
    <x v="1"/>
    <s v="DK2_Rural"/>
    <x v="1"/>
    <s v="GNR_HS_HEAT_PIT_L-DEC_E-91_Y-2020"/>
    <x v="0"/>
    <x v="2"/>
    <n v="259.035877072017"/>
    <n v="378192.38052514498"/>
    <n v="1361492.5698905201"/>
  </r>
  <r>
    <x v="0"/>
    <x v="1"/>
    <x v="1"/>
    <x v="0"/>
    <x v="1"/>
    <s v="DK2_Rural"/>
    <x v="1"/>
    <s v="GNR_HS_HEAT_PIT_L-DEC_E-91_Y-2030"/>
    <x v="0"/>
    <x v="1"/>
    <n v="41.164788247681798"/>
    <n v="60100.5908416155"/>
    <n v="216362.12702981601"/>
  </r>
  <r>
    <x v="0"/>
    <x v="1"/>
    <x v="1"/>
    <x v="0"/>
    <x v="1"/>
    <s v="DK2_Rural"/>
    <x v="1"/>
    <s v="GNR_HS_HEAT_PIT_L-DEC_E-91_Y-2030"/>
    <x v="0"/>
    <x v="2"/>
    <n v="39.1422188044479"/>
    <n v="57147.639454493903"/>
    <n v="205731.50203617799"/>
  </r>
  <r>
    <x v="0"/>
    <x v="1"/>
    <x v="1"/>
    <x v="0"/>
    <x v="1"/>
    <s v="DK2_Rural"/>
    <x v="3"/>
    <s v="GNR_SH_SUN"/>
    <x v="1"/>
    <x v="1"/>
    <n v="12.274534025405201"/>
    <n v="17920.8196770916"/>
    <n v="64514.950837529599"/>
  </r>
  <r>
    <x v="0"/>
    <x v="1"/>
    <x v="1"/>
    <x v="0"/>
    <x v="1"/>
    <s v="DK2_Rural"/>
    <x v="3"/>
    <s v="GNR_SH_SUN"/>
    <x v="1"/>
    <x v="2"/>
    <n v="26.703445426649601"/>
    <n v="38987.030322908497"/>
    <n v="140353.30916246999"/>
  </r>
  <r>
    <x v="0"/>
    <x v="1"/>
    <x v="1"/>
    <x v="0"/>
    <x v="1"/>
    <s v="DK2_Rural"/>
    <x v="4"/>
    <s v="GNR_EH_HEAT"/>
    <x v="0"/>
    <x v="0"/>
    <n v="16.5"/>
    <n v="24090"/>
    <n v="86724"/>
  </r>
  <r>
    <x v="0"/>
    <x v="1"/>
    <x v="1"/>
    <x v="0"/>
    <x v="1"/>
    <s v="DK2_Rural"/>
    <x v="4"/>
    <s v="GNR_EH_HEAT"/>
    <x v="0"/>
    <x v="1"/>
    <n v="16.5"/>
    <n v="24090"/>
    <n v="86724"/>
  </r>
  <r>
    <x v="0"/>
    <x v="1"/>
    <x v="1"/>
    <x v="0"/>
    <x v="1"/>
    <s v="DK2_Rural"/>
    <x v="4"/>
    <s v="GNR_EH_HEAT"/>
    <x v="0"/>
    <x v="2"/>
    <n v="16.5"/>
    <n v="24090"/>
    <n v="86724"/>
  </r>
  <r>
    <x v="0"/>
    <x v="1"/>
    <x v="1"/>
    <x v="0"/>
    <x v="1"/>
    <s v="DK2_Rural"/>
    <x v="4"/>
    <s v="GNR_EH_HEAT"/>
    <x v="1"/>
    <x v="0"/>
    <n v="16.5"/>
    <n v="24090"/>
    <n v="86724"/>
  </r>
  <r>
    <x v="0"/>
    <x v="1"/>
    <x v="1"/>
    <x v="0"/>
    <x v="1"/>
    <s v="DK2_Rural"/>
    <x v="4"/>
    <s v="GNR_EH_HEAT"/>
    <x v="1"/>
    <x v="1"/>
    <n v="16.5"/>
    <n v="24090"/>
    <n v="86724"/>
  </r>
  <r>
    <x v="0"/>
    <x v="1"/>
    <x v="1"/>
    <x v="0"/>
    <x v="1"/>
    <s v="DK2_Rural"/>
    <x v="4"/>
    <s v="GNR_EH_HEAT"/>
    <x v="1"/>
    <x v="2"/>
    <n v="16.5"/>
    <n v="24090"/>
    <n v="86724"/>
  </r>
  <r>
    <x v="0"/>
    <x v="1"/>
    <x v="1"/>
    <x v="0"/>
    <x v="1"/>
    <s v="DK2_Small"/>
    <x v="5"/>
    <s v="GNR_HP_ELEC_GROUND-WTR_COP-360_LS-4-MW_Y-2020"/>
    <x v="1"/>
    <x v="0"/>
    <n v="37.430910806792497"/>
    <n v="54649.129777916998"/>
    <n v="196736.867200501"/>
  </r>
  <r>
    <x v="0"/>
    <x v="1"/>
    <x v="1"/>
    <x v="0"/>
    <x v="1"/>
    <s v="DK2_Small"/>
    <x v="5"/>
    <s v="GNR_HP_ELEC_GROUND-WTR_COP-360_LS-4-MW_Y-2020"/>
    <x v="1"/>
    <x v="1"/>
    <n v="37.430910806792497"/>
    <n v="54649.129777916998"/>
    <n v="196736.867200501"/>
  </r>
  <r>
    <x v="0"/>
    <x v="1"/>
    <x v="1"/>
    <x v="0"/>
    <x v="1"/>
    <s v="DK2_Small"/>
    <x v="5"/>
    <s v="GNR_HP_ELEC_GROUND-WTR_COP-360_LS-4-MW_Y-2020"/>
    <x v="1"/>
    <x v="2"/>
    <n v="37.430910806792497"/>
    <n v="54649.129777916998"/>
    <n v="196736.867200501"/>
  </r>
  <r>
    <x v="0"/>
    <x v="1"/>
    <x v="1"/>
    <x v="0"/>
    <x v="1"/>
    <s v="DK2_Small"/>
    <x v="5"/>
    <s v="GNR_HP_ELEC_GROUND-WTR_COP-380_LS-4-MW_Y-2030"/>
    <x v="1"/>
    <x v="0"/>
    <n v="0.28438807569621999"/>
    <n v="415.20659051648101"/>
    <n v="1494.74372585933"/>
  </r>
  <r>
    <x v="0"/>
    <x v="1"/>
    <x v="1"/>
    <x v="0"/>
    <x v="1"/>
    <s v="DK2_Small"/>
    <x v="5"/>
    <s v="GNR_HP_ELEC_GROUND-WTR_COP-380_LS-4-MW_Y-2030"/>
    <x v="1"/>
    <x v="1"/>
    <n v="0.28438807569621999"/>
    <n v="415.20659051648101"/>
    <n v="1494.74372585933"/>
  </r>
  <r>
    <x v="0"/>
    <x v="1"/>
    <x v="1"/>
    <x v="0"/>
    <x v="1"/>
    <s v="DK2_Small"/>
    <x v="5"/>
    <s v="GNR_HP_ELEC_GROUND-WTR_COP-380_LS-4-MW_Y-2030"/>
    <x v="1"/>
    <x v="2"/>
    <n v="0.28438807569621999"/>
    <n v="415.20659051648101"/>
    <n v="1494.74372585933"/>
  </r>
  <r>
    <x v="0"/>
    <x v="1"/>
    <x v="1"/>
    <x v="0"/>
    <x v="1"/>
    <s v="DK2_Small"/>
    <x v="1"/>
    <s v="GNR_HS_HEAT_PIT_L-DEC_E-91_Y-2020"/>
    <x v="0"/>
    <x v="0"/>
    <n v="17.827233828538802"/>
    <n v="26027.761389666601"/>
    <n v="93699.941002799693"/>
  </r>
  <r>
    <x v="0"/>
    <x v="1"/>
    <x v="1"/>
    <x v="0"/>
    <x v="1"/>
    <s v="DK2_Small"/>
    <x v="1"/>
    <s v="GNR_HS_HEAT_PIT_L-DEC_E-91_Y-2020"/>
    <x v="0"/>
    <x v="1"/>
    <n v="25.434603161597799"/>
    <n v="37134.520615932801"/>
    <n v="133684.274217358"/>
  </r>
  <r>
    <x v="0"/>
    <x v="1"/>
    <x v="1"/>
    <x v="0"/>
    <x v="1"/>
    <s v="DK2_Small"/>
    <x v="1"/>
    <s v="GNR_HS_HEAT_PIT_L-DEC_E-91_Y-2020"/>
    <x v="0"/>
    <x v="2"/>
    <n v="25.2721682292193"/>
    <n v="36897.365614660201"/>
    <n v="132830.516212777"/>
  </r>
  <r>
    <x v="0"/>
    <x v="1"/>
    <x v="1"/>
    <x v="1"/>
    <x v="2"/>
    <s v="EE_Industry"/>
    <x v="1"/>
    <s v="GNR_HS_HEAT_PIT_L-DEC_E-91_Y-2020"/>
    <x v="1"/>
    <x v="0"/>
    <n v="30.480684364677298"/>
    <n v="44501.799172428902"/>
    <n v="160206.477020744"/>
  </r>
  <r>
    <x v="0"/>
    <x v="1"/>
    <x v="1"/>
    <x v="1"/>
    <x v="2"/>
    <s v="EE_Industry"/>
    <x v="1"/>
    <s v="GNR_HS_HEAT_PIT_L-DEC_E-91_Y-2020"/>
    <x v="1"/>
    <x v="1"/>
    <n v="30.480684364677298"/>
    <n v="44501.799172428902"/>
    <n v="160206.477020744"/>
  </r>
  <r>
    <x v="0"/>
    <x v="1"/>
    <x v="1"/>
    <x v="1"/>
    <x v="2"/>
    <s v="EE_Industry"/>
    <x v="1"/>
    <s v="GNR_HS_HEAT_PIT_L-DEC_E-91_Y-2020"/>
    <x v="1"/>
    <x v="2"/>
    <n v="30.480684364677298"/>
    <n v="44501.799172428902"/>
    <n v="160206.477020744"/>
  </r>
  <r>
    <x v="0"/>
    <x v="1"/>
    <x v="1"/>
    <x v="1"/>
    <x v="2"/>
    <s v="EE_Industry"/>
    <x v="1"/>
    <s v="GNR_HS_HEAT_WTR-TANK_LS_E-95_Y-2010"/>
    <x v="0"/>
    <x v="0"/>
    <n v="38.634954908919397"/>
    <n v="56407.034167022299"/>
    <n v="203065.32300127999"/>
  </r>
  <r>
    <x v="0"/>
    <x v="1"/>
    <x v="1"/>
    <x v="1"/>
    <x v="2"/>
    <s v="EE_Industry"/>
    <x v="1"/>
    <s v="GNR_HS_HEAT_WTR-TANK_LS_E-95_Y-2010"/>
    <x v="0"/>
    <x v="1"/>
    <n v="45.0535416669507"/>
    <n v="65778.170833747994"/>
    <n v="236801.41500149301"/>
  </r>
  <r>
    <x v="0"/>
    <x v="1"/>
    <x v="1"/>
    <x v="1"/>
    <x v="2"/>
    <s v="EE_Industry"/>
    <x v="1"/>
    <s v="GNR_HS_HEAT_WTR-TANK_LS_E-95_Y-2010"/>
    <x v="0"/>
    <x v="2"/>
    <n v="47.424780702053397"/>
    <n v="69240.179824997904"/>
    <n v="249264.64736999301"/>
  </r>
  <r>
    <x v="0"/>
    <x v="1"/>
    <x v="1"/>
    <x v="1"/>
    <x v="2"/>
    <s v="EE_Industry"/>
    <x v="1"/>
    <s v="GNR_HS_HEAT_WTR-TANK_LS_E-95_Y-2010"/>
    <x v="1"/>
    <x v="0"/>
    <n v="47.424780702053397"/>
    <n v="69240.179824997904"/>
    <n v="249264.64736999301"/>
  </r>
  <r>
    <x v="0"/>
    <x v="1"/>
    <x v="1"/>
    <x v="1"/>
    <x v="2"/>
    <s v="EE_Industry"/>
    <x v="1"/>
    <s v="GNR_HS_HEAT_WTR-TANK_LS_E-95_Y-2010"/>
    <x v="1"/>
    <x v="1"/>
    <n v="40.311063596746003"/>
    <n v="58854.152851249099"/>
    <n v="211874.95026449699"/>
  </r>
  <r>
    <x v="0"/>
    <x v="1"/>
    <x v="1"/>
    <x v="1"/>
    <x v="2"/>
    <s v="EE_Industry"/>
    <x v="1"/>
    <s v="GNR_HS_HEAT_WTR-TANK_LS_E-95_Y-2010"/>
    <x v="1"/>
    <x v="2"/>
    <n v="47.424780702053397"/>
    <n v="69240.179824997904"/>
    <n v="249264.64736999301"/>
  </r>
  <r>
    <x v="0"/>
    <x v="1"/>
    <x v="1"/>
    <x v="1"/>
    <x v="2"/>
    <s v="EE_Industry"/>
    <x v="6"/>
    <s v="GNR_ST_WOODWST_BP_E-53"/>
    <x v="0"/>
    <x v="0"/>
    <n v="100"/>
    <n v="146000"/>
    <n v="525600"/>
  </r>
  <r>
    <x v="0"/>
    <x v="1"/>
    <x v="1"/>
    <x v="1"/>
    <x v="2"/>
    <s v="EE_Industry"/>
    <x v="6"/>
    <s v="GNR_ST_WOODWST_BP_E-53"/>
    <x v="0"/>
    <x v="1"/>
    <n v="94.790561869986306"/>
    <n v="138394.22033017999"/>
    <n v="498219.19318864797"/>
  </r>
  <r>
    <x v="0"/>
    <x v="1"/>
    <x v="1"/>
    <x v="1"/>
    <x v="2"/>
    <s v="EE_Industry"/>
    <x v="6"/>
    <s v="GNR_ST_WOODWST_BP_E-53"/>
    <x v="0"/>
    <x v="2"/>
    <n v="87.161409192633599"/>
    <n v="127255.65742124501"/>
    <n v="458120.36671648198"/>
  </r>
  <r>
    <x v="0"/>
    <x v="1"/>
    <x v="1"/>
    <x v="1"/>
    <x v="2"/>
    <s v="EE_Kohtla_Jarve"/>
    <x v="5"/>
    <s v="GNR_HP_ELEC_GROUND-WTR_COP-360_LS-4-MW_Y-2020"/>
    <x v="0"/>
    <x v="0"/>
    <n v="25.4630458751943"/>
    <n v="37176.046977783699"/>
    <n v="133833.769120021"/>
  </r>
  <r>
    <x v="0"/>
    <x v="1"/>
    <x v="1"/>
    <x v="1"/>
    <x v="2"/>
    <s v="EE_Kohtla_Jarve"/>
    <x v="5"/>
    <s v="GNR_HP_ELEC_GROUND-WTR_COP-360_LS-4-MW_Y-2020"/>
    <x v="0"/>
    <x v="1"/>
    <n v="26.402489276875599"/>
    <n v="38547.634344238402"/>
    <n v="138771.48363925799"/>
  </r>
  <r>
    <x v="0"/>
    <x v="1"/>
    <x v="1"/>
    <x v="1"/>
    <x v="2"/>
    <s v="EE_Kohtla_Jarve"/>
    <x v="5"/>
    <s v="GNR_HP_ELEC_GROUND-WTR_COP-360_LS-4-MW_Y-2020"/>
    <x v="0"/>
    <x v="2"/>
    <n v="37.722019542210901"/>
    <n v="55074.1485316279"/>
    <n v="198266.93471386001"/>
  </r>
  <r>
    <x v="0"/>
    <x v="1"/>
    <x v="1"/>
    <x v="1"/>
    <x v="2"/>
    <s v="EE_Kohtla_Jarve"/>
    <x v="5"/>
    <s v="GNR_HP_ELEC_GROUND-WTR_COP-360_LS-4-MW_Y-2020"/>
    <x v="1"/>
    <x v="0"/>
    <n v="38.935799310060197"/>
    <n v="56846.266992687903"/>
    <n v="204646.56117367701"/>
  </r>
  <r>
    <x v="0"/>
    <x v="1"/>
    <x v="1"/>
    <x v="1"/>
    <x v="2"/>
    <s v="EE_Kohtla_Jarve"/>
    <x v="5"/>
    <s v="GNR_HP_ELEC_GROUND-WTR_COP-360_LS-4-MW_Y-2020"/>
    <x v="1"/>
    <x v="1"/>
    <n v="38.935799310060197"/>
    <n v="56846.266992687903"/>
    <n v="204646.56117367701"/>
  </r>
  <r>
    <x v="0"/>
    <x v="1"/>
    <x v="1"/>
    <x v="1"/>
    <x v="2"/>
    <s v="EE_Kohtla_Jarve"/>
    <x v="5"/>
    <s v="GNR_HP_ELEC_GROUND-WTR_COP-360_LS-4-MW_Y-2020"/>
    <x v="1"/>
    <x v="2"/>
    <n v="38.935799310060197"/>
    <n v="56846.266992687903"/>
    <n v="204646.56117367701"/>
  </r>
  <r>
    <x v="0"/>
    <x v="1"/>
    <x v="1"/>
    <x v="1"/>
    <x v="2"/>
    <s v="EE_Kohtla_Jarve"/>
    <x v="1"/>
    <s v="GNR_HS_HEAT_PIT_L-DEC_E-91_Y-2020"/>
    <x v="0"/>
    <x v="0"/>
    <n v="21.720498974249999"/>
    <n v="31711.928502405"/>
    <n v="114162.94260865801"/>
  </r>
  <r>
    <x v="0"/>
    <x v="1"/>
    <x v="1"/>
    <x v="1"/>
    <x v="2"/>
    <s v="EE_Kohtla_Jarve"/>
    <x v="1"/>
    <s v="GNR_HS_HEAT_PIT_L-DEC_E-91_Y-2020"/>
    <x v="0"/>
    <x v="1"/>
    <n v="21.720498974249999"/>
    <n v="31711.928502405"/>
    <n v="114162.94260865801"/>
  </r>
  <r>
    <x v="0"/>
    <x v="1"/>
    <x v="1"/>
    <x v="1"/>
    <x v="2"/>
    <s v="EE_Kohtla_Jarve"/>
    <x v="1"/>
    <s v="GNR_HS_HEAT_PIT_L-DEC_E-91_Y-2020"/>
    <x v="0"/>
    <x v="2"/>
    <n v="9.6259279025276605"/>
    <n v="14053.854737690401"/>
    <n v="50593.8770556854"/>
  </r>
  <r>
    <x v="0"/>
    <x v="1"/>
    <x v="1"/>
    <x v="1"/>
    <x v="2"/>
    <s v="EE_Narva"/>
    <x v="5"/>
    <s v="GNR_HP_ELEC_AIR-WTR_COP-310_LS_Y-2020"/>
    <x v="0"/>
    <x v="0"/>
    <n v="3.0768867264284898"/>
    <n v="4492.2546205855897"/>
    <n v="16172.116634108101"/>
  </r>
  <r>
    <x v="0"/>
    <x v="1"/>
    <x v="1"/>
    <x v="1"/>
    <x v="2"/>
    <s v="EE_Narva"/>
    <x v="5"/>
    <s v="GNR_HP_ELEC_AIR-WTR_COP-310_LS_Y-2020"/>
    <x v="0"/>
    <x v="1"/>
    <n v="57.821463754784503"/>
    <n v="84419.337081985403"/>
    <n v="303909.61349514697"/>
  </r>
  <r>
    <x v="0"/>
    <x v="1"/>
    <x v="1"/>
    <x v="1"/>
    <x v="2"/>
    <s v="EE_Narva"/>
    <x v="5"/>
    <s v="GNR_HP_ELEC_AIR-WTR_COP-310_LS_Y-2020"/>
    <x v="0"/>
    <x v="2"/>
    <n v="57.821463754784503"/>
    <n v="84419.337081985403"/>
    <n v="303909.61349514697"/>
  </r>
  <r>
    <x v="0"/>
    <x v="1"/>
    <x v="1"/>
    <x v="1"/>
    <x v="2"/>
    <s v="EE_Narva"/>
    <x v="5"/>
    <s v="GNR_HP_ELEC_AIR-WTR_COP-310_LS_Y-2020"/>
    <x v="1"/>
    <x v="0"/>
    <n v="57.821463754784503"/>
    <n v="84419.337081985403"/>
    <n v="303909.61349514697"/>
  </r>
  <r>
    <x v="0"/>
    <x v="1"/>
    <x v="1"/>
    <x v="1"/>
    <x v="2"/>
    <s v="EE_Narva"/>
    <x v="5"/>
    <s v="GNR_HP_ELEC_AIR-WTR_COP-310_LS_Y-2020"/>
    <x v="1"/>
    <x v="1"/>
    <n v="57.821463754784503"/>
    <n v="84419.337081985403"/>
    <n v="303909.61349514697"/>
  </r>
  <r>
    <x v="0"/>
    <x v="1"/>
    <x v="1"/>
    <x v="1"/>
    <x v="2"/>
    <s v="EE_Narva"/>
    <x v="5"/>
    <s v="GNR_HP_ELEC_AIR-WTR_COP-310_LS_Y-2020"/>
    <x v="1"/>
    <x v="2"/>
    <n v="57.821463754784503"/>
    <n v="84419.337081985403"/>
    <n v="303909.61349514697"/>
  </r>
  <r>
    <x v="0"/>
    <x v="1"/>
    <x v="1"/>
    <x v="1"/>
    <x v="2"/>
    <s v="EE_Narva"/>
    <x v="5"/>
    <s v="GNR_HP_ELEC_AIR-WTR_COP-330_LS_Y-2030"/>
    <x v="0"/>
    <x v="0"/>
    <n v="2.5497949749312201"/>
    <n v="3722.7006633995702"/>
    <n v="13401.722388238501"/>
  </r>
  <r>
    <x v="0"/>
    <x v="1"/>
    <x v="1"/>
    <x v="1"/>
    <x v="2"/>
    <s v="EE_Narva"/>
    <x v="5"/>
    <s v="GNR_HP_ELEC_AIR-WTR_COP-330_LS_Y-2030"/>
    <x v="0"/>
    <x v="1"/>
    <n v="2.5497949749312201"/>
    <n v="3722.7006633995702"/>
    <n v="13401.722388238501"/>
  </r>
  <r>
    <x v="0"/>
    <x v="1"/>
    <x v="1"/>
    <x v="1"/>
    <x v="2"/>
    <s v="EE_Narva"/>
    <x v="5"/>
    <s v="GNR_HP_ELEC_AIR-WTR_COP-330_LS_Y-2030"/>
    <x v="0"/>
    <x v="2"/>
    <n v="2.5497949749312201"/>
    <n v="3722.7006633995702"/>
    <n v="13401.722388238501"/>
  </r>
  <r>
    <x v="0"/>
    <x v="1"/>
    <x v="1"/>
    <x v="1"/>
    <x v="2"/>
    <s v="EE_Narva"/>
    <x v="5"/>
    <s v="GNR_HP_ELEC_AIR-WTR_COP-330_LS_Y-2030"/>
    <x v="1"/>
    <x v="0"/>
    <n v="2.5497949749312201"/>
    <n v="3722.7006633995802"/>
    <n v="13401.722388238501"/>
  </r>
  <r>
    <x v="0"/>
    <x v="1"/>
    <x v="1"/>
    <x v="1"/>
    <x v="2"/>
    <s v="EE_Narva"/>
    <x v="5"/>
    <s v="GNR_HP_ELEC_AIR-WTR_COP-330_LS_Y-2030"/>
    <x v="1"/>
    <x v="1"/>
    <n v="2.5497949749312201"/>
    <n v="3722.7006633995702"/>
    <n v="13401.722388238501"/>
  </r>
  <r>
    <x v="0"/>
    <x v="1"/>
    <x v="1"/>
    <x v="1"/>
    <x v="2"/>
    <s v="EE_Narva"/>
    <x v="5"/>
    <s v="GNR_HP_ELEC_AIR-WTR_COP-330_LS_Y-2030"/>
    <x v="1"/>
    <x v="2"/>
    <n v="2.5497949749312201"/>
    <n v="3722.7006633995702"/>
    <n v="13401.722388238501"/>
  </r>
  <r>
    <x v="0"/>
    <x v="1"/>
    <x v="1"/>
    <x v="1"/>
    <x v="2"/>
    <s v="EE_Narva"/>
    <x v="1"/>
    <s v="GNR_HS_HEAT_PIT_L-CEN_E-90_Y-2020"/>
    <x v="0"/>
    <x v="0"/>
    <n v="64.285053663728903"/>
    <n v="93856.178349044203"/>
    <n v="337882.24205655901"/>
  </r>
  <r>
    <x v="0"/>
    <x v="1"/>
    <x v="1"/>
    <x v="1"/>
    <x v="2"/>
    <s v="EE_Narva"/>
    <x v="1"/>
    <s v="GNR_HS_HEAT_PIT_L-CEN_E-90_Y-2020"/>
    <x v="0"/>
    <x v="1"/>
    <n v="10.9324474739013"/>
    <n v="15961.373311895901"/>
    <n v="57460.943922825398"/>
  </r>
  <r>
    <x v="0"/>
    <x v="1"/>
    <x v="1"/>
    <x v="1"/>
    <x v="2"/>
    <s v="EE_Narva"/>
    <x v="1"/>
    <s v="GNR_HS_HEAT_PIT_L-CEN_E-90_Y-2020"/>
    <x v="0"/>
    <x v="2"/>
    <n v="9.7840715321153997"/>
    <n v="14284.744436888501"/>
    <n v="51425.0799727985"/>
  </r>
  <r>
    <x v="0"/>
    <x v="1"/>
    <x v="1"/>
    <x v="1"/>
    <x v="2"/>
    <s v="EE_Parnu"/>
    <x v="5"/>
    <s v="GNR_HP_ELEC_AIR-WTR_COP-310_LS_Y-2020"/>
    <x v="0"/>
    <x v="0"/>
    <n v="3.3600024436381402"/>
    <n v="4905.6035677116897"/>
    <n v="17660.172843762099"/>
  </r>
  <r>
    <x v="0"/>
    <x v="1"/>
    <x v="1"/>
    <x v="1"/>
    <x v="2"/>
    <s v="EE_Parnu"/>
    <x v="5"/>
    <s v="GNR_HP_ELEC_AIR-WTR_COP-310_LS_Y-2020"/>
    <x v="0"/>
    <x v="1"/>
    <n v="23.049040475888699"/>
    <n v="33651.599094797501"/>
    <n v="121145.75674127101"/>
  </r>
  <r>
    <x v="0"/>
    <x v="1"/>
    <x v="1"/>
    <x v="1"/>
    <x v="2"/>
    <s v="EE_Parnu"/>
    <x v="5"/>
    <s v="GNR_HP_ELEC_AIR-WTR_COP-310_LS_Y-2020"/>
    <x v="0"/>
    <x v="2"/>
    <n v="23.049040475888699"/>
    <n v="33651.599094797501"/>
    <n v="121145.75674127101"/>
  </r>
  <r>
    <x v="0"/>
    <x v="1"/>
    <x v="1"/>
    <x v="1"/>
    <x v="2"/>
    <s v="EE_Parnu"/>
    <x v="5"/>
    <s v="GNR_HP_ELEC_AIR-WTR_COP-310_LS_Y-2020"/>
    <x v="1"/>
    <x v="0"/>
    <n v="23.049040475888699"/>
    <n v="33651.599094797501"/>
    <n v="121145.75674127101"/>
  </r>
  <r>
    <x v="0"/>
    <x v="1"/>
    <x v="1"/>
    <x v="1"/>
    <x v="2"/>
    <s v="EE_Parnu"/>
    <x v="5"/>
    <s v="GNR_HP_ELEC_AIR-WTR_COP-310_LS_Y-2020"/>
    <x v="1"/>
    <x v="1"/>
    <n v="23.049040475888699"/>
    <n v="33651.599094797501"/>
    <n v="121145.75674127101"/>
  </r>
  <r>
    <x v="0"/>
    <x v="1"/>
    <x v="1"/>
    <x v="1"/>
    <x v="2"/>
    <s v="EE_Parnu"/>
    <x v="5"/>
    <s v="GNR_HP_ELEC_AIR-WTR_COP-310_LS_Y-2020"/>
    <x v="1"/>
    <x v="2"/>
    <n v="23.049040475888699"/>
    <n v="33651.599094797501"/>
    <n v="121145.75674127101"/>
  </r>
  <r>
    <x v="0"/>
    <x v="1"/>
    <x v="1"/>
    <x v="1"/>
    <x v="2"/>
    <s v="EE_Parnu"/>
    <x v="5"/>
    <s v="GNR_HP_ELEC_AIR-WTR_COP-330_LS_Y-2030"/>
    <x v="0"/>
    <x v="0"/>
    <n v="0.642024022774909"/>
    <n v="937.355073251367"/>
    <n v="3374.4782637049202"/>
  </r>
  <r>
    <x v="0"/>
    <x v="1"/>
    <x v="1"/>
    <x v="1"/>
    <x v="2"/>
    <s v="EE_Parnu"/>
    <x v="5"/>
    <s v="GNR_HP_ELEC_AIR-WTR_COP-330_LS_Y-2030"/>
    <x v="0"/>
    <x v="1"/>
    <n v="0.642024022774909"/>
    <n v="937.355073251367"/>
    <n v="3374.4782637049202"/>
  </r>
  <r>
    <x v="0"/>
    <x v="1"/>
    <x v="1"/>
    <x v="1"/>
    <x v="2"/>
    <s v="EE_Parnu"/>
    <x v="5"/>
    <s v="GNR_HP_ELEC_AIR-WTR_COP-330_LS_Y-2030"/>
    <x v="0"/>
    <x v="2"/>
    <n v="0.642024022774909"/>
    <n v="937.355073251367"/>
    <n v="3374.4782637049202"/>
  </r>
  <r>
    <x v="0"/>
    <x v="1"/>
    <x v="1"/>
    <x v="1"/>
    <x v="2"/>
    <s v="EE_Parnu"/>
    <x v="5"/>
    <s v="GNR_HP_ELEC_AIR-WTR_COP-330_LS_Y-2030"/>
    <x v="1"/>
    <x v="0"/>
    <n v="0.64202402277491"/>
    <n v="937.35507325136803"/>
    <n v="3374.4782637049302"/>
  </r>
  <r>
    <x v="0"/>
    <x v="1"/>
    <x v="1"/>
    <x v="1"/>
    <x v="2"/>
    <s v="EE_Parnu"/>
    <x v="5"/>
    <s v="GNR_HP_ELEC_AIR-WTR_COP-330_LS_Y-2030"/>
    <x v="1"/>
    <x v="1"/>
    <n v="0.642024022774909"/>
    <n v="937.355073251367"/>
    <n v="3374.4782637049202"/>
  </r>
  <r>
    <x v="0"/>
    <x v="1"/>
    <x v="1"/>
    <x v="1"/>
    <x v="2"/>
    <s v="EE_Parnu"/>
    <x v="5"/>
    <s v="GNR_HP_ELEC_AIR-WTR_COP-330_LS_Y-2030"/>
    <x v="1"/>
    <x v="2"/>
    <n v="0.642024022774909"/>
    <n v="937.355073251367"/>
    <n v="3374.4782637049202"/>
  </r>
  <r>
    <x v="0"/>
    <x v="1"/>
    <x v="1"/>
    <x v="1"/>
    <x v="2"/>
    <s v="EE_Parnu"/>
    <x v="1"/>
    <s v="GNR_HS_HEAT_PIT_L-CEN_E-90_Y-2020"/>
    <x v="0"/>
    <x v="0"/>
    <n v="23.866364238450199"/>
    <n v="34844.891788137298"/>
    <n v="125441.610437294"/>
  </r>
  <r>
    <x v="0"/>
    <x v="1"/>
    <x v="1"/>
    <x v="1"/>
    <x v="2"/>
    <s v="EE_Parnu"/>
    <x v="1"/>
    <s v="GNR_HS_HEAT_PIT_L-CEN_E-90_Y-2020"/>
    <x v="0"/>
    <x v="1"/>
    <n v="4.7321971012691204"/>
    <n v="6909.0077678529196"/>
    <n v="24872.427964270501"/>
  </r>
  <r>
    <x v="0"/>
    <x v="1"/>
    <x v="1"/>
    <x v="1"/>
    <x v="2"/>
    <s v="EE_Parnu"/>
    <x v="1"/>
    <s v="GNR_HS_HEAT_PIT_L-CEN_E-90_Y-2020"/>
    <x v="0"/>
    <x v="2"/>
    <n v="4.2744286128368101"/>
    <n v="6240.6657747417403"/>
    <n v="22466.396789070299"/>
  </r>
  <r>
    <x v="0"/>
    <x v="1"/>
    <x v="1"/>
    <x v="1"/>
    <x v="2"/>
    <s v="EE_Rural"/>
    <x v="6"/>
    <s v="EBAVERE_ST_WOODWST_BP"/>
    <x v="0"/>
    <x v="0"/>
    <n v="26.315789473684202"/>
    <n v="38421.052631578903"/>
    <n v="138315.78947368401"/>
  </r>
  <r>
    <x v="0"/>
    <x v="1"/>
    <x v="1"/>
    <x v="1"/>
    <x v="2"/>
    <s v="EE_Rural"/>
    <x v="6"/>
    <s v="EBAVERE_ST_WOODWST_BP"/>
    <x v="0"/>
    <x v="1"/>
    <n v="26.315789473684202"/>
    <n v="38421.052631578903"/>
    <n v="138315.78947368401"/>
  </r>
  <r>
    <x v="0"/>
    <x v="1"/>
    <x v="1"/>
    <x v="1"/>
    <x v="2"/>
    <s v="EE_Rural"/>
    <x v="6"/>
    <s v="EBAVERE_ST_WOODWST_BP"/>
    <x v="0"/>
    <x v="2"/>
    <n v="26.315789473684202"/>
    <n v="38421.052631578903"/>
    <n v="138315.78947368401"/>
  </r>
  <r>
    <x v="0"/>
    <x v="1"/>
    <x v="1"/>
    <x v="1"/>
    <x v="2"/>
    <s v="EE_Rural"/>
    <x v="6"/>
    <s v="EBAVERE_ST_WOODWST_BP"/>
    <x v="1"/>
    <x v="0"/>
    <n v="26.315789473684202"/>
    <n v="38421.052631578903"/>
    <n v="138315.78947368401"/>
  </r>
  <r>
    <x v="0"/>
    <x v="1"/>
    <x v="1"/>
    <x v="1"/>
    <x v="2"/>
    <s v="EE_Rural"/>
    <x v="6"/>
    <s v="EBAVERE_ST_WOODWST_BP"/>
    <x v="1"/>
    <x v="1"/>
    <n v="26.315789473684202"/>
    <n v="38421.052631578903"/>
    <n v="138315.78947368401"/>
  </r>
  <r>
    <x v="0"/>
    <x v="1"/>
    <x v="1"/>
    <x v="1"/>
    <x v="2"/>
    <s v="EE_Rural"/>
    <x v="6"/>
    <s v="EBAVERE_ST_WOODWST_BP"/>
    <x v="1"/>
    <x v="2"/>
    <n v="26.315789473684202"/>
    <n v="38421.052631578903"/>
    <n v="138315.78947368401"/>
  </r>
  <r>
    <x v="0"/>
    <x v="1"/>
    <x v="1"/>
    <x v="1"/>
    <x v="2"/>
    <s v="EE_Tallinn"/>
    <x v="5"/>
    <s v="GNR_HP_ELEC_AIR-WTR_COP-310_LS_Y-2020"/>
    <x v="0"/>
    <x v="0"/>
    <n v="38.090870736331802"/>
    <n v="55612.671275044398"/>
    <n v="200205.61659016"/>
  </r>
  <r>
    <x v="0"/>
    <x v="1"/>
    <x v="1"/>
    <x v="1"/>
    <x v="2"/>
    <s v="EE_Tallinn"/>
    <x v="5"/>
    <s v="GNR_HP_ELEC_AIR-WTR_COP-310_LS_Y-2020"/>
    <x v="0"/>
    <x v="1"/>
    <n v="202.69650348926501"/>
    <n v="295936.89509432699"/>
    <n v="1065372.8223395799"/>
  </r>
  <r>
    <x v="0"/>
    <x v="1"/>
    <x v="1"/>
    <x v="1"/>
    <x v="2"/>
    <s v="EE_Tallinn"/>
    <x v="5"/>
    <s v="GNR_HP_ELEC_AIR-WTR_COP-310_LS_Y-2020"/>
    <x v="0"/>
    <x v="2"/>
    <n v="202.69650348926501"/>
    <n v="295936.89509432699"/>
    <n v="1065372.8223395799"/>
  </r>
  <r>
    <x v="0"/>
    <x v="1"/>
    <x v="1"/>
    <x v="1"/>
    <x v="2"/>
    <s v="EE_Tallinn"/>
    <x v="5"/>
    <s v="GNR_HP_ELEC_AIR-WTR_COP-310_LS_Y-2020"/>
    <x v="1"/>
    <x v="0"/>
    <n v="202.69650348926501"/>
    <n v="295936.89509432699"/>
    <n v="1065372.8223395799"/>
  </r>
  <r>
    <x v="0"/>
    <x v="1"/>
    <x v="1"/>
    <x v="1"/>
    <x v="2"/>
    <s v="EE_Tallinn"/>
    <x v="5"/>
    <s v="GNR_HP_ELEC_AIR-WTR_COP-310_LS_Y-2020"/>
    <x v="1"/>
    <x v="1"/>
    <n v="202.69650348926501"/>
    <n v="295936.89509432699"/>
    <n v="1065372.8223395799"/>
  </r>
  <r>
    <x v="0"/>
    <x v="1"/>
    <x v="1"/>
    <x v="1"/>
    <x v="2"/>
    <s v="EE_Tallinn"/>
    <x v="5"/>
    <s v="GNR_HP_ELEC_AIR-WTR_COP-310_LS_Y-2020"/>
    <x v="1"/>
    <x v="2"/>
    <n v="202.69650348926501"/>
    <n v="295936.89509432699"/>
    <n v="1065372.8223395799"/>
  </r>
  <r>
    <x v="0"/>
    <x v="1"/>
    <x v="1"/>
    <x v="1"/>
    <x v="2"/>
    <s v="EE_Tallinn"/>
    <x v="1"/>
    <s v="GNR_HS_HEAT_PIT_L-CEN_E-90_Y-2020"/>
    <x v="0"/>
    <x v="0"/>
    <n v="214.09808526797099"/>
    <n v="312583.20449123799"/>
    <n v="1125299.53616846"/>
  </r>
  <r>
    <x v="0"/>
    <x v="1"/>
    <x v="1"/>
    <x v="1"/>
    <x v="2"/>
    <s v="EE_Tallinn"/>
    <x v="1"/>
    <s v="GNR_HS_HEAT_PIT_L-CEN_E-90_Y-2020"/>
    <x v="0"/>
    <x v="1"/>
    <n v="55.190590016367899"/>
    <n v="80578.2614238971"/>
    <n v="290081.74112602999"/>
  </r>
  <r>
    <x v="0"/>
    <x v="1"/>
    <x v="1"/>
    <x v="1"/>
    <x v="2"/>
    <s v="EE_Tallinn"/>
    <x v="1"/>
    <s v="GNR_HS_HEAT_PIT_L-CEN_E-90_Y-2020"/>
    <x v="0"/>
    <x v="2"/>
    <n v="50.489626577770103"/>
    <n v="73714.854803544396"/>
    <n v="265373.47729275998"/>
  </r>
  <r>
    <x v="0"/>
    <x v="1"/>
    <x v="1"/>
    <x v="1"/>
    <x v="2"/>
    <s v="EE_Tallinn"/>
    <x v="2"/>
    <s v="IRU_ST_MSW_BP"/>
    <x v="0"/>
    <x v="0"/>
    <n v="34"/>
    <n v="49640"/>
    <n v="178704"/>
  </r>
  <r>
    <x v="0"/>
    <x v="1"/>
    <x v="1"/>
    <x v="1"/>
    <x v="2"/>
    <s v="EE_Tallinn"/>
    <x v="2"/>
    <s v="IRU_ST_MSW_BP"/>
    <x v="0"/>
    <x v="1"/>
    <n v="34"/>
    <n v="49640"/>
    <n v="178704"/>
  </r>
  <r>
    <x v="0"/>
    <x v="1"/>
    <x v="1"/>
    <x v="1"/>
    <x v="2"/>
    <s v="EE_Tallinn"/>
    <x v="2"/>
    <s v="IRU_ST_MSW_BP"/>
    <x v="0"/>
    <x v="2"/>
    <n v="34"/>
    <n v="49640"/>
    <n v="178704"/>
  </r>
  <r>
    <x v="0"/>
    <x v="1"/>
    <x v="1"/>
    <x v="1"/>
    <x v="2"/>
    <s v="EE_Tallinn"/>
    <x v="2"/>
    <s v="IRU_ST_MSW_BP"/>
    <x v="1"/>
    <x v="0"/>
    <n v="34"/>
    <n v="49640"/>
    <n v="178704"/>
  </r>
  <r>
    <x v="0"/>
    <x v="1"/>
    <x v="1"/>
    <x v="1"/>
    <x v="2"/>
    <s v="EE_Tallinn"/>
    <x v="2"/>
    <s v="IRU_ST_MSW_BP"/>
    <x v="1"/>
    <x v="1"/>
    <n v="34"/>
    <n v="49640"/>
    <n v="178704"/>
  </r>
  <r>
    <x v="0"/>
    <x v="1"/>
    <x v="1"/>
    <x v="1"/>
    <x v="2"/>
    <s v="EE_Tallinn"/>
    <x v="2"/>
    <s v="IRU_ST_MSW_BP"/>
    <x v="1"/>
    <x v="2"/>
    <n v="34"/>
    <n v="49640"/>
    <n v="178704"/>
  </r>
  <r>
    <x v="0"/>
    <x v="1"/>
    <x v="1"/>
    <x v="1"/>
    <x v="2"/>
    <s v="EE_Tartu"/>
    <x v="5"/>
    <s v="GNR_HP_ELEC_AIR-WTR_COP-310_LS_Y-2020"/>
    <x v="0"/>
    <x v="0"/>
    <n v="59.048611447066101"/>
    <n v="86210.972712716495"/>
    <n v="310359.50176577899"/>
  </r>
  <r>
    <x v="0"/>
    <x v="1"/>
    <x v="1"/>
    <x v="1"/>
    <x v="2"/>
    <s v="EE_Tartu"/>
    <x v="5"/>
    <s v="GNR_HP_ELEC_AIR-WTR_COP-310_LS_Y-2020"/>
    <x v="0"/>
    <x v="1"/>
    <n v="4.7477603956757104"/>
    <n v="6931.7301776865397"/>
    <n v="24954.228639671499"/>
  </r>
  <r>
    <x v="0"/>
    <x v="1"/>
    <x v="1"/>
    <x v="1"/>
    <x v="2"/>
    <s v="EE_Tartu"/>
    <x v="5"/>
    <s v="GNR_HP_ELEC_AIR-WTR_COP-310_LS_Y-2020"/>
    <x v="0"/>
    <x v="2"/>
    <n v="60.436369399103597"/>
    <n v="88237.099322691298"/>
    <n v="317653.557561689"/>
  </r>
  <r>
    <x v="0"/>
    <x v="1"/>
    <x v="1"/>
    <x v="1"/>
    <x v="2"/>
    <s v="EE_Tartu"/>
    <x v="5"/>
    <s v="GNR_HP_ELEC_AIR-WTR_COP-310_LS_Y-2020"/>
    <x v="1"/>
    <x v="0"/>
    <n v="60.436369399103597"/>
    <n v="88237.099322691298"/>
    <n v="317653.557561689"/>
  </r>
  <r>
    <x v="0"/>
    <x v="1"/>
    <x v="1"/>
    <x v="1"/>
    <x v="2"/>
    <s v="EE_Tartu"/>
    <x v="5"/>
    <s v="GNR_HP_ELEC_AIR-WTR_COP-310_LS_Y-2020"/>
    <x v="1"/>
    <x v="1"/>
    <n v="60.436369399103597"/>
    <n v="88237.099322691298"/>
    <n v="317653.557561689"/>
  </r>
  <r>
    <x v="0"/>
    <x v="1"/>
    <x v="1"/>
    <x v="1"/>
    <x v="2"/>
    <s v="EE_Tartu"/>
    <x v="5"/>
    <s v="GNR_HP_ELEC_AIR-WTR_COP-310_LS_Y-2020"/>
    <x v="1"/>
    <x v="2"/>
    <n v="60.436369399103597"/>
    <n v="88237.099322691298"/>
    <n v="317653.557561689"/>
  </r>
  <r>
    <x v="0"/>
    <x v="1"/>
    <x v="1"/>
    <x v="1"/>
    <x v="2"/>
    <s v="EE_Tartu"/>
    <x v="5"/>
    <s v="GNR_HP_ELEC_AIR-WTR_COP-330_LS_Y-2030"/>
    <x v="0"/>
    <x v="0"/>
    <n v="2.6399074727404002"/>
    <n v="3854.26491020099"/>
    <n v="13875.3536767236"/>
  </r>
  <r>
    <x v="0"/>
    <x v="1"/>
    <x v="1"/>
    <x v="1"/>
    <x v="2"/>
    <s v="EE_Tartu"/>
    <x v="5"/>
    <s v="GNR_HP_ELEC_AIR-WTR_COP-330_LS_Y-2030"/>
    <x v="0"/>
    <x v="1"/>
    <n v="2.6399074727404002"/>
    <n v="3854.26491020099"/>
    <n v="13875.3536767236"/>
  </r>
  <r>
    <x v="0"/>
    <x v="1"/>
    <x v="1"/>
    <x v="1"/>
    <x v="2"/>
    <s v="EE_Tartu"/>
    <x v="5"/>
    <s v="GNR_HP_ELEC_AIR-WTR_COP-330_LS_Y-2030"/>
    <x v="0"/>
    <x v="2"/>
    <n v="2.6399074727404002"/>
    <n v="3854.26491020099"/>
    <n v="13875.3536767236"/>
  </r>
  <r>
    <x v="0"/>
    <x v="1"/>
    <x v="1"/>
    <x v="1"/>
    <x v="2"/>
    <s v="EE_Tartu"/>
    <x v="5"/>
    <s v="GNR_HP_ELEC_AIR-WTR_COP-330_LS_Y-2030"/>
    <x v="1"/>
    <x v="0"/>
    <n v="2.6399074727404099"/>
    <n v="3854.26491020099"/>
    <n v="13875.3536767236"/>
  </r>
  <r>
    <x v="0"/>
    <x v="1"/>
    <x v="1"/>
    <x v="1"/>
    <x v="2"/>
    <s v="EE_Tartu"/>
    <x v="5"/>
    <s v="GNR_HP_ELEC_AIR-WTR_COP-330_LS_Y-2030"/>
    <x v="1"/>
    <x v="1"/>
    <n v="2.6399074727404002"/>
    <n v="3854.26491020099"/>
    <n v="13875.3536767236"/>
  </r>
  <r>
    <x v="0"/>
    <x v="1"/>
    <x v="1"/>
    <x v="1"/>
    <x v="2"/>
    <s v="EE_Tartu"/>
    <x v="5"/>
    <s v="GNR_HP_ELEC_AIR-WTR_COP-330_LS_Y-2030"/>
    <x v="1"/>
    <x v="2"/>
    <n v="2.6399074727404002"/>
    <n v="3854.26491020099"/>
    <n v="13875.3536767236"/>
  </r>
  <r>
    <x v="0"/>
    <x v="1"/>
    <x v="1"/>
    <x v="1"/>
    <x v="2"/>
    <s v="EE_Tartu"/>
    <x v="1"/>
    <s v="GNR_HS_HEAT_PIT_L-CEN_E-90_Y-2020"/>
    <x v="0"/>
    <x v="0"/>
    <n v="11.384970564108"/>
    <n v="16622.057023597699"/>
    <n v="59839.405284951899"/>
  </r>
  <r>
    <x v="0"/>
    <x v="1"/>
    <x v="1"/>
    <x v="1"/>
    <x v="2"/>
    <s v="EE_Tartu"/>
    <x v="1"/>
    <s v="GNR_HS_HEAT_PIT_L-CEN_E-90_Y-2020"/>
    <x v="0"/>
    <x v="1"/>
    <n v="67.140744253306593"/>
    <n v="98025.486609827596"/>
    <n v="352891.75179538003"/>
  </r>
  <r>
    <x v="0"/>
    <x v="1"/>
    <x v="1"/>
    <x v="1"/>
    <x v="2"/>
    <s v="EE_Tartu"/>
    <x v="1"/>
    <s v="GNR_HS_HEAT_PIT_L-CEN_E-90_Y-2020"/>
    <x v="0"/>
    <x v="2"/>
    <n v="10.251824073687001"/>
    <n v="14967.663147583"/>
    <n v="53883.587331298899"/>
  </r>
  <r>
    <x v="0"/>
    <x v="1"/>
    <x v="1"/>
    <x v="2"/>
    <x v="3"/>
    <s v="FI_IND"/>
    <x v="5"/>
    <s v="GNR_HP_ELEC_AIR-WTR_COP-310_LS_Y-2020"/>
    <x v="0"/>
    <x v="0"/>
    <n v="774.74182045934197"/>
    <n v="1131123.05787064"/>
    <n v="4072043.0083343"/>
  </r>
  <r>
    <x v="0"/>
    <x v="1"/>
    <x v="1"/>
    <x v="2"/>
    <x v="3"/>
    <s v="FI_IND"/>
    <x v="5"/>
    <s v="GNR_HP_ELEC_AIR-WTR_COP-310_LS_Y-2020"/>
    <x v="0"/>
    <x v="1"/>
    <n v="394.172519586921"/>
    <n v="575491.87859690399"/>
    <n v="2071770.7629488499"/>
  </r>
  <r>
    <x v="0"/>
    <x v="1"/>
    <x v="1"/>
    <x v="2"/>
    <x v="3"/>
    <s v="FI_IND"/>
    <x v="5"/>
    <s v="GNR_HP_ELEC_AIR-WTR_COP-310_LS_Y-2020"/>
    <x v="0"/>
    <x v="2"/>
    <n v="276.08565995373402"/>
    <n v="403085.06353245198"/>
    <n v="1451106.22871683"/>
  </r>
  <r>
    <x v="0"/>
    <x v="1"/>
    <x v="1"/>
    <x v="2"/>
    <x v="3"/>
    <s v="FI_IND"/>
    <x v="5"/>
    <s v="GNR_HP_ELEC_AIR-WTR_COP-310_LS_Y-2020"/>
    <x v="1"/>
    <x v="0"/>
    <n v="1394.84353773371"/>
    <n v="2036471.56509121"/>
    <n v="7331297.63432837"/>
  </r>
  <r>
    <x v="0"/>
    <x v="1"/>
    <x v="1"/>
    <x v="2"/>
    <x v="3"/>
    <s v="FI_IND"/>
    <x v="5"/>
    <s v="GNR_HP_ELEC_AIR-WTR_COP-310_LS_Y-2020"/>
    <x v="1"/>
    <x v="1"/>
    <n v="1394.84353773371"/>
    <n v="2036471.56509121"/>
    <n v="7331297.63432837"/>
  </r>
  <r>
    <x v="0"/>
    <x v="1"/>
    <x v="1"/>
    <x v="2"/>
    <x v="3"/>
    <s v="FI_IND"/>
    <x v="5"/>
    <s v="GNR_HP_ELEC_AIR-WTR_COP-310_LS_Y-2020"/>
    <x v="1"/>
    <x v="2"/>
    <n v="1394.84353773371"/>
    <n v="2036471.56509121"/>
    <n v="7331297.63432837"/>
  </r>
  <r>
    <x v="0"/>
    <x v="1"/>
    <x v="1"/>
    <x v="2"/>
    <x v="3"/>
    <s v="FI_IND"/>
    <x v="1"/>
    <s v="GNR_HS_HEAT_PIT_L-CEN_E-90_Y-2020"/>
    <x v="1"/>
    <x v="0"/>
    <n v="32.263014611945799"/>
    <n v="47104.001333440901"/>
    <n v="169574.40480038701"/>
  </r>
  <r>
    <x v="0"/>
    <x v="1"/>
    <x v="1"/>
    <x v="2"/>
    <x v="3"/>
    <s v="FI_IND"/>
    <x v="1"/>
    <s v="GNR_HS_HEAT_PIT_L-CEN_E-90_Y-2020"/>
    <x v="1"/>
    <x v="1"/>
    <n v="74.010167408409401"/>
    <n v="108054.84441627801"/>
    <n v="388997.43989859999"/>
  </r>
  <r>
    <x v="0"/>
    <x v="1"/>
    <x v="1"/>
    <x v="2"/>
    <x v="3"/>
    <s v="FI_IND"/>
    <x v="2"/>
    <s v="GNR_IND-ST_MSW_BP_CB-30"/>
    <x v="0"/>
    <x v="0"/>
    <n v="176.666666666667"/>
    <n v="257933.33333333299"/>
    <n v="928560"/>
  </r>
  <r>
    <x v="0"/>
    <x v="1"/>
    <x v="1"/>
    <x v="2"/>
    <x v="3"/>
    <s v="FI_IND"/>
    <x v="2"/>
    <s v="GNR_IND-ST_MSW_BP_CB-30"/>
    <x v="0"/>
    <x v="1"/>
    <n v="176.666666666667"/>
    <n v="257933.33333333299"/>
    <n v="928560"/>
  </r>
  <r>
    <x v="0"/>
    <x v="1"/>
    <x v="1"/>
    <x v="2"/>
    <x v="3"/>
    <s v="FI_IND"/>
    <x v="2"/>
    <s v="GNR_IND-ST_MSW_BP_CB-30"/>
    <x v="0"/>
    <x v="2"/>
    <n v="176.666666666667"/>
    <n v="257933.33333333299"/>
    <n v="928560"/>
  </r>
  <r>
    <x v="0"/>
    <x v="1"/>
    <x v="1"/>
    <x v="2"/>
    <x v="3"/>
    <s v="FI_IND"/>
    <x v="2"/>
    <s v="GNR_IND-ST_MSW_BP_CB-30"/>
    <x v="1"/>
    <x v="0"/>
    <n v="176.666666666667"/>
    <n v="257933.33333333299"/>
    <n v="928560"/>
  </r>
  <r>
    <x v="0"/>
    <x v="1"/>
    <x v="1"/>
    <x v="2"/>
    <x v="3"/>
    <s v="FI_IND"/>
    <x v="2"/>
    <s v="GNR_IND-ST_MSW_BP_CB-30"/>
    <x v="1"/>
    <x v="1"/>
    <n v="176.666666666667"/>
    <n v="257933.33333333299"/>
    <n v="928560"/>
  </r>
  <r>
    <x v="0"/>
    <x v="1"/>
    <x v="1"/>
    <x v="2"/>
    <x v="3"/>
    <s v="FI_IND"/>
    <x v="2"/>
    <s v="GNR_IND-ST_MSW_BP_CB-30"/>
    <x v="1"/>
    <x v="2"/>
    <n v="176.666666666667"/>
    <n v="257933.33333333299"/>
    <n v="928560"/>
  </r>
  <r>
    <x v="0"/>
    <x v="1"/>
    <x v="1"/>
    <x v="2"/>
    <x v="3"/>
    <s v="FI_IND"/>
    <x v="2"/>
    <s v="GNR_ST_MSW_BP_E-23_LS-220-MW-FEED_Y-2020"/>
    <x v="0"/>
    <x v="0"/>
    <n v="1935.7081249540699"/>
    <n v="2826133.8624329399"/>
    <n v="10174081.904758601"/>
  </r>
  <r>
    <x v="0"/>
    <x v="1"/>
    <x v="1"/>
    <x v="2"/>
    <x v="3"/>
    <s v="FI_IND"/>
    <x v="2"/>
    <s v="GNR_ST_MSW_BP_E-23_LS-220-MW-FEED_Y-2020"/>
    <x v="0"/>
    <x v="1"/>
    <n v="1935.7081249540699"/>
    <n v="2826133.8624329399"/>
    <n v="10174081.904758601"/>
  </r>
  <r>
    <x v="0"/>
    <x v="1"/>
    <x v="1"/>
    <x v="2"/>
    <x v="3"/>
    <s v="FI_IND"/>
    <x v="2"/>
    <s v="GNR_ST_MSW_BP_E-23_LS-220-MW-FEED_Y-2020"/>
    <x v="0"/>
    <x v="2"/>
    <n v="1935.7081249540699"/>
    <n v="2826133.8624329399"/>
    <n v="10174081.904758601"/>
  </r>
  <r>
    <x v="0"/>
    <x v="1"/>
    <x v="1"/>
    <x v="2"/>
    <x v="3"/>
    <s v="FI_IND"/>
    <x v="2"/>
    <s v="GNR_ST_MSW_BP_E-23_LS-220-MW-FEED_Y-2020"/>
    <x v="1"/>
    <x v="0"/>
    <n v="1935.7081249540699"/>
    <n v="2826133.8624329399"/>
    <n v="10174081.904758601"/>
  </r>
  <r>
    <x v="0"/>
    <x v="1"/>
    <x v="1"/>
    <x v="2"/>
    <x v="3"/>
    <s v="FI_IND"/>
    <x v="2"/>
    <s v="GNR_ST_MSW_BP_E-23_LS-220-MW-FEED_Y-2020"/>
    <x v="1"/>
    <x v="1"/>
    <n v="1935.7081249540699"/>
    <n v="2826133.8624329399"/>
    <n v="10174081.904758601"/>
  </r>
  <r>
    <x v="0"/>
    <x v="1"/>
    <x v="1"/>
    <x v="2"/>
    <x v="3"/>
    <s v="FI_IND"/>
    <x v="2"/>
    <s v="GNR_ST_MSW_BP_E-23_LS-220-MW-FEED_Y-2020"/>
    <x v="1"/>
    <x v="2"/>
    <n v="1935.7081249540699"/>
    <n v="2826133.8624329399"/>
    <n v="10174081.904758601"/>
  </r>
  <r>
    <x v="0"/>
    <x v="1"/>
    <x v="1"/>
    <x v="2"/>
    <x v="3"/>
    <s v="FI_IND"/>
    <x v="2"/>
    <s v="GNR_ST_MSW_BP_E-24_LS-220-MW-FEED_Y-2030"/>
    <x v="0"/>
    <x v="0"/>
    <n v="795.63509480024504"/>
    <n v="1161627.2384083599"/>
    <n v="4181858.0582700898"/>
  </r>
  <r>
    <x v="0"/>
    <x v="1"/>
    <x v="1"/>
    <x v="2"/>
    <x v="3"/>
    <s v="FI_IND"/>
    <x v="2"/>
    <s v="GNR_ST_MSW_BP_E-24_LS-220-MW-FEED_Y-2030"/>
    <x v="0"/>
    <x v="1"/>
    <n v="795.63509480024504"/>
    <n v="1161627.2384083599"/>
    <n v="4181858.0582700898"/>
  </r>
  <r>
    <x v="0"/>
    <x v="1"/>
    <x v="1"/>
    <x v="2"/>
    <x v="3"/>
    <s v="FI_IND"/>
    <x v="2"/>
    <s v="GNR_ST_MSW_BP_E-24_LS-220-MW-FEED_Y-2030"/>
    <x v="0"/>
    <x v="2"/>
    <n v="795.63509480024504"/>
    <n v="1161627.2384083599"/>
    <n v="4181858.0582700898"/>
  </r>
  <r>
    <x v="0"/>
    <x v="1"/>
    <x v="1"/>
    <x v="2"/>
    <x v="3"/>
    <s v="FI_IND"/>
    <x v="2"/>
    <s v="GNR_ST_MSW_BP_E-24_LS-220-MW-FEED_Y-2030"/>
    <x v="1"/>
    <x v="0"/>
    <n v="795.63509480024504"/>
    <n v="1161627.2384083599"/>
    <n v="4181858.0582700898"/>
  </r>
  <r>
    <x v="0"/>
    <x v="1"/>
    <x v="1"/>
    <x v="2"/>
    <x v="3"/>
    <s v="FI_IND"/>
    <x v="2"/>
    <s v="GNR_ST_MSW_BP_E-24_LS-220-MW-FEED_Y-2030"/>
    <x v="1"/>
    <x v="1"/>
    <n v="795.63509480024504"/>
    <n v="1161627.2384083599"/>
    <n v="4181858.0582700898"/>
  </r>
  <r>
    <x v="0"/>
    <x v="1"/>
    <x v="1"/>
    <x v="2"/>
    <x v="3"/>
    <s v="FI_IND"/>
    <x v="2"/>
    <s v="GNR_ST_MSW_BP_E-24_LS-220-MW-FEED_Y-2030"/>
    <x v="1"/>
    <x v="2"/>
    <n v="795.63509480024504"/>
    <n v="1161627.2384083599"/>
    <n v="4181858.0582700898"/>
  </r>
  <r>
    <x v="0"/>
    <x v="1"/>
    <x v="1"/>
    <x v="2"/>
    <x v="3"/>
    <s v="FI_IND"/>
    <x v="4"/>
    <s v="GNR_EH_HEAT"/>
    <x v="0"/>
    <x v="0"/>
    <n v="3.4111721611721499"/>
    <n v="4980.3113553113399"/>
    <n v="17929.120879120801"/>
  </r>
  <r>
    <x v="0"/>
    <x v="1"/>
    <x v="1"/>
    <x v="2"/>
    <x v="3"/>
    <s v="FI_IND"/>
    <x v="4"/>
    <s v="GNR_EH_HEAT"/>
    <x v="0"/>
    <x v="1"/>
    <n v="3.4111721611721499"/>
    <n v="4980.3113553113399"/>
    <n v="17929.120879120801"/>
  </r>
  <r>
    <x v="0"/>
    <x v="1"/>
    <x v="1"/>
    <x v="2"/>
    <x v="3"/>
    <s v="FI_IND"/>
    <x v="4"/>
    <s v="GNR_EH_HEAT"/>
    <x v="0"/>
    <x v="2"/>
    <n v="3.4111721611721499"/>
    <n v="4980.3113553113399"/>
    <n v="17929.120879120801"/>
  </r>
  <r>
    <x v="0"/>
    <x v="1"/>
    <x v="1"/>
    <x v="2"/>
    <x v="3"/>
    <s v="FI_IND"/>
    <x v="4"/>
    <s v="GNR_EH_HEAT"/>
    <x v="1"/>
    <x v="0"/>
    <n v="3.4111721611721499"/>
    <n v="4980.3113553113399"/>
    <n v="17929.120879120801"/>
  </r>
  <r>
    <x v="0"/>
    <x v="1"/>
    <x v="1"/>
    <x v="2"/>
    <x v="3"/>
    <s v="FI_IND"/>
    <x v="4"/>
    <s v="GNR_EH_HEAT"/>
    <x v="1"/>
    <x v="1"/>
    <n v="3.4111721611721499"/>
    <n v="4980.3113553113399"/>
    <n v="17929.120879120801"/>
  </r>
  <r>
    <x v="0"/>
    <x v="1"/>
    <x v="1"/>
    <x v="2"/>
    <x v="3"/>
    <s v="FI_IND"/>
    <x v="4"/>
    <s v="GNR_EH_HEAT"/>
    <x v="1"/>
    <x v="2"/>
    <n v="3.4111721611721499"/>
    <n v="4980.3113553113399"/>
    <n v="17929.120879120801"/>
  </r>
  <r>
    <x v="0"/>
    <x v="1"/>
    <x v="1"/>
    <x v="2"/>
    <x v="3"/>
    <s v="FI_IND"/>
    <x v="11"/>
    <s v="GNR_IND-ST_WOODCHI_BP_CB-70"/>
    <x v="0"/>
    <x v="0"/>
    <n v="38.571428571428598"/>
    <n v="56314.285714285703"/>
    <n v="202731.42857142899"/>
  </r>
  <r>
    <x v="0"/>
    <x v="1"/>
    <x v="1"/>
    <x v="2"/>
    <x v="3"/>
    <s v="FI_IND"/>
    <x v="11"/>
    <s v="GNR_IND-ST_WOODCHI_BP_CB-70"/>
    <x v="0"/>
    <x v="1"/>
    <n v="38.571428571428598"/>
    <n v="56314.285714285703"/>
    <n v="202731.42857142899"/>
  </r>
  <r>
    <x v="0"/>
    <x v="1"/>
    <x v="1"/>
    <x v="2"/>
    <x v="3"/>
    <s v="FI_IND"/>
    <x v="11"/>
    <s v="GNR_IND-ST_WOODCHI_BP_CB-70"/>
    <x v="0"/>
    <x v="2"/>
    <n v="38.571428571428598"/>
    <n v="56314.285714285703"/>
    <n v="202731.42857142899"/>
  </r>
  <r>
    <x v="0"/>
    <x v="1"/>
    <x v="1"/>
    <x v="2"/>
    <x v="3"/>
    <s v="FI_IND"/>
    <x v="6"/>
    <s v="GNR_IND-ST_BLACKLIC_BP_CB-30"/>
    <x v="0"/>
    <x v="0"/>
    <n v="1959.73118253132"/>
    <n v="2861207.52649573"/>
    <n v="10300347.0953846"/>
  </r>
  <r>
    <x v="0"/>
    <x v="1"/>
    <x v="1"/>
    <x v="2"/>
    <x v="3"/>
    <s v="FI_IND"/>
    <x v="6"/>
    <s v="GNR_IND-ST_BLACKLIC_BP_CB-30"/>
    <x v="0"/>
    <x v="1"/>
    <n v="2349.2978491979902"/>
    <n v="3429974.8598290598"/>
    <n v="12347909.4953846"/>
  </r>
  <r>
    <x v="0"/>
    <x v="1"/>
    <x v="1"/>
    <x v="2"/>
    <x v="3"/>
    <s v="FI_IND"/>
    <x v="6"/>
    <s v="GNR_IND-ST_BLACKLIC_BP_CB-30"/>
    <x v="0"/>
    <x v="2"/>
    <n v="2439.1978491979899"/>
    <n v="3561228.8598290598"/>
    <n v="12820423.8953846"/>
  </r>
  <r>
    <x v="0"/>
    <x v="1"/>
    <x v="1"/>
    <x v="2"/>
    <x v="3"/>
    <s v="FI_IND"/>
    <x v="6"/>
    <s v="GNR_IND-ST_WOODWST_BP_CB-30"/>
    <x v="0"/>
    <x v="1"/>
    <n v="14.81"/>
    <n v="21622.6"/>
    <n v="77841.36"/>
  </r>
  <r>
    <x v="0"/>
    <x v="1"/>
    <x v="1"/>
    <x v="2"/>
    <x v="3"/>
    <s v="FI_large"/>
    <x v="1"/>
    <s v="GNR_HS_HEAT_PIT_L-CEN_E-90"/>
    <x v="0"/>
    <x v="1"/>
    <n v="115.23227715008601"/>
    <n v="168239.12463912499"/>
    <n v="605660.84870085097"/>
  </r>
  <r>
    <x v="0"/>
    <x v="1"/>
    <x v="1"/>
    <x v="2"/>
    <x v="3"/>
    <s v="FI_large"/>
    <x v="1"/>
    <s v="GNR_HS_HEAT_PIT_L-CEN_E-90"/>
    <x v="0"/>
    <x v="2"/>
    <n v="19.0303147682787"/>
    <n v="27784.259561686998"/>
    <n v="100023.33442207301"/>
  </r>
  <r>
    <x v="0"/>
    <x v="1"/>
    <x v="1"/>
    <x v="2"/>
    <x v="3"/>
    <s v="FI_large"/>
    <x v="1"/>
    <s v="GNR_HS_HEAT_PIT_L-CEN_E-90_Y-2020"/>
    <x v="0"/>
    <x v="1"/>
    <n v="90.182508396166298"/>
    <n v="131666.46225840299"/>
    <n v="473999.26413025003"/>
  </r>
  <r>
    <x v="0"/>
    <x v="1"/>
    <x v="1"/>
    <x v="2"/>
    <x v="3"/>
    <s v="FI_large"/>
    <x v="1"/>
    <s v="GNR_HS_HEAT_WTR-TANK_LS_E-95_Y-2010"/>
    <x v="0"/>
    <x v="2"/>
    <n v="16.7486301369863"/>
    <n v="24453"/>
    <n v="88030.8"/>
  </r>
  <r>
    <x v="0"/>
    <x v="1"/>
    <x v="1"/>
    <x v="2"/>
    <x v="3"/>
    <s v="FI_large"/>
    <x v="2"/>
    <s v="GNR_ST_MSW_BP_E-24_LS-220-MW-FEED_Y-2030"/>
    <x v="0"/>
    <x v="0"/>
    <n v="55.5622794637057"/>
    <n v="81120.928017010301"/>
    <n v="292035.34086123703"/>
  </r>
  <r>
    <x v="0"/>
    <x v="1"/>
    <x v="1"/>
    <x v="2"/>
    <x v="3"/>
    <s v="FI_large"/>
    <x v="2"/>
    <s v="GNR_ST_MSW_BP_E-24_LS-220-MW-FEED_Y-2030"/>
    <x v="0"/>
    <x v="1"/>
    <n v="55.5622794637057"/>
    <n v="81120.928017010301"/>
    <n v="292035.34086123703"/>
  </r>
  <r>
    <x v="0"/>
    <x v="1"/>
    <x v="1"/>
    <x v="2"/>
    <x v="3"/>
    <s v="FI_large"/>
    <x v="2"/>
    <s v="GNR_ST_MSW_BP_E-24_LS-220-MW-FEED_Y-2030"/>
    <x v="0"/>
    <x v="2"/>
    <n v="55.5622794637057"/>
    <n v="81120.928017010301"/>
    <n v="292035.34086123703"/>
  </r>
  <r>
    <x v="0"/>
    <x v="1"/>
    <x v="1"/>
    <x v="2"/>
    <x v="3"/>
    <s v="FI_large"/>
    <x v="2"/>
    <s v="GNR_ST_MSW_BP_E-24_LS-220-MW-FEED_Y-2030"/>
    <x v="1"/>
    <x v="0"/>
    <n v="55.5622794637057"/>
    <n v="81120.928017010301"/>
    <n v="292035.34086123703"/>
  </r>
  <r>
    <x v="0"/>
    <x v="1"/>
    <x v="1"/>
    <x v="2"/>
    <x v="3"/>
    <s v="FI_large"/>
    <x v="2"/>
    <s v="GNR_ST_MSW_BP_E-24_LS-220-MW-FEED_Y-2030"/>
    <x v="1"/>
    <x v="1"/>
    <n v="55.5622794637057"/>
    <n v="81120.928017010301"/>
    <n v="292035.34086123703"/>
  </r>
  <r>
    <x v="0"/>
    <x v="1"/>
    <x v="1"/>
    <x v="2"/>
    <x v="3"/>
    <s v="FI_large"/>
    <x v="2"/>
    <s v="GNR_ST_MSW_BP_E-24_LS-220-MW-FEED_Y-2030"/>
    <x v="1"/>
    <x v="2"/>
    <n v="55.5622794637057"/>
    <n v="81120.928017010301"/>
    <n v="292035.34086123703"/>
  </r>
  <r>
    <x v="0"/>
    <x v="1"/>
    <x v="1"/>
    <x v="2"/>
    <x v="3"/>
    <s v="FI_large"/>
    <x v="7"/>
    <s v="KELJONLAHTI_ST_PEAT_EXT"/>
    <x v="0"/>
    <x v="0"/>
    <n v="237.125"/>
    <n v="346202.5"/>
    <n v="1246329"/>
  </r>
  <r>
    <x v="0"/>
    <x v="1"/>
    <x v="1"/>
    <x v="2"/>
    <x v="3"/>
    <s v="FI_large"/>
    <x v="7"/>
    <s v="KELJONLAHTI_ST_PEAT_EXT"/>
    <x v="0"/>
    <x v="1"/>
    <n v="237.125"/>
    <n v="346202.5"/>
    <n v="1246329"/>
  </r>
  <r>
    <x v="0"/>
    <x v="1"/>
    <x v="1"/>
    <x v="2"/>
    <x v="3"/>
    <s v="FI_large"/>
    <x v="7"/>
    <s v="KELJONLAHTI_ST_PEAT_EXT"/>
    <x v="0"/>
    <x v="2"/>
    <n v="237.125"/>
    <n v="346202.5"/>
    <n v="1246329"/>
  </r>
  <r>
    <x v="0"/>
    <x v="1"/>
    <x v="1"/>
    <x v="2"/>
    <x v="3"/>
    <s v="FI_large"/>
    <x v="7"/>
    <s v="KELJONLAHTI_ST_PEAT_EXT"/>
    <x v="1"/>
    <x v="0"/>
    <n v="237.125"/>
    <n v="346202.5"/>
    <n v="1246329"/>
  </r>
  <r>
    <x v="0"/>
    <x v="1"/>
    <x v="1"/>
    <x v="2"/>
    <x v="3"/>
    <s v="FI_large"/>
    <x v="7"/>
    <s v="KELJONLAHTI_ST_PEAT_EXT"/>
    <x v="1"/>
    <x v="1"/>
    <n v="237.125"/>
    <n v="346202.5"/>
    <n v="1246329"/>
  </r>
  <r>
    <x v="0"/>
    <x v="1"/>
    <x v="1"/>
    <x v="2"/>
    <x v="3"/>
    <s v="FI_large"/>
    <x v="7"/>
    <s v="KELJONLAHTI_ST_PEAT_EXT"/>
    <x v="1"/>
    <x v="2"/>
    <n v="237.125"/>
    <n v="346202.5"/>
    <n v="1246329"/>
  </r>
  <r>
    <x v="0"/>
    <x v="1"/>
    <x v="1"/>
    <x v="2"/>
    <x v="3"/>
    <s v="FI_large"/>
    <x v="4"/>
    <s v="GNR_EH_HEAT"/>
    <x v="0"/>
    <x v="0"/>
    <n v="36.5613553113552"/>
    <n v="53379.578754578499"/>
    <n v="192166.48351648299"/>
  </r>
  <r>
    <x v="0"/>
    <x v="1"/>
    <x v="1"/>
    <x v="2"/>
    <x v="3"/>
    <s v="FI_large"/>
    <x v="4"/>
    <s v="GNR_EH_HEAT"/>
    <x v="0"/>
    <x v="1"/>
    <n v="36.5613553113552"/>
    <n v="53379.578754578499"/>
    <n v="192166.48351648299"/>
  </r>
  <r>
    <x v="0"/>
    <x v="1"/>
    <x v="1"/>
    <x v="2"/>
    <x v="3"/>
    <s v="FI_large"/>
    <x v="4"/>
    <s v="GNR_EH_HEAT"/>
    <x v="0"/>
    <x v="2"/>
    <n v="36.5613553113552"/>
    <n v="53379.578754578499"/>
    <n v="192166.48351648299"/>
  </r>
  <r>
    <x v="0"/>
    <x v="1"/>
    <x v="1"/>
    <x v="2"/>
    <x v="3"/>
    <s v="FI_large"/>
    <x v="4"/>
    <s v="GNR_EH_HEAT"/>
    <x v="1"/>
    <x v="0"/>
    <n v="36.5613553113552"/>
    <n v="53379.578754578499"/>
    <n v="192166.48351648299"/>
  </r>
  <r>
    <x v="0"/>
    <x v="1"/>
    <x v="1"/>
    <x v="2"/>
    <x v="3"/>
    <s v="FI_large"/>
    <x v="4"/>
    <s v="GNR_EH_HEAT"/>
    <x v="1"/>
    <x v="1"/>
    <n v="36.5613553113552"/>
    <n v="53379.578754578499"/>
    <n v="192166.48351648299"/>
  </r>
  <r>
    <x v="0"/>
    <x v="1"/>
    <x v="1"/>
    <x v="2"/>
    <x v="3"/>
    <s v="FI_large"/>
    <x v="4"/>
    <s v="GNR_EH_HEAT"/>
    <x v="1"/>
    <x v="2"/>
    <n v="36.5613553113552"/>
    <n v="53379.578754578499"/>
    <n v="192166.48351648299"/>
  </r>
  <r>
    <x v="0"/>
    <x v="1"/>
    <x v="1"/>
    <x v="2"/>
    <x v="3"/>
    <s v="FI_large"/>
    <x v="11"/>
    <s v="GNR_IND-ST_WOODCHI_BP_CB-50"/>
    <x v="0"/>
    <x v="0"/>
    <n v="243.6"/>
    <n v="355656"/>
    <n v="1280361.6000000001"/>
  </r>
  <r>
    <x v="0"/>
    <x v="1"/>
    <x v="1"/>
    <x v="2"/>
    <x v="3"/>
    <s v="FI_large"/>
    <x v="11"/>
    <s v="GNR_IND-ST_WOODCHI_BP_CB-50"/>
    <x v="0"/>
    <x v="1"/>
    <n v="280"/>
    <n v="408800"/>
    <n v="1471680"/>
  </r>
  <r>
    <x v="0"/>
    <x v="1"/>
    <x v="1"/>
    <x v="2"/>
    <x v="3"/>
    <s v="FI_large"/>
    <x v="11"/>
    <s v="GNR_IND-ST_WOODCHI_BP_CB-50"/>
    <x v="0"/>
    <x v="2"/>
    <n v="280"/>
    <n v="408800"/>
    <n v="1471680"/>
  </r>
  <r>
    <x v="0"/>
    <x v="1"/>
    <x v="1"/>
    <x v="2"/>
    <x v="3"/>
    <s v="FI_large"/>
    <x v="11"/>
    <s v="GNR_ST_WOODCHI_BP_CB-40"/>
    <x v="0"/>
    <x v="0"/>
    <n v="152.25"/>
    <n v="222285"/>
    <n v="800226"/>
  </r>
  <r>
    <x v="0"/>
    <x v="1"/>
    <x v="1"/>
    <x v="2"/>
    <x v="3"/>
    <s v="FI_large"/>
    <x v="11"/>
    <s v="GNR_ST_WOODCHI_BP_CB-40"/>
    <x v="0"/>
    <x v="1"/>
    <n v="175"/>
    <n v="255500"/>
    <n v="919800"/>
  </r>
  <r>
    <x v="0"/>
    <x v="1"/>
    <x v="1"/>
    <x v="2"/>
    <x v="3"/>
    <s v="FI_large"/>
    <x v="11"/>
    <s v="GNR_ST_WOODCHI_BP_CB-40"/>
    <x v="0"/>
    <x v="2"/>
    <n v="175"/>
    <n v="255500"/>
    <n v="919800"/>
  </r>
  <r>
    <x v="0"/>
    <x v="1"/>
    <x v="1"/>
    <x v="2"/>
    <x v="3"/>
    <s v="FI_large_gas"/>
    <x v="5"/>
    <s v="GNR_HP_ELEC_COP-270"/>
    <x v="0"/>
    <x v="0"/>
    <n v="40"/>
    <n v="58400"/>
    <n v="210240"/>
  </r>
  <r>
    <x v="0"/>
    <x v="1"/>
    <x v="1"/>
    <x v="2"/>
    <x v="3"/>
    <s v="FI_large_gas"/>
    <x v="5"/>
    <s v="GNR_HP_ELEC_COP-270"/>
    <x v="0"/>
    <x v="1"/>
    <n v="40"/>
    <n v="58400"/>
    <n v="210240"/>
  </r>
  <r>
    <x v="0"/>
    <x v="1"/>
    <x v="1"/>
    <x v="2"/>
    <x v="3"/>
    <s v="FI_large_gas"/>
    <x v="5"/>
    <s v="GNR_HP_ELEC_COP-270"/>
    <x v="0"/>
    <x v="2"/>
    <n v="40"/>
    <n v="58400"/>
    <n v="210240"/>
  </r>
  <r>
    <x v="0"/>
    <x v="1"/>
    <x v="1"/>
    <x v="2"/>
    <x v="3"/>
    <s v="FI_large_gas"/>
    <x v="5"/>
    <s v="GNR_HP_ELEC_COP-270"/>
    <x v="1"/>
    <x v="0"/>
    <n v="40"/>
    <n v="58400"/>
    <n v="210240"/>
  </r>
  <r>
    <x v="0"/>
    <x v="1"/>
    <x v="1"/>
    <x v="2"/>
    <x v="3"/>
    <s v="FI_large_gas"/>
    <x v="5"/>
    <s v="GNR_HP_ELEC_COP-270"/>
    <x v="1"/>
    <x v="1"/>
    <n v="40"/>
    <n v="58400"/>
    <n v="210240"/>
  </r>
  <r>
    <x v="0"/>
    <x v="1"/>
    <x v="1"/>
    <x v="2"/>
    <x v="3"/>
    <s v="FI_large_gas"/>
    <x v="5"/>
    <s v="GNR_HP_ELEC_COP-270"/>
    <x v="1"/>
    <x v="2"/>
    <n v="40"/>
    <n v="58400"/>
    <n v="210240"/>
  </r>
  <r>
    <x v="0"/>
    <x v="1"/>
    <x v="1"/>
    <x v="2"/>
    <x v="3"/>
    <s v="FI_large_gas"/>
    <x v="1"/>
    <s v="GNR_HS_HEAT_PIT_L-CEN_E-90_Y-2020"/>
    <x v="0"/>
    <x v="1"/>
    <n v="1253.2452498608"/>
    <n v="1829738.06479677"/>
    <n v="6587057.0332683604"/>
  </r>
  <r>
    <x v="0"/>
    <x v="1"/>
    <x v="1"/>
    <x v="2"/>
    <x v="3"/>
    <s v="FI_large_gas"/>
    <x v="1"/>
    <s v="GNR_HS_HEAT_PIT_L-CEN_E-90_Y-2020"/>
    <x v="0"/>
    <x v="2"/>
    <n v="706.94828935366104"/>
    <n v="1032144.50245635"/>
    <n v="3715720.20884284"/>
  </r>
  <r>
    <x v="0"/>
    <x v="1"/>
    <x v="1"/>
    <x v="2"/>
    <x v="3"/>
    <s v="FI_large_gas"/>
    <x v="1"/>
    <s v="GNR_HS_HEAT_PIT_L-CEN_E-90_Y-2030"/>
    <x v="0"/>
    <x v="0"/>
    <n v="223.78716146941301"/>
    <n v="326729.25574534299"/>
    <n v="1176225.3206832299"/>
  </r>
  <r>
    <x v="0"/>
    <x v="1"/>
    <x v="1"/>
    <x v="2"/>
    <x v="3"/>
    <s v="FI_large_gas"/>
    <x v="2"/>
    <s v="GNR_ST_MSW_BP_CB-30"/>
    <x v="0"/>
    <x v="0"/>
    <n v="138.333333333333"/>
    <n v="201966.66666666701"/>
    <n v="727080"/>
  </r>
  <r>
    <x v="0"/>
    <x v="1"/>
    <x v="1"/>
    <x v="2"/>
    <x v="3"/>
    <s v="FI_large_gas"/>
    <x v="2"/>
    <s v="GNR_ST_MSW_BP_CB-30"/>
    <x v="0"/>
    <x v="1"/>
    <n v="138.333333333333"/>
    <n v="201966.66666666701"/>
    <n v="727080"/>
  </r>
  <r>
    <x v="0"/>
    <x v="1"/>
    <x v="1"/>
    <x v="2"/>
    <x v="3"/>
    <s v="FI_large_gas"/>
    <x v="2"/>
    <s v="GNR_ST_MSW_BP_CB-30"/>
    <x v="0"/>
    <x v="2"/>
    <n v="138.333333333333"/>
    <n v="201966.66666666701"/>
    <n v="727080"/>
  </r>
  <r>
    <x v="0"/>
    <x v="1"/>
    <x v="1"/>
    <x v="2"/>
    <x v="3"/>
    <s v="FI_large_gas"/>
    <x v="2"/>
    <s v="GNR_ST_MSW_BP_CB-30"/>
    <x v="1"/>
    <x v="0"/>
    <n v="138.333333333333"/>
    <n v="201966.66666666701"/>
    <n v="727080"/>
  </r>
  <r>
    <x v="0"/>
    <x v="1"/>
    <x v="1"/>
    <x v="2"/>
    <x v="3"/>
    <s v="FI_large_gas"/>
    <x v="2"/>
    <s v="GNR_ST_MSW_BP_CB-30"/>
    <x v="1"/>
    <x v="1"/>
    <n v="138.333333333333"/>
    <n v="201966.66666666701"/>
    <n v="727080"/>
  </r>
  <r>
    <x v="0"/>
    <x v="1"/>
    <x v="1"/>
    <x v="2"/>
    <x v="3"/>
    <s v="FI_large_gas"/>
    <x v="2"/>
    <s v="GNR_ST_MSW_BP_CB-30"/>
    <x v="1"/>
    <x v="2"/>
    <n v="138.333333333333"/>
    <n v="201966.66666666701"/>
    <n v="727080"/>
  </r>
  <r>
    <x v="0"/>
    <x v="1"/>
    <x v="1"/>
    <x v="2"/>
    <x v="3"/>
    <s v="FI_large_gas"/>
    <x v="2"/>
    <s v="GNR_ST_MSW_BP_E-23_LS-220-MW-FEED_Y-2020"/>
    <x v="0"/>
    <x v="0"/>
    <n v="929.699372910943"/>
    <n v="1357361.0844499799"/>
    <n v="4886499.9040199202"/>
  </r>
  <r>
    <x v="0"/>
    <x v="1"/>
    <x v="1"/>
    <x v="2"/>
    <x v="3"/>
    <s v="FI_large_gas"/>
    <x v="2"/>
    <s v="GNR_ST_MSW_BP_E-23_LS-220-MW-FEED_Y-2020"/>
    <x v="0"/>
    <x v="1"/>
    <n v="929.699372910943"/>
    <n v="1357361.0844499799"/>
    <n v="4886499.9040199202"/>
  </r>
  <r>
    <x v="0"/>
    <x v="1"/>
    <x v="1"/>
    <x v="2"/>
    <x v="3"/>
    <s v="FI_large_gas"/>
    <x v="2"/>
    <s v="GNR_ST_MSW_BP_E-23_LS-220-MW-FEED_Y-2020"/>
    <x v="0"/>
    <x v="2"/>
    <n v="929.699372910943"/>
    <n v="1357361.0844499799"/>
    <n v="4886499.9040199202"/>
  </r>
  <r>
    <x v="0"/>
    <x v="1"/>
    <x v="1"/>
    <x v="2"/>
    <x v="3"/>
    <s v="FI_large_gas"/>
    <x v="2"/>
    <s v="GNR_ST_MSW_BP_E-23_LS-220-MW-FEED_Y-2020"/>
    <x v="1"/>
    <x v="0"/>
    <n v="929.699372910943"/>
    <n v="1357361.0844499799"/>
    <n v="4886499.9040199202"/>
  </r>
  <r>
    <x v="0"/>
    <x v="1"/>
    <x v="1"/>
    <x v="2"/>
    <x v="3"/>
    <s v="FI_large_gas"/>
    <x v="2"/>
    <s v="GNR_ST_MSW_BP_E-23_LS-220-MW-FEED_Y-2020"/>
    <x v="1"/>
    <x v="1"/>
    <n v="929.699372910943"/>
    <n v="1357361.0844499799"/>
    <n v="4886499.9040199202"/>
  </r>
  <r>
    <x v="0"/>
    <x v="1"/>
    <x v="1"/>
    <x v="2"/>
    <x v="3"/>
    <s v="FI_large_gas"/>
    <x v="2"/>
    <s v="GNR_ST_MSW_BP_E-23_LS-220-MW-FEED_Y-2020"/>
    <x v="1"/>
    <x v="2"/>
    <n v="929.699372910943"/>
    <n v="1357361.0844499799"/>
    <n v="4886499.9040199202"/>
  </r>
  <r>
    <x v="0"/>
    <x v="1"/>
    <x v="1"/>
    <x v="2"/>
    <x v="3"/>
    <s v="FI_large_gas"/>
    <x v="2"/>
    <s v="GNR_ST_MSW_BP_E-24_LS-220-MW-FEED_Y-2030"/>
    <x v="0"/>
    <x v="0"/>
    <n v="502.46033753191898"/>
    <n v="733592.09279660205"/>
    <n v="2640931.53406777"/>
  </r>
  <r>
    <x v="0"/>
    <x v="1"/>
    <x v="1"/>
    <x v="2"/>
    <x v="3"/>
    <s v="FI_large_gas"/>
    <x v="2"/>
    <s v="GNR_ST_MSW_BP_E-24_LS-220-MW-FEED_Y-2030"/>
    <x v="0"/>
    <x v="1"/>
    <n v="502.46033753191898"/>
    <n v="733592.09279660205"/>
    <n v="2640931.53406777"/>
  </r>
  <r>
    <x v="0"/>
    <x v="1"/>
    <x v="1"/>
    <x v="2"/>
    <x v="3"/>
    <s v="FI_large_gas"/>
    <x v="2"/>
    <s v="GNR_ST_MSW_BP_E-24_LS-220-MW-FEED_Y-2030"/>
    <x v="0"/>
    <x v="2"/>
    <n v="502.46033753191898"/>
    <n v="733592.09279660205"/>
    <n v="2640931.53406777"/>
  </r>
  <r>
    <x v="0"/>
    <x v="1"/>
    <x v="1"/>
    <x v="2"/>
    <x v="3"/>
    <s v="FI_large_gas"/>
    <x v="2"/>
    <s v="GNR_ST_MSW_BP_E-24_LS-220-MW-FEED_Y-2030"/>
    <x v="1"/>
    <x v="0"/>
    <n v="502.46033753191898"/>
    <n v="733592.09279660205"/>
    <n v="2640931.53406777"/>
  </r>
  <r>
    <x v="0"/>
    <x v="1"/>
    <x v="1"/>
    <x v="2"/>
    <x v="3"/>
    <s v="FI_large_gas"/>
    <x v="2"/>
    <s v="GNR_ST_MSW_BP_E-24_LS-220-MW-FEED_Y-2030"/>
    <x v="1"/>
    <x v="1"/>
    <n v="502.46033753191898"/>
    <n v="733592.09279660205"/>
    <n v="2640931.53406777"/>
  </r>
  <r>
    <x v="0"/>
    <x v="1"/>
    <x v="1"/>
    <x v="2"/>
    <x v="3"/>
    <s v="FI_large_gas"/>
    <x v="2"/>
    <s v="GNR_ST_MSW_BP_E-24_LS-220-MW-FEED_Y-2030"/>
    <x v="1"/>
    <x v="2"/>
    <n v="502.46033753191898"/>
    <n v="733592.09279660205"/>
    <n v="2640931.53406777"/>
  </r>
  <r>
    <x v="0"/>
    <x v="1"/>
    <x v="1"/>
    <x v="2"/>
    <x v="3"/>
    <s v="FI_large_gas"/>
    <x v="8"/>
    <s v="GNR_ST_HYDROGEN_BP_CB-30"/>
    <x v="0"/>
    <x v="0"/>
    <n v="5.3333333333333304"/>
    <n v="7786.6666666666697"/>
    <n v="28032"/>
  </r>
  <r>
    <x v="0"/>
    <x v="1"/>
    <x v="1"/>
    <x v="2"/>
    <x v="3"/>
    <s v="FI_large_gas"/>
    <x v="8"/>
    <s v="GNR_ST_HYDROGEN_BP_CB-30"/>
    <x v="0"/>
    <x v="1"/>
    <n v="5.3333333333333304"/>
    <n v="7786.6666666666697"/>
    <n v="28032"/>
  </r>
  <r>
    <x v="0"/>
    <x v="1"/>
    <x v="1"/>
    <x v="2"/>
    <x v="3"/>
    <s v="FI_large_gas"/>
    <x v="8"/>
    <s v="GNR_ST_HYDROGEN_BP_CB-30"/>
    <x v="0"/>
    <x v="2"/>
    <n v="5.3333333333333304"/>
    <n v="7786.6666666666697"/>
    <n v="28032"/>
  </r>
  <r>
    <x v="0"/>
    <x v="1"/>
    <x v="1"/>
    <x v="2"/>
    <x v="3"/>
    <s v="FI_large_gas"/>
    <x v="4"/>
    <s v="GNR_EH_HEAT"/>
    <x v="0"/>
    <x v="0"/>
    <n v="1.71703296703296"/>
    <n v="2506.8681318681201"/>
    <n v="9024.7252747252405"/>
  </r>
  <r>
    <x v="0"/>
    <x v="1"/>
    <x v="1"/>
    <x v="2"/>
    <x v="3"/>
    <s v="FI_large_gas"/>
    <x v="4"/>
    <s v="GNR_EH_HEAT"/>
    <x v="0"/>
    <x v="1"/>
    <n v="1.71703296703296"/>
    <n v="2506.8681318681201"/>
    <n v="9024.7252747252405"/>
  </r>
  <r>
    <x v="0"/>
    <x v="1"/>
    <x v="1"/>
    <x v="2"/>
    <x v="3"/>
    <s v="FI_large_gas"/>
    <x v="4"/>
    <s v="GNR_EH_HEAT"/>
    <x v="0"/>
    <x v="2"/>
    <n v="1.71703296703296"/>
    <n v="2506.8681318681201"/>
    <n v="9024.7252747252405"/>
  </r>
  <r>
    <x v="0"/>
    <x v="1"/>
    <x v="1"/>
    <x v="2"/>
    <x v="3"/>
    <s v="FI_large_gas"/>
    <x v="4"/>
    <s v="GNR_EH_HEAT"/>
    <x v="1"/>
    <x v="0"/>
    <n v="1.71703296703296"/>
    <n v="2506.8681318681201"/>
    <n v="9024.7252747252405"/>
  </r>
  <r>
    <x v="0"/>
    <x v="1"/>
    <x v="1"/>
    <x v="2"/>
    <x v="3"/>
    <s v="FI_large_gas"/>
    <x v="4"/>
    <s v="GNR_EH_HEAT"/>
    <x v="1"/>
    <x v="1"/>
    <n v="1.71703296703296"/>
    <n v="2506.8681318681201"/>
    <n v="9024.7252747252405"/>
  </r>
  <r>
    <x v="0"/>
    <x v="1"/>
    <x v="1"/>
    <x v="2"/>
    <x v="3"/>
    <s v="FI_large_gas"/>
    <x v="4"/>
    <s v="GNR_EH_HEAT"/>
    <x v="1"/>
    <x v="2"/>
    <n v="1.71703296703296"/>
    <n v="2506.8681318681201"/>
    <n v="9024.7252747252405"/>
  </r>
  <r>
    <x v="0"/>
    <x v="1"/>
    <x v="1"/>
    <x v="2"/>
    <x v="3"/>
    <s v="FI_large_gas"/>
    <x v="6"/>
    <s v="GNR_IND-ST_WOODWST_BP_CB-50"/>
    <x v="0"/>
    <x v="0"/>
    <n v="238"/>
    <n v="347480"/>
    <n v="1250928"/>
  </r>
  <r>
    <x v="0"/>
    <x v="1"/>
    <x v="1"/>
    <x v="2"/>
    <x v="3"/>
    <s v="FI_large_gas"/>
    <x v="6"/>
    <s v="GNR_IND-ST_WOODWST_BP_CB-50"/>
    <x v="0"/>
    <x v="1"/>
    <n v="238"/>
    <n v="347480"/>
    <n v="1250928"/>
  </r>
  <r>
    <x v="0"/>
    <x v="1"/>
    <x v="1"/>
    <x v="2"/>
    <x v="3"/>
    <s v="FI_large_gas"/>
    <x v="6"/>
    <s v="GNR_IND-ST_WOODWST_BP_CB-50"/>
    <x v="0"/>
    <x v="2"/>
    <n v="238"/>
    <n v="347480"/>
    <n v="1250928"/>
  </r>
  <r>
    <x v="0"/>
    <x v="1"/>
    <x v="1"/>
    <x v="2"/>
    <x v="3"/>
    <s v="FI_medium"/>
    <x v="5"/>
    <s v="GNR_HP_ELEC_GROUND-WTR_COP-380_LS-4-MW_Y-2030"/>
    <x v="0"/>
    <x v="0"/>
    <n v="518.81828837000796"/>
    <n v="757474.70102021203"/>
    <n v="2726908.9236727599"/>
  </r>
  <r>
    <x v="0"/>
    <x v="1"/>
    <x v="1"/>
    <x v="2"/>
    <x v="3"/>
    <s v="FI_medium"/>
    <x v="5"/>
    <s v="GNR_HP_ELEC_GROUND-WTR_COP-380_LS-4-MW_Y-2030"/>
    <x v="0"/>
    <x v="1"/>
    <n v="518.81828837000796"/>
    <n v="757474.70102021203"/>
    <n v="2726908.9236727599"/>
  </r>
  <r>
    <x v="0"/>
    <x v="1"/>
    <x v="1"/>
    <x v="2"/>
    <x v="3"/>
    <s v="FI_medium"/>
    <x v="5"/>
    <s v="GNR_HP_ELEC_GROUND-WTR_COP-380_LS-4-MW_Y-2030"/>
    <x v="0"/>
    <x v="2"/>
    <n v="242.00097077853101"/>
    <n v="353321.41733665601"/>
    <n v="1271957.10241196"/>
  </r>
  <r>
    <x v="0"/>
    <x v="1"/>
    <x v="1"/>
    <x v="2"/>
    <x v="3"/>
    <s v="FI_medium"/>
    <x v="5"/>
    <s v="GNR_HP_ELEC_GROUND-WTR_COP-380_LS-4-MW_Y-2030"/>
    <x v="1"/>
    <x v="0"/>
    <n v="518.81828837000796"/>
    <n v="757474.70102021203"/>
    <n v="2726908.9236727599"/>
  </r>
  <r>
    <x v="0"/>
    <x v="1"/>
    <x v="1"/>
    <x v="2"/>
    <x v="3"/>
    <s v="FI_medium"/>
    <x v="5"/>
    <s v="GNR_HP_ELEC_GROUND-WTR_COP-380_LS-4-MW_Y-2030"/>
    <x v="1"/>
    <x v="1"/>
    <n v="518.81828837000796"/>
    <n v="757474.70102021203"/>
    <n v="2726908.9236727599"/>
  </r>
  <r>
    <x v="0"/>
    <x v="1"/>
    <x v="1"/>
    <x v="2"/>
    <x v="3"/>
    <s v="FI_medium"/>
    <x v="5"/>
    <s v="GNR_HP_ELEC_GROUND-WTR_COP-380_LS-4-MW_Y-2030"/>
    <x v="1"/>
    <x v="2"/>
    <n v="518.81828837000796"/>
    <n v="757474.70102021203"/>
    <n v="2726908.9236727599"/>
  </r>
  <r>
    <x v="0"/>
    <x v="1"/>
    <x v="1"/>
    <x v="2"/>
    <x v="3"/>
    <s v="FI_medium"/>
    <x v="1"/>
    <s v="GNR_HS_HEAT_PIT_L-DEC_E-91_Y-2020"/>
    <x v="0"/>
    <x v="0"/>
    <n v="107.644888472194"/>
    <n v="157161.53716940299"/>
    <n v="565781.53380985197"/>
  </r>
  <r>
    <x v="0"/>
    <x v="1"/>
    <x v="1"/>
    <x v="2"/>
    <x v="3"/>
    <s v="FI_medium"/>
    <x v="1"/>
    <s v="GNR_HS_HEAT_PIT_L-DEC_E-91_Y-2020"/>
    <x v="0"/>
    <x v="1"/>
    <n v="386.921794850955"/>
    <n v="564905.82048239396"/>
    <n v="2033660.95373662"/>
  </r>
  <r>
    <x v="0"/>
    <x v="1"/>
    <x v="1"/>
    <x v="2"/>
    <x v="3"/>
    <s v="FI_medium"/>
    <x v="1"/>
    <s v="GNR_HS_HEAT_PIT_L-DEC_E-91_Y-2020"/>
    <x v="0"/>
    <x v="2"/>
    <n v="386.921794850955"/>
    <n v="564905.82048239396"/>
    <n v="2033660.95373662"/>
  </r>
  <r>
    <x v="0"/>
    <x v="1"/>
    <x v="1"/>
    <x v="2"/>
    <x v="3"/>
    <s v="FI_medium"/>
    <x v="1"/>
    <s v="GNR_HS_HEAT_PIT_L-DEC_E-91_Y-2030"/>
    <x v="0"/>
    <x v="1"/>
    <n v="41.62737521815"/>
    <n v="60775.967818499099"/>
    <n v="218793.48414659701"/>
  </r>
  <r>
    <x v="0"/>
    <x v="1"/>
    <x v="1"/>
    <x v="2"/>
    <x v="3"/>
    <s v="FI_medium"/>
    <x v="1"/>
    <s v="GNR_HS_HEAT_PIT_L-DEC_E-91_Y-2030"/>
    <x v="0"/>
    <x v="2"/>
    <n v="41.62737521815"/>
    <n v="60775.967818499099"/>
    <n v="218793.48414659701"/>
  </r>
  <r>
    <x v="0"/>
    <x v="1"/>
    <x v="1"/>
    <x v="2"/>
    <x v="3"/>
    <s v="FI_medium"/>
    <x v="1"/>
    <s v="GNR_HS_HEAT_WTR-TANK_LS_E-95_Y-2010"/>
    <x v="0"/>
    <x v="1"/>
    <n v="10.7428082191781"/>
    <n v="15684.5"/>
    <n v="56464.2"/>
  </r>
  <r>
    <x v="0"/>
    <x v="1"/>
    <x v="1"/>
    <x v="2"/>
    <x v="3"/>
    <s v="FI_medium"/>
    <x v="2"/>
    <s v="GNR_BO_MSW_E-90"/>
    <x v="0"/>
    <x v="0"/>
    <n v="64"/>
    <n v="93440"/>
    <n v="336384"/>
  </r>
  <r>
    <x v="0"/>
    <x v="1"/>
    <x v="1"/>
    <x v="2"/>
    <x v="3"/>
    <s v="FI_medium"/>
    <x v="2"/>
    <s v="GNR_BO_MSW_E-90"/>
    <x v="0"/>
    <x v="1"/>
    <n v="64"/>
    <n v="93440"/>
    <n v="336384"/>
  </r>
  <r>
    <x v="0"/>
    <x v="1"/>
    <x v="1"/>
    <x v="2"/>
    <x v="3"/>
    <s v="FI_medium"/>
    <x v="2"/>
    <s v="GNR_BO_MSW_E-90"/>
    <x v="0"/>
    <x v="2"/>
    <n v="64"/>
    <n v="93440"/>
    <n v="336384"/>
  </r>
  <r>
    <x v="0"/>
    <x v="1"/>
    <x v="1"/>
    <x v="2"/>
    <x v="3"/>
    <s v="FI_medium"/>
    <x v="2"/>
    <s v="GNR_BO_MSW_E-90"/>
    <x v="1"/>
    <x v="0"/>
    <n v="64"/>
    <n v="93440"/>
    <n v="336384"/>
  </r>
  <r>
    <x v="0"/>
    <x v="1"/>
    <x v="1"/>
    <x v="2"/>
    <x v="3"/>
    <s v="FI_medium"/>
    <x v="2"/>
    <s v="GNR_BO_MSW_E-90"/>
    <x v="1"/>
    <x v="1"/>
    <n v="64"/>
    <n v="93440"/>
    <n v="336384"/>
  </r>
  <r>
    <x v="0"/>
    <x v="1"/>
    <x v="1"/>
    <x v="2"/>
    <x v="3"/>
    <s v="FI_medium"/>
    <x v="2"/>
    <s v="GNR_BO_MSW_E-90"/>
    <x v="1"/>
    <x v="2"/>
    <n v="64"/>
    <n v="93440"/>
    <n v="336384"/>
  </r>
  <r>
    <x v="0"/>
    <x v="1"/>
    <x v="1"/>
    <x v="2"/>
    <x v="3"/>
    <s v="FI_medium"/>
    <x v="2"/>
    <s v="GNR_ST_MSW_BP_CB-30"/>
    <x v="0"/>
    <x v="0"/>
    <n v="76.6666666666667"/>
    <n v="111933.33333333299"/>
    <n v="402960"/>
  </r>
  <r>
    <x v="0"/>
    <x v="1"/>
    <x v="1"/>
    <x v="2"/>
    <x v="3"/>
    <s v="FI_medium"/>
    <x v="2"/>
    <s v="GNR_ST_MSW_BP_CB-30"/>
    <x v="0"/>
    <x v="1"/>
    <n v="76.6666666666667"/>
    <n v="111933.33333333299"/>
    <n v="402960"/>
  </r>
  <r>
    <x v="0"/>
    <x v="1"/>
    <x v="1"/>
    <x v="2"/>
    <x v="3"/>
    <s v="FI_medium"/>
    <x v="2"/>
    <s v="GNR_ST_MSW_BP_CB-30"/>
    <x v="0"/>
    <x v="2"/>
    <n v="76.6666666666667"/>
    <n v="111933.33333333299"/>
    <n v="402960"/>
  </r>
  <r>
    <x v="0"/>
    <x v="1"/>
    <x v="1"/>
    <x v="2"/>
    <x v="3"/>
    <s v="FI_medium"/>
    <x v="2"/>
    <s v="GNR_ST_MSW_BP_CB-30"/>
    <x v="1"/>
    <x v="0"/>
    <n v="76.6666666666667"/>
    <n v="111933.33333333299"/>
    <n v="402960"/>
  </r>
  <r>
    <x v="0"/>
    <x v="1"/>
    <x v="1"/>
    <x v="2"/>
    <x v="3"/>
    <s v="FI_medium"/>
    <x v="2"/>
    <s v="GNR_ST_MSW_BP_CB-30"/>
    <x v="1"/>
    <x v="1"/>
    <n v="76.6666666666667"/>
    <n v="111933.33333333299"/>
    <n v="402960"/>
  </r>
  <r>
    <x v="0"/>
    <x v="1"/>
    <x v="1"/>
    <x v="2"/>
    <x v="3"/>
    <s v="FI_medium"/>
    <x v="2"/>
    <s v="GNR_ST_MSW_BP_CB-30"/>
    <x v="1"/>
    <x v="2"/>
    <n v="76.6666666666667"/>
    <n v="111933.33333333299"/>
    <n v="402960"/>
  </r>
  <r>
    <x v="0"/>
    <x v="1"/>
    <x v="1"/>
    <x v="2"/>
    <x v="3"/>
    <s v="FI_medium"/>
    <x v="8"/>
    <s v="GNR_ST_BFG_BP_CB-280"/>
    <x v="0"/>
    <x v="0"/>
    <n v="39.285714285714299"/>
    <n v="57357.142857142899"/>
    <n v="206485.714285714"/>
  </r>
  <r>
    <x v="0"/>
    <x v="1"/>
    <x v="1"/>
    <x v="2"/>
    <x v="3"/>
    <s v="FI_medium"/>
    <x v="8"/>
    <s v="GNR_ST_BFG_BP_CB-280"/>
    <x v="0"/>
    <x v="1"/>
    <n v="39.285714285714299"/>
    <n v="57357.142857142899"/>
    <n v="206485.714285714"/>
  </r>
  <r>
    <x v="0"/>
    <x v="1"/>
    <x v="1"/>
    <x v="2"/>
    <x v="3"/>
    <s v="FI_medium"/>
    <x v="8"/>
    <s v="GNR_ST_BFG_BP_CB-280"/>
    <x v="0"/>
    <x v="2"/>
    <n v="39.285714285714299"/>
    <n v="57357.142857142899"/>
    <n v="206485.714285714"/>
  </r>
  <r>
    <x v="0"/>
    <x v="1"/>
    <x v="1"/>
    <x v="2"/>
    <x v="3"/>
    <s v="FI_medium"/>
    <x v="4"/>
    <s v="GNR_EH_HEAT"/>
    <x v="0"/>
    <x v="0"/>
    <n v="19.505494505494401"/>
    <n v="28478.021978021901"/>
    <n v="102520.87912087901"/>
  </r>
  <r>
    <x v="0"/>
    <x v="1"/>
    <x v="1"/>
    <x v="2"/>
    <x v="3"/>
    <s v="FI_medium"/>
    <x v="4"/>
    <s v="GNR_EH_HEAT"/>
    <x v="0"/>
    <x v="1"/>
    <n v="19.505494505494401"/>
    <n v="28478.021978021901"/>
    <n v="102520.87912087901"/>
  </r>
  <r>
    <x v="0"/>
    <x v="1"/>
    <x v="1"/>
    <x v="2"/>
    <x v="3"/>
    <s v="FI_medium"/>
    <x v="4"/>
    <s v="GNR_EH_HEAT"/>
    <x v="0"/>
    <x v="2"/>
    <n v="19.505494505494401"/>
    <n v="28478.021978021901"/>
    <n v="102520.87912087901"/>
  </r>
  <r>
    <x v="0"/>
    <x v="1"/>
    <x v="1"/>
    <x v="2"/>
    <x v="3"/>
    <s v="FI_medium"/>
    <x v="4"/>
    <s v="GNR_EH_HEAT"/>
    <x v="1"/>
    <x v="0"/>
    <n v="19.505494505494401"/>
    <n v="28478.021978021901"/>
    <n v="102520.87912087901"/>
  </r>
  <r>
    <x v="0"/>
    <x v="1"/>
    <x v="1"/>
    <x v="2"/>
    <x v="3"/>
    <s v="FI_medium"/>
    <x v="4"/>
    <s v="GNR_EH_HEAT"/>
    <x v="1"/>
    <x v="1"/>
    <n v="19.505494505494401"/>
    <n v="28478.021978021901"/>
    <n v="102520.87912087901"/>
  </r>
  <r>
    <x v="0"/>
    <x v="1"/>
    <x v="1"/>
    <x v="2"/>
    <x v="3"/>
    <s v="FI_medium"/>
    <x v="4"/>
    <s v="GNR_EH_HEAT"/>
    <x v="1"/>
    <x v="2"/>
    <n v="19.505494505494401"/>
    <n v="28478.021978021901"/>
    <n v="102520.87912087901"/>
  </r>
  <r>
    <x v="0"/>
    <x v="1"/>
    <x v="1"/>
    <x v="2"/>
    <x v="3"/>
    <s v="FI_medium"/>
    <x v="11"/>
    <s v="GNR_ST_WOODCHI_BP_CB-50"/>
    <x v="0"/>
    <x v="0"/>
    <n v="140.94"/>
    <n v="205772.4"/>
    <n v="740780.64"/>
  </r>
  <r>
    <x v="0"/>
    <x v="1"/>
    <x v="1"/>
    <x v="2"/>
    <x v="3"/>
    <s v="FI_medium"/>
    <x v="11"/>
    <s v="GNR_ST_WOODCHI_BP_CB-50"/>
    <x v="0"/>
    <x v="1"/>
    <n v="162"/>
    <n v="236520"/>
    <n v="851472"/>
  </r>
  <r>
    <x v="0"/>
    <x v="1"/>
    <x v="1"/>
    <x v="2"/>
    <x v="3"/>
    <s v="FI_medium"/>
    <x v="11"/>
    <s v="GNR_ST_WOODCHI_BP_CB-50"/>
    <x v="0"/>
    <x v="2"/>
    <n v="150.66"/>
    <n v="219963.6"/>
    <n v="791868.96"/>
  </r>
  <r>
    <x v="0"/>
    <x v="1"/>
    <x v="1"/>
    <x v="2"/>
    <x v="3"/>
    <s v="FI_medium_gas"/>
    <x v="5"/>
    <s v="GNR_HP_ELEC_GROUND-WTR_COP-360_LS-4-MW_Y-2020"/>
    <x v="0"/>
    <x v="0"/>
    <n v="260.82629210244897"/>
    <n v="380806.38646957598"/>
    <n v="1370902.9912904699"/>
  </r>
  <r>
    <x v="0"/>
    <x v="1"/>
    <x v="1"/>
    <x v="2"/>
    <x v="3"/>
    <s v="FI_medium_gas"/>
    <x v="5"/>
    <s v="GNR_HP_ELEC_GROUND-WTR_COP-360_LS-4-MW_Y-2020"/>
    <x v="0"/>
    <x v="1"/>
    <n v="300.25909270528302"/>
    <n v="438378.27534971299"/>
    <n v="1578161.79125897"/>
  </r>
  <r>
    <x v="0"/>
    <x v="1"/>
    <x v="1"/>
    <x v="2"/>
    <x v="3"/>
    <s v="FI_medium_gas"/>
    <x v="5"/>
    <s v="GNR_HP_ELEC_GROUND-WTR_COP-360_LS-4-MW_Y-2020"/>
    <x v="0"/>
    <x v="2"/>
    <n v="119.442212824009"/>
    <n v="174385.63072305301"/>
    <n v="627788.27060298994"/>
  </r>
  <r>
    <x v="0"/>
    <x v="1"/>
    <x v="1"/>
    <x v="2"/>
    <x v="3"/>
    <s v="FI_medium_gas"/>
    <x v="5"/>
    <s v="GNR_HP_ELEC_GROUND-WTR_COP-360_LS-4-MW_Y-2020"/>
    <x v="1"/>
    <x v="0"/>
    <n v="338.45368496040697"/>
    <n v="494142.38004219398"/>
    <n v="1778912.5681519001"/>
  </r>
  <r>
    <x v="0"/>
    <x v="1"/>
    <x v="1"/>
    <x v="2"/>
    <x v="3"/>
    <s v="FI_medium_gas"/>
    <x v="5"/>
    <s v="GNR_HP_ELEC_GROUND-WTR_COP-360_LS-4-MW_Y-2020"/>
    <x v="1"/>
    <x v="1"/>
    <n v="338.45368496040697"/>
    <n v="494142.38004219398"/>
    <n v="1778912.5681519001"/>
  </r>
  <r>
    <x v="0"/>
    <x v="1"/>
    <x v="1"/>
    <x v="2"/>
    <x v="3"/>
    <s v="FI_medium_gas"/>
    <x v="5"/>
    <s v="GNR_HP_ELEC_GROUND-WTR_COP-360_LS-4-MW_Y-2020"/>
    <x v="1"/>
    <x v="2"/>
    <n v="338.45368496040697"/>
    <n v="494142.38004219398"/>
    <n v="1778912.5681519001"/>
  </r>
  <r>
    <x v="0"/>
    <x v="1"/>
    <x v="1"/>
    <x v="2"/>
    <x v="3"/>
    <s v="FI_medium_gas"/>
    <x v="5"/>
    <s v="GNR_HP_ELEC_GROUND-WTR_COP-380_LS-4-MW_Y-2030"/>
    <x v="0"/>
    <x v="0"/>
    <n v="112.925699837023"/>
    <n v="164871.52176205401"/>
    <n v="593537.478343394"/>
  </r>
  <r>
    <x v="0"/>
    <x v="1"/>
    <x v="1"/>
    <x v="2"/>
    <x v="3"/>
    <s v="FI_medium_gas"/>
    <x v="5"/>
    <s v="GNR_HP_ELEC_GROUND-WTR_COP-380_LS-4-MW_Y-2030"/>
    <x v="0"/>
    <x v="1"/>
    <n v="112.925699837023"/>
    <n v="164871.52176205401"/>
    <n v="593537.478343394"/>
  </r>
  <r>
    <x v="0"/>
    <x v="1"/>
    <x v="1"/>
    <x v="2"/>
    <x v="3"/>
    <s v="FI_medium_gas"/>
    <x v="5"/>
    <s v="GNR_HP_ELEC_GROUND-WTR_COP-380_LS-4-MW_Y-2030"/>
    <x v="0"/>
    <x v="2"/>
    <n v="112.925699837023"/>
    <n v="164871.52176205401"/>
    <n v="593537.478343394"/>
  </r>
  <r>
    <x v="0"/>
    <x v="1"/>
    <x v="1"/>
    <x v="2"/>
    <x v="3"/>
    <s v="FI_medium_gas"/>
    <x v="5"/>
    <s v="GNR_HP_ELEC_GROUND-WTR_COP-380_LS-4-MW_Y-2030"/>
    <x v="1"/>
    <x v="0"/>
    <n v="112.925699837023"/>
    <n v="164871.52176205401"/>
    <n v="593537.478343394"/>
  </r>
  <r>
    <x v="0"/>
    <x v="1"/>
    <x v="1"/>
    <x v="2"/>
    <x v="3"/>
    <s v="FI_medium_gas"/>
    <x v="5"/>
    <s v="GNR_HP_ELEC_GROUND-WTR_COP-380_LS-4-MW_Y-2030"/>
    <x v="1"/>
    <x v="1"/>
    <n v="112.925699837023"/>
    <n v="164871.52176205401"/>
    <n v="593537.478343394"/>
  </r>
  <r>
    <x v="0"/>
    <x v="1"/>
    <x v="1"/>
    <x v="2"/>
    <x v="3"/>
    <s v="FI_medium_gas"/>
    <x v="5"/>
    <s v="GNR_HP_ELEC_GROUND-WTR_COP-380_LS-4-MW_Y-2030"/>
    <x v="1"/>
    <x v="2"/>
    <n v="112.925699837023"/>
    <n v="164871.52176205401"/>
    <n v="593537.478343394"/>
  </r>
  <r>
    <x v="0"/>
    <x v="1"/>
    <x v="1"/>
    <x v="2"/>
    <x v="3"/>
    <s v="FI_medium_gas"/>
    <x v="1"/>
    <s v="GNR_HS_HEAT_PIT_L-DEC_E-91_Y-2020"/>
    <x v="0"/>
    <x v="0"/>
    <n v="151.16989835898599"/>
    <n v="220708.05160411901"/>
    <n v="794548.98577482998"/>
  </r>
  <r>
    <x v="0"/>
    <x v="1"/>
    <x v="1"/>
    <x v="2"/>
    <x v="3"/>
    <s v="FI_medium_gas"/>
    <x v="1"/>
    <s v="GNR_HS_HEAT_PIT_L-DEC_E-91_Y-2020"/>
    <x v="0"/>
    <x v="1"/>
    <n v="325.13751480274198"/>
    <n v="474700.77161200403"/>
    <n v="1708922.7778032101"/>
  </r>
  <r>
    <x v="0"/>
    <x v="1"/>
    <x v="1"/>
    <x v="2"/>
    <x v="3"/>
    <s v="FI_medium_gas"/>
    <x v="1"/>
    <s v="GNR_HS_HEAT_PIT_L-DEC_E-91_Y-2020"/>
    <x v="0"/>
    <x v="2"/>
    <n v="325.13751480274198"/>
    <n v="474700.77161200403"/>
    <n v="1708922.7778032101"/>
  </r>
  <r>
    <x v="0"/>
    <x v="1"/>
    <x v="1"/>
    <x v="2"/>
    <x v="3"/>
    <s v="FI_medium_gas"/>
    <x v="2"/>
    <s v="GNR_ST_MSW_BP_CB-30"/>
    <x v="0"/>
    <x v="0"/>
    <n v="23.3333333333333"/>
    <n v="34066.666666666701"/>
    <n v="122640"/>
  </r>
  <r>
    <x v="0"/>
    <x v="1"/>
    <x v="1"/>
    <x v="2"/>
    <x v="3"/>
    <s v="FI_medium_gas"/>
    <x v="2"/>
    <s v="GNR_ST_MSW_BP_CB-30"/>
    <x v="0"/>
    <x v="1"/>
    <n v="23.3333333333333"/>
    <n v="34066.666666666701"/>
    <n v="122640"/>
  </r>
  <r>
    <x v="0"/>
    <x v="1"/>
    <x v="1"/>
    <x v="2"/>
    <x v="3"/>
    <s v="FI_medium_gas"/>
    <x v="2"/>
    <s v="GNR_ST_MSW_BP_CB-30"/>
    <x v="0"/>
    <x v="2"/>
    <n v="23.3333333333333"/>
    <n v="34066.666666666701"/>
    <n v="122640"/>
  </r>
  <r>
    <x v="0"/>
    <x v="1"/>
    <x v="1"/>
    <x v="2"/>
    <x v="3"/>
    <s v="FI_medium_gas"/>
    <x v="2"/>
    <s v="GNR_ST_MSW_BP_CB-30"/>
    <x v="1"/>
    <x v="0"/>
    <n v="23.3333333333333"/>
    <n v="34066.666666666701"/>
    <n v="122640"/>
  </r>
  <r>
    <x v="0"/>
    <x v="1"/>
    <x v="1"/>
    <x v="2"/>
    <x v="3"/>
    <s v="FI_medium_gas"/>
    <x v="2"/>
    <s v="GNR_ST_MSW_BP_CB-30"/>
    <x v="1"/>
    <x v="1"/>
    <n v="23.3333333333333"/>
    <n v="34066.666666666701"/>
    <n v="122640"/>
  </r>
  <r>
    <x v="0"/>
    <x v="1"/>
    <x v="1"/>
    <x v="2"/>
    <x v="3"/>
    <s v="FI_medium_gas"/>
    <x v="2"/>
    <s v="GNR_ST_MSW_BP_CB-30"/>
    <x v="1"/>
    <x v="2"/>
    <n v="23.3333333333333"/>
    <n v="34066.666666666701"/>
    <n v="122640"/>
  </r>
  <r>
    <x v="0"/>
    <x v="1"/>
    <x v="1"/>
    <x v="2"/>
    <x v="3"/>
    <s v="FI_medium_gas"/>
    <x v="4"/>
    <s v="GNR_EH_HEAT"/>
    <x v="0"/>
    <x v="0"/>
    <n v="2.7014652014651901"/>
    <n v="3944.1391941391798"/>
    <n v="14198.901098901"/>
  </r>
  <r>
    <x v="0"/>
    <x v="1"/>
    <x v="1"/>
    <x v="2"/>
    <x v="3"/>
    <s v="FI_medium_gas"/>
    <x v="4"/>
    <s v="GNR_EH_HEAT"/>
    <x v="0"/>
    <x v="1"/>
    <n v="2.7014652014651901"/>
    <n v="3944.1391941391798"/>
    <n v="14198.901098901"/>
  </r>
  <r>
    <x v="0"/>
    <x v="1"/>
    <x v="1"/>
    <x v="2"/>
    <x v="3"/>
    <s v="FI_medium_gas"/>
    <x v="4"/>
    <s v="GNR_EH_HEAT"/>
    <x v="0"/>
    <x v="2"/>
    <n v="2.7014652014651901"/>
    <n v="3944.1391941391798"/>
    <n v="14198.901098901"/>
  </r>
  <r>
    <x v="0"/>
    <x v="1"/>
    <x v="1"/>
    <x v="2"/>
    <x v="3"/>
    <s v="FI_medium_gas"/>
    <x v="4"/>
    <s v="GNR_EH_HEAT"/>
    <x v="1"/>
    <x v="0"/>
    <n v="2.7014652014651901"/>
    <n v="3944.1391941391798"/>
    <n v="14198.901098901"/>
  </r>
  <r>
    <x v="0"/>
    <x v="1"/>
    <x v="1"/>
    <x v="2"/>
    <x v="3"/>
    <s v="FI_medium_gas"/>
    <x v="4"/>
    <s v="GNR_EH_HEAT"/>
    <x v="1"/>
    <x v="1"/>
    <n v="2.7014652014651901"/>
    <n v="3944.1391941391798"/>
    <n v="14198.901098901"/>
  </r>
  <r>
    <x v="0"/>
    <x v="1"/>
    <x v="1"/>
    <x v="2"/>
    <x v="3"/>
    <s v="FI_medium_gas"/>
    <x v="4"/>
    <s v="GNR_EH_HEAT"/>
    <x v="1"/>
    <x v="2"/>
    <n v="2.7014652014651901"/>
    <n v="3944.1391941391798"/>
    <n v="14198.901098901"/>
  </r>
  <r>
    <x v="0"/>
    <x v="1"/>
    <x v="1"/>
    <x v="2"/>
    <x v="3"/>
    <s v="FI_medium_gas"/>
    <x v="11"/>
    <s v="GNR_ST_WOODCHI_BP_CB-50"/>
    <x v="0"/>
    <x v="1"/>
    <n v="5.72"/>
    <n v="8351.2000000000007"/>
    <n v="30064.32"/>
  </r>
  <r>
    <x v="0"/>
    <x v="1"/>
    <x v="1"/>
    <x v="2"/>
    <x v="3"/>
    <s v="FI_medium_gas"/>
    <x v="11"/>
    <s v="GNR_ST_WOODCHI_BP_CB-50"/>
    <x v="0"/>
    <x v="2"/>
    <n v="7.04"/>
    <n v="10278.4"/>
    <n v="37002.239999999998"/>
  </r>
  <r>
    <x v="0"/>
    <x v="1"/>
    <x v="1"/>
    <x v="2"/>
    <x v="3"/>
    <s v="FI_small"/>
    <x v="5"/>
    <s v="GNR_HP_ELEC_COP-270"/>
    <x v="1"/>
    <x v="0"/>
    <n v="0.6"/>
    <n v="876"/>
    <n v="3153.6"/>
  </r>
  <r>
    <x v="0"/>
    <x v="1"/>
    <x v="1"/>
    <x v="2"/>
    <x v="3"/>
    <s v="FI_small"/>
    <x v="5"/>
    <s v="GNR_HP_ELEC_COP-270"/>
    <x v="1"/>
    <x v="1"/>
    <n v="0.6"/>
    <n v="876"/>
    <n v="3153.6"/>
  </r>
  <r>
    <x v="0"/>
    <x v="1"/>
    <x v="1"/>
    <x v="2"/>
    <x v="3"/>
    <s v="FI_small"/>
    <x v="5"/>
    <s v="GNR_HP_ELEC_COP-270"/>
    <x v="1"/>
    <x v="2"/>
    <n v="0.6"/>
    <n v="876"/>
    <n v="3153.6"/>
  </r>
  <r>
    <x v="0"/>
    <x v="1"/>
    <x v="1"/>
    <x v="2"/>
    <x v="3"/>
    <s v="FI_small"/>
    <x v="5"/>
    <s v="GNR_HP_ELEC_GROUND-WTR_COP-360_LS-4-MW_Y-2020"/>
    <x v="0"/>
    <x v="0"/>
    <n v="330.55610960533397"/>
    <n v="482611.920023788"/>
    <n v="1737402.91208564"/>
  </r>
  <r>
    <x v="0"/>
    <x v="1"/>
    <x v="1"/>
    <x v="2"/>
    <x v="3"/>
    <s v="FI_small"/>
    <x v="5"/>
    <s v="GNR_HP_ELEC_GROUND-WTR_COP-360_LS-4-MW_Y-2020"/>
    <x v="0"/>
    <x v="1"/>
    <n v="191.777704888372"/>
    <n v="279995.44913702301"/>
    <n v="1007983.6168932799"/>
  </r>
  <r>
    <x v="0"/>
    <x v="1"/>
    <x v="1"/>
    <x v="2"/>
    <x v="3"/>
    <s v="FI_small"/>
    <x v="5"/>
    <s v="GNR_HP_ELEC_GROUND-WTR_COP-360_LS-4-MW_Y-2020"/>
    <x v="0"/>
    <x v="2"/>
    <n v="116.89445573104599"/>
    <n v="170665.90536732701"/>
    <n v="614397.25932237599"/>
  </r>
  <r>
    <x v="0"/>
    <x v="1"/>
    <x v="1"/>
    <x v="2"/>
    <x v="3"/>
    <s v="FI_small"/>
    <x v="5"/>
    <s v="GNR_HP_ELEC_GROUND-WTR_COP-360_LS-4-MW_Y-2020"/>
    <x v="1"/>
    <x v="0"/>
    <n v="357.01423097968802"/>
    <n v="521240.777230345"/>
    <n v="1876466.79802924"/>
  </r>
  <r>
    <x v="0"/>
    <x v="1"/>
    <x v="1"/>
    <x v="2"/>
    <x v="3"/>
    <s v="FI_small"/>
    <x v="5"/>
    <s v="GNR_HP_ELEC_GROUND-WTR_COP-360_LS-4-MW_Y-2020"/>
    <x v="1"/>
    <x v="1"/>
    <n v="357.01423097968802"/>
    <n v="521240.777230345"/>
    <n v="1876466.79802924"/>
  </r>
  <r>
    <x v="0"/>
    <x v="1"/>
    <x v="1"/>
    <x v="2"/>
    <x v="3"/>
    <s v="FI_small"/>
    <x v="5"/>
    <s v="GNR_HP_ELEC_GROUND-WTR_COP-360_LS-4-MW_Y-2020"/>
    <x v="1"/>
    <x v="2"/>
    <n v="357.01423097968802"/>
    <n v="521240.777230345"/>
    <n v="1876466.79802924"/>
  </r>
  <r>
    <x v="0"/>
    <x v="1"/>
    <x v="1"/>
    <x v="2"/>
    <x v="3"/>
    <s v="FI_small"/>
    <x v="5"/>
    <s v="GNR_HP_ELEC_GROUND-WTR_COP-380_LS-4-MW_Y-2030"/>
    <x v="0"/>
    <x v="0"/>
    <n v="59.484957903866302"/>
    <n v="86848.038539644796"/>
    <n v="312652.93874272099"/>
  </r>
  <r>
    <x v="0"/>
    <x v="1"/>
    <x v="1"/>
    <x v="2"/>
    <x v="3"/>
    <s v="FI_small"/>
    <x v="5"/>
    <s v="GNR_HP_ELEC_GROUND-WTR_COP-380_LS-4-MW_Y-2030"/>
    <x v="0"/>
    <x v="1"/>
    <n v="59.484957903866302"/>
    <n v="86848.038539644796"/>
    <n v="312652.93874272099"/>
  </r>
  <r>
    <x v="0"/>
    <x v="1"/>
    <x v="1"/>
    <x v="2"/>
    <x v="3"/>
    <s v="FI_small"/>
    <x v="5"/>
    <s v="GNR_HP_ELEC_GROUND-WTR_COP-380_LS-4-MW_Y-2030"/>
    <x v="0"/>
    <x v="2"/>
    <n v="59.484957903866302"/>
    <n v="86848.038539644796"/>
    <n v="312652.93874272099"/>
  </r>
  <r>
    <x v="0"/>
    <x v="1"/>
    <x v="1"/>
    <x v="2"/>
    <x v="3"/>
    <s v="FI_small"/>
    <x v="5"/>
    <s v="GNR_HP_ELEC_GROUND-WTR_COP-380_LS-4-MW_Y-2030"/>
    <x v="1"/>
    <x v="0"/>
    <n v="59.484957903866302"/>
    <n v="86848.038539644796"/>
    <n v="312652.93874272099"/>
  </r>
  <r>
    <x v="0"/>
    <x v="1"/>
    <x v="1"/>
    <x v="2"/>
    <x v="3"/>
    <s v="FI_small"/>
    <x v="5"/>
    <s v="GNR_HP_ELEC_GROUND-WTR_COP-380_LS-4-MW_Y-2030"/>
    <x v="1"/>
    <x v="1"/>
    <n v="59.484957903866302"/>
    <n v="86848.038539644796"/>
    <n v="312652.93874272099"/>
  </r>
  <r>
    <x v="0"/>
    <x v="1"/>
    <x v="1"/>
    <x v="2"/>
    <x v="3"/>
    <s v="FI_small"/>
    <x v="5"/>
    <s v="GNR_HP_ELEC_GROUND-WTR_COP-380_LS-4-MW_Y-2030"/>
    <x v="1"/>
    <x v="2"/>
    <n v="59.484957903866302"/>
    <n v="86848.038539644796"/>
    <n v="312652.93874272099"/>
  </r>
  <r>
    <x v="0"/>
    <x v="1"/>
    <x v="1"/>
    <x v="2"/>
    <x v="3"/>
    <s v="FI_small"/>
    <x v="1"/>
    <s v="GNR_HS_HEAT_PIT_L-DEC_E-91_Y-2020"/>
    <x v="0"/>
    <x v="1"/>
    <n v="291.93743450804698"/>
    <n v="426228.65438174899"/>
    <n v="1534423.1557743"/>
  </r>
  <r>
    <x v="0"/>
    <x v="1"/>
    <x v="1"/>
    <x v="2"/>
    <x v="3"/>
    <s v="FI_small"/>
    <x v="1"/>
    <s v="GNR_HS_HEAT_PIT_L-DEC_E-91_Y-2020"/>
    <x v="0"/>
    <x v="2"/>
    <n v="291.93743450804698"/>
    <n v="426228.65438174899"/>
    <n v="1534423.1557743"/>
  </r>
  <r>
    <x v="0"/>
    <x v="1"/>
    <x v="1"/>
    <x v="2"/>
    <x v="3"/>
    <s v="FI_small"/>
    <x v="4"/>
    <s v="GNR_EH_HEAT"/>
    <x v="0"/>
    <x v="0"/>
    <n v="1.3621794871794799"/>
    <n v="1988.7820512820399"/>
    <n v="7159.6153846153602"/>
  </r>
  <r>
    <x v="0"/>
    <x v="1"/>
    <x v="1"/>
    <x v="2"/>
    <x v="3"/>
    <s v="FI_small"/>
    <x v="4"/>
    <s v="GNR_EH_HEAT"/>
    <x v="0"/>
    <x v="1"/>
    <n v="1.3621794871794799"/>
    <n v="1988.7820512820399"/>
    <n v="7159.6153846153602"/>
  </r>
  <r>
    <x v="0"/>
    <x v="1"/>
    <x v="1"/>
    <x v="2"/>
    <x v="3"/>
    <s v="FI_small"/>
    <x v="4"/>
    <s v="GNR_EH_HEAT"/>
    <x v="0"/>
    <x v="2"/>
    <n v="1.3621794871794799"/>
    <n v="1988.7820512820399"/>
    <n v="7159.6153846153602"/>
  </r>
  <r>
    <x v="0"/>
    <x v="1"/>
    <x v="1"/>
    <x v="2"/>
    <x v="3"/>
    <s v="FI_small"/>
    <x v="4"/>
    <s v="GNR_EH_HEAT"/>
    <x v="1"/>
    <x v="0"/>
    <n v="1.3621794871794799"/>
    <n v="1988.7820512820399"/>
    <n v="7159.6153846153602"/>
  </r>
  <r>
    <x v="0"/>
    <x v="1"/>
    <x v="1"/>
    <x v="2"/>
    <x v="3"/>
    <s v="FI_small"/>
    <x v="4"/>
    <s v="GNR_EH_HEAT"/>
    <x v="1"/>
    <x v="1"/>
    <n v="1.3621794871794799"/>
    <n v="1988.7820512820399"/>
    <n v="7159.6153846153602"/>
  </r>
  <r>
    <x v="0"/>
    <x v="1"/>
    <x v="1"/>
    <x v="2"/>
    <x v="3"/>
    <s v="FI_small"/>
    <x v="4"/>
    <s v="GNR_EH_HEAT"/>
    <x v="1"/>
    <x v="2"/>
    <n v="1.3621794871794799"/>
    <n v="1988.7820512820399"/>
    <n v="7159.6153846153602"/>
  </r>
  <r>
    <x v="0"/>
    <x v="1"/>
    <x v="1"/>
    <x v="2"/>
    <x v="3"/>
    <s v="FI_small"/>
    <x v="11"/>
    <s v="GNR_ST_WOODCHI_BP_CB-70"/>
    <x v="0"/>
    <x v="0"/>
    <n v="21.285714285714299"/>
    <n v="31077.142857142899"/>
    <n v="111877.714285714"/>
  </r>
  <r>
    <x v="0"/>
    <x v="1"/>
    <x v="1"/>
    <x v="2"/>
    <x v="3"/>
    <s v="FI_small"/>
    <x v="11"/>
    <s v="GNR_ST_WOODCHI_BP_CB-70"/>
    <x v="0"/>
    <x v="1"/>
    <n v="21.285714285714299"/>
    <n v="31077.142857142899"/>
    <n v="111877.714285714"/>
  </r>
  <r>
    <x v="0"/>
    <x v="1"/>
    <x v="1"/>
    <x v="2"/>
    <x v="3"/>
    <s v="FI_small"/>
    <x v="11"/>
    <s v="GNR_ST_WOODCHI_BP_CB-70"/>
    <x v="0"/>
    <x v="2"/>
    <n v="21.285714285714299"/>
    <n v="31077.142857142899"/>
    <n v="111877.714285714"/>
  </r>
  <r>
    <x v="0"/>
    <x v="1"/>
    <x v="1"/>
    <x v="2"/>
    <x v="3"/>
    <s v="FI_small_gas"/>
    <x v="5"/>
    <s v="GNR_HP_ELEC_COP-270"/>
    <x v="1"/>
    <x v="0"/>
    <n v="3.8"/>
    <n v="5548"/>
    <n v="19972.8"/>
  </r>
  <r>
    <x v="0"/>
    <x v="1"/>
    <x v="1"/>
    <x v="2"/>
    <x v="3"/>
    <s v="FI_small_gas"/>
    <x v="5"/>
    <s v="GNR_HP_ELEC_COP-270"/>
    <x v="1"/>
    <x v="1"/>
    <n v="3.8"/>
    <n v="5548"/>
    <n v="19972.8"/>
  </r>
  <r>
    <x v="0"/>
    <x v="1"/>
    <x v="1"/>
    <x v="2"/>
    <x v="3"/>
    <s v="FI_small_gas"/>
    <x v="5"/>
    <s v="GNR_HP_ELEC_COP-270"/>
    <x v="1"/>
    <x v="2"/>
    <n v="3.8"/>
    <n v="5548"/>
    <n v="19972.8"/>
  </r>
  <r>
    <x v="0"/>
    <x v="1"/>
    <x v="1"/>
    <x v="2"/>
    <x v="3"/>
    <s v="FI_small_gas"/>
    <x v="5"/>
    <s v="GNR_HP_ELEC_GROUND-WTR_COP-360_LS-4-MW_Y-2020"/>
    <x v="0"/>
    <x v="0"/>
    <n v="80.925210061988594"/>
    <n v="118150.806690503"/>
    <n v="425342.90408581198"/>
  </r>
  <r>
    <x v="0"/>
    <x v="1"/>
    <x v="1"/>
    <x v="2"/>
    <x v="3"/>
    <s v="FI_small_gas"/>
    <x v="5"/>
    <s v="GNR_HP_ELEC_GROUND-WTR_COP-360_LS-4-MW_Y-2020"/>
    <x v="0"/>
    <x v="1"/>
    <n v="41.233663804904502"/>
    <n v="60201.149155160601"/>
    <n v="216724.13695857799"/>
  </r>
  <r>
    <x v="0"/>
    <x v="1"/>
    <x v="1"/>
    <x v="2"/>
    <x v="3"/>
    <s v="FI_small_gas"/>
    <x v="5"/>
    <s v="GNR_HP_ELEC_GROUND-WTR_COP-360_LS-4-MW_Y-2020"/>
    <x v="0"/>
    <x v="2"/>
    <n v="17.027981134179299"/>
    <n v="24860.852455901801"/>
    <n v="89499.068841246495"/>
  </r>
  <r>
    <x v="0"/>
    <x v="1"/>
    <x v="1"/>
    <x v="2"/>
    <x v="3"/>
    <s v="FI_small_gas"/>
    <x v="5"/>
    <s v="GNR_HP_ELEC_GROUND-WTR_COP-360_LS-4-MW_Y-2020"/>
    <x v="1"/>
    <x v="0"/>
    <n v="87.949544513912997"/>
    <n v="128406.334990313"/>
    <n v="462262.80596512702"/>
  </r>
  <r>
    <x v="0"/>
    <x v="1"/>
    <x v="1"/>
    <x v="2"/>
    <x v="3"/>
    <s v="FI_small_gas"/>
    <x v="5"/>
    <s v="GNR_HP_ELEC_GROUND-WTR_COP-360_LS-4-MW_Y-2020"/>
    <x v="1"/>
    <x v="1"/>
    <n v="87.949544513912997"/>
    <n v="128406.334990313"/>
    <n v="462262.80596512702"/>
  </r>
  <r>
    <x v="0"/>
    <x v="1"/>
    <x v="1"/>
    <x v="2"/>
    <x v="3"/>
    <s v="FI_small_gas"/>
    <x v="5"/>
    <s v="GNR_HP_ELEC_GROUND-WTR_COP-360_LS-4-MW_Y-2020"/>
    <x v="1"/>
    <x v="2"/>
    <n v="87.949544513912997"/>
    <n v="128406.334990313"/>
    <n v="462262.80596512702"/>
  </r>
  <r>
    <x v="0"/>
    <x v="1"/>
    <x v="1"/>
    <x v="2"/>
    <x v="3"/>
    <s v="FI_small_gas"/>
    <x v="1"/>
    <s v="GNR_HS_HEAT_PIT_L-DEC_E-91_Y-2020"/>
    <x v="0"/>
    <x v="0"/>
    <n v="0.24116813980545501"/>
    <n v="352.10548411596398"/>
    <n v="1267.5797428174701"/>
  </r>
  <r>
    <x v="0"/>
    <x v="1"/>
    <x v="1"/>
    <x v="2"/>
    <x v="3"/>
    <s v="FI_small_gas"/>
    <x v="1"/>
    <s v="GNR_HS_HEAT_PIT_L-DEC_E-91_Y-2020"/>
    <x v="0"/>
    <x v="1"/>
    <n v="84.437944940784107"/>
    <n v="123279.399613545"/>
    <n v="443805.83860876103"/>
  </r>
  <r>
    <x v="0"/>
    <x v="1"/>
    <x v="1"/>
    <x v="2"/>
    <x v="3"/>
    <s v="FI_small_gas"/>
    <x v="1"/>
    <s v="GNR_HS_HEAT_PIT_L-DEC_E-91_Y-2020"/>
    <x v="0"/>
    <x v="2"/>
    <n v="84.437944940784107"/>
    <n v="123279.399613545"/>
    <n v="443805.83860876103"/>
  </r>
  <r>
    <x v="0"/>
    <x v="1"/>
    <x v="1"/>
    <x v="3"/>
    <x v="4"/>
    <s v="DE4-E_A"/>
    <x v="1"/>
    <s v="GNR_HS_HEAT_PIT_L-CEN_E-90_Y-2020"/>
    <x v="0"/>
    <x v="0"/>
    <n v="279.40214898780499"/>
    <n v="407927.137522195"/>
    <n v="1468537.6950799001"/>
  </r>
  <r>
    <x v="0"/>
    <x v="1"/>
    <x v="1"/>
    <x v="3"/>
    <x v="4"/>
    <s v="DE4-E_A"/>
    <x v="1"/>
    <s v="GNR_HS_HEAT_PIT_L-CEN_E-90_Y-2020"/>
    <x v="0"/>
    <x v="1"/>
    <n v="2231.98166833289"/>
    <n v="3258693.2357660201"/>
    <n v="11731295.6487577"/>
  </r>
  <r>
    <x v="0"/>
    <x v="1"/>
    <x v="1"/>
    <x v="3"/>
    <x v="4"/>
    <s v="DE4-E_A"/>
    <x v="1"/>
    <s v="GNR_HS_HEAT_PIT_L-CEN_E-90_Y-2020"/>
    <x v="0"/>
    <x v="2"/>
    <n v="2190.2895789518602"/>
    <n v="3197822.7852697098"/>
    <n v="11512162.026970999"/>
  </r>
  <r>
    <x v="0"/>
    <x v="1"/>
    <x v="1"/>
    <x v="3"/>
    <x v="4"/>
    <s v="DE4-E_A"/>
    <x v="1"/>
    <s v="GNR_HS_HEAT_PIT_L-CEN_E-90_Y-2020"/>
    <x v="1"/>
    <x v="1"/>
    <n v="70.416224088353502"/>
    <n v="102807.687168996"/>
    <n v="370107.67380838603"/>
  </r>
  <r>
    <x v="0"/>
    <x v="1"/>
    <x v="1"/>
    <x v="3"/>
    <x v="4"/>
    <s v="DE4-E_A"/>
    <x v="2"/>
    <s v="GNR_BO_MSW_E-80"/>
    <x v="0"/>
    <x v="0"/>
    <n v="200.19"/>
    <n v="292277.40000000002"/>
    <n v="1052198.6399999999"/>
  </r>
  <r>
    <x v="0"/>
    <x v="1"/>
    <x v="1"/>
    <x v="3"/>
    <x v="4"/>
    <s v="DE4-E_A"/>
    <x v="2"/>
    <s v="GNR_BO_MSW_E-80"/>
    <x v="0"/>
    <x v="1"/>
    <n v="200.19"/>
    <n v="292277.40000000002"/>
    <n v="1052198.6399999999"/>
  </r>
  <r>
    <x v="0"/>
    <x v="1"/>
    <x v="1"/>
    <x v="3"/>
    <x v="4"/>
    <s v="DE4-E_A"/>
    <x v="2"/>
    <s v="GNR_BO_MSW_E-80"/>
    <x v="0"/>
    <x v="2"/>
    <n v="200.19"/>
    <n v="292277.40000000002"/>
    <n v="1052198.6399999999"/>
  </r>
  <r>
    <x v="0"/>
    <x v="1"/>
    <x v="1"/>
    <x v="3"/>
    <x v="4"/>
    <s v="DE4-E_A"/>
    <x v="2"/>
    <s v="GNR_BO_MSW_E-80"/>
    <x v="1"/>
    <x v="0"/>
    <n v="200.19"/>
    <n v="292277.40000000002"/>
    <n v="1052198.6399999999"/>
  </r>
  <r>
    <x v="0"/>
    <x v="1"/>
    <x v="1"/>
    <x v="3"/>
    <x v="4"/>
    <s v="DE4-E_A"/>
    <x v="2"/>
    <s v="GNR_BO_MSW_E-80"/>
    <x v="1"/>
    <x v="1"/>
    <n v="200.19"/>
    <n v="292277.40000000002"/>
    <n v="1052198.6399999999"/>
  </r>
  <r>
    <x v="0"/>
    <x v="1"/>
    <x v="1"/>
    <x v="3"/>
    <x v="4"/>
    <s v="DE4-E_A"/>
    <x v="2"/>
    <s v="GNR_BO_MSW_E-80"/>
    <x v="1"/>
    <x v="2"/>
    <n v="200.19"/>
    <n v="292277.40000000002"/>
    <n v="1052198.6399999999"/>
  </r>
  <r>
    <x v="0"/>
    <x v="1"/>
    <x v="1"/>
    <x v="3"/>
    <x v="4"/>
    <s v="DE4-E_A"/>
    <x v="2"/>
    <s v="GNR_ST_MSW_BP_E-24_LS-220-MW-FEED_Y-2030"/>
    <x v="0"/>
    <x v="0"/>
    <n v="3192.6816070078798"/>
    <n v="4661315.1462315097"/>
    <n v="16780734.526433401"/>
  </r>
  <r>
    <x v="0"/>
    <x v="1"/>
    <x v="1"/>
    <x v="3"/>
    <x v="4"/>
    <s v="DE4-E_A"/>
    <x v="2"/>
    <s v="GNR_ST_MSW_BP_E-24_LS-220-MW-FEED_Y-2030"/>
    <x v="0"/>
    <x v="1"/>
    <n v="3192.6816070078798"/>
    <n v="4661315.1462315097"/>
    <n v="16780734.526433401"/>
  </r>
  <r>
    <x v="0"/>
    <x v="1"/>
    <x v="1"/>
    <x v="3"/>
    <x v="4"/>
    <s v="DE4-E_A"/>
    <x v="2"/>
    <s v="GNR_ST_MSW_BP_E-24_LS-220-MW-FEED_Y-2030"/>
    <x v="0"/>
    <x v="2"/>
    <n v="3192.6816070078798"/>
    <n v="4661315.1462315097"/>
    <n v="16780734.526433401"/>
  </r>
  <r>
    <x v="0"/>
    <x v="1"/>
    <x v="1"/>
    <x v="3"/>
    <x v="4"/>
    <s v="DE4-E_A"/>
    <x v="2"/>
    <s v="GNR_ST_MSW_BP_E-24_LS-220-MW-FEED_Y-2030"/>
    <x v="1"/>
    <x v="0"/>
    <n v="3192.6816070078798"/>
    <n v="4661315.1462315097"/>
    <n v="16780734.526433401"/>
  </r>
  <r>
    <x v="0"/>
    <x v="1"/>
    <x v="1"/>
    <x v="3"/>
    <x v="4"/>
    <s v="DE4-E_A"/>
    <x v="2"/>
    <s v="GNR_ST_MSW_BP_E-24_LS-220-MW-FEED_Y-2030"/>
    <x v="1"/>
    <x v="1"/>
    <n v="3192.6816070078798"/>
    <n v="4661315.1462315097"/>
    <n v="16780734.526433401"/>
  </r>
  <r>
    <x v="0"/>
    <x v="1"/>
    <x v="1"/>
    <x v="3"/>
    <x v="4"/>
    <s v="DE4-E_A"/>
    <x v="2"/>
    <s v="GNR_ST_MSW_BP_E-24_LS-220-MW-FEED_Y-2030"/>
    <x v="1"/>
    <x v="2"/>
    <n v="3192.6816070078798"/>
    <n v="4661315.1462315097"/>
    <n v="16780734.526433401"/>
  </r>
  <r>
    <x v="0"/>
    <x v="1"/>
    <x v="1"/>
    <x v="3"/>
    <x v="4"/>
    <s v="DE4-E_A"/>
    <x v="2"/>
    <s v="GNR_ST_MSW_BP_E-33"/>
    <x v="0"/>
    <x v="0"/>
    <n v="903.433053572782"/>
    <n v="1319012.25821626"/>
    <n v="4748444.1295785401"/>
  </r>
  <r>
    <x v="0"/>
    <x v="1"/>
    <x v="1"/>
    <x v="3"/>
    <x v="4"/>
    <s v="DE4-E_A"/>
    <x v="2"/>
    <s v="GNR_ST_MSW_BP_E-33"/>
    <x v="0"/>
    <x v="1"/>
    <n v="903.433053572782"/>
    <n v="1319012.25821626"/>
    <n v="4748444.1295785401"/>
  </r>
  <r>
    <x v="0"/>
    <x v="1"/>
    <x v="1"/>
    <x v="3"/>
    <x v="4"/>
    <s v="DE4-E_A"/>
    <x v="2"/>
    <s v="GNR_ST_MSW_BP_E-33"/>
    <x v="0"/>
    <x v="2"/>
    <n v="903.433053572782"/>
    <n v="1319012.25821626"/>
    <n v="4748444.1295785401"/>
  </r>
  <r>
    <x v="0"/>
    <x v="1"/>
    <x v="1"/>
    <x v="3"/>
    <x v="4"/>
    <s v="DE4-E_A"/>
    <x v="2"/>
    <s v="GNR_ST_MSW_BP_E-33"/>
    <x v="1"/>
    <x v="0"/>
    <n v="903.433053572782"/>
    <n v="1319012.25821626"/>
    <n v="4748444.1295785401"/>
  </r>
  <r>
    <x v="0"/>
    <x v="1"/>
    <x v="1"/>
    <x v="3"/>
    <x v="4"/>
    <s v="DE4-E_A"/>
    <x v="2"/>
    <s v="GNR_ST_MSW_BP_E-33"/>
    <x v="1"/>
    <x v="1"/>
    <n v="903.433053572782"/>
    <n v="1319012.25821626"/>
    <n v="4748444.1295785401"/>
  </r>
  <r>
    <x v="0"/>
    <x v="1"/>
    <x v="1"/>
    <x v="3"/>
    <x v="4"/>
    <s v="DE4-E_A"/>
    <x v="2"/>
    <s v="GNR_ST_MSW_BP_E-33"/>
    <x v="1"/>
    <x v="2"/>
    <n v="903.433053572782"/>
    <n v="1319012.25821626"/>
    <n v="4748444.1295785401"/>
  </r>
  <r>
    <x v="0"/>
    <x v="1"/>
    <x v="1"/>
    <x v="3"/>
    <x v="4"/>
    <s v="DE4-E_A"/>
    <x v="3"/>
    <s v="GNR_SH_SUN_LS_Y-2030"/>
    <x v="1"/>
    <x v="1"/>
    <n v="646.75286340030698"/>
    <n v="944259.18056444905"/>
    <n v="3399333.0500320201"/>
  </r>
  <r>
    <x v="0"/>
    <x v="1"/>
    <x v="1"/>
    <x v="3"/>
    <x v="4"/>
    <s v="DE4-E_A"/>
    <x v="3"/>
    <s v="GNR_SH_SUN_LS_Y-2030"/>
    <x v="1"/>
    <x v="2"/>
    <n v="1407.0212161694999"/>
    <n v="2054250.9756074699"/>
    <n v="7395303.5121868895"/>
  </r>
  <r>
    <x v="0"/>
    <x v="1"/>
    <x v="1"/>
    <x v="3"/>
    <x v="5"/>
    <s v="DE4-N_A"/>
    <x v="5"/>
    <s v="GNR_BO_ELEC_E-80"/>
    <x v="1"/>
    <x v="1"/>
    <n v="25.892066864320402"/>
    <n v="37802.4176219078"/>
    <n v="136088.70343886799"/>
  </r>
  <r>
    <x v="0"/>
    <x v="1"/>
    <x v="1"/>
    <x v="3"/>
    <x v="5"/>
    <s v="DE4-N_A"/>
    <x v="1"/>
    <s v="GNR_HS_HEAT_PIT_L-CEN_E-90_Y-2020"/>
    <x v="0"/>
    <x v="0"/>
    <n v="108.136662575163"/>
    <n v="157879.527359737"/>
    <n v="568366.29849505401"/>
  </r>
  <r>
    <x v="0"/>
    <x v="1"/>
    <x v="1"/>
    <x v="3"/>
    <x v="5"/>
    <s v="DE4-N_A"/>
    <x v="1"/>
    <s v="GNR_HS_HEAT_PIT_L-CEN_E-90_Y-2020"/>
    <x v="0"/>
    <x v="1"/>
    <n v="737.60597576092198"/>
    <n v="1076904.7246109501"/>
    <n v="3876857.0085994098"/>
  </r>
  <r>
    <x v="0"/>
    <x v="1"/>
    <x v="1"/>
    <x v="3"/>
    <x v="5"/>
    <s v="DE4-N_A"/>
    <x v="1"/>
    <s v="GNR_HS_HEAT_PIT_L-CEN_E-90_Y-2020"/>
    <x v="0"/>
    <x v="2"/>
    <n v="724.16534985660098"/>
    <n v="1057281.4107906399"/>
    <n v="3806213.0788462898"/>
  </r>
  <r>
    <x v="0"/>
    <x v="1"/>
    <x v="1"/>
    <x v="3"/>
    <x v="5"/>
    <s v="DE4-N_A"/>
    <x v="2"/>
    <s v="GNR_BO_MSW_E-80"/>
    <x v="0"/>
    <x v="0"/>
    <n v="84.74"/>
    <n v="123720.4"/>
    <n v="445393.44"/>
  </r>
  <r>
    <x v="0"/>
    <x v="1"/>
    <x v="1"/>
    <x v="3"/>
    <x v="5"/>
    <s v="DE4-N_A"/>
    <x v="2"/>
    <s v="GNR_BO_MSW_E-80"/>
    <x v="0"/>
    <x v="1"/>
    <n v="84.74"/>
    <n v="123720.4"/>
    <n v="445393.44"/>
  </r>
  <r>
    <x v="0"/>
    <x v="1"/>
    <x v="1"/>
    <x v="3"/>
    <x v="5"/>
    <s v="DE4-N_A"/>
    <x v="2"/>
    <s v="GNR_BO_MSW_E-80"/>
    <x v="0"/>
    <x v="2"/>
    <n v="84.74"/>
    <n v="123720.4"/>
    <n v="445393.44"/>
  </r>
  <r>
    <x v="0"/>
    <x v="1"/>
    <x v="1"/>
    <x v="3"/>
    <x v="5"/>
    <s v="DE4-N_A"/>
    <x v="2"/>
    <s v="GNR_BO_MSW_E-80"/>
    <x v="1"/>
    <x v="0"/>
    <n v="84.74"/>
    <n v="123720.4"/>
    <n v="445393.44"/>
  </r>
  <r>
    <x v="0"/>
    <x v="1"/>
    <x v="1"/>
    <x v="3"/>
    <x v="5"/>
    <s v="DE4-N_A"/>
    <x v="2"/>
    <s v="GNR_BO_MSW_E-80"/>
    <x v="1"/>
    <x v="1"/>
    <n v="84.74"/>
    <n v="123720.4"/>
    <n v="445393.44"/>
  </r>
  <r>
    <x v="0"/>
    <x v="1"/>
    <x v="1"/>
    <x v="3"/>
    <x v="5"/>
    <s v="DE4-N_A"/>
    <x v="2"/>
    <s v="GNR_BO_MSW_E-80"/>
    <x v="1"/>
    <x v="2"/>
    <n v="84.74"/>
    <n v="123720.4"/>
    <n v="445393.44"/>
  </r>
  <r>
    <x v="0"/>
    <x v="1"/>
    <x v="1"/>
    <x v="3"/>
    <x v="5"/>
    <s v="DE4-N_A"/>
    <x v="2"/>
    <s v="GNR_ST_MSW_BP_E-23_LS-220-MW-FEED_Y-2020"/>
    <x v="0"/>
    <x v="0"/>
    <n v="211.087022232706"/>
    <n v="308187.05245975102"/>
    <n v="1109473.3888550999"/>
  </r>
  <r>
    <x v="0"/>
    <x v="1"/>
    <x v="1"/>
    <x v="3"/>
    <x v="5"/>
    <s v="DE4-N_A"/>
    <x v="2"/>
    <s v="GNR_ST_MSW_BP_E-23_LS-220-MW-FEED_Y-2020"/>
    <x v="0"/>
    <x v="1"/>
    <n v="211.087022232706"/>
    <n v="308187.05245975102"/>
    <n v="1109473.3888550999"/>
  </r>
  <r>
    <x v="0"/>
    <x v="1"/>
    <x v="1"/>
    <x v="3"/>
    <x v="5"/>
    <s v="DE4-N_A"/>
    <x v="2"/>
    <s v="GNR_ST_MSW_BP_E-23_LS-220-MW-FEED_Y-2020"/>
    <x v="0"/>
    <x v="2"/>
    <n v="211.087022232706"/>
    <n v="308187.05245975102"/>
    <n v="1109473.3888550999"/>
  </r>
  <r>
    <x v="0"/>
    <x v="1"/>
    <x v="1"/>
    <x v="3"/>
    <x v="5"/>
    <s v="DE4-N_A"/>
    <x v="2"/>
    <s v="GNR_ST_MSW_BP_E-23_LS-220-MW-FEED_Y-2020"/>
    <x v="1"/>
    <x v="0"/>
    <n v="211.087022232706"/>
    <n v="308187.05245975102"/>
    <n v="1109473.3888550999"/>
  </r>
  <r>
    <x v="0"/>
    <x v="1"/>
    <x v="1"/>
    <x v="3"/>
    <x v="5"/>
    <s v="DE4-N_A"/>
    <x v="2"/>
    <s v="GNR_ST_MSW_BP_E-23_LS-220-MW-FEED_Y-2020"/>
    <x v="1"/>
    <x v="1"/>
    <n v="211.087022232706"/>
    <n v="308187.05245975102"/>
    <n v="1109473.3888550999"/>
  </r>
  <r>
    <x v="0"/>
    <x v="1"/>
    <x v="1"/>
    <x v="3"/>
    <x v="5"/>
    <s v="DE4-N_A"/>
    <x v="2"/>
    <s v="GNR_ST_MSW_BP_E-23_LS-220-MW-FEED_Y-2020"/>
    <x v="1"/>
    <x v="2"/>
    <n v="211.087022232706"/>
    <n v="308187.05245975102"/>
    <n v="1109473.3888550999"/>
  </r>
  <r>
    <x v="0"/>
    <x v="1"/>
    <x v="1"/>
    <x v="3"/>
    <x v="5"/>
    <s v="DE4-N_A"/>
    <x v="2"/>
    <s v="GNR_ST_MSW_BP_E-24_LS-220-MW-FEED_Y-2030"/>
    <x v="0"/>
    <x v="0"/>
    <n v="1013.66610882497"/>
    <n v="1479952.51888445"/>
    <n v="5327829.0679840297"/>
  </r>
  <r>
    <x v="0"/>
    <x v="1"/>
    <x v="1"/>
    <x v="3"/>
    <x v="5"/>
    <s v="DE4-N_A"/>
    <x v="2"/>
    <s v="GNR_ST_MSW_BP_E-24_LS-220-MW-FEED_Y-2030"/>
    <x v="0"/>
    <x v="1"/>
    <n v="1013.66610882497"/>
    <n v="1479952.51888445"/>
    <n v="5327829.0679840297"/>
  </r>
  <r>
    <x v="0"/>
    <x v="1"/>
    <x v="1"/>
    <x v="3"/>
    <x v="5"/>
    <s v="DE4-N_A"/>
    <x v="2"/>
    <s v="GNR_ST_MSW_BP_E-24_LS-220-MW-FEED_Y-2030"/>
    <x v="0"/>
    <x v="2"/>
    <n v="1013.66610882497"/>
    <n v="1479952.51888445"/>
    <n v="5327829.0679840297"/>
  </r>
  <r>
    <x v="0"/>
    <x v="1"/>
    <x v="1"/>
    <x v="3"/>
    <x v="5"/>
    <s v="DE4-N_A"/>
    <x v="2"/>
    <s v="GNR_ST_MSW_BP_E-24_LS-220-MW-FEED_Y-2030"/>
    <x v="1"/>
    <x v="0"/>
    <n v="1013.66610882497"/>
    <n v="1479952.51888445"/>
    <n v="5327829.0679840297"/>
  </r>
  <r>
    <x v="0"/>
    <x v="1"/>
    <x v="1"/>
    <x v="3"/>
    <x v="5"/>
    <s v="DE4-N_A"/>
    <x v="2"/>
    <s v="GNR_ST_MSW_BP_E-24_LS-220-MW-FEED_Y-2030"/>
    <x v="1"/>
    <x v="1"/>
    <n v="1013.66610882497"/>
    <n v="1479952.51888445"/>
    <n v="5327829.0679840297"/>
  </r>
  <r>
    <x v="0"/>
    <x v="1"/>
    <x v="1"/>
    <x v="3"/>
    <x v="5"/>
    <s v="DE4-N_A"/>
    <x v="2"/>
    <s v="GNR_ST_MSW_BP_E-24_LS-220-MW-FEED_Y-2030"/>
    <x v="1"/>
    <x v="2"/>
    <n v="1013.66610882497"/>
    <n v="1479952.51888445"/>
    <n v="5327829.0679840297"/>
  </r>
  <r>
    <x v="0"/>
    <x v="1"/>
    <x v="1"/>
    <x v="3"/>
    <x v="5"/>
    <s v="DE4-N_A"/>
    <x v="2"/>
    <s v="GNR_ST_MSW_BP_E-33"/>
    <x v="0"/>
    <x v="0"/>
    <n v="57.478899366531799"/>
    <n v="83919.193075136398"/>
    <n v="302109.09507049102"/>
  </r>
  <r>
    <x v="0"/>
    <x v="1"/>
    <x v="1"/>
    <x v="3"/>
    <x v="5"/>
    <s v="DE4-N_A"/>
    <x v="2"/>
    <s v="GNR_ST_MSW_BP_E-33"/>
    <x v="0"/>
    <x v="1"/>
    <n v="57.478899366531799"/>
    <n v="83919.193075136398"/>
    <n v="302109.09507049102"/>
  </r>
  <r>
    <x v="0"/>
    <x v="1"/>
    <x v="1"/>
    <x v="3"/>
    <x v="5"/>
    <s v="DE4-N_A"/>
    <x v="2"/>
    <s v="GNR_ST_MSW_BP_E-33"/>
    <x v="0"/>
    <x v="2"/>
    <n v="57.478899366531799"/>
    <n v="83919.193075136398"/>
    <n v="302109.09507049102"/>
  </r>
  <r>
    <x v="0"/>
    <x v="1"/>
    <x v="1"/>
    <x v="3"/>
    <x v="5"/>
    <s v="DE4-N_A"/>
    <x v="2"/>
    <s v="GNR_ST_MSW_BP_E-33"/>
    <x v="1"/>
    <x v="0"/>
    <n v="57.478899366531799"/>
    <n v="83919.193075136398"/>
    <n v="302109.09507049102"/>
  </r>
  <r>
    <x v="0"/>
    <x v="1"/>
    <x v="1"/>
    <x v="3"/>
    <x v="5"/>
    <s v="DE4-N_A"/>
    <x v="2"/>
    <s v="GNR_ST_MSW_BP_E-33"/>
    <x v="1"/>
    <x v="1"/>
    <n v="57.478899366531799"/>
    <n v="83919.193075136398"/>
    <n v="302109.09507049102"/>
  </r>
  <r>
    <x v="0"/>
    <x v="1"/>
    <x v="1"/>
    <x v="3"/>
    <x v="5"/>
    <s v="DE4-N_A"/>
    <x v="2"/>
    <s v="GNR_ST_MSW_BP_E-33"/>
    <x v="1"/>
    <x v="2"/>
    <n v="57.478899366531799"/>
    <n v="83919.193075136398"/>
    <n v="302109.09507049102"/>
  </r>
  <r>
    <x v="0"/>
    <x v="1"/>
    <x v="1"/>
    <x v="3"/>
    <x v="5"/>
    <s v="DE4-N_A"/>
    <x v="3"/>
    <s v="GNR_SH_SUN_LS_Y-2020"/>
    <x v="1"/>
    <x v="1"/>
    <n v="235.57740836109201"/>
    <n v="343943.01620719401"/>
    <n v="1238194.8583459"/>
  </r>
  <r>
    <x v="0"/>
    <x v="1"/>
    <x v="1"/>
    <x v="3"/>
    <x v="5"/>
    <s v="DE4-N_A"/>
    <x v="3"/>
    <s v="GNR_SH_SUN_LS_Y-2020"/>
    <x v="1"/>
    <x v="2"/>
    <n v="512.50242615334696"/>
    <n v="748253.54218388698"/>
    <n v="2693712.75186199"/>
  </r>
  <r>
    <x v="0"/>
    <x v="1"/>
    <x v="1"/>
    <x v="3"/>
    <x v="6"/>
    <s v="DE4-S_A"/>
    <x v="0"/>
    <s v="GNR_ST_COAL_BP_E-43"/>
    <x v="0"/>
    <x v="1"/>
    <n v="127.544"/>
    <n v="186214.24"/>
    <n v="670371.26399999997"/>
  </r>
  <r>
    <x v="0"/>
    <x v="1"/>
    <x v="1"/>
    <x v="3"/>
    <x v="6"/>
    <s v="DE4-S_A"/>
    <x v="1"/>
    <s v="GNR_HS_HEAT_PIT_L-CEN_E-90_Y-2020"/>
    <x v="0"/>
    <x v="1"/>
    <n v="1134.98961223725"/>
    <n v="1657084.8338663899"/>
    <n v="5965505.4019190101"/>
  </r>
  <r>
    <x v="0"/>
    <x v="1"/>
    <x v="1"/>
    <x v="3"/>
    <x v="6"/>
    <s v="DE4-S_A"/>
    <x v="1"/>
    <s v="GNR_HS_HEAT_PIT_L-CEN_E-90_Y-2020"/>
    <x v="0"/>
    <x v="2"/>
    <n v="1235.33857149699"/>
    <n v="1803594.3143856099"/>
    <n v="6492939.5317882001"/>
  </r>
  <r>
    <x v="0"/>
    <x v="1"/>
    <x v="1"/>
    <x v="3"/>
    <x v="6"/>
    <s v="DE4-S_A"/>
    <x v="1"/>
    <s v="GNR_HS_HEAT_PIT_L-CEN_E-90_Y-2020"/>
    <x v="1"/>
    <x v="1"/>
    <n v="274.44713200770002"/>
    <n v="400692.81273124198"/>
    <n v="1442494.1258324699"/>
  </r>
  <r>
    <x v="0"/>
    <x v="1"/>
    <x v="1"/>
    <x v="3"/>
    <x v="6"/>
    <s v="DE4-S_A"/>
    <x v="2"/>
    <s v="GNR_BO_MSW_E-80"/>
    <x v="0"/>
    <x v="0"/>
    <n v="243.93"/>
    <n v="356137.8"/>
    <n v="1282096.08"/>
  </r>
  <r>
    <x v="0"/>
    <x v="1"/>
    <x v="1"/>
    <x v="3"/>
    <x v="6"/>
    <s v="DE4-S_A"/>
    <x v="2"/>
    <s v="GNR_BO_MSW_E-80"/>
    <x v="0"/>
    <x v="1"/>
    <n v="243.93"/>
    <n v="356137.8"/>
    <n v="1282096.08"/>
  </r>
  <r>
    <x v="0"/>
    <x v="1"/>
    <x v="1"/>
    <x v="3"/>
    <x v="6"/>
    <s v="DE4-S_A"/>
    <x v="2"/>
    <s v="GNR_BO_MSW_E-80"/>
    <x v="0"/>
    <x v="2"/>
    <n v="243.93"/>
    <n v="356137.8"/>
    <n v="1282096.08"/>
  </r>
  <r>
    <x v="0"/>
    <x v="1"/>
    <x v="1"/>
    <x v="3"/>
    <x v="6"/>
    <s v="DE4-S_A"/>
    <x v="2"/>
    <s v="GNR_BO_MSW_E-80"/>
    <x v="1"/>
    <x v="0"/>
    <n v="243.93"/>
    <n v="356137.8"/>
    <n v="1282096.08"/>
  </r>
  <r>
    <x v="0"/>
    <x v="1"/>
    <x v="1"/>
    <x v="3"/>
    <x v="6"/>
    <s v="DE4-S_A"/>
    <x v="2"/>
    <s v="GNR_BO_MSW_E-80"/>
    <x v="1"/>
    <x v="1"/>
    <n v="243.93"/>
    <n v="356137.8"/>
    <n v="1282096.08"/>
  </r>
  <r>
    <x v="0"/>
    <x v="1"/>
    <x v="1"/>
    <x v="3"/>
    <x v="6"/>
    <s v="DE4-S_A"/>
    <x v="2"/>
    <s v="GNR_BO_MSW_E-80"/>
    <x v="1"/>
    <x v="2"/>
    <n v="243.93"/>
    <n v="356137.8"/>
    <n v="1282096.08"/>
  </r>
  <r>
    <x v="0"/>
    <x v="1"/>
    <x v="1"/>
    <x v="3"/>
    <x v="6"/>
    <s v="DE4-S_A"/>
    <x v="2"/>
    <s v="GNR_ST_MSW_BP_E-24_LS-220-MW-FEED_Y-2030"/>
    <x v="0"/>
    <x v="0"/>
    <n v="2392.7524515544701"/>
    <n v="3493418.5792695298"/>
    <n v="12576306.885370299"/>
  </r>
  <r>
    <x v="0"/>
    <x v="1"/>
    <x v="1"/>
    <x v="3"/>
    <x v="6"/>
    <s v="DE4-S_A"/>
    <x v="2"/>
    <s v="GNR_ST_MSW_BP_E-24_LS-220-MW-FEED_Y-2030"/>
    <x v="0"/>
    <x v="1"/>
    <n v="2392.7524515544701"/>
    <n v="3493418.5792695298"/>
    <n v="12576306.885370299"/>
  </r>
  <r>
    <x v="0"/>
    <x v="1"/>
    <x v="1"/>
    <x v="3"/>
    <x v="6"/>
    <s v="DE4-S_A"/>
    <x v="2"/>
    <s v="GNR_ST_MSW_BP_E-24_LS-220-MW-FEED_Y-2030"/>
    <x v="0"/>
    <x v="2"/>
    <n v="2392.7524515544701"/>
    <n v="3493418.5792695298"/>
    <n v="12576306.885370299"/>
  </r>
  <r>
    <x v="0"/>
    <x v="1"/>
    <x v="1"/>
    <x v="3"/>
    <x v="6"/>
    <s v="DE4-S_A"/>
    <x v="2"/>
    <s v="GNR_ST_MSW_BP_E-24_LS-220-MW-FEED_Y-2030"/>
    <x v="1"/>
    <x v="0"/>
    <n v="2392.7524515544701"/>
    <n v="3493418.5792695298"/>
    <n v="12576306.885370299"/>
  </r>
  <r>
    <x v="0"/>
    <x v="1"/>
    <x v="1"/>
    <x v="3"/>
    <x v="6"/>
    <s v="DE4-S_A"/>
    <x v="2"/>
    <s v="GNR_ST_MSW_BP_E-24_LS-220-MW-FEED_Y-2030"/>
    <x v="1"/>
    <x v="1"/>
    <n v="2392.7524515544701"/>
    <n v="3493418.5792695298"/>
    <n v="12576306.885370299"/>
  </r>
  <r>
    <x v="0"/>
    <x v="1"/>
    <x v="1"/>
    <x v="3"/>
    <x v="6"/>
    <s v="DE4-S_A"/>
    <x v="2"/>
    <s v="GNR_ST_MSW_BP_E-24_LS-220-MW-FEED_Y-2030"/>
    <x v="1"/>
    <x v="2"/>
    <n v="2392.7524515544701"/>
    <n v="3493418.5792695298"/>
    <n v="12576306.885370299"/>
  </r>
  <r>
    <x v="0"/>
    <x v="1"/>
    <x v="1"/>
    <x v="3"/>
    <x v="6"/>
    <s v="DE4-S_A"/>
    <x v="2"/>
    <s v="GNR_ST_MSW_BP_E-33"/>
    <x v="0"/>
    <x v="0"/>
    <n v="359.07406545445099"/>
    <n v="524248.135563499"/>
    <n v="1887293.2880285999"/>
  </r>
  <r>
    <x v="0"/>
    <x v="1"/>
    <x v="1"/>
    <x v="3"/>
    <x v="6"/>
    <s v="DE4-S_A"/>
    <x v="2"/>
    <s v="GNR_ST_MSW_BP_E-33"/>
    <x v="0"/>
    <x v="1"/>
    <n v="359.07406545445099"/>
    <n v="524248.135563499"/>
    <n v="1887293.2880285999"/>
  </r>
  <r>
    <x v="0"/>
    <x v="1"/>
    <x v="1"/>
    <x v="3"/>
    <x v="6"/>
    <s v="DE4-S_A"/>
    <x v="2"/>
    <s v="GNR_ST_MSW_BP_E-33"/>
    <x v="0"/>
    <x v="2"/>
    <n v="359.07406545445099"/>
    <n v="524248.135563499"/>
    <n v="1887293.2880285999"/>
  </r>
  <r>
    <x v="0"/>
    <x v="1"/>
    <x v="1"/>
    <x v="3"/>
    <x v="6"/>
    <s v="DE4-S_A"/>
    <x v="2"/>
    <s v="GNR_ST_MSW_BP_E-33"/>
    <x v="1"/>
    <x v="0"/>
    <n v="359.07406545445099"/>
    <n v="524248.135563499"/>
    <n v="1887293.2880285999"/>
  </r>
  <r>
    <x v="0"/>
    <x v="1"/>
    <x v="1"/>
    <x v="3"/>
    <x v="6"/>
    <s v="DE4-S_A"/>
    <x v="2"/>
    <s v="GNR_ST_MSW_BP_E-33"/>
    <x v="1"/>
    <x v="1"/>
    <n v="359.07406545445099"/>
    <n v="524248.135563499"/>
    <n v="1887293.2880285999"/>
  </r>
  <r>
    <x v="0"/>
    <x v="1"/>
    <x v="1"/>
    <x v="3"/>
    <x v="6"/>
    <s v="DE4-S_A"/>
    <x v="2"/>
    <s v="GNR_ST_MSW_BP_E-33"/>
    <x v="1"/>
    <x v="2"/>
    <n v="359.07406545445099"/>
    <n v="524248.135563499"/>
    <n v="1887293.2880285999"/>
  </r>
  <r>
    <x v="0"/>
    <x v="1"/>
    <x v="1"/>
    <x v="3"/>
    <x v="7"/>
    <s v="DE4-W_A"/>
    <x v="5"/>
    <s v="GNR_BO_ELEC_E-80"/>
    <x v="1"/>
    <x v="1"/>
    <n v="7205.8213063651801"/>
    <n v="10520499.1072932"/>
    <n v="37873796.786255397"/>
  </r>
  <r>
    <x v="0"/>
    <x v="1"/>
    <x v="1"/>
    <x v="3"/>
    <x v="7"/>
    <s v="DE4-W_A"/>
    <x v="5"/>
    <s v="GNR_BO_ELEC_E-80"/>
    <x v="1"/>
    <x v="2"/>
    <n v="6539.6508540749701"/>
    <n v="9547890.2469494604"/>
    <n v="34372404.889018103"/>
  </r>
  <r>
    <x v="0"/>
    <x v="1"/>
    <x v="1"/>
    <x v="3"/>
    <x v="7"/>
    <s v="DE4-W_A"/>
    <x v="5"/>
    <s v="GNR_ELYS_ELEC_SOEC_Y-20"/>
    <x v="1"/>
    <x v="0"/>
    <n v="773.65306955533299"/>
    <n v="1129533.4815507899"/>
    <n v="4066320.5335828299"/>
  </r>
  <r>
    <x v="0"/>
    <x v="1"/>
    <x v="1"/>
    <x v="3"/>
    <x v="7"/>
    <s v="DE4-W_A"/>
    <x v="5"/>
    <s v="GNR_ELYS_ELEC_SOEC_Y-20"/>
    <x v="1"/>
    <x v="1"/>
    <n v="773.65306955533299"/>
    <n v="1129533.4815507899"/>
    <n v="4066320.5335828299"/>
  </r>
  <r>
    <x v="0"/>
    <x v="1"/>
    <x v="1"/>
    <x v="3"/>
    <x v="7"/>
    <s v="DE4-W_A"/>
    <x v="5"/>
    <s v="GNR_ELYS_ELEC_SOEC_Y-20"/>
    <x v="1"/>
    <x v="2"/>
    <n v="773.65306955533299"/>
    <n v="1129533.4815507899"/>
    <n v="4066320.5335828299"/>
  </r>
  <r>
    <x v="0"/>
    <x v="1"/>
    <x v="1"/>
    <x v="3"/>
    <x v="7"/>
    <s v="DE4-W_A"/>
    <x v="1"/>
    <s v="GNR_HS_HEAT_PIT_L-CEN_E-90_Y-2020"/>
    <x v="0"/>
    <x v="0"/>
    <n v="1508.58650367263"/>
    <n v="2202536.2953620399"/>
    <n v="7929130.6633033603"/>
  </r>
  <r>
    <x v="0"/>
    <x v="1"/>
    <x v="1"/>
    <x v="3"/>
    <x v="7"/>
    <s v="DE4-W_A"/>
    <x v="1"/>
    <s v="GNR_HS_HEAT_PIT_L-CEN_E-90_Y-2020"/>
    <x v="0"/>
    <x v="1"/>
    <n v="3315.6777848728402"/>
    <n v="4840889.5659143496"/>
    <n v="17427202.4372917"/>
  </r>
  <r>
    <x v="0"/>
    <x v="1"/>
    <x v="1"/>
    <x v="3"/>
    <x v="7"/>
    <s v="DE4-W_A"/>
    <x v="1"/>
    <s v="GNR_HS_HEAT_PIT_L-CEN_E-90_Y-2020"/>
    <x v="0"/>
    <x v="2"/>
    <n v="3277.0922059148302"/>
    <n v="4784554.6206356501"/>
    <n v="17224396.6342883"/>
  </r>
  <r>
    <x v="0"/>
    <x v="1"/>
    <x v="1"/>
    <x v="3"/>
    <x v="7"/>
    <s v="DE4-W_A"/>
    <x v="2"/>
    <s v="GNR_BO_MSW_E-80"/>
    <x v="0"/>
    <x v="0"/>
    <n v="949.46"/>
    <n v="1386211.6"/>
    <n v="4990361.76"/>
  </r>
  <r>
    <x v="0"/>
    <x v="1"/>
    <x v="1"/>
    <x v="3"/>
    <x v="7"/>
    <s v="DE4-W_A"/>
    <x v="2"/>
    <s v="GNR_BO_MSW_E-80"/>
    <x v="0"/>
    <x v="1"/>
    <n v="949.46"/>
    <n v="1386211.6"/>
    <n v="4990361.76"/>
  </r>
  <r>
    <x v="0"/>
    <x v="1"/>
    <x v="1"/>
    <x v="3"/>
    <x v="7"/>
    <s v="DE4-W_A"/>
    <x v="2"/>
    <s v="GNR_BO_MSW_E-80"/>
    <x v="0"/>
    <x v="2"/>
    <n v="949.46"/>
    <n v="1386211.6"/>
    <n v="4990361.76"/>
  </r>
  <r>
    <x v="0"/>
    <x v="1"/>
    <x v="1"/>
    <x v="3"/>
    <x v="7"/>
    <s v="DE4-W_A"/>
    <x v="2"/>
    <s v="GNR_BO_MSW_E-80"/>
    <x v="1"/>
    <x v="0"/>
    <n v="949.46"/>
    <n v="1386211.6"/>
    <n v="4990361.76"/>
  </r>
  <r>
    <x v="0"/>
    <x v="1"/>
    <x v="1"/>
    <x v="3"/>
    <x v="7"/>
    <s v="DE4-W_A"/>
    <x v="2"/>
    <s v="GNR_BO_MSW_E-80"/>
    <x v="1"/>
    <x v="1"/>
    <n v="949.46"/>
    <n v="1386211.6"/>
    <n v="4990361.76"/>
  </r>
  <r>
    <x v="0"/>
    <x v="1"/>
    <x v="1"/>
    <x v="3"/>
    <x v="7"/>
    <s v="DE4-W_A"/>
    <x v="2"/>
    <s v="GNR_BO_MSW_E-80"/>
    <x v="1"/>
    <x v="2"/>
    <n v="169.99977100963801"/>
    <n v="248199.665674071"/>
    <n v="893518.79642665596"/>
  </r>
  <r>
    <x v="0"/>
    <x v="1"/>
    <x v="1"/>
    <x v="3"/>
    <x v="7"/>
    <s v="DE4-W_A"/>
    <x v="2"/>
    <s v="GNR_ST_MSW_BP_E-24_LS-220-MW-FEED_Y-2030"/>
    <x v="0"/>
    <x v="0"/>
    <n v="192.25480856796699"/>
    <n v="280692.02050923102"/>
    <n v="1010491.27383323"/>
  </r>
  <r>
    <x v="0"/>
    <x v="1"/>
    <x v="1"/>
    <x v="3"/>
    <x v="7"/>
    <s v="DE4-W_A"/>
    <x v="2"/>
    <s v="GNR_ST_MSW_BP_E-24_LS-220-MW-FEED_Y-2030"/>
    <x v="0"/>
    <x v="1"/>
    <n v="192.25480856796699"/>
    <n v="280692.02050923102"/>
    <n v="1010491.27383323"/>
  </r>
  <r>
    <x v="0"/>
    <x v="1"/>
    <x v="1"/>
    <x v="3"/>
    <x v="7"/>
    <s v="DE4-W_A"/>
    <x v="2"/>
    <s v="GNR_ST_MSW_BP_E-24_LS-220-MW-FEED_Y-2030"/>
    <x v="0"/>
    <x v="2"/>
    <n v="192.25480856796699"/>
    <n v="280692.02050923102"/>
    <n v="1010491.27383323"/>
  </r>
  <r>
    <x v="0"/>
    <x v="1"/>
    <x v="1"/>
    <x v="3"/>
    <x v="7"/>
    <s v="DE4-W_A"/>
    <x v="2"/>
    <s v="GNR_ST_MSW_BP_E-24_LS-220-MW-FEED_Y-2030"/>
    <x v="1"/>
    <x v="0"/>
    <n v="192.25480856796699"/>
    <n v="280692.02050923102"/>
    <n v="1010491.27383323"/>
  </r>
  <r>
    <x v="0"/>
    <x v="1"/>
    <x v="1"/>
    <x v="3"/>
    <x v="7"/>
    <s v="DE4-W_A"/>
    <x v="2"/>
    <s v="GNR_ST_MSW_BP_E-24_LS-220-MW-FEED_Y-2030"/>
    <x v="1"/>
    <x v="1"/>
    <n v="192.25480856796699"/>
    <n v="280692.02050923102"/>
    <n v="1010491.27383323"/>
  </r>
  <r>
    <x v="0"/>
    <x v="1"/>
    <x v="1"/>
    <x v="3"/>
    <x v="7"/>
    <s v="DE4-W_A"/>
    <x v="2"/>
    <s v="GNR_ST_MSW_BP_E-24_LS-220-MW-FEED_Y-2030"/>
    <x v="1"/>
    <x v="2"/>
    <n v="192.25480856796699"/>
    <n v="280692.02050923102"/>
    <n v="1010491.27383323"/>
  </r>
  <r>
    <x v="0"/>
    <x v="1"/>
    <x v="1"/>
    <x v="3"/>
    <x v="7"/>
    <s v="DE4-W_A"/>
    <x v="2"/>
    <s v="GNR_ST_MSW_BP_E-33"/>
    <x v="0"/>
    <x v="0"/>
    <n v="532.52509707228"/>
    <n v="777486.64172552805"/>
    <n v="2798951.9102118998"/>
  </r>
  <r>
    <x v="0"/>
    <x v="1"/>
    <x v="1"/>
    <x v="3"/>
    <x v="7"/>
    <s v="DE4-W_A"/>
    <x v="2"/>
    <s v="GNR_ST_MSW_BP_E-33"/>
    <x v="0"/>
    <x v="1"/>
    <n v="532.52509707228"/>
    <n v="777486.64172552805"/>
    <n v="2798951.9102118998"/>
  </r>
  <r>
    <x v="0"/>
    <x v="1"/>
    <x v="1"/>
    <x v="3"/>
    <x v="7"/>
    <s v="DE4-W_A"/>
    <x v="2"/>
    <s v="GNR_ST_MSW_BP_E-33"/>
    <x v="0"/>
    <x v="2"/>
    <n v="532.52509707228"/>
    <n v="777486.64172552805"/>
    <n v="2798951.9102118998"/>
  </r>
  <r>
    <x v="0"/>
    <x v="1"/>
    <x v="1"/>
    <x v="3"/>
    <x v="7"/>
    <s v="DE4-W_A"/>
    <x v="2"/>
    <s v="GNR_ST_MSW_BP_E-33"/>
    <x v="1"/>
    <x v="0"/>
    <n v="532.52509707228"/>
    <n v="777486.64172552805"/>
    <n v="2798951.9102118998"/>
  </r>
  <r>
    <x v="0"/>
    <x v="1"/>
    <x v="1"/>
    <x v="3"/>
    <x v="7"/>
    <s v="DE4-W_A"/>
    <x v="2"/>
    <s v="GNR_ST_MSW_BP_E-33"/>
    <x v="1"/>
    <x v="1"/>
    <n v="532.52509707228"/>
    <n v="777486.64172552805"/>
    <n v="2798951.9102118998"/>
  </r>
  <r>
    <x v="0"/>
    <x v="1"/>
    <x v="1"/>
    <x v="3"/>
    <x v="7"/>
    <s v="DE4-W_A"/>
    <x v="2"/>
    <s v="GNR_ST_MSW_BP_E-33"/>
    <x v="1"/>
    <x v="2"/>
    <n v="532.52509707228"/>
    <n v="777486.64172552805"/>
    <n v="2798951.9102118998"/>
  </r>
  <r>
    <x v="0"/>
    <x v="1"/>
    <x v="1"/>
    <x v="3"/>
    <x v="7"/>
    <s v="DE4-W_A"/>
    <x v="11"/>
    <s v="GNR_ST_WOODCHI_BP_E-29_LS-600-MW-FEED_Y-2030"/>
    <x v="0"/>
    <x v="0"/>
    <n v="1051.9408813288901"/>
    <n v="1535833.68674018"/>
    <n v="5529001.2722646398"/>
  </r>
  <r>
    <x v="0"/>
    <x v="1"/>
    <x v="1"/>
    <x v="3"/>
    <x v="7"/>
    <s v="DE4-W_A"/>
    <x v="11"/>
    <s v="GNR_ST_WOODCHI_BP_E-29_LS-600-MW-FEED_Y-2030"/>
    <x v="0"/>
    <x v="1"/>
    <n v="1051.9408813288901"/>
    <n v="1535833.68674018"/>
    <n v="5529001.2722646398"/>
  </r>
  <r>
    <x v="0"/>
    <x v="1"/>
    <x v="1"/>
    <x v="3"/>
    <x v="7"/>
    <s v="DE4-W_A"/>
    <x v="11"/>
    <s v="GNR_ST_WOODCHI_BP_E-29_LS-600-MW-FEED_Y-2030"/>
    <x v="0"/>
    <x v="2"/>
    <n v="1051.9408813288901"/>
    <n v="1535833.68674018"/>
    <n v="5529001.2722646398"/>
  </r>
  <r>
    <x v="0"/>
    <x v="1"/>
    <x v="1"/>
    <x v="4"/>
    <x v="8"/>
    <s v="LT_KauU"/>
    <x v="2"/>
    <s v="KAUNAS_ST_MSW_BP"/>
    <x v="0"/>
    <x v="0"/>
    <n v="68.000226667422197"/>
    <n v="99280.330934436497"/>
    <n v="357409.19136397098"/>
  </r>
  <r>
    <x v="0"/>
    <x v="1"/>
    <x v="1"/>
    <x v="4"/>
    <x v="8"/>
    <s v="LT_KauU"/>
    <x v="2"/>
    <s v="KAUNAS_ST_MSW_BP"/>
    <x v="0"/>
    <x v="1"/>
    <n v="68.000226667422197"/>
    <n v="99280.330934436497"/>
    <n v="357409.19136397098"/>
  </r>
  <r>
    <x v="0"/>
    <x v="1"/>
    <x v="1"/>
    <x v="4"/>
    <x v="8"/>
    <s v="LT_KauU"/>
    <x v="2"/>
    <s v="KAUNAS_ST_MSW_BP"/>
    <x v="0"/>
    <x v="2"/>
    <n v="68.000226667422197"/>
    <n v="99280.330934436497"/>
    <n v="357409.19136397098"/>
  </r>
  <r>
    <x v="0"/>
    <x v="1"/>
    <x v="1"/>
    <x v="4"/>
    <x v="8"/>
    <s v="LT_KauU"/>
    <x v="2"/>
    <s v="KAUNAS_ST_MSW_BP"/>
    <x v="1"/>
    <x v="0"/>
    <n v="68.000226667422197"/>
    <n v="99280.330934436497"/>
    <n v="357409.19136397098"/>
  </r>
  <r>
    <x v="0"/>
    <x v="1"/>
    <x v="1"/>
    <x v="4"/>
    <x v="8"/>
    <s v="LT_KauU"/>
    <x v="2"/>
    <s v="KAUNAS_ST_MSW_BP"/>
    <x v="1"/>
    <x v="1"/>
    <n v="68.000226667422197"/>
    <n v="99280.330934436497"/>
    <n v="357409.19136397098"/>
  </r>
  <r>
    <x v="0"/>
    <x v="1"/>
    <x v="1"/>
    <x v="4"/>
    <x v="8"/>
    <s v="LT_KauU"/>
    <x v="2"/>
    <s v="KAUNAS_ST_MSW_BP"/>
    <x v="1"/>
    <x v="2"/>
    <n v="68.000226667422197"/>
    <n v="99280.330934436497"/>
    <n v="357409.19136397098"/>
  </r>
  <r>
    <x v="0"/>
    <x v="1"/>
    <x v="1"/>
    <x v="4"/>
    <x v="8"/>
    <s v="LT_Other_DH"/>
    <x v="1"/>
    <s v="LIFOSA_ST_HEAT_BP"/>
    <x v="0"/>
    <x v="0"/>
    <n v="50"/>
    <n v="73000"/>
    <n v="262800"/>
  </r>
  <r>
    <x v="0"/>
    <x v="1"/>
    <x v="1"/>
    <x v="4"/>
    <x v="8"/>
    <s v="LT_Other_DH"/>
    <x v="1"/>
    <s v="LIFOSA_ST_HEAT_BP"/>
    <x v="0"/>
    <x v="1"/>
    <n v="50"/>
    <n v="73000"/>
    <n v="262800"/>
  </r>
  <r>
    <x v="0"/>
    <x v="1"/>
    <x v="1"/>
    <x v="4"/>
    <x v="8"/>
    <s v="LT_Other_DH"/>
    <x v="1"/>
    <s v="LIFOSA_ST_HEAT_BP"/>
    <x v="0"/>
    <x v="2"/>
    <n v="50"/>
    <n v="73000"/>
    <n v="262800"/>
  </r>
  <r>
    <x v="0"/>
    <x v="1"/>
    <x v="1"/>
    <x v="4"/>
    <x v="8"/>
    <s v="LT_Other_DH"/>
    <x v="1"/>
    <s v="LIFOSA_ST_HEAT_BP"/>
    <x v="1"/>
    <x v="0"/>
    <n v="50"/>
    <n v="73000"/>
    <n v="262800"/>
  </r>
  <r>
    <x v="0"/>
    <x v="1"/>
    <x v="1"/>
    <x v="4"/>
    <x v="8"/>
    <s v="LT_Other_DH"/>
    <x v="1"/>
    <s v="LIFOSA_ST_HEAT_BP"/>
    <x v="1"/>
    <x v="1"/>
    <n v="50"/>
    <n v="73000"/>
    <n v="262800"/>
  </r>
  <r>
    <x v="0"/>
    <x v="1"/>
    <x v="1"/>
    <x v="4"/>
    <x v="8"/>
    <s v="LT_Other_DH"/>
    <x v="1"/>
    <s v="LIFOSA_ST_HEAT_BP"/>
    <x v="1"/>
    <x v="2"/>
    <n v="50"/>
    <n v="73000"/>
    <n v="262800"/>
  </r>
  <r>
    <x v="0"/>
    <x v="1"/>
    <x v="1"/>
    <x v="4"/>
    <x v="8"/>
    <s v="LT_Other_DH"/>
    <x v="6"/>
    <s v="EBAVERE_ST_WOODWST_BP"/>
    <x v="0"/>
    <x v="0"/>
    <n v="14.210526315789499"/>
    <n v="20747.368421052601"/>
    <n v="74690.526315789495"/>
  </r>
  <r>
    <x v="0"/>
    <x v="1"/>
    <x v="1"/>
    <x v="4"/>
    <x v="8"/>
    <s v="LT_Other_DH"/>
    <x v="6"/>
    <s v="EBAVERE_ST_WOODWST_BP"/>
    <x v="0"/>
    <x v="1"/>
    <n v="14.210526315789499"/>
    <n v="20747.368421052601"/>
    <n v="74690.526315789495"/>
  </r>
  <r>
    <x v="0"/>
    <x v="1"/>
    <x v="1"/>
    <x v="4"/>
    <x v="8"/>
    <s v="LT_Other_DH"/>
    <x v="6"/>
    <s v="EBAVERE_ST_WOODWST_BP"/>
    <x v="0"/>
    <x v="2"/>
    <n v="14.210526315789499"/>
    <n v="20747.368421052601"/>
    <n v="74690.526315789495"/>
  </r>
  <r>
    <x v="0"/>
    <x v="1"/>
    <x v="1"/>
    <x v="4"/>
    <x v="8"/>
    <s v="LT_Other_DH"/>
    <x v="6"/>
    <s v="EBAVERE_ST_WOODWST_BP"/>
    <x v="1"/>
    <x v="0"/>
    <n v="14.210526315789499"/>
    <n v="20747.368421052601"/>
    <n v="74690.526315789495"/>
  </r>
  <r>
    <x v="0"/>
    <x v="1"/>
    <x v="1"/>
    <x v="4"/>
    <x v="8"/>
    <s v="LT_Other_DH"/>
    <x v="6"/>
    <s v="EBAVERE_ST_WOODWST_BP"/>
    <x v="1"/>
    <x v="1"/>
    <n v="14.210526315789499"/>
    <n v="20747.368421052601"/>
    <n v="74690.526315789495"/>
  </r>
  <r>
    <x v="0"/>
    <x v="1"/>
    <x v="1"/>
    <x v="4"/>
    <x v="8"/>
    <s v="LT_Other_DH"/>
    <x v="6"/>
    <s v="EBAVERE_ST_WOODWST_BP"/>
    <x v="1"/>
    <x v="2"/>
    <n v="14.210526315789499"/>
    <n v="20747.368421052601"/>
    <n v="74690.526315789495"/>
  </r>
  <r>
    <x v="0"/>
    <x v="1"/>
    <x v="1"/>
    <x v="4"/>
    <x v="8"/>
    <s v="LT_VilU"/>
    <x v="2"/>
    <s v="VILNIUS_ST_MSW_BP"/>
    <x v="0"/>
    <x v="0"/>
    <n v="226.99795208369301"/>
    <n v="331417.01004219201"/>
    <n v="1193101.2361518899"/>
  </r>
  <r>
    <x v="0"/>
    <x v="1"/>
    <x v="1"/>
    <x v="4"/>
    <x v="8"/>
    <s v="LT_VilU"/>
    <x v="2"/>
    <s v="VILNIUS_ST_MSW_BP"/>
    <x v="0"/>
    <x v="1"/>
    <n v="226.99795208369301"/>
    <n v="331417.01004219201"/>
    <n v="1193101.2361518899"/>
  </r>
  <r>
    <x v="0"/>
    <x v="1"/>
    <x v="1"/>
    <x v="4"/>
    <x v="8"/>
    <s v="LT_VilU"/>
    <x v="2"/>
    <s v="VILNIUS_ST_MSW_BP"/>
    <x v="0"/>
    <x v="2"/>
    <n v="226.99795208369301"/>
    <n v="331417.01004219201"/>
    <n v="1193101.2361518899"/>
  </r>
  <r>
    <x v="0"/>
    <x v="1"/>
    <x v="1"/>
    <x v="4"/>
    <x v="8"/>
    <s v="LT_VilU"/>
    <x v="2"/>
    <s v="VILNIUS_ST_MSW_BP"/>
    <x v="1"/>
    <x v="0"/>
    <n v="226.99795208369301"/>
    <n v="331417.01004219201"/>
    <n v="1193101.2361518899"/>
  </r>
  <r>
    <x v="0"/>
    <x v="1"/>
    <x v="1"/>
    <x v="4"/>
    <x v="8"/>
    <s v="LT_VilU"/>
    <x v="2"/>
    <s v="VILNIUS_ST_MSW_BP"/>
    <x v="1"/>
    <x v="1"/>
    <n v="226.99795208369301"/>
    <n v="331417.01004219201"/>
    <n v="1193101.2361518899"/>
  </r>
  <r>
    <x v="0"/>
    <x v="1"/>
    <x v="1"/>
    <x v="4"/>
    <x v="8"/>
    <s v="LT_VilU"/>
    <x v="2"/>
    <s v="VILNIUS_ST_MSW_BP"/>
    <x v="1"/>
    <x v="2"/>
    <n v="226.99795208369301"/>
    <n v="331417.01004219201"/>
    <n v="1193101.2361518899"/>
  </r>
  <r>
    <x v="0"/>
    <x v="1"/>
    <x v="1"/>
    <x v="8"/>
    <x v="19"/>
    <s v="NL_A"/>
    <x v="5"/>
    <s v="GNR_ELYS_ELEC_SOEC_Y-20"/>
    <x v="1"/>
    <x v="0"/>
    <n v="292.23705946352499"/>
    <n v="426666.10681674699"/>
    <n v="1535997.98454029"/>
  </r>
  <r>
    <x v="0"/>
    <x v="1"/>
    <x v="1"/>
    <x v="8"/>
    <x v="19"/>
    <s v="NL_A"/>
    <x v="5"/>
    <s v="GNR_ELYS_ELEC_SOEC_Y-20"/>
    <x v="1"/>
    <x v="1"/>
    <n v="292.23705946352499"/>
    <n v="426666.10681674699"/>
    <n v="1535997.98454029"/>
  </r>
  <r>
    <x v="0"/>
    <x v="1"/>
    <x v="1"/>
    <x v="8"/>
    <x v="19"/>
    <s v="NL_A"/>
    <x v="5"/>
    <s v="GNR_ELYS_ELEC_SOEC_Y-20"/>
    <x v="1"/>
    <x v="2"/>
    <n v="292.23705946352499"/>
    <n v="426666.10681674699"/>
    <n v="1535997.98454029"/>
  </r>
  <r>
    <x v="0"/>
    <x v="1"/>
    <x v="1"/>
    <x v="5"/>
    <x v="9"/>
    <s v="NO1_A2"/>
    <x v="5"/>
    <s v="GNR_BO_ELEC_E-99"/>
    <x v="1"/>
    <x v="0"/>
    <n v="7.8494917686408003"/>
    <n v="11460.2579822156"/>
    <n v="41256.9287359761"/>
  </r>
  <r>
    <x v="0"/>
    <x v="1"/>
    <x v="1"/>
    <x v="5"/>
    <x v="9"/>
    <s v="NO1_A2"/>
    <x v="5"/>
    <s v="GNR_HP_ELEC_COP-270"/>
    <x v="1"/>
    <x v="0"/>
    <n v="71.900000000000006"/>
    <n v="104974"/>
    <n v="377906.4"/>
  </r>
  <r>
    <x v="0"/>
    <x v="1"/>
    <x v="1"/>
    <x v="5"/>
    <x v="9"/>
    <s v="NO1_A2"/>
    <x v="5"/>
    <s v="GNR_HP_ELEC_COP-270"/>
    <x v="1"/>
    <x v="1"/>
    <n v="71.900000000000006"/>
    <n v="104974"/>
    <n v="377906.4"/>
  </r>
  <r>
    <x v="0"/>
    <x v="1"/>
    <x v="1"/>
    <x v="5"/>
    <x v="9"/>
    <s v="NO1_A2"/>
    <x v="5"/>
    <s v="GNR_HP_ELEC_COP-270"/>
    <x v="1"/>
    <x v="2"/>
    <n v="71.900000000000006"/>
    <n v="104974"/>
    <n v="377906.4"/>
  </r>
  <r>
    <x v="0"/>
    <x v="1"/>
    <x v="1"/>
    <x v="5"/>
    <x v="9"/>
    <s v="NO1_A2"/>
    <x v="5"/>
    <s v="GNR_HP_ELEC_GROUND-WTR_COP-380_LS-4-MW_Y-2030"/>
    <x v="0"/>
    <x v="1"/>
    <n v="19.228140952699899"/>
    <n v="28073.085790941899"/>
    <n v="101063.10884739101"/>
  </r>
  <r>
    <x v="0"/>
    <x v="1"/>
    <x v="1"/>
    <x v="5"/>
    <x v="9"/>
    <s v="NO1_A2"/>
    <x v="5"/>
    <s v="GNR_HP_ELEC_GROUND-WTR_COP-380_LS-4-MW_Y-2030"/>
    <x v="1"/>
    <x v="0"/>
    <n v="329.66319559945498"/>
    <n v="481308.26557520498"/>
    <n v="1732709.7560707401"/>
  </r>
  <r>
    <x v="0"/>
    <x v="1"/>
    <x v="1"/>
    <x v="5"/>
    <x v="9"/>
    <s v="NO1_A2"/>
    <x v="5"/>
    <s v="GNR_HP_ELEC_GROUND-WTR_COP-380_LS-4-MW_Y-2030"/>
    <x v="1"/>
    <x v="1"/>
    <n v="329.66319559945498"/>
    <n v="481308.26557520498"/>
    <n v="1732709.7560707401"/>
  </r>
  <r>
    <x v="0"/>
    <x v="1"/>
    <x v="1"/>
    <x v="5"/>
    <x v="9"/>
    <s v="NO1_A2"/>
    <x v="5"/>
    <s v="GNR_HP_ELEC_GROUND-WTR_COP-380_LS-4-MW_Y-2030"/>
    <x v="1"/>
    <x v="2"/>
    <n v="329.66319559945498"/>
    <n v="481308.26557520498"/>
    <n v="1732709.7560707401"/>
  </r>
  <r>
    <x v="0"/>
    <x v="1"/>
    <x v="1"/>
    <x v="5"/>
    <x v="9"/>
    <s v="NO1_A2"/>
    <x v="1"/>
    <s v="GNR_HS_HEAT_PIT_L-DEC_E-91_Y-2020"/>
    <x v="0"/>
    <x v="0"/>
    <n v="242.796371786648"/>
    <n v="354482.70280850597"/>
    <n v="1276137.7301106199"/>
  </r>
  <r>
    <x v="0"/>
    <x v="1"/>
    <x v="1"/>
    <x v="5"/>
    <x v="9"/>
    <s v="NO1_A2"/>
    <x v="1"/>
    <s v="GNR_HS_HEAT_PIT_L-DEC_E-91_Y-2020"/>
    <x v="0"/>
    <x v="1"/>
    <n v="242.796371786648"/>
    <n v="354482.70280850597"/>
    <n v="1276137.7301106199"/>
  </r>
  <r>
    <x v="0"/>
    <x v="1"/>
    <x v="1"/>
    <x v="5"/>
    <x v="9"/>
    <s v="NO1_A2"/>
    <x v="1"/>
    <s v="GNR_HS_HEAT_PIT_L-DEC_E-91_Y-2020"/>
    <x v="0"/>
    <x v="2"/>
    <n v="242.796371786648"/>
    <n v="354482.70280850597"/>
    <n v="1276137.7301106199"/>
  </r>
  <r>
    <x v="0"/>
    <x v="1"/>
    <x v="1"/>
    <x v="5"/>
    <x v="9"/>
    <s v="NO1_A2"/>
    <x v="1"/>
    <s v="GNR_HS_HEAT_PIT_L-DEC_E-91_Y-2030"/>
    <x v="0"/>
    <x v="0"/>
    <n v="5.5956776745880497"/>
    <n v="8169.6894048985496"/>
    <n v="29410.881857634799"/>
  </r>
  <r>
    <x v="0"/>
    <x v="1"/>
    <x v="1"/>
    <x v="5"/>
    <x v="9"/>
    <s v="NO1_A2"/>
    <x v="1"/>
    <s v="GNR_HS_HEAT_PIT_L-DEC_E-91_Y-2030"/>
    <x v="0"/>
    <x v="1"/>
    <n v="119.039653431589"/>
    <n v="173797.89401012001"/>
    <n v="625672.41843643098"/>
  </r>
  <r>
    <x v="0"/>
    <x v="1"/>
    <x v="1"/>
    <x v="5"/>
    <x v="9"/>
    <s v="NO1_A2"/>
    <x v="1"/>
    <s v="GNR_HS_HEAT_PIT_L-DEC_E-91_Y-2030"/>
    <x v="0"/>
    <x v="2"/>
    <n v="93.542736592353705"/>
    <n v="136572.395424836"/>
    <n v="491660.62352941098"/>
  </r>
  <r>
    <x v="0"/>
    <x v="1"/>
    <x v="1"/>
    <x v="5"/>
    <x v="9"/>
    <s v="NO1_A2"/>
    <x v="2"/>
    <s v="GNR_BO_MSW_E-90"/>
    <x v="0"/>
    <x v="0"/>
    <n v="3.1"/>
    <n v="4526"/>
    <n v="16293.6"/>
  </r>
  <r>
    <x v="0"/>
    <x v="1"/>
    <x v="1"/>
    <x v="5"/>
    <x v="9"/>
    <s v="NO1_A2"/>
    <x v="2"/>
    <s v="GNR_BO_MSW_E-90"/>
    <x v="0"/>
    <x v="1"/>
    <n v="3.1"/>
    <n v="4526"/>
    <n v="16293.6"/>
  </r>
  <r>
    <x v="0"/>
    <x v="1"/>
    <x v="1"/>
    <x v="5"/>
    <x v="9"/>
    <s v="NO1_A2"/>
    <x v="2"/>
    <s v="GNR_BO_MSW_E-90"/>
    <x v="0"/>
    <x v="2"/>
    <n v="3.1"/>
    <n v="4526"/>
    <n v="16293.6"/>
  </r>
  <r>
    <x v="0"/>
    <x v="1"/>
    <x v="1"/>
    <x v="5"/>
    <x v="9"/>
    <s v="NO1_A2"/>
    <x v="2"/>
    <s v="GNR_BO_MSW_E-90"/>
    <x v="1"/>
    <x v="0"/>
    <n v="3.1"/>
    <n v="4526"/>
    <n v="16293.6"/>
  </r>
  <r>
    <x v="0"/>
    <x v="1"/>
    <x v="1"/>
    <x v="5"/>
    <x v="9"/>
    <s v="NO1_A2"/>
    <x v="2"/>
    <s v="GNR_BO_MSW_E-90"/>
    <x v="1"/>
    <x v="1"/>
    <n v="3.1"/>
    <n v="4526"/>
    <n v="16293.6"/>
  </r>
  <r>
    <x v="0"/>
    <x v="1"/>
    <x v="1"/>
    <x v="5"/>
    <x v="9"/>
    <s v="NO1_A2"/>
    <x v="2"/>
    <s v="GNR_BO_MSW_E-90"/>
    <x v="1"/>
    <x v="2"/>
    <n v="3.1"/>
    <n v="4526"/>
    <n v="16293.6"/>
  </r>
  <r>
    <x v="0"/>
    <x v="1"/>
    <x v="1"/>
    <x v="5"/>
    <x v="9"/>
    <s v="NO1_A2"/>
    <x v="2"/>
    <s v="GNR_ST_MSW_BP_CB-20"/>
    <x v="0"/>
    <x v="0"/>
    <n v="17"/>
    <n v="24820"/>
    <n v="89352"/>
  </r>
  <r>
    <x v="0"/>
    <x v="1"/>
    <x v="1"/>
    <x v="5"/>
    <x v="9"/>
    <s v="NO1_A2"/>
    <x v="2"/>
    <s v="GNR_ST_MSW_BP_CB-20"/>
    <x v="0"/>
    <x v="1"/>
    <n v="17"/>
    <n v="24820"/>
    <n v="89352"/>
  </r>
  <r>
    <x v="0"/>
    <x v="1"/>
    <x v="1"/>
    <x v="5"/>
    <x v="9"/>
    <s v="NO1_A2"/>
    <x v="2"/>
    <s v="GNR_ST_MSW_BP_CB-20"/>
    <x v="0"/>
    <x v="2"/>
    <n v="17"/>
    <n v="24820"/>
    <n v="89352"/>
  </r>
  <r>
    <x v="0"/>
    <x v="1"/>
    <x v="1"/>
    <x v="5"/>
    <x v="9"/>
    <s v="NO1_A2"/>
    <x v="2"/>
    <s v="GNR_ST_MSW_BP_CB-20"/>
    <x v="1"/>
    <x v="0"/>
    <n v="17"/>
    <n v="24820"/>
    <n v="89352"/>
  </r>
  <r>
    <x v="0"/>
    <x v="1"/>
    <x v="1"/>
    <x v="5"/>
    <x v="9"/>
    <s v="NO1_A2"/>
    <x v="2"/>
    <s v="GNR_ST_MSW_BP_CB-20"/>
    <x v="1"/>
    <x v="1"/>
    <n v="17"/>
    <n v="24820"/>
    <n v="89352"/>
  </r>
  <r>
    <x v="0"/>
    <x v="1"/>
    <x v="1"/>
    <x v="5"/>
    <x v="9"/>
    <s v="NO1_A2"/>
    <x v="2"/>
    <s v="GNR_ST_MSW_BP_CB-20"/>
    <x v="1"/>
    <x v="2"/>
    <n v="17"/>
    <n v="24820"/>
    <n v="89352"/>
  </r>
  <r>
    <x v="0"/>
    <x v="1"/>
    <x v="1"/>
    <x v="5"/>
    <x v="9"/>
    <s v="NO1_A2"/>
    <x v="4"/>
    <s v="GNR_EH_HEAT"/>
    <x v="0"/>
    <x v="0"/>
    <n v="10.8"/>
    <n v="15768"/>
    <n v="56764.800000000003"/>
  </r>
  <r>
    <x v="0"/>
    <x v="1"/>
    <x v="1"/>
    <x v="5"/>
    <x v="9"/>
    <s v="NO1_A2"/>
    <x v="4"/>
    <s v="GNR_EH_HEAT"/>
    <x v="0"/>
    <x v="1"/>
    <n v="10.8"/>
    <n v="15768"/>
    <n v="56764.800000000003"/>
  </r>
  <r>
    <x v="0"/>
    <x v="1"/>
    <x v="1"/>
    <x v="5"/>
    <x v="9"/>
    <s v="NO1_A2"/>
    <x v="4"/>
    <s v="GNR_EH_HEAT"/>
    <x v="0"/>
    <x v="2"/>
    <n v="10.8"/>
    <n v="15768"/>
    <n v="56764.800000000003"/>
  </r>
  <r>
    <x v="0"/>
    <x v="1"/>
    <x v="1"/>
    <x v="5"/>
    <x v="9"/>
    <s v="NO1_A2"/>
    <x v="4"/>
    <s v="GNR_EH_HEAT"/>
    <x v="1"/>
    <x v="0"/>
    <n v="10.8"/>
    <n v="15768"/>
    <n v="56764.800000000003"/>
  </r>
  <r>
    <x v="0"/>
    <x v="1"/>
    <x v="1"/>
    <x v="5"/>
    <x v="9"/>
    <s v="NO1_A2"/>
    <x v="4"/>
    <s v="GNR_EH_HEAT"/>
    <x v="1"/>
    <x v="1"/>
    <n v="10.8"/>
    <n v="15768"/>
    <n v="56764.800000000003"/>
  </r>
  <r>
    <x v="0"/>
    <x v="1"/>
    <x v="1"/>
    <x v="5"/>
    <x v="9"/>
    <s v="NO1_A2"/>
    <x v="4"/>
    <s v="GNR_EH_HEAT"/>
    <x v="1"/>
    <x v="2"/>
    <n v="10.8"/>
    <n v="15768"/>
    <n v="56764.800000000003"/>
  </r>
  <r>
    <x v="0"/>
    <x v="1"/>
    <x v="1"/>
    <x v="5"/>
    <x v="9"/>
    <s v="NO1_A2"/>
    <x v="6"/>
    <s v="GNR_BO_WOODWST_E-90"/>
    <x v="0"/>
    <x v="0"/>
    <n v="22.1"/>
    <n v="32266"/>
    <n v="116157.6"/>
  </r>
  <r>
    <x v="0"/>
    <x v="1"/>
    <x v="1"/>
    <x v="5"/>
    <x v="9"/>
    <s v="NO1_A2"/>
    <x v="6"/>
    <s v="GNR_BO_WOODWST_E-90"/>
    <x v="0"/>
    <x v="1"/>
    <n v="22.1"/>
    <n v="32266"/>
    <n v="116157.6"/>
  </r>
  <r>
    <x v="0"/>
    <x v="1"/>
    <x v="1"/>
    <x v="5"/>
    <x v="9"/>
    <s v="NO1_A2"/>
    <x v="6"/>
    <s v="GNR_BO_WOODWST_E-90"/>
    <x v="0"/>
    <x v="2"/>
    <n v="22.1"/>
    <n v="32266"/>
    <n v="116157.6"/>
  </r>
  <r>
    <x v="0"/>
    <x v="1"/>
    <x v="1"/>
    <x v="5"/>
    <x v="9"/>
    <s v="NO1_A2"/>
    <x v="6"/>
    <s v="GNR_BO_WOODWST_E-90"/>
    <x v="1"/>
    <x v="0"/>
    <n v="22.1"/>
    <n v="32266"/>
    <n v="116157.6"/>
  </r>
  <r>
    <x v="0"/>
    <x v="1"/>
    <x v="1"/>
    <x v="5"/>
    <x v="9"/>
    <s v="NO1_A2"/>
    <x v="6"/>
    <s v="GNR_BO_WOODWST_E-90"/>
    <x v="1"/>
    <x v="1"/>
    <n v="22.1"/>
    <n v="32266"/>
    <n v="116157.6"/>
  </r>
  <r>
    <x v="0"/>
    <x v="1"/>
    <x v="1"/>
    <x v="5"/>
    <x v="9"/>
    <s v="NO1_A2"/>
    <x v="6"/>
    <s v="GNR_BO_WOODWST_E-90"/>
    <x v="1"/>
    <x v="2"/>
    <n v="22.1"/>
    <n v="32266"/>
    <n v="116157.6"/>
  </r>
  <r>
    <x v="0"/>
    <x v="1"/>
    <x v="1"/>
    <x v="5"/>
    <x v="9"/>
    <s v="NO1_A3"/>
    <x v="5"/>
    <s v="GNR_BO_ELEC_E-99"/>
    <x v="1"/>
    <x v="2"/>
    <n v="5.0750598490010397"/>
    <n v="7409.58737954151"/>
    <n v="26674.5145663494"/>
  </r>
  <r>
    <x v="0"/>
    <x v="1"/>
    <x v="1"/>
    <x v="5"/>
    <x v="9"/>
    <s v="NO1_A3"/>
    <x v="5"/>
    <s v="GNR_HP_ELEC_COP-270"/>
    <x v="1"/>
    <x v="0"/>
    <n v="12.5"/>
    <n v="18250"/>
    <n v="65700"/>
  </r>
  <r>
    <x v="0"/>
    <x v="1"/>
    <x v="1"/>
    <x v="5"/>
    <x v="9"/>
    <s v="NO1_A3"/>
    <x v="5"/>
    <s v="GNR_HP_ELEC_COP-270"/>
    <x v="1"/>
    <x v="1"/>
    <n v="12.5"/>
    <n v="18250"/>
    <n v="65700"/>
  </r>
  <r>
    <x v="0"/>
    <x v="1"/>
    <x v="1"/>
    <x v="5"/>
    <x v="9"/>
    <s v="NO1_A3"/>
    <x v="5"/>
    <s v="GNR_HP_ELEC_COP-270"/>
    <x v="1"/>
    <x v="2"/>
    <n v="12.5"/>
    <n v="18250"/>
    <n v="65700"/>
  </r>
  <r>
    <x v="0"/>
    <x v="1"/>
    <x v="1"/>
    <x v="5"/>
    <x v="9"/>
    <s v="NO1_A3"/>
    <x v="5"/>
    <s v="GNR_HP_ELEC_GROUND-WTR_COP-360_LS-4-MW_Y-2020"/>
    <x v="1"/>
    <x v="0"/>
    <n v="75.1328984745887"/>
    <n v="109694.03177289999"/>
    <n v="394898.51438243798"/>
  </r>
  <r>
    <x v="0"/>
    <x v="1"/>
    <x v="1"/>
    <x v="5"/>
    <x v="9"/>
    <s v="NO1_A3"/>
    <x v="5"/>
    <s v="GNR_HP_ELEC_GROUND-WTR_COP-360_LS-4-MW_Y-2020"/>
    <x v="1"/>
    <x v="1"/>
    <n v="75.1328984745887"/>
    <n v="109694.03177289999"/>
    <n v="394898.51438243798"/>
  </r>
  <r>
    <x v="0"/>
    <x v="1"/>
    <x v="1"/>
    <x v="5"/>
    <x v="9"/>
    <s v="NO1_A3"/>
    <x v="5"/>
    <s v="GNR_HP_ELEC_GROUND-WTR_COP-360_LS-4-MW_Y-2020"/>
    <x v="1"/>
    <x v="2"/>
    <n v="75.1328984745887"/>
    <n v="109694.03177289999"/>
    <n v="394898.51438243798"/>
  </r>
  <r>
    <x v="0"/>
    <x v="1"/>
    <x v="1"/>
    <x v="5"/>
    <x v="9"/>
    <s v="NO1_A3"/>
    <x v="5"/>
    <s v="GNR_HP_ELEC_GROUND-WTR_COP-380_LS-4-MW_Y-2030"/>
    <x v="0"/>
    <x v="1"/>
    <n v="84.4537852301778"/>
    <n v="123302.52643606"/>
    <n v="443889.095169815"/>
  </r>
  <r>
    <x v="0"/>
    <x v="1"/>
    <x v="1"/>
    <x v="5"/>
    <x v="9"/>
    <s v="NO1_A3"/>
    <x v="5"/>
    <s v="GNR_HP_ELEC_GROUND-WTR_COP-380_LS-4-MW_Y-2030"/>
    <x v="1"/>
    <x v="0"/>
    <n v="425.64561682402598"/>
    <n v="621442.60056307795"/>
    <n v="2237193.3620270798"/>
  </r>
  <r>
    <x v="0"/>
    <x v="1"/>
    <x v="1"/>
    <x v="5"/>
    <x v="9"/>
    <s v="NO1_A3"/>
    <x v="5"/>
    <s v="GNR_HP_ELEC_GROUND-WTR_COP-380_LS-4-MW_Y-2030"/>
    <x v="1"/>
    <x v="1"/>
    <n v="425.64561682402598"/>
    <n v="621442.60056307795"/>
    <n v="2237193.3620270798"/>
  </r>
  <r>
    <x v="0"/>
    <x v="1"/>
    <x v="1"/>
    <x v="5"/>
    <x v="9"/>
    <s v="NO1_A3"/>
    <x v="5"/>
    <s v="GNR_HP_ELEC_GROUND-WTR_COP-380_LS-4-MW_Y-2030"/>
    <x v="1"/>
    <x v="2"/>
    <n v="425.64561682402598"/>
    <n v="621442.60056307795"/>
    <n v="2237193.3620270798"/>
  </r>
  <r>
    <x v="0"/>
    <x v="1"/>
    <x v="1"/>
    <x v="5"/>
    <x v="9"/>
    <s v="NO1_A3"/>
    <x v="1"/>
    <s v="GNR_HS_HEAT_PIT_L-DEC_E-91_Y-2020"/>
    <x v="0"/>
    <x v="0"/>
    <n v="312.41481703568002"/>
    <n v="456125.632872093"/>
    <n v="1642052.2783395301"/>
  </r>
  <r>
    <x v="0"/>
    <x v="1"/>
    <x v="1"/>
    <x v="5"/>
    <x v="9"/>
    <s v="NO1_A3"/>
    <x v="1"/>
    <s v="GNR_HS_HEAT_PIT_L-DEC_E-91_Y-2020"/>
    <x v="0"/>
    <x v="1"/>
    <n v="369.97285914171403"/>
    <n v="540160.37434690294"/>
    <n v="1944577.3476488499"/>
  </r>
  <r>
    <x v="0"/>
    <x v="1"/>
    <x v="1"/>
    <x v="5"/>
    <x v="9"/>
    <s v="NO1_A3"/>
    <x v="1"/>
    <s v="GNR_HS_HEAT_PIT_L-DEC_E-91_Y-2020"/>
    <x v="0"/>
    <x v="2"/>
    <n v="369.97285914171403"/>
    <n v="540160.37434690294"/>
    <n v="1944577.3476488499"/>
  </r>
  <r>
    <x v="0"/>
    <x v="1"/>
    <x v="1"/>
    <x v="5"/>
    <x v="9"/>
    <s v="NO1_A3"/>
    <x v="1"/>
    <s v="GNR_HS_HEAT_PIT_L-DEC_E-91_Y-2030"/>
    <x v="0"/>
    <x v="1"/>
    <n v="77.138626396392596"/>
    <n v="112622.394538733"/>
    <n v="405440.62033944001"/>
  </r>
  <r>
    <x v="0"/>
    <x v="1"/>
    <x v="1"/>
    <x v="5"/>
    <x v="9"/>
    <s v="NO1_A3"/>
    <x v="1"/>
    <s v="GNR_HS_HEAT_PIT_L-DEC_E-91_Y-2030"/>
    <x v="0"/>
    <x v="2"/>
    <n v="41.699999999999903"/>
    <n v="60881.999999999898"/>
    <n v="219175.2"/>
  </r>
  <r>
    <x v="0"/>
    <x v="1"/>
    <x v="1"/>
    <x v="5"/>
    <x v="9"/>
    <s v="NO1_A3"/>
    <x v="2"/>
    <s v="GNR_BO_MSW_E-90"/>
    <x v="0"/>
    <x v="0"/>
    <n v="13.3"/>
    <n v="19418"/>
    <n v="69904.800000000003"/>
  </r>
  <r>
    <x v="0"/>
    <x v="1"/>
    <x v="1"/>
    <x v="5"/>
    <x v="9"/>
    <s v="NO1_A3"/>
    <x v="2"/>
    <s v="GNR_BO_MSW_E-90"/>
    <x v="0"/>
    <x v="1"/>
    <n v="13.3"/>
    <n v="19418"/>
    <n v="69904.800000000003"/>
  </r>
  <r>
    <x v="0"/>
    <x v="1"/>
    <x v="1"/>
    <x v="5"/>
    <x v="9"/>
    <s v="NO1_A3"/>
    <x v="2"/>
    <s v="GNR_BO_MSW_E-90"/>
    <x v="0"/>
    <x v="2"/>
    <n v="13.3"/>
    <n v="19418"/>
    <n v="69904.800000000003"/>
  </r>
  <r>
    <x v="0"/>
    <x v="1"/>
    <x v="1"/>
    <x v="5"/>
    <x v="9"/>
    <s v="NO1_A3"/>
    <x v="2"/>
    <s v="GNR_BO_MSW_E-90"/>
    <x v="1"/>
    <x v="0"/>
    <n v="13.3"/>
    <n v="19418"/>
    <n v="69904.800000000003"/>
  </r>
  <r>
    <x v="0"/>
    <x v="1"/>
    <x v="1"/>
    <x v="5"/>
    <x v="9"/>
    <s v="NO1_A3"/>
    <x v="2"/>
    <s v="GNR_BO_MSW_E-90"/>
    <x v="1"/>
    <x v="1"/>
    <n v="13.3"/>
    <n v="19418"/>
    <n v="69904.800000000003"/>
  </r>
  <r>
    <x v="0"/>
    <x v="1"/>
    <x v="1"/>
    <x v="5"/>
    <x v="9"/>
    <s v="NO1_A3"/>
    <x v="2"/>
    <s v="GNR_BO_MSW_E-90"/>
    <x v="1"/>
    <x v="2"/>
    <n v="13.3"/>
    <n v="19418"/>
    <n v="69904.800000000003"/>
  </r>
  <r>
    <x v="0"/>
    <x v="1"/>
    <x v="1"/>
    <x v="5"/>
    <x v="9"/>
    <s v="NO1_A3"/>
    <x v="2"/>
    <s v="GNR_ST_MSW_BP_CB-20"/>
    <x v="0"/>
    <x v="0"/>
    <n v="38.5416666666667"/>
    <n v="56270.833333333299"/>
    <n v="202575"/>
  </r>
  <r>
    <x v="0"/>
    <x v="1"/>
    <x v="1"/>
    <x v="5"/>
    <x v="9"/>
    <s v="NO1_A3"/>
    <x v="2"/>
    <s v="GNR_ST_MSW_BP_CB-20"/>
    <x v="0"/>
    <x v="1"/>
    <n v="38.5416666666667"/>
    <n v="56270.833333333299"/>
    <n v="202575"/>
  </r>
  <r>
    <x v="0"/>
    <x v="1"/>
    <x v="1"/>
    <x v="5"/>
    <x v="9"/>
    <s v="NO1_A3"/>
    <x v="2"/>
    <s v="GNR_ST_MSW_BP_CB-20"/>
    <x v="0"/>
    <x v="2"/>
    <n v="38.5416666666667"/>
    <n v="56270.833333333299"/>
    <n v="202575"/>
  </r>
  <r>
    <x v="0"/>
    <x v="1"/>
    <x v="1"/>
    <x v="5"/>
    <x v="9"/>
    <s v="NO1_A3"/>
    <x v="2"/>
    <s v="GNR_ST_MSW_BP_CB-20"/>
    <x v="1"/>
    <x v="0"/>
    <n v="38.5416666666667"/>
    <n v="56270.833333333299"/>
    <n v="202575"/>
  </r>
  <r>
    <x v="0"/>
    <x v="1"/>
    <x v="1"/>
    <x v="5"/>
    <x v="9"/>
    <s v="NO1_A3"/>
    <x v="2"/>
    <s v="GNR_ST_MSW_BP_CB-20"/>
    <x v="1"/>
    <x v="1"/>
    <n v="38.5416666666667"/>
    <n v="56270.833333333299"/>
    <n v="202575"/>
  </r>
  <r>
    <x v="0"/>
    <x v="1"/>
    <x v="1"/>
    <x v="5"/>
    <x v="9"/>
    <s v="NO1_A3"/>
    <x v="2"/>
    <s v="GNR_ST_MSW_BP_CB-20"/>
    <x v="1"/>
    <x v="2"/>
    <n v="38.5416666666667"/>
    <n v="56270.833333333299"/>
    <n v="202575"/>
  </r>
  <r>
    <x v="0"/>
    <x v="1"/>
    <x v="1"/>
    <x v="5"/>
    <x v="9"/>
    <s v="NO1_A3"/>
    <x v="6"/>
    <s v="GNR_BO_WOODWST_E-90"/>
    <x v="0"/>
    <x v="0"/>
    <n v="6.7"/>
    <n v="9782"/>
    <n v="35215.199999999997"/>
  </r>
  <r>
    <x v="0"/>
    <x v="1"/>
    <x v="1"/>
    <x v="5"/>
    <x v="9"/>
    <s v="NO1_A3"/>
    <x v="6"/>
    <s v="GNR_BO_WOODWST_E-90"/>
    <x v="0"/>
    <x v="1"/>
    <n v="6.7"/>
    <n v="9782"/>
    <n v="35215.199999999997"/>
  </r>
  <r>
    <x v="0"/>
    <x v="1"/>
    <x v="1"/>
    <x v="5"/>
    <x v="9"/>
    <s v="NO1_A3"/>
    <x v="6"/>
    <s v="GNR_BO_WOODWST_E-90"/>
    <x v="0"/>
    <x v="2"/>
    <n v="6.7"/>
    <n v="9782"/>
    <n v="35215.199999999997"/>
  </r>
  <r>
    <x v="0"/>
    <x v="1"/>
    <x v="1"/>
    <x v="5"/>
    <x v="9"/>
    <s v="NO1_A3"/>
    <x v="6"/>
    <s v="GNR_BO_WOODWST_E-90"/>
    <x v="1"/>
    <x v="0"/>
    <n v="6.7"/>
    <n v="9782"/>
    <n v="35215.199999999997"/>
  </r>
  <r>
    <x v="0"/>
    <x v="1"/>
    <x v="1"/>
    <x v="5"/>
    <x v="9"/>
    <s v="NO1_A3"/>
    <x v="6"/>
    <s v="GNR_BO_WOODWST_E-90"/>
    <x v="1"/>
    <x v="1"/>
    <n v="6.7"/>
    <n v="9782"/>
    <n v="35215.199999999997"/>
  </r>
  <r>
    <x v="0"/>
    <x v="1"/>
    <x v="1"/>
    <x v="5"/>
    <x v="9"/>
    <s v="NO1_A3"/>
    <x v="6"/>
    <s v="GNR_BO_WOODWST_E-90"/>
    <x v="1"/>
    <x v="2"/>
    <n v="6.7"/>
    <n v="9782"/>
    <n v="35215.199999999997"/>
  </r>
  <r>
    <x v="0"/>
    <x v="1"/>
    <x v="1"/>
    <x v="5"/>
    <x v="10"/>
    <s v="NO2_A2"/>
    <x v="5"/>
    <s v="GNR_HP_ELEC_COP-270"/>
    <x v="1"/>
    <x v="0"/>
    <n v="0.8"/>
    <n v="1168"/>
    <n v="4204.8"/>
  </r>
  <r>
    <x v="0"/>
    <x v="1"/>
    <x v="1"/>
    <x v="5"/>
    <x v="10"/>
    <s v="NO2_A2"/>
    <x v="5"/>
    <s v="GNR_HP_ELEC_COP-270"/>
    <x v="1"/>
    <x v="1"/>
    <n v="0.8"/>
    <n v="1168"/>
    <n v="4204.8"/>
  </r>
  <r>
    <x v="0"/>
    <x v="1"/>
    <x v="1"/>
    <x v="5"/>
    <x v="10"/>
    <s v="NO2_A2"/>
    <x v="5"/>
    <s v="GNR_HP_ELEC_COP-270"/>
    <x v="1"/>
    <x v="2"/>
    <n v="0.8"/>
    <n v="1168"/>
    <n v="4204.8"/>
  </r>
  <r>
    <x v="0"/>
    <x v="1"/>
    <x v="1"/>
    <x v="5"/>
    <x v="10"/>
    <s v="NO2_A2"/>
    <x v="5"/>
    <s v="GNR_HP_ELEC_GROUND-WTR_COP-380_LS-4-MW_Y-2030"/>
    <x v="1"/>
    <x v="0"/>
    <n v="21.370723603869902"/>
    <n v="31201.2564616501"/>
    <n v="112324.52326194"/>
  </r>
  <r>
    <x v="0"/>
    <x v="1"/>
    <x v="1"/>
    <x v="5"/>
    <x v="10"/>
    <s v="NO2_A2"/>
    <x v="5"/>
    <s v="GNR_HP_ELEC_GROUND-WTR_COP-380_LS-4-MW_Y-2030"/>
    <x v="1"/>
    <x v="1"/>
    <n v="21.370723603869902"/>
    <n v="31201.2564616501"/>
    <n v="112324.52326194"/>
  </r>
  <r>
    <x v="0"/>
    <x v="1"/>
    <x v="1"/>
    <x v="5"/>
    <x v="10"/>
    <s v="NO2_A2"/>
    <x v="5"/>
    <s v="GNR_HP_ELEC_GROUND-WTR_COP-380_LS-4-MW_Y-2030"/>
    <x v="1"/>
    <x v="2"/>
    <n v="21.370723603869902"/>
    <n v="31201.2564616501"/>
    <n v="112324.52326194"/>
  </r>
  <r>
    <x v="0"/>
    <x v="1"/>
    <x v="1"/>
    <x v="5"/>
    <x v="10"/>
    <s v="NO2_A2"/>
    <x v="1"/>
    <s v="GNR_HS_HEAT_PIT_L-DEC_E-91_Y-2020"/>
    <x v="0"/>
    <x v="0"/>
    <n v="10.7567441579895"/>
    <n v="15704.846470664599"/>
    <n v="56537.447294392601"/>
  </r>
  <r>
    <x v="0"/>
    <x v="1"/>
    <x v="1"/>
    <x v="5"/>
    <x v="10"/>
    <s v="NO2_A2"/>
    <x v="1"/>
    <s v="GNR_HS_HEAT_PIT_L-DEC_E-91_Y-2020"/>
    <x v="0"/>
    <x v="1"/>
    <n v="63.182770116261601"/>
    <n v="92246.844369742001"/>
    <n v="332088.63973107102"/>
  </r>
  <r>
    <x v="0"/>
    <x v="1"/>
    <x v="1"/>
    <x v="5"/>
    <x v="10"/>
    <s v="NO2_A2"/>
    <x v="1"/>
    <s v="GNR_HS_HEAT_PIT_L-DEC_E-91_Y-2020"/>
    <x v="0"/>
    <x v="2"/>
    <n v="39.637267625117097"/>
    <n v="57870.410732670898"/>
    <n v="208333.47863761499"/>
  </r>
  <r>
    <x v="0"/>
    <x v="1"/>
    <x v="1"/>
    <x v="5"/>
    <x v="10"/>
    <s v="NO2_A2"/>
    <x v="1"/>
    <s v="GNR_HS_HEAT_PIT_L-DEC_E-91_Y-2030"/>
    <x v="0"/>
    <x v="0"/>
    <n v="11.4504223695885"/>
    <n v="16717.616659599102"/>
    <n v="60183.419974556899"/>
  </r>
  <r>
    <x v="0"/>
    <x v="1"/>
    <x v="1"/>
    <x v="5"/>
    <x v="10"/>
    <s v="NO2_A2"/>
    <x v="1"/>
    <s v="GNR_HS_HEAT_PIT_L-DEC_E-91_Y-2030"/>
    <x v="0"/>
    <x v="1"/>
    <n v="11.4504223695885"/>
    <n v="16717.616659599102"/>
    <n v="60183.419974556899"/>
  </r>
  <r>
    <x v="0"/>
    <x v="1"/>
    <x v="1"/>
    <x v="5"/>
    <x v="10"/>
    <s v="NO2_A2"/>
    <x v="2"/>
    <s v="GNR_ST_MSW_BP_CB-30"/>
    <x v="0"/>
    <x v="0"/>
    <n v="15"/>
    <n v="21900"/>
    <n v="78840"/>
  </r>
  <r>
    <x v="0"/>
    <x v="1"/>
    <x v="1"/>
    <x v="5"/>
    <x v="10"/>
    <s v="NO2_A2"/>
    <x v="2"/>
    <s v="GNR_ST_MSW_BP_CB-30"/>
    <x v="0"/>
    <x v="1"/>
    <n v="15"/>
    <n v="21900"/>
    <n v="78840"/>
  </r>
  <r>
    <x v="0"/>
    <x v="1"/>
    <x v="1"/>
    <x v="5"/>
    <x v="10"/>
    <s v="NO2_A2"/>
    <x v="2"/>
    <s v="GNR_ST_MSW_BP_CB-30"/>
    <x v="0"/>
    <x v="2"/>
    <n v="15"/>
    <n v="21900"/>
    <n v="78840"/>
  </r>
  <r>
    <x v="0"/>
    <x v="1"/>
    <x v="1"/>
    <x v="5"/>
    <x v="10"/>
    <s v="NO2_A2"/>
    <x v="2"/>
    <s v="GNR_ST_MSW_BP_CB-30"/>
    <x v="1"/>
    <x v="0"/>
    <n v="15"/>
    <n v="21900"/>
    <n v="78840"/>
  </r>
  <r>
    <x v="0"/>
    <x v="1"/>
    <x v="1"/>
    <x v="5"/>
    <x v="10"/>
    <s v="NO2_A2"/>
    <x v="2"/>
    <s v="GNR_ST_MSW_BP_CB-30"/>
    <x v="1"/>
    <x v="1"/>
    <n v="15"/>
    <n v="21900"/>
    <n v="78840"/>
  </r>
  <r>
    <x v="0"/>
    <x v="1"/>
    <x v="1"/>
    <x v="5"/>
    <x v="10"/>
    <s v="NO2_A2"/>
    <x v="2"/>
    <s v="GNR_ST_MSW_BP_CB-30"/>
    <x v="1"/>
    <x v="2"/>
    <n v="15"/>
    <n v="21900"/>
    <n v="78840"/>
  </r>
  <r>
    <x v="0"/>
    <x v="1"/>
    <x v="1"/>
    <x v="5"/>
    <x v="10"/>
    <s v="NO2_A2"/>
    <x v="4"/>
    <s v="GNR_EH_HEAT"/>
    <x v="0"/>
    <x v="0"/>
    <n v="21.4"/>
    <n v="31244"/>
    <n v="112478.39999999999"/>
  </r>
  <r>
    <x v="0"/>
    <x v="1"/>
    <x v="1"/>
    <x v="5"/>
    <x v="10"/>
    <s v="NO2_A2"/>
    <x v="4"/>
    <s v="GNR_EH_HEAT"/>
    <x v="0"/>
    <x v="1"/>
    <n v="21.4"/>
    <n v="31244"/>
    <n v="112478.39999999999"/>
  </r>
  <r>
    <x v="0"/>
    <x v="1"/>
    <x v="1"/>
    <x v="5"/>
    <x v="10"/>
    <s v="NO2_A2"/>
    <x v="4"/>
    <s v="GNR_EH_HEAT"/>
    <x v="0"/>
    <x v="2"/>
    <n v="21.4"/>
    <n v="31244"/>
    <n v="112478.39999999999"/>
  </r>
  <r>
    <x v="0"/>
    <x v="1"/>
    <x v="1"/>
    <x v="5"/>
    <x v="10"/>
    <s v="NO2_A2"/>
    <x v="4"/>
    <s v="GNR_EH_HEAT"/>
    <x v="1"/>
    <x v="0"/>
    <n v="21.4"/>
    <n v="31244"/>
    <n v="112478.39999999999"/>
  </r>
  <r>
    <x v="0"/>
    <x v="1"/>
    <x v="1"/>
    <x v="5"/>
    <x v="10"/>
    <s v="NO2_A2"/>
    <x v="4"/>
    <s v="GNR_EH_HEAT"/>
    <x v="1"/>
    <x v="1"/>
    <n v="21.4"/>
    <n v="31244"/>
    <n v="112478.39999999999"/>
  </r>
  <r>
    <x v="0"/>
    <x v="1"/>
    <x v="1"/>
    <x v="5"/>
    <x v="10"/>
    <s v="NO2_A2"/>
    <x v="4"/>
    <s v="GNR_EH_HEAT"/>
    <x v="1"/>
    <x v="2"/>
    <n v="21.4"/>
    <n v="31244"/>
    <n v="112478.39999999999"/>
  </r>
  <r>
    <x v="0"/>
    <x v="1"/>
    <x v="1"/>
    <x v="5"/>
    <x v="10"/>
    <s v="NO2_A2"/>
    <x v="6"/>
    <s v="GNR_BO_WOODWST_E-90"/>
    <x v="0"/>
    <x v="0"/>
    <n v="26.6"/>
    <n v="38836"/>
    <n v="139809.60000000001"/>
  </r>
  <r>
    <x v="0"/>
    <x v="1"/>
    <x v="1"/>
    <x v="5"/>
    <x v="10"/>
    <s v="NO2_A2"/>
    <x v="6"/>
    <s v="GNR_BO_WOODWST_E-90"/>
    <x v="0"/>
    <x v="1"/>
    <n v="26.6"/>
    <n v="38836"/>
    <n v="139809.60000000001"/>
  </r>
  <r>
    <x v="0"/>
    <x v="1"/>
    <x v="1"/>
    <x v="5"/>
    <x v="10"/>
    <s v="NO2_A2"/>
    <x v="6"/>
    <s v="GNR_BO_WOODWST_E-90"/>
    <x v="0"/>
    <x v="2"/>
    <n v="26.6"/>
    <n v="38836"/>
    <n v="139809.60000000001"/>
  </r>
  <r>
    <x v="0"/>
    <x v="1"/>
    <x v="1"/>
    <x v="5"/>
    <x v="10"/>
    <s v="NO2_A2"/>
    <x v="6"/>
    <s v="GNR_BO_WOODWST_E-90"/>
    <x v="1"/>
    <x v="0"/>
    <n v="26.6"/>
    <n v="38836"/>
    <n v="139809.60000000001"/>
  </r>
  <r>
    <x v="0"/>
    <x v="1"/>
    <x v="1"/>
    <x v="5"/>
    <x v="10"/>
    <s v="NO2_A2"/>
    <x v="6"/>
    <s v="GNR_BO_WOODWST_E-90"/>
    <x v="1"/>
    <x v="1"/>
    <n v="26.6"/>
    <n v="38836"/>
    <n v="139809.60000000001"/>
  </r>
  <r>
    <x v="0"/>
    <x v="1"/>
    <x v="1"/>
    <x v="5"/>
    <x v="10"/>
    <s v="NO2_A2"/>
    <x v="6"/>
    <s v="GNR_BO_WOODWST_E-90"/>
    <x v="1"/>
    <x v="2"/>
    <n v="26.6"/>
    <n v="38836"/>
    <n v="139809.60000000001"/>
  </r>
  <r>
    <x v="0"/>
    <x v="1"/>
    <x v="1"/>
    <x v="5"/>
    <x v="11"/>
    <s v="NO3_A2"/>
    <x v="5"/>
    <s v="GNR_BO_ELEC_E-99"/>
    <x v="1"/>
    <x v="0"/>
    <n v="7.4717499647341397"/>
    <n v="10908.7549485118"/>
    <n v="39271.517814642597"/>
  </r>
  <r>
    <x v="0"/>
    <x v="1"/>
    <x v="1"/>
    <x v="5"/>
    <x v="11"/>
    <s v="NO3_A2"/>
    <x v="5"/>
    <s v="GNR_BO_ELEC_E-99"/>
    <x v="1"/>
    <x v="2"/>
    <n v="10.8"/>
    <n v="15768"/>
    <n v="56764.800000000003"/>
  </r>
  <r>
    <x v="0"/>
    <x v="1"/>
    <x v="1"/>
    <x v="5"/>
    <x v="11"/>
    <s v="NO3_A2"/>
    <x v="5"/>
    <s v="GNR_HP_ELEC_COP-270"/>
    <x v="1"/>
    <x v="0"/>
    <n v="4.8"/>
    <n v="7008"/>
    <n v="25228.799999999999"/>
  </r>
  <r>
    <x v="0"/>
    <x v="1"/>
    <x v="1"/>
    <x v="5"/>
    <x v="11"/>
    <s v="NO3_A2"/>
    <x v="5"/>
    <s v="GNR_HP_ELEC_COP-270"/>
    <x v="1"/>
    <x v="1"/>
    <n v="4.8"/>
    <n v="7008"/>
    <n v="25228.799999999999"/>
  </r>
  <r>
    <x v="0"/>
    <x v="1"/>
    <x v="1"/>
    <x v="5"/>
    <x v="11"/>
    <s v="NO3_A2"/>
    <x v="5"/>
    <s v="GNR_HP_ELEC_COP-270"/>
    <x v="1"/>
    <x v="2"/>
    <n v="4.8"/>
    <n v="7008"/>
    <n v="25228.799999999999"/>
  </r>
  <r>
    <x v="0"/>
    <x v="1"/>
    <x v="1"/>
    <x v="5"/>
    <x v="11"/>
    <s v="NO3_A2"/>
    <x v="5"/>
    <s v="GNR_HP_ELEC_GROUND-WTR_COP-380_LS-4-MW_Y-2030"/>
    <x v="0"/>
    <x v="1"/>
    <n v="5.87082530017625"/>
    <n v="8571.4049382573194"/>
    <n v="30857.057777726401"/>
  </r>
  <r>
    <x v="0"/>
    <x v="1"/>
    <x v="1"/>
    <x v="5"/>
    <x v="11"/>
    <s v="NO3_A2"/>
    <x v="5"/>
    <s v="GNR_HP_ELEC_GROUND-WTR_COP-380_LS-4-MW_Y-2030"/>
    <x v="1"/>
    <x v="0"/>
    <n v="22.8025230975224"/>
    <n v="33291.683722382702"/>
    <n v="119850.06140057799"/>
  </r>
  <r>
    <x v="0"/>
    <x v="1"/>
    <x v="1"/>
    <x v="5"/>
    <x v="11"/>
    <s v="NO3_A2"/>
    <x v="5"/>
    <s v="GNR_HP_ELEC_GROUND-WTR_COP-380_LS-4-MW_Y-2030"/>
    <x v="1"/>
    <x v="1"/>
    <n v="22.8025230975224"/>
    <n v="33291.683722382702"/>
    <n v="119850.06140057799"/>
  </r>
  <r>
    <x v="0"/>
    <x v="1"/>
    <x v="1"/>
    <x v="5"/>
    <x v="11"/>
    <s v="NO3_A2"/>
    <x v="5"/>
    <s v="GNR_HP_ELEC_GROUND-WTR_COP-380_LS-4-MW_Y-2030"/>
    <x v="1"/>
    <x v="2"/>
    <n v="22.8025230975224"/>
    <n v="33291.683722382702"/>
    <n v="119850.06140057799"/>
  </r>
  <r>
    <x v="0"/>
    <x v="1"/>
    <x v="1"/>
    <x v="5"/>
    <x v="11"/>
    <s v="NO3_A2"/>
    <x v="1"/>
    <s v="GNR_HS_HEAT_PIT_L-DEC_E-91_Y-2020"/>
    <x v="0"/>
    <x v="0"/>
    <n v="1.9978853055193599"/>
    <n v="2916.91254605826"/>
    <n v="10500.885165809699"/>
  </r>
  <r>
    <x v="0"/>
    <x v="1"/>
    <x v="1"/>
    <x v="5"/>
    <x v="11"/>
    <s v="NO3_A2"/>
    <x v="1"/>
    <s v="GNR_HS_HEAT_PIT_L-DEC_E-91_Y-2020"/>
    <x v="0"/>
    <x v="1"/>
    <n v="24.297346022113501"/>
    <n v="35474.125192285697"/>
    <n v="127706.850692229"/>
  </r>
  <r>
    <x v="0"/>
    <x v="1"/>
    <x v="1"/>
    <x v="5"/>
    <x v="11"/>
    <s v="NO3_A2"/>
    <x v="1"/>
    <s v="GNR_HS_HEAT_PIT_L-DEC_E-91_Y-2020"/>
    <x v="0"/>
    <x v="2"/>
    <n v="24.297346022113501"/>
    <n v="35474.125192285697"/>
    <n v="127706.850692229"/>
  </r>
  <r>
    <x v="0"/>
    <x v="1"/>
    <x v="1"/>
    <x v="5"/>
    <x v="11"/>
    <s v="NO3_A2"/>
    <x v="1"/>
    <s v="GNR_HS_HEAT_PIT_L-DEC_E-91_Y-2030"/>
    <x v="0"/>
    <x v="0"/>
    <n v="14.436146770687101"/>
    <n v="21076.774285203199"/>
    <n v="75876.387426731599"/>
  </r>
  <r>
    <x v="0"/>
    <x v="1"/>
    <x v="1"/>
    <x v="5"/>
    <x v="11"/>
    <s v="NO3_A2"/>
    <x v="1"/>
    <s v="GNR_HS_HEAT_PIT_L-DEC_E-91_Y-2030"/>
    <x v="0"/>
    <x v="1"/>
    <n v="14.436146770687101"/>
    <n v="21076.774285203199"/>
    <n v="75876.387426731599"/>
  </r>
  <r>
    <x v="0"/>
    <x v="1"/>
    <x v="1"/>
    <x v="5"/>
    <x v="11"/>
    <s v="NO3_A2"/>
    <x v="1"/>
    <s v="GNR_HS_HEAT_PIT_L-DEC_E-91_Y-2030"/>
    <x v="0"/>
    <x v="2"/>
    <n v="7.5336988125679403"/>
    <n v="10999.2002663492"/>
    <n v="39597.1209588571"/>
  </r>
  <r>
    <x v="0"/>
    <x v="1"/>
    <x v="1"/>
    <x v="5"/>
    <x v="11"/>
    <s v="NO3_A2"/>
    <x v="2"/>
    <s v="GNR_ST_MSW_BP_CB-20"/>
    <x v="0"/>
    <x v="0"/>
    <n v="9"/>
    <n v="13140"/>
    <n v="47304"/>
  </r>
  <r>
    <x v="0"/>
    <x v="1"/>
    <x v="1"/>
    <x v="5"/>
    <x v="11"/>
    <s v="NO3_A2"/>
    <x v="2"/>
    <s v="GNR_ST_MSW_BP_CB-20"/>
    <x v="0"/>
    <x v="1"/>
    <n v="9"/>
    <n v="13140"/>
    <n v="47304"/>
  </r>
  <r>
    <x v="0"/>
    <x v="1"/>
    <x v="1"/>
    <x v="5"/>
    <x v="11"/>
    <s v="NO3_A2"/>
    <x v="2"/>
    <s v="GNR_ST_MSW_BP_CB-20"/>
    <x v="0"/>
    <x v="2"/>
    <n v="9"/>
    <n v="13140"/>
    <n v="47304"/>
  </r>
  <r>
    <x v="0"/>
    <x v="1"/>
    <x v="1"/>
    <x v="5"/>
    <x v="11"/>
    <s v="NO3_A2"/>
    <x v="2"/>
    <s v="GNR_ST_MSW_BP_CB-20"/>
    <x v="1"/>
    <x v="0"/>
    <n v="9"/>
    <n v="13140"/>
    <n v="47304"/>
  </r>
  <r>
    <x v="0"/>
    <x v="1"/>
    <x v="1"/>
    <x v="5"/>
    <x v="11"/>
    <s v="NO3_A2"/>
    <x v="2"/>
    <s v="GNR_ST_MSW_BP_CB-20"/>
    <x v="1"/>
    <x v="1"/>
    <n v="9"/>
    <n v="13140"/>
    <n v="47304"/>
  </r>
  <r>
    <x v="0"/>
    <x v="1"/>
    <x v="1"/>
    <x v="5"/>
    <x v="11"/>
    <s v="NO3_A2"/>
    <x v="2"/>
    <s v="GNR_ST_MSW_BP_CB-20"/>
    <x v="1"/>
    <x v="2"/>
    <n v="9"/>
    <n v="13140"/>
    <n v="47304"/>
  </r>
  <r>
    <x v="0"/>
    <x v="1"/>
    <x v="1"/>
    <x v="5"/>
    <x v="11"/>
    <s v="NO3_A2"/>
    <x v="4"/>
    <s v="GNR_EH_HEAT"/>
    <x v="0"/>
    <x v="0"/>
    <n v="15.7"/>
    <n v="22922"/>
    <n v="82519.199999999997"/>
  </r>
  <r>
    <x v="0"/>
    <x v="1"/>
    <x v="1"/>
    <x v="5"/>
    <x v="11"/>
    <s v="NO3_A2"/>
    <x v="4"/>
    <s v="GNR_EH_HEAT"/>
    <x v="0"/>
    <x v="1"/>
    <n v="15.7"/>
    <n v="22922"/>
    <n v="82519.199999999997"/>
  </r>
  <r>
    <x v="0"/>
    <x v="1"/>
    <x v="1"/>
    <x v="5"/>
    <x v="11"/>
    <s v="NO3_A2"/>
    <x v="4"/>
    <s v="GNR_EH_HEAT"/>
    <x v="0"/>
    <x v="2"/>
    <n v="15.7"/>
    <n v="22922"/>
    <n v="82519.199999999997"/>
  </r>
  <r>
    <x v="0"/>
    <x v="1"/>
    <x v="1"/>
    <x v="5"/>
    <x v="11"/>
    <s v="NO3_A2"/>
    <x v="4"/>
    <s v="GNR_EH_HEAT"/>
    <x v="1"/>
    <x v="0"/>
    <n v="15.7"/>
    <n v="22922"/>
    <n v="82519.199999999997"/>
  </r>
  <r>
    <x v="0"/>
    <x v="1"/>
    <x v="1"/>
    <x v="5"/>
    <x v="11"/>
    <s v="NO3_A2"/>
    <x v="4"/>
    <s v="GNR_EH_HEAT"/>
    <x v="1"/>
    <x v="1"/>
    <n v="15.7"/>
    <n v="22922"/>
    <n v="82519.199999999997"/>
  </r>
  <r>
    <x v="0"/>
    <x v="1"/>
    <x v="1"/>
    <x v="5"/>
    <x v="11"/>
    <s v="NO3_A2"/>
    <x v="4"/>
    <s v="GNR_EH_HEAT"/>
    <x v="1"/>
    <x v="2"/>
    <n v="15.7"/>
    <n v="22922"/>
    <n v="82519.199999999997"/>
  </r>
  <r>
    <x v="0"/>
    <x v="1"/>
    <x v="1"/>
    <x v="5"/>
    <x v="11"/>
    <s v="NO3_A3"/>
    <x v="5"/>
    <s v="GNR_BO_ELEC_E-99"/>
    <x v="1"/>
    <x v="0"/>
    <n v="36.9"/>
    <n v="53874"/>
    <n v="193946.4"/>
  </r>
  <r>
    <x v="0"/>
    <x v="1"/>
    <x v="1"/>
    <x v="5"/>
    <x v="11"/>
    <s v="NO3_A3"/>
    <x v="5"/>
    <s v="GNR_BO_ELEC_E-99"/>
    <x v="1"/>
    <x v="2"/>
    <n v="27.786027086125099"/>
    <n v="40567.599545742603"/>
    <n v="146043.35836467301"/>
  </r>
  <r>
    <x v="0"/>
    <x v="1"/>
    <x v="1"/>
    <x v="5"/>
    <x v="11"/>
    <s v="NO3_A3"/>
    <x v="5"/>
    <s v="GNR_HP_ELEC_COP-270"/>
    <x v="1"/>
    <x v="0"/>
    <n v="0.4"/>
    <n v="584"/>
    <n v="2102.4"/>
  </r>
  <r>
    <x v="0"/>
    <x v="1"/>
    <x v="1"/>
    <x v="5"/>
    <x v="11"/>
    <s v="NO3_A3"/>
    <x v="5"/>
    <s v="GNR_HP_ELEC_COP-270"/>
    <x v="1"/>
    <x v="1"/>
    <n v="0.4"/>
    <n v="584"/>
    <n v="2102.4"/>
  </r>
  <r>
    <x v="0"/>
    <x v="1"/>
    <x v="1"/>
    <x v="5"/>
    <x v="11"/>
    <s v="NO3_A3"/>
    <x v="5"/>
    <s v="GNR_HP_ELEC_COP-270"/>
    <x v="1"/>
    <x v="2"/>
    <n v="0.4"/>
    <n v="584"/>
    <n v="2102.4"/>
  </r>
  <r>
    <x v="0"/>
    <x v="1"/>
    <x v="1"/>
    <x v="5"/>
    <x v="11"/>
    <s v="NO3_A3"/>
    <x v="5"/>
    <s v="GNR_HP_ELEC_GROUND-WTR_COP-380_LS-4-MW_Y-2030"/>
    <x v="0"/>
    <x v="1"/>
    <n v="2.9446270761862801"/>
    <n v="4299.1555312319697"/>
    <n v="15476.959912435101"/>
  </r>
  <r>
    <x v="0"/>
    <x v="1"/>
    <x v="1"/>
    <x v="5"/>
    <x v="11"/>
    <s v="NO3_A3"/>
    <x v="5"/>
    <s v="GNR_HP_ELEC_GROUND-WTR_COP-380_LS-4-MW_Y-2030"/>
    <x v="1"/>
    <x v="0"/>
    <n v="163.37210016307199"/>
    <n v="238523.26623808601"/>
    <n v="858683.75845710898"/>
  </r>
  <r>
    <x v="0"/>
    <x v="1"/>
    <x v="1"/>
    <x v="5"/>
    <x v="11"/>
    <s v="NO3_A3"/>
    <x v="5"/>
    <s v="GNR_HP_ELEC_GROUND-WTR_COP-380_LS-4-MW_Y-2030"/>
    <x v="1"/>
    <x v="1"/>
    <n v="163.37210016307199"/>
    <n v="238523.26623808601"/>
    <n v="858683.75845710898"/>
  </r>
  <r>
    <x v="0"/>
    <x v="1"/>
    <x v="1"/>
    <x v="5"/>
    <x v="11"/>
    <s v="NO3_A3"/>
    <x v="5"/>
    <s v="GNR_HP_ELEC_GROUND-WTR_COP-380_LS-4-MW_Y-2030"/>
    <x v="1"/>
    <x v="2"/>
    <n v="163.37210016307199"/>
    <n v="238523.26623808601"/>
    <n v="858683.75845710898"/>
  </r>
  <r>
    <x v="0"/>
    <x v="1"/>
    <x v="1"/>
    <x v="5"/>
    <x v="11"/>
    <s v="NO3_A3"/>
    <x v="1"/>
    <s v="GNR_HS_HEAT_PIT_L-DEC_E-91_Y-2020"/>
    <x v="0"/>
    <x v="0"/>
    <n v="69.217407895717798"/>
    <n v="101057.415527748"/>
    <n v="363806.69589989301"/>
  </r>
  <r>
    <x v="0"/>
    <x v="1"/>
    <x v="1"/>
    <x v="5"/>
    <x v="11"/>
    <s v="NO3_A3"/>
    <x v="1"/>
    <s v="GNR_HS_HEAT_PIT_L-DEC_E-91_Y-2020"/>
    <x v="0"/>
    <x v="1"/>
    <n v="69.217407895717798"/>
    <n v="101057.415527748"/>
    <n v="363806.69589989301"/>
  </r>
  <r>
    <x v="0"/>
    <x v="1"/>
    <x v="1"/>
    <x v="5"/>
    <x v="11"/>
    <s v="NO3_A3"/>
    <x v="1"/>
    <s v="GNR_HS_HEAT_PIT_L-DEC_E-91_Y-2020"/>
    <x v="0"/>
    <x v="2"/>
    <n v="69.217407895717798"/>
    <n v="101057.415527748"/>
    <n v="363806.69589989301"/>
  </r>
  <r>
    <x v="0"/>
    <x v="1"/>
    <x v="1"/>
    <x v="5"/>
    <x v="11"/>
    <s v="NO3_A3"/>
    <x v="1"/>
    <s v="GNR_HS_HEAT_PIT_L-DEC_E-91_Y-2030"/>
    <x v="0"/>
    <x v="0"/>
    <n v="30.1242509771361"/>
    <n v="43981.406426618698"/>
    <n v="158333.06313582801"/>
  </r>
  <r>
    <x v="0"/>
    <x v="1"/>
    <x v="1"/>
    <x v="5"/>
    <x v="11"/>
    <s v="NO3_A3"/>
    <x v="1"/>
    <s v="GNR_HS_HEAT_PIT_L-DEC_E-91_Y-2030"/>
    <x v="0"/>
    <x v="1"/>
    <n v="99.656750086505596"/>
    <n v="145498.855126298"/>
    <n v="523795.87845467398"/>
  </r>
  <r>
    <x v="0"/>
    <x v="1"/>
    <x v="1"/>
    <x v="5"/>
    <x v="11"/>
    <s v="NO3_A3"/>
    <x v="1"/>
    <s v="GNR_HS_HEAT_PIT_L-DEC_E-91_Y-2030"/>
    <x v="0"/>
    <x v="2"/>
    <n v="70.214598308726806"/>
    <n v="102513.313530741"/>
    <n v="369047.928710668"/>
  </r>
  <r>
    <x v="0"/>
    <x v="1"/>
    <x v="1"/>
    <x v="5"/>
    <x v="11"/>
    <s v="NO3_A3"/>
    <x v="2"/>
    <s v="GNR_BO_MSW_E-90"/>
    <x v="0"/>
    <x v="0"/>
    <n v="29.2"/>
    <n v="42632"/>
    <n v="153475.20000000001"/>
  </r>
  <r>
    <x v="0"/>
    <x v="1"/>
    <x v="1"/>
    <x v="5"/>
    <x v="11"/>
    <s v="NO3_A3"/>
    <x v="2"/>
    <s v="GNR_BO_MSW_E-90"/>
    <x v="0"/>
    <x v="1"/>
    <n v="29.2"/>
    <n v="42632"/>
    <n v="153475.20000000001"/>
  </r>
  <r>
    <x v="0"/>
    <x v="1"/>
    <x v="1"/>
    <x v="5"/>
    <x v="11"/>
    <s v="NO3_A3"/>
    <x v="2"/>
    <s v="GNR_BO_MSW_E-90"/>
    <x v="0"/>
    <x v="2"/>
    <n v="29.2"/>
    <n v="42632"/>
    <n v="153475.20000000001"/>
  </r>
  <r>
    <x v="0"/>
    <x v="1"/>
    <x v="1"/>
    <x v="5"/>
    <x v="11"/>
    <s v="NO3_A3"/>
    <x v="2"/>
    <s v="GNR_BO_MSW_E-90"/>
    <x v="1"/>
    <x v="0"/>
    <n v="29.2"/>
    <n v="42632"/>
    <n v="153475.20000000001"/>
  </r>
  <r>
    <x v="0"/>
    <x v="1"/>
    <x v="1"/>
    <x v="5"/>
    <x v="11"/>
    <s v="NO3_A3"/>
    <x v="2"/>
    <s v="GNR_BO_MSW_E-90"/>
    <x v="1"/>
    <x v="1"/>
    <n v="29.2"/>
    <n v="42632"/>
    <n v="153475.20000000001"/>
  </r>
  <r>
    <x v="0"/>
    <x v="1"/>
    <x v="1"/>
    <x v="5"/>
    <x v="11"/>
    <s v="NO3_A3"/>
    <x v="2"/>
    <s v="GNR_BO_MSW_E-90"/>
    <x v="1"/>
    <x v="2"/>
    <n v="29.2"/>
    <n v="42632"/>
    <n v="153475.20000000001"/>
  </r>
  <r>
    <x v="0"/>
    <x v="1"/>
    <x v="1"/>
    <x v="5"/>
    <x v="12"/>
    <s v="NO4_A1"/>
    <x v="5"/>
    <s v="GNR_BO_ELEC_E-99_LS-10-MW-FEED_Y-2020"/>
    <x v="1"/>
    <x v="0"/>
    <n v="315.51335173561699"/>
    <n v="460649.49353400001"/>
    <n v="1658338.1767223999"/>
  </r>
  <r>
    <x v="0"/>
    <x v="1"/>
    <x v="1"/>
    <x v="5"/>
    <x v="12"/>
    <s v="NO4_A1"/>
    <x v="5"/>
    <s v="GNR_BO_ELEC_E-99_LS-10-MW-FEED_Y-2020"/>
    <x v="1"/>
    <x v="1"/>
    <n v="281.71020576333001"/>
    <n v="411296.90041446203"/>
    <n v="1480668.8414920601"/>
  </r>
  <r>
    <x v="0"/>
    <x v="1"/>
    <x v="1"/>
    <x v="5"/>
    <x v="12"/>
    <s v="NO4_A1"/>
    <x v="5"/>
    <s v="GNR_BO_ELEC_E-99_LS-10-MW-FEED_Y-2020"/>
    <x v="1"/>
    <x v="2"/>
    <n v="315.51335173561699"/>
    <n v="460649.49353400001"/>
    <n v="1658338.1767223999"/>
  </r>
  <r>
    <x v="0"/>
    <x v="1"/>
    <x v="1"/>
    <x v="5"/>
    <x v="12"/>
    <s v="NO4_A1"/>
    <x v="5"/>
    <s v="GNR_BO_ELEC_E-99_LS-10-MW-FEED_Y-2030"/>
    <x v="1"/>
    <x v="0"/>
    <n v="16.901572986143201"/>
    <n v="24676.2965597691"/>
    <n v="88834.667615168903"/>
  </r>
  <r>
    <x v="0"/>
    <x v="1"/>
    <x v="1"/>
    <x v="5"/>
    <x v="12"/>
    <s v="NO4_A1"/>
    <x v="5"/>
    <s v="GNR_BO_ELEC_E-99_LS-10-MW-FEED_Y-2030"/>
    <x v="1"/>
    <x v="2"/>
    <n v="16.901572986143201"/>
    <n v="24676.2965597691"/>
    <n v="88834.667615168903"/>
  </r>
  <r>
    <x v="0"/>
    <x v="1"/>
    <x v="1"/>
    <x v="5"/>
    <x v="12"/>
    <s v="NO4_A1"/>
    <x v="1"/>
    <s v="GNR_HS_HEAT_PIT_L-CEN_E-90_Y-2020"/>
    <x v="0"/>
    <x v="0"/>
    <n v="167.19648912849701"/>
    <n v="244106.87412760599"/>
    <n v="878784.74685938295"/>
  </r>
  <r>
    <x v="0"/>
    <x v="1"/>
    <x v="1"/>
    <x v="5"/>
    <x v="12"/>
    <s v="NO4_A1"/>
    <x v="1"/>
    <s v="GNR_HS_HEAT_PIT_L-CEN_E-90_Y-2020"/>
    <x v="0"/>
    <x v="1"/>
    <n v="169.62151534598701"/>
    <n v="247647.41240514"/>
    <n v="891530.68465850502"/>
  </r>
  <r>
    <x v="0"/>
    <x v="1"/>
    <x v="1"/>
    <x v="5"/>
    <x v="12"/>
    <s v="NO4_A1"/>
    <x v="1"/>
    <s v="GNR_HS_HEAT_PIT_L-CEN_E-90_Y-2020"/>
    <x v="0"/>
    <x v="2"/>
    <n v="168.34386225018"/>
    <n v="245782.03888526201"/>
    <n v="884815.33998694504"/>
  </r>
  <r>
    <x v="0"/>
    <x v="1"/>
    <x v="1"/>
    <x v="5"/>
    <x v="12"/>
    <s v="NO4_A2"/>
    <x v="5"/>
    <s v="GNR_BO_ELEC_E-99"/>
    <x v="1"/>
    <x v="0"/>
    <n v="3.77432916791658"/>
    <n v="5510.5205851582105"/>
    <n v="19837.874106569601"/>
  </r>
  <r>
    <x v="0"/>
    <x v="1"/>
    <x v="1"/>
    <x v="5"/>
    <x v="12"/>
    <s v="NO4_A2"/>
    <x v="5"/>
    <s v="GNR_BO_ELEC_E-99"/>
    <x v="1"/>
    <x v="2"/>
    <n v="4.6428413075108796"/>
    <n v="6778.5483089658901"/>
    <n v="24402.7739122772"/>
  </r>
  <r>
    <x v="0"/>
    <x v="1"/>
    <x v="1"/>
    <x v="5"/>
    <x v="12"/>
    <s v="NO4_A2"/>
    <x v="5"/>
    <s v="GNR_HP_ELEC_COP-270"/>
    <x v="1"/>
    <x v="0"/>
    <n v="2.7"/>
    <n v="3942"/>
    <n v="14191.2"/>
  </r>
  <r>
    <x v="0"/>
    <x v="1"/>
    <x v="1"/>
    <x v="5"/>
    <x v="12"/>
    <s v="NO4_A2"/>
    <x v="5"/>
    <s v="GNR_HP_ELEC_COP-270"/>
    <x v="1"/>
    <x v="1"/>
    <n v="2.7"/>
    <n v="3942"/>
    <n v="14191.2"/>
  </r>
  <r>
    <x v="0"/>
    <x v="1"/>
    <x v="1"/>
    <x v="5"/>
    <x v="12"/>
    <s v="NO4_A2"/>
    <x v="5"/>
    <s v="GNR_HP_ELEC_COP-270"/>
    <x v="1"/>
    <x v="2"/>
    <n v="2.7"/>
    <n v="3942"/>
    <n v="14191.2"/>
  </r>
  <r>
    <x v="0"/>
    <x v="1"/>
    <x v="1"/>
    <x v="5"/>
    <x v="12"/>
    <s v="NO4_A2"/>
    <x v="1"/>
    <s v="GNR_HS_HEAT_PIT_L-DEC_E-91_Y-2020"/>
    <x v="0"/>
    <x v="1"/>
    <n v="23.4702173995219"/>
    <n v="34266.517403301899"/>
    <n v="123359.46265188701"/>
  </r>
  <r>
    <x v="0"/>
    <x v="1"/>
    <x v="1"/>
    <x v="5"/>
    <x v="12"/>
    <s v="NO4_A2"/>
    <x v="1"/>
    <s v="GNR_HS_HEAT_PIT_L-DEC_E-91_Y-2020"/>
    <x v="0"/>
    <x v="2"/>
    <n v="22.319279402344002"/>
    <n v="32586.147927422298"/>
    <n v="117310.13253872"/>
  </r>
  <r>
    <x v="0"/>
    <x v="1"/>
    <x v="1"/>
    <x v="5"/>
    <x v="12"/>
    <s v="NO4_A2"/>
    <x v="1"/>
    <s v="GNR_HS_HEAT_PIT_L-DEC_E-91_Y-2030"/>
    <x v="0"/>
    <x v="0"/>
    <n v="0.59462302953482604"/>
    <n v="868.14962312084504"/>
    <n v="3125.3386432350399"/>
  </r>
  <r>
    <x v="0"/>
    <x v="1"/>
    <x v="1"/>
    <x v="5"/>
    <x v="12"/>
    <s v="NO4_A2"/>
    <x v="1"/>
    <s v="GNR_HS_HEAT_PIT_L-DEC_E-91_Y-2030"/>
    <x v="0"/>
    <x v="1"/>
    <n v="4.6428413075108796"/>
    <n v="6778.5483089658901"/>
    <n v="24402.7739122772"/>
  </r>
  <r>
    <x v="0"/>
    <x v="1"/>
    <x v="1"/>
    <x v="5"/>
    <x v="12"/>
    <s v="NO4_A2"/>
    <x v="2"/>
    <s v="GNR_BO_MSW_E-90"/>
    <x v="0"/>
    <x v="0"/>
    <n v="6.7"/>
    <n v="9782"/>
    <n v="35215.199999999997"/>
  </r>
  <r>
    <x v="0"/>
    <x v="1"/>
    <x v="1"/>
    <x v="5"/>
    <x v="12"/>
    <s v="NO4_A2"/>
    <x v="2"/>
    <s v="GNR_BO_MSW_E-90"/>
    <x v="0"/>
    <x v="1"/>
    <n v="6.7"/>
    <n v="9782"/>
    <n v="35215.199999999997"/>
  </r>
  <r>
    <x v="0"/>
    <x v="1"/>
    <x v="1"/>
    <x v="5"/>
    <x v="12"/>
    <s v="NO4_A2"/>
    <x v="2"/>
    <s v="GNR_BO_MSW_E-90"/>
    <x v="0"/>
    <x v="2"/>
    <n v="6.7"/>
    <n v="9782"/>
    <n v="35215.199999999997"/>
  </r>
  <r>
    <x v="0"/>
    <x v="1"/>
    <x v="1"/>
    <x v="5"/>
    <x v="12"/>
    <s v="NO4_A2"/>
    <x v="2"/>
    <s v="GNR_BO_MSW_E-90"/>
    <x v="1"/>
    <x v="0"/>
    <n v="6.7"/>
    <n v="9782"/>
    <n v="35215.199999999997"/>
  </r>
  <r>
    <x v="0"/>
    <x v="1"/>
    <x v="1"/>
    <x v="5"/>
    <x v="12"/>
    <s v="NO4_A2"/>
    <x v="2"/>
    <s v="GNR_BO_MSW_E-90"/>
    <x v="1"/>
    <x v="1"/>
    <n v="6.7"/>
    <n v="9782"/>
    <n v="35215.199999999997"/>
  </r>
  <r>
    <x v="0"/>
    <x v="1"/>
    <x v="1"/>
    <x v="5"/>
    <x v="12"/>
    <s v="NO4_A2"/>
    <x v="2"/>
    <s v="GNR_BO_MSW_E-90"/>
    <x v="1"/>
    <x v="2"/>
    <n v="6.7"/>
    <n v="9782"/>
    <n v="35215.199999999997"/>
  </r>
  <r>
    <x v="0"/>
    <x v="1"/>
    <x v="1"/>
    <x v="5"/>
    <x v="12"/>
    <s v="NO4_A2"/>
    <x v="2"/>
    <s v="GNR_ST_MSW_BP_CB-20"/>
    <x v="0"/>
    <x v="0"/>
    <n v="0.5"/>
    <n v="730"/>
    <n v="2628"/>
  </r>
  <r>
    <x v="0"/>
    <x v="1"/>
    <x v="1"/>
    <x v="5"/>
    <x v="12"/>
    <s v="NO4_A2"/>
    <x v="2"/>
    <s v="GNR_ST_MSW_BP_CB-20"/>
    <x v="0"/>
    <x v="1"/>
    <n v="0.5"/>
    <n v="730"/>
    <n v="2628"/>
  </r>
  <r>
    <x v="0"/>
    <x v="1"/>
    <x v="1"/>
    <x v="5"/>
    <x v="12"/>
    <s v="NO4_A2"/>
    <x v="2"/>
    <s v="GNR_ST_MSW_BP_CB-20"/>
    <x v="0"/>
    <x v="2"/>
    <n v="0.5"/>
    <n v="730"/>
    <n v="2628"/>
  </r>
  <r>
    <x v="0"/>
    <x v="1"/>
    <x v="1"/>
    <x v="5"/>
    <x v="12"/>
    <s v="NO4_A2"/>
    <x v="2"/>
    <s v="GNR_ST_MSW_BP_CB-20"/>
    <x v="1"/>
    <x v="0"/>
    <n v="0.5"/>
    <n v="730"/>
    <n v="2628"/>
  </r>
  <r>
    <x v="0"/>
    <x v="1"/>
    <x v="1"/>
    <x v="5"/>
    <x v="12"/>
    <s v="NO4_A2"/>
    <x v="2"/>
    <s v="GNR_ST_MSW_BP_CB-20"/>
    <x v="1"/>
    <x v="1"/>
    <n v="0.5"/>
    <n v="730"/>
    <n v="2628"/>
  </r>
  <r>
    <x v="0"/>
    <x v="1"/>
    <x v="1"/>
    <x v="5"/>
    <x v="12"/>
    <s v="NO4_A2"/>
    <x v="2"/>
    <s v="GNR_ST_MSW_BP_CB-20"/>
    <x v="1"/>
    <x v="2"/>
    <n v="0.5"/>
    <n v="730"/>
    <n v="2628"/>
  </r>
  <r>
    <x v="0"/>
    <x v="1"/>
    <x v="1"/>
    <x v="5"/>
    <x v="12"/>
    <s v="NO4_A2"/>
    <x v="4"/>
    <s v="GNR_EH_HEAT"/>
    <x v="0"/>
    <x v="0"/>
    <n v="36.6"/>
    <n v="53436"/>
    <n v="192369.6"/>
  </r>
  <r>
    <x v="0"/>
    <x v="1"/>
    <x v="1"/>
    <x v="5"/>
    <x v="12"/>
    <s v="NO4_A2"/>
    <x v="4"/>
    <s v="GNR_EH_HEAT"/>
    <x v="0"/>
    <x v="1"/>
    <n v="36.6"/>
    <n v="53436"/>
    <n v="192369.6"/>
  </r>
  <r>
    <x v="0"/>
    <x v="1"/>
    <x v="1"/>
    <x v="5"/>
    <x v="12"/>
    <s v="NO4_A2"/>
    <x v="4"/>
    <s v="GNR_EH_HEAT"/>
    <x v="0"/>
    <x v="2"/>
    <n v="36.6"/>
    <n v="53436"/>
    <n v="192369.6"/>
  </r>
  <r>
    <x v="0"/>
    <x v="1"/>
    <x v="1"/>
    <x v="5"/>
    <x v="12"/>
    <s v="NO4_A2"/>
    <x v="4"/>
    <s v="GNR_EH_HEAT"/>
    <x v="1"/>
    <x v="0"/>
    <n v="36.6"/>
    <n v="53436"/>
    <n v="192369.6"/>
  </r>
  <r>
    <x v="0"/>
    <x v="1"/>
    <x v="1"/>
    <x v="5"/>
    <x v="12"/>
    <s v="NO4_A2"/>
    <x v="4"/>
    <s v="GNR_EH_HEAT"/>
    <x v="1"/>
    <x v="1"/>
    <n v="36.6"/>
    <n v="53436"/>
    <n v="192369.6"/>
  </r>
  <r>
    <x v="0"/>
    <x v="1"/>
    <x v="1"/>
    <x v="5"/>
    <x v="12"/>
    <s v="NO4_A2"/>
    <x v="4"/>
    <s v="GNR_EH_HEAT"/>
    <x v="1"/>
    <x v="2"/>
    <n v="36.6"/>
    <n v="53436"/>
    <n v="192369.6"/>
  </r>
  <r>
    <x v="0"/>
    <x v="1"/>
    <x v="1"/>
    <x v="5"/>
    <x v="13"/>
    <s v="NO5_A1"/>
    <x v="1"/>
    <s v="GNR_HS_HEAT_PIT_L-CEN_E-90_Y-2020"/>
    <x v="0"/>
    <x v="0"/>
    <n v="81.889828620462097"/>
    <n v="119559.14978587499"/>
    <n v="430412.93922914902"/>
  </r>
  <r>
    <x v="0"/>
    <x v="1"/>
    <x v="1"/>
    <x v="5"/>
    <x v="13"/>
    <s v="NO5_A1"/>
    <x v="1"/>
    <s v="GNR_HS_HEAT_PIT_L-CEN_E-90_Y-2020"/>
    <x v="0"/>
    <x v="1"/>
    <n v="93.082257316565304"/>
    <n v="135900.095682185"/>
    <n v="489240.34445586702"/>
  </r>
  <r>
    <x v="0"/>
    <x v="1"/>
    <x v="1"/>
    <x v="5"/>
    <x v="13"/>
    <s v="NO5_A1"/>
    <x v="1"/>
    <s v="GNR_HS_HEAT_PIT_L-CEN_E-90_Y-2020"/>
    <x v="0"/>
    <x v="2"/>
    <n v="87.185396874380203"/>
    <n v="127290.679436595"/>
    <n v="458246.44597174198"/>
  </r>
  <r>
    <x v="0"/>
    <x v="1"/>
    <x v="1"/>
    <x v="5"/>
    <x v="13"/>
    <s v="NO5_A1"/>
    <x v="2"/>
    <s v="GNR_ST_MSW_BP_E-23_LS-220-MW-FEED_Y-2020"/>
    <x v="0"/>
    <x v="0"/>
    <n v="689.78627504952601"/>
    <n v="1007087.96157231"/>
    <n v="3625516.6616603099"/>
  </r>
  <r>
    <x v="0"/>
    <x v="1"/>
    <x v="1"/>
    <x v="5"/>
    <x v="13"/>
    <s v="NO5_A1"/>
    <x v="2"/>
    <s v="GNR_ST_MSW_BP_E-23_LS-220-MW-FEED_Y-2020"/>
    <x v="0"/>
    <x v="1"/>
    <n v="689.78627504952601"/>
    <n v="1007087.96157231"/>
    <n v="3625516.6616603099"/>
  </r>
  <r>
    <x v="0"/>
    <x v="1"/>
    <x v="1"/>
    <x v="5"/>
    <x v="13"/>
    <s v="NO5_A1"/>
    <x v="2"/>
    <s v="GNR_ST_MSW_BP_E-23_LS-220-MW-FEED_Y-2020"/>
    <x v="0"/>
    <x v="2"/>
    <n v="689.78627504952601"/>
    <n v="1007087.96157231"/>
    <n v="3625516.6616603099"/>
  </r>
  <r>
    <x v="0"/>
    <x v="1"/>
    <x v="1"/>
    <x v="5"/>
    <x v="13"/>
    <s v="NO5_A1"/>
    <x v="2"/>
    <s v="GNR_ST_MSW_BP_E-23_LS-220-MW-FEED_Y-2020"/>
    <x v="1"/>
    <x v="0"/>
    <n v="689.78627504952601"/>
    <n v="1007087.96157231"/>
    <n v="3625516.6616603099"/>
  </r>
  <r>
    <x v="0"/>
    <x v="1"/>
    <x v="1"/>
    <x v="5"/>
    <x v="13"/>
    <s v="NO5_A1"/>
    <x v="2"/>
    <s v="GNR_ST_MSW_BP_E-23_LS-220-MW-FEED_Y-2020"/>
    <x v="1"/>
    <x v="1"/>
    <n v="689.78627504952601"/>
    <n v="1007087.96157231"/>
    <n v="3625516.6616603099"/>
  </r>
  <r>
    <x v="0"/>
    <x v="1"/>
    <x v="1"/>
    <x v="5"/>
    <x v="13"/>
    <s v="NO5_A1"/>
    <x v="2"/>
    <s v="GNR_ST_MSW_BP_E-23_LS-220-MW-FEED_Y-2020"/>
    <x v="1"/>
    <x v="2"/>
    <n v="689.78627504952601"/>
    <n v="1007087.96157231"/>
    <n v="3625516.6616603099"/>
  </r>
  <r>
    <x v="0"/>
    <x v="1"/>
    <x v="1"/>
    <x v="5"/>
    <x v="13"/>
    <s v="NO5_A2"/>
    <x v="5"/>
    <s v="GNR_BO_ELEC_E-99"/>
    <x v="1"/>
    <x v="0"/>
    <n v="17.7083333333333"/>
    <n v="25854.166666666599"/>
    <n v="93074.999999999796"/>
  </r>
  <r>
    <x v="0"/>
    <x v="1"/>
    <x v="1"/>
    <x v="5"/>
    <x v="13"/>
    <s v="NO5_A2"/>
    <x v="5"/>
    <s v="GNR_BO_ELEC_E-99"/>
    <x v="1"/>
    <x v="2"/>
    <n v="17.7083333333333"/>
    <n v="25854.166666666599"/>
    <n v="93074.999999999796"/>
  </r>
  <r>
    <x v="0"/>
    <x v="1"/>
    <x v="1"/>
    <x v="5"/>
    <x v="13"/>
    <s v="NO5_A2"/>
    <x v="5"/>
    <s v="GNR_HP_ELEC_GROUND-WTR_COP-380_LS-4-MW_Y-2030"/>
    <x v="1"/>
    <x v="0"/>
    <n v="58.721069879722499"/>
    <n v="85732.762024394906"/>
    <n v="308637.94328782201"/>
  </r>
  <r>
    <x v="0"/>
    <x v="1"/>
    <x v="1"/>
    <x v="5"/>
    <x v="13"/>
    <s v="NO5_A2"/>
    <x v="5"/>
    <s v="GNR_HP_ELEC_GROUND-WTR_COP-380_LS-4-MW_Y-2030"/>
    <x v="1"/>
    <x v="1"/>
    <n v="58.721069879722499"/>
    <n v="85732.762024394906"/>
    <n v="308637.94328782201"/>
  </r>
  <r>
    <x v="0"/>
    <x v="1"/>
    <x v="1"/>
    <x v="5"/>
    <x v="13"/>
    <s v="NO5_A2"/>
    <x v="5"/>
    <s v="GNR_HP_ELEC_GROUND-WTR_COP-380_LS-4-MW_Y-2030"/>
    <x v="1"/>
    <x v="2"/>
    <n v="58.721069879722499"/>
    <n v="85732.762024394906"/>
    <n v="308637.94328782201"/>
  </r>
  <r>
    <x v="0"/>
    <x v="1"/>
    <x v="1"/>
    <x v="5"/>
    <x v="13"/>
    <s v="NO5_A2"/>
    <x v="1"/>
    <s v="GNR_HS_HEAT_PIT_L-DEC_E-91_Y-2020"/>
    <x v="0"/>
    <x v="0"/>
    <n v="28.040061026727301"/>
    <n v="40938.489099021899"/>
    <n v="147378.56075647901"/>
  </r>
  <r>
    <x v="0"/>
    <x v="1"/>
    <x v="1"/>
    <x v="5"/>
    <x v="13"/>
    <s v="NO5_A2"/>
    <x v="1"/>
    <s v="GNR_HS_HEAT_PIT_L-DEC_E-91_Y-2020"/>
    <x v="0"/>
    <x v="1"/>
    <n v="28.040061026727301"/>
    <n v="40938.489099021899"/>
    <n v="147378.56075647901"/>
  </r>
  <r>
    <x v="0"/>
    <x v="1"/>
    <x v="1"/>
    <x v="5"/>
    <x v="13"/>
    <s v="NO5_A2"/>
    <x v="1"/>
    <s v="GNR_HS_HEAT_PIT_L-DEC_E-91_Y-2020"/>
    <x v="0"/>
    <x v="2"/>
    <n v="28.040061026727301"/>
    <n v="40938.489099021899"/>
    <n v="147378.56075647901"/>
  </r>
  <r>
    <x v="0"/>
    <x v="1"/>
    <x v="1"/>
    <x v="5"/>
    <x v="13"/>
    <s v="NO5_A2"/>
    <x v="1"/>
    <s v="GNR_HS_HEAT_PIT_L-DEC_E-91_Y-2030"/>
    <x v="0"/>
    <x v="0"/>
    <n v="5.5876084772594696"/>
    <n v="8157.9083767988304"/>
    <n v="29368.4701564758"/>
  </r>
  <r>
    <x v="0"/>
    <x v="1"/>
    <x v="1"/>
    <x v="5"/>
    <x v="13"/>
    <s v="NO5_A2"/>
    <x v="1"/>
    <s v="GNR_HS_HEAT_PIT_L-DEC_E-91_Y-2030"/>
    <x v="0"/>
    <x v="1"/>
    <n v="38.320900396279903"/>
    <n v="55948.514578568604"/>
    <n v="201414.65248284701"/>
  </r>
  <r>
    <x v="0"/>
    <x v="1"/>
    <x v="1"/>
    <x v="5"/>
    <x v="13"/>
    <s v="NO5_A2"/>
    <x v="1"/>
    <s v="GNR_HS_HEAT_PIT_L-DEC_E-91_Y-2030"/>
    <x v="0"/>
    <x v="2"/>
    <n v="21.530011698722799"/>
    <n v="31433.817080135399"/>
    <n v="113161.74148848699"/>
  </r>
  <r>
    <x v="0"/>
    <x v="1"/>
    <x v="1"/>
    <x v="5"/>
    <x v="13"/>
    <s v="NO5_A2"/>
    <x v="2"/>
    <s v="GNR_ST_MSW_BP_CB-20"/>
    <x v="0"/>
    <x v="0"/>
    <n v="22.9166666666667"/>
    <n v="33458.333333333299"/>
    <n v="120450"/>
  </r>
  <r>
    <x v="0"/>
    <x v="1"/>
    <x v="1"/>
    <x v="5"/>
    <x v="13"/>
    <s v="NO5_A2"/>
    <x v="2"/>
    <s v="GNR_ST_MSW_BP_CB-20"/>
    <x v="0"/>
    <x v="1"/>
    <n v="22.9166666666667"/>
    <n v="33458.333333333299"/>
    <n v="120450"/>
  </r>
  <r>
    <x v="0"/>
    <x v="1"/>
    <x v="1"/>
    <x v="5"/>
    <x v="13"/>
    <s v="NO5_A2"/>
    <x v="2"/>
    <s v="GNR_ST_MSW_BP_CB-20"/>
    <x v="0"/>
    <x v="2"/>
    <n v="22.9166666666667"/>
    <n v="33458.333333333299"/>
    <n v="120450"/>
  </r>
  <r>
    <x v="0"/>
    <x v="1"/>
    <x v="1"/>
    <x v="5"/>
    <x v="13"/>
    <s v="NO5_A2"/>
    <x v="2"/>
    <s v="GNR_ST_MSW_BP_CB-20"/>
    <x v="1"/>
    <x v="0"/>
    <n v="22.9166666666667"/>
    <n v="33458.333333333299"/>
    <n v="120450"/>
  </r>
  <r>
    <x v="0"/>
    <x v="1"/>
    <x v="1"/>
    <x v="5"/>
    <x v="13"/>
    <s v="NO5_A2"/>
    <x v="2"/>
    <s v="GNR_ST_MSW_BP_CB-20"/>
    <x v="1"/>
    <x v="1"/>
    <n v="22.9166666666667"/>
    <n v="33458.333333333299"/>
    <n v="120450"/>
  </r>
  <r>
    <x v="0"/>
    <x v="1"/>
    <x v="1"/>
    <x v="5"/>
    <x v="13"/>
    <s v="NO5_A2"/>
    <x v="2"/>
    <s v="GNR_ST_MSW_BP_CB-20"/>
    <x v="1"/>
    <x v="2"/>
    <n v="22.9166666666667"/>
    <n v="33458.333333333299"/>
    <n v="120450"/>
  </r>
  <r>
    <x v="0"/>
    <x v="1"/>
    <x v="1"/>
    <x v="6"/>
    <x v="14"/>
    <s v="PL_A"/>
    <x v="1"/>
    <s v="GNR_HS_HEAT_PIT_L-CEN_E-90_Y-2020"/>
    <x v="0"/>
    <x v="0"/>
    <n v="1638.3468138276601"/>
    <n v="2391986.34818839"/>
    <n v="8611150.8534782007"/>
  </r>
  <r>
    <x v="0"/>
    <x v="1"/>
    <x v="1"/>
    <x v="6"/>
    <x v="14"/>
    <s v="PL_A"/>
    <x v="1"/>
    <s v="GNR_HS_HEAT_PIT_L-CEN_E-90_Y-2020"/>
    <x v="0"/>
    <x v="1"/>
    <n v="1884.47759119736"/>
    <n v="2751337.2831481402"/>
    <n v="9904814.2193333004"/>
  </r>
  <r>
    <x v="0"/>
    <x v="1"/>
    <x v="1"/>
    <x v="6"/>
    <x v="14"/>
    <s v="PL_A"/>
    <x v="1"/>
    <s v="GNR_HS_HEAT_PIT_L-CEN_E-90_Y-2020"/>
    <x v="0"/>
    <x v="2"/>
    <n v="3250.73800024604"/>
    <n v="4746077.4803592097"/>
    <n v="17085878.9292932"/>
  </r>
  <r>
    <x v="0"/>
    <x v="1"/>
    <x v="1"/>
    <x v="6"/>
    <x v="14"/>
    <s v="PL_A"/>
    <x v="1"/>
    <s v="GNR_HS_HEAT_PIT_L-CEN_E-90_Y-2030"/>
    <x v="0"/>
    <x v="0"/>
    <n v="1569.3183003786701"/>
    <n v="2291204.71855286"/>
    <n v="8248336.9867903097"/>
  </r>
  <r>
    <x v="0"/>
    <x v="1"/>
    <x v="1"/>
    <x v="6"/>
    <x v="14"/>
    <s v="PL_A"/>
    <x v="1"/>
    <s v="GNR_HS_HEAT_PIT_L-CEN_E-90_Y-2030"/>
    <x v="0"/>
    <x v="1"/>
    <n v="1569.3183003786701"/>
    <n v="2291204.7185528702"/>
    <n v="8248336.9867903097"/>
  </r>
  <r>
    <x v="0"/>
    <x v="1"/>
    <x v="1"/>
    <x v="6"/>
    <x v="14"/>
    <s v="PL_A"/>
    <x v="2"/>
    <s v="GNR_BO_MSW_E-100"/>
    <x v="0"/>
    <x v="0"/>
    <n v="1000"/>
    <n v="1460000"/>
    <n v="5256000"/>
  </r>
  <r>
    <x v="0"/>
    <x v="1"/>
    <x v="1"/>
    <x v="6"/>
    <x v="14"/>
    <s v="PL_A"/>
    <x v="2"/>
    <s v="GNR_BO_MSW_E-100"/>
    <x v="0"/>
    <x v="1"/>
    <n v="1000"/>
    <n v="1460000"/>
    <n v="5256000"/>
  </r>
  <r>
    <x v="0"/>
    <x v="1"/>
    <x v="1"/>
    <x v="6"/>
    <x v="14"/>
    <s v="PL_A"/>
    <x v="2"/>
    <s v="GNR_BO_MSW_E-100"/>
    <x v="0"/>
    <x v="2"/>
    <n v="1000"/>
    <n v="1460000"/>
    <n v="5256000"/>
  </r>
  <r>
    <x v="0"/>
    <x v="1"/>
    <x v="1"/>
    <x v="6"/>
    <x v="14"/>
    <s v="PL_A"/>
    <x v="2"/>
    <s v="GNR_BO_MSW_E-100"/>
    <x v="1"/>
    <x v="0"/>
    <n v="1000"/>
    <n v="1460000"/>
    <n v="5256000"/>
  </r>
  <r>
    <x v="0"/>
    <x v="1"/>
    <x v="1"/>
    <x v="6"/>
    <x v="14"/>
    <s v="PL_A"/>
    <x v="2"/>
    <s v="GNR_BO_MSW_E-100"/>
    <x v="1"/>
    <x v="1"/>
    <n v="1000"/>
    <n v="1460000"/>
    <n v="5256000"/>
  </r>
  <r>
    <x v="0"/>
    <x v="1"/>
    <x v="1"/>
    <x v="6"/>
    <x v="14"/>
    <s v="PL_A"/>
    <x v="2"/>
    <s v="GNR_BO_MSW_E-100"/>
    <x v="1"/>
    <x v="2"/>
    <n v="1000"/>
    <n v="1460000"/>
    <n v="5256000"/>
  </r>
  <r>
    <x v="0"/>
    <x v="1"/>
    <x v="1"/>
    <x v="6"/>
    <x v="14"/>
    <s v="PL_A"/>
    <x v="2"/>
    <s v="GNR_ST_MSW_BP_E-15"/>
    <x v="0"/>
    <x v="0"/>
    <n v="68"/>
    <n v="99280"/>
    <n v="357408"/>
  </r>
  <r>
    <x v="0"/>
    <x v="1"/>
    <x v="1"/>
    <x v="6"/>
    <x v="14"/>
    <s v="PL_A"/>
    <x v="2"/>
    <s v="GNR_ST_MSW_BP_E-15"/>
    <x v="0"/>
    <x v="1"/>
    <n v="68"/>
    <n v="99280"/>
    <n v="357408"/>
  </r>
  <r>
    <x v="0"/>
    <x v="1"/>
    <x v="1"/>
    <x v="6"/>
    <x v="14"/>
    <s v="PL_A"/>
    <x v="2"/>
    <s v="GNR_ST_MSW_BP_E-15"/>
    <x v="0"/>
    <x v="2"/>
    <n v="68"/>
    <n v="99280"/>
    <n v="357408"/>
  </r>
  <r>
    <x v="0"/>
    <x v="1"/>
    <x v="1"/>
    <x v="6"/>
    <x v="14"/>
    <s v="PL_A"/>
    <x v="2"/>
    <s v="GNR_ST_MSW_BP_E-15"/>
    <x v="1"/>
    <x v="0"/>
    <n v="68"/>
    <n v="99280"/>
    <n v="357408"/>
  </r>
  <r>
    <x v="0"/>
    <x v="1"/>
    <x v="1"/>
    <x v="6"/>
    <x v="14"/>
    <s v="PL_A"/>
    <x v="2"/>
    <s v="GNR_ST_MSW_BP_E-15"/>
    <x v="1"/>
    <x v="1"/>
    <n v="68"/>
    <n v="99280"/>
    <n v="357408"/>
  </r>
  <r>
    <x v="0"/>
    <x v="1"/>
    <x v="1"/>
    <x v="6"/>
    <x v="14"/>
    <s v="PL_A"/>
    <x v="2"/>
    <s v="GNR_ST_MSW_BP_E-15"/>
    <x v="1"/>
    <x v="2"/>
    <n v="68"/>
    <n v="99280"/>
    <n v="357408"/>
  </r>
  <r>
    <x v="0"/>
    <x v="1"/>
    <x v="1"/>
    <x v="6"/>
    <x v="14"/>
    <s v="PL_A"/>
    <x v="2"/>
    <s v="GNR_ST_MSW_BP_E-24_LS-220-MW-FEED_Y-2030"/>
    <x v="0"/>
    <x v="0"/>
    <n v="7711.4239923741197"/>
    <n v="11258679.0288662"/>
    <n v="40531244.503918402"/>
  </r>
  <r>
    <x v="0"/>
    <x v="1"/>
    <x v="1"/>
    <x v="6"/>
    <x v="14"/>
    <s v="PL_A"/>
    <x v="2"/>
    <s v="GNR_ST_MSW_BP_E-24_LS-220-MW-FEED_Y-2030"/>
    <x v="0"/>
    <x v="1"/>
    <n v="7711.4239923741197"/>
    <n v="11258679.0288662"/>
    <n v="40531244.503918402"/>
  </r>
  <r>
    <x v="0"/>
    <x v="1"/>
    <x v="1"/>
    <x v="6"/>
    <x v="14"/>
    <s v="PL_A"/>
    <x v="2"/>
    <s v="GNR_ST_MSW_BP_E-24_LS-220-MW-FEED_Y-2030"/>
    <x v="0"/>
    <x v="2"/>
    <n v="7711.4239923741197"/>
    <n v="11258679.0288662"/>
    <n v="40531244.503918402"/>
  </r>
  <r>
    <x v="0"/>
    <x v="1"/>
    <x v="1"/>
    <x v="6"/>
    <x v="14"/>
    <s v="PL_A"/>
    <x v="2"/>
    <s v="GNR_ST_MSW_BP_E-24_LS-220-MW-FEED_Y-2030"/>
    <x v="1"/>
    <x v="0"/>
    <n v="7711.4239923741197"/>
    <n v="11258679.0288662"/>
    <n v="40531244.503918402"/>
  </r>
  <r>
    <x v="0"/>
    <x v="1"/>
    <x v="1"/>
    <x v="6"/>
    <x v="14"/>
    <s v="PL_A"/>
    <x v="2"/>
    <s v="GNR_ST_MSW_BP_E-24_LS-220-MW-FEED_Y-2030"/>
    <x v="1"/>
    <x v="1"/>
    <n v="7711.4239923741197"/>
    <n v="11258679.0288662"/>
    <n v="40531244.503918402"/>
  </r>
  <r>
    <x v="0"/>
    <x v="1"/>
    <x v="1"/>
    <x v="6"/>
    <x v="14"/>
    <s v="PL_A"/>
    <x v="2"/>
    <s v="GNR_ST_MSW_BP_E-24_LS-220-MW-FEED_Y-2030"/>
    <x v="1"/>
    <x v="2"/>
    <n v="7711.4239923741197"/>
    <n v="11258679.0288662"/>
    <n v="40531244.503918402"/>
  </r>
  <r>
    <x v="0"/>
    <x v="1"/>
    <x v="1"/>
    <x v="6"/>
    <x v="14"/>
    <s v="PL_A"/>
    <x v="11"/>
    <s v="GNR_ST_WOODCHI_BP_E-29_LS-600-MW-FEED_Y-2030"/>
    <x v="0"/>
    <x v="0"/>
    <n v="374.82918681171202"/>
    <n v="547250.612745099"/>
    <n v="1970102.20588236"/>
  </r>
  <r>
    <x v="0"/>
    <x v="1"/>
    <x v="1"/>
    <x v="6"/>
    <x v="14"/>
    <s v="PL_A"/>
    <x v="11"/>
    <s v="GNR_ST_WOODCHI_BP_E-29_LS-600-MW-FEED_Y-2030"/>
    <x v="0"/>
    <x v="1"/>
    <n v="374.82918681171202"/>
    <n v="547250.612745099"/>
    <n v="1970102.20588236"/>
  </r>
  <r>
    <x v="0"/>
    <x v="1"/>
    <x v="1"/>
    <x v="6"/>
    <x v="14"/>
    <s v="PL_A"/>
    <x v="11"/>
    <s v="GNR_ST_WOODCHI_BP_E-29_LS-600-MW-FEED_Y-2030"/>
    <x v="0"/>
    <x v="2"/>
    <n v="374.82918681171202"/>
    <n v="547250.612745099"/>
    <n v="1970102.20588236"/>
  </r>
  <r>
    <x v="0"/>
    <x v="1"/>
    <x v="1"/>
    <x v="7"/>
    <x v="15"/>
    <s v="SE1_IND"/>
    <x v="5"/>
    <s v="GNR_BO_ELEC_E-99_LS-10-MW-FEED_Y-2020"/>
    <x v="1"/>
    <x v="0"/>
    <n v="29.6448440713663"/>
    <n v="43281.472344194699"/>
    <n v="155813.300439101"/>
  </r>
  <r>
    <x v="0"/>
    <x v="1"/>
    <x v="1"/>
    <x v="7"/>
    <x v="15"/>
    <s v="SE1_IND"/>
    <x v="5"/>
    <s v="GNR_BO_ELEC_E-99_LS-10-MW-FEED_Y-2020"/>
    <x v="1"/>
    <x v="1"/>
    <n v="29.644844071366101"/>
    <n v="43281.472344194597"/>
    <n v="155813.30043910001"/>
  </r>
  <r>
    <x v="0"/>
    <x v="1"/>
    <x v="1"/>
    <x v="7"/>
    <x v="15"/>
    <s v="SE1_IND"/>
    <x v="5"/>
    <s v="GNR_BO_ELEC_E-99_LS-10-MW-FEED_Y-2020"/>
    <x v="1"/>
    <x v="2"/>
    <n v="29.6448440713663"/>
    <n v="43281.472344194699"/>
    <n v="155813.300439101"/>
  </r>
  <r>
    <x v="0"/>
    <x v="1"/>
    <x v="1"/>
    <x v="7"/>
    <x v="15"/>
    <s v="SE1_IND"/>
    <x v="5"/>
    <s v="GNR_HP_ELEC_AIR-WTR_COP-310_LS_Y-2020"/>
    <x v="0"/>
    <x v="0"/>
    <n v="44.467266107049198"/>
    <n v="64922.208516291903"/>
    <n v="233719.95065865101"/>
  </r>
  <r>
    <x v="0"/>
    <x v="1"/>
    <x v="1"/>
    <x v="7"/>
    <x v="15"/>
    <s v="SE1_IND"/>
    <x v="5"/>
    <s v="GNR_HP_ELEC_AIR-WTR_COP-310_LS_Y-2020"/>
    <x v="0"/>
    <x v="1"/>
    <n v="44.467266107049198"/>
    <n v="64922.208516291903"/>
    <n v="233719.95065865101"/>
  </r>
  <r>
    <x v="0"/>
    <x v="1"/>
    <x v="1"/>
    <x v="7"/>
    <x v="15"/>
    <s v="SE1_IND"/>
    <x v="5"/>
    <s v="GNR_HP_ELEC_AIR-WTR_COP-310_LS_Y-2020"/>
    <x v="0"/>
    <x v="2"/>
    <n v="44.467266107049298"/>
    <n v="64922.208516291998"/>
    <n v="233719.95065865101"/>
  </r>
  <r>
    <x v="0"/>
    <x v="1"/>
    <x v="1"/>
    <x v="7"/>
    <x v="15"/>
    <s v="SE1_IND"/>
    <x v="5"/>
    <s v="GNR_HP_ELEC_AIR-WTR_COP-310_LS_Y-2020"/>
    <x v="1"/>
    <x v="0"/>
    <n v="44.467266107049198"/>
    <n v="64922.208516291903"/>
    <n v="233719.95065865101"/>
  </r>
  <r>
    <x v="0"/>
    <x v="1"/>
    <x v="1"/>
    <x v="7"/>
    <x v="15"/>
    <s v="SE1_IND"/>
    <x v="5"/>
    <s v="GNR_HP_ELEC_AIR-WTR_COP-310_LS_Y-2020"/>
    <x v="1"/>
    <x v="1"/>
    <n v="44.467266107049198"/>
    <n v="64922.208516291903"/>
    <n v="233719.95065865101"/>
  </r>
  <r>
    <x v="0"/>
    <x v="1"/>
    <x v="1"/>
    <x v="7"/>
    <x v="15"/>
    <s v="SE1_IND"/>
    <x v="5"/>
    <s v="GNR_HP_ELEC_AIR-WTR_COP-310_LS_Y-2020"/>
    <x v="1"/>
    <x v="2"/>
    <n v="44.467266107049198"/>
    <n v="64922.208516291903"/>
    <n v="233719.95065865101"/>
  </r>
  <r>
    <x v="0"/>
    <x v="1"/>
    <x v="1"/>
    <x v="7"/>
    <x v="15"/>
    <s v="SE1_IND"/>
    <x v="1"/>
    <s v="GNR_HS_HEAT_PIT_L-CEN_E-90_Y-2020"/>
    <x v="0"/>
    <x v="0"/>
    <n v="58.977790412875201"/>
    <n v="86107.574002797803"/>
    <n v="309987.26641007198"/>
  </r>
  <r>
    <x v="0"/>
    <x v="1"/>
    <x v="1"/>
    <x v="7"/>
    <x v="15"/>
    <s v="SE1_IND"/>
    <x v="1"/>
    <s v="GNR_HS_HEAT_PIT_L-CEN_E-90_Y-2020"/>
    <x v="0"/>
    <x v="1"/>
    <n v="65.119424138682305"/>
    <n v="95074.359242476101"/>
    <n v="342267.69327291398"/>
  </r>
  <r>
    <x v="0"/>
    <x v="1"/>
    <x v="1"/>
    <x v="7"/>
    <x v="15"/>
    <s v="SE1_IND"/>
    <x v="1"/>
    <s v="GNR_HS_HEAT_PIT_L-CEN_E-90_Y-2020"/>
    <x v="0"/>
    <x v="2"/>
    <n v="61.883633413411701"/>
    <n v="90350.104783581002"/>
    <n v="325260.377220892"/>
  </r>
  <r>
    <x v="0"/>
    <x v="1"/>
    <x v="1"/>
    <x v="7"/>
    <x v="15"/>
    <s v="SE1_IND"/>
    <x v="2"/>
    <s v="GNR_ST_MSW_BP_E-23_LS-220-MW-FEED_Y-2020"/>
    <x v="0"/>
    <x v="0"/>
    <n v="319.99762177465198"/>
    <n v="467196.527790992"/>
    <n v="1681907.5000475701"/>
  </r>
  <r>
    <x v="0"/>
    <x v="1"/>
    <x v="1"/>
    <x v="7"/>
    <x v="15"/>
    <s v="SE1_IND"/>
    <x v="2"/>
    <s v="GNR_ST_MSW_BP_E-23_LS-220-MW-FEED_Y-2020"/>
    <x v="0"/>
    <x v="1"/>
    <n v="319.99762177465198"/>
    <n v="467196.527790992"/>
    <n v="1681907.5000475701"/>
  </r>
  <r>
    <x v="0"/>
    <x v="1"/>
    <x v="1"/>
    <x v="7"/>
    <x v="15"/>
    <s v="SE1_IND"/>
    <x v="2"/>
    <s v="GNR_ST_MSW_BP_E-23_LS-220-MW-FEED_Y-2020"/>
    <x v="0"/>
    <x v="2"/>
    <n v="319.99762177465198"/>
    <n v="467196.527790992"/>
    <n v="1681907.5000475701"/>
  </r>
  <r>
    <x v="0"/>
    <x v="1"/>
    <x v="1"/>
    <x v="7"/>
    <x v="15"/>
    <s v="SE1_IND"/>
    <x v="2"/>
    <s v="GNR_ST_MSW_BP_E-23_LS-220-MW-FEED_Y-2020"/>
    <x v="1"/>
    <x v="0"/>
    <n v="319.99762177465198"/>
    <n v="467196.527790992"/>
    <n v="1681907.5000475701"/>
  </r>
  <r>
    <x v="0"/>
    <x v="1"/>
    <x v="1"/>
    <x v="7"/>
    <x v="15"/>
    <s v="SE1_IND"/>
    <x v="2"/>
    <s v="GNR_ST_MSW_BP_E-23_LS-220-MW-FEED_Y-2020"/>
    <x v="1"/>
    <x v="1"/>
    <n v="319.99762177465198"/>
    <n v="467196.527790992"/>
    <n v="1681907.5000475701"/>
  </r>
  <r>
    <x v="0"/>
    <x v="1"/>
    <x v="1"/>
    <x v="7"/>
    <x v="15"/>
    <s v="SE1_IND"/>
    <x v="2"/>
    <s v="GNR_ST_MSW_BP_E-23_LS-220-MW-FEED_Y-2020"/>
    <x v="1"/>
    <x v="2"/>
    <n v="319.99762177465198"/>
    <n v="467196.527790992"/>
    <n v="1681907.5000475701"/>
  </r>
  <r>
    <x v="0"/>
    <x v="1"/>
    <x v="1"/>
    <x v="7"/>
    <x v="15"/>
    <s v="SE1_medium"/>
    <x v="5"/>
    <s v="GNR_HP_ELEC_GROUND-WTR_COP-380_LS-4-MW_Y-2030"/>
    <x v="0"/>
    <x v="0"/>
    <n v="141.792175693773"/>
    <n v="207016.576512909"/>
    <n v="745259.67544647295"/>
  </r>
  <r>
    <x v="0"/>
    <x v="1"/>
    <x v="1"/>
    <x v="7"/>
    <x v="15"/>
    <s v="SE1_medium"/>
    <x v="5"/>
    <s v="GNR_HP_ELEC_GROUND-WTR_COP-380_LS-4-MW_Y-2030"/>
    <x v="0"/>
    <x v="1"/>
    <n v="141.792175693773"/>
    <n v="207016.576512909"/>
    <n v="745259.67544647295"/>
  </r>
  <r>
    <x v="0"/>
    <x v="1"/>
    <x v="1"/>
    <x v="7"/>
    <x v="15"/>
    <s v="SE1_medium"/>
    <x v="5"/>
    <s v="GNR_HP_ELEC_GROUND-WTR_COP-380_LS-4-MW_Y-2030"/>
    <x v="0"/>
    <x v="2"/>
    <n v="141.792175693773"/>
    <n v="207016.576512909"/>
    <n v="745259.67544647295"/>
  </r>
  <r>
    <x v="0"/>
    <x v="1"/>
    <x v="1"/>
    <x v="7"/>
    <x v="15"/>
    <s v="SE1_medium"/>
    <x v="5"/>
    <s v="GNR_HP_ELEC_GROUND-WTR_COP-380_LS-4-MW_Y-2030"/>
    <x v="1"/>
    <x v="0"/>
    <n v="141.792175693773"/>
    <n v="207016.576512909"/>
    <n v="745259.67544647295"/>
  </r>
  <r>
    <x v="0"/>
    <x v="1"/>
    <x v="1"/>
    <x v="7"/>
    <x v="15"/>
    <s v="SE1_medium"/>
    <x v="5"/>
    <s v="GNR_HP_ELEC_GROUND-WTR_COP-380_LS-4-MW_Y-2030"/>
    <x v="1"/>
    <x v="1"/>
    <n v="141.792175693773"/>
    <n v="207016.576512909"/>
    <n v="745259.67544647295"/>
  </r>
  <r>
    <x v="0"/>
    <x v="1"/>
    <x v="1"/>
    <x v="7"/>
    <x v="15"/>
    <s v="SE1_medium"/>
    <x v="5"/>
    <s v="GNR_HP_ELEC_GROUND-WTR_COP-380_LS-4-MW_Y-2030"/>
    <x v="1"/>
    <x v="2"/>
    <n v="141.792175693773"/>
    <n v="207016.576512909"/>
    <n v="745259.67544647295"/>
  </r>
  <r>
    <x v="0"/>
    <x v="1"/>
    <x v="1"/>
    <x v="7"/>
    <x v="15"/>
    <s v="SE1_medium"/>
    <x v="1"/>
    <s v="GNR_HS_HEAT_PIT_L-DEC_E-91_Y-2020"/>
    <x v="0"/>
    <x v="0"/>
    <n v="30.010918545048199"/>
    <n v="43815.941075770403"/>
    <n v="157737.38787277299"/>
  </r>
  <r>
    <x v="0"/>
    <x v="1"/>
    <x v="1"/>
    <x v="7"/>
    <x v="15"/>
    <s v="SE1_medium"/>
    <x v="1"/>
    <s v="GNR_HS_HEAT_PIT_L-DEC_E-91_Y-2020"/>
    <x v="0"/>
    <x v="1"/>
    <n v="67.683715602495397"/>
    <n v="98818.224779643293"/>
    <n v="355745.60920671601"/>
  </r>
  <r>
    <x v="0"/>
    <x v="1"/>
    <x v="1"/>
    <x v="7"/>
    <x v="15"/>
    <s v="SE1_medium"/>
    <x v="1"/>
    <s v="GNR_HS_HEAT_PIT_L-DEC_E-91_Y-2020"/>
    <x v="0"/>
    <x v="2"/>
    <n v="67.683715602495397"/>
    <n v="98818.224779643293"/>
    <n v="355745.60920671601"/>
  </r>
  <r>
    <x v="0"/>
    <x v="1"/>
    <x v="1"/>
    <x v="7"/>
    <x v="15"/>
    <s v="SE1_medium"/>
    <x v="1"/>
    <s v="GNR_HS_HEAT_PIT_L-DEC_E-91_Y-2030"/>
    <x v="0"/>
    <x v="1"/>
    <n v="41.001773817965798"/>
    <n v="59862.589774230102"/>
    <n v="215505.323187228"/>
  </r>
  <r>
    <x v="0"/>
    <x v="1"/>
    <x v="1"/>
    <x v="7"/>
    <x v="15"/>
    <s v="SE1_medium"/>
    <x v="1"/>
    <s v="GNR_HS_HEAT_PIT_L-DEC_E-91_Y-2030"/>
    <x v="0"/>
    <x v="2"/>
    <n v="41.001773817965798"/>
    <n v="59862.589774230102"/>
    <n v="215505.323187228"/>
  </r>
  <r>
    <x v="0"/>
    <x v="1"/>
    <x v="1"/>
    <x v="7"/>
    <x v="15"/>
    <s v="SE1_medium"/>
    <x v="1"/>
    <s v="GNR_HS_HEAT_WTR-TANK_LS_E-95_Y-2010"/>
    <x v="0"/>
    <x v="1"/>
    <n v="7.0541648680339799"/>
    <n v="10299.0807073296"/>
    <n v="37076.690546386599"/>
  </r>
  <r>
    <x v="0"/>
    <x v="1"/>
    <x v="1"/>
    <x v="7"/>
    <x v="15"/>
    <s v="SE1_medium"/>
    <x v="1"/>
    <s v="GNR_HS_HEAT_WTR-TANK_LS_E-95_Y-2010"/>
    <x v="0"/>
    <x v="2"/>
    <n v="9.8636433511441108"/>
    <n v="14400.9192926704"/>
    <n v="51843.309453613401"/>
  </r>
  <r>
    <x v="0"/>
    <x v="1"/>
    <x v="1"/>
    <x v="7"/>
    <x v="15"/>
    <s v="SE1_medium"/>
    <x v="1"/>
    <s v="GNR_HS_HEAT_WTR-TANK_LS_E-95_Y-2010"/>
    <x v="1"/>
    <x v="0"/>
    <n v="3.8025146775107399"/>
    <n v="5551.6714291656799"/>
    <n v="19986.017144996498"/>
  </r>
  <r>
    <x v="0"/>
    <x v="1"/>
    <x v="1"/>
    <x v="7"/>
    <x v="15"/>
    <s v="SE1_medium"/>
    <x v="2"/>
    <s v="GNR_BO_MSW_E-90"/>
    <x v="0"/>
    <x v="0"/>
    <n v="30"/>
    <n v="43800"/>
    <n v="157680"/>
  </r>
  <r>
    <x v="0"/>
    <x v="1"/>
    <x v="1"/>
    <x v="7"/>
    <x v="15"/>
    <s v="SE1_medium"/>
    <x v="2"/>
    <s v="GNR_BO_MSW_E-90"/>
    <x v="0"/>
    <x v="1"/>
    <n v="30"/>
    <n v="43800"/>
    <n v="157680"/>
  </r>
  <r>
    <x v="0"/>
    <x v="1"/>
    <x v="1"/>
    <x v="7"/>
    <x v="15"/>
    <s v="SE1_medium"/>
    <x v="2"/>
    <s v="GNR_BO_MSW_E-90"/>
    <x v="0"/>
    <x v="2"/>
    <n v="30"/>
    <n v="43800"/>
    <n v="157680"/>
  </r>
  <r>
    <x v="0"/>
    <x v="1"/>
    <x v="1"/>
    <x v="7"/>
    <x v="15"/>
    <s v="SE1_medium"/>
    <x v="2"/>
    <s v="GNR_BO_MSW_E-90"/>
    <x v="1"/>
    <x v="0"/>
    <n v="30"/>
    <n v="43800"/>
    <n v="157680"/>
  </r>
  <r>
    <x v="0"/>
    <x v="1"/>
    <x v="1"/>
    <x v="7"/>
    <x v="15"/>
    <s v="SE1_medium"/>
    <x v="2"/>
    <s v="GNR_BO_MSW_E-90"/>
    <x v="1"/>
    <x v="1"/>
    <n v="30"/>
    <n v="43800"/>
    <n v="157680"/>
  </r>
  <r>
    <x v="0"/>
    <x v="1"/>
    <x v="1"/>
    <x v="7"/>
    <x v="15"/>
    <s v="SE1_medium"/>
    <x v="2"/>
    <s v="GNR_BO_MSW_E-90"/>
    <x v="1"/>
    <x v="2"/>
    <n v="30"/>
    <n v="43800"/>
    <n v="157680"/>
  </r>
  <r>
    <x v="0"/>
    <x v="1"/>
    <x v="1"/>
    <x v="7"/>
    <x v="15"/>
    <s v="SE1_medium"/>
    <x v="2"/>
    <s v="GNR_ST_MSW_BP_CB-20"/>
    <x v="0"/>
    <x v="0"/>
    <n v="70.2"/>
    <n v="102492"/>
    <n v="368971.2"/>
  </r>
  <r>
    <x v="0"/>
    <x v="1"/>
    <x v="1"/>
    <x v="7"/>
    <x v="15"/>
    <s v="SE1_medium"/>
    <x v="2"/>
    <s v="GNR_ST_MSW_BP_CB-20"/>
    <x v="0"/>
    <x v="1"/>
    <n v="70.2"/>
    <n v="102492"/>
    <n v="368971.2"/>
  </r>
  <r>
    <x v="0"/>
    <x v="1"/>
    <x v="1"/>
    <x v="7"/>
    <x v="15"/>
    <s v="SE1_medium"/>
    <x v="2"/>
    <s v="GNR_ST_MSW_BP_CB-20"/>
    <x v="0"/>
    <x v="2"/>
    <n v="70.2"/>
    <n v="102492"/>
    <n v="368971.2"/>
  </r>
  <r>
    <x v="0"/>
    <x v="1"/>
    <x v="1"/>
    <x v="7"/>
    <x v="15"/>
    <s v="SE1_medium"/>
    <x v="2"/>
    <s v="GNR_ST_MSW_BP_CB-20"/>
    <x v="1"/>
    <x v="0"/>
    <n v="70.2"/>
    <n v="102492"/>
    <n v="368971.2"/>
  </r>
  <r>
    <x v="0"/>
    <x v="1"/>
    <x v="1"/>
    <x v="7"/>
    <x v="15"/>
    <s v="SE1_medium"/>
    <x v="2"/>
    <s v="GNR_ST_MSW_BP_CB-20"/>
    <x v="1"/>
    <x v="1"/>
    <n v="70.2"/>
    <n v="102492"/>
    <n v="368971.2"/>
  </r>
  <r>
    <x v="0"/>
    <x v="1"/>
    <x v="1"/>
    <x v="7"/>
    <x v="15"/>
    <s v="SE1_medium"/>
    <x v="2"/>
    <s v="GNR_ST_MSW_BP_CB-20"/>
    <x v="1"/>
    <x v="2"/>
    <n v="70.2"/>
    <n v="102492"/>
    <n v="368971.2"/>
  </r>
  <r>
    <x v="0"/>
    <x v="1"/>
    <x v="1"/>
    <x v="7"/>
    <x v="15"/>
    <s v="SE1_medium"/>
    <x v="4"/>
    <s v="GNR_EH_HEAT"/>
    <x v="0"/>
    <x v="0"/>
    <n v="12.591575091575001"/>
    <n v="18383.699633699602"/>
    <n v="66181.3186813184"/>
  </r>
  <r>
    <x v="0"/>
    <x v="1"/>
    <x v="1"/>
    <x v="7"/>
    <x v="15"/>
    <s v="SE1_medium"/>
    <x v="4"/>
    <s v="GNR_EH_HEAT"/>
    <x v="0"/>
    <x v="1"/>
    <n v="12.591575091575001"/>
    <n v="18383.699633699602"/>
    <n v="66181.3186813184"/>
  </r>
  <r>
    <x v="0"/>
    <x v="1"/>
    <x v="1"/>
    <x v="7"/>
    <x v="15"/>
    <s v="SE1_medium"/>
    <x v="4"/>
    <s v="GNR_EH_HEAT"/>
    <x v="0"/>
    <x v="2"/>
    <n v="12.591575091575001"/>
    <n v="18383.699633699602"/>
    <n v="66181.3186813184"/>
  </r>
  <r>
    <x v="0"/>
    <x v="1"/>
    <x v="1"/>
    <x v="7"/>
    <x v="15"/>
    <s v="SE1_medium"/>
    <x v="4"/>
    <s v="GNR_EH_HEAT"/>
    <x v="1"/>
    <x v="0"/>
    <n v="12.591575091575001"/>
    <n v="18383.699633699602"/>
    <n v="66181.3186813184"/>
  </r>
  <r>
    <x v="0"/>
    <x v="1"/>
    <x v="1"/>
    <x v="7"/>
    <x v="15"/>
    <s v="SE1_medium"/>
    <x v="4"/>
    <s v="GNR_EH_HEAT"/>
    <x v="1"/>
    <x v="1"/>
    <n v="12.591575091575001"/>
    <n v="18383.699633699602"/>
    <n v="66181.3186813184"/>
  </r>
  <r>
    <x v="0"/>
    <x v="1"/>
    <x v="1"/>
    <x v="7"/>
    <x v="15"/>
    <s v="SE1_medium"/>
    <x v="4"/>
    <s v="GNR_EH_HEAT"/>
    <x v="1"/>
    <x v="2"/>
    <n v="12.591575091575001"/>
    <n v="18383.699633699602"/>
    <n v="66181.3186813184"/>
  </r>
  <r>
    <x v="0"/>
    <x v="1"/>
    <x v="1"/>
    <x v="7"/>
    <x v="15"/>
    <s v="SE1_medium"/>
    <x v="6"/>
    <s v="GNR_BO_WOODWST_E-90"/>
    <x v="0"/>
    <x v="1"/>
    <n v="12"/>
    <n v="17520"/>
    <n v="63072"/>
  </r>
  <r>
    <x v="0"/>
    <x v="1"/>
    <x v="1"/>
    <x v="7"/>
    <x v="15"/>
    <s v="SE1_medium"/>
    <x v="6"/>
    <s v="GNR_BO_WOODWST_E-90"/>
    <x v="0"/>
    <x v="2"/>
    <n v="12"/>
    <n v="17520"/>
    <n v="63072"/>
  </r>
  <r>
    <x v="0"/>
    <x v="1"/>
    <x v="1"/>
    <x v="7"/>
    <x v="15"/>
    <s v="SE1_small"/>
    <x v="5"/>
    <s v="GNR_HP_ELEC_GROUND-WTR_COP-360_LS-4-MW_Y-2020"/>
    <x v="0"/>
    <x v="0"/>
    <n v="11.904577964335701"/>
    <n v="17380.683827930101"/>
    <n v="62570.461780548401"/>
  </r>
  <r>
    <x v="0"/>
    <x v="1"/>
    <x v="1"/>
    <x v="7"/>
    <x v="15"/>
    <s v="SE1_small"/>
    <x v="5"/>
    <s v="GNR_HP_ELEC_GROUND-WTR_COP-360_LS-4-MW_Y-2020"/>
    <x v="0"/>
    <x v="1"/>
    <n v="4.2884533657295298"/>
    <n v="6261.1419139651098"/>
    <n v="22540.110890274402"/>
  </r>
  <r>
    <x v="0"/>
    <x v="1"/>
    <x v="1"/>
    <x v="7"/>
    <x v="15"/>
    <s v="SE1_small"/>
    <x v="5"/>
    <s v="GNR_HP_ELEC_GROUND-WTR_COP-360_LS-4-MW_Y-2020"/>
    <x v="1"/>
    <x v="0"/>
    <n v="109.398200933433"/>
    <n v="159721.37336281201"/>
    <n v="574996.94410612294"/>
  </r>
  <r>
    <x v="0"/>
    <x v="1"/>
    <x v="1"/>
    <x v="7"/>
    <x v="15"/>
    <s v="SE1_small"/>
    <x v="5"/>
    <s v="GNR_HP_ELEC_GROUND-WTR_COP-360_LS-4-MW_Y-2020"/>
    <x v="1"/>
    <x v="1"/>
    <n v="109.398200933433"/>
    <n v="159721.37336281201"/>
    <n v="574996.94410612294"/>
  </r>
  <r>
    <x v="0"/>
    <x v="1"/>
    <x v="1"/>
    <x v="7"/>
    <x v="15"/>
    <s v="SE1_small"/>
    <x v="5"/>
    <s v="GNR_HP_ELEC_GROUND-WTR_COP-360_LS-4-MW_Y-2020"/>
    <x v="1"/>
    <x v="2"/>
    <n v="109.398200933433"/>
    <n v="159721.37336281201"/>
    <n v="574996.94410612294"/>
  </r>
  <r>
    <x v="0"/>
    <x v="1"/>
    <x v="1"/>
    <x v="7"/>
    <x v="15"/>
    <s v="SE1_small"/>
    <x v="1"/>
    <s v="GNR_HS_HEAT_PIT_L-DEC_E-91_Y-2020"/>
    <x v="0"/>
    <x v="0"/>
    <n v="48.076196965373001"/>
    <n v="70191.247569444502"/>
    <n v="252688.49124999999"/>
  </r>
  <r>
    <x v="0"/>
    <x v="1"/>
    <x v="1"/>
    <x v="7"/>
    <x v="15"/>
    <s v="SE1_small"/>
    <x v="1"/>
    <s v="GNR_HS_HEAT_PIT_L-DEC_E-91_Y-2020"/>
    <x v="0"/>
    <x v="1"/>
    <n v="76.651305177277195"/>
    <n v="111910.905558825"/>
    <n v="402879.26001176902"/>
  </r>
  <r>
    <x v="0"/>
    <x v="1"/>
    <x v="1"/>
    <x v="7"/>
    <x v="15"/>
    <s v="SE1_small"/>
    <x v="1"/>
    <s v="GNR_HS_HEAT_PIT_L-DEC_E-91_Y-2020"/>
    <x v="0"/>
    <x v="2"/>
    <n v="76.578746838080406"/>
    <n v="111804.970383597"/>
    <n v="402497.89338095102"/>
  </r>
  <r>
    <x v="0"/>
    <x v="1"/>
    <x v="1"/>
    <x v="7"/>
    <x v="15"/>
    <s v="SE1_small"/>
    <x v="1"/>
    <s v="GNR_HS_HEAT_WTR-TANK_LS_E-95_Y-2010"/>
    <x v="0"/>
    <x v="1"/>
    <n v="2.9606164383561602"/>
    <n v="4322.5"/>
    <n v="15561"/>
  </r>
  <r>
    <x v="0"/>
    <x v="1"/>
    <x v="1"/>
    <x v="7"/>
    <x v="15"/>
    <s v="SE1_small"/>
    <x v="1"/>
    <s v="GNR_HS_HEAT_WTR-TANK_LS_E-95_Y-2010"/>
    <x v="1"/>
    <x v="1"/>
    <n v="1.81275467024937"/>
    <n v="2646.6218185640801"/>
    <n v="9527.8385468306806"/>
  </r>
  <r>
    <x v="0"/>
    <x v="1"/>
    <x v="1"/>
    <x v="7"/>
    <x v="15"/>
    <s v="SE1_small"/>
    <x v="4"/>
    <s v="GNR_EH_HEAT"/>
    <x v="0"/>
    <x v="0"/>
    <n v="0.71748706879201096"/>
    <n v="1047.53112043634"/>
    <n v="3771.1120335708101"/>
  </r>
  <r>
    <x v="0"/>
    <x v="1"/>
    <x v="1"/>
    <x v="7"/>
    <x v="15"/>
    <s v="SE1_small"/>
    <x v="4"/>
    <s v="GNR_EH_HEAT"/>
    <x v="0"/>
    <x v="1"/>
    <n v="0.71748706879201096"/>
    <n v="1047.53112043634"/>
    <n v="3771.1120335708101"/>
  </r>
  <r>
    <x v="0"/>
    <x v="1"/>
    <x v="1"/>
    <x v="7"/>
    <x v="15"/>
    <s v="SE1_small"/>
    <x v="4"/>
    <s v="GNR_EH_HEAT"/>
    <x v="0"/>
    <x v="2"/>
    <n v="0.71748706879201096"/>
    <n v="1047.53112043634"/>
    <n v="3771.1120335708101"/>
  </r>
  <r>
    <x v="0"/>
    <x v="1"/>
    <x v="1"/>
    <x v="7"/>
    <x v="15"/>
    <s v="SE1_small"/>
    <x v="4"/>
    <s v="GNR_EH_HEAT"/>
    <x v="1"/>
    <x v="0"/>
    <n v="0.71748706879201096"/>
    <n v="1047.53112043634"/>
    <n v="3771.1120335708101"/>
  </r>
  <r>
    <x v="0"/>
    <x v="1"/>
    <x v="1"/>
    <x v="7"/>
    <x v="15"/>
    <s v="SE1_small"/>
    <x v="4"/>
    <s v="GNR_EH_HEAT"/>
    <x v="1"/>
    <x v="1"/>
    <n v="0.71748706879201096"/>
    <n v="1047.53112043634"/>
    <n v="3771.1120335708101"/>
  </r>
  <r>
    <x v="0"/>
    <x v="1"/>
    <x v="1"/>
    <x v="7"/>
    <x v="15"/>
    <s v="SE1_small"/>
    <x v="4"/>
    <s v="GNR_EH_HEAT"/>
    <x v="1"/>
    <x v="2"/>
    <n v="0.71748706879201096"/>
    <n v="1047.53112043634"/>
    <n v="3771.1120335708101"/>
  </r>
  <r>
    <x v="0"/>
    <x v="1"/>
    <x v="1"/>
    <x v="7"/>
    <x v="16"/>
    <s v="SE2_IND"/>
    <x v="1"/>
    <s v="GNR_HS_HEAT_PIT_L-CEN_E-90_Y-2020"/>
    <x v="0"/>
    <x v="0"/>
    <n v="120.235543437948"/>
    <n v="175543.89341940399"/>
    <n v="631958.01630985294"/>
  </r>
  <r>
    <x v="0"/>
    <x v="1"/>
    <x v="1"/>
    <x v="7"/>
    <x v="16"/>
    <s v="SE2_IND"/>
    <x v="1"/>
    <s v="GNR_HS_HEAT_PIT_L-CEN_E-90_Y-2020"/>
    <x v="0"/>
    <x v="1"/>
    <n v="136.66893656303901"/>
    <n v="199536.64738203699"/>
    <n v="718331.93057533505"/>
  </r>
  <r>
    <x v="0"/>
    <x v="1"/>
    <x v="1"/>
    <x v="7"/>
    <x v="16"/>
    <s v="SE2_IND"/>
    <x v="1"/>
    <s v="GNR_HS_HEAT_PIT_L-CEN_E-90_Y-2020"/>
    <x v="0"/>
    <x v="2"/>
    <n v="128.01081342628299"/>
    <n v="186895.787602372"/>
    <n v="672824.83536854095"/>
  </r>
  <r>
    <x v="0"/>
    <x v="1"/>
    <x v="1"/>
    <x v="7"/>
    <x v="16"/>
    <s v="SE2_IND"/>
    <x v="2"/>
    <s v="GNR_ST_MSW_BP_E-23_LS-220-MW-FEED_Y-2020"/>
    <x v="0"/>
    <x v="0"/>
    <n v="1012.78545863135"/>
    <n v="1478666.76960177"/>
    <n v="5323200.37056637"/>
  </r>
  <r>
    <x v="0"/>
    <x v="1"/>
    <x v="1"/>
    <x v="7"/>
    <x v="16"/>
    <s v="SE2_IND"/>
    <x v="2"/>
    <s v="GNR_ST_MSW_BP_E-23_LS-220-MW-FEED_Y-2020"/>
    <x v="0"/>
    <x v="1"/>
    <n v="1012.78545863135"/>
    <n v="1478666.76960177"/>
    <n v="5323200.37056637"/>
  </r>
  <r>
    <x v="0"/>
    <x v="1"/>
    <x v="1"/>
    <x v="7"/>
    <x v="16"/>
    <s v="SE2_IND"/>
    <x v="2"/>
    <s v="GNR_ST_MSW_BP_E-23_LS-220-MW-FEED_Y-2020"/>
    <x v="0"/>
    <x v="2"/>
    <n v="1012.78545863135"/>
    <n v="1478666.76960177"/>
    <n v="5323200.37056637"/>
  </r>
  <r>
    <x v="0"/>
    <x v="1"/>
    <x v="1"/>
    <x v="7"/>
    <x v="16"/>
    <s v="SE2_IND"/>
    <x v="2"/>
    <s v="GNR_ST_MSW_BP_E-23_LS-220-MW-FEED_Y-2020"/>
    <x v="1"/>
    <x v="0"/>
    <n v="1012.78545863135"/>
    <n v="1478666.76960177"/>
    <n v="5323200.37056637"/>
  </r>
  <r>
    <x v="0"/>
    <x v="1"/>
    <x v="1"/>
    <x v="7"/>
    <x v="16"/>
    <s v="SE2_IND"/>
    <x v="2"/>
    <s v="GNR_ST_MSW_BP_E-23_LS-220-MW-FEED_Y-2020"/>
    <x v="1"/>
    <x v="1"/>
    <n v="1012.78545863135"/>
    <n v="1478666.76960177"/>
    <n v="5323200.37056637"/>
  </r>
  <r>
    <x v="0"/>
    <x v="1"/>
    <x v="1"/>
    <x v="7"/>
    <x v="16"/>
    <s v="SE2_IND"/>
    <x v="2"/>
    <s v="GNR_ST_MSW_BP_E-23_LS-220-MW-FEED_Y-2020"/>
    <x v="1"/>
    <x v="2"/>
    <n v="1012.78545863135"/>
    <n v="1478666.76960177"/>
    <n v="5323200.37056637"/>
  </r>
  <r>
    <x v="0"/>
    <x v="1"/>
    <x v="1"/>
    <x v="7"/>
    <x v="16"/>
    <s v="SE2_medium"/>
    <x v="5"/>
    <s v="GNR_HP_ELEC_GROUND-WTR_COP-360_LS-4-MW_Y-2020"/>
    <x v="0"/>
    <x v="0"/>
    <n v="112.31305144346"/>
    <n v="163977.055107452"/>
    <n v="590317.39838682697"/>
  </r>
  <r>
    <x v="0"/>
    <x v="1"/>
    <x v="1"/>
    <x v="7"/>
    <x v="16"/>
    <s v="SE2_medium"/>
    <x v="5"/>
    <s v="GNR_HP_ELEC_GROUND-WTR_COP-360_LS-4-MW_Y-2020"/>
    <x v="0"/>
    <x v="1"/>
    <n v="133.76126859235001"/>
    <n v="195291.45214483101"/>
    <n v="703049.22772139101"/>
  </r>
  <r>
    <x v="0"/>
    <x v="1"/>
    <x v="1"/>
    <x v="7"/>
    <x v="16"/>
    <s v="SE2_medium"/>
    <x v="5"/>
    <s v="GNR_HP_ELEC_GROUND-WTR_COP-360_LS-4-MW_Y-2020"/>
    <x v="1"/>
    <x v="0"/>
    <n v="433.46495378389801"/>
    <n v="632858.83252449101"/>
    <n v="2278291.79708817"/>
  </r>
  <r>
    <x v="0"/>
    <x v="1"/>
    <x v="1"/>
    <x v="7"/>
    <x v="16"/>
    <s v="SE2_medium"/>
    <x v="5"/>
    <s v="GNR_HP_ELEC_GROUND-WTR_COP-360_LS-4-MW_Y-2020"/>
    <x v="1"/>
    <x v="1"/>
    <n v="433.46495378389801"/>
    <n v="632858.83252449101"/>
    <n v="2278291.79708817"/>
  </r>
  <r>
    <x v="0"/>
    <x v="1"/>
    <x v="1"/>
    <x v="7"/>
    <x v="16"/>
    <s v="SE2_medium"/>
    <x v="5"/>
    <s v="GNR_HP_ELEC_GROUND-WTR_COP-360_LS-4-MW_Y-2020"/>
    <x v="1"/>
    <x v="2"/>
    <n v="433.46495378389801"/>
    <n v="632858.83252449101"/>
    <n v="2278291.79708817"/>
  </r>
  <r>
    <x v="0"/>
    <x v="1"/>
    <x v="1"/>
    <x v="7"/>
    <x v="16"/>
    <s v="SE2_medium"/>
    <x v="5"/>
    <s v="GNR_HP_ELEC_GROUND-WTR_COP-380_LS-4-MW_Y-2030"/>
    <x v="0"/>
    <x v="0"/>
    <n v="70.086731407650205"/>
    <n v="102326.627855169"/>
    <n v="368375.86027860898"/>
  </r>
  <r>
    <x v="0"/>
    <x v="1"/>
    <x v="1"/>
    <x v="7"/>
    <x v="16"/>
    <s v="SE2_medium"/>
    <x v="5"/>
    <s v="GNR_HP_ELEC_GROUND-WTR_COP-380_LS-4-MW_Y-2030"/>
    <x v="0"/>
    <x v="1"/>
    <n v="70.086731407650205"/>
    <n v="102326.627855169"/>
    <n v="368375.86027860898"/>
  </r>
  <r>
    <x v="0"/>
    <x v="1"/>
    <x v="1"/>
    <x v="7"/>
    <x v="16"/>
    <s v="SE2_medium"/>
    <x v="5"/>
    <s v="GNR_HP_ELEC_GROUND-WTR_COP-380_LS-4-MW_Y-2030"/>
    <x v="0"/>
    <x v="2"/>
    <n v="37.8736835566895"/>
    <n v="55295.577992766601"/>
    <n v="199064.08077396001"/>
  </r>
  <r>
    <x v="0"/>
    <x v="1"/>
    <x v="1"/>
    <x v="7"/>
    <x v="16"/>
    <s v="SE2_medium"/>
    <x v="5"/>
    <s v="GNR_HP_ELEC_GROUND-WTR_COP-380_LS-4-MW_Y-2030"/>
    <x v="1"/>
    <x v="0"/>
    <n v="70.086731407650205"/>
    <n v="102326.627855169"/>
    <n v="368375.86027860898"/>
  </r>
  <r>
    <x v="0"/>
    <x v="1"/>
    <x v="1"/>
    <x v="7"/>
    <x v="16"/>
    <s v="SE2_medium"/>
    <x v="5"/>
    <s v="GNR_HP_ELEC_GROUND-WTR_COP-380_LS-4-MW_Y-2030"/>
    <x v="1"/>
    <x v="1"/>
    <n v="70.086731407650205"/>
    <n v="102326.627855169"/>
    <n v="368375.86027860898"/>
  </r>
  <r>
    <x v="0"/>
    <x v="1"/>
    <x v="1"/>
    <x v="7"/>
    <x v="16"/>
    <s v="SE2_medium"/>
    <x v="5"/>
    <s v="GNR_HP_ELEC_GROUND-WTR_COP-380_LS-4-MW_Y-2030"/>
    <x v="1"/>
    <x v="2"/>
    <n v="70.086731407650205"/>
    <n v="102326.627855169"/>
    <n v="368375.86027860898"/>
  </r>
  <r>
    <x v="0"/>
    <x v="1"/>
    <x v="1"/>
    <x v="7"/>
    <x v="16"/>
    <s v="SE2_medium"/>
    <x v="1"/>
    <s v="GNR_HS_HEAT_PIT_L-DEC_E-91_Y-2020"/>
    <x v="0"/>
    <x v="0"/>
    <n v="252.167651506879"/>
    <n v="368164.77120004402"/>
    <n v="1325393.17632016"/>
  </r>
  <r>
    <x v="0"/>
    <x v="1"/>
    <x v="1"/>
    <x v="7"/>
    <x v="16"/>
    <s v="SE2_medium"/>
    <x v="1"/>
    <s v="GNR_HS_HEAT_PIT_L-DEC_E-91_Y-2020"/>
    <x v="0"/>
    <x v="1"/>
    <n v="368.83110400447401"/>
    <n v="538493.41184653202"/>
    <n v="1938576.2826475201"/>
  </r>
  <r>
    <x v="0"/>
    <x v="1"/>
    <x v="1"/>
    <x v="7"/>
    <x v="16"/>
    <s v="SE2_medium"/>
    <x v="1"/>
    <s v="GNR_HS_HEAT_PIT_L-DEC_E-91_Y-2020"/>
    <x v="0"/>
    <x v="2"/>
    <n v="368.83110400447401"/>
    <n v="538493.41184653202"/>
    <n v="1938576.2826475201"/>
  </r>
  <r>
    <x v="0"/>
    <x v="1"/>
    <x v="1"/>
    <x v="7"/>
    <x v="16"/>
    <s v="SE2_medium"/>
    <x v="1"/>
    <s v="GNR_HS_HEAT_WTR-TANK_LS_E-95_Y-2010"/>
    <x v="0"/>
    <x v="1"/>
    <n v="36.627054794520497"/>
    <n v="53475.5"/>
    <n v="192511.8"/>
  </r>
  <r>
    <x v="0"/>
    <x v="1"/>
    <x v="1"/>
    <x v="7"/>
    <x v="16"/>
    <s v="SE2_medium"/>
    <x v="1"/>
    <s v="GNR_HS_HEAT_WTR-TANK_LS_E-95_Y-2010"/>
    <x v="1"/>
    <x v="1"/>
    <n v="36.627054794520497"/>
    <n v="53475.5"/>
    <n v="192511.8"/>
  </r>
  <r>
    <x v="0"/>
    <x v="1"/>
    <x v="1"/>
    <x v="7"/>
    <x v="16"/>
    <s v="SE2_medium"/>
    <x v="2"/>
    <s v="GNR_ST_MSW_BP_CB-20"/>
    <x v="0"/>
    <x v="0"/>
    <n v="31.247955865000002"/>
    <n v="45622.0155629"/>
    <n v="164239.25602644001"/>
  </r>
  <r>
    <x v="0"/>
    <x v="1"/>
    <x v="1"/>
    <x v="7"/>
    <x v="16"/>
    <s v="SE2_medium"/>
    <x v="2"/>
    <s v="GNR_ST_MSW_BP_CB-20"/>
    <x v="0"/>
    <x v="1"/>
    <n v="31.247955865000002"/>
    <n v="45622.0155629"/>
    <n v="164239.25602644001"/>
  </r>
  <r>
    <x v="0"/>
    <x v="1"/>
    <x v="1"/>
    <x v="7"/>
    <x v="16"/>
    <s v="SE2_medium"/>
    <x v="2"/>
    <s v="GNR_ST_MSW_BP_CB-20"/>
    <x v="0"/>
    <x v="2"/>
    <n v="31.247955865000002"/>
    <n v="45622.0155629"/>
    <n v="164239.25602644001"/>
  </r>
  <r>
    <x v="0"/>
    <x v="1"/>
    <x v="1"/>
    <x v="7"/>
    <x v="16"/>
    <s v="SE2_medium"/>
    <x v="2"/>
    <s v="GNR_ST_MSW_BP_CB-20"/>
    <x v="1"/>
    <x v="0"/>
    <n v="31.247955865000002"/>
    <n v="45622.0155629"/>
    <n v="164239.25602644001"/>
  </r>
  <r>
    <x v="0"/>
    <x v="1"/>
    <x v="1"/>
    <x v="7"/>
    <x v="16"/>
    <s v="SE2_medium"/>
    <x v="2"/>
    <s v="GNR_ST_MSW_BP_CB-20"/>
    <x v="1"/>
    <x v="1"/>
    <n v="31.247955865000002"/>
    <n v="45622.0155629"/>
    <n v="164239.25602644001"/>
  </r>
  <r>
    <x v="0"/>
    <x v="1"/>
    <x v="1"/>
    <x v="7"/>
    <x v="16"/>
    <s v="SE2_medium"/>
    <x v="2"/>
    <s v="GNR_ST_MSW_BP_CB-20"/>
    <x v="1"/>
    <x v="2"/>
    <n v="31.247955865000002"/>
    <n v="45622.0155629"/>
    <n v="164239.25602644001"/>
  </r>
  <r>
    <x v="0"/>
    <x v="1"/>
    <x v="1"/>
    <x v="7"/>
    <x v="16"/>
    <s v="SE2_medium"/>
    <x v="2"/>
    <s v="GNR_ST_MSW_BP_CB-40"/>
    <x v="0"/>
    <x v="0"/>
    <n v="48.3"/>
    <n v="70518"/>
    <n v="253864.8"/>
  </r>
  <r>
    <x v="0"/>
    <x v="1"/>
    <x v="1"/>
    <x v="7"/>
    <x v="16"/>
    <s v="SE2_medium"/>
    <x v="2"/>
    <s v="GNR_ST_MSW_BP_CB-40"/>
    <x v="0"/>
    <x v="1"/>
    <n v="48.3"/>
    <n v="70518"/>
    <n v="253864.8"/>
  </r>
  <r>
    <x v="0"/>
    <x v="1"/>
    <x v="1"/>
    <x v="7"/>
    <x v="16"/>
    <s v="SE2_medium"/>
    <x v="2"/>
    <s v="GNR_ST_MSW_BP_CB-40"/>
    <x v="0"/>
    <x v="2"/>
    <n v="48.3"/>
    <n v="70518"/>
    <n v="253864.8"/>
  </r>
  <r>
    <x v="0"/>
    <x v="1"/>
    <x v="1"/>
    <x v="7"/>
    <x v="16"/>
    <s v="SE2_medium"/>
    <x v="2"/>
    <s v="GNR_ST_MSW_BP_CB-40"/>
    <x v="1"/>
    <x v="0"/>
    <n v="48.3"/>
    <n v="70518"/>
    <n v="253864.8"/>
  </r>
  <r>
    <x v="0"/>
    <x v="1"/>
    <x v="1"/>
    <x v="7"/>
    <x v="16"/>
    <s v="SE2_medium"/>
    <x v="2"/>
    <s v="GNR_ST_MSW_BP_CB-40"/>
    <x v="1"/>
    <x v="1"/>
    <n v="48.3"/>
    <n v="70518"/>
    <n v="253864.8"/>
  </r>
  <r>
    <x v="0"/>
    <x v="1"/>
    <x v="1"/>
    <x v="7"/>
    <x v="16"/>
    <s v="SE2_medium"/>
    <x v="2"/>
    <s v="GNR_ST_MSW_BP_CB-40"/>
    <x v="1"/>
    <x v="2"/>
    <n v="48.3"/>
    <n v="70518"/>
    <n v="253864.8"/>
  </r>
  <r>
    <x v="0"/>
    <x v="1"/>
    <x v="1"/>
    <x v="7"/>
    <x v="16"/>
    <s v="SE2_medium"/>
    <x v="4"/>
    <s v="GNR_EH_HEAT"/>
    <x v="0"/>
    <x v="0"/>
    <n v="5.1290856581959501"/>
    <n v="7488.4650609660903"/>
    <n v="26958.474219477899"/>
  </r>
  <r>
    <x v="0"/>
    <x v="1"/>
    <x v="1"/>
    <x v="7"/>
    <x v="16"/>
    <s v="SE2_medium"/>
    <x v="4"/>
    <s v="GNR_EH_HEAT"/>
    <x v="0"/>
    <x v="1"/>
    <n v="5.1290856581959501"/>
    <n v="7488.4650609660903"/>
    <n v="26958.474219477899"/>
  </r>
  <r>
    <x v="0"/>
    <x v="1"/>
    <x v="1"/>
    <x v="7"/>
    <x v="16"/>
    <s v="SE2_medium"/>
    <x v="4"/>
    <s v="GNR_EH_HEAT"/>
    <x v="0"/>
    <x v="2"/>
    <n v="5.1290856581959501"/>
    <n v="7488.4650609660903"/>
    <n v="26958.474219477899"/>
  </r>
  <r>
    <x v="0"/>
    <x v="1"/>
    <x v="1"/>
    <x v="7"/>
    <x v="16"/>
    <s v="SE2_medium"/>
    <x v="4"/>
    <s v="GNR_EH_HEAT"/>
    <x v="1"/>
    <x v="0"/>
    <n v="5.1290856581959501"/>
    <n v="7488.4650609660903"/>
    <n v="26958.474219477899"/>
  </r>
  <r>
    <x v="0"/>
    <x v="1"/>
    <x v="1"/>
    <x v="7"/>
    <x v="16"/>
    <s v="SE2_medium"/>
    <x v="4"/>
    <s v="GNR_EH_HEAT"/>
    <x v="1"/>
    <x v="1"/>
    <n v="5.1290856581959501"/>
    <n v="7488.4650609660903"/>
    <n v="26958.474219477899"/>
  </r>
  <r>
    <x v="0"/>
    <x v="1"/>
    <x v="1"/>
    <x v="7"/>
    <x v="16"/>
    <s v="SE2_medium"/>
    <x v="4"/>
    <s v="GNR_EH_HEAT"/>
    <x v="1"/>
    <x v="2"/>
    <n v="5.1290856581959501"/>
    <n v="7488.4650609660903"/>
    <n v="26958.474219477899"/>
  </r>
  <r>
    <x v="0"/>
    <x v="1"/>
    <x v="1"/>
    <x v="7"/>
    <x v="16"/>
    <s v="SE2_medium"/>
    <x v="11"/>
    <s v="GNR_ST_WOODCHI_BP_CB-50"/>
    <x v="0"/>
    <x v="0"/>
    <n v="18.143999999999998"/>
    <n v="26490.240000000002"/>
    <n v="95364.864000000001"/>
  </r>
  <r>
    <x v="0"/>
    <x v="1"/>
    <x v="1"/>
    <x v="7"/>
    <x v="16"/>
    <s v="SE2_medium"/>
    <x v="11"/>
    <s v="GNR_ST_WOODCHI_BP_CB-50"/>
    <x v="0"/>
    <x v="1"/>
    <n v="20.952000000000002"/>
    <n v="30589.919999999998"/>
    <n v="110123.712"/>
  </r>
  <r>
    <x v="0"/>
    <x v="1"/>
    <x v="1"/>
    <x v="7"/>
    <x v="16"/>
    <s v="SE2_medium"/>
    <x v="11"/>
    <s v="GNR_ST_WOODCHI_BP_CB-50"/>
    <x v="0"/>
    <x v="2"/>
    <n v="21.6"/>
    <n v="31536"/>
    <n v="113529.60000000001"/>
  </r>
  <r>
    <x v="0"/>
    <x v="1"/>
    <x v="1"/>
    <x v="7"/>
    <x v="16"/>
    <s v="SE2_small"/>
    <x v="5"/>
    <s v="GNR_HP_ELEC_GROUND-WTR_COP-360_LS-4-MW_Y-2020"/>
    <x v="1"/>
    <x v="0"/>
    <n v="170.23849732362501"/>
    <n v="248548.206092493"/>
    <n v="894773.54193297401"/>
  </r>
  <r>
    <x v="0"/>
    <x v="1"/>
    <x v="1"/>
    <x v="7"/>
    <x v="16"/>
    <s v="SE2_small"/>
    <x v="5"/>
    <s v="GNR_HP_ELEC_GROUND-WTR_COP-360_LS-4-MW_Y-2020"/>
    <x v="1"/>
    <x v="1"/>
    <n v="170.23849732362501"/>
    <n v="248548.206092493"/>
    <n v="894773.54193297401"/>
  </r>
  <r>
    <x v="0"/>
    <x v="1"/>
    <x v="1"/>
    <x v="7"/>
    <x v="16"/>
    <s v="SE2_small"/>
    <x v="5"/>
    <s v="GNR_HP_ELEC_GROUND-WTR_COP-360_LS-4-MW_Y-2020"/>
    <x v="1"/>
    <x v="2"/>
    <n v="170.23849732362501"/>
    <n v="248548.206092493"/>
    <n v="894773.54193297401"/>
  </r>
  <r>
    <x v="0"/>
    <x v="1"/>
    <x v="1"/>
    <x v="7"/>
    <x v="16"/>
    <s v="SE2_small"/>
    <x v="1"/>
    <s v="GNR_HS_HEAT_PIT_L-DEC_E-91_Y-2020"/>
    <x v="0"/>
    <x v="0"/>
    <n v="84.282416136111493"/>
    <n v="123052.327558723"/>
    <n v="442988.37921140197"/>
  </r>
  <r>
    <x v="0"/>
    <x v="1"/>
    <x v="1"/>
    <x v="7"/>
    <x v="16"/>
    <s v="SE2_small"/>
    <x v="1"/>
    <s v="GNR_HS_HEAT_PIT_L-DEC_E-91_Y-2020"/>
    <x v="0"/>
    <x v="1"/>
    <n v="121.957825660463"/>
    <n v="178058.42546427599"/>
    <n v="641010.33167139196"/>
  </r>
  <r>
    <x v="0"/>
    <x v="1"/>
    <x v="1"/>
    <x v="7"/>
    <x v="16"/>
    <s v="SE2_small"/>
    <x v="1"/>
    <s v="GNR_HS_HEAT_PIT_L-DEC_E-91_Y-2020"/>
    <x v="0"/>
    <x v="2"/>
    <n v="111.191154329074"/>
    <n v="162339.08532044801"/>
    <n v="584420.70715361205"/>
  </r>
  <r>
    <x v="0"/>
    <x v="1"/>
    <x v="1"/>
    <x v="7"/>
    <x v="16"/>
    <s v="SE2_small"/>
    <x v="4"/>
    <s v="GNR_EH_HEAT"/>
    <x v="0"/>
    <x v="0"/>
    <n v="1.0614125457875401"/>
    <n v="1549.6623168498099"/>
    <n v="5578.7843406593202"/>
  </r>
  <r>
    <x v="0"/>
    <x v="1"/>
    <x v="1"/>
    <x v="7"/>
    <x v="16"/>
    <s v="SE2_small"/>
    <x v="4"/>
    <s v="GNR_EH_HEAT"/>
    <x v="0"/>
    <x v="1"/>
    <n v="1.0614125457875401"/>
    <n v="1549.6623168498099"/>
    <n v="5578.7843406593202"/>
  </r>
  <r>
    <x v="0"/>
    <x v="1"/>
    <x v="1"/>
    <x v="7"/>
    <x v="16"/>
    <s v="SE2_small"/>
    <x v="4"/>
    <s v="GNR_EH_HEAT"/>
    <x v="0"/>
    <x v="2"/>
    <n v="1.0614125457875401"/>
    <n v="1549.6623168498099"/>
    <n v="5578.7843406593202"/>
  </r>
  <r>
    <x v="0"/>
    <x v="1"/>
    <x v="1"/>
    <x v="7"/>
    <x v="16"/>
    <s v="SE2_small"/>
    <x v="4"/>
    <s v="GNR_EH_HEAT"/>
    <x v="1"/>
    <x v="0"/>
    <n v="1.0614125457875401"/>
    <n v="1549.6623168498099"/>
    <n v="5578.7843406593202"/>
  </r>
  <r>
    <x v="0"/>
    <x v="1"/>
    <x v="1"/>
    <x v="7"/>
    <x v="16"/>
    <s v="SE2_small"/>
    <x v="4"/>
    <s v="GNR_EH_HEAT"/>
    <x v="1"/>
    <x v="1"/>
    <n v="1.0614125457875401"/>
    <n v="1549.6623168498099"/>
    <n v="5578.7843406593202"/>
  </r>
  <r>
    <x v="0"/>
    <x v="1"/>
    <x v="1"/>
    <x v="7"/>
    <x v="16"/>
    <s v="SE2_small"/>
    <x v="4"/>
    <s v="GNR_EH_HEAT"/>
    <x v="1"/>
    <x v="2"/>
    <n v="1.0614125457875401"/>
    <n v="1549.6623168498099"/>
    <n v="5578.7843406593202"/>
  </r>
  <r>
    <x v="0"/>
    <x v="1"/>
    <x v="1"/>
    <x v="7"/>
    <x v="17"/>
    <s v="SE3_IND"/>
    <x v="1"/>
    <s v="GNR_HS_HEAT_PIT_L-CEN_E-90_Y-2020"/>
    <x v="0"/>
    <x v="0"/>
    <n v="183.66948508342"/>
    <n v="268157.44822179299"/>
    <n v="965366.813598454"/>
  </r>
  <r>
    <x v="0"/>
    <x v="1"/>
    <x v="1"/>
    <x v="7"/>
    <x v="17"/>
    <s v="SE3_IND"/>
    <x v="1"/>
    <s v="GNR_HS_HEAT_PIT_L-CEN_E-90_Y-2020"/>
    <x v="0"/>
    <x v="1"/>
    <n v="208.77281781810899"/>
    <n v="304808.31401443901"/>
    <n v="1097309.9304519801"/>
  </r>
  <r>
    <x v="0"/>
    <x v="1"/>
    <x v="1"/>
    <x v="7"/>
    <x v="17"/>
    <s v="SE3_IND"/>
    <x v="1"/>
    <s v="GNR_HS_HEAT_PIT_L-CEN_E-90_Y-2020"/>
    <x v="0"/>
    <x v="2"/>
    <n v="195.54683677417901"/>
    <n v="285498.381690301"/>
    <n v="1027794.17408508"/>
  </r>
  <r>
    <x v="0"/>
    <x v="1"/>
    <x v="1"/>
    <x v="7"/>
    <x v="17"/>
    <s v="SE3_IND"/>
    <x v="2"/>
    <s v="GNR_ST_MSW_BP_E-23_LS-220-MW-FEED_Y-2020"/>
    <x v="0"/>
    <x v="0"/>
    <n v="1547.1114311783899"/>
    <n v="2258782.6895204498"/>
    <n v="8131617.6822736301"/>
  </r>
  <r>
    <x v="0"/>
    <x v="1"/>
    <x v="1"/>
    <x v="7"/>
    <x v="17"/>
    <s v="SE3_IND"/>
    <x v="2"/>
    <s v="GNR_ST_MSW_BP_E-23_LS-220-MW-FEED_Y-2020"/>
    <x v="0"/>
    <x v="1"/>
    <n v="1547.1114311783899"/>
    <n v="2258782.6895204498"/>
    <n v="8131617.6822736301"/>
  </r>
  <r>
    <x v="0"/>
    <x v="1"/>
    <x v="1"/>
    <x v="7"/>
    <x v="17"/>
    <s v="SE3_IND"/>
    <x v="2"/>
    <s v="GNR_ST_MSW_BP_E-23_LS-220-MW-FEED_Y-2020"/>
    <x v="0"/>
    <x v="2"/>
    <n v="1547.1114311783899"/>
    <n v="2258782.6895204498"/>
    <n v="8131617.6822736301"/>
  </r>
  <r>
    <x v="0"/>
    <x v="1"/>
    <x v="1"/>
    <x v="7"/>
    <x v="17"/>
    <s v="SE3_IND"/>
    <x v="2"/>
    <s v="GNR_ST_MSW_BP_E-23_LS-220-MW-FEED_Y-2020"/>
    <x v="1"/>
    <x v="0"/>
    <n v="1547.1114311783899"/>
    <n v="2258782.6895204498"/>
    <n v="8131617.6822736301"/>
  </r>
  <r>
    <x v="0"/>
    <x v="1"/>
    <x v="1"/>
    <x v="7"/>
    <x v="17"/>
    <s v="SE3_IND"/>
    <x v="2"/>
    <s v="GNR_ST_MSW_BP_E-23_LS-220-MW-FEED_Y-2020"/>
    <x v="1"/>
    <x v="1"/>
    <n v="1547.1114311783899"/>
    <n v="2258782.6895204498"/>
    <n v="8131617.6822736301"/>
  </r>
  <r>
    <x v="0"/>
    <x v="1"/>
    <x v="1"/>
    <x v="7"/>
    <x v="17"/>
    <s v="SE3_IND"/>
    <x v="2"/>
    <s v="GNR_ST_MSW_BP_E-23_LS-220-MW-FEED_Y-2020"/>
    <x v="1"/>
    <x v="2"/>
    <n v="1547.1114311783899"/>
    <n v="2258782.6895204498"/>
    <n v="8131617.6822736301"/>
  </r>
  <r>
    <x v="0"/>
    <x v="1"/>
    <x v="1"/>
    <x v="7"/>
    <x v="17"/>
    <s v="SE3_large"/>
    <x v="5"/>
    <s v="GNR_HP_ELEC_COP-270"/>
    <x v="0"/>
    <x v="0"/>
    <n v="126"/>
    <n v="183960"/>
    <n v="662256"/>
  </r>
  <r>
    <x v="0"/>
    <x v="1"/>
    <x v="1"/>
    <x v="7"/>
    <x v="17"/>
    <s v="SE3_large"/>
    <x v="5"/>
    <s v="GNR_HP_ELEC_COP-270"/>
    <x v="1"/>
    <x v="0"/>
    <n v="126"/>
    <n v="183960"/>
    <n v="662256"/>
  </r>
  <r>
    <x v="0"/>
    <x v="1"/>
    <x v="1"/>
    <x v="7"/>
    <x v="17"/>
    <s v="SE3_large"/>
    <x v="5"/>
    <s v="GNR_HP_ELEC_COP-270"/>
    <x v="1"/>
    <x v="1"/>
    <n v="126"/>
    <n v="183960"/>
    <n v="662256"/>
  </r>
  <r>
    <x v="0"/>
    <x v="1"/>
    <x v="1"/>
    <x v="7"/>
    <x v="17"/>
    <s v="SE3_large"/>
    <x v="5"/>
    <s v="GNR_HP_ELEC_COP-270"/>
    <x v="1"/>
    <x v="2"/>
    <n v="126"/>
    <n v="183960"/>
    <n v="662256"/>
  </r>
  <r>
    <x v="0"/>
    <x v="1"/>
    <x v="1"/>
    <x v="7"/>
    <x v="17"/>
    <s v="SE3_large"/>
    <x v="1"/>
    <s v="GNR_HS_HEAT_PIT_L-CEN_E-90_Y-2020"/>
    <x v="0"/>
    <x v="1"/>
    <n v="1055.9298339772899"/>
    <n v="1541657.5576068501"/>
    <n v="5549967.2073846497"/>
  </r>
  <r>
    <x v="0"/>
    <x v="1"/>
    <x v="1"/>
    <x v="7"/>
    <x v="17"/>
    <s v="SE3_large"/>
    <x v="1"/>
    <s v="GNR_HS_HEAT_PIT_L-CEN_E-90_Y-2020"/>
    <x v="0"/>
    <x v="2"/>
    <n v="732.95494803554004"/>
    <n v="1070114.2241318901"/>
    <n v="3852411.2068747999"/>
  </r>
  <r>
    <x v="0"/>
    <x v="1"/>
    <x v="1"/>
    <x v="7"/>
    <x v="17"/>
    <s v="SE3_large"/>
    <x v="1"/>
    <s v="GNR_HS_HEAT_PIT_L-CEN_E-90_Y-2030"/>
    <x v="0"/>
    <x v="0"/>
    <n v="155.57348529625401"/>
    <n v="227137.28853253101"/>
    <n v="817694.23871711094"/>
  </r>
  <r>
    <x v="0"/>
    <x v="1"/>
    <x v="1"/>
    <x v="7"/>
    <x v="17"/>
    <s v="SE3_large"/>
    <x v="1"/>
    <s v="GNR_HS_HEAT_PIT_L-CEN_E-90_Y-2030"/>
    <x v="0"/>
    <x v="1"/>
    <n v="243.440682734517"/>
    <n v="355423.39679239399"/>
    <n v="1279524.2284526201"/>
  </r>
  <r>
    <x v="0"/>
    <x v="1"/>
    <x v="1"/>
    <x v="7"/>
    <x v="17"/>
    <s v="SE3_large"/>
    <x v="2"/>
    <s v="AROS6_ST_MSW_EXT"/>
    <x v="0"/>
    <x v="0"/>
    <n v="115.90909090909101"/>
    <n v="169227.272727273"/>
    <n v="609218.181818182"/>
  </r>
  <r>
    <x v="0"/>
    <x v="1"/>
    <x v="1"/>
    <x v="7"/>
    <x v="17"/>
    <s v="SE3_large"/>
    <x v="2"/>
    <s v="AROS6_ST_MSW_EXT"/>
    <x v="0"/>
    <x v="1"/>
    <n v="115.90909090909101"/>
    <n v="169227.272727273"/>
    <n v="609218.181818182"/>
  </r>
  <r>
    <x v="0"/>
    <x v="1"/>
    <x v="1"/>
    <x v="7"/>
    <x v="17"/>
    <s v="SE3_large"/>
    <x v="2"/>
    <s v="AROS6_ST_MSW_EXT"/>
    <x v="0"/>
    <x v="2"/>
    <n v="115.90909090909101"/>
    <n v="169227.272727273"/>
    <n v="609218.181818182"/>
  </r>
  <r>
    <x v="0"/>
    <x v="1"/>
    <x v="1"/>
    <x v="7"/>
    <x v="17"/>
    <s v="SE3_large"/>
    <x v="2"/>
    <s v="AROS6_ST_MSW_EXT"/>
    <x v="1"/>
    <x v="0"/>
    <n v="115.90909090909101"/>
    <n v="169227.272727273"/>
    <n v="609218.181818182"/>
  </r>
  <r>
    <x v="0"/>
    <x v="1"/>
    <x v="1"/>
    <x v="7"/>
    <x v="17"/>
    <s v="SE3_large"/>
    <x v="2"/>
    <s v="AROS6_ST_MSW_EXT"/>
    <x v="1"/>
    <x v="1"/>
    <n v="115.90909090909101"/>
    <n v="169227.272727273"/>
    <n v="609218.181818182"/>
  </r>
  <r>
    <x v="0"/>
    <x v="1"/>
    <x v="1"/>
    <x v="7"/>
    <x v="17"/>
    <s v="SE3_large"/>
    <x v="2"/>
    <s v="AROS6_ST_MSW_EXT"/>
    <x v="1"/>
    <x v="2"/>
    <n v="115.90909090909101"/>
    <n v="169227.272727273"/>
    <n v="609218.181818182"/>
  </r>
  <r>
    <x v="0"/>
    <x v="1"/>
    <x v="1"/>
    <x v="7"/>
    <x v="17"/>
    <s v="SE3_large"/>
    <x v="2"/>
    <s v="GNR_ST_MSW_BP_CB-30"/>
    <x v="0"/>
    <x v="0"/>
    <n v="205.56934776666699"/>
    <n v="300131.24773933302"/>
    <n v="1080472.4918616"/>
  </r>
  <r>
    <x v="0"/>
    <x v="1"/>
    <x v="1"/>
    <x v="7"/>
    <x v="17"/>
    <s v="SE3_large"/>
    <x v="2"/>
    <s v="GNR_ST_MSW_BP_CB-30"/>
    <x v="0"/>
    <x v="1"/>
    <n v="205.56934776666699"/>
    <n v="300131.24773933302"/>
    <n v="1080472.4918616"/>
  </r>
  <r>
    <x v="0"/>
    <x v="1"/>
    <x v="1"/>
    <x v="7"/>
    <x v="17"/>
    <s v="SE3_large"/>
    <x v="2"/>
    <s v="GNR_ST_MSW_BP_CB-30"/>
    <x v="0"/>
    <x v="2"/>
    <n v="205.56934776666699"/>
    <n v="300131.24773933302"/>
    <n v="1080472.4918616"/>
  </r>
  <r>
    <x v="0"/>
    <x v="1"/>
    <x v="1"/>
    <x v="7"/>
    <x v="17"/>
    <s v="SE3_large"/>
    <x v="2"/>
    <s v="GNR_ST_MSW_BP_CB-30"/>
    <x v="1"/>
    <x v="0"/>
    <n v="205.56934776666699"/>
    <n v="300131.24773933302"/>
    <n v="1080472.4918616"/>
  </r>
  <r>
    <x v="0"/>
    <x v="1"/>
    <x v="1"/>
    <x v="7"/>
    <x v="17"/>
    <s v="SE3_large"/>
    <x v="2"/>
    <s v="GNR_ST_MSW_BP_CB-30"/>
    <x v="1"/>
    <x v="1"/>
    <n v="205.56934776666699"/>
    <n v="300131.24773933302"/>
    <n v="1080472.4918616"/>
  </r>
  <r>
    <x v="0"/>
    <x v="1"/>
    <x v="1"/>
    <x v="7"/>
    <x v="17"/>
    <s v="SE3_large"/>
    <x v="2"/>
    <s v="GNR_ST_MSW_BP_CB-30"/>
    <x v="1"/>
    <x v="2"/>
    <n v="205.56934776666699"/>
    <n v="300131.24773933302"/>
    <n v="1080472.4918616"/>
  </r>
  <r>
    <x v="0"/>
    <x v="1"/>
    <x v="1"/>
    <x v="7"/>
    <x v="17"/>
    <s v="SE3_large"/>
    <x v="2"/>
    <s v="GNR_ST_MSW_BP_E-23_LS-220-MW-FEED_Y-2020"/>
    <x v="0"/>
    <x v="0"/>
    <n v="954.06097529100202"/>
    <n v="1392929.0239248599"/>
    <n v="5014544.4861295102"/>
  </r>
  <r>
    <x v="0"/>
    <x v="1"/>
    <x v="1"/>
    <x v="7"/>
    <x v="17"/>
    <s v="SE3_large"/>
    <x v="2"/>
    <s v="GNR_ST_MSW_BP_E-23_LS-220-MW-FEED_Y-2020"/>
    <x v="0"/>
    <x v="1"/>
    <n v="954.06097529100202"/>
    <n v="1392929.0239248599"/>
    <n v="5014544.4861295102"/>
  </r>
  <r>
    <x v="0"/>
    <x v="1"/>
    <x v="1"/>
    <x v="7"/>
    <x v="17"/>
    <s v="SE3_large"/>
    <x v="2"/>
    <s v="GNR_ST_MSW_BP_E-23_LS-220-MW-FEED_Y-2020"/>
    <x v="0"/>
    <x v="2"/>
    <n v="954.06097529100202"/>
    <n v="1392929.0239248599"/>
    <n v="5014544.4861295102"/>
  </r>
  <r>
    <x v="0"/>
    <x v="1"/>
    <x v="1"/>
    <x v="7"/>
    <x v="17"/>
    <s v="SE3_large"/>
    <x v="2"/>
    <s v="GNR_ST_MSW_BP_E-23_LS-220-MW-FEED_Y-2020"/>
    <x v="1"/>
    <x v="0"/>
    <n v="954.06097529100202"/>
    <n v="1392929.0239248599"/>
    <n v="5014544.4861295102"/>
  </r>
  <r>
    <x v="0"/>
    <x v="1"/>
    <x v="1"/>
    <x v="7"/>
    <x v="17"/>
    <s v="SE3_large"/>
    <x v="2"/>
    <s v="GNR_ST_MSW_BP_E-23_LS-220-MW-FEED_Y-2020"/>
    <x v="1"/>
    <x v="1"/>
    <n v="954.06097529100202"/>
    <n v="1392929.0239248599"/>
    <n v="5014544.4861295102"/>
  </r>
  <r>
    <x v="0"/>
    <x v="1"/>
    <x v="1"/>
    <x v="7"/>
    <x v="17"/>
    <s v="SE3_large"/>
    <x v="2"/>
    <s v="GNR_ST_MSW_BP_E-23_LS-220-MW-FEED_Y-2020"/>
    <x v="1"/>
    <x v="2"/>
    <n v="954.06097529100202"/>
    <n v="1392929.0239248599"/>
    <n v="5014544.4861295102"/>
  </r>
  <r>
    <x v="0"/>
    <x v="1"/>
    <x v="1"/>
    <x v="7"/>
    <x v="17"/>
    <s v="SE3_large"/>
    <x v="2"/>
    <s v="GNR_ST_MSW_BP_E-24_LS-220-MW-FEED_Y-2030"/>
    <x v="0"/>
    <x v="0"/>
    <n v="507.65726660960098"/>
    <n v="741179.60925001802"/>
    <n v="2668246.5933000701"/>
  </r>
  <r>
    <x v="0"/>
    <x v="1"/>
    <x v="1"/>
    <x v="7"/>
    <x v="17"/>
    <s v="SE3_large"/>
    <x v="2"/>
    <s v="GNR_ST_MSW_BP_E-24_LS-220-MW-FEED_Y-2030"/>
    <x v="0"/>
    <x v="1"/>
    <n v="507.65726660960098"/>
    <n v="741179.60925001802"/>
    <n v="2668246.5933000701"/>
  </r>
  <r>
    <x v="0"/>
    <x v="1"/>
    <x v="1"/>
    <x v="7"/>
    <x v="17"/>
    <s v="SE3_large"/>
    <x v="2"/>
    <s v="GNR_ST_MSW_BP_E-24_LS-220-MW-FEED_Y-2030"/>
    <x v="0"/>
    <x v="2"/>
    <n v="507.65726660960098"/>
    <n v="741179.60925001802"/>
    <n v="2668246.5933000701"/>
  </r>
  <r>
    <x v="0"/>
    <x v="1"/>
    <x v="1"/>
    <x v="7"/>
    <x v="17"/>
    <s v="SE3_large"/>
    <x v="2"/>
    <s v="GNR_ST_MSW_BP_E-24_LS-220-MW-FEED_Y-2030"/>
    <x v="1"/>
    <x v="0"/>
    <n v="507.65726660960098"/>
    <n v="741179.60925001802"/>
    <n v="2668246.5933000701"/>
  </r>
  <r>
    <x v="0"/>
    <x v="1"/>
    <x v="1"/>
    <x v="7"/>
    <x v="17"/>
    <s v="SE3_large"/>
    <x v="2"/>
    <s v="GNR_ST_MSW_BP_E-24_LS-220-MW-FEED_Y-2030"/>
    <x v="1"/>
    <x v="1"/>
    <n v="507.65726660960098"/>
    <n v="741179.60925001802"/>
    <n v="2668246.5933000701"/>
  </r>
  <r>
    <x v="0"/>
    <x v="1"/>
    <x v="1"/>
    <x v="7"/>
    <x v="17"/>
    <s v="SE3_large"/>
    <x v="2"/>
    <s v="GNR_ST_MSW_BP_E-24_LS-220-MW-FEED_Y-2030"/>
    <x v="1"/>
    <x v="2"/>
    <n v="507.65726660960098"/>
    <n v="741179.60925001802"/>
    <n v="2668246.5933000701"/>
  </r>
  <r>
    <x v="0"/>
    <x v="1"/>
    <x v="1"/>
    <x v="7"/>
    <x v="17"/>
    <s v="SE3_large"/>
    <x v="4"/>
    <s v="GNR_EH_HEAT"/>
    <x v="0"/>
    <x v="0"/>
    <n v="17.513736263736199"/>
    <n v="25570.054945054799"/>
    <n v="92052.197802197406"/>
  </r>
  <r>
    <x v="0"/>
    <x v="1"/>
    <x v="1"/>
    <x v="7"/>
    <x v="17"/>
    <s v="SE3_large"/>
    <x v="4"/>
    <s v="GNR_EH_HEAT"/>
    <x v="0"/>
    <x v="1"/>
    <n v="17.513736263736199"/>
    <n v="25570.054945054799"/>
    <n v="92052.197802197406"/>
  </r>
  <r>
    <x v="0"/>
    <x v="1"/>
    <x v="1"/>
    <x v="7"/>
    <x v="17"/>
    <s v="SE3_large"/>
    <x v="4"/>
    <s v="GNR_EH_HEAT"/>
    <x v="0"/>
    <x v="2"/>
    <n v="17.513736263736199"/>
    <n v="25570.054945054799"/>
    <n v="92052.197802197406"/>
  </r>
  <r>
    <x v="0"/>
    <x v="1"/>
    <x v="1"/>
    <x v="7"/>
    <x v="17"/>
    <s v="SE3_large"/>
    <x v="4"/>
    <s v="GNR_EH_HEAT"/>
    <x v="1"/>
    <x v="0"/>
    <n v="17.513736263736199"/>
    <n v="25570.054945054799"/>
    <n v="92052.197802197406"/>
  </r>
  <r>
    <x v="0"/>
    <x v="1"/>
    <x v="1"/>
    <x v="7"/>
    <x v="17"/>
    <s v="SE3_large"/>
    <x v="4"/>
    <s v="GNR_EH_HEAT"/>
    <x v="1"/>
    <x v="1"/>
    <n v="17.513736263736199"/>
    <n v="25570.054945054799"/>
    <n v="92052.197802197406"/>
  </r>
  <r>
    <x v="0"/>
    <x v="1"/>
    <x v="1"/>
    <x v="7"/>
    <x v="17"/>
    <s v="SE3_large"/>
    <x v="4"/>
    <s v="GNR_EH_HEAT"/>
    <x v="1"/>
    <x v="2"/>
    <n v="17.513736263736199"/>
    <n v="25570.054945054799"/>
    <n v="92052.197802197406"/>
  </r>
  <r>
    <x v="0"/>
    <x v="1"/>
    <x v="1"/>
    <x v="7"/>
    <x v="17"/>
    <s v="SE3_large"/>
    <x v="11"/>
    <s v="GNR_ST_WOODCHI_BP_CB-30"/>
    <x v="0"/>
    <x v="0"/>
    <n v="68.915393066666695"/>
    <n v="100616.473877333"/>
    <n v="362219.30595840001"/>
  </r>
  <r>
    <x v="0"/>
    <x v="1"/>
    <x v="1"/>
    <x v="7"/>
    <x v="17"/>
    <s v="SE3_large"/>
    <x v="11"/>
    <s v="GNR_ST_WOODCHI_BP_CB-30"/>
    <x v="0"/>
    <x v="1"/>
    <n v="68.915393066666695"/>
    <n v="100616.473877333"/>
    <n v="362219.30595840001"/>
  </r>
  <r>
    <x v="0"/>
    <x v="1"/>
    <x v="1"/>
    <x v="7"/>
    <x v="17"/>
    <s v="SE3_large"/>
    <x v="11"/>
    <s v="GNR_ST_WOODCHI_BP_CB-30"/>
    <x v="0"/>
    <x v="2"/>
    <n v="68.915393066666695"/>
    <n v="100616.473877333"/>
    <n v="362219.30595840001"/>
  </r>
  <r>
    <x v="0"/>
    <x v="1"/>
    <x v="1"/>
    <x v="7"/>
    <x v="17"/>
    <s v="SE3_large"/>
    <x v="11"/>
    <s v="GNR_ST_WOODCHI_BP_CB-40"/>
    <x v="0"/>
    <x v="0"/>
    <n v="343.82662950000002"/>
    <n v="501986.87907000002"/>
    <n v="1807152.764652"/>
  </r>
  <r>
    <x v="0"/>
    <x v="1"/>
    <x v="1"/>
    <x v="7"/>
    <x v="17"/>
    <s v="SE3_large"/>
    <x v="11"/>
    <s v="GNR_ST_WOODCHI_BP_CB-40"/>
    <x v="0"/>
    <x v="1"/>
    <n v="343.82662950000002"/>
    <n v="501986.87907000002"/>
    <n v="1807152.764652"/>
  </r>
  <r>
    <x v="0"/>
    <x v="1"/>
    <x v="1"/>
    <x v="7"/>
    <x v="17"/>
    <s v="SE3_large"/>
    <x v="11"/>
    <s v="GNR_ST_WOODCHI_BP_CB-40"/>
    <x v="0"/>
    <x v="2"/>
    <n v="343.82662950000002"/>
    <n v="501986.87907000002"/>
    <n v="1807152.764652"/>
  </r>
  <r>
    <x v="0"/>
    <x v="1"/>
    <x v="1"/>
    <x v="7"/>
    <x v="17"/>
    <s v="SE3_large"/>
    <x v="11"/>
    <s v="GNR_ST_WOODCHI_BP_CB-80"/>
    <x v="0"/>
    <x v="0"/>
    <n v="103.3730896125"/>
    <n v="150924.71083425"/>
    <n v="543328.95900330006"/>
  </r>
  <r>
    <x v="0"/>
    <x v="1"/>
    <x v="1"/>
    <x v="7"/>
    <x v="17"/>
    <s v="SE3_large"/>
    <x v="11"/>
    <s v="GNR_ST_WOODCHI_BP_CB-80"/>
    <x v="0"/>
    <x v="1"/>
    <n v="103.3730896125"/>
    <n v="150924.71083425"/>
    <n v="543328.95900330006"/>
  </r>
  <r>
    <x v="0"/>
    <x v="1"/>
    <x v="1"/>
    <x v="7"/>
    <x v="17"/>
    <s v="SE3_large"/>
    <x v="11"/>
    <s v="GNR_ST_WOODCHI_BP_CB-80"/>
    <x v="0"/>
    <x v="2"/>
    <n v="103.3730896125"/>
    <n v="150924.71083425"/>
    <n v="543328.95900330006"/>
  </r>
  <r>
    <x v="0"/>
    <x v="1"/>
    <x v="1"/>
    <x v="7"/>
    <x v="17"/>
    <s v="SE3_large"/>
    <x v="6"/>
    <s v="AROS7_ST_WOODWST_EXT"/>
    <x v="0"/>
    <x v="0"/>
    <n v="115.90909090909101"/>
    <n v="169227.272727273"/>
    <n v="609218.181818182"/>
  </r>
  <r>
    <x v="0"/>
    <x v="1"/>
    <x v="1"/>
    <x v="7"/>
    <x v="17"/>
    <s v="SE3_large"/>
    <x v="6"/>
    <s v="AROS7_ST_WOODWST_EXT"/>
    <x v="0"/>
    <x v="1"/>
    <n v="115.90909090909101"/>
    <n v="169227.272727273"/>
    <n v="609218.181818182"/>
  </r>
  <r>
    <x v="0"/>
    <x v="1"/>
    <x v="1"/>
    <x v="7"/>
    <x v="17"/>
    <s v="SE3_large"/>
    <x v="6"/>
    <s v="AROS7_ST_WOODWST_EXT"/>
    <x v="0"/>
    <x v="2"/>
    <n v="115.90909090909101"/>
    <n v="169227.272727273"/>
    <n v="609218.181818182"/>
  </r>
  <r>
    <x v="0"/>
    <x v="1"/>
    <x v="1"/>
    <x v="7"/>
    <x v="17"/>
    <s v="SE3_large"/>
    <x v="6"/>
    <s v="AROS7_ST_WOODWST_EXT"/>
    <x v="1"/>
    <x v="0"/>
    <n v="115.90909090909101"/>
    <n v="169227.272727273"/>
    <n v="609218.181818182"/>
  </r>
  <r>
    <x v="0"/>
    <x v="1"/>
    <x v="1"/>
    <x v="7"/>
    <x v="17"/>
    <s v="SE3_large"/>
    <x v="6"/>
    <s v="AROS7_ST_WOODWST_EXT"/>
    <x v="1"/>
    <x v="1"/>
    <n v="115.90909090909101"/>
    <n v="169227.272727273"/>
    <n v="609218.181818182"/>
  </r>
  <r>
    <x v="0"/>
    <x v="1"/>
    <x v="1"/>
    <x v="7"/>
    <x v="17"/>
    <s v="SE3_large"/>
    <x v="6"/>
    <s v="AROS7_ST_WOODWST_EXT"/>
    <x v="1"/>
    <x v="2"/>
    <n v="115.90909090909101"/>
    <n v="169227.272727273"/>
    <n v="609218.181818182"/>
  </r>
  <r>
    <x v="0"/>
    <x v="1"/>
    <x v="1"/>
    <x v="7"/>
    <x v="17"/>
    <s v="SE3_medium"/>
    <x v="5"/>
    <s v="GNR_HP_ELEC_COP-270"/>
    <x v="1"/>
    <x v="0"/>
    <n v="40.53"/>
    <n v="59173.8"/>
    <n v="213025.68"/>
  </r>
  <r>
    <x v="0"/>
    <x v="1"/>
    <x v="1"/>
    <x v="7"/>
    <x v="17"/>
    <s v="SE3_medium"/>
    <x v="5"/>
    <s v="GNR_HP_ELEC_COP-270"/>
    <x v="1"/>
    <x v="1"/>
    <n v="40.53"/>
    <n v="59173.8"/>
    <n v="213025.68"/>
  </r>
  <r>
    <x v="0"/>
    <x v="1"/>
    <x v="1"/>
    <x v="7"/>
    <x v="17"/>
    <s v="SE3_medium"/>
    <x v="5"/>
    <s v="GNR_HP_ELEC_COP-270"/>
    <x v="1"/>
    <x v="2"/>
    <n v="40.53"/>
    <n v="59173.8"/>
    <n v="213025.68"/>
  </r>
  <r>
    <x v="0"/>
    <x v="1"/>
    <x v="1"/>
    <x v="7"/>
    <x v="17"/>
    <s v="SE3_medium"/>
    <x v="5"/>
    <s v="GNR_HP_ELEC_GROUND-WTR_COP-360_LS-4-MW_Y-2020"/>
    <x v="0"/>
    <x v="0"/>
    <n v="133.07362519767901"/>
    <n v="194287.49278861101"/>
    <n v="699434.97403899999"/>
  </r>
  <r>
    <x v="0"/>
    <x v="1"/>
    <x v="1"/>
    <x v="7"/>
    <x v="17"/>
    <s v="SE3_medium"/>
    <x v="5"/>
    <s v="GNR_HP_ELEC_GROUND-WTR_COP-360_LS-4-MW_Y-2020"/>
    <x v="0"/>
    <x v="1"/>
    <n v="241.47967182509299"/>
    <n v="352560.32086463599"/>
    <n v="1269217.1551126901"/>
  </r>
  <r>
    <x v="0"/>
    <x v="1"/>
    <x v="1"/>
    <x v="7"/>
    <x v="17"/>
    <s v="SE3_medium"/>
    <x v="5"/>
    <s v="GNR_HP_ELEC_GROUND-WTR_COP-360_LS-4-MW_Y-2020"/>
    <x v="1"/>
    <x v="0"/>
    <n v="1631.0008690725299"/>
    <n v="2381261.2688458902"/>
    <n v="8572540.5678452104"/>
  </r>
  <r>
    <x v="0"/>
    <x v="1"/>
    <x v="1"/>
    <x v="7"/>
    <x v="17"/>
    <s v="SE3_medium"/>
    <x v="5"/>
    <s v="GNR_HP_ELEC_GROUND-WTR_COP-360_LS-4-MW_Y-2020"/>
    <x v="1"/>
    <x v="1"/>
    <n v="1631.0008690725299"/>
    <n v="2381261.2688458902"/>
    <n v="8572540.5678452104"/>
  </r>
  <r>
    <x v="0"/>
    <x v="1"/>
    <x v="1"/>
    <x v="7"/>
    <x v="17"/>
    <s v="SE3_medium"/>
    <x v="5"/>
    <s v="GNR_HP_ELEC_GROUND-WTR_COP-360_LS-4-MW_Y-2020"/>
    <x v="1"/>
    <x v="2"/>
    <n v="1631.0008690725299"/>
    <n v="2381261.2688458902"/>
    <n v="8572540.5678452104"/>
  </r>
  <r>
    <x v="0"/>
    <x v="1"/>
    <x v="1"/>
    <x v="7"/>
    <x v="17"/>
    <s v="SE3_medium"/>
    <x v="5"/>
    <s v="GNR_HP_ELEC_GROUND-WTR_COP-380_LS-4-MW_Y-2030"/>
    <x v="0"/>
    <x v="0"/>
    <n v="243.04541877379901"/>
    <n v="354846.31140974601"/>
    <n v="1277446.7210750901"/>
  </r>
  <r>
    <x v="0"/>
    <x v="1"/>
    <x v="1"/>
    <x v="7"/>
    <x v="17"/>
    <s v="SE3_medium"/>
    <x v="5"/>
    <s v="GNR_HP_ELEC_GROUND-WTR_COP-380_LS-4-MW_Y-2030"/>
    <x v="0"/>
    <x v="1"/>
    <n v="243.04541877379901"/>
    <n v="354846.31140974601"/>
    <n v="1277446.7210750901"/>
  </r>
  <r>
    <x v="0"/>
    <x v="1"/>
    <x v="1"/>
    <x v="7"/>
    <x v="17"/>
    <s v="SE3_medium"/>
    <x v="5"/>
    <s v="GNR_HP_ELEC_GROUND-WTR_COP-380_LS-4-MW_Y-2030"/>
    <x v="0"/>
    <x v="2"/>
    <n v="152.59846836609401"/>
    <n v="222793.76381449701"/>
    <n v="802057.54973218997"/>
  </r>
  <r>
    <x v="0"/>
    <x v="1"/>
    <x v="1"/>
    <x v="7"/>
    <x v="17"/>
    <s v="SE3_medium"/>
    <x v="5"/>
    <s v="GNR_HP_ELEC_GROUND-WTR_COP-380_LS-4-MW_Y-2030"/>
    <x v="1"/>
    <x v="0"/>
    <n v="243.04541877379901"/>
    <n v="354846.31140974601"/>
    <n v="1277446.7210750901"/>
  </r>
  <r>
    <x v="0"/>
    <x v="1"/>
    <x v="1"/>
    <x v="7"/>
    <x v="17"/>
    <s v="SE3_medium"/>
    <x v="5"/>
    <s v="GNR_HP_ELEC_GROUND-WTR_COP-380_LS-4-MW_Y-2030"/>
    <x v="1"/>
    <x v="1"/>
    <n v="243.04541877379901"/>
    <n v="354846.31140974601"/>
    <n v="1277446.7210750901"/>
  </r>
  <r>
    <x v="0"/>
    <x v="1"/>
    <x v="1"/>
    <x v="7"/>
    <x v="17"/>
    <s v="SE3_medium"/>
    <x v="5"/>
    <s v="GNR_HP_ELEC_GROUND-WTR_COP-380_LS-4-MW_Y-2030"/>
    <x v="1"/>
    <x v="2"/>
    <n v="243.04541877379901"/>
    <n v="354846.31140974601"/>
    <n v="1277446.7210750901"/>
  </r>
  <r>
    <x v="0"/>
    <x v="1"/>
    <x v="1"/>
    <x v="7"/>
    <x v="17"/>
    <s v="SE3_medium"/>
    <x v="1"/>
    <s v="GNR_HS_HEAT_PIT_L-DEC_E-91_Y-2020"/>
    <x v="0"/>
    <x v="0"/>
    <n v="952.56832995463299"/>
    <n v="1390749.7617337599"/>
    <n v="5006699.1422415497"/>
  </r>
  <r>
    <x v="0"/>
    <x v="1"/>
    <x v="1"/>
    <x v="7"/>
    <x v="17"/>
    <s v="SE3_medium"/>
    <x v="1"/>
    <s v="GNR_HS_HEAT_PIT_L-DEC_E-91_Y-2020"/>
    <x v="0"/>
    <x v="1"/>
    <n v="1287.3792582920501"/>
    <n v="1879573.71710639"/>
    <n v="6766465.3815830201"/>
  </r>
  <r>
    <x v="0"/>
    <x v="1"/>
    <x v="1"/>
    <x v="7"/>
    <x v="17"/>
    <s v="SE3_medium"/>
    <x v="1"/>
    <s v="GNR_HS_HEAT_PIT_L-DEC_E-91_Y-2020"/>
    <x v="0"/>
    <x v="2"/>
    <n v="1287.3792582920501"/>
    <n v="1879573.71710639"/>
    <n v="6766465.3815830201"/>
  </r>
  <r>
    <x v="0"/>
    <x v="1"/>
    <x v="1"/>
    <x v="7"/>
    <x v="17"/>
    <s v="SE3_medium"/>
    <x v="1"/>
    <s v="GNR_HS_HEAT_PIT_L-DEC_E-91_Y-2030"/>
    <x v="0"/>
    <x v="1"/>
    <n v="65.142583387575996"/>
    <n v="95108.171745860993"/>
    <n v="342389.41828510002"/>
  </r>
  <r>
    <x v="0"/>
    <x v="1"/>
    <x v="1"/>
    <x v="7"/>
    <x v="17"/>
    <s v="SE3_medium"/>
    <x v="1"/>
    <s v="GNR_HS_HEAT_PIT_L-DEC_E-91_Y-2030"/>
    <x v="0"/>
    <x v="2"/>
    <n v="65.142583387575996"/>
    <n v="95108.171745860993"/>
    <n v="342389.41828510002"/>
  </r>
  <r>
    <x v="0"/>
    <x v="1"/>
    <x v="1"/>
    <x v="7"/>
    <x v="17"/>
    <s v="SE3_medium"/>
    <x v="1"/>
    <s v="GNR_HS_HEAT_WTR-TANK_LS_E-95_Y-2010"/>
    <x v="0"/>
    <x v="1"/>
    <n v="158.942808219178"/>
    <n v="232056.5"/>
    <n v="835403.4"/>
  </r>
  <r>
    <x v="0"/>
    <x v="1"/>
    <x v="1"/>
    <x v="7"/>
    <x v="17"/>
    <s v="SE3_medium"/>
    <x v="1"/>
    <s v="GNR_HS_HEAT_WTR-TANK_LS_E-95_Y-2010"/>
    <x v="1"/>
    <x v="1"/>
    <n v="158.942808219178"/>
    <n v="232056.5"/>
    <n v="835403.4"/>
  </r>
  <r>
    <x v="0"/>
    <x v="1"/>
    <x v="1"/>
    <x v="7"/>
    <x v="17"/>
    <s v="SE3_medium"/>
    <x v="2"/>
    <s v="GNR_BO_MSW_E-90"/>
    <x v="0"/>
    <x v="0"/>
    <n v="88.891343283582003"/>
    <n v="129781.36119403"/>
    <n v="467212.90029850701"/>
  </r>
  <r>
    <x v="0"/>
    <x v="1"/>
    <x v="1"/>
    <x v="7"/>
    <x v="17"/>
    <s v="SE3_medium"/>
    <x v="2"/>
    <s v="GNR_BO_MSW_E-90"/>
    <x v="0"/>
    <x v="1"/>
    <n v="88.891343283582003"/>
    <n v="129781.36119403"/>
    <n v="467212.90029850701"/>
  </r>
  <r>
    <x v="0"/>
    <x v="1"/>
    <x v="1"/>
    <x v="7"/>
    <x v="17"/>
    <s v="SE3_medium"/>
    <x v="2"/>
    <s v="GNR_BO_MSW_E-90"/>
    <x v="0"/>
    <x v="2"/>
    <n v="88.891343283582003"/>
    <n v="129781.36119403"/>
    <n v="467212.90029850701"/>
  </r>
  <r>
    <x v="0"/>
    <x v="1"/>
    <x v="1"/>
    <x v="7"/>
    <x v="17"/>
    <s v="SE3_medium"/>
    <x v="2"/>
    <s v="GNR_BO_MSW_E-90"/>
    <x v="1"/>
    <x v="0"/>
    <n v="88.891343283582003"/>
    <n v="129781.36119403"/>
    <n v="467212.90029850701"/>
  </r>
  <r>
    <x v="0"/>
    <x v="1"/>
    <x v="1"/>
    <x v="7"/>
    <x v="17"/>
    <s v="SE3_medium"/>
    <x v="2"/>
    <s v="GNR_BO_MSW_E-90"/>
    <x v="1"/>
    <x v="1"/>
    <n v="88.891343283582003"/>
    <n v="129781.36119403"/>
    <n v="467212.90029850701"/>
  </r>
  <r>
    <x v="0"/>
    <x v="1"/>
    <x v="1"/>
    <x v="7"/>
    <x v="17"/>
    <s v="SE3_medium"/>
    <x v="2"/>
    <s v="GNR_BO_MSW_E-90"/>
    <x v="1"/>
    <x v="2"/>
    <n v="88.891343283582003"/>
    <n v="129781.36119403"/>
    <n v="467212.90029850701"/>
  </r>
  <r>
    <x v="0"/>
    <x v="1"/>
    <x v="1"/>
    <x v="7"/>
    <x v="17"/>
    <s v="SE3_medium"/>
    <x v="2"/>
    <s v="GNR_ST_MSW_BP_CB-10"/>
    <x v="0"/>
    <x v="0"/>
    <n v="102.48"/>
    <n v="149620.79999999999"/>
    <n v="538634.88"/>
  </r>
  <r>
    <x v="0"/>
    <x v="1"/>
    <x v="1"/>
    <x v="7"/>
    <x v="17"/>
    <s v="SE3_medium"/>
    <x v="2"/>
    <s v="GNR_ST_MSW_BP_CB-10"/>
    <x v="0"/>
    <x v="1"/>
    <n v="102.48"/>
    <n v="149620.79999999999"/>
    <n v="538634.88"/>
  </r>
  <r>
    <x v="0"/>
    <x v="1"/>
    <x v="1"/>
    <x v="7"/>
    <x v="17"/>
    <s v="SE3_medium"/>
    <x v="2"/>
    <s v="GNR_ST_MSW_BP_CB-10"/>
    <x v="0"/>
    <x v="2"/>
    <n v="102.48"/>
    <n v="149620.79999999999"/>
    <n v="538634.88"/>
  </r>
  <r>
    <x v="0"/>
    <x v="1"/>
    <x v="1"/>
    <x v="7"/>
    <x v="17"/>
    <s v="SE3_medium"/>
    <x v="2"/>
    <s v="GNR_ST_MSW_BP_CB-10"/>
    <x v="1"/>
    <x v="0"/>
    <n v="102.48"/>
    <n v="149620.79999999999"/>
    <n v="538634.88"/>
  </r>
  <r>
    <x v="0"/>
    <x v="1"/>
    <x v="1"/>
    <x v="7"/>
    <x v="17"/>
    <s v="SE3_medium"/>
    <x v="2"/>
    <s v="GNR_ST_MSW_BP_CB-10"/>
    <x v="1"/>
    <x v="1"/>
    <n v="102.48"/>
    <n v="149620.79999999999"/>
    <n v="538634.88"/>
  </r>
  <r>
    <x v="0"/>
    <x v="1"/>
    <x v="1"/>
    <x v="7"/>
    <x v="17"/>
    <s v="SE3_medium"/>
    <x v="2"/>
    <s v="GNR_ST_MSW_BP_CB-10"/>
    <x v="1"/>
    <x v="2"/>
    <n v="102.48"/>
    <n v="149620.79999999999"/>
    <n v="538634.88"/>
  </r>
  <r>
    <x v="0"/>
    <x v="1"/>
    <x v="1"/>
    <x v="7"/>
    <x v="17"/>
    <s v="SE3_medium"/>
    <x v="2"/>
    <s v="GNR_ST_MSW_BP_CB-20"/>
    <x v="0"/>
    <x v="0"/>
    <n v="30"/>
    <n v="43800"/>
    <n v="157680"/>
  </r>
  <r>
    <x v="0"/>
    <x v="1"/>
    <x v="1"/>
    <x v="7"/>
    <x v="17"/>
    <s v="SE3_medium"/>
    <x v="2"/>
    <s v="GNR_ST_MSW_BP_CB-20"/>
    <x v="0"/>
    <x v="1"/>
    <n v="30"/>
    <n v="43800"/>
    <n v="157680"/>
  </r>
  <r>
    <x v="0"/>
    <x v="1"/>
    <x v="1"/>
    <x v="7"/>
    <x v="17"/>
    <s v="SE3_medium"/>
    <x v="2"/>
    <s v="GNR_ST_MSW_BP_CB-20"/>
    <x v="0"/>
    <x v="2"/>
    <n v="30"/>
    <n v="43800"/>
    <n v="157680"/>
  </r>
  <r>
    <x v="0"/>
    <x v="1"/>
    <x v="1"/>
    <x v="7"/>
    <x v="17"/>
    <s v="SE3_medium"/>
    <x v="2"/>
    <s v="GNR_ST_MSW_BP_CB-20"/>
    <x v="1"/>
    <x v="0"/>
    <n v="30"/>
    <n v="43800"/>
    <n v="157680"/>
  </r>
  <r>
    <x v="0"/>
    <x v="1"/>
    <x v="1"/>
    <x v="7"/>
    <x v="17"/>
    <s v="SE3_medium"/>
    <x v="2"/>
    <s v="GNR_ST_MSW_BP_CB-20"/>
    <x v="1"/>
    <x v="1"/>
    <n v="30"/>
    <n v="43800"/>
    <n v="157680"/>
  </r>
  <r>
    <x v="0"/>
    <x v="1"/>
    <x v="1"/>
    <x v="7"/>
    <x v="17"/>
    <s v="SE3_medium"/>
    <x v="2"/>
    <s v="GNR_ST_MSW_BP_CB-20"/>
    <x v="1"/>
    <x v="2"/>
    <n v="30"/>
    <n v="43800"/>
    <n v="157680"/>
  </r>
  <r>
    <x v="0"/>
    <x v="1"/>
    <x v="1"/>
    <x v="7"/>
    <x v="17"/>
    <s v="SE3_medium"/>
    <x v="2"/>
    <s v="GNR_ST_MSW_BP_CB-30"/>
    <x v="0"/>
    <x v="0"/>
    <n v="61"/>
    <n v="89060"/>
    <n v="320616"/>
  </r>
  <r>
    <x v="0"/>
    <x v="1"/>
    <x v="1"/>
    <x v="7"/>
    <x v="17"/>
    <s v="SE3_medium"/>
    <x v="2"/>
    <s v="GNR_ST_MSW_BP_CB-30"/>
    <x v="0"/>
    <x v="1"/>
    <n v="61"/>
    <n v="89060"/>
    <n v="320616"/>
  </r>
  <r>
    <x v="0"/>
    <x v="1"/>
    <x v="1"/>
    <x v="7"/>
    <x v="17"/>
    <s v="SE3_medium"/>
    <x v="2"/>
    <s v="GNR_ST_MSW_BP_CB-30"/>
    <x v="0"/>
    <x v="2"/>
    <n v="61"/>
    <n v="89060"/>
    <n v="320616"/>
  </r>
  <r>
    <x v="0"/>
    <x v="1"/>
    <x v="1"/>
    <x v="7"/>
    <x v="17"/>
    <s v="SE3_medium"/>
    <x v="2"/>
    <s v="GNR_ST_MSW_BP_CB-30"/>
    <x v="1"/>
    <x v="0"/>
    <n v="61"/>
    <n v="89060"/>
    <n v="320616"/>
  </r>
  <r>
    <x v="0"/>
    <x v="1"/>
    <x v="1"/>
    <x v="7"/>
    <x v="17"/>
    <s v="SE3_medium"/>
    <x v="2"/>
    <s v="GNR_ST_MSW_BP_CB-30"/>
    <x v="1"/>
    <x v="1"/>
    <n v="61"/>
    <n v="89060"/>
    <n v="320616"/>
  </r>
  <r>
    <x v="0"/>
    <x v="1"/>
    <x v="1"/>
    <x v="7"/>
    <x v="17"/>
    <s v="SE3_medium"/>
    <x v="2"/>
    <s v="GNR_ST_MSW_BP_CB-30"/>
    <x v="1"/>
    <x v="2"/>
    <n v="61"/>
    <n v="89060"/>
    <n v="320616"/>
  </r>
  <r>
    <x v="0"/>
    <x v="1"/>
    <x v="1"/>
    <x v="7"/>
    <x v="17"/>
    <s v="SE3_medium"/>
    <x v="4"/>
    <s v="GNR_EH_HEAT"/>
    <x v="0"/>
    <x v="0"/>
    <n v="16.217251631915001"/>
    <n v="23677.187382595901"/>
    <n v="85237.874577345196"/>
  </r>
  <r>
    <x v="0"/>
    <x v="1"/>
    <x v="1"/>
    <x v="7"/>
    <x v="17"/>
    <s v="SE3_medium"/>
    <x v="4"/>
    <s v="GNR_EH_HEAT"/>
    <x v="0"/>
    <x v="1"/>
    <n v="16.217251631915001"/>
    <n v="23677.187382595901"/>
    <n v="85237.874577345196"/>
  </r>
  <r>
    <x v="0"/>
    <x v="1"/>
    <x v="1"/>
    <x v="7"/>
    <x v="17"/>
    <s v="SE3_medium"/>
    <x v="4"/>
    <s v="GNR_EH_HEAT"/>
    <x v="0"/>
    <x v="2"/>
    <n v="16.217251631915001"/>
    <n v="23677.187382595901"/>
    <n v="85237.874577345196"/>
  </r>
  <r>
    <x v="0"/>
    <x v="1"/>
    <x v="1"/>
    <x v="7"/>
    <x v="17"/>
    <s v="SE3_medium"/>
    <x v="4"/>
    <s v="GNR_EH_HEAT"/>
    <x v="1"/>
    <x v="0"/>
    <n v="16.217251631915001"/>
    <n v="23677.187382595901"/>
    <n v="85237.874577345196"/>
  </r>
  <r>
    <x v="0"/>
    <x v="1"/>
    <x v="1"/>
    <x v="7"/>
    <x v="17"/>
    <s v="SE3_medium"/>
    <x v="4"/>
    <s v="GNR_EH_HEAT"/>
    <x v="1"/>
    <x v="1"/>
    <n v="16.217251631915001"/>
    <n v="23677.187382595901"/>
    <n v="85237.874577345196"/>
  </r>
  <r>
    <x v="0"/>
    <x v="1"/>
    <x v="1"/>
    <x v="7"/>
    <x v="17"/>
    <s v="SE3_medium"/>
    <x v="4"/>
    <s v="GNR_EH_HEAT"/>
    <x v="1"/>
    <x v="2"/>
    <n v="16.217251631915001"/>
    <n v="23677.187382595901"/>
    <n v="85237.874577345196"/>
  </r>
  <r>
    <x v="0"/>
    <x v="1"/>
    <x v="1"/>
    <x v="7"/>
    <x v="17"/>
    <s v="SE3_medium"/>
    <x v="11"/>
    <s v="GNR_ST_WOODCHI_BP_CB-40"/>
    <x v="0"/>
    <x v="0"/>
    <n v="34.152465321865598"/>
    <n v="49862.599369923802"/>
    <n v="179505.35773172599"/>
  </r>
  <r>
    <x v="0"/>
    <x v="1"/>
    <x v="1"/>
    <x v="7"/>
    <x v="17"/>
    <s v="SE3_medium"/>
    <x v="11"/>
    <s v="GNR_ST_WOODCHI_BP_CB-40"/>
    <x v="0"/>
    <x v="1"/>
    <n v="69.950401846865603"/>
    <n v="102127.586696424"/>
    <n v="367659.312107126"/>
  </r>
  <r>
    <x v="0"/>
    <x v="1"/>
    <x v="1"/>
    <x v="7"/>
    <x v="17"/>
    <s v="SE3_medium"/>
    <x v="11"/>
    <s v="GNR_ST_WOODCHI_BP_CB-40"/>
    <x v="0"/>
    <x v="2"/>
    <n v="78.211464121865603"/>
    <n v="114188.73761792399"/>
    <n v="411079.45542452601"/>
  </r>
  <r>
    <x v="0"/>
    <x v="1"/>
    <x v="1"/>
    <x v="7"/>
    <x v="17"/>
    <s v="SE3_medium"/>
    <x v="6"/>
    <s v="GNR_BO_WOODWST_E-90"/>
    <x v="0"/>
    <x v="0"/>
    <n v="172.8125"/>
    <n v="252306.25"/>
    <n v="908302.5"/>
  </r>
  <r>
    <x v="0"/>
    <x v="1"/>
    <x v="1"/>
    <x v="7"/>
    <x v="17"/>
    <s v="SE3_medium"/>
    <x v="6"/>
    <s v="GNR_BO_WOODWST_E-90"/>
    <x v="0"/>
    <x v="1"/>
    <n v="172.8125"/>
    <n v="252306.25"/>
    <n v="908302.5"/>
  </r>
  <r>
    <x v="0"/>
    <x v="1"/>
    <x v="1"/>
    <x v="7"/>
    <x v="17"/>
    <s v="SE3_medium"/>
    <x v="6"/>
    <s v="GNR_BO_WOODWST_E-90"/>
    <x v="0"/>
    <x v="2"/>
    <n v="172.8125"/>
    <n v="252306.25"/>
    <n v="908302.5"/>
  </r>
  <r>
    <x v="0"/>
    <x v="1"/>
    <x v="1"/>
    <x v="7"/>
    <x v="17"/>
    <s v="SE3_medium"/>
    <x v="6"/>
    <s v="GNR_BO_WOODWST_E-90"/>
    <x v="1"/>
    <x v="1"/>
    <n v="6.1490410413594896"/>
    <n v="8977.5999203848496"/>
    <n v="32319.3597133855"/>
  </r>
  <r>
    <x v="0"/>
    <x v="1"/>
    <x v="1"/>
    <x v="7"/>
    <x v="17"/>
    <s v="SE3_medium"/>
    <x v="6"/>
    <s v="GNR_ST_WOODWST_BP_CB-20"/>
    <x v="0"/>
    <x v="0"/>
    <n v="26.105310145000001"/>
    <n v="38113.752811699997"/>
    <n v="137209.51012212"/>
  </r>
  <r>
    <x v="0"/>
    <x v="1"/>
    <x v="1"/>
    <x v="7"/>
    <x v="17"/>
    <s v="SE3_medium"/>
    <x v="6"/>
    <s v="GNR_ST_WOODWST_BP_CB-20"/>
    <x v="0"/>
    <x v="1"/>
    <n v="26.105310145000001"/>
    <n v="38113.752811699997"/>
    <n v="137209.51012212"/>
  </r>
  <r>
    <x v="0"/>
    <x v="1"/>
    <x v="1"/>
    <x v="7"/>
    <x v="17"/>
    <s v="SE3_medium"/>
    <x v="6"/>
    <s v="GNR_ST_WOODWST_BP_CB-20"/>
    <x v="0"/>
    <x v="2"/>
    <n v="26.105310145000001"/>
    <n v="38113.752811699997"/>
    <n v="137209.51012212"/>
  </r>
  <r>
    <x v="0"/>
    <x v="1"/>
    <x v="1"/>
    <x v="7"/>
    <x v="17"/>
    <s v="SE3_medium"/>
    <x v="6"/>
    <s v="GNR_ST_WOODWST_BP_CB-20"/>
    <x v="1"/>
    <x v="1"/>
    <n v="1.82737171015"/>
    <n v="2667.962696819"/>
    <n v="9604.6657085484003"/>
  </r>
  <r>
    <x v="0"/>
    <x v="1"/>
    <x v="1"/>
    <x v="7"/>
    <x v="17"/>
    <s v="SE3_medium"/>
    <x v="6"/>
    <s v="GNR_ST_WOODWST_BP_CB-30"/>
    <x v="0"/>
    <x v="0"/>
    <n v="51.033333333333303"/>
    <n v="74508.666666666701"/>
    <n v="268231.2"/>
  </r>
  <r>
    <x v="0"/>
    <x v="1"/>
    <x v="1"/>
    <x v="7"/>
    <x v="17"/>
    <s v="SE3_medium"/>
    <x v="6"/>
    <s v="GNR_ST_WOODWST_BP_CB-30"/>
    <x v="0"/>
    <x v="1"/>
    <n v="51.033333333333303"/>
    <n v="74508.666666666701"/>
    <n v="268231.2"/>
  </r>
  <r>
    <x v="0"/>
    <x v="1"/>
    <x v="1"/>
    <x v="7"/>
    <x v="17"/>
    <s v="SE3_medium"/>
    <x v="6"/>
    <s v="GNR_ST_WOODWST_BP_CB-30"/>
    <x v="0"/>
    <x v="2"/>
    <n v="51.033333333333303"/>
    <n v="74508.666666666701"/>
    <n v="268231.2"/>
  </r>
  <r>
    <x v="0"/>
    <x v="1"/>
    <x v="1"/>
    <x v="7"/>
    <x v="17"/>
    <s v="SE3_medium"/>
    <x v="6"/>
    <s v="GNR_ST_WOODWST_BP_CB-30"/>
    <x v="1"/>
    <x v="1"/>
    <n v="1.5309999999999999"/>
    <n v="2235.2600000000002"/>
    <n v="8046.9359999999997"/>
  </r>
  <r>
    <x v="0"/>
    <x v="1"/>
    <x v="1"/>
    <x v="7"/>
    <x v="17"/>
    <s v="SE3_medium"/>
    <x v="6"/>
    <s v="GNR_ST_WOODWST_BP_CB-40"/>
    <x v="0"/>
    <x v="0"/>
    <n v="235"/>
    <n v="343100"/>
    <n v="1235160"/>
  </r>
  <r>
    <x v="0"/>
    <x v="1"/>
    <x v="1"/>
    <x v="7"/>
    <x v="17"/>
    <s v="SE3_medium"/>
    <x v="6"/>
    <s v="GNR_ST_WOODWST_BP_CB-40"/>
    <x v="0"/>
    <x v="1"/>
    <n v="235"/>
    <n v="343100"/>
    <n v="1235160"/>
  </r>
  <r>
    <x v="0"/>
    <x v="1"/>
    <x v="1"/>
    <x v="7"/>
    <x v="17"/>
    <s v="SE3_medium"/>
    <x v="6"/>
    <s v="GNR_ST_WOODWST_BP_CB-40"/>
    <x v="0"/>
    <x v="2"/>
    <n v="235"/>
    <n v="343100"/>
    <n v="1235160"/>
  </r>
  <r>
    <x v="0"/>
    <x v="1"/>
    <x v="1"/>
    <x v="7"/>
    <x v="17"/>
    <s v="SE3_medium"/>
    <x v="6"/>
    <s v="GNR_ST_WOODWST_BP_CB-40"/>
    <x v="1"/>
    <x v="1"/>
    <n v="7.05"/>
    <n v="10293"/>
    <n v="37054.800000000003"/>
  </r>
  <r>
    <x v="0"/>
    <x v="1"/>
    <x v="1"/>
    <x v="7"/>
    <x v="17"/>
    <s v="SE3_small"/>
    <x v="5"/>
    <s v="GNR_HP_ELEC_COP-270"/>
    <x v="1"/>
    <x v="0"/>
    <n v="4.0500000000000001E-2"/>
    <n v="59.13"/>
    <n v="212.86799999999999"/>
  </r>
  <r>
    <x v="0"/>
    <x v="1"/>
    <x v="1"/>
    <x v="7"/>
    <x v="17"/>
    <s v="SE3_small"/>
    <x v="5"/>
    <s v="GNR_HP_ELEC_COP-270"/>
    <x v="1"/>
    <x v="1"/>
    <n v="4.0500000000000001E-2"/>
    <n v="59.13"/>
    <n v="212.86799999999999"/>
  </r>
  <r>
    <x v="0"/>
    <x v="1"/>
    <x v="1"/>
    <x v="7"/>
    <x v="17"/>
    <s v="SE3_small"/>
    <x v="5"/>
    <s v="GNR_HP_ELEC_COP-270"/>
    <x v="1"/>
    <x v="2"/>
    <n v="4.0500000000000001E-2"/>
    <n v="59.13"/>
    <n v="212.86799999999999"/>
  </r>
  <r>
    <x v="0"/>
    <x v="1"/>
    <x v="1"/>
    <x v="7"/>
    <x v="17"/>
    <s v="SE3_small"/>
    <x v="5"/>
    <s v="GNR_HP_ELEC_GROUND-WTR_COP-360_LS-4-MW_Y-2020"/>
    <x v="0"/>
    <x v="0"/>
    <n v="5.8759282112939601"/>
    <n v="8578.8551884891804"/>
    <n v="30883.878678560999"/>
  </r>
  <r>
    <x v="0"/>
    <x v="1"/>
    <x v="1"/>
    <x v="7"/>
    <x v="17"/>
    <s v="SE3_small"/>
    <x v="5"/>
    <s v="GNR_HP_ELEC_GROUND-WTR_COP-360_LS-4-MW_Y-2020"/>
    <x v="0"/>
    <x v="1"/>
    <n v="14.294481281186799"/>
    <n v="20869.942670532699"/>
    <n v="75131.793613917704"/>
  </r>
  <r>
    <x v="0"/>
    <x v="1"/>
    <x v="1"/>
    <x v="7"/>
    <x v="17"/>
    <s v="SE3_small"/>
    <x v="5"/>
    <s v="GNR_HP_ELEC_GROUND-WTR_COP-360_LS-4-MW_Y-2020"/>
    <x v="1"/>
    <x v="0"/>
    <n v="823.84086506972801"/>
    <n v="1202807.6630018"/>
    <n v="4330107.5868064901"/>
  </r>
  <r>
    <x v="0"/>
    <x v="1"/>
    <x v="1"/>
    <x v="7"/>
    <x v="17"/>
    <s v="SE3_small"/>
    <x v="5"/>
    <s v="GNR_HP_ELEC_GROUND-WTR_COP-360_LS-4-MW_Y-2020"/>
    <x v="1"/>
    <x v="1"/>
    <n v="823.84086506972801"/>
    <n v="1202807.6630018"/>
    <n v="4330107.5868064901"/>
  </r>
  <r>
    <x v="0"/>
    <x v="1"/>
    <x v="1"/>
    <x v="7"/>
    <x v="17"/>
    <s v="SE3_small"/>
    <x v="5"/>
    <s v="GNR_HP_ELEC_GROUND-WTR_COP-360_LS-4-MW_Y-2020"/>
    <x v="1"/>
    <x v="2"/>
    <n v="823.84086506972801"/>
    <n v="1202807.6630018"/>
    <n v="4330107.5868064901"/>
  </r>
  <r>
    <x v="0"/>
    <x v="1"/>
    <x v="1"/>
    <x v="7"/>
    <x v="17"/>
    <s v="SE3_small"/>
    <x v="5"/>
    <s v="GNR_HP_ELEC_GROUND-WTR_COP-380_LS-4-MW_Y-2030"/>
    <x v="0"/>
    <x v="0"/>
    <n v="14.1509731420162"/>
    <n v="20660.420787343701"/>
    <n v="74377.514834437199"/>
  </r>
  <r>
    <x v="0"/>
    <x v="1"/>
    <x v="1"/>
    <x v="7"/>
    <x v="17"/>
    <s v="SE3_small"/>
    <x v="5"/>
    <s v="GNR_HP_ELEC_GROUND-WTR_COP-380_LS-4-MW_Y-2030"/>
    <x v="0"/>
    <x v="1"/>
    <n v="14.1509731420162"/>
    <n v="20660.420787343701"/>
    <n v="74377.514834437199"/>
  </r>
  <r>
    <x v="0"/>
    <x v="1"/>
    <x v="1"/>
    <x v="7"/>
    <x v="17"/>
    <s v="SE3_small"/>
    <x v="5"/>
    <s v="GNR_HP_ELEC_GROUND-WTR_COP-380_LS-4-MW_Y-2030"/>
    <x v="1"/>
    <x v="0"/>
    <n v="14.1509731420162"/>
    <n v="20660.420787343701"/>
    <n v="74377.514834437199"/>
  </r>
  <r>
    <x v="0"/>
    <x v="1"/>
    <x v="1"/>
    <x v="7"/>
    <x v="17"/>
    <s v="SE3_small"/>
    <x v="5"/>
    <s v="GNR_HP_ELEC_GROUND-WTR_COP-380_LS-4-MW_Y-2030"/>
    <x v="1"/>
    <x v="1"/>
    <n v="14.1509731420162"/>
    <n v="20660.420787343701"/>
    <n v="74377.514834437199"/>
  </r>
  <r>
    <x v="0"/>
    <x v="1"/>
    <x v="1"/>
    <x v="7"/>
    <x v="17"/>
    <s v="SE3_small"/>
    <x v="5"/>
    <s v="GNR_HP_ELEC_GROUND-WTR_COP-380_LS-4-MW_Y-2030"/>
    <x v="1"/>
    <x v="2"/>
    <n v="14.1509731420162"/>
    <n v="20660.420787343701"/>
    <n v="74377.514834437199"/>
  </r>
  <r>
    <x v="0"/>
    <x v="1"/>
    <x v="1"/>
    <x v="7"/>
    <x v="17"/>
    <s v="SE3_small"/>
    <x v="1"/>
    <s v="GNR_HS_HEAT_PIT_L-DEC_E-91_Y-2020"/>
    <x v="0"/>
    <x v="0"/>
    <n v="463.45725523116698"/>
    <n v="676647.59263750399"/>
    <n v="2435931.3334950102"/>
  </r>
  <r>
    <x v="0"/>
    <x v="1"/>
    <x v="1"/>
    <x v="7"/>
    <x v="17"/>
    <s v="SE3_small"/>
    <x v="1"/>
    <s v="GNR_HS_HEAT_PIT_L-DEC_E-91_Y-2020"/>
    <x v="0"/>
    <x v="1"/>
    <n v="660.22928548169295"/>
    <n v="963934.75680327101"/>
    <n v="3470165.1244917801"/>
  </r>
  <r>
    <x v="0"/>
    <x v="1"/>
    <x v="1"/>
    <x v="7"/>
    <x v="17"/>
    <s v="SE3_small"/>
    <x v="1"/>
    <s v="GNR_HS_HEAT_PIT_L-DEC_E-91_Y-2020"/>
    <x v="0"/>
    <x v="2"/>
    <n v="595.86774688773198"/>
    <n v="869966.91045608802"/>
    <n v="3131880.87764192"/>
  </r>
  <r>
    <x v="0"/>
    <x v="1"/>
    <x v="1"/>
    <x v="7"/>
    <x v="17"/>
    <s v="SE3_small"/>
    <x v="1"/>
    <s v="GNR_HS_HEAT_PIT_L-DEC_E-91_Y-2030"/>
    <x v="0"/>
    <x v="1"/>
    <n v="1.30454557679704"/>
    <n v="1904.6365421236801"/>
    <n v="6856.69155164525"/>
  </r>
  <r>
    <x v="0"/>
    <x v="1"/>
    <x v="1"/>
    <x v="7"/>
    <x v="17"/>
    <s v="SE3_small"/>
    <x v="1"/>
    <s v="GNR_HS_HEAT_PIT_L-DEC_E-91_Y-2030"/>
    <x v="0"/>
    <x v="2"/>
    <n v="1.30454557679704"/>
    <n v="1904.6365421236801"/>
    <n v="6856.69155164525"/>
  </r>
  <r>
    <x v="0"/>
    <x v="1"/>
    <x v="1"/>
    <x v="7"/>
    <x v="17"/>
    <s v="SE3_small"/>
    <x v="1"/>
    <s v="GNR_HS_HEAT_WTR-TANK_LS_E-95_Y-2010"/>
    <x v="0"/>
    <x v="1"/>
    <n v="12.8575342465753"/>
    <n v="18772"/>
    <n v="67579.199999999997"/>
  </r>
  <r>
    <x v="0"/>
    <x v="1"/>
    <x v="1"/>
    <x v="7"/>
    <x v="17"/>
    <s v="SE3_small"/>
    <x v="1"/>
    <s v="GNR_HS_HEAT_WTR-TANK_LS_E-95_Y-2010"/>
    <x v="1"/>
    <x v="1"/>
    <n v="12.8575342465753"/>
    <n v="18772"/>
    <n v="67579.199999999997"/>
  </r>
  <r>
    <x v="0"/>
    <x v="1"/>
    <x v="1"/>
    <x v="7"/>
    <x v="17"/>
    <s v="SE3_small"/>
    <x v="2"/>
    <s v="GNR_ST_MSW_BP_CB-20"/>
    <x v="0"/>
    <x v="0"/>
    <n v="10"/>
    <n v="14600"/>
    <n v="52560"/>
  </r>
  <r>
    <x v="0"/>
    <x v="1"/>
    <x v="1"/>
    <x v="7"/>
    <x v="17"/>
    <s v="SE3_small"/>
    <x v="2"/>
    <s v="GNR_ST_MSW_BP_CB-20"/>
    <x v="0"/>
    <x v="1"/>
    <n v="10"/>
    <n v="14600"/>
    <n v="52560"/>
  </r>
  <r>
    <x v="0"/>
    <x v="1"/>
    <x v="1"/>
    <x v="7"/>
    <x v="17"/>
    <s v="SE3_small"/>
    <x v="2"/>
    <s v="GNR_ST_MSW_BP_CB-20"/>
    <x v="0"/>
    <x v="2"/>
    <n v="10"/>
    <n v="14600"/>
    <n v="52560"/>
  </r>
  <r>
    <x v="0"/>
    <x v="1"/>
    <x v="1"/>
    <x v="7"/>
    <x v="17"/>
    <s v="SE3_small"/>
    <x v="2"/>
    <s v="GNR_ST_MSW_BP_CB-20"/>
    <x v="1"/>
    <x v="0"/>
    <n v="10"/>
    <n v="14600"/>
    <n v="52560"/>
  </r>
  <r>
    <x v="0"/>
    <x v="1"/>
    <x v="1"/>
    <x v="7"/>
    <x v="17"/>
    <s v="SE3_small"/>
    <x v="2"/>
    <s v="GNR_ST_MSW_BP_CB-20"/>
    <x v="1"/>
    <x v="1"/>
    <n v="10"/>
    <n v="14600"/>
    <n v="52560"/>
  </r>
  <r>
    <x v="0"/>
    <x v="1"/>
    <x v="1"/>
    <x v="7"/>
    <x v="17"/>
    <s v="SE3_small"/>
    <x v="2"/>
    <s v="GNR_ST_MSW_BP_CB-20"/>
    <x v="1"/>
    <x v="2"/>
    <n v="10"/>
    <n v="14600"/>
    <n v="52560"/>
  </r>
  <r>
    <x v="0"/>
    <x v="1"/>
    <x v="1"/>
    <x v="7"/>
    <x v="17"/>
    <s v="SE3_small"/>
    <x v="4"/>
    <s v="GNR_EH_HEAT"/>
    <x v="0"/>
    <x v="0"/>
    <n v="13.3871022521434"/>
    <n v="19545.169288129298"/>
    <n v="70362.609437265593"/>
  </r>
  <r>
    <x v="0"/>
    <x v="1"/>
    <x v="1"/>
    <x v="7"/>
    <x v="17"/>
    <s v="SE3_small"/>
    <x v="4"/>
    <s v="GNR_EH_HEAT"/>
    <x v="0"/>
    <x v="1"/>
    <n v="13.3871022521434"/>
    <n v="19545.169288129298"/>
    <n v="70362.609437265593"/>
  </r>
  <r>
    <x v="0"/>
    <x v="1"/>
    <x v="1"/>
    <x v="7"/>
    <x v="17"/>
    <s v="SE3_small"/>
    <x v="4"/>
    <s v="GNR_EH_HEAT"/>
    <x v="0"/>
    <x v="2"/>
    <n v="13.3871022521434"/>
    <n v="19545.169288129298"/>
    <n v="70362.609437265593"/>
  </r>
  <r>
    <x v="0"/>
    <x v="1"/>
    <x v="1"/>
    <x v="7"/>
    <x v="17"/>
    <s v="SE3_small"/>
    <x v="4"/>
    <s v="GNR_EH_HEAT"/>
    <x v="1"/>
    <x v="0"/>
    <n v="13.3871022521434"/>
    <n v="19545.169288129298"/>
    <n v="70362.609437265593"/>
  </r>
  <r>
    <x v="0"/>
    <x v="1"/>
    <x v="1"/>
    <x v="7"/>
    <x v="17"/>
    <s v="SE3_small"/>
    <x v="4"/>
    <s v="GNR_EH_HEAT"/>
    <x v="1"/>
    <x v="1"/>
    <n v="13.3871022521434"/>
    <n v="19545.169288129298"/>
    <n v="70362.609437265593"/>
  </r>
  <r>
    <x v="0"/>
    <x v="1"/>
    <x v="1"/>
    <x v="7"/>
    <x v="17"/>
    <s v="SE3_small"/>
    <x v="4"/>
    <s v="GNR_EH_HEAT"/>
    <x v="1"/>
    <x v="2"/>
    <n v="13.3871022521434"/>
    <n v="19545.169288129298"/>
    <n v="70362.609437265593"/>
  </r>
  <r>
    <x v="0"/>
    <x v="1"/>
    <x v="1"/>
    <x v="7"/>
    <x v="17"/>
    <s v="SE3_small"/>
    <x v="6"/>
    <s v="GNR_ST_WOODWST_BP_CB-20"/>
    <x v="0"/>
    <x v="0"/>
    <n v="10"/>
    <n v="14600"/>
    <n v="52560"/>
  </r>
  <r>
    <x v="0"/>
    <x v="1"/>
    <x v="1"/>
    <x v="7"/>
    <x v="17"/>
    <s v="SE3_small"/>
    <x v="6"/>
    <s v="GNR_ST_WOODWST_BP_CB-20"/>
    <x v="0"/>
    <x v="1"/>
    <n v="10"/>
    <n v="14600"/>
    <n v="52560"/>
  </r>
  <r>
    <x v="0"/>
    <x v="1"/>
    <x v="1"/>
    <x v="7"/>
    <x v="17"/>
    <s v="SE3_small"/>
    <x v="6"/>
    <s v="GNR_ST_WOODWST_BP_CB-20"/>
    <x v="0"/>
    <x v="2"/>
    <n v="10"/>
    <n v="14600"/>
    <n v="52560"/>
  </r>
  <r>
    <x v="0"/>
    <x v="1"/>
    <x v="1"/>
    <x v="7"/>
    <x v="17"/>
    <s v="SE3_small"/>
    <x v="6"/>
    <s v="GNR_ST_WOODWST_BP_CB-20"/>
    <x v="1"/>
    <x v="1"/>
    <n v="1.3"/>
    <n v="1898"/>
    <n v="6832.8"/>
  </r>
  <r>
    <x v="0"/>
    <x v="1"/>
    <x v="1"/>
    <x v="7"/>
    <x v="17"/>
    <s v="SE3_small"/>
    <x v="6"/>
    <s v="GNR_ST_WOODWST_BP_CB-20"/>
    <x v="1"/>
    <x v="2"/>
    <n v="2.6"/>
    <n v="3796"/>
    <n v="13665.6"/>
  </r>
  <r>
    <x v="0"/>
    <x v="1"/>
    <x v="1"/>
    <x v="7"/>
    <x v="18"/>
    <s v="SE4_IND"/>
    <x v="1"/>
    <s v="GNR_HS_HEAT_PIT_L-CEN_E-90_Y-2020"/>
    <x v="0"/>
    <x v="0"/>
    <n v="90.184495164946597"/>
    <n v="131669.362940822"/>
    <n v="474009.70658695902"/>
  </r>
  <r>
    <x v="0"/>
    <x v="1"/>
    <x v="1"/>
    <x v="7"/>
    <x v="18"/>
    <s v="SE4_IND"/>
    <x v="1"/>
    <s v="GNR_HS_HEAT_PIT_L-CEN_E-90_Y-2020"/>
    <x v="0"/>
    <x v="1"/>
    <n v="102.51061122394999"/>
    <n v="149665.492386967"/>
    <n v="538795.77259308205"/>
  </r>
  <r>
    <x v="0"/>
    <x v="1"/>
    <x v="1"/>
    <x v="7"/>
    <x v="18"/>
    <s v="SE4_IND"/>
    <x v="1"/>
    <s v="GNR_HS_HEAT_PIT_L-CEN_E-90_Y-2020"/>
    <x v="0"/>
    <x v="2"/>
    <n v="96.016454489279297"/>
    <n v="140184.02355434801"/>
    <n v="504662.48479565198"/>
  </r>
  <r>
    <x v="0"/>
    <x v="1"/>
    <x v="1"/>
    <x v="7"/>
    <x v="18"/>
    <s v="SE4_IND"/>
    <x v="2"/>
    <s v="GNR_ST_MSW_BP_E-23_LS-220-MW-FEED_Y-2020"/>
    <x v="0"/>
    <x v="0"/>
    <n v="759.65511266812405"/>
    <n v="1109096.46449546"/>
    <n v="3992747.27218366"/>
  </r>
  <r>
    <x v="0"/>
    <x v="1"/>
    <x v="1"/>
    <x v="7"/>
    <x v="18"/>
    <s v="SE4_IND"/>
    <x v="2"/>
    <s v="GNR_ST_MSW_BP_E-23_LS-220-MW-FEED_Y-2020"/>
    <x v="0"/>
    <x v="1"/>
    <n v="759.65511266812405"/>
    <n v="1109096.46449546"/>
    <n v="3992747.27218366"/>
  </r>
  <r>
    <x v="0"/>
    <x v="1"/>
    <x v="1"/>
    <x v="7"/>
    <x v="18"/>
    <s v="SE4_IND"/>
    <x v="2"/>
    <s v="GNR_ST_MSW_BP_E-23_LS-220-MW-FEED_Y-2020"/>
    <x v="0"/>
    <x v="2"/>
    <n v="759.65511266812405"/>
    <n v="1109096.46449546"/>
    <n v="3992747.27218366"/>
  </r>
  <r>
    <x v="0"/>
    <x v="1"/>
    <x v="1"/>
    <x v="7"/>
    <x v="18"/>
    <s v="SE4_IND"/>
    <x v="2"/>
    <s v="GNR_ST_MSW_BP_E-23_LS-220-MW-FEED_Y-2020"/>
    <x v="1"/>
    <x v="0"/>
    <n v="759.65511266812405"/>
    <n v="1109096.46449546"/>
    <n v="3992747.27218366"/>
  </r>
  <r>
    <x v="0"/>
    <x v="1"/>
    <x v="1"/>
    <x v="7"/>
    <x v="18"/>
    <s v="SE4_IND"/>
    <x v="2"/>
    <s v="GNR_ST_MSW_BP_E-23_LS-220-MW-FEED_Y-2020"/>
    <x v="1"/>
    <x v="1"/>
    <n v="759.65511266812405"/>
    <n v="1109096.46449546"/>
    <n v="3992747.27218366"/>
  </r>
  <r>
    <x v="0"/>
    <x v="1"/>
    <x v="1"/>
    <x v="7"/>
    <x v="18"/>
    <s v="SE4_IND"/>
    <x v="2"/>
    <s v="GNR_ST_MSW_BP_E-23_LS-220-MW-FEED_Y-2020"/>
    <x v="1"/>
    <x v="2"/>
    <n v="759.65511266812405"/>
    <n v="1109096.46449546"/>
    <n v="3992747.27218366"/>
  </r>
  <r>
    <x v="0"/>
    <x v="1"/>
    <x v="1"/>
    <x v="7"/>
    <x v="18"/>
    <s v="SE4_large"/>
    <x v="1"/>
    <s v="GNR_HS_HEAT_PIT_L-CEN_E-90_Y-2020"/>
    <x v="0"/>
    <x v="1"/>
    <n v="92.954487898947903"/>
    <n v="135713.55233246399"/>
    <n v="488568.78839687002"/>
  </r>
  <r>
    <x v="0"/>
    <x v="1"/>
    <x v="1"/>
    <x v="7"/>
    <x v="18"/>
    <s v="SE4_large"/>
    <x v="1"/>
    <s v="GNR_HS_HEAT_PIT_L-CEN_E-90_Y-2020"/>
    <x v="0"/>
    <x v="2"/>
    <n v="88.921361326444895"/>
    <n v="129825.18753661"/>
    <n v="467370.675131795"/>
  </r>
  <r>
    <x v="0"/>
    <x v="1"/>
    <x v="1"/>
    <x v="7"/>
    <x v="18"/>
    <s v="SE4_large"/>
    <x v="1"/>
    <s v="GNR_HS_HEAT_PIT_L-CEN_E-90_Y-2030"/>
    <x v="0"/>
    <x v="0"/>
    <n v="40.992917711794199"/>
    <n v="59849.659859219602"/>
    <n v="215458.775493191"/>
  </r>
  <r>
    <x v="0"/>
    <x v="1"/>
    <x v="1"/>
    <x v="7"/>
    <x v="18"/>
    <s v="SE4_large"/>
    <x v="1"/>
    <s v="GNR_HS_HEAT_PIT_L-CEN_E-90_Y-2030"/>
    <x v="0"/>
    <x v="1"/>
    <n v="53.479692967467798"/>
    <n v="78080.351732502895"/>
    <n v="281089.266237011"/>
  </r>
  <r>
    <x v="0"/>
    <x v="1"/>
    <x v="1"/>
    <x v="7"/>
    <x v="18"/>
    <s v="SE4_large"/>
    <x v="2"/>
    <s v="GNR_ST_MSW_BP_CB-30"/>
    <x v="0"/>
    <x v="0"/>
    <n v="66.178472466666705"/>
    <n v="96620.569801333302"/>
    <n v="347834.05128479999"/>
  </r>
  <r>
    <x v="0"/>
    <x v="1"/>
    <x v="1"/>
    <x v="7"/>
    <x v="18"/>
    <s v="SE4_large"/>
    <x v="2"/>
    <s v="GNR_ST_MSW_BP_CB-30"/>
    <x v="0"/>
    <x v="1"/>
    <n v="66.178472466666705"/>
    <n v="96620.569801333302"/>
    <n v="347834.05128479999"/>
  </r>
  <r>
    <x v="0"/>
    <x v="1"/>
    <x v="1"/>
    <x v="7"/>
    <x v="18"/>
    <s v="SE4_large"/>
    <x v="2"/>
    <s v="GNR_ST_MSW_BP_CB-30"/>
    <x v="0"/>
    <x v="2"/>
    <n v="66.178472466666705"/>
    <n v="96620.569801333302"/>
    <n v="347834.05128479999"/>
  </r>
  <r>
    <x v="0"/>
    <x v="1"/>
    <x v="1"/>
    <x v="7"/>
    <x v="18"/>
    <s v="SE4_large"/>
    <x v="2"/>
    <s v="GNR_ST_MSW_BP_CB-30"/>
    <x v="1"/>
    <x v="0"/>
    <n v="66.178472466666705"/>
    <n v="96620.569801333302"/>
    <n v="347834.05128479999"/>
  </r>
  <r>
    <x v="0"/>
    <x v="1"/>
    <x v="1"/>
    <x v="7"/>
    <x v="18"/>
    <s v="SE4_large"/>
    <x v="2"/>
    <s v="GNR_ST_MSW_BP_CB-30"/>
    <x v="1"/>
    <x v="1"/>
    <n v="66.178472466666705"/>
    <n v="96620.569801333302"/>
    <n v="347834.05128479999"/>
  </r>
  <r>
    <x v="0"/>
    <x v="1"/>
    <x v="1"/>
    <x v="7"/>
    <x v="18"/>
    <s v="SE4_large"/>
    <x v="2"/>
    <s v="GNR_ST_MSW_BP_CB-30"/>
    <x v="1"/>
    <x v="2"/>
    <n v="66.178472466666705"/>
    <n v="96620.569801333302"/>
    <n v="347834.05128479999"/>
  </r>
  <r>
    <x v="0"/>
    <x v="1"/>
    <x v="1"/>
    <x v="7"/>
    <x v="18"/>
    <s v="SE4_large"/>
    <x v="2"/>
    <s v="GNR_ST_MSW_BP_E-23_LS-220-MW-FEED_Y-2020"/>
    <x v="0"/>
    <x v="0"/>
    <n v="68.422390823671094"/>
    <n v="99896.6906025598"/>
    <n v="359628.08616921498"/>
  </r>
  <r>
    <x v="0"/>
    <x v="1"/>
    <x v="1"/>
    <x v="7"/>
    <x v="18"/>
    <s v="SE4_large"/>
    <x v="2"/>
    <s v="GNR_ST_MSW_BP_E-23_LS-220-MW-FEED_Y-2020"/>
    <x v="0"/>
    <x v="1"/>
    <n v="68.422390823671094"/>
    <n v="99896.6906025598"/>
    <n v="359628.08616921498"/>
  </r>
  <r>
    <x v="0"/>
    <x v="1"/>
    <x v="1"/>
    <x v="7"/>
    <x v="18"/>
    <s v="SE4_large"/>
    <x v="2"/>
    <s v="GNR_ST_MSW_BP_E-23_LS-220-MW-FEED_Y-2020"/>
    <x v="0"/>
    <x v="2"/>
    <n v="68.422390823671094"/>
    <n v="99896.6906025598"/>
    <n v="359628.08616921498"/>
  </r>
  <r>
    <x v="0"/>
    <x v="1"/>
    <x v="1"/>
    <x v="7"/>
    <x v="18"/>
    <s v="SE4_large"/>
    <x v="2"/>
    <s v="GNR_ST_MSW_BP_E-23_LS-220-MW-FEED_Y-2020"/>
    <x v="1"/>
    <x v="0"/>
    <n v="68.422390823671094"/>
    <n v="99896.6906025598"/>
    <n v="359628.08616921498"/>
  </r>
  <r>
    <x v="0"/>
    <x v="1"/>
    <x v="1"/>
    <x v="7"/>
    <x v="18"/>
    <s v="SE4_large"/>
    <x v="2"/>
    <s v="GNR_ST_MSW_BP_E-23_LS-220-MW-FEED_Y-2020"/>
    <x v="1"/>
    <x v="1"/>
    <n v="68.422390823671094"/>
    <n v="99896.6906025598"/>
    <n v="359628.08616921498"/>
  </r>
  <r>
    <x v="0"/>
    <x v="1"/>
    <x v="1"/>
    <x v="7"/>
    <x v="18"/>
    <s v="SE4_large"/>
    <x v="2"/>
    <s v="GNR_ST_MSW_BP_E-23_LS-220-MW-FEED_Y-2020"/>
    <x v="1"/>
    <x v="2"/>
    <n v="68.422390823671094"/>
    <n v="99896.6906025598"/>
    <n v="359628.08616921498"/>
  </r>
  <r>
    <x v="0"/>
    <x v="1"/>
    <x v="1"/>
    <x v="7"/>
    <x v="18"/>
    <s v="SE4_large"/>
    <x v="2"/>
    <s v="GNR_ST_MSW_BP_E-24_LS-220-MW-FEED_Y-2030"/>
    <x v="0"/>
    <x v="0"/>
    <n v="128.04448710433701"/>
    <n v="186944.951172331"/>
    <n v="673001.82422039297"/>
  </r>
  <r>
    <x v="0"/>
    <x v="1"/>
    <x v="1"/>
    <x v="7"/>
    <x v="18"/>
    <s v="SE4_large"/>
    <x v="2"/>
    <s v="GNR_ST_MSW_BP_E-24_LS-220-MW-FEED_Y-2030"/>
    <x v="0"/>
    <x v="1"/>
    <n v="128.04448710433701"/>
    <n v="186944.951172331"/>
    <n v="673001.82422039297"/>
  </r>
  <r>
    <x v="0"/>
    <x v="1"/>
    <x v="1"/>
    <x v="7"/>
    <x v="18"/>
    <s v="SE4_large"/>
    <x v="2"/>
    <s v="GNR_ST_MSW_BP_E-24_LS-220-MW-FEED_Y-2030"/>
    <x v="0"/>
    <x v="2"/>
    <n v="128.04448710433701"/>
    <n v="186944.951172331"/>
    <n v="673001.82422039297"/>
  </r>
  <r>
    <x v="0"/>
    <x v="1"/>
    <x v="1"/>
    <x v="7"/>
    <x v="18"/>
    <s v="SE4_large"/>
    <x v="2"/>
    <s v="GNR_ST_MSW_BP_E-24_LS-220-MW-FEED_Y-2030"/>
    <x v="1"/>
    <x v="0"/>
    <n v="128.04448710433701"/>
    <n v="186944.951172331"/>
    <n v="673001.82422039297"/>
  </r>
  <r>
    <x v="0"/>
    <x v="1"/>
    <x v="1"/>
    <x v="7"/>
    <x v="18"/>
    <s v="SE4_large"/>
    <x v="2"/>
    <s v="GNR_ST_MSW_BP_E-24_LS-220-MW-FEED_Y-2030"/>
    <x v="1"/>
    <x v="1"/>
    <n v="128.04448710433701"/>
    <n v="186944.951172331"/>
    <n v="673001.82422039297"/>
  </r>
  <r>
    <x v="0"/>
    <x v="1"/>
    <x v="1"/>
    <x v="7"/>
    <x v="18"/>
    <s v="SE4_large"/>
    <x v="2"/>
    <s v="GNR_ST_MSW_BP_E-24_LS-220-MW-FEED_Y-2030"/>
    <x v="1"/>
    <x v="2"/>
    <n v="128.04448710433701"/>
    <n v="186944.951172331"/>
    <n v="673001.82422039297"/>
  </r>
  <r>
    <x v="0"/>
    <x v="1"/>
    <x v="1"/>
    <x v="7"/>
    <x v="18"/>
    <s v="SE4_large"/>
    <x v="4"/>
    <s v="GNR_EH_HEAT"/>
    <x v="0"/>
    <x v="0"/>
    <n v="2.2893772893772799"/>
    <n v="3342.4908424908299"/>
    <n v="12032.967032967001"/>
  </r>
  <r>
    <x v="0"/>
    <x v="1"/>
    <x v="1"/>
    <x v="7"/>
    <x v="18"/>
    <s v="SE4_large"/>
    <x v="4"/>
    <s v="GNR_EH_HEAT"/>
    <x v="0"/>
    <x v="1"/>
    <n v="2.2893772893772799"/>
    <n v="3342.4908424908299"/>
    <n v="12032.967032967001"/>
  </r>
  <r>
    <x v="0"/>
    <x v="1"/>
    <x v="1"/>
    <x v="7"/>
    <x v="18"/>
    <s v="SE4_large"/>
    <x v="4"/>
    <s v="GNR_EH_HEAT"/>
    <x v="0"/>
    <x v="2"/>
    <n v="2.2893772893772799"/>
    <n v="3342.4908424908299"/>
    <n v="12032.967032967001"/>
  </r>
  <r>
    <x v="0"/>
    <x v="1"/>
    <x v="1"/>
    <x v="7"/>
    <x v="18"/>
    <s v="SE4_large"/>
    <x v="4"/>
    <s v="GNR_EH_HEAT"/>
    <x v="1"/>
    <x v="0"/>
    <n v="2.2893772893772799"/>
    <n v="3342.4908424908299"/>
    <n v="12032.967032967001"/>
  </r>
  <r>
    <x v="0"/>
    <x v="1"/>
    <x v="1"/>
    <x v="7"/>
    <x v="18"/>
    <s v="SE4_large"/>
    <x v="4"/>
    <s v="GNR_EH_HEAT"/>
    <x v="1"/>
    <x v="1"/>
    <n v="2.2893772893772799"/>
    <n v="3342.4908424908299"/>
    <n v="12032.967032967001"/>
  </r>
  <r>
    <x v="0"/>
    <x v="1"/>
    <x v="1"/>
    <x v="7"/>
    <x v="18"/>
    <s v="SE4_large"/>
    <x v="4"/>
    <s v="GNR_EH_HEAT"/>
    <x v="1"/>
    <x v="2"/>
    <n v="2.2893772893772799"/>
    <n v="3342.4908424908299"/>
    <n v="12032.967032967001"/>
  </r>
  <r>
    <x v="0"/>
    <x v="1"/>
    <x v="1"/>
    <x v="7"/>
    <x v="18"/>
    <s v="SE4_medium"/>
    <x v="5"/>
    <s v="GNR_HP_ELEC_GROUND-WTR_COP-360_LS-4-MW_Y-2020"/>
    <x v="1"/>
    <x v="0"/>
    <n v="784.27740242893196"/>
    <n v="1145045.00754624"/>
    <n v="4122162.02716647"/>
  </r>
  <r>
    <x v="0"/>
    <x v="1"/>
    <x v="1"/>
    <x v="7"/>
    <x v="18"/>
    <s v="SE4_medium"/>
    <x v="5"/>
    <s v="GNR_HP_ELEC_GROUND-WTR_COP-360_LS-4-MW_Y-2020"/>
    <x v="1"/>
    <x v="1"/>
    <n v="784.27740242893196"/>
    <n v="1145045.00754624"/>
    <n v="4122162.02716647"/>
  </r>
  <r>
    <x v="0"/>
    <x v="1"/>
    <x v="1"/>
    <x v="7"/>
    <x v="18"/>
    <s v="SE4_medium"/>
    <x v="5"/>
    <s v="GNR_HP_ELEC_GROUND-WTR_COP-360_LS-4-MW_Y-2020"/>
    <x v="1"/>
    <x v="2"/>
    <n v="784.27740242893196"/>
    <n v="1145045.00754624"/>
    <n v="4122162.02716647"/>
  </r>
  <r>
    <x v="0"/>
    <x v="1"/>
    <x v="1"/>
    <x v="7"/>
    <x v="18"/>
    <s v="SE4_medium"/>
    <x v="5"/>
    <s v="GNR_HP_ELEC_GROUND-WTR_COP-380_LS-4-MW_Y-2030"/>
    <x v="0"/>
    <x v="0"/>
    <n v="153.48692465581499"/>
    <n v="224090.90999749"/>
    <n v="806727.27599096403"/>
  </r>
  <r>
    <x v="0"/>
    <x v="1"/>
    <x v="1"/>
    <x v="7"/>
    <x v="18"/>
    <s v="SE4_medium"/>
    <x v="5"/>
    <s v="GNR_HP_ELEC_GROUND-WTR_COP-380_LS-4-MW_Y-2030"/>
    <x v="0"/>
    <x v="1"/>
    <n v="58.799995502283203"/>
    <n v="85847.993433333395"/>
    <n v="309052.77636000002"/>
  </r>
  <r>
    <x v="0"/>
    <x v="1"/>
    <x v="1"/>
    <x v="7"/>
    <x v="18"/>
    <s v="SE4_medium"/>
    <x v="5"/>
    <s v="GNR_HP_ELEC_GROUND-WTR_COP-380_LS-4-MW_Y-2030"/>
    <x v="1"/>
    <x v="0"/>
    <n v="153.48692465581499"/>
    <n v="224090.90999749"/>
    <n v="806727.27599096403"/>
  </r>
  <r>
    <x v="0"/>
    <x v="1"/>
    <x v="1"/>
    <x v="7"/>
    <x v="18"/>
    <s v="SE4_medium"/>
    <x v="5"/>
    <s v="GNR_HP_ELEC_GROUND-WTR_COP-380_LS-4-MW_Y-2030"/>
    <x v="1"/>
    <x v="1"/>
    <n v="153.48692465581499"/>
    <n v="224090.90999749"/>
    <n v="806727.27599096403"/>
  </r>
  <r>
    <x v="0"/>
    <x v="1"/>
    <x v="1"/>
    <x v="7"/>
    <x v="18"/>
    <s v="SE4_medium"/>
    <x v="5"/>
    <s v="GNR_HP_ELEC_GROUND-WTR_COP-380_LS-4-MW_Y-2030"/>
    <x v="1"/>
    <x v="2"/>
    <n v="153.48692465581499"/>
    <n v="224090.90999749"/>
    <n v="806727.27599096403"/>
  </r>
  <r>
    <x v="0"/>
    <x v="1"/>
    <x v="1"/>
    <x v="7"/>
    <x v="18"/>
    <s v="SE4_medium"/>
    <x v="1"/>
    <s v="GNR_HS_HEAT_PIT_L-DEC_E-91_Y-2020"/>
    <x v="0"/>
    <x v="0"/>
    <n v="452.676213516774"/>
    <n v="660907.27173449099"/>
    <n v="2379266.1782441698"/>
  </r>
  <r>
    <x v="0"/>
    <x v="1"/>
    <x v="1"/>
    <x v="7"/>
    <x v="18"/>
    <s v="SE4_medium"/>
    <x v="1"/>
    <s v="GNR_HS_HEAT_PIT_L-DEC_E-91_Y-2020"/>
    <x v="0"/>
    <x v="1"/>
    <n v="673.47085981029704"/>
    <n v="983267.45532303397"/>
    <n v="3539762.8391629201"/>
  </r>
  <r>
    <x v="0"/>
    <x v="1"/>
    <x v="1"/>
    <x v="7"/>
    <x v="18"/>
    <s v="SE4_medium"/>
    <x v="1"/>
    <s v="GNR_HS_HEAT_PIT_L-DEC_E-91_Y-2020"/>
    <x v="0"/>
    <x v="2"/>
    <n v="673.47085981029704"/>
    <n v="983267.45532303397"/>
    <n v="3539762.8391629201"/>
  </r>
  <r>
    <x v="0"/>
    <x v="1"/>
    <x v="1"/>
    <x v="7"/>
    <x v="18"/>
    <s v="SE4_medium"/>
    <x v="1"/>
    <s v="GNR_HS_HEAT_WTR-TANK_LS_E-95_Y-2010"/>
    <x v="0"/>
    <x v="1"/>
    <n v="108.400856164384"/>
    <n v="158265.25"/>
    <n v="569754.9"/>
  </r>
  <r>
    <x v="0"/>
    <x v="1"/>
    <x v="1"/>
    <x v="7"/>
    <x v="18"/>
    <s v="SE4_medium"/>
    <x v="1"/>
    <s v="GNR_HS_HEAT_WTR-TANK_LS_E-95_Y-2010"/>
    <x v="1"/>
    <x v="1"/>
    <n v="61.016975297122997"/>
    <n v="89084.783933799597"/>
    <n v="320705.222161679"/>
  </r>
  <r>
    <x v="0"/>
    <x v="1"/>
    <x v="1"/>
    <x v="7"/>
    <x v="18"/>
    <s v="SE4_medium"/>
    <x v="2"/>
    <s v="GNR_ST_MSW_BP_CB-30"/>
    <x v="0"/>
    <x v="0"/>
    <n v="105.104945266667"/>
    <n v="153453.22008933299"/>
    <n v="552431.59232159995"/>
  </r>
  <r>
    <x v="0"/>
    <x v="1"/>
    <x v="1"/>
    <x v="7"/>
    <x v="18"/>
    <s v="SE4_medium"/>
    <x v="2"/>
    <s v="GNR_ST_MSW_BP_CB-30"/>
    <x v="0"/>
    <x v="1"/>
    <n v="105.104945266667"/>
    <n v="153453.22008933299"/>
    <n v="552431.59232159995"/>
  </r>
  <r>
    <x v="0"/>
    <x v="1"/>
    <x v="1"/>
    <x v="7"/>
    <x v="18"/>
    <s v="SE4_medium"/>
    <x v="2"/>
    <s v="GNR_ST_MSW_BP_CB-30"/>
    <x v="0"/>
    <x v="2"/>
    <n v="105.104945266667"/>
    <n v="153453.22008933299"/>
    <n v="552431.59232159995"/>
  </r>
  <r>
    <x v="0"/>
    <x v="1"/>
    <x v="1"/>
    <x v="7"/>
    <x v="18"/>
    <s v="SE4_medium"/>
    <x v="2"/>
    <s v="GNR_ST_MSW_BP_CB-30"/>
    <x v="1"/>
    <x v="0"/>
    <n v="105.104945266667"/>
    <n v="153453.22008933299"/>
    <n v="552431.59232159995"/>
  </r>
  <r>
    <x v="0"/>
    <x v="1"/>
    <x v="1"/>
    <x v="7"/>
    <x v="18"/>
    <s v="SE4_medium"/>
    <x v="2"/>
    <s v="GNR_ST_MSW_BP_CB-30"/>
    <x v="1"/>
    <x v="1"/>
    <n v="105.104945266667"/>
    <n v="153453.22008933299"/>
    <n v="552431.59232159995"/>
  </r>
  <r>
    <x v="0"/>
    <x v="1"/>
    <x v="1"/>
    <x v="7"/>
    <x v="18"/>
    <s v="SE4_medium"/>
    <x v="2"/>
    <s v="GNR_ST_MSW_BP_CB-30"/>
    <x v="1"/>
    <x v="2"/>
    <n v="105.104945266667"/>
    <n v="153453.22008933299"/>
    <n v="552431.59232159995"/>
  </r>
  <r>
    <x v="0"/>
    <x v="1"/>
    <x v="1"/>
    <x v="7"/>
    <x v="18"/>
    <s v="SE4_medium"/>
    <x v="4"/>
    <s v="GNR_EH_HEAT"/>
    <x v="0"/>
    <x v="0"/>
    <n v="4.8076923076922897"/>
    <n v="7019.2307692307404"/>
    <n v="25269.2307692307"/>
  </r>
  <r>
    <x v="0"/>
    <x v="1"/>
    <x v="1"/>
    <x v="7"/>
    <x v="18"/>
    <s v="SE4_medium"/>
    <x v="4"/>
    <s v="GNR_EH_HEAT"/>
    <x v="0"/>
    <x v="1"/>
    <n v="4.8076923076922897"/>
    <n v="7019.2307692307404"/>
    <n v="25269.2307692307"/>
  </r>
  <r>
    <x v="0"/>
    <x v="1"/>
    <x v="1"/>
    <x v="7"/>
    <x v="18"/>
    <s v="SE4_medium"/>
    <x v="4"/>
    <s v="GNR_EH_HEAT"/>
    <x v="0"/>
    <x v="2"/>
    <n v="4.8076923076922897"/>
    <n v="7019.2307692307404"/>
    <n v="25269.2307692307"/>
  </r>
  <r>
    <x v="0"/>
    <x v="1"/>
    <x v="1"/>
    <x v="7"/>
    <x v="18"/>
    <s v="SE4_medium"/>
    <x v="4"/>
    <s v="GNR_EH_HEAT"/>
    <x v="1"/>
    <x v="0"/>
    <n v="4.8076923076922897"/>
    <n v="7019.2307692307404"/>
    <n v="25269.2307692307"/>
  </r>
  <r>
    <x v="0"/>
    <x v="1"/>
    <x v="1"/>
    <x v="7"/>
    <x v="18"/>
    <s v="SE4_medium"/>
    <x v="4"/>
    <s v="GNR_EH_HEAT"/>
    <x v="1"/>
    <x v="1"/>
    <n v="4.8076923076922897"/>
    <n v="7019.2307692307404"/>
    <n v="25269.2307692307"/>
  </r>
  <r>
    <x v="0"/>
    <x v="1"/>
    <x v="1"/>
    <x v="7"/>
    <x v="18"/>
    <s v="SE4_medium"/>
    <x v="4"/>
    <s v="GNR_EH_HEAT"/>
    <x v="1"/>
    <x v="2"/>
    <n v="4.8076923076922897"/>
    <n v="7019.2307692307404"/>
    <n v="25269.2307692307"/>
  </r>
  <r>
    <x v="0"/>
    <x v="1"/>
    <x v="1"/>
    <x v="7"/>
    <x v="18"/>
    <s v="SE4_medium"/>
    <x v="11"/>
    <s v="GNR_ST_WOODCHI_BP_CB-40"/>
    <x v="0"/>
    <x v="0"/>
    <n v="100.207646697"/>
    <n v="146303.16417762"/>
    <n v="526691.39103943203"/>
  </r>
  <r>
    <x v="0"/>
    <x v="1"/>
    <x v="1"/>
    <x v="7"/>
    <x v="18"/>
    <s v="SE4_medium"/>
    <x v="11"/>
    <s v="GNR_ST_WOODCHI_BP_CB-40"/>
    <x v="0"/>
    <x v="1"/>
    <n v="115.1812031"/>
    <n v="168164.556526"/>
    <n v="605392.40349359997"/>
  </r>
  <r>
    <x v="0"/>
    <x v="1"/>
    <x v="1"/>
    <x v="7"/>
    <x v="18"/>
    <s v="SE4_medium"/>
    <x v="11"/>
    <s v="GNR_ST_WOODCHI_BP_CB-40"/>
    <x v="0"/>
    <x v="2"/>
    <n v="115.1812031"/>
    <n v="168164.556526"/>
    <n v="605392.40349359997"/>
  </r>
  <r>
    <x v="0"/>
    <x v="1"/>
    <x v="1"/>
    <x v="7"/>
    <x v="18"/>
    <s v="SE4_medium"/>
    <x v="11"/>
    <s v="GNR_ST_WOODCHI_BP_CB-60"/>
    <x v="0"/>
    <x v="0"/>
    <n v="61.6666666666667"/>
    <n v="90033.333333333299"/>
    <n v="324120"/>
  </r>
  <r>
    <x v="0"/>
    <x v="1"/>
    <x v="1"/>
    <x v="7"/>
    <x v="18"/>
    <s v="SE4_medium"/>
    <x v="11"/>
    <s v="GNR_ST_WOODCHI_BP_CB-60"/>
    <x v="0"/>
    <x v="1"/>
    <n v="61.6666666666667"/>
    <n v="90033.333333333299"/>
    <n v="324120"/>
  </r>
  <r>
    <x v="0"/>
    <x v="1"/>
    <x v="1"/>
    <x v="7"/>
    <x v="18"/>
    <s v="SE4_medium"/>
    <x v="11"/>
    <s v="GNR_ST_WOODCHI_BP_CB-60"/>
    <x v="0"/>
    <x v="2"/>
    <n v="61.6666666666667"/>
    <n v="90033.333333333299"/>
    <n v="324120"/>
  </r>
  <r>
    <x v="0"/>
    <x v="1"/>
    <x v="1"/>
    <x v="7"/>
    <x v="18"/>
    <s v="SE4_small"/>
    <x v="5"/>
    <s v="GNR_HP_ELEC_GROUND-WTR_COP-360_LS-4-MW_Y-2020"/>
    <x v="0"/>
    <x v="1"/>
    <n v="1.30241092631789"/>
    <n v="1901.51995242413"/>
    <n v="6845.4718287268497"/>
  </r>
  <r>
    <x v="0"/>
    <x v="1"/>
    <x v="1"/>
    <x v="7"/>
    <x v="18"/>
    <s v="SE4_small"/>
    <x v="5"/>
    <s v="GNR_HP_ELEC_GROUND-WTR_COP-360_LS-4-MW_Y-2020"/>
    <x v="1"/>
    <x v="0"/>
    <n v="242.29465701773901"/>
    <n v="353750.19924589997"/>
    <n v="1273500.7172852401"/>
  </r>
  <r>
    <x v="0"/>
    <x v="1"/>
    <x v="1"/>
    <x v="7"/>
    <x v="18"/>
    <s v="SE4_small"/>
    <x v="5"/>
    <s v="GNR_HP_ELEC_GROUND-WTR_COP-360_LS-4-MW_Y-2020"/>
    <x v="1"/>
    <x v="1"/>
    <n v="242.29465701773901"/>
    <n v="353750.19924589997"/>
    <n v="1273500.7172852401"/>
  </r>
  <r>
    <x v="0"/>
    <x v="1"/>
    <x v="1"/>
    <x v="7"/>
    <x v="18"/>
    <s v="SE4_small"/>
    <x v="5"/>
    <s v="GNR_HP_ELEC_GROUND-WTR_COP-360_LS-4-MW_Y-2020"/>
    <x v="1"/>
    <x v="2"/>
    <n v="242.29465701773901"/>
    <n v="353750.19924589997"/>
    <n v="1273500.7172852401"/>
  </r>
  <r>
    <x v="0"/>
    <x v="1"/>
    <x v="1"/>
    <x v="7"/>
    <x v="18"/>
    <s v="SE4_small"/>
    <x v="5"/>
    <s v="GNR_HP_ELEC_GROUND-WTR_COP-380_LS-4-MW_Y-2030"/>
    <x v="0"/>
    <x v="1"/>
    <n v="3.6475890736821199"/>
    <n v="5325.4800475758902"/>
    <n v="19171.7281712732"/>
  </r>
  <r>
    <x v="0"/>
    <x v="1"/>
    <x v="1"/>
    <x v="7"/>
    <x v="18"/>
    <s v="SE4_small"/>
    <x v="5"/>
    <s v="GNR_HP_ELEC_GROUND-WTR_COP-380_LS-4-MW_Y-2030"/>
    <x v="1"/>
    <x v="0"/>
    <n v="3.6475890736821199"/>
    <n v="5325.4800475758902"/>
    <n v="19171.7281712732"/>
  </r>
  <r>
    <x v="0"/>
    <x v="1"/>
    <x v="1"/>
    <x v="7"/>
    <x v="18"/>
    <s v="SE4_small"/>
    <x v="5"/>
    <s v="GNR_HP_ELEC_GROUND-WTR_COP-380_LS-4-MW_Y-2030"/>
    <x v="1"/>
    <x v="1"/>
    <n v="3.6475890736821199"/>
    <n v="5325.4800475758902"/>
    <n v="19171.7281712732"/>
  </r>
  <r>
    <x v="0"/>
    <x v="1"/>
    <x v="1"/>
    <x v="7"/>
    <x v="18"/>
    <s v="SE4_small"/>
    <x v="5"/>
    <s v="GNR_HP_ELEC_GROUND-WTR_COP-380_LS-4-MW_Y-2030"/>
    <x v="1"/>
    <x v="2"/>
    <n v="3.6475890736821199"/>
    <n v="5325.4800475758902"/>
    <n v="19171.7281712732"/>
  </r>
  <r>
    <x v="0"/>
    <x v="1"/>
    <x v="1"/>
    <x v="7"/>
    <x v="18"/>
    <s v="SE4_small"/>
    <x v="1"/>
    <s v="GNR_HS_HEAT_PIT_L-DEC_E-91_Y-2020"/>
    <x v="0"/>
    <x v="0"/>
    <n v="147.14788950354301"/>
    <n v="214835.91867517299"/>
    <n v="773409.30723062297"/>
  </r>
  <r>
    <x v="0"/>
    <x v="1"/>
    <x v="1"/>
    <x v="7"/>
    <x v="18"/>
    <s v="SE4_small"/>
    <x v="1"/>
    <s v="GNR_HS_HEAT_PIT_L-DEC_E-91_Y-2020"/>
    <x v="0"/>
    <x v="1"/>
    <n v="193.65115185899299"/>
    <n v="282730.68171412998"/>
    <n v="1017830.45417087"/>
  </r>
  <r>
    <x v="0"/>
    <x v="1"/>
    <x v="1"/>
    <x v="7"/>
    <x v="18"/>
    <s v="SE4_small"/>
    <x v="1"/>
    <s v="GNR_HS_HEAT_PIT_L-DEC_E-91_Y-2020"/>
    <x v="0"/>
    <x v="2"/>
    <n v="163.41397455620401"/>
    <n v="238584.40285205899"/>
    <n v="858903.85026741098"/>
  </r>
  <r>
    <x v="0"/>
    <x v="1"/>
    <x v="1"/>
    <x v="7"/>
    <x v="18"/>
    <s v="SE4_small"/>
    <x v="1"/>
    <s v="GNR_HS_HEAT_WTR-TANK_LS_E-95_Y-2010"/>
    <x v="0"/>
    <x v="1"/>
    <n v="3.89109589041096"/>
    <n v="5681"/>
    <n v="20451.599999999999"/>
  </r>
  <r>
    <x v="0"/>
    <x v="1"/>
    <x v="1"/>
    <x v="7"/>
    <x v="18"/>
    <s v="SE4_small"/>
    <x v="1"/>
    <s v="GNR_HS_HEAT_WTR-TANK_LS_E-95_Y-2010"/>
    <x v="1"/>
    <x v="1"/>
    <n v="1.2092804965814199"/>
    <n v="1765.54952500887"/>
    <n v="6355.9782900319296"/>
  </r>
  <r>
    <x v="0"/>
    <x v="1"/>
    <x v="1"/>
    <x v="7"/>
    <x v="18"/>
    <s v="SE4_small"/>
    <x v="4"/>
    <s v="GNR_EH_HEAT"/>
    <x v="0"/>
    <x v="0"/>
    <n v="1.54132326007325"/>
    <n v="2250.3319597069499"/>
    <n v="8101.1950549450203"/>
  </r>
  <r>
    <x v="0"/>
    <x v="1"/>
    <x v="1"/>
    <x v="7"/>
    <x v="18"/>
    <s v="SE4_small"/>
    <x v="4"/>
    <s v="GNR_EH_HEAT"/>
    <x v="0"/>
    <x v="1"/>
    <n v="1.54132326007325"/>
    <n v="2250.3319597069499"/>
    <n v="8101.1950549450203"/>
  </r>
  <r>
    <x v="0"/>
    <x v="1"/>
    <x v="1"/>
    <x v="7"/>
    <x v="18"/>
    <s v="SE4_small"/>
    <x v="4"/>
    <s v="GNR_EH_HEAT"/>
    <x v="0"/>
    <x v="2"/>
    <n v="1.54132326007325"/>
    <n v="2250.3319597069499"/>
    <n v="8101.1950549450203"/>
  </r>
  <r>
    <x v="0"/>
    <x v="1"/>
    <x v="1"/>
    <x v="7"/>
    <x v="18"/>
    <s v="SE4_small"/>
    <x v="4"/>
    <s v="GNR_EH_HEAT"/>
    <x v="1"/>
    <x v="0"/>
    <n v="1.54132326007325"/>
    <n v="2250.3319597069499"/>
    <n v="8101.1950549450203"/>
  </r>
  <r>
    <x v="0"/>
    <x v="1"/>
    <x v="1"/>
    <x v="7"/>
    <x v="18"/>
    <s v="SE4_small"/>
    <x v="4"/>
    <s v="GNR_EH_HEAT"/>
    <x v="1"/>
    <x v="1"/>
    <n v="1.54132326007325"/>
    <n v="2250.3319597069499"/>
    <n v="8101.1950549450203"/>
  </r>
  <r>
    <x v="0"/>
    <x v="1"/>
    <x v="1"/>
    <x v="7"/>
    <x v="18"/>
    <s v="SE4_small"/>
    <x v="4"/>
    <s v="GNR_EH_HEAT"/>
    <x v="1"/>
    <x v="2"/>
    <n v="1.54132326007325"/>
    <n v="2250.3319597069499"/>
    <n v="8101.1950549450203"/>
  </r>
  <r>
    <x v="0"/>
    <x v="1"/>
    <x v="1"/>
    <x v="9"/>
    <x v="20"/>
    <s v="UK_A"/>
    <x v="5"/>
    <s v="GNR_ELYS_ELEC_SOEC_Y-20"/>
    <x v="1"/>
    <x v="0"/>
    <n v="2964.5963604177"/>
    <n v="4328310.6862098398"/>
    <n v="15581918.470355401"/>
  </r>
  <r>
    <x v="0"/>
    <x v="1"/>
    <x v="1"/>
    <x v="9"/>
    <x v="20"/>
    <s v="UK_A"/>
    <x v="5"/>
    <s v="GNR_ELYS_ELEC_SOEC_Y-20"/>
    <x v="1"/>
    <x v="1"/>
    <n v="2964.5963604177"/>
    <n v="4328310.6862098398"/>
    <n v="15581918.470355401"/>
  </r>
  <r>
    <x v="0"/>
    <x v="1"/>
    <x v="1"/>
    <x v="9"/>
    <x v="20"/>
    <s v="UK_A"/>
    <x v="5"/>
    <s v="GNR_ELYS_ELEC_SOEC_Y-20"/>
    <x v="1"/>
    <x v="2"/>
    <n v="2964.5963604177"/>
    <n v="4328310.6862098398"/>
    <n v="15581918.470355401"/>
  </r>
  <r>
    <x v="0"/>
    <x v="1"/>
    <x v="2"/>
    <x v="0"/>
    <x v="0"/>
    <s v="DK1_Large"/>
    <x v="1"/>
    <s v="GNR_HS_HEAT_PIT_L-CEN_E-90_Y-2050"/>
    <x v="0"/>
    <x v="0"/>
    <n v="294.60742904917998"/>
    <n v="430126.84641180298"/>
    <n v="1548456.6470824899"/>
  </r>
  <r>
    <x v="0"/>
    <x v="1"/>
    <x v="2"/>
    <x v="0"/>
    <x v="0"/>
    <s v="DK1_Large"/>
    <x v="1"/>
    <s v="GNR_HS_HEAT_PIT_L-CEN_E-90_Y-2050"/>
    <x v="0"/>
    <x v="1"/>
    <n v="599.37089613427304"/>
    <n v="875081.50835603802"/>
    <n v="3150293.43008174"/>
  </r>
  <r>
    <x v="0"/>
    <x v="1"/>
    <x v="2"/>
    <x v="0"/>
    <x v="0"/>
    <s v="DK1_Large"/>
    <x v="1"/>
    <s v="GNR_HS_HEAT_PIT_L-CEN_E-90_Y-2050"/>
    <x v="0"/>
    <x v="2"/>
    <n v="541.16673265913505"/>
    <n v="790103.42968233698"/>
    <n v="2844372.3468564101"/>
  </r>
  <r>
    <x v="0"/>
    <x v="1"/>
    <x v="2"/>
    <x v="0"/>
    <x v="0"/>
    <s v="DK1_Large"/>
    <x v="2"/>
    <s v="GNR_ST_MSW_BP_E-24_LS-220-MW-FEED_Y-2030"/>
    <x v="0"/>
    <x v="0"/>
    <n v="859.20308987580404"/>
    <n v="1254436.5112186701"/>
    <n v="4515971.4403872304"/>
  </r>
  <r>
    <x v="0"/>
    <x v="1"/>
    <x v="2"/>
    <x v="0"/>
    <x v="0"/>
    <s v="DK1_Large"/>
    <x v="2"/>
    <s v="GNR_ST_MSW_BP_E-24_LS-220-MW-FEED_Y-2030"/>
    <x v="0"/>
    <x v="1"/>
    <n v="859.20308987580404"/>
    <n v="1254436.5112186701"/>
    <n v="4515971.4403872304"/>
  </r>
  <r>
    <x v="0"/>
    <x v="1"/>
    <x v="2"/>
    <x v="0"/>
    <x v="0"/>
    <s v="DK1_Large"/>
    <x v="2"/>
    <s v="GNR_ST_MSW_BP_E-24_LS-220-MW-FEED_Y-2030"/>
    <x v="0"/>
    <x v="2"/>
    <n v="859.20308987580404"/>
    <n v="1254436.5112186701"/>
    <n v="4515971.4403872304"/>
  </r>
  <r>
    <x v="0"/>
    <x v="1"/>
    <x v="2"/>
    <x v="0"/>
    <x v="0"/>
    <s v="DK1_Large"/>
    <x v="2"/>
    <s v="GNR_ST_MSW_BP_E-24_LS-220-MW-FEED_Y-2030"/>
    <x v="1"/>
    <x v="0"/>
    <n v="859.20308987580404"/>
    <n v="1254436.5112186701"/>
    <n v="4515971.4403872304"/>
  </r>
  <r>
    <x v="0"/>
    <x v="1"/>
    <x v="2"/>
    <x v="0"/>
    <x v="0"/>
    <s v="DK1_Large"/>
    <x v="2"/>
    <s v="GNR_ST_MSW_BP_E-24_LS-220-MW-FEED_Y-2030"/>
    <x v="1"/>
    <x v="1"/>
    <n v="859.20308987580404"/>
    <n v="1254436.5112186701"/>
    <n v="4515971.4403872304"/>
  </r>
  <r>
    <x v="0"/>
    <x v="1"/>
    <x v="2"/>
    <x v="0"/>
    <x v="0"/>
    <s v="DK1_Large"/>
    <x v="2"/>
    <s v="GNR_ST_MSW_BP_E-24_LS-220-MW-FEED_Y-2030"/>
    <x v="1"/>
    <x v="2"/>
    <n v="859.20308987580404"/>
    <n v="1254436.5112186701"/>
    <n v="4515971.4403872304"/>
  </r>
  <r>
    <x v="0"/>
    <x v="1"/>
    <x v="2"/>
    <x v="0"/>
    <x v="0"/>
    <s v="DK1_Large"/>
    <x v="11"/>
    <s v="GNR_ST_WOODCHI_BP_E-29_LS-600-MW-FEED_Y-2030"/>
    <x v="0"/>
    <x v="0"/>
    <n v="122.63912173114601"/>
    <n v="179053.117727473"/>
    <n v="644591.22381890297"/>
  </r>
  <r>
    <x v="0"/>
    <x v="1"/>
    <x v="2"/>
    <x v="0"/>
    <x v="0"/>
    <s v="DK1_Large"/>
    <x v="11"/>
    <s v="GNR_ST_WOODCHI_BP_E-29_LS-600-MW-FEED_Y-2030"/>
    <x v="0"/>
    <x v="1"/>
    <n v="122.63912173114601"/>
    <n v="179053.117727473"/>
    <n v="644591.22381890297"/>
  </r>
  <r>
    <x v="0"/>
    <x v="1"/>
    <x v="2"/>
    <x v="0"/>
    <x v="0"/>
    <s v="DK1_Large"/>
    <x v="11"/>
    <s v="GNR_ST_WOODCHI_BP_E-29_LS-600-MW-FEED_Y-2030"/>
    <x v="0"/>
    <x v="2"/>
    <n v="122.63912173114601"/>
    <n v="179053.117727473"/>
    <n v="644591.22381890297"/>
  </r>
  <r>
    <x v="0"/>
    <x v="1"/>
    <x v="2"/>
    <x v="0"/>
    <x v="0"/>
    <s v="DK1_MedSmall"/>
    <x v="5"/>
    <s v="GNR_HP_ELEC_GROUND-WTR_COP-380_LS-4-MW_Y-2030"/>
    <x v="0"/>
    <x v="0"/>
    <n v="109.684049470171"/>
    <n v="160138.71222645001"/>
    <n v="576499.36401521997"/>
  </r>
  <r>
    <x v="0"/>
    <x v="1"/>
    <x v="2"/>
    <x v="0"/>
    <x v="0"/>
    <s v="DK1_MedSmall"/>
    <x v="5"/>
    <s v="GNR_HP_ELEC_GROUND-WTR_COP-380_LS-4-MW_Y-2030"/>
    <x v="0"/>
    <x v="2"/>
    <n v="40.540193866378402"/>
    <n v="59188.683044912497"/>
    <n v="213079.258961685"/>
  </r>
  <r>
    <x v="0"/>
    <x v="1"/>
    <x v="2"/>
    <x v="0"/>
    <x v="0"/>
    <s v="DK1_MedSmall"/>
    <x v="5"/>
    <s v="GNR_HP_ELEC_GROUND-WTR_COP-380_LS-4-MW_Y-2030"/>
    <x v="1"/>
    <x v="0"/>
    <n v="178.343466683538"/>
    <n v="260381.46135796499"/>
    <n v="937373.26088867499"/>
  </r>
  <r>
    <x v="0"/>
    <x v="1"/>
    <x v="2"/>
    <x v="0"/>
    <x v="0"/>
    <s v="DK1_MedSmall"/>
    <x v="5"/>
    <s v="GNR_HP_ELEC_GROUND-WTR_COP-380_LS-4-MW_Y-2030"/>
    <x v="1"/>
    <x v="1"/>
    <n v="178.343466683538"/>
    <n v="260381.46135796499"/>
    <n v="937373.26088867499"/>
  </r>
  <r>
    <x v="0"/>
    <x v="1"/>
    <x v="2"/>
    <x v="0"/>
    <x v="0"/>
    <s v="DK1_MedSmall"/>
    <x v="5"/>
    <s v="GNR_HP_ELEC_GROUND-WTR_COP-380_LS-4-MW_Y-2030"/>
    <x v="1"/>
    <x v="2"/>
    <n v="178.343466683538"/>
    <n v="260381.46135796499"/>
    <n v="937373.26088867499"/>
  </r>
  <r>
    <x v="0"/>
    <x v="1"/>
    <x v="2"/>
    <x v="0"/>
    <x v="0"/>
    <s v="DK1_MedSmall"/>
    <x v="5"/>
    <s v="GNR_HP_ELEC_GROUND-WTR_COP-410_LS-4-MW_Y-2050"/>
    <x v="0"/>
    <x v="0"/>
    <n v="79.230078789311193"/>
    <n v="115675.915032394"/>
    <n v="416433.29411661997"/>
  </r>
  <r>
    <x v="0"/>
    <x v="1"/>
    <x v="2"/>
    <x v="0"/>
    <x v="0"/>
    <s v="DK1_MedSmall"/>
    <x v="5"/>
    <s v="GNR_HP_ELEC_GROUND-WTR_COP-410_LS-4-MW_Y-2050"/>
    <x v="0"/>
    <x v="1"/>
    <n v="79.230078789311193"/>
    <n v="115675.915032394"/>
    <n v="416433.29411661997"/>
  </r>
  <r>
    <x v="0"/>
    <x v="1"/>
    <x v="2"/>
    <x v="0"/>
    <x v="0"/>
    <s v="DK1_MedSmall"/>
    <x v="5"/>
    <s v="GNR_HP_ELEC_GROUND-WTR_COP-410_LS-4-MW_Y-2050"/>
    <x v="0"/>
    <x v="2"/>
    <n v="79.230078789311193"/>
    <n v="115675.915032394"/>
    <n v="416433.29411661997"/>
  </r>
  <r>
    <x v="0"/>
    <x v="1"/>
    <x v="2"/>
    <x v="0"/>
    <x v="0"/>
    <s v="DK1_MedSmall"/>
    <x v="5"/>
    <s v="GNR_HP_ELEC_GROUND-WTR_COP-410_LS-4-MW_Y-2050"/>
    <x v="1"/>
    <x v="0"/>
    <n v="79.230078789311193"/>
    <n v="115675.915032394"/>
    <n v="416433.29411661997"/>
  </r>
  <r>
    <x v="0"/>
    <x v="1"/>
    <x v="2"/>
    <x v="0"/>
    <x v="0"/>
    <s v="DK1_MedSmall"/>
    <x v="5"/>
    <s v="GNR_HP_ELEC_GROUND-WTR_COP-410_LS-4-MW_Y-2050"/>
    <x v="1"/>
    <x v="1"/>
    <n v="79.230078789311193"/>
    <n v="115675.915032394"/>
    <n v="416433.29411661997"/>
  </r>
  <r>
    <x v="0"/>
    <x v="1"/>
    <x v="2"/>
    <x v="0"/>
    <x v="0"/>
    <s v="DK1_MedSmall"/>
    <x v="5"/>
    <s v="GNR_HP_ELEC_GROUND-WTR_COP-410_LS-4-MW_Y-2050"/>
    <x v="1"/>
    <x v="2"/>
    <n v="79.230078789311193"/>
    <n v="115675.915032394"/>
    <n v="416433.29411661997"/>
  </r>
  <r>
    <x v="0"/>
    <x v="1"/>
    <x v="2"/>
    <x v="0"/>
    <x v="0"/>
    <s v="DK1_MedSmall"/>
    <x v="1"/>
    <s v="GNR_HS_HEAT_PIT_L-DEC_E-91_Y-2050"/>
    <x v="0"/>
    <x v="1"/>
    <n v="190.29888628249401"/>
    <n v="277836.37397244101"/>
    <n v="1000210.9463007899"/>
  </r>
  <r>
    <x v="0"/>
    <x v="1"/>
    <x v="2"/>
    <x v="0"/>
    <x v="0"/>
    <s v="DK1_MedSmall"/>
    <x v="1"/>
    <s v="GNR_HS_HEAT_PIT_L-DEC_E-91_Y-2050"/>
    <x v="0"/>
    <x v="2"/>
    <n v="148.03737917457099"/>
    <n v="216134.573594874"/>
    <n v="778084.46494154702"/>
  </r>
  <r>
    <x v="0"/>
    <x v="1"/>
    <x v="2"/>
    <x v="0"/>
    <x v="0"/>
    <s v="DK1_Medium"/>
    <x v="5"/>
    <s v="GNR_HP_ELEC_GROUND-WTR_COP-380_LS-4-MW_Y-2030"/>
    <x v="0"/>
    <x v="0"/>
    <n v="325.53318028972802"/>
    <n v="475278.44322300202"/>
    <n v="1711002.39560281"/>
  </r>
  <r>
    <x v="0"/>
    <x v="1"/>
    <x v="2"/>
    <x v="0"/>
    <x v="0"/>
    <s v="DK1_Medium"/>
    <x v="5"/>
    <s v="GNR_HP_ELEC_GROUND-WTR_COP-380_LS-4-MW_Y-2030"/>
    <x v="0"/>
    <x v="2"/>
    <n v="16.686130818793899"/>
    <n v="24361.750995439099"/>
    <n v="87702.303583580695"/>
  </r>
  <r>
    <x v="0"/>
    <x v="1"/>
    <x v="2"/>
    <x v="0"/>
    <x v="0"/>
    <s v="DK1_Medium"/>
    <x v="5"/>
    <s v="GNR_HP_ELEC_GROUND-WTR_COP-380_LS-4-MW_Y-2030"/>
    <x v="1"/>
    <x v="0"/>
    <n v="564.55908102489605"/>
    <n v="824256.25829634897"/>
    <n v="2967322.52986685"/>
  </r>
  <r>
    <x v="0"/>
    <x v="1"/>
    <x v="2"/>
    <x v="0"/>
    <x v="0"/>
    <s v="DK1_Medium"/>
    <x v="5"/>
    <s v="GNR_HP_ELEC_GROUND-WTR_COP-380_LS-4-MW_Y-2030"/>
    <x v="1"/>
    <x v="1"/>
    <n v="564.55908102489605"/>
    <n v="824256.25829634897"/>
    <n v="2967322.52986685"/>
  </r>
  <r>
    <x v="0"/>
    <x v="1"/>
    <x v="2"/>
    <x v="0"/>
    <x v="0"/>
    <s v="DK1_Medium"/>
    <x v="5"/>
    <s v="GNR_HP_ELEC_GROUND-WTR_COP-380_LS-4-MW_Y-2030"/>
    <x v="1"/>
    <x v="2"/>
    <n v="564.55908102489605"/>
    <n v="824256.25829634897"/>
    <n v="2967322.52986685"/>
  </r>
  <r>
    <x v="0"/>
    <x v="1"/>
    <x v="2"/>
    <x v="0"/>
    <x v="0"/>
    <s v="DK1_Medium"/>
    <x v="5"/>
    <s v="GNR_HP_ELEC_GROUND-WTR_COP-410_LS-4-MW_Y-2050"/>
    <x v="0"/>
    <x v="0"/>
    <n v="72.823767868854205"/>
    <n v="106322.701088527"/>
    <n v="382761.72391869797"/>
  </r>
  <r>
    <x v="0"/>
    <x v="1"/>
    <x v="2"/>
    <x v="0"/>
    <x v="0"/>
    <s v="DK1_Medium"/>
    <x v="5"/>
    <s v="GNR_HP_ELEC_GROUND-WTR_COP-410_LS-4-MW_Y-2050"/>
    <x v="0"/>
    <x v="1"/>
    <n v="72.823767868854205"/>
    <n v="106322.701088527"/>
    <n v="382761.72391869797"/>
  </r>
  <r>
    <x v="0"/>
    <x v="1"/>
    <x v="2"/>
    <x v="0"/>
    <x v="0"/>
    <s v="DK1_Medium"/>
    <x v="5"/>
    <s v="GNR_HP_ELEC_GROUND-WTR_COP-410_LS-4-MW_Y-2050"/>
    <x v="0"/>
    <x v="2"/>
    <n v="72.823767868854205"/>
    <n v="106322.701088527"/>
    <n v="382761.72391869797"/>
  </r>
  <r>
    <x v="0"/>
    <x v="1"/>
    <x v="2"/>
    <x v="0"/>
    <x v="0"/>
    <s v="DK1_Medium"/>
    <x v="5"/>
    <s v="GNR_HP_ELEC_GROUND-WTR_COP-410_LS-4-MW_Y-2050"/>
    <x v="1"/>
    <x v="0"/>
    <n v="72.823767868854205"/>
    <n v="106322.701088527"/>
    <n v="382761.72391869797"/>
  </r>
  <r>
    <x v="0"/>
    <x v="1"/>
    <x v="2"/>
    <x v="0"/>
    <x v="0"/>
    <s v="DK1_Medium"/>
    <x v="5"/>
    <s v="GNR_HP_ELEC_GROUND-WTR_COP-410_LS-4-MW_Y-2050"/>
    <x v="1"/>
    <x v="1"/>
    <n v="72.823767868854205"/>
    <n v="106322.701088527"/>
    <n v="382761.72391869797"/>
  </r>
  <r>
    <x v="0"/>
    <x v="1"/>
    <x v="2"/>
    <x v="0"/>
    <x v="0"/>
    <s v="DK1_Medium"/>
    <x v="5"/>
    <s v="GNR_HP_ELEC_GROUND-WTR_COP-410_LS-4-MW_Y-2050"/>
    <x v="1"/>
    <x v="2"/>
    <n v="72.823767868854205"/>
    <n v="106322.701088527"/>
    <n v="382761.72391869797"/>
  </r>
  <r>
    <x v="0"/>
    <x v="1"/>
    <x v="2"/>
    <x v="0"/>
    <x v="0"/>
    <s v="DK1_Medium"/>
    <x v="1"/>
    <s v="GNR_HS_HEAT_PIT_L-DEC_E-91_Y-2050"/>
    <x v="0"/>
    <x v="1"/>
    <n v="495.52300934449102"/>
    <n v="723463.59364295704"/>
    <n v="2604468.9371146401"/>
  </r>
  <r>
    <x v="0"/>
    <x v="1"/>
    <x v="2"/>
    <x v="0"/>
    <x v="0"/>
    <s v="DK1_Medium"/>
    <x v="1"/>
    <s v="GNR_HS_HEAT_PIT_L-DEC_E-91_Y-2050"/>
    <x v="0"/>
    <x v="2"/>
    <n v="475.20720246047102"/>
    <n v="693802.51559228695"/>
    <n v="2497689.05613223"/>
  </r>
  <r>
    <x v="0"/>
    <x v="1"/>
    <x v="2"/>
    <x v="0"/>
    <x v="0"/>
    <s v="DK1_Rural"/>
    <x v="5"/>
    <s v="GNR_HP_ELEC_GROUND-WTR_COP-380_LS-4-MW_Y-2030"/>
    <x v="0"/>
    <x v="0"/>
    <n v="228.795753814747"/>
    <n v="334041.80056953098"/>
    <n v="1202550.4820503099"/>
  </r>
  <r>
    <x v="0"/>
    <x v="1"/>
    <x v="2"/>
    <x v="0"/>
    <x v="0"/>
    <s v="DK1_Rural"/>
    <x v="5"/>
    <s v="GNR_HP_ELEC_GROUND-WTR_COP-380_LS-4-MW_Y-2030"/>
    <x v="0"/>
    <x v="2"/>
    <n v="176.006510578258"/>
    <n v="256969.505444257"/>
    <n v="925090.21959932602"/>
  </r>
  <r>
    <x v="0"/>
    <x v="1"/>
    <x v="2"/>
    <x v="0"/>
    <x v="0"/>
    <s v="DK1_Rural"/>
    <x v="5"/>
    <s v="GNR_HP_ELEC_GROUND-WTR_COP-380_LS-4-MW_Y-2030"/>
    <x v="1"/>
    <x v="0"/>
    <n v="340.91274224947801"/>
    <n v="497732.60368423897"/>
    <n v="1791837.3732632599"/>
  </r>
  <r>
    <x v="0"/>
    <x v="1"/>
    <x v="2"/>
    <x v="0"/>
    <x v="0"/>
    <s v="DK1_Rural"/>
    <x v="5"/>
    <s v="GNR_HP_ELEC_GROUND-WTR_COP-380_LS-4-MW_Y-2030"/>
    <x v="1"/>
    <x v="1"/>
    <n v="340.91274224947801"/>
    <n v="497732.60368423897"/>
    <n v="1791837.3732632599"/>
  </r>
  <r>
    <x v="0"/>
    <x v="1"/>
    <x v="2"/>
    <x v="0"/>
    <x v="0"/>
    <s v="DK1_Rural"/>
    <x v="5"/>
    <s v="GNR_HP_ELEC_GROUND-WTR_COP-380_LS-4-MW_Y-2030"/>
    <x v="1"/>
    <x v="2"/>
    <n v="340.91274224947801"/>
    <n v="497732.60368423897"/>
    <n v="1791837.3732632599"/>
  </r>
  <r>
    <x v="0"/>
    <x v="1"/>
    <x v="2"/>
    <x v="0"/>
    <x v="0"/>
    <s v="DK1_Rural"/>
    <x v="5"/>
    <s v="GNR_HP_ELEC_GROUND-WTR_COP-410_LS-4-MW_Y-2050"/>
    <x v="0"/>
    <x v="0"/>
    <n v="308.49772172889197"/>
    <n v="450406.673724183"/>
    <n v="1621464.02540706"/>
  </r>
  <r>
    <x v="0"/>
    <x v="1"/>
    <x v="2"/>
    <x v="0"/>
    <x v="0"/>
    <s v="DK1_Rural"/>
    <x v="5"/>
    <s v="GNR_HP_ELEC_GROUND-WTR_COP-410_LS-4-MW_Y-2050"/>
    <x v="0"/>
    <x v="1"/>
    <n v="308.49772172889197"/>
    <n v="450406.673724183"/>
    <n v="1621464.02540706"/>
  </r>
  <r>
    <x v="0"/>
    <x v="1"/>
    <x v="2"/>
    <x v="0"/>
    <x v="0"/>
    <s v="DK1_Rural"/>
    <x v="5"/>
    <s v="GNR_HP_ELEC_GROUND-WTR_COP-410_LS-4-MW_Y-2050"/>
    <x v="0"/>
    <x v="2"/>
    <n v="308.49772172889197"/>
    <n v="450406.673724183"/>
    <n v="1621464.02540706"/>
  </r>
  <r>
    <x v="0"/>
    <x v="1"/>
    <x v="2"/>
    <x v="0"/>
    <x v="0"/>
    <s v="DK1_Rural"/>
    <x v="5"/>
    <s v="GNR_HP_ELEC_GROUND-WTR_COP-410_LS-4-MW_Y-2050"/>
    <x v="1"/>
    <x v="0"/>
    <n v="308.49772172889197"/>
    <n v="450406.673724183"/>
    <n v="1621464.02540706"/>
  </r>
  <r>
    <x v="0"/>
    <x v="1"/>
    <x v="2"/>
    <x v="0"/>
    <x v="0"/>
    <s v="DK1_Rural"/>
    <x v="5"/>
    <s v="GNR_HP_ELEC_GROUND-WTR_COP-410_LS-4-MW_Y-2050"/>
    <x v="1"/>
    <x v="1"/>
    <n v="308.49772172889197"/>
    <n v="450406.673724183"/>
    <n v="1621464.02540706"/>
  </r>
  <r>
    <x v="0"/>
    <x v="1"/>
    <x v="2"/>
    <x v="0"/>
    <x v="0"/>
    <s v="DK1_Rural"/>
    <x v="5"/>
    <s v="GNR_HP_ELEC_GROUND-WTR_COP-410_LS-4-MW_Y-2050"/>
    <x v="1"/>
    <x v="2"/>
    <n v="308.49772172889197"/>
    <n v="450406.673724183"/>
    <n v="1621464.02540706"/>
  </r>
  <r>
    <x v="0"/>
    <x v="1"/>
    <x v="2"/>
    <x v="0"/>
    <x v="0"/>
    <s v="DK1_Rural"/>
    <x v="1"/>
    <s v="GNR_HS_HEAT_PIT_L-DEC_E-91_Y-2050"/>
    <x v="0"/>
    <x v="1"/>
    <n v="458.07360746358898"/>
    <n v="668787.46689684095"/>
    <n v="2407634.8808286302"/>
  </r>
  <r>
    <x v="0"/>
    <x v="1"/>
    <x v="2"/>
    <x v="0"/>
    <x v="0"/>
    <s v="DK1_Rural"/>
    <x v="1"/>
    <s v="GNR_HS_HEAT_PIT_L-DEC_E-91_Y-2050"/>
    <x v="0"/>
    <x v="2"/>
    <n v="277.17148435190398"/>
    <n v="404670.36715378001"/>
    <n v="1456813.3217536099"/>
  </r>
  <r>
    <x v="0"/>
    <x v="1"/>
    <x v="2"/>
    <x v="0"/>
    <x v="0"/>
    <s v="DK1_Small"/>
    <x v="5"/>
    <s v="GNR_HP_ELEC_GROUND-WTR_COP-380_LS-4-MW_Y-2030"/>
    <x v="0"/>
    <x v="0"/>
    <n v="17.556890851354499"/>
    <n v="25633.0606429775"/>
    <n v="92279.018314718996"/>
  </r>
  <r>
    <x v="0"/>
    <x v="1"/>
    <x v="2"/>
    <x v="0"/>
    <x v="0"/>
    <s v="DK1_Small"/>
    <x v="5"/>
    <s v="GNR_HP_ELEC_GROUND-WTR_COP-380_LS-4-MW_Y-2030"/>
    <x v="0"/>
    <x v="2"/>
    <n v="16.840845677841799"/>
    <n v="24587.634689648999"/>
    <n v="88515.484882736506"/>
  </r>
  <r>
    <x v="0"/>
    <x v="1"/>
    <x v="2"/>
    <x v="0"/>
    <x v="0"/>
    <s v="DK1_Small"/>
    <x v="5"/>
    <s v="GNR_HP_ELEC_GROUND-WTR_COP-380_LS-4-MW_Y-2030"/>
    <x v="1"/>
    <x v="0"/>
    <n v="25.025998900434299"/>
    <n v="36537.958394634101"/>
    <n v="131536.65022068299"/>
  </r>
  <r>
    <x v="0"/>
    <x v="1"/>
    <x v="2"/>
    <x v="0"/>
    <x v="0"/>
    <s v="DK1_Small"/>
    <x v="5"/>
    <s v="GNR_HP_ELEC_GROUND-WTR_COP-380_LS-4-MW_Y-2030"/>
    <x v="1"/>
    <x v="1"/>
    <n v="25.025998900434299"/>
    <n v="36537.958394634101"/>
    <n v="131536.65022068299"/>
  </r>
  <r>
    <x v="0"/>
    <x v="1"/>
    <x v="2"/>
    <x v="0"/>
    <x v="0"/>
    <s v="DK1_Small"/>
    <x v="5"/>
    <s v="GNR_HP_ELEC_GROUND-WTR_COP-380_LS-4-MW_Y-2030"/>
    <x v="1"/>
    <x v="2"/>
    <n v="25.025998900434299"/>
    <n v="36537.958394634101"/>
    <n v="131536.65022068299"/>
  </r>
  <r>
    <x v="0"/>
    <x v="1"/>
    <x v="2"/>
    <x v="0"/>
    <x v="0"/>
    <s v="DK1_Small"/>
    <x v="5"/>
    <s v="GNR_HP_ELEC_GROUND-WTR_COP-410_LS-4-MW_Y-2050"/>
    <x v="0"/>
    <x v="0"/>
    <n v="28.896290794085001"/>
    <n v="42188.584559364099"/>
    <n v="151878.90441371099"/>
  </r>
  <r>
    <x v="0"/>
    <x v="1"/>
    <x v="2"/>
    <x v="0"/>
    <x v="0"/>
    <s v="DK1_Small"/>
    <x v="5"/>
    <s v="GNR_HP_ELEC_GROUND-WTR_COP-410_LS-4-MW_Y-2050"/>
    <x v="0"/>
    <x v="1"/>
    <n v="28.896290794085001"/>
    <n v="42188.584559364099"/>
    <n v="151878.90441371099"/>
  </r>
  <r>
    <x v="0"/>
    <x v="1"/>
    <x v="2"/>
    <x v="0"/>
    <x v="0"/>
    <s v="DK1_Small"/>
    <x v="5"/>
    <s v="GNR_HP_ELEC_GROUND-WTR_COP-410_LS-4-MW_Y-2050"/>
    <x v="0"/>
    <x v="2"/>
    <n v="28.896290794085001"/>
    <n v="42188.584559364099"/>
    <n v="151878.90441371099"/>
  </r>
  <r>
    <x v="0"/>
    <x v="1"/>
    <x v="2"/>
    <x v="0"/>
    <x v="0"/>
    <s v="DK1_Small"/>
    <x v="5"/>
    <s v="GNR_HP_ELEC_GROUND-WTR_COP-410_LS-4-MW_Y-2050"/>
    <x v="1"/>
    <x v="0"/>
    <n v="28.896290794085001"/>
    <n v="42188.584559364099"/>
    <n v="151878.90441371099"/>
  </r>
  <r>
    <x v="0"/>
    <x v="1"/>
    <x v="2"/>
    <x v="0"/>
    <x v="0"/>
    <s v="DK1_Small"/>
    <x v="5"/>
    <s v="GNR_HP_ELEC_GROUND-WTR_COP-410_LS-4-MW_Y-2050"/>
    <x v="1"/>
    <x v="1"/>
    <n v="28.896290794085001"/>
    <n v="42188.584559364099"/>
    <n v="151878.90441371099"/>
  </r>
  <r>
    <x v="0"/>
    <x v="1"/>
    <x v="2"/>
    <x v="0"/>
    <x v="0"/>
    <s v="DK1_Small"/>
    <x v="5"/>
    <s v="GNR_HP_ELEC_GROUND-WTR_COP-410_LS-4-MW_Y-2050"/>
    <x v="1"/>
    <x v="2"/>
    <n v="28.896290794085001"/>
    <n v="42188.584559364099"/>
    <n v="151878.90441371099"/>
  </r>
  <r>
    <x v="0"/>
    <x v="1"/>
    <x v="2"/>
    <x v="0"/>
    <x v="0"/>
    <s v="DK1_Small"/>
    <x v="1"/>
    <s v="GNR_HS_HEAT_PIT_L-DEC_E-91_Y-2050"/>
    <x v="0"/>
    <x v="1"/>
    <n v="37.379736777502501"/>
    <n v="54574.415695153599"/>
    <n v="196467.89650255299"/>
  </r>
  <r>
    <x v="0"/>
    <x v="1"/>
    <x v="2"/>
    <x v="0"/>
    <x v="0"/>
    <s v="DK1_Small"/>
    <x v="1"/>
    <s v="GNR_HS_HEAT_PIT_L-DEC_E-91_Y-2050"/>
    <x v="0"/>
    <x v="2"/>
    <n v="20.1156274855792"/>
    <n v="29368.816128945698"/>
    <n v="105727.73806420399"/>
  </r>
  <r>
    <x v="0"/>
    <x v="1"/>
    <x v="2"/>
    <x v="0"/>
    <x v="1"/>
    <s v="DK2_Large"/>
    <x v="1"/>
    <s v="GNR_HS_HEAT_PIT_L-CEN_E-90_Y-2050"/>
    <x v="0"/>
    <x v="0"/>
    <n v="335.19434640711"/>
    <n v="489383.74575438001"/>
    <n v="1761781.48471577"/>
  </r>
  <r>
    <x v="0"/>
    <x v="1"/>
    <x v="2"/>
    <x v="0"/>
    <x v="1"/>
    <s v="DK2_Large"/>
    <x v="1"/>
    <s v="GNR_HS_HEAT_PIT_L-CEN_E-90_Y-2050"/>
    <x v="0"/>
    <x v="1"/>
    <n v="624.77962519639004"/>
    <n v="912178.25278672902"/>
    <n v="3283841.7100322298"/>
  </r>
  <r>
    <x v="0"/>
    <x v="1"/>
    <x v="2"/>
    <x v="0"/>
    <x v="1"/>
    <s v="DK2_Large"/>
    <x v="1"/>
    <s v="GNR_HS_HEAT_PIT_L-CEN_E-90_Y-2050"/>
    <x v="0"/>
    <x v="2"/>
    <n v="569.19359645045995"/>
    <n v="831022.65081767098"/>
    <n v="2991681.5429436201"/>
  </r>
  <r>
    <x v="0"/>
    <x v="1"/>
    <x v="2"/>
    <x v="0"/>
    <x v="1"/>
    <s v="DK2_Large"/>
    <x v="2"/>
    <s v="GNR_ST_MSW_BP_E-24_LS-220-MW-FEED_Y-2030"/>
    <x v="0"/>
    <x v="0"/>
    <n v="426.90518063763898"/>
    <n v="623281.56373095303"/>
    <n v="2243813.6294314298"/>
  </r>
  <r>
    <x v="0"/>
    <x v="1"/>
    <x v="2"/>
    <x v="0"/>
    <x v="1"/>
    <s v="DK2_Large"/>
    <x v="2"/>
    <s v="GNR_ST_MSW_BP_E-24_LS-220-MW-FEED_Y-2030"/>
    <x v="0"/>
    <x v="1"/>
    <n v="426.90518063763898"/>
    <n v="623281.56373095303"/>
    <n v="2243813.6294314298"/>
  </r>
  <r>
    <x v="0"/>
    <x v="1"/>
    <x v="2"/>
    <x v="0"/>
    <x v="1"/>
    <s v="DK2_Large"/>
    <x v="2"/>
    <s v="GNR_ST_MSW_BP_E-24_LS-220-MW-FEED_Y-2030"/>
    <x v="0"/>
    <x v="2"/>
    <n v="426.90518063763898"/>
    <n v="623281.56373095303"/>
    <n v="2243813.6294314298"/>
  </r>
  <r>
    <x v="0"/>
    <x v="1"/>
    <x v="2"/>
    <x v="0"/>
    <x v="1"/>
    <s v="DK2_Large"/>
    <x v="2"/>
    <s v="GNR_ST_MSW_BP_E-24_LS-220-MW-FEED_Y-2030"/>
    <x v="1"/>
    <x v="0"/>
    <n v="426.90518063763898"/>
    <n v="623281.56373095303"/>
    <n v="2243813.6294314298"/>
  </r>
  <r>
    <x v="0"/>
    <x v="1"/>
    <x v="2"/>
    <x v="0"/>
    <x v="1"/>
    <s v="DK2_Large"/>
    <x v="2"/>
    <s v="GNR_ST_MSW_BP_E-24_LS-220-MW-FEED_Y-2030"/>
    <x v="1"/>
    <x v="1"/>
    <n v="426.90518063763898"/>
    <n v="623281.56373095303"/>
    <n v="2243813.6294314298"/>
  </r>
  <r>
    <x v="0"/>
    <x v="1"/>
    <x v="2"/>
    <x v="0"/>
    <x v="1"/>
    <s v="DK2_Large"/>
    <x v="2"/>
    <s v="GNR_ST_MSW_BP_E-24_LS-220-MW-FEED_Y-2030"/>
    <x v="1"/>
    <x v="2"/>
    <n v="426.90518063763898"/>
    <n v="623281.56373095303"/>
    <n v="2243813.6294314298"/>
  </r>
  <r>
    <x v="0"/>
    <x v="1"/>
    <x v="2"/>
    <x v="0"/>
    <x v="1"/>
    <s v="DK2_Large"/>
    <x v="2"/>
    <s v="GNR_ST_MSW_BP_E-25_LS-220-MW-FEED_Y-2050"/>
    <x v="0"/>
    <x v="0"/>
    <n v="354.51380351194899"/>
    <n v="517590.15312744502"/>
    <n v="1863324.5512588001"/>
  </r>
  <r>
    <x v="0"/>
    <x v="1"/>
    <x v="2"/>
    <x v="0"/>
    <x v="1"/>
    <s v="DK2_Large"/>
    <x v="2"/>
    <s v="GNR_ST_MSW_BP_E-25_LS-220-MW-FEED_Y-2050"/>
    <x v="0"/>
    <x v="1"/>
    <n v="354.51380351194899"/>
    <n v="517590.15312744502"/>
    <n v="1863324.5512588001"/>
  </r>
  <r>
    <x v="0"/>
    <x v="1"/>
    <x v="2"/>
    <x v="0"/>
    <x v="1"/>
    <s v="DK2_Large"/>
    <x v="2"/>
    <s v="GNR_ST_MSW_BP_E-25_LS-220-MW-FEED_Y-2050"/>
    <x v="0"/>
    <x v="2"/>
    <n v="354.51380351194899"/>
    <n v="517590.15312744502"/>
    <n v="1863324.5512588001"/>
  </r>
  <r>
    <x v="0"/>
    <x v="1"/>
    <x v="2"/>
    <x v="0"/>
    <x v="1"/>
    <s v="DK2_Large"/>
    <x v="2"/>
    <s v="GNR_ST_MSW_BP_E-25_LS-220-MW-FEED_Y-2050"/>
    <x v="1"/>
    <x v="0"/>
    <n v="354.51380351194899"/>
    <n v="517590.15312744502"/>
    <n v="1863324.5512588001"/>
  </r>
  <r>
    <x v="0"/>
    <x v="1"/>
    <x v="2"/>
    <x v="0"/>
    <x v="1"/>
    <s v="DK2_Large"/>
    <x v="2"/>
    <s v="GNR_ST_MSW_BP_E-25_LS-220-MW-FEED_Y-2050"/>
    <x v="1"/>
    <x v="1"/>
    <n v="354.51380351194899"/>
    <n v="517590.15312744502"/>
    <n v="1863324.5512588001"/>
  </r>
  <r>
    <x v="0"/>
    <x v="1"/>
    <x v="2"/>
    <x v="0"/>
    <x v="1"/>
    <s v="DK2_Large"/>
    <x v="2"/>
    <s v="GNR_ST_MSW_BP_E-25_LS-220-MW-FEED_Y-2050"/>
    <x v="1"/>
    <x v="2"/>
    <n v="354.51380351194899"/>
    <n v="517590.15312744502"/>
    <n v="1863324.5512588001"/>
  </r>
  <r>
    <x v="0"/>
    <x v="1"/>
    <x v="2"/>
    <x v="0"/>
    <x v="1"/>
    <s v="DK2_Large"/>
    <x v="11"/>
    <s v="GNR_ST_WOODCHI_BP_E-29_LS-600-MW-FEED_Y-2030"/>
    <x v="0"/>
    <x v="0"/>
    <n v="97.313813346352603"/>
    <n v="142078.16748567499"/>
    <n v="511481.40294842899"/>
  </r>
  <r>
    <x v="0"/>
    <x v="1"/>
    <x v="2"/>
    <x v="0"/>
    <x v="1"/>
    <s v="DK2_Large"/>
    <x v="11"/>
    <s v="GNR_ST_WOODCHI_BP_E-29_LS-600-MW-FEED_Y-2030"/>
    <x v="0"/>
    <x v="1"/>
    <n v="97.313813346352603"/>
    <n v="142078.16748567499"/>
    <n v="511481.40294842899"/>
  </r>
  <r>
    <x v="0"/>
    <x v="1"/>
    <x v="2"/>
    <x v="0"/>
    <x v="1"/>
    <s v="DK2_Large"/>
    <x v="11"/>
    <s v="GNR_ST_WOODCHI_BP_E-29_LS-600-MW-FEED_Y-2030"/>
    <x v="0"/>
    <x v="2"/>
    <n v="97.313813346352603"/>
    <n v="142078.16748567499"/>
    <n v="511481.40294842899"/>
  </r>
  <r>
    <x v="0"/>
    <x v="1"/>
    <x v="2"/>
    <x v="0"/>
    <x v="1"/>
    <s v="DK2_Large"/>
    <x v="11"/>
    <s v="GNR_ST_WOODCHI_BP_E-29_LS-600-MW-FEED_Y-2030"/>
    <x v="1"/>
    <x v="0"/>
    <n v="97.313813346352603"/>
    <n v="142078.16748567499"/>
    <n v="511481.40294842899"/>
  </r>
  <r>
    <x v="0"/>
    <x v="1"/>
    <x v="2"/>
    <x v="0"/>
    <x v="1"/>
    <s v="DK2_Large"/>
    <x v="11"/>
    <s v="GNR_ST_WOODCHI_BP_E-29_LS-600-MW-FEED_Y-2030"/>
    <x v="1"/>
    <x v="1"/>
    <n v="94.394398945961996"/>
    <n v="137815.82246110501"/>
    <n v="496136.96085997601"/>
  </r>
  <r>
    <x v="0"/>
    <x v="1"/>
    <x v="2"/>
    <x v="0"/>
    <x v="1"/>
    <s v="DK2_Large"/>
    <x v="11"/>
    <s v="GNR_ST_WOODCHI_BP_E-29_LS-600-MW-FEED_Y-2030"/>
    <x v="1"/>
    <x v="2"/>
    <n v="97.313813346352603"/>
    <n v="142078.16748567499"/>
    <n v="511481.40294842899"/>
  </r>
  <r>
    <x v="0"/>
    <x v="1"/>
    <x v="2"/>
    <x v="0"/>
    <x v="1"/>
    <s v="DK2_MedSmall"/>
    <x v="5"/>
    <s v="GNR_HP_ELEC_GROUND-WTR_COP-380_LS-4-MW_Y-2030"/>
    <x v="1"/>
    <x v="0"/>
    <n v="140.88745557035401"/>
    <n v="205695.68513271699"/>
    <n v="740504.46647778305"/>
  </r>
  <r>
    <x v="0"/>
    <x v="1"/>
    <x v="2"/>
    <x v="0"/>
    <x v="1"/>
    <s v="DK2_MedSmall"/>
    <x v="5"/>
    <s v="GNR_HP_ELEC_GROUND-WTR_COP-380_LS-4-MW_Y-2030"/>
    <x v="1"/>
    <x v="1"/>
    <n v="140.88745557035401"/>
    <n v="205695.68513271699"/>
    <n v="740504.46647778305"/>
  </r>
  <r>
    <x v="0"/>
    <x v="1"/>
    <x v="2"/>
    <x v="0"/>
    <x v="1"/>
    <s v="DK2_MedSmall"/>
    <x v="5"/>
    <s v="GNR_HP_ELEC_GROUND-WTR_COP-380_LS-4-MW_Y-2030"/>
    <x v="1"/>
    <x v="2"/>
    <n v="140.88745557035401"/>
    <n v="205695.68513271699"/>
    <n v="740504.46647778305"/>
  </r>
  <r>
    <x v="0"/>
    <x v="1"/>
    <x v="2"/>
    <x v="0"/>
    <x v="1"/>
    <s v="DK2_MedSmall"/>
    <x v="1"/>
    <s v="GNR_HS_HEAT_PIT_L-DEC_E-91_Y-2050"/>
    <x v="0"/>
    <x v="0"/>
    <n v="66.594556807999496"/>
    <n v="97228.052939679299"/>
    <n v="350020.990582845"/>
  </r>
  <r>
    <x v="0"/>
    <x v="1"/>
    <x v="2"/>
    <x v="0"/>
    <x v="1"/>
    <s v="DK2_MedSmall"/>
    <x v="1"/>
    <s v="GNR_HS_HEAT_PIT_L-DEC_E-91_Y-2050"/>
    <x v="0"/>
    <x v="1"/>
    <n v="95.012279606857305"/>
    <n v="138717.92822601201"/>
    <n v="499384.54161364201"/>
  </r>
  <r>
    <x v="0"/>
    <x v="1"/>
    <x v="2"/>
    <x v="0"/>
    <x v="1"/>
    <s v="DK2_MedSmall"/>
    <x v="1"/>
    <s v="GNR_HS_HEAT_PIT_L-DEC_E-91_Y-2050"/>
    <x v="0"/>
    <x v="2"/>
    <n v="94.405495490155701"/>
    <n v="137832.02341562699"/>
    <n v="496195.28429625899"/>
  </r>
  <r>
    <x v="0"/>
    <x v="1"/>
    <x v="2"/>
    <x v="0"/>
    <x v="1"/>
    <s v="DK2_Medium"/>
    <x v="5"/>
    <s v="GNR_HP_ELEC_GROUND-WTR_COP-380_LS-4-MW_Y-2030"/>
    <x v="0"/>
    <x v="0"/>
    <n v="42.129507964805001"/>
    <n v="61509.081628615197"/>
    <n v="221432.69386301501"/>
  </r>
  <r>
    <x v="0"/>
    <x v="1"/>
    <x v="2"/>
    <x v="0"/>
    <x v="1"/>
    <s v="DK2_Medium"/>
    <x v="5"/>
    <s v="GNR_HP_ELEC_GROUND-WTR_COP-380_LS-4-MW_Y-2030"/>
    <x v="1"/>
    <x v="0"/>
    <n v="339.91144387038003"/>
    <n v="496270.70805075503"/>
    <n v="1786574.5489827199"/>
  </r>
  <r>
    <x v="0"/>
    <x v="1"/>
    <x v="2"/>
    <x v="0"/>
    <x v="1"/>
    <s v="DK2_Medium"/>
    <x v="5"/>
    <s v="GNR_HP_ELEC_GROUND-WTR_COP-380_LS-4-MW_Y-2030"/>
    <x v="1"/>
    <x v="1"/>
    <n v="339.91144387038003"/>
    <n v="496270.70805075503"/>
    <n v="1786574.5489827199"/>
  </r>
  <r>
    <x v="0"/>
    <x v="1"/>
    <x v="2"/>
    <x v="0"/>
    <x v="1"/>
    <s v="DK2_Medium"/>
    <x v="5"/>
    <s v="GNR_HP_ELEC_GROUND-WTR_COP-380_LS-4-MW_Y-2030"/>
    <x v="1"/>
    <x v="2"/>
    <n v="339.91144387038003"/>
    <n v="496270.70805075503"/>
    <n v="1786574.5489827199"/>
  </r>
  <r>
    <x v="0"/>
    <x v="1"/>
    <x v="2"/>
    <x v="0"/>
    <x v="1"/>
    <s v="DK2_Medium"/>
    <x v="1"/>
    <s v="GNR_HS_HEAT_PIT_L-DEC_E-91_Y-2050"/>
    <x v="0"/>
    <x v="0"/>
    <n v="180.05204583099601"/>
    <n v="262875.98691325297"/>
    <n v="946353.55288771295"/>
  </r>
  <r>
    <x v="0"/>
    <x v="1"/>
    <x v="2"/>
    <x v="0"/>
    <x v="1"/>
    <s v="DK2_Medium"/>
    <x v="1"/>
    <s v="GNR_HS_HEAT_PIT_L-DEC_E-91_Y-2050"/>
    <x v="0"/>
    <x v="1"/>
    <n v="248.86906315188099"/>
    <n v="363348.832201746"/>
    <n v="1308055.7959262901"/>
  </r>
  <r>
    <x v="0"/>
    <x v="1"/>
    <x v="2"/>
    <x v="0"/>
    <x v="1"/>
    <s v="DK2_Medium"/>
    <x v="1"/>
    <s v="GNR_HS_HEAT_PIT_L-DEC_E-91_Y-2050"/>
    <x v="0"/>
    <x v="2"/>
    <n v="252.08442572490199"/>
    <n v="368043.26155835699"/>
    <n v="1324955.74161009"/>
  </r>
  <r>
    <x v="0"/>
    <x v="1"/>
    <x v="2"/>
    <x v="0"/>
    <x v="1"/>
    <s v="DK2_Rural"/>
    <x v="5"/>
    <s v="GNR_HP_ELEC_GROUND-WTR_COP-380_LS-4-MW_Y-2030"/>
    <x v="0"/>
    <x v="0"/>
    <n v="66.936965761608107"/>
    <n v="97727.970011947793"/>
    <n v="351820.69204301201"/>
  </r>
  <r>
    <x v="0"/>
    <x v="1"/>
    <x v="2"/>
    <x v="0"/>
    <x v="1"/>
    <s v="DK2_Rural"/>
    <x v="5"/>
    <s v="GNR_HP_ELEC_GROUND-WTR_COP-380_LS-4-MW_Y-2030"/>
    <x v="0"/>
    <x v="2"/>
    <n v="75.513273597944007"/>
    <n v="110249.37945299799"/>
    <n v="396897.76603079401"/>
  </r>
  <r>
    <x v="0"/>
    <x v="1"/>
    <x v="2"/>
    <x v="0"/>
    <x v="1"/>
    <s v="DK2_Rural"/>
    <x v="5"/>
    <s v="GNR_HP_ELEC_GROUND-WTR_COP-380_LS-4-MW_Y-2030"/>
    <x v="1"/>
    <x v="0"/>
    <n v="91.5677352377799"/>
    <n v="133688.893447159"/>
    <n v="481280.01640977099"/>
  </r>
  <r>
    <x v="0"/>
    <x v="1"/>
    <x v="2"/>
    <x v="0"/>
    <x v="1"/>
    <s v="DK2_Rural"/>
    <x v="5"/>
    <s v="GNR_HP_ELEC_GROUND-WTR_COP-380_LS-4-MW_Y-2030"/>
    <x v="1"/>
    <x v="1"/>
    <n v="91.5677352377799"/>
    <n v="133688.893447159"/>
    <n v="481280.01640977099"/>
  </r>
  <r>
    <x v="0"/>
    <x v="1"/>
    <x v="2"/>
    <x v="0"/>
    <x v="1"/>
    <s v="DK2_Rural"/>
    <x v="5"/>
    <s v="GNR_HP_ELEC_GROUND-WTR_COP-380_LS-4-MW_Y-2030"/>
    <x v="1"/>
    <x v="2"/>
    <n v="91.5677352377799"/>
    <n v="133688.893447159"/>
    <n v="481280.01640977099"/>
  </r>
  <r>
    <x v="0"/>
    <x v="1"/>
    <x v="2"/>
    <x v="0"/>
    <x v="1"/>
    <s v="DK2_Rural"/>
    <x v="5"/>
    <s v="GNR_HP_ELEC_GROUND-WTR_COP-410_LS-4-MW_Y-2050"/>
    <x v="0"/>
    <x v="0"/>
    <n v="127.878630419929"/>
    <n v="186702.80041309699"/>
    <n v="672130.08148714795"/>
  </r>
  <r>
    <x v="0"/>
    <x v="1"/>
    <x v="2"/>
    <x v="0"/>
    <x v="1"/>
    <s v="DK2_Rural"/>
    <x v="5"/>
    <s v="GNR_HP_ELEC_GROUND-WTR_COP-410_LS-4-MW_Y-2050"/>
    <x v="0"/>
    <x v="1"/>
    <n v="127.878630419929"/>
    <n v="186702.80041309699"/>
    <n v="672130.08148714795"/>
  </r>
  <r>
    <x v="0"/>
    <x v="1"/>
    <x v="2"/>
    <x v="0"/>
    <x v="1"/>
    <s v="DK2_Rural"/>
    <x v="5"/>
    <s v="GNR_HP_ELEC_GROUND-WTR_COP-410_LS-4-MW_Y-2050"/>
    <x v="0"/>
    <x v="2"/>
    <n v="127.878630419929"/>
    <n v="186702.80041309699"/>
    <n v="672130.08148714795"/>
  </r>
  <r>
    <x v="0"/>
    <x v="1"/>
    <x v="2"/>
    <x v="0"/>
    <x v="1"/>
    <s v="DK2_Rural"/>
    <x v="5"/>
    <s v="GNR_HP_ELEC_GROUND-WTR_COP-410_LS-4-MW_Y-2050"/>
    <x v="1"/>
    <x v="0"/>
    <n v="127.878630419929"/>
    <n v="186702.80041309699"/>
    <n v="672130.08148714795"/>
  </r>
  <r>
    <x v="0"/>
    <x v="1"/>
    <x v="2"/>
    <x v="0"/>
    <x v="1"/>
    <s v="DK2_Rural"/>
    <x v="5"/>
    <s v="GNR_HP_ELEC_GROUND-WTR_COP-410_LS-4-MW_Y-2050"/>
    <x v="1"/>
    <x v="1"/>
    <n v="127.878630419929"/>
    <n v="186702.80041309699"/>
    <n v="672130.08148714795"/>
  </r>
  <r>
    <x v="0"/>
    <x v="1"/>
    <x v="2"/>
    <x v="0"/>
    <x v="1"/>
    <s v="DK2_Rural"/>
    <x v="5"/>
    <s v="GNR_HP_ELEC_GROUND-WTR_COP-410_LS-4-MW_Y-2050"/>
    <x v="1"/>
    <x v="2"/>
    <n v="127.878630419929"/>
    <n v="186702.80041309699"/>
    <n v="672130.08148714795"/>
  </r>
  <r>
    <x v="0"/>
    <x v="1"/>
    <x v="2"/>
    <x v="0"/>
    <x v="1"/>
    <s v="DK2_Rural"/>
    <x v="1"/>
    <s v="GNR_HS_HEAT_PIT_L-DEC_E-91_Y-2050"/>
    <x v="0"/>
    <x v="1"/>
    <n v="150.070120700123"/>
    <n v="219102.37622217901"/>
    <n v="788768.55439984601"/>
  </r>
  <r>
    <x v="0"/>
    <x v="1"/>
    <x v="2"/>
    <x v="0"/>
    <x v="1"/>
    <s v="DK2_Rural"/>
    <x v="1"/>
    <s v="GNR_HS_HEAT_PIT_L-DEC_E-91_Y-2050"/>
    <x v="0"/>
    <x v="2"/>
    <n v="72.781761943349295"/>
    <n v="106261.37243729"/>
    <n v="382540.94077424402"/>
  </r>
  <r>
    <x v="0"/>
    <x v="1"/>
    <x v="2"/>
    <x v="0"/>
    <x v="1"/>
    <s v="DK2_Small"/>
    <x v="5"/>
    <s v="GNR_HP_ELEC_GROUND-WTR_COP-380_LS-4-MW_Y-2030"/>
    <x v="0"/>
    <x v="2"/>
    <n v="0.28438807569621999"/>
    <n v="415.20659051648101"/>
    <n v="1494.74372585933"/>
  </r>
  <r>
    <x v="0"/>
    <x v="1"/>
    <x v="2"/>
    <x v="0"/>
    <x v="1"/>
    <s v="DK2_Small"/>
    <x v="5"/>
    <s v="GNR_HP_ELEC_GROUND-WTR_COP-380_LS-4-MW_Y-2030"/>
    <x v="1"/>
    <x v="0"/>
    <n v="0.28438807569621999"/>
    <n v="415.20659051648101"/>
    <n v="1494.74372585933"/>
  </r>
  <r>
    <x v="0"/>
    <x v="1"/>
    <x v="2"/>
    <x v="0"/>
    <x v="1"/>
    <s v="DK2_Small"/>
    <x v="5"/>
    <s v="GNR_HP_ELEC_GROUND-WTR_COP-380_LS-4-MW_Y-2030"/>
    <x v="1"/>
    <x v="1"/>
    <n v="0.28438807569621999"/>
    <n v="415.20659051648101"/>
    <n v="1494.74372585933"/>
  </r>
  <r>
    <x v="0"/>
    <x v="1"/>
    <x v="2"/>
    <x v="0"/>
    <x v="1"/>
    <s v="DK2_Small"/>
    <x v="5"/>
    <s v="GNR_HP_ELEC_GROUND-WTR_COP-380_LS-4-MW_Y-2030"/>
    <x v="1"/>
    <x v="2"/>
    <n v="0.28438807569621999"/>
    <n v="415.20659051648101"/>
    <n v="1494.74372585933"/>
  </r>
  <r>
    <x v="0"/>
    <x v="1"/>
    <x v="2"/>
    <x v="0"/>
    <x v="1"/>
    <s v="DK2_Small"/>
    <x v="5"/>
    <s v="GNR_HP_ELEC_GROUND-WTR_COP-410_LS-4-MW_Y-2050"/>
    <x v="0"/>
    <x v="0"/>
    <n v="15.645794879661899"/>
    <n v="22842.860524306401"/>
    <n v="82234.297887503199"/>
  </r>
  <r>
    <x v="0"/>
    <x v="1"/>
    <x v="2"/>
    <x v="0"/>
    <x v="1"/>
    <s v="DK2_Small"/>
    <x v="5"/>
    <s v="GNR_HP_ELEC_GROUND-WTR_COP-410_LS-4-MW_Y-2050"/>
    <x v="0"/>
    <x v="1"/>
    <n v="15.407417881155601"/>
    <n v="22494.830106487101"/>
    <n v="80981.388383353697"/>
  </r>
  <r>
    <x v="0"/>
    <x v="1"/>
    <x v="2"/>
    <x v="0"/>
    <x v="1"/>
    <s v="DK2_Small"/>
    <x v="5"/>
    <s v="GNR_HP_ELEC_GROUND-WTR_COP-410_LS-4-MW_Y-2050"/>
    <x v="0"/>
    <x v="2"/>
    <n v="15.645794879661899"/>
    <n v="22842.860524306401"/>
    <n v="82234.297887503199"/>
  </r>
  <r>
    <x v="0"/>
    <x v="1"/>
    <x v="2"/>
    <x v="0"/>
    <x v="1"/>
    <s v="DK2_Small"/>
    <x v="5"/>
    <s v="GNR_HP_ELEC_GROUND-WTR_COP-410_LS-4-MW_Y-2050"/>
    <x v="1"/>
    <x v="0"/>
    <n v="15.645794879661899"/>
    <n v="22842.860524306401"/>
    <n v="82234.297887503199"/>
  </r>
  <r>
    <x v="0"/>
    <x v="1"/>
    <x v="2"/>
    <x v="0"/>
    <x v="1"/>
    <s v="DK2_Small"/>
    <x v="5"/>
    <s v="GNR_HP_ELEC_GROUND-WTR_COP-410_LS-4-MW_Y-2050"/>
    <x v="1"/>
    <x v="1"/>
    <n v="15.645794879661899"/>
    <n v="22842.860524306401"/>
    <n v="82234.297887503199"/>
  </r>
  <r>
    <x v="0"/>
    <x v="1"/>
    <x v="2"/>
    <x v="0"/>
    <x v="1"/>
    <s v="DK2_Small"/>
    <x v="5"/>
    <s v="GNR_HP_ELEC_GROUND-WTR_COP-410_LS-4-MW_Y-2050"/>
    <x v="1"/>
    <x v="2"/>
    <n v="15.645794879661899"/>
    <n v="22842.860524306401"/>
    <n v="82234.297887503199"/>
  </r>
  <r>
    <x v="0"/>
    <x v="1"/>
    <x v="2"/>
    <x v="0"/>
    <x v="1"/>
    <s v="DK2_Small"/>
    <x v="1"/>
    <s v="GNR_HS_HEAT_PIT_L-DEC_E-91_Y-2050"/>
    <x v="0"/>
    <x v="1"/>
    <n v="6.9148665371320499"/>
    <n v="10095.705144212799"/>
    <n v="36344.538519166003"/>
  </r>
  <r>
    <x v="0"/>
    <x v="1"/>
    <x v="2"/>
    <x v="0"/>
    <x v="1"/>
    <s v="DK2_Small"/>
    <x v="1"/>
    <s v="GNR_HS_HEAT_PIT_L-DEC_E-91_Y-2050"/>
    <x v="0"/>
    <x v="2"/>
    <n v="6.24954296744278"/>
    <n v="9124.3327324664606"/>
    <n v="32847.5978368793"/>
  </r>
  <r>
    <x v="0"/>
    <x v="1"/>
    <x v="2"/>
    <x v="0"/>
    <x v="1"/>
    <s v="DK2_Small"/>
    <x v="1"/>
    <s v="GNR_HS_HEAT_PIT_L-DEC_E-91_Y-2050"/>
    <x v="1"/>
    <x v="1"/>
    <n v="1.21247612691381"/>
    <n v="1770.21514529416"/>
    <n v="6372.7745230589699"/>
  </r>
  <r>
    <x v="0"/>
    <x v="1"/>
    <x v="2"/>
    <x v="1"/>
    <x v="2"/>
    <s v="EE_Industry"/>
    <x v="5"/>
    <s v="GNR_HP_ELEC_GROUND-WTR_COP-410_LS-4-MW_Y-2050"/>
    <x v="0"/>
    <x v="0"/>
    <n v="36.1080668487945"/>
    <n v="52717.777599239998"/>
    <n v="189783.99935726399"/>
  </r>
  <r>
    <x v="0"/>
    <x v="1"/>
    <x v="2"/>
    <x v="1"/>
    <x v="2"/>
    <s v="EE_Industry"/>
    <x v="5"/>
    <s v="GNR_HP_ELEC_GROUND-WTR_COP-410_LS-4-MW_Y-2050"/>
    <x v="0"/>
    <x v="1"/>
    <n v="36.1080668487945"/>
    <n v="52717.777599239998"/>
    <n v="189783.99935726399"/>
  </r>
  <r>
    <x v="0"/>
    <x v="1"/>
    <x v="2"/>
    <x v="1"/>
    <x v="2"/>
    <s v="EE_Industry"/>
    <x v="5"/>
    <s v="GNR_HP_ELEC_GROUND-WTR_COP-410_LS-4-MW_Y-2050"/>
    <x v="0"/>
    <x v="2"/>
    <n v="36.1080668487945"/>
    <n v="52717.777599239998"/>
    <n v="189783.99935726399"/>
  </r>
  <r>
    <x v="0"/>
    <x v="1"/>
    <x v="2"/>
    <x v="1"/>
    <x v="2"/>
    <s v="EE_Industry"/>
    <x v="5"/>
    <s v="GNR_HP_ELEC_GROUND-WTR_COP-410_LS-4-MW_Y-2050"/>
    <x v="1"/>
    <x v="0"/>
    <n v="36.1080668487945"/>
    <n v="52717.777599239998"/>
    <n v="189783.99935726399"/>
  </r>
  <r>
    <x v="0"/>
    <x v="1"/>
    <x v="2"/>
    <x v="1"/>
    <x v="2"/>
    <s v="EE_Industry"/>
    <x v="5"/>
    <s v="GNR_HP_ELEC_GROUND-WTR_COP-410_LS-4-MW_Y-2050"/>
    <x v="1"/>
    <x v="1"/>
    <n v="36.1080668487945"/>
    <n v="52717.777599239998"/>
    <n v="189783.99935726399"/>
  </r>
  <r>
    <x v="0"/>
    <x v="1"/>
    <x v="2"/>
    <x v="1"/>
    <x v="2"/>
    <s v="EE_Industry"/>
    <x v="5"/>
    <s v="GNR_HP_ELEC_GROUND-WTR_COP-410_LS-4-MW_Y-2050"/>
    <x v="1"/>
    <x v="2"/>
    <n v="36.1080668487945"/>
    <n v="52717.777599239998"/>
    <n v="189783.99935726399"/>
  </r>
  <r>
    <x v="0"/>
    <x v="1"/>
    <x v="2"/>
    <x v="1"/>
    <x v="2"/>
    <s v="EE_Industry"/>
    <x v="1"/>
    <s v="GNR_HS_HEAT_PIT_L-DEC_E-91_Y-2050"/>
    <x v="0"/>
    <x v="0"/>
    <n v="13.7292049573309"/>
    <n v="20044.639237703199"/>
    <n v="72160.701255731503"/>
  </r>
  <r>
    <x v="0"/>
    <x v="1"/>
    <x v="2"/>
    <x v="1"/>
    <x v="2"/>
    <s v="EE_Industry"/>
    <x v="1"/>
    <s v="GNR_HS_HEAT_PIT_L-DEC_E-91_Y-2050"/>
    <x v="0"/>
    <x v="1"/>
    <n v="14.7214851326644"/>
    <n v="21493.368293690099"/>
    <n v="77376.125857284394"/>
  </r>
  <r>
    <x v="0"/>
    <x v="1"/>
    <x v="2"/>
    <x v="1"/>
    <x v="2"/>
    <s v="EE_Industry"/>
    <x v="1"/>
    <s v="GNR_HS_HEAT_PIT_L-DEC_E-91_Y-2050"/>
    <x v="0"/>
    <x v="2"/>
    <n v="13.9028539880143"/>
    <n v="20298.166822500902"/>
    <n v="73073.400561003204"/>
  </r>
  <r>
    <x v="0"/>
    <x v="1"/>
    <x v="2"/>
    <x v="1"/>
    <x v="2"/>
    <s v="EE_Kohtla_Jarve"/>
    <x v="5"/>
    <s v="GNR_HP_ELEC_GROUND-WTR_COP-410_LS-4-MW_Y-2050"/>
    <x v="0"/>
    <x v="0"/>
    <n v="25.529563014221502"/>
    <n v="37273.162000763397"/>
    <n v="134183.38320274799"/>
  </r>
  <r>
    <x v="0"/>
    <x v="1"/>
    <x v="2"/>
    <x v="1"/>
    <x v="2"/>
    <s v="EE_Kohtla_Jarve"/>
    <x v="5"/>
    <s v="GNR_HP_ELEC_GROUND-WTR_COP-410_LS-4-MW_Y-2050"/>
    <x v="0"/>
    <x v="1"/>
    <n v="25.529563014221502"/>
    <n v="37273.162000763397"/>
    <n v="134183.38320274799"/>
  </r>
  <r>
    <x v="0"/>
    <x v="1"/>
    <x v="2"/>
    <x v="1"/>
    <x v="2"/>
    <s v="EE_Kohtla_Jarve"/>
    <x v="5"/>
    <s v="GNR_HP_ELEC_GROUND-WTR_COP-410_LS-4-MW_Y-2050"/>
    <x v="0"/>
    <x v="2"/>
    <n v="25.529563014221502"/>
    <n v="37273.162000763397"/>
    <n v="134183.38320274799"/>
  </r>
  <r>
    <x v="0"/>
    <x v="1"/>
    <x v="2"/>
    <x v="1"/>
    <x v="2"/>
    <s v="EE_Kohtla_Jarve"/>
    <x v="5"/>
    <s v="GNR_HP_ELEC_GROUND-WTR_COP-410_LS-4-MW_Y-2050"/>
    <x v="1"/>
    <x v="0"/>
    <n v="25.529563014221502"/>
    <n v="37273.162000763397"/>
    <n v="134183.38320274799"/>
  </r>
  <r>
    <x v="0"/>
    <x v="1"/>
    <x v="2"/>
    <x v="1"/>
    <x v="2"/>
    <s v="EE_Kohtla_Jarve"/>
    <x v="5"/>
    <s v="GNR_HP_ELEC_GROUND-WTR_COP-410_LS-4-MW_Y-2050"/>
    <x v="1"/>
    <x v="1"/>
    <n v="25.529563014221502"/>
    <n v="37273.162000763397"/>
    <n v="134183.38320274799"/>
  </r>
  <r>
    <x v="0"/>
    <x v="1"/>
    <x v="2"/>
    <x v="1"/>
    <x v="2"/>
    <s v="EE_Kohtla_Jarve"/>
    <x v="5"/>
    <s v="GNR_HP_ELEC_GROUND-WTR_COP-410_LS-4-MW_Y-2050"/>
    <x v="1"/>
    <x v="2"/>
    <n v="25.529563014221502"/>
    <n v="37273.162000763397"/>
    <n v="134183.38320274799"/>
  </r>
  <r>
    <x v="0"/>
    <x v="1"/>
    <x v="2"/>
    <x v="1"/>
    <x v="2"/>
    <s v="EE_Kohtla_Jarve"/>
    <x v="1"/>
    <s v="GNR_HS_HEAT_PIT_L-DEC_E-91_Y-2050"/>
    <x v="0"/>
    <x v="0"/>
    <n v="9.7069888720737207"/>
    <n v="14172.203753227601"/>
    <n v="51019.9335116195"/>
  </r>
  <r>
    <x v="0"/>
    <x v="1"/>
    <x v="2"/>
    <x v="1"/>
    <x v="2"/>
    <s v="EE_Kohtla_Jarve"/>
    <x v="1"/>
    <s v="GNR_HS_HEAT_PIT_L-DEC_E-91_Y-2050"/>
    <x v="0"/>
    <x v="1"/>
    <n v="10.408562827002401"/>
    <n v="15196.5017274235"/>
    <n v="54707.406218724696"/>
  </r>
  <r>
    <x v="0"/>
    <x v="1"/>
    <x v="2"/>
    <x v="1"/>
    <x v="2"/>
    <s v="EE_Kohtla_Jarve"/>
    <x v="1"/>
    <s v="GNR_HS_HEAT_PIT_L-DEC_E-91_Y-2050"/>
    <x v="0"/>
    <x v="2"/>
    <n v="9.8297643141862405"/>
    <n v="14351.4558987119"/>
    <n v="51665.241235362897"/>
  </r>
  <r>
    <x v="0"/>
    <x v="1"/>
    <x v="2"/>
    <x v="1"/>
    <x v="2"/>
    <s v="EE_Narva"/>
    <x v="5"/>
    <s v="GNR_HP_ELEC_AIR-WTR_COP-330_LS_Y-2030"/>
    <x v="0"/>
    <x v="0"/>
    <n v="2.5497949749312201"/>
    <n v="3722.7006633995702"/>
    <n v="13401.722388238501"/>
  </r>
  <r>
    <x v="0"/>
    <x v="1"/>
    <x v="2"/>
    <x v="1"/>
    <x v="2"/>
    <s v="EE_Narva"/>
    <x v="5"/>
    <s v="GNR_HP_ELEC_AIR-WTR_COP-330_LS_Y-2030"/>
    <x v="0"/>
    <x v="1"/>
    <n v="2.5497949749312201"/>
    <n v="3722.7006633995702"/>
    <n v="13401.722388238501"/>
  </r>
  <r>
    <x v="0"/>
    <x v="1"/>
    <x v="2"/>
    <x v="1"/>
    <x v="2"/>
    <s v="EE_Narva"/>
    <x v="5"/>
    <s v="GNR_HP_ELEC_AIR-WTR_COP-330_LS_Y-2030"/>
    <x v="0"/>
    <x v="2"/>
    <n v="2.5497949749312201"/>
    <n v="3722.7006633995702"/>
    <n v="13401.722388238501"/>
  </r>
  <r>
    <x v="0"/>
    <x v="1"/>
    <x v="2"/>
    <x v="1"/>
    <x v="2"/>
    <s v="EE_Narva"/>
    <x v="5"/>
    <s v="GNR_HP_ELEC_AIR-WTR_COP-330_LS_Y-2030"/>
    <x v="1"/>
    <x v="0"/>
    <n v="2.5497949749312201"/>
    <n v="3722.7006633995702"/>
    <n v="13401.722388238501"/>
  </r>
  <r>
    <x v="0"/>
    <x v="1"/>
    <x v="2"/>
    <x v="1"/>
    <x v="2"/>
    <s v="EE_Narva"/>
    <x v="5"/>
    <s v="GNR_HP_ELEC_AIR-WTR_COP-330_LS_Y-2030"/>
    <x v="1"/>
    <x v="1"/>
    <n v="2.5497949749312201"/>
    <n v="3722.7006633995702"/>
    <n v="13401.722388238501"/>
  </r>
  <r>
    <x v="0"/>
    <x v="1"/>
    <x v="2"/>
    <x v="1"/>
    <x v="2"/>
    <s v="EE_Narva"/>
    <x v="5"/>
    <s v="GNR_HP_ELEC_AIR-WTR_COP-330_LS_Y-2030"/>
    <x v="1"/>
    <x v="2"/>
    <n v="2.5497949749312201"/>
    <n v="3722.7006633995702"/>
    <n v="13401.722388238501"/>
  </r>
  <r>
    <x v="0"/>
    <x v="1"/>
    <x v="2"/>
    <x v="1"/>
    <x v="2"/>
    <s v="EE_Narva"/>
    <x v="5"/>
    <s v="GNR_HP_ELEC_AIR-WTR_COP-360_LS_Y-2050"/>
    <x v="0"/>
    <x v="0"/>
    <n v="35.362778458645003"/>
    <n v="51629.656549621701"/>
    <n v="185866.763578638"/>
  </r>
  <r>
    <x v="0"/>
    <x v="1"/>
    <x v="2"/>
    <x v="1"/>
    <x v="2"/>
    <s v="EE_Narva"/>
    <x v="5"/>
    <s v="GNR_HP_ELEC_AIR-WTR_COP-360_LS_Y-2050"/>
    <x v="0"/>
    <x v="1"/>
    <n v="35.362778458645003"/>
    <n v="51629.656549621701"/>
    <n v="185866.763578638"/>
  </r>
  <r>
    <x v="0"/>
    <x v="1"/>
    <x v="2"/>
    <x v="1"/>
    <x v="2"/>
    <s v="EE_Narva"/>
    <x v="5"/>
    <s v="GNR_HP_ELEC_AIR-WTR_COP-360_LS_Y-2050"/>
    <x v="0"/>
    <x v="2"/>
    <n v="35.362778458645003"/>
    <n v="51629.656549621701"/>
    <n v="185866.763578638"/>
  </r>
  <r>
    <x v="0"/>
    <x v="1"/>
    <x v="2"/>
    <x v="1"/>
    <x v="2"/>
    <s v="EE_Narva"/>
    <x v="5"/>
    <s v="GNR_HP_ELEC_AIR-WTR_COP-360_LS_Y-2050"/>
    <x v="1"/>
    <x v="0"/>
    <n v="35.362778458645003"/>
    <n v="51629.656549621701"/>
    <n v="185866.763578638"/>
  </r>
  <r>
    <x v="0"/>
    <x v="1"/>
    <x v="2"/>
    <x v="1"/>
    <x v="2"/>
    <s v="EE_Narva"/>
    <x v="5"/>
    <s v="GNR_HP_ELEC_AIR-WTR_COP-360_LS_Y-2050"/>
    <x v="1"/>
    <x v="1"/>
    <n v="35.362778458645003"/>
    <n v="51629.656549621701"/>
    <n v="185866.763578638"/>
  </r>
  <r>
    <x v="0"/>
    <x v="1"/>
    <x v="2"/>
    <x v="1"/>
    <x v="2"/>
    <s v="EE_Narva"/>
    <x v="5"/>
    <s v="GNR_HP_ELEC_AIR-WTR_COP-360_LS_Y-2050"/>
    <x v="1"/>
    <x v="2"/>
    <n v="35.362778458645003"/>
    <n v="51629.656549621701"/>
    <n v="185866.763578638"/>
  </r>
  <r>
    <x v="0"/>
    <x v="1"/>
    <x v="2"/>
    <x v="1"/>
    <x v="2"/>
    <s v="EE_Narva"/>
    <x v="1"/>
    <s v="GNR_HS_HEAT_PIT_L-CEN_E-90_Y-2050"/>
    <x v="0"/>
    <x v="0"/>
    <n v="14.297259126286599"/>
    <n v="20873.998324378401"/>
    <n v="75146.393967762197"/>
  </r>
  <r>
    <x v="0"/>
    <x v="1"/>
    <x v="2"/>
    <x v="1"/>
    <x v="2"/>
    <s v="EE_Narva"/>
    <x v="1"/>
    <s v="GNR_HS_HEAT_PIT_L-CEN_E-90_Y-2050"/>
    <x v="0"/>
    <x v="1"/>
    <n v="15.336777942809499"/>
    <n v="22391.695796501899"/>
    <n v="80610.104867406801"/>
  </r>
  <r>
    <x v="0"/>
    <x v="1"/>
    <x v="2"/>
    <x v="1"/>
    <x v="2"/>
    <s v="EE_Narva"/>
    <x v="1"/>
    <s v="GNR_HS_HEAT_PIT_L-CEN_E-90_Y-2050"/>
    <x v="0"/>
    <x v="2"/>
    <n v="14.479174919178099"/>
    <n v="21139.595382000101"/>
    <n v="76102.543375200301"/>
  </r>
  <r>
    <x v="0"/>
    <x v="1"/>
    <x v="2"/>
    <x v="1"/>
    <x v="2"/>
    <s v="EE_Parnu"/>
    <x v="5"/>
    <s v="GNR_HP_ELEC_AIR-WTR_COP-330_LS_Y-2030"/>
    <x v="0"/>
    <x v="0"/>
    <n v="0.642024022774909"/>
    <n v="937.355073251367"/>
    <n v="3374.4782637049202"/>
  </r>
  <r>
    <x v="0"/>
    <x v="1"/>
    <x v="2"/>
    <x v="1"/>
    <x v="2"/>
    <s v="EE_Parnu"/>
    <x v="5"/>
    <s v="GNR_HP_ELEC_AIR-WTR_COP-330_LS_Y-2030"/>
    <x v="0"/>
    <x v="1"/>
    <n v="0.642024022774909"/>
    <n v="937.355073251367"/>
    <n v="3374.4782637049202"/>
  </r>
  <r>
    <x v="0"/>
    <x v="1"/>
    <x v="2"/>
    <x v="1"/>
    <x v="2"/>
    <s v="EE_Parnu"/>
    <x v="5"/>
    <s v="GNR_HP_ELEC_AIR-WTR_COP-330_LS_Y-2030"/>
    <x v="0"/>
    <x v="2"/>
    <n v="0.642024022774909"/>
    <n v="937.355073251367"/>
    <n v="3374.4782637049202"/>
  </r>
  <r>
    <x v="0"/>
    <x v="1"/>
    <x v="2"/>
    <x v="1"/>
    <x v="2"/>
    <s v="EE_Parnu"/>
    <x v="5"/>
    <s v="GNR_HP_ELEC_AIR-WTR_COP-330_LS_Y-2030"/>
    <x v="1"/>
    <x v="0"/>
    <n v="0.642024022774909"/>
    <n v="937.355073251367"/>
    <n v="3374.4782637049202"/>
  </r>
  <r>
    <x v="0"/>
    <x v="1"/>
    <x v="2"/>
    <x v="1"/>
    <x v="2"/>
    <s v="EE_Parnu"/>
    <x v="5"/>
    <s v="GNR_HP_ELEC_AIR-WTR_COP-330_LS_Y-2030"/>
    <x v="1"/>
    <x v="1"/>
    <n v="0.642024022774909"/>
    <n v="937.355073251367"/>
    <n v="3374.4782637049202"/>
  </r>
  <r>
    <x v="0"/>
    <x v="1"/>
    <x v="2"/>
    <x v="1"/>
    <x v="2"/>
    <s v="EE_Parnu"/>
    <x v="5"/>
    <s v="GNR_HP_ELEC_AIR-WTR_COP-330_LS_Y-2030"/>
    <x v="1"/>
    <x v="2"/>
    <n v="0.642024022774909"/>
    <n v="937.355073251367"/>
    <n v="3374.4782637049202"/>
  </r>
  <r>
    <x v="0"/>
    <x v="1"/>
    <x v="2"/>
    <x v="1"/>
    <x v="2"/>
    <s v="EE_Parnu"/>
    <x v="5"/>
    <s v="GNR_HP_ELEC_AIR-WTR_COP-360_LS_Y-2050"/>
    <x v="0"/>
    <x v="0"/>
    <n v="14.4708309070674"/>
    <n v="21127.413124318398"/>
    <n v="76058.687247546201"/>
  </r>
  <r>
    <x v="0"/>
    <x v="1"/>
    <x v="2"/>
    <x v="1"/>
    <x v="2"/>
    <s v="EE_Parnu"/>
    <x v="5"/>
    <s v="GNR_HP_ELEC_AIR-WTR_COP-360_LS_Y-2050"/>
    <x v="0"/>
    <x v="1"/>
    <n v="14.4708309070674"/>
    <n v="21127.413124318398"/>
    <n v="76058.687247546201"/>
  </r>
  <r>
    <x v="0"/>
    <x v="1"/>
    <x v="2"/>
    <x v="1"/>
    <x v="2"/>
    <s v="EE_Parnu"/>
    <x v="5"/>
    <s v="GNR_HP_ELEC_AIR-WTR_COP-360_LS_Y-2050"/>
    <x v="0"/>
    <x v="2"/>
    <n v="14.4708309070674"/>
    <n v="21127.413124318398"/>
    <n v="76058.687247546201"/>
  </r>
  <r>
    <x v="0"/>
    <x v="1"/>
    <x v="2"/>
    <x v="1"/>
    <x v="2"/>
    <s v="EE_Parnu"/>
    <x v="5"/>
    <s v="GNR_HP_ELEC_AIR-WTR_COP-360_LS_Y-2050"/>
    <x v="1"/>
    <x v="0"/>
    <n v="14.4708309070674"/>
    <n v="21127.413124318398"/>
    <n v="76058.687247546201"/>
  </r>
  <r>
    <x v="0"/>
    <x v="1"/>
    <x v="2"/>
    <x v="1"/>
    <x v="2"/>
    <s v="EE_Parnu"/>
    <x v="5"/>
    <s v="GNR_HP_ELEC_AIR-WTR_COP-360_LS_Y-2050"/>
    <x v="1"/>
    <x v="1"/>
    <n v="14.4708309070674"/>
    <n v="21127.413124318398"/>
    <n v="76058.687247546201"/>
  </r>
  <r>
    <x v="0"/>
    <x v="1"/>
    <x v="2"/>
    <x v="1"/>
    <x v="2"/>
    <s v="EE_Parnu"/>
    <x v="5"/>
    <s v="GNR_HP_ELEC_AIR-WTR_COP-360_LS_Y-2050"/>
    <x v="1"/>
    <x v="2"/>
    <n v="14.4708309070674"/>
    <n v="21127.413124318398"/>
    <n v="76058.687247546201"/>
  </r>
  <r>
    <x v="0"/>
    <x v="1"/>
    <x v="2"/>
    <x v="1"/>
    <x v="2"/>
    <s v="EE_Parnu"/>
    <x v="1"/>
    <s v="GNR_HS_HEAT_PIT_L-CEN_E-90_Y-2050"/>
    <x v="0"/>
    <x v="0"/>
    <n v="5.6992280792676402"/>
    <n v="8320.8729957307496"/>
    <n v="29955.142784630701"/>
  </r>
  <r>
    <x v="0"/>
    <x v="1"/>
    <x v="2"/>
    <x v="1"/>
    <x v="2"/>
    <s v="EE_Parnu"/>
    <x v="1"/>
    <s v="GNR_HS_HEAT_PIT_L-CEN_E-90_Y-2050"/>
    <x v="0"/>
    <x v="1"/>
    <n v="6.1136050431125399"/>
    <n v="8925.8633629442993"/>
    <n v="32133.108106599499"/>
  </r>
  <r>
    <x v="0"/>
    <x v="1"/>
    <x v="2"/>
    <x v="1"/>
    <x v="2"/>
    <s v="EE_Parnu"/>
    <x v="1"/>
    <s v="GNR_HS_HEAT_PIT_L-CEN_E-90_Y-2050"/>
    <x v="0"/>
    <x v="2"/>
    <n v="5.7717440479404702"/>
    <n v="8426.7463099930792"/>
    <n v="30336.2867159751"/>
  </r>
  <r>
    <x v="0"/>
    <x v="1"/>
    <x v="2"/>
    <x v="1"/>
    <x v="2"/>
    <s v="EE_Tallinn"/>
    <x v="5"/>
    <s v="GNR_HP_ELEC_AIR-WTR_COP-360_LS_Y-2050"/>
    <x v="0"/>
    <x v="0"/>
    <n v="129.76617987716699"/>
    <n v="189458.62262066299"/>
    <n v="682051.04143438803"/>
  </r>
  <r>
    <x v="0"/>
    <x v="1"/>
    <x v="2"/>
    <x v="1"/>
    <x v="2"/>
    <s v="EE_Tallinn"/>
    <x v="5"/>
    <s v="GNR_HP_ELEC_AIR-WTR_COP-360_LS_Y-2050"/>
    <x v="0"/>
    <x v="1"/>
    <n v="129.76617987716699"/>
    <n v="189458.62262066299"/>
    <n v="682051.04143438803"/>
  </r>
  <r>
    <x v="0"/>
    <x v="1"/>
    <x v="2"/>
    <x v="1"/>
    <x v="2"/>
    <s v="EE_Tallinn"/>
    <x v="5"/>
    <s v="GNR_HP_ELEC_AIR-WTR_COP-360_LS_Y-2050"/>
    <x v="0"/>
    <x v="2"/>
    <n v="129.76617987716699"/>
    <n v="189458.62262066299"/>
    <n v="682051.04143438803"/>
  </r>
  <r>
    <x v="0"/>
    <x v="1"/>
    <x v="2"/>
    <x v="1"/>
    <x v="2"/>
    <s v="EE_Tallinn"/>
    <x v="5"/>
    <s v="GNR_HP_ELEC_AIR-WTR_COP-360_LS_Y-2050"/>
    <x v="1"/>
    <x v="0"/>
    <n v="129.76617987716699"/>
    <n v="189458.62262066299"/>
    <n v="682051.04143438803"/>
  </r>
  <r>
    <x v="0"/>
    <x v="1"/>
    <x v="2"/>
    <x v="1"/>
    <x v="2"/>
    <s v="EE_Tallinn"/>
    <x v="5"/>
    <s v="GNR_HP_ELEC_AIR-WTR_COP-360_LS_Y-2050"/>
    <x v="1"/>
    <x v="1"/>
    <n v="129.76617987716699"/>
    <n v="189458.62262066299"/>
    <n v="682051.04143438803"/>
  </r>
  <r>
    <x v="0"/>
    <x v="1"/>
    <x v="2"/>
    <x v="1"/>
    <x v="2"/>
    <s v="EE_Tallinn"/>
    <x v="5"/>
    <s v="GNR_HP_ELEC_AIR-WTR_COP-360_LS_Y-2050"/>
    <x v="1"/>
    <x v="2"/>
    <n v="129.76617987716699"/>
    <n v="189458.62262066299"/>
    <n v="682051.04143438803"/>
  </r>
  <r>
    <x v="0"/>
    <x v="1"/>
    <x v="2"/>
    <x v="1"/>
    <x v="2"/>
    <s v="EE_Tallinn"/>
    <x v="1"/>
    <s v="GNR_HS_HEAT_PIT_L-CEN_E-90_Y-2050"/>
    <x v="0"/>
    <x v="0"/>
    <n v="58.526948951589397"/>
    <n v="85449.3454693206"/>
    <n v="307617.64368955401"/>
  </r>
  <r>
    <x v="0"/>
    <x v="1"/>
    <x v="2"/>
    <x v="1"/>
    <x v="2"/>
    <s v="EE_Tallinn"/>
    <x v="1"/>
    <s v="GNR_HS_HEAT_PIT_L-CEN_E-90_Y-2050"/>
    <x v="0"/>
    <x v="1"/>
    <n v="62.782300566291397"/>
    <n v="91662.158826785395"/>
    <n v="329983.77177642699"/>
  </r>
  <r>
    <x v="0"/>
    <x v="1"/>
    <x v="2"/>
    <x v="1"/>
    <x v="2"/>
    <s v="EE_Tallinn"/>
    <x v="1"/>
    <s v="GNR_HS_HEAT_PIT_L-CEN_E-90_Y-2050"/>
    <x v="0"/>
    <x v="2"/>
    <n v="59.271635484162204"/>
    <n v="86536.587806876807"/>
    <n v="311531.71610475599"/>
  </r>
  <r>
    <x v="0"/>
    <x v="1"/>
    <x v="2"/>
    <x v="1"/>
    <x v="2"/>
    <s v="EE_Tallinn"/>
    <x v="11"/>
    <s v="GNR_ST_WOODCHI_BP_E-29_LS-600-MW-FEED_Y-2050"/>
    <x v="0"/>
    <x v="0"/>
    <n v="25.431906019637701"/>
    <n v="37130.582788671098"/>
    <n v="133670.09803921601"/>
  </r>
  <r>
    <x v="0"/>
    <x v="1"/>
    <x v="2"/>
    <x v="1"/>
    <x v="2"/>
    <s v="EE_Tallinn"/>
    <x v="11"/>
    <s v="GNR_ST_WOODCHI_BP_E-29_LS-600-MW-FEED_Y-2050"/>
    <x v="0"/>
    <x v="1"/>
    <n v="25.431906019637701"/>
    <n v="37130.582788671098"/>
    <n v="133670.09803921601"/>
  </r>
  <r>
    <x v="0"/>
    <x v="1"/>
    <x v="2"/>
    <x v="1"/>
    <x v="2"/>
    <s v="EE_Tallinn"/>
    <x v="11"/>
    <s v="GNR_ST_WOODCHI_BP_E-29_LS-600-MW-FEED_Y-2050"/>
    <x v="0"/>
    <x v="2"/>
    <n v="25.431906019637701"/>
    <n v="37130.582788671098"/>
    <n v="133670.09803921601"/>
  </r>
  <r>
    <x v="0"/>
    <x v="1"/>
    <x v="2"/>
    <x v="1"/>
    <x v="2"/>
    <s v="EE_Tallinn"/>
    <x v="11"/>
    <s v="GNR_ST_WOODCHI_BP_E-29_LS-600-MW-FEED_Y-2050"/>
    <x v="1"/>
    <x v="0"/>
    <n v="25.431906019637701"/>
    <n v="37130.582788671098"/>
    <n v="133670.09803921601"/>
  </r>
  <r>
    <x v="0"/>
    <x v="1"/>
    <x v="2"/>
    <x v="1"/>
    <x v="2"/>
    <s v="EE_Tallinn"/>
    <x v="11"/>
    <s v="GNR_ST_WOODCHI_BP_E-29_LS-600-MW-FEED_Y-2050"/>
    <x v="1"/>
    <x v="1"/>
    <n v="25.431906019637701"/>
    <n v="37130.582788671098"/>
    <n v="133670.09803921601"/>
  </r>
  <r>
    <x v="0"/>
    <x v="1"/>
    <x v="2"/>
    <x v="1"/>
    <x v="2"/>
    <s v="EE_Tallinn"/>
    <x v="11"/>
    <s v="GNR_ST_WOODCHI_BP_E-29_LS-600-MW-FEED_Y-2050"/>
    <x v="1"/>
    <x v="2"/>
    <n v="25.431906019637701"/>
    <n v="37130.582788671098"/>
    <n v="133670.09803921601"/>
  </r>
  <r>
    <x v="0"/>
    <x v="1"/>
    <x v="2"/>
    <x v="1"/>
    <x v="2"/>
    <s v="EE_Tartu"/>
    <x v="5"/>
    <s v="GNR_HP_ELEC_AIR-WTR_COP-330_LS_Y-2030"/>
    <x v="0"/>
    <x v="0"/>
    <n v="2.6399074727404002"/>
    <n v="3854.26491020099"/>
    <n v="13875.3536767236"/>
  </r>
  <r>
    <x v="0"/>
    <x v="1"/>
    <x v="2"/>
    <x v="1"/>
    <x v="2"/>
    <s v="EE_Tartu"/>
    <x v="5"/>
    <s v="GNR_HP_ELEC_AIR-WTR_COP-330_LS_Y-2030"/>
    <x v="0"/>
    <x v="1"/>
    <n v="2.6399074727404002"/>
    <n v="3854.26491020099"/>
    <n v="13875.3536767236"/>
  </r>
  <r>
    <x v="0"/>
    <x v="1"/>
    <x v="2"/>
    <x v="1"/>
    <x v="2"/>
    <s v="EE_Tartu"/>
    <x v="5"/>
    <s v="GNR_HP_ELEC_AIR-WTR_COP-330_LS_Y-2030"/>
    <x v="0"/>
    <x v="2"/>
    <n v="2.6399074727404002"/>
    <n v="3854.26491020099"/>
    <n v="13875.3536767236"/>
  </r>
  <r>
    <x v="0"/>
    <x v="1"/>
    <x v="2"/>
    <x v="1"/>
    <x v="2"/>
    <s v="EE_Tartu"/>
    <x v="5"/>
    <s v="GNR_HP_ELEC_AIR-WTR_COP-330_LS_Y-2030"/>
    <x v="1"/>
    <x v="0"/>
    <n v="2.6399074727404002"/>
    <n v="3854.26491020099"/>
    <n v="13875.3536767236"/>
  </r>
  <r>
    <x v="0"/>
    <x v="1"/>
    <x v="2"/>
    <x v="1"/>
    <x v="2"/>
    <s v="EE_Tartu"/>
    <x v="5"/>
    <s v="GNR_HP_ELEC_AIR-WTR_COP-330_LS_Y-2030"/>
    <x v="1"/>
    <x v="1"/>
    <n v="2.6399074727404002"/>
    <n v="3854.26491020099"/>
    <n v="13875.3536767236"/>
  </r>
  <r>
    <x v="0"/>
    <x v="1"/>
    <x v="2"/>
    <x v="1"/>
    <x v="2"/>
    <s v="EE_Tartu"/>
    <x v="5"/>
    <s v="GNR_HP_ELEC_AIR-WTR_COP-330_LS_Y-2030"/>
    <x v="1"/>
    <x v="2"/>
    <n v="2.6399074727404002"/>
    <n v="3854.26491020099"/>
    <n v="13875.3536767236"/>
  </r>
  <r>
    <x v="0"/>
    <x v="1"/>
    <x v="2"/>
    <x v="1"/>
    <x v="2"/>
    <s v="EE_Tartu"/>
    <x v="5"/>
    <s v="GNR_HP_ELEC_AIR-WTR_COP-360_LS_Y-2050"/>
    <x v="0"/>
    <x v="0"/>
    <n v="36.987235779642504"/>
    <n v="54001.364238278104"/>
    <n v="194404.911257801"/>
  </r>
  <r>
    <x v="0"/>
    <x v="1"/>
    <x v="2"/>
    <x v="1"/>
    <x v="2"/>
    <s v="EE_Tartu"/>
    <x v="5"/>
    <s v="GNR_HP_ELEC_AIR-WTR_COP-360_LS_Y-2050"/>
    <x v="0"/>
    <x v="1"/>
    <n v="36.987235779642504"/>
    <n v="54001.364238278104"/>
    <n v="194404.911257801"/>
  </r>
  <r>
    <x v="0"/>
    <x v="1"/>
    <x v="2"/>
    <x v="1"/>
    <x v="2"/>
    <s v="EE_Tartu"/>
    <x v="5"/>
    <s v="GNR_HP_ELEC_AIR-WTR_COP-360_LS_Y-2050"/>
    <x v="0"/>
    <x v="2"/>
    <n v="36.987235779642504"/>
    <n v="54001.364238278104"/>
    <n v="194404.911257801"/>
  </r>
  <r>
    <x v="0"/>
    <x v="1"/>
    <x v="2"/>
    <x v="1"/>
    <x v="2"/>
    <s v="EE_Tartu"/>
    <x v="5"/>
    <s v="GNR_HP_ELEC_AIR-WTR_COP-360_LS_Y-2050"/>
    <x v="1"/>
    <x v="0"/>
    <n v="36.987235779642504"/>
    <n v="54001.364238278104"/>
    <n v="194404.911257801"/>
  </r>
  <r>
    <x v="0"/>
    <x v="1"/>
    <x v="2"/>
    <x v="1"/>
    <x v="2"/>
    <s v="EE_Tartu"/>
    <x v="5"/>
    <s v="GNR_HP_ELEC_AIR-WTR_COP-360_LS_Y-2050"/>
    <x v="1"/>
    <x v="1"/>
    <n v="36.987235779642504"/>
    <n v="54001.364238278104"/>
    <n v="194404.911257801"/>
  </r>
  <r>
    <x v="0"/>
    <x v="1"/>
    <x v="2"/>
    <x v="1"/>
    <x v="2"/>
    <s v="EE_Tartu"/>
    <x v="5"/>
    <s v="GNR_HP_ELEC_AIR-WTR_COP-360_LS_Y-2050"/>
    <x v="1"/>
    <x v="2"/>
    <n v="36.987235779642504"/>
    <n v="54001.364238278104"/>
    <n v="194404.911257801"/>
  </r>
  <r>
    <x v="0"/>
    <x v="1"/>
    <x v="2"/>
    <x v="1"/>
    <x v="2"/>
    <s v="EE_Tartu"/>
    <x v="1"/>
    <s v="GNR_HS_HEAT_PIT_L-CEN_E-90_Y-2050"/>
    <x v="0"/>
    <x v="0"/>
    <n v="14.943842746692599"/>
    <n v="21818.0104101711"/>
    <n v="78544.8374766161"/>
  </r>
  <r>
    <x v="0"/>
    <x v="1"/>
    <x v="2"/>
    <x v="1"/>
    <x v="2"/>
    <s v="EE_Tartu"/>
    <x v="1"/>
    <s v="GNR_HS_HEAT_PIT_L-CEN_E-90_Y-2050"/>
    <x v="0"/>
    <x v="1"/>
    <n v="16.030373080173401"/>
    <n v="23404.344697053199"/>
    <n v="84255.640909391499"/>
  </r>
  <r>
    <x v="0"/>
    <x v="1"/>
    <x v="2"/>
    <x v="1"/>
    <x v="2"/>
    <s v="EE_Tartu"/>
    <x v="1"/>
    <s v="GNR_HS_HEAT_PIT_L-CEN_E-90_Y-2050"/>
    <x v="0"/>
    <x v="2"/>
    <n v="15.133985555051799"/>
    <n v="22095.618910375601"/>
    <n v="79544.228077352105"/>
  </r>
  <r>
    <x v="0"/>
    <x v="1"/>
    <x v="2"/>
    <x v="2"/>
    <x v="3"/>
    <s v="FI_IND"/>
    <x v="1"/>
    <s v="GNR_HS_HEAT_PIT_L-CEN_E-90_Y-2050"/>
    <x v="0"/>
    <x v="0"/>
    <n v="597.09832055562299"/>
    <n v="871763.54801121005"/>
    <n v="3138348.7728403602"/>
  </r>
  <r>
    <x v="0"/>
    <x v="1"/>
    <x v="2"/>
    <x v="2"/>
    <x v="3"/>
    <s v="FI_IND"/>
    <x v="1"/>
    <s v="GNR_HS_HEAT_PIT_L-CEN_E-90_Y-2050"/>
    <x v="0"/>
    <x v="1"/>
    <n v="678.70772785277995"/>
    <n v="990913.28266505897"/>
    <n v="3567287.8175942102"/>
  </r>
  <r>
    <x v="0"/>
    <x v="1"/>
    <x v="2"/>
    <x v="2"/>
    <x v="3"/>
    <s v="FI_IND"/>
    <x v="1"/>
    <s v="GNR_HS_HEAT_PIT_L-CEN_E-90_Y-2050"/>
    <x v="0"/>
    <x v="2"/>
    <n v="635.71086821959705"/>
    <n v="928137.86760061095"/>
    <n v="3341296.3233622001"/>
  </r>
  <r>
    <x v="0"/>
    <x v="1"/>
    <x v="2"/>
    <x v="2"/>
    <x v="3"/>
    <s v="FI_IND"/>
    <x v="2"/>
    <s v="GNR_ST_MSW_BP_E-24_LS-220-MW-FEED_Y-2030"/>
    <x v="0"/>
    <x v="0"/>
    <n v="795.63509480024504"/>
    <n v="1161627.2384083599"/>
    <n v="4181858.0582700898"/>
  </r>
  <r>
    <x v="0"/>
    <x v="1"/>
    <x v="2"/>
    <x v="2"/>
    <x v="3"/>
    <s v="FI_IND"/>
    <x v="2"/>
    <s v="GNR_ST_MSW_BP_E-24_LS-220-MW-FEED_Y-2030"/>
    <x v="0"/>
    <x v="1"/>
    <n v="795.63509480024504"/>
    <n v="1161627.2384083599"/>
    <n v="4181858.0582700898"/>
  </r>
  <r>
    <x v="0"/>
    <x v="1"/>
    <x v="2"/>
    <x v="2"/>
    <x v="3"/>
    <s v="FI_IND"/>
    <x v="2"/>
    <s v="GNR_ST_MSW_BP_E-24_LS-220-MW-FEED_Y-2030"/>
    <x v="0"/>
    <x v="2"/>
    <n v="795.63509480024504"/>
    <n v="1161627.2384083599"/>
    <n v="4181858.0582700898"/>
  </r>
  <r>
    <x v="0"/>
    <x v="1"/>
    <x v="2"/>
    <x v="2"/>
    <x v="3"/>
    <s v="FI_IND"/>
    <x v="2"/>
    <s v="GNR_ST_MSW_BP_E-24_LS-220-MW-FEED_Y-2030"/>
    <x v="1"/>
    <x v="0"/>
    <n v="795.63509480024504"/>
    <n v="1161627.2384083599"/>
    <n v="4181858.0582700898"/>
  </r>
  <r>
    <x v="0"/>
    <x v="1"/>
    <x v="2"/>
    <x v="2"/>
    <x v="3"/>
    <s v="FI_IND"/>
    <x v="2"/>
    <s v="GNR_ST_MSW_BP_E-24_LS-220-MW-FEED_Y-2030"/>
    <x v="1"/>
    <x v="1"/>
    <n v="795.63509480024504"/>
    <n v="1161627.2384083599"/>
    <n v="4181858.0582700898"/>
  </r>
  <r>
    <x v="0"/>
    <x v="1"/>
    <x v="2"/>
    <x v="2"/>
    <x v="3"/>
    <s v="FI_IND"/>
    <x v="2"/>
    <s v="GNR_ST_MSW_BP_E-24_LS-220-MW-FEED_Y-2030"/>
    <x v="1"/>
    <x v="2"/>
    <n v="795.63509480024504"/>
    <n v="1161627.2384083599"/>
    <n v="4181858.0582700898"/>
  </r>
  <r>
    <x v="0"/>
    <x v="1"/>
    <x v="2"/>
    <x v="2"/>
    <x v="3"/>
    <s v="FI_IND"/>
    <x v="2"/>
    <s v="GNR_ST_MSW_BP_E-25_LS-220-MW-FEED_Y-2050"/>
    <x v="0"/>
    <x v="0"/>
    <n v="4233.93003328546"/>
    <n v="6181537.8485967703"/>
    <n v="22253536.2549484"/>
  </r>
  <r>
    <x v="0"/>
    <x v="1"/>
    <x v="2"/>
    <x v="2"/>
    <x v="3"/>
    <s v="FI_IND"/>
    <x v="2"/>
    <s v="GNR_ST_MSW_BP_E-25_LS-220-MW-FEED_Y-2050"/>
    <x v="0"/>
    <x v="1"/>
    <n v="4233.93003328546"/>
    <n v="6181537.8485967703"/>
    <n v="22253536.2549484"/>
  </r>
  <r>
    <x v="0"/>
    <x v="1"/>
    <x v="2"/>
    <x v="2"/>
    <x v="3"/>
    <s v="FI_IND"/>
    <x v="2"/>
    <s v="GNR_ST_MSW_BP_E-25_LS-220-MW-FEED_Y-2050"/>
    <x v="0"/>
    <x v="2"/>
    <n v="4233.93003328546"/>
    <n v="6181537.8485967703"/>
    <n v="22253536.2549484"/>
  </r>
  <r>
    <x v="0"/>
    <x v="1"/>
    <x v="2"/>
    <x v="2"/>
    <x v="3"/>
    <s v="FI_IND"/>
    <x v="2"/>
    <s v="GNR_ST_MSW_BP_E-25_LS-220-MW-FEED_Y-2050"/>
    <x v="1"/>
    <x v="0"/>
    <n v="4233.93003328546"/>
    <n v="6181537.8485967703"/>
    <n v="22253536.2549484"/>
  </r>
  <r>
    <x v="0"/>
    <x v="1"/>
    <x v="2"/>
    <x v="2"/>
    <x v="3"/>
    <s v="FI_IND"/>
    <x v="2"/>
    <s v="GNR_ST_MSW_BP_E-25_LS-220-MW-FEED_Y-2050"/>
    <x v="1"/>
    <x v="1"/>
    <n v="4233.93003328546"/>
    <n v="6181537.8485967703"/>
    <n v="22253536.2549484"/>
  </r>
  <r>
    <x v="0"/>
    <x v="1"/>
    <x v="2"/>
    <x v="2"/>
    <x v="3"/>
    <s v="FI_IND"/>
    <x v="2"/>
    <s v="GNR_ST_MSW_BP_E-25_LS-220-MW-FEED_Y-2050"/>
    <x v="1"/>
    <x v="2"/>
    <n v="4233.93003328546"/>
    <n v="6181537.8485967703"/>
    <n v="22253536.2549484"/>
  </r>
  <r>
    <x v="0"/>
    <x v="1"/>
    <x v="2"/>
    <x v="2"/>
    <x v="3"/>
    <s v="FI_large"/>
    <x v="1"/>
    <s v="GNR_HS_HEAT_PIT_L-CEN_E-90_Y-2050"/>
    <x v="0"/>
    <x v="0"/>
    <n v="102.538925216078"/>
    <n v="149706.83081547401"/>
    <n v="538944.59093570802"/>
  </r>
  <r>
    <x v="0"/>
    <x v="1"/>
    <x v="2"/>
    <x v="2"/>
    <x v="3"/>
    <s v="FI_large"/>
    <x v="1"/>
    <s v="GNR_HS_HEAT_PIT_L-CEN_E-90_Y-2050"/>
    <x v="0"/>
    <x v="1"/>
    <n v="404.07916961093702"/>
    <n v="589955.58763196797"/>
    <n v="2123840.1154750902"/>
  </r>
  <r>
    <x v="0"/>
    <x v="1"/>
    <x v="2"/>
    <x v="2"/>
    <x v="3"/>
    <s v="FI_large"/>
    <x v="1"/>
    <s v="GNR_HS_HEAT_PIT_L-CEN_E-90_Y-2050"/>
    <x v="0"/>
    <x v="2"/>
    <n v="245.47332815093"/>
    <n v="358391.059100357"/>
    <n v="1290207.81276129"/>
  </r>
  <r>
    <x v="0"/>
    <x v="1"/>
    <x v="2"/>
    <x v="2"/>
    <x v="3"/>
    <s v="FI_large"/>
    <x v="2"/>
    <s v="GNR_ST_MSW_BP_E-24_LS-220-MW-FEED_Y-2030"/>
    <x v="0"/>
    <x v="0"/>
    <n v="55.5622794637057"/>
    <n v="81120.928017010301"/>
    <n v="292035.34086123703"/>
  </r>
  <r>
    <x v="0"/>
    <x v="1"/>
    <x v="2"/>
    <x v="2"/>
    <x v="3"/>
    <s v="FI_large"/>
    <x v="2"/>
    <s v="GNR_ST_MSW_BP_E-24_LS-220-MW-FEED_Y-2030"/>
    <x v="0"/>
    <x v="1"/>
    <n v="55.5622794637057"/>
    <n v="81120.928017010301"/>
    <n v="292035.34086123703"/>
  </r>
  <r>
    <x v="0"/>
    <x v="1"/>
    <x v="2"/>
    <x v="2"/>
    <x v="3"/>
    <s v="FI_large"/>
    <x v="2"/>
    <s v="GNR_ST_MSW_BP_E-24_LS-220-MW-FEED_Y-2030"/>
    <x v="0"/>
    <x v="2"/>
    <n v="55.5622794637057"/>
    <n v="81120.928017010301"/>
    <n v="292035.34086123703"/>
  </r>
  <r>
    <x v="0"/>
    <x v="1"/>
    <x v="2"/>
    <x v="2"/>
    <x v="3"/>
    <s v="FI_large"/>
    <x v="2"/>
    <s v="GNR_ST_MSW_BP_E-24_LS-220-MW-FEED_Y-2030"/>
    <x v="1"/>
    <x v="0"/>
    <n v="55.5622794637057"/>
    <n v="81120.928017010301"/>
    <n v="292035.34086123703"/>
  </r>
  <r>
    <x v="0"/>
    <x v="1"/>
    <x v="2"/>
    <x v="2"/>
    <x v="3"/>
    <s v="FI_large"/>
    <x v="2"/>
    <s v="GNR_ST_MSW_BP_E-24_LS-220-MW-FEED_Y-2030"/>
    <x v="1"/>
    <x v="1"/>
    <n v="55.5622794637057"/>
    <n v="81120.928017010301"/>
    <n v="292035.34086123703"/>
  </r>
  <r>
    <x v="0"/>
    <x v="1"/>
    <x v="2"/>
    <x v="2"/>
    <x v="3"/>
    <s v="FI_large"/>
    <x v="2"/>
    <s v="GNR_ST_MSW_BP_E-24_LS-220-MW-FEED_Y-2030"/>
    <x v="1"/>
    <x v="2"/>
    <n v="55.5622794637057"/>
    <n v="81120.928017010301"/>
    <n v="292035.34086123703"/>
  </r>
  <r>
    <x v="0"/>
    <x v="1"/>
    <x v="2"/>
    <x v="2"/>
    <x v="3"/>
    <s v="FI_large"/>
    <x v="2"/>
    <s v="GNR_ST_MSW_BP_E-25_LS-220-MW-FEED_Y-2050"/>
    <x v="0"/>
    <x v="0"/>
    <n v="205.04698278650599"/>
    <n v="299368.59486829903"/>
    <n v="1077726.94152588"/>
  </r>
  <r>
    <x v="0"/>
    <x v="1"/>
    <x v="2"/>
    <x v="2"/>
    <x v="3"/>
    <s v="FI_large"/>
    <x v="2"/>
    <s v="GNR_ST_MSW_BP_E-25_LS-220-MW-FEED_Y-2050"/>
    <x v="0"/>
    <x v="1"/>
    <n v="205.04698278650599"/>
    <n v="299368.59486829903"/>
    <n v="1077726.94152588"/>
  </r>
  <r>
    <x v="0"/>
    <x v="1"/>
    <x v="2"/>
    <x v="2"/>
    <x v="3"/>
    <s v="FI_large"/>
    <x v="2"/>
    <s v="GNR_ST_MSW_BP_E-25_LS-220-MW-FEED_Y-2050"/>
    <x v="0"/>
    <x v="2"/>
    <n v="205.04698278650599"/>
    <n v="299368.59486829903"/>
    <n v="1077726.94152588"/>
  </r>
  <r>
    <x v="0"/>
    <x v="1"/>
    <x v="2"/>
    <x v="2"/>
    <x v="3"/>
    <s v="FI_large"/>
    <x v="2"/>
    <s v="GNR_ST_MSW_BP_E-25_LS-220-MW-FEED_Y-2050"/>
    <x v="1"/>
    <x v="0"/>
    <n v="205.04698278650599"/>
    <n v="299368.59486829903"/>
    <n v="1077726.94152588"/>
  </r>
  <r>
    <x v="0"/>
    <x v="1"/>
    <x v="2"/>
    <x v="2"/>
    <x v="3"/>
    <s v="FI_large"/>
    <x v="2"/>
    <s v="GNR_ST_MSW_BP_E-25_LS-220-MW-FEED_Y-2050"/>
    <x v="1"/>
    <x v="1"/>
    <n v="205.04698278650599"/>
    <n v="299368.59486829903"/>
    <n v="1077726.94152588"/>
  </r>
  <r>
    <x v="0"/>
    <x v="1"/>
    <x v="2"/>
    <x v="2"/>
    <x v="3"/>
    <s v="FI_large"/>
    <x v="2"/>
    <s v="GNR_ST_MSW_BP_E-25_LS-220-MW-FEED_Y-2050"/>
    <x v="1"/>
    <x v="2"/>
    <n v="205.04698278650599"/>
    <n v="299368.59486829903"/>
    <n v="1077726.94152588"/>
  </r>
  <r>
    <x v="0"/>
    <x v="1"/>
    <x v="2"/>
    <x v="2"/>
    <x v="3"/>
    <s v="FI_large"/>
    <x v="7"/>
    <s v="KELJONLAHTI_ST_PEAT_EXT"/>
    <x v="0"/>
    <x v="0"/>
    <n v="237.125"/>
    <n v="346202.5"/>
    <n v="1246329"/>
  </r>
  <r>
    <x v="0"/>
    <x v="1"/>
    <x v="2"/>
    <x v="2"/>
    <x v="3"/>
    <s v="FI_large"/>
    <x v="7"/>
    <s v="KELJONLAHTI_ST_PEAT_EXT"/>
    <x v="0"/>
    <x v="1"/>
    <n v="237.125"/>
    <n v="346202.5"/>
    <n v="1246329"/>
  </r>
  <r>
    <x v="0"/>
    <x v="1"/>
    <x v="2"/>
    <x v="2"/>
    <x v="3"/>
    <s v="FI_large"/>
    <x v="7"/>
    <s v="KELJONLAHTI_ST_PEAT_EXT"/>
    <x v="0"/>
    <x v="2"/>
    <n v="237.125"/>
    <n v="346202.5"/>
    <n v="1246329"/>
  </r>
  <r>
    <x v="0"/>
    <x v="1"/>
    <x v="2"/>
    <x v="2"/>
    <x v="3"/>
    <s v="FI_large"/>
    <x v="7"/>
    <s v="KELJONLAHTI_ST_PEAT_EXT"/>
    <x v="1"/>
    <x v="0"/>
    <n v="237.125"/>
    <n v="346202.5"/>
    <n v="1246329"/>
  </r>
  <r>
    <x v="0"/>
    <x v="1"/>
    <x v="2"/>
    <x v="2"/>
    <x v="3"/>
    <s v="FI_large"/>
    <x v="7"/>
    <s v="KELJONLAHTI_ST_PEAT_EXT"/>
    <x v="1"/>
    <x v="1"/>
    <n v="237.125"/>
    <n v="346202.5"/>
    <n v="1246329"/>
  </r>
  <r>
    <x v="0"/>
    <x v="1"/>
    <x v="2"/>
    <x v="2"/>
    <x v="3"/>
    <s v="FI_large"/>
    <x v="7"/>
    <s v="KELJONLAHTI_ST_PEAT_EXT"/>
    <x v="1"/>
    <x v="2"/>
    <n v="237.125"/>
    <n v="346202.5"/>
    <n v="1246329"/>
  </r>
  <r>
    <x v="0"/>
    <x v="1"/>
    <x v="2"/>
    <x v="2"/>
    <x v="3"/>
    <s v="FI_large"/>
    <x v="4"/>
    <s v="GNR_EH_HEAT"/>
    <x v="0"/>
    <x v="0"/>
    <n v="23.500457875457801"/>
    <n v="34310.668498168401"/>
    <n v="123518.40659340601"/>
  </r>
  <r>
    <x v="0"/>
    <x v="1"/>
    <x v="2"/>
    <x v="2"/>
    <x v="3"/>
    <s v="FI_large"/>
    <x v="4"/>
    <s v="GNR_EH_HEAT"/>
    <x v="0"/>
    <x v="1"/>
    <n v="23.500457875457801"/>
    <n v="34310.668498168401"/>
    <n v="123518.40659340601"/>
  </r>
  <r>
    <x v="0"/>
    <x v="1"/>
    <x v="2"/>
    <x v="2"/>
    <x v="3"/>
    <s v="FI_large"/>
    <x v="4"/>
    <s v="GNR_EH_HEAT"/>
    <x v="0"/>
    <x v="2"/>
    <n v="23.500457875457801"/>
    <n v="34310.668498168401"/>
    <n v="123518.40659340601"/>
  </r>
  <r>
    <x v="0"/>
    <x v="1"/>
    <x v="2"/>
    <x v="2"/>
    <x v="3"/>
    <s v="FI_large"/>
    <x v="4"/>
    <s v="GNR_EH_HEAT"/>
    <x v="1"/>
    <x v="0"/>
    <n v="23.500457875457801"/>
    <n v="34310.668498168401"/>
    <n v="123518.40659340601"/>
  </r>
  <r>
    <x v="0"/>
    <x v="1"/>
    <x v="2"/>
    <x v="2"/>
    <x v="3"/>
    <s v="FI_large"/>
    <x v="4"/>
    <s v="GNR_EH_HEAT"/>
    <x v="1"/>
    <x v="1"/>
    <n v="23.500457875457801"/>
    <n v="34310.668498168401"/>
    <n v="123518.40659340601"/>
  </r>
  <r>
    <x v="0"/>
    <x v="1"/>
    <x v="2"/>
    <x v="2"/>
    <x v="3"/>
    <s v="FI_large"/>
    <x v="4"/>
    <s v="GNR_EH_HEAT"/>
    <x v="1"/>
    <x v="2"/>
    <n v="23.500457875457801"/>
    <n v="34310.668498168401"/>
    <n v="123518.40659340601"/>
  </r>
  <r>
    <x v="0"/>
    <x v="1"/>
    <x v="2"/>
    <x v="2"/>
    <x v="3"/>
    <s v="FI_large_gas"/>
    <x v="1"/>
    <s v="GNR_HS_HEAT_PIT_L-CEN_E-90"/>
    <x v="0"/>
    <x v="0"/>
    <n v="140.60606060606099"/>
    <n v="205284.84848484799"/>
    <n v="739025.45454545505"/>
  </r>
  <r>
    <x v="0"/>
    <x v="1"/>
    <x v="2"/>
    <x v="2"/>
    <x v="3"/>
    <s v="FI_large_gas"/>
    <x v="1"/>
    <s v="GNR_HS_HEAT_PIT_L-CEN_E-90"/>
    <x v="0"/>
    <x v="1"/>
    <n v="140.60606060606099"/>
    <n v="205284.84848484799"/>
    <n v="739025.45454545505"/>
  </r>
  <r>
    <x v="0"/>
    <x v="1"/>
    <x v="2"/>
    <x v="2"/>
    <x v="3"/>
    <s v="FI_large_gas"/>
    <x v="1"/>
    <s v="GNR_HS_HEAT_PIT_L-CEN_E-90"/>
    <x v="0"/>
    <x v="2"/>
    <n v="140.60606060606099"/>
    <n v="205284.84848484799"/>
    <n v="739025.45454545505"/>
  </r>
  <r>
    <x v="0"/>
    <x v="1"/>
    <x v="2"/>
    <x v="2"/>
    <x v="3"/>
    <s v="FI_large_gas"/>
    <x v="1"/>
    <s v="GNR_HS_HEAT_PIT_L-CEN_E-90_Y-2050"/>
    <x v="0"/>
    <x v="0"/>
    <n v="176.398653709261"/>
    <n v="257542.03441552099"/>
    <n v="927151.32389587595"/>
  </r>
  <r>
    <x v="0"/>
    <x v="1"/>
    <x v="2"/>
    <x v="2"/>
    <x v="3"/>
    <s v="FI_large_gas"/>
    <x v="1"/>
    <s v="GNR_HS_HEAT_PIT_L-CEN_E-90_Y-2050"/>
    <x v="0"/>
    <x v="1"/>
    <n v="1138.9196972585701"/>
    <n v="1662822.75799751"/>
    <n v="5986161.9287910396"/>
  </r>
  <r>
    <x v="0"/>
    <x v="1"/>
    <x v="2"/>
    <x v="2"/>
    <x v="3"/>
    <s v="FI_large_gas"/>
    <x v="1"/>
    <s v="GNR_HS_HEAT_PIT_L-CEN_E-90_Y-2050"/>
    <x v="0"/>
    <x v="2"/>
    <n v="628.14385660556604"/>
    <n v="917090.03064412705"/>
    <n v="3301524.11031886"/>
  </r>
  <r>
    <x v="0"/>
    <x v="1"/>
    <x v="2"/>
    <x v="2"/>
    <x v="3"/>
    <s v="FI_large_gas"/>
    <x v="2"/>
    <s v="GNR_ST_MSW_BP_E-24_LS-220-MW-FEED_Y-2030"/>
    <x v="0"/>
    <x v="0"/>
    <n v="502.46033753191898"/>
    <n v="733592.09279660205"/>
    <n v="2640931.53406777"/>
  </r>
  <r>
    <x v="0"/>
    <x v="1"/>
    <x v="2"/>
    <x v="2"/>
    <x v="3"/>
    <s v="FI_large_gas"/>
    <x v="2"/>
    <s v="GNR_ST_MSW_BP_E-24_LS-220-MW-FEED_Y-2030"/>
    <x v="0"/>
    <x v="1"/>
    <n v="502.46033753191898"/>
    <n v="733592.09279660205"/>
    <n v="2640931.53406777"/>
  </r>
  <r>
    <x v="0"/>
    <x v="1"/>
    <x v="2"/>
    <x v="2"/>
    <x v="3"/>
    <s v="FI_large_gas"/>
    <x v="2"/>
    <s v="GNR_ST_MSW_BP_E-24_LS-220-MW-FEED_Y-2030"/>
    <x v="0"/>
    <x v="2"/>
    <n v="502.46033753191898"/>
    <n v="733592.09279660205"/>
    <n v="2640931.53406777"/>
  </r>
  <r>
    <x v="0"/>
    <x v="1"/>
    <x v="2"/>
    <x v="2"/>
    <x v="3"/>
    <s v="FI_large_gas"/>
    <x v="2"/>
    <s v="GNR_ST_MSW_BP_E-24_LS-220-MW-FEED_Y-2030"/>
    <x v="1"/>
    <x v="0"/>
    <n v="502.46033753191898"/>
    <n v="733592.09279660205"/>
    <n v="2640931.53406777"/>
  </r>
  <r>
    <x v="0"/>
    <x v="1"/>
    <x v="2"/>
    <x v="2"/>
    <x v="3"/>
    <s v="FI_large_gas"/>
    <x v="2"/>
    <s v="GNR_ST_MSW_BP_E-24_LS-220-MW-FEED_Y-2030"/>
    <x v="1"/>
    <x v="1"/>
    <n v="502.46033753191898"/>
    <n v="733592.09279660205"/>
    <n v="2640931.53406777"/>
  </r>
  <r>
    <x v="0"/>
    <x v="1"/>
    <x v="2"/>
    <x v="2"/>
    <x v="3"/>
    <s v="FI_large_gas"/>
    <x v="2"/>
    <s v="GNR_ST_MSW_BP_E-24_LS-220-MW-FEED_Y-2030"/>
    <x v="1"/>
    <x v="2"/>
    <n v="502.46033753191898"/>
    <n v="733592.09279660205"/>
    <n v="2640931.53406777"/>
  </r>
  <r>
    <x v="0"/>
    <x v="1"/>
    <x v="2"/>
    <x v="2"/>
    <x v="3"/>
    <s v="FI_large_gas"/>
    <x v="2"/>
    <s v="GNR_ST_MSW_BP_E-25_LS-220-MW-FEED_Y-2050"/>
    <x v="0"/>
    <x v="0"/>
    <n v="913.54824638260698"/>
    <n v="1333780.4397186099"/>
    <n v="4801609.5829869797"/>
  </r>
  <r>
    <x v="0"/>
    <x v="1"/>
    <x v="2"/>
    <x v="2"/>
    <x v="3"/>
    <s v="FI_large_gas"/>
    <x v="2"/>
    <s v="GNR_ST_MSW_BP_E-25_LS-220-MW-FEED_Y-2050"/>
    <x v="0"/>
    <x v="1"/>
    <n v="913.54824638260698"/>
    <n v="1333780.4397186099"/>
    <n v="4801609.5829869797"/>
  </r>
  <r>
    <x v="0"/>
    <x v="1"/>
    <x v="2"/>
    <x v="2"/>
    <x v="3"/>
    <s v="FI_large_gas"/>
    <x v="2"/>
    <s v="GNR_ST_MSW_BP_E-25_LS-220-MW-FEED_Y-2050"/>
    <x v="0"/>
    <x v="2"/>
    <n v="913.54824638260698"/>
    <n v="1333780.4397186099"/>
    <n v="4801609.5829869797"/>
  </r>
  <r>
    <x v="0"/>
    <x v="1"/>
    <x v="2"/>
    <x v="2"/>
    <x v="3"/>
    <s v="FI_large_gas"/>
    <x v="2"/>
    <s v="GNR_ST_MSW_BP_E-25_LS-220-MW-FEED_Y-2050"/>
    <x v="1"/>
    <x v="0"/>
    <n v="913.54824638260698"/>
    <n v="1333780.4397186099"/>
    <n v="4801609.5829869797"/>
  </r>
  <r>
    <x v="0"/>
    <x v="1"/>
    <x v="2"/>
    <x v="2"/>
    <x v="3"/>
    <s v="FI_large_gas"/>
    <x v="2"/>
    <s v="GNR_ST_MSW_BP_E-25_LS-220-MW-FEED_Y-2050"/>
    <x v="1"/>
    <x v="1"/>
    <n v="913.54824638260698"/>
    <n v="1333780.4397186099"/>
    <n v="4801609.5829869797"/>
  </r>
  <r>
    <x v="0"/>
    <x v="1"/>
    <x v="2"/>
    <x v="2"/>
    <x v="3"/>
    <s v="FI_large_gas"/>
    <x v="2"/>
    <s v="GNR_ST_MSW_BP_E-25_LS-220-MW-FEED_Y-2050"/>
    <x v="1"/>
    <x v="2"/>
    <n v="913.54824638260698"/>
    <n v="1333780.4397186099"/>
    <n v="4801609.5829869797"/>
  </r>
  <r>
    <x v="0"/>
    <x v="1"/>
    <x v="2"/>
    <x v="2"/>
    <x v="3"/>
    <s v="FI_large_gas"/>
    <x v="4"/>
    <s v="GNR_EH_HEAT"/>
    <x v="0"/>
    <x v="0"/>
    <n v="0.85851648351648002"/>
    <n v="1253.4340659340601"/>
    <n v="4512.3626373626203"/>
  </r>
  <r>
    <x v="0"/>
    <x v="1"/>
    <x v="2"/>
    <x v="2"/>
    <x v="3"/>
    <s v="FI_large_gas"/>
    <x v="4"/>
    <s v="GNR_EH_HEAT"/>
    <x v="0"/>
    <x v="1"/>
    <n v="0.85851648351648002"/>
    <n v="1253.4340659340601"/>
    <n v="4512.3626373626203"/>
  </r>
  <r>
    <x v="0"/>
    <x v="1"/>
    <x v="2"/>
    <x v="2"/>
    <x v="3"/>
    <s v="FI_large_gas"/>
    <x v="4"/>
    <s v="GNR_EH_HEAT"/>
    <x v="0"/>
    <x v="2"/>
    <n v="0.85851648351648002"/>
    <n v="1253.4340659340601"/>
    <n v="4512.3626373626203"/>
  </r>
  <r>
    <x v="0"/>
    <x v="1"/>
    <x v="2"/>
    <x v="2"/>
    <x v="3"/>
    <s v="FI_large_gas"/>
    <x v="4"/>
    <s v="GNR_EH_HEAT"/>
    <x v="1"/>
    <x v="0"/>
    <n v="0.85851648351648002"/>
    <n v="1253.4340659340601"/>
    <n v="4512.3626373626203"/>
  </r>
  <r>
    <x v="0"/>
    <x v="1"/>
    <x v="2"/>
    <x v="2"/>
    <x v="3"/>
    <s v="FI_large_gas"/>
    <x v="4"/>
    <s v="GNR_EH_HEAT"/>
    <x v="1"/>
    <x v="1"/>
    <n v="0.85851648351648002"/>
    <n v="1253.4340659340601"/>
    <n v="4512.3626373626203"/>
  </r>
  <r>
    <x v="0"/>
    <x v="1"/>
    <x v="2"/>
    <x v="2"/>
    <x v="3"/>
    <s v="FI_large_gas"/>
    <x v="4"/>
    <s v="GNR_EH_HEAT"/>
    <x v="1"/>
    <x v="2"/>
    <n v="0.85851648351648002"/>
    <n v="1253.4340659340601"/>
    <n v="4512.3626373626203"/>
  </r>
  <r>
    <x v="0"/>
    <x v="1"/>
    <x v="2"/>
    <x v="2"/>
    <x v="3"/>
    <s v="FI_large_gas"/>
    <x v="11"/>
    <s v="GNR_ST_WOODCHI_BP_E-29_LS-600-MW-FEED_Y-2050"/>
    <x v="0"/>
    <x v="0"/>
    <n v="210.257289887453"/>
    <n v="306975.64323568199"/>
    <n v="1105112.3156484501"/>
  </r>
  <r>
    <x v="0"/>
    <x v="1"/>
    <x v="2"/>
    <x v="2"/>
    <x v="3"/>
    <s v="FI_large_gas"/>
    <x v="11"/>
    <s v="GNR_ST_WOODCHI_BP_E-29_LS-600-MW-FEED_Y-2050"/>
    <x v="0"/>
    <x v="1"/>
    <n v="210.257289887453"/>
    <n v="306975.64323568199"/>
    <n v="1105112.3156484501"/>
  </r>
  <r>
    <x v="0"/>
    <x v="1"/>
    <x v="2"/>
    <x v="2"/>
    <x v="3"/>
    <s v="FI_large_gas"/>
    <x v="11"/>
    <s v="GNR_ST_WOODCHI_BP_E-29_LS-600-MW-FEED_Y-2050"/>
    <x v="0"/>
    <x v="2"/>
    <n v="210.257289887453"/>
    <n v="306975.64323568199"/>
    <n v="1105112.3156484501"/>
  </r>
  <r>
    <x v="0"/>
    <x v="1"/>
    <x v="2"/>
    <x v="2"/>
    <x v="3"/>
    <s v="FI_large_gas"/>
    <x v="11"/>
    <s v="GNR_ST_WOODCHI_BP_E-29_LS-600-MW-FEED_Y-2050"/>
    <x v="1"/>
    <x v="0"/>
    <n v="210.257289887453"/>
    <n v="306975.64323568199"/>
    <n v="1105112.3156484501"/>
  </r>
  <r>
    <x v="0"/>
    <x v="1"/>
    <x v="2"/>
    <x v="2"/>
    <x v="3"/>
    <s v="FI_large_gas"/>
    <x v="11"/>
    <s v="GNR_ST_WOODCHI_BP_E-29_LS-600-MW-FEED_Y-2050"/>
    <x v="1"/>
    <x v="1"/>
    <n v="210.257289887453"/>
    <n v="306975.64323568199"/>
    <n v="1105112.3156484501"/>
  </r>
  <r>
    <x v="0"/>
    <x v="1"/>
    <x v="2"/>
    <x v="2"/>
    <x v="3"/>
    <s v="FI_large_gas"/>
    <x v="11"/>
    <s v="GNR_ST_WOODCHI_BP_E-29_LS-600-MW-FEED_Y-2050"/>
    <x v="1"/>
    <x v="2"/>
    <n v="210.257289887453"/>
    <n v="306975.64323568199"/>
    <n v="1105112.3156484501"/>
  </r>
  <r>
    <x v="0"/>
    <x v="1"/>
    <x v="2"/>
    <x v="2"/>
    <x v="3"/>
    <s v="FI_medium"/>
    <x v="5"/>
    <s v="GNR_HP_ELEC_GROUND-WTR_COP-380_LS-4-MW_Y-2030"/>
    <x v="0"/>
    <x v="0"/>
    <n v="518.81828837000796"/>
    <n v="757474.70102021203"/>
    <n v="2726908.9236727599"/>
  </r>
  <r>
    <x v="0"/>
    <x v="1"/>
    <x v="2"/>
    <x v="2"/>
    <x v="3"/>
    <s v="FI_medium"/>
    <x v="5"/>
    <s v="GNR_HP_ELEC_GROUND-WTR_COP-380_LS-4-MW_Y-2030"/>
    <x v="0"/>
    <x v="1"/>
    <n v="518.81828837000796"/>
    <n v="757474.70102021203"/>
    <n v="2726908.9236727599"/>
  </r>
  <r>
    <x v="0"/>
    <x v="1"/>
    <x v="2"/>
    <x v="2"/>
    <x v="3"/>
    <s v="FI_medium"/>
    <x v="5"/>
    <s v="GNR_HP_ELEC_GROUND-WTR_COP-380_LS-4-MW_Y-2030"/>
    <x v="0"/>
    <x v="2"/>
    <n v="288.35313650370801"/>
    <n v="420995.57929541299"/>
    <n v="1515584.0854634901"/>
  </r>
  <r>
    <x v="0"/>
    <x v="1"/>
    <x v="2"/>
    <x v="2"/>
    <x v="3"/>
    <s v="FI_medium"/>
    <x v="5"/>
    <s v="GNR_HP_ELEC_GROUND-WTR_COP-380_LS-4-MW_Y-2030"/>
    <x v="1"/>
    <x v="0"/>
    <n v="518.81828837000796"/>
    <n v="757474.70102021203"/>
    <n v="2726908.9236727599"/>
  </r>
  <r>
    <x v="0"/>
    <x v="1"/>
    <x v="2"/>
    <x v="2"/>
    <x v="3"/>
    <s v="FI_medium"/>
    <x v="5"/>
    <s v="GNR_HP_ELEC_GROUND-WTR_COP-380_LS-4-MW_Y-2030"/>
    <x v="1"/>
    <x v="1"/>
    <n v="518.81828837000796"/>
    <n v="757474.70102021203"/>
    <n v="2726908.9236727599"/>
  </r>
  <r>
    <x v="0"/>
    <x v="1"/>
    <x v="2"/>
    <x v="2"/>
    <x v="3"/>
    <s v="FI_medium"/>
    <x v="5"/>
    <s v="GNR_HP_ELEC_GROUND-WTR_COP-380_LS-4-MW_Y-2030"/>
    <x v="1"/>
    <x v="2"/>
    <n v="518.81828837000796"/>
    <n v="757474.70102021203"/>
    <n v="2726908.9236727599"/>
  </r>
  <r>
    <x v="0"/>
    <x v="1"/>
    <x v="2"/>
    <x v="2"/>
    <x v="3"/>
    <s v="FI_medium"/>
    <x v="5"/>
    <s v="GNR_HP_ELEC_GROUND-WTR_COP-410_LS-4-MW_Y-2050"/>
    <x v="0"/>
    <x v="0"/>
    <n v="121.677259544903"/>
    <n v="177648.798935559"/>
    <n v="639535.67616801104"/>
  </r>
  <r>
    <x v="0"/>
    <x v="1"/>
    <x v="2"/>
    <x v="2"/>
    <x v="3"/>
    <s v="FI_medium"/>
    <x v="5"/>
    <s v="GNR_HP_ELEC_GROUND-WTR_COP-410_LS-4-MW_Y-2050"/>
    <x v="0"/>
    <x v="1"/>
    <n v="121.677259544903"/>
    <n v="177648.798935559"/>
    <n v="639535.67616801104"/>
  </r>
  <r>
    <x v="0"/>
    <x v="1"/>
    <x v="2"/>
    <x v="2"/>
    <x v="3"/>
    <s v="FI_medium"/>
    <x v="5"/>
    <s v="GNR_HP_ELEC_GROUND-WTR_COP-410_LS-4-MW_Y-2050"/>
    <x v="0"/>
    <x v="2"/>
    <n v="121.677259544903"/>
    <n v="177648.798935559"/>
    <n v="639535.67616801104"/>
  </r>
  <r>
    <x v="0"/>
    <x v="1"/>
    <x v="2"/>
    <x v="2"/>
    <x v="3"/>
    <s v="FI_medium"/>
    <x v="5"/>
    <s v="GNR_HP_ELEC_GROUND-WTR_COP-410_LS-4-MW_Y-2050"/>
    <x v="1"/>
    <x v="0"/>
    <n v="121.677259544903"/>
    <n v="177648.798935559"/>
    <n v="639535.67616801104"/>
  </r>
  <r>
    <x v="0"/>
    <x v="1"/>
    <x v="2"/>
    <x v="2"/>
    <x v="3"/>
    <s v="FI_medium"/>
    <x v="5"/>
    <s v="GNR_HP_ELEC_GROUND-WTR_COP-410_LS-4-MW_Y-2050"/>
    <x v="1"/>
    <x v="1"/>
    <n v="121.677259544903"/>
    <n v="177648.798935559"/>
    <n v="639535.67616801104"/>
  </r>
  <r>
    <x v="0"/>
    <x v="1"/>
    <x v="2"/>
    <x v="2"/>
    <x v="3"/>
    <s v="FI_medium"/>
    <x v="5"/>
    <s v="GNR_HP_ELEC_GROUND-WTR_COP-410_LS-4-MW_Y-2050"/>
    <x v="1"/>
    <x v="2"/>
    <n v="121.677259544903"/>
    <n v="177648.798935559"/>
    <n v="639535.67616801104"/>
  </r>
  <r>
    <x v="0"/>
    <x v="1"/>
    <x v="2"/>
    <x v="2"/>
    <x v="3"/>
    <s v="FI_medium"/>
    <x v="1"/>
    <s v="GNR_HS_HEAT_PIT_L-DEC_E-91_Y-2050"/>
    <x v="0"/>
    <x v="0"/>
    <n v="178.925680665893"/>
    <n v="261231.493772204"/>
    <n v="940433.37757993501"/>
  </r>
  <r>
    <x v="0"/>
    <x v="1"/>
    <x v="2"/>
    <x v="2"/>
    <x v="3"/>
    <s v="FI_medium"/>
    <x v="1"/>
    <s v="GNR_HS_HEAT_PIT_L-DEC_E-91_Y-2050"/>
    <x v="0"/>
    <x v="1"/>
    <n v="470.27212024604"/>
    <n v="686597.29555921804"/>
    <n v="2471750.26401318"/>
  </r>
  <r>
    <x v="0"/>
    <x v="1"/>
    <x v="2"/>
    <x v="2"/>
    <x v="3"/>
    <s v="FI_medium"/>
    <x v="1"/>
    <s v="GNR_HS_HEAT_PIT_L-DEC_E-91_Y-2050"/>
    <x v="0"/>
    <x v="2"/>
    <n v="470.27212024604"/>
    <n v="686597.29555921804"/>
    <n v="2471750.26401318"/>
  </r>
  <r>
    <x v="0"/>
    <x v="1"/>
    <x v="2"/>
    <x v="2"/>
    <x v="3"/>
    <s v="FI_medium"/>
    <x v="2"/>
    <s v="GNR_BO_MSW_E-90"/>
    <x v="0"/>
    <x v="0"/>
    <n v="64"/>
    <n v="93440"/>
    <n v="336384"/>
  </r>
  <r>
    <x v="0"/>
    <x v="1"/>
    <x v="2"/>
    <x v="2"/>
    <x v="3"/>
    <s v="FI_medium"/>
    <x v="2"/>
    <s v="GNR_BO_MSW_E-90"/>
    <x v="0"/>
    <x v="1"/>
    <n v="64"/>
    <n v="93440"/>
    <n v="336384"/>
  </r>
  <r>
    <x v="0"/>
    <x v="1"/>
    <x v="2"/>
    <x v="2"/>
    <x v="3"/>
    <s v="FI_medium"/>
    <x v="2"/>
    <s v="GNR_BO_MSW_E-90"/>
    <x v="0"/>
    <x v="2"/>
    <n v="64"/>
    <n v="93440"/>
    <n v="336384"/>
  </r>
  <r>
    <x v="0"/>
    <x v="1"/>
    <x v="2"/>
    <x v="2"/>
    <x v="3"/>
    <s v="FI_medium"/>
    <x v="2"/>
    <s v="GNR_BO_MSW_E-90"/>
    <x v="1"/>
    <x v="0"/>
    <n v="64"/>
    <n v="93440"/>
    <n v="336384"/>
  </r>
  <r>
    <x v="0"/>
    <x v="1"/>
    <x v="2"/>
    <x v="2"/>
    <x v="3"/>
    <s v="FI_medium"/>
    <x v="2"/>
    <s v="GNR_BO_MSW_E-90"/>
    <x v="1"/>
    <x v="1"/>
    <n v="64"/>
    <n v="93440"/>
    <n v="336384"/>
  </r>
  <r>
    <x v="0"/>
    <x v="1"/>
    <x v="2"/>
    <x v="2"/>
    <x v="3"/>
    <s v="FI_medium"/>
    <x v="2"/>
    <s v="GNR_BO_MSW_E-90"/>
    <x v="1"/>
    <x v="2"/>
    <n v="64"/>
    <n v="93440"/>
    <n v="336384"/>
  </r>
  <r>
    <x v="0"/>
    <x v="1"/>
    <x v="2"/>
    <x v="2"/>
    <x v="3"/>
    <s v="FI_medium"/>
    <x v="11"/>
    <s v="GNR_BO_WOODCHI_E-90"/>
    <x v="0"/>
    <x v="1"/>
    <n v="49"/>
    <n v="71540"/>
    <n v="257544"/>
  </r>
  <r>
    <x v="0"/>
    <x v="1"/>
    <x v="2"/>
    <x v="2"/>
    <x v="3"/>
    <s v="FI_medium"/>
    <x v="6"/>
    <s v="GNR_BO_WOODWST_E-90"/>
    <x v="0"/>
    <x v="0"/>
    <n v="10"/>
    <n v="14600"/>
    <n v="52560"/>
  </r>
  <r>
    <x v="0"/>
    <x v="1"/>
    <x v="2"/>
    <x v="2"/>
    <x v="3"/>
    <s v="FI_medium"/>
    <x v="6"/>
    <s v="GNR_BO_WOODWST_E-90"/>
    <x v="0"/>
    <x v="1"/>
    <n v="10"/>
    <n v="14600"/>
    <n v="52560"/>
  </r>
  <r>
    <x v="0"/>
    <x v="1"/>
    <x v="2"/>
    <x v="2"/>
    <x v="3"/>
    <s v="FI_medium"/>
    <x v="6"/>
    <s v="GNR_BO_WOODWST_E-90"/>
    <x v="0"/>
    <x v="2"/>
    <n v="10"/>
    <n v="14600"/>
    <n v="52560"/>
  </r>
  <r>
    <x v="0"/>
    <x v="1"/>
    <x v="2"/>
    <x v="2"/>
    <x v="3"/>
    <s v="FI_medium"/>
    <x v="6"/>
    <s v="GNR_BO_WOODWST_E-90"/>
    <x v="1"/>
    <x v="0"/>
    <n v="10"/>
    <n v="14600"/>
    <n v="52560"/>
  </r>
  <r>
    <x v="0"/>
    <x v="1"/>
    <x v="2"/>
    <x v="2"/>
    <x v="3"/>
    <s v="FI_medium"/>
    <x v="6"/>
    <s v="GNR_BO_WOODWST_E-90"/>
    <x v="1"/>
    <x v="1"/>
    <n v="10"/>
    <n v="14600"/>
    <n v="52560"/>
  </r>
  <r>
    <x v="0"/>
    <x v="1"/>
    <x v="2"/>
    <x v="2"/>
    <x v="3"/>
    <s v="FI_medium"/>
    <x v="6"/>
    <s v="GNR_BO_WOODWST_E-90"/>
    <x v="1"/>
    <x v="2"/>
    <n v="10"/>
    <n v="14600"/>
    <n v="52560"/>
  </r>
  <r>
    <x v="0"/>
    <x v="1"/>
    <x v="2"/>
    <x v="2"/>
    <x v="3"/>
    <s v="FI_medium_gas"/>
    <x v="5"/>
    <s v="GNR_HP_ELEC_GROUND-WTR_COP-380_LS-4-MW_Y-2030"/>
    <x v="0"/>
    <x v="0"/>
    <n v="112.925699837023"/>
    <n v="164871.52176205401"/>
    <n v="593537.478343394"/>
  </r>
  <r>
    <x v="0"/>
    <x v="1"/>
    <x v="2"/>
    <x v="2"/>
    <x v="3"/>
    <s v="FI_medium_gas"/>
    <x v="5"/>
    <s v="GNR_HP_ELEC_GROUND-WTR_COP-380_LS-4-MW_Y-2030"/>
    <x v="0"/>
    <x v="1"/>
    <n v="112.925699837023"/>
    <n v="164871.52176205401"/>
    <n v="593537.478343394"/>
  </r>
  <r>
    <x v="0"/>
    <x v="1"/>
    <x v="2"/>
    <x v="2"/>
    <x v="3"/>
    <s v="FI_medium_gas"/>
    <x v="5"/>
    <s v="GNR_HP_ELEC_GROUND-WTR_COP-380_LS-4-MW_Y-2030"/>
    <x v="1"/>
    <x v="0"/>
    <n v="112.925699837023"/>
    <n v="164871.52176205401"/>
    <n v="593537.478343394"/>
  </r>
  <r>
    <x v="0"/>
    <x v="1"/>
    <x v="2"/>
    <x v="2"/>
    <x v="3"/>
    <s v="FI_medium_gas"/>
    <x v="5"/>
    <s v="GNR_HP_ELEC_GROUND-WTR_COP-380_LS-4-MW_Y-2030"/>
    <x v="1"/>
    <x v="1"/>
    <n v="112.925699837023"/>
    <n v="164871.52176205401"/>
    <n v="593537.478343394"/>
  </r>
  <r>
    <x v="0"/>
    <x v="1"/>
    <x v="2"/>
    <x v="2"/>
    <x v="3"/>
    <s v="FI_medium_gas"/>
    <x v="5"/>
    <s v="GNR_HP_ELEC_GROUND-WTR_COP-380_LS-4-MW_Y-2030"/>
    <x v="1"/>
    <x v="2"/>
    <n v="112.925699837023"/>
    <n v="164871.52176205401"/>
    <n v="593537.478343394"/>
  </r>
  <r>
    <x v="0"/>
    <x v="1"/>
    <x v="2"/>
    <x v="2"/>
    <x v="3"/>
    <s v="FI_medium_gas"/>
    <x v="5"/>
    <s v="GNR_HP_ELEC_GROUND-WTR_COP-410_LS-4-MW_Y-2050"/>
    <x v="0"/>
    <x v="0"/>
    <n v="271.119355399624"/>
    <n v="395834.25888345198"/>
    <n v="1425003.3319804301"/>
  </r>
  <r>
    <x v="0"/>
    <x v="1"/>
    <x v="2"/>
    <x v="2"/>
    <x v="3"/>
    <s v="FI_medium_gas"/>
    <x v="5"/>
    <s v="GNR_HP_ELEC_GROUND-WTR_COP-410_LS-4-MW_Y-2050"/>
    <x v="0"/>
    <x v="1"/>
    <n v="271.119355399624"/>
    <n v="395834.25888345198"/>
    <n v="1425003.3319804301"/>
  </r>
  <r>
    <x v="0"/>
    <x v="1"/>
    <x v="2"/>
    <x v="2"/>
    <x v="3"/>
    <s v="FI_medium_gas"/>
    <x v="5"/>
    <s v="GNR_HP_ELEC_GROUND-WTR_COP-410_LS-4-MW_Y-2050"/>
    <x v="0"/>
    <x v="2"/>
    <n v="271.119355399624"/>
    <n v="395834.25888345198"/>
    <n v="1425003.3319804301"/>
  </r>
  <r>
    <x v="0"/>
    <x v="1"/>
    <x v="2"/>
    <x v="2"/>
    <x v="3"/>
    <s v="FI_medium_gas"/>
    <x v="5"/>
    <s v="GNR_HP_ELEC_GROUND-WTR_COP-410_LS-4-MW_Y-2050"/>
    <x v="1"/>
    <x v="0"/>
    <n v="271.119355399624"/>
    <n v="395834.25888345198"/>
    <n v="1425003.3319804301"/>
  </r>
  <r>
    <x v="0"/>
    <x v="1"/>
    <x v="2"/>
    <x v="2"/>
    <x v="3"/>
    <s v="FI_medium_gas"/>
    <x v="5"/>
    <s v="GNR_HP_ELEC_GROUND-WTR_COP-410_LS-4-MW_Y-2050"/>
    <x v="1"/>
    <x v="1"/>
    <n v="271.119355399624"/>
    <n v="395834.25888345198"/>
    <n v="1425003.3319804301"/>
  </r>
  <r>
    <x v="0"/>
    <x v="1"/>
    <x v="2"/>
    <x v="2"/>
    <x v="3"/>
    <s v="FI_medium_gas"/>
    <x v="5"/>
    <s v="GNR_HP_ELEC_GROUND-WTR_COP-410_LS-4-MW_Y-2050"/>
    <x v="1"/>
    <x v="2"/>
    <n v="271.119355399624"/>
    <n v="395834.25888345198"/>
    <n v="1425003.3319804301"/>
  </r>
  <r>
    <x v="0"/>
    <x v="1"/>
    <x v="2"/>
    <x v="2"/>
    <x v="3"/>
    <s v="FI_medium_gas"/>
    <x v="1"/>
    <s v="GNR_HS_HEAT_PIT_L-DEC_E-91_Y-2050"/>
    <x v="0"/>
    <x v="0"/>
    <n v="111.187530602671"/>
    <n v="162333.79467989999"/>
    <n v="584401.66084764001"/>
  </r>
  <r>
    <x v="0"/>
    <x v="1"/>
    <x v="2"/>
    <x v="2"/>
    <x v="3"/>
    <s v="FI_medium_gas"/>
    <x v="1"/>
    <s v="GNR_HS_HEAT_PIT_L-DEC_E-91_Y-2050"/>
    <x v="0"/>
    <x v="1"/>
    <n v="261.16038055832502"/>
    <n v="381294.155615155"/>
    <n v="1372658.9602145599"/>
  </r>
  <r>
    <x v="0"/>
    <x v="1"/>
    <x v="2"/>
    <x v="2"/>
    <x v="3"/>
    <s v="FI_medium_gas"/>
    <x v="1"/>
    <s v="GNR_HS_HEAT_PIT_L-DEC_E-91_Y-2050"/>
    <x v="0"/>
    <x v="2"/>
    <n v="261.16038055832502"/>
    <n v="381294.155615155"/>
    <n v="1372658.9602145599"/>
  </r>
  <r>
    <x v="0"/>
    <x v="1"/>
    <x v="2"/>
    <x v="2"/>
    <x v="3"/>
    <s v="FI_medium_gas"/>
    <x v="11"/>
    <s v="GNR_BO_WOODCHI_E-90"/>
    <x v="0"/>
    <x v="1"/>
    <n v="54.9"/>
    <n v="80154"/>
    <n v="288554.40000000002"/>
  </r>
  <r>
    <x v="0"/>
    <x v="1"/>
    <x v="2"/>
    <x v="2"/>
    <x v="3"/>
    <s v="FI_medium_gas"/>
    <x v="6"/>
    <s v="GNR_BO_WOODWST_E-90"/>
    <x v="0"/>
    <x v="0"/>
    <n v="19.899999999999999"/>
    <n v="29054"/>
    <n v="104594.4"/>
  </r>
  <r>
    <x v="0"/>
    <x v="1"/>
    <x v="2"/>
    <x v="2"/>
    <x v="3"/>
    <s v="FI_medium_gas"/>
    <x v="6"/>
    <s v="GNR_BO_WOODWST_E-90"/>
    <x v="0"/>
    <x v="1"/>
    <n v="19.899999999999999"/>
    <n v="29054"/>
    <n v="104594.4"/>
  </r>
  <r>
    <x v="0"/>
    <x v="1"/>
    <x v="2"/>
    <x v="2"/>
    <x v="3"/>
    <s v="FI_medium_gas"/>
    <x v="6"/>
    <s v="GNR_BO_WOODWST_E-90"/>
    <x v="0"/>
    <x v="2"/>
    <n v="19.899999999999999"/>
    <n v="29054"/>
    <n v="104594.4"/>
  </r>
  <r>
    <x v="0"/>
    <x v="1"/>
    <x v="2"/>
    <x v="2"/>
    <x v="3"/>
    <s v="FI_medium_gas"/>
    <x v="6"/>
    <s v="GNR_BO_WOODWST_E-90"/>
    <x v="1"/>
    <x v="0"/>
    <n v="19.899999999999999"/>
    <n v="29054"/>
    <n v="104594.4"/>
  </r>
  <r>
    <x v="0"/>
    <x v="1"/>
    <x v="2"/>
    <x v="2"/>
    <x v="3"/>
    <s v="FI_medium_gas"/>
    <x v="6"/>
    <s v="GNR_BO_WOODWST_E-90"/>
    <x v="1"/>
    <x v="1"/>
    <n v="19.899999999999999"/>
    <n v="29054"/>
    <n v="104594.4"/>
  </r>
  <r>
    <x v="0"/>
    <x v="1"/>
    <x v="2"/>
    <x v="2"/>
    <x v="3"/>
    <s v="FI_medium_gas"/>
    <x v="6"/>
    <s v="GNR_BO_WOODWST_E-90"/>
    <x v="1"/>
    <x v="2"/>
    <n v="19.899999999999999"/>
    <n v="29054"/>
    <n v="104594.4"/>
  </r>
  <r>
    <x v="0"/>
    <x v="1"/>
    <x v="2"/>
    <x v="2"/>
    <x v="3"/>
    <s v="FI_small"/>
    <x v="5"/>
    <s v="GNR_HP_ELEC_GROUND-WTR_COP-380_LS-4-MW_Y-2030"/>
    <x v="0"/>
    <x v="0"/>
    <n v="59.484957903866302"/>
    <n v="86848.038539644796"/>
    <n v="312652.93874272099"/>
  </r>
  <r>
    <x v="0"/>
    <x v="1"/>
    <x v="2"/>
    <x v="2"/>
    <x v="3"/>
    <s v="FI_small"/>
    <x v="5"/>
    <s v="GNR_HP_ELEC_GROUND-WTR_COP-380_LS-4-MW_Y-2030"/>
    <x v="0"/>
    <x v="1"/>
    <n v="59.484957903866302"/>
    <n v="86848.038539644796"/>
    <n v="312652.93874272099"/>
  </r>
  <r>
    <x v="0"/>
    <x v="1"/>
    <x v="2"/>
    <x v="2"/>
    <x v="3"/>
    <s v="FI_small"/>
    <x v="5"/>
    <s v="GNR_HP_ELEC_GROUND-WTR_COP-380_LS-4-MW_Y-2030"/>
    <x v="0"/>
    <x v="2"/>
    <n v="59.484957903866302"/>
    <n v="86848.038539644796"/>
    <n v="312652.93874272099"/>
  </r>
  <r>
    <x v="0"/>
    <x v="1"/>
    <x v="2"/>
    <x v="2"/>
    <x v="3"/>
    <s v="FI_small"/>
    <x v="5"/>
    <s v="GNR_HP_ELEC_GROUND-WTR_COP-380_LS-4-MW_Y-2030"/>
    <x v="1"/>
    <x v="0"/>
    <n v="59.484957903866302"/>
    <n v="86848.038539644796"/>
    <n v="312652.93874272099"/>
  </r>
  <r>
    <x v="0"/>
    <x v="1"/>
    <x v="2"/>
    <x v="2"/>
    <x v="3"/>
    <s v="FI_small"/>
    <x v="5"/>
    <s v="GNR_HP_ELEC_GROUND-WTR_COP-380_LS-4-MW_Y-2030"/>
    <x v="1"/>
    <x v="1"/>
    <n v="59.484957903866302"/>
    <n v="86848.038539644796"/>
    <n v="312652.93874272099"/>
  </r>
  <r>
    <x v="0"/>
    <x v="1"/>
    <x v="2"/>
    <x v="2"/>
    <x v="3"/>
    <s v="FI_small"/>
    <x v="5"/>
    <s v="GNR_HP_ELEC_GROUND-WTR_COP-380_LS-4-MW_Y-2030"/>
    <x v="1"/>
    <x v="2"/>
    <n v="59.484957903866302"/>
    <n v="86848.038539644796"/>
    <n v="312652.93874272099"/>
  </r>
  <r>
    <x v="0"/>
    <x v="1"/>
    <x v="2"/>
    <x v="2"/>
    <x v="3"/>
    <s v="FI_small"/>
    <x v="5"/>
    <s v="GNR_HP_ELEC_GROUND-WTR_COP-410_LS-4-MW_Y-2050"/>
    <x v="0"/>
    <x v="0"/>
    <n v="230.23111062952"/>
    <n v="336137.42151909898"/>
    <n v="1210094.71746876"/>
  </r>
  <r>
    <x v="0"/>
    <x v="1"/>
    <x v="2"/>
    <x v="2"/>
    <x v="3"/>
    <s v="FI_small"/>
    <x v="5"/>
    <s v="GNR_HP_ELEC_GROUND-WTR_COP-410_LS-4-MW_Y-2050"/>
    <x v="0"/>
    <x v="1"/>
    <n v="230.23111062952"/>
    <n v="336137.42151909898"/>
    <n v="1210094.71746876"/>
  </r>
  <r>
    <x v="0"/>
    <x v="1"/>
    <x v="2"/>
    <x v="2"/>
    <x v="3"/>
    <s v="FI_small"/>
    <x v="5"/>
    <s v="GNR_HP_ELEC_GROUND-WTR_COP-410_LS-4-MW_Y-2050"/>
    <x v="0"/>
    <x v="2"/>
    <n v="230.23111062952"/>
    <n v="336137.42151909898"/>
    <n v="1210094.71746876"/>
  </r>
  <r>
    <x v="0"/>
    <x v="1"/>
    <x v="2"/>
    <x v="2"/>
    <x v="3"/>
    <s v="FI_small"/>
    <x v="5"/>
    <s v="GNR_HP_ELEC_GROUND-WTR_COP-410_LS-4-MW_Y-2050"/>
    <x v="1"/>
    <x v="0"/>
    <n v="230.23111062952"/>
    <n v="336137.42151909898"/>
    <n v="1210094.71746876"/>
  </r>
  <r>
    <x v="0"/>
    <x v="1"/>
    <x v="2"/>
    <x v="2"/>
    <x v="3"/>
    <s v="FI_small"/>
    <x v="5"/>
    <s v="GNR_HP_ELEC_GROUND-WTR_COP-410_LS-4-MW_Y-2050"/>
    <x v="1"/>
    <x v="1"/>
    <n v="230.23111062952"/>
    <n v="336137.42151909898"/>
    <n v="1210094.71746876"/>
  </r>
  <r>
    <x v="0"/>
    <x v="1"/>
    <x v="2"/>
    <x v="2"/>
    <x v="3"/>
    <s v="FI_small"/>
    <x v="5"/>
    <s v="GNR_HP_ELEC_GROUND-WTR_COP-410_LS-4-MW_Y-2050"/>
    <x v="1"/>
    <x v="2"/>
    <n v="230.23111062952"/>
    <n v="336137.42151909898"/>
    <n v="1210094.71746876"/>
  </r>
  <r>
    <x v="0"/>
    <x v="1"/>
    <x v="2"/>
    <x v="2"/>
    <x v="3"/>
    <s v="FI_small"/>
    <x v="1"/>
    <s v="GNR_HS_HEAT_PIT_L-DEC_E-91_Y-2050"/>
    <x v="0"/>
    <x v="0"/>
    <n v="61.639183034176803"/>
    <n v="89993.207229898093"/>
    <n v="323975.54602763301"/>
  </r>
  <r>
    <x v="0"/>
    <x v="1"/>
    <x v="2"/>
    <x v="2"/>
    <x v="3"/>
    <s v="FI_small"/>
    <x v="1"/>
    <s v="GNR_HS_HEAT_PIT_L-DEC_E-91_Y-2050"/>
    <x v="0"/>
    <x v="1"/>
    <n v="166.436858010782"/>
    <n v="242997.81269574101"/>
    <n v="874792.125704668"/>
  </r>
  <r>
    <x v="0"/>
    <x v="1"/>
    <x v="2"/>
    <x v="2"/>
    <x v="3"/>
    <s v="FI_small"/>
    <x v="1"/>
    <s v="GNR_HS_HEAT_PIT_L-DEC_E-91_Y-2050"/>
    <x v="0"/>
    <x v="2"/>
    <n v="134.82534467575499"/>
    <n v="196845.00322660201"/>
    <n v="708642.01161576703"/>
  </r>
  <r>
    <x v="0"/>
    <x v="1"/>
    <x v="2"/>
    <x v="2"/>
    <x v="3"/>
    <s v="FI_small"/>
    <x v="11"/>
    <s v="GNR_BO_WOODCHI_E-90"/>
    <x v="0"/>
    <x v="1"/>
    <n v="38.402704762864097"/>
    <n v="56067.948953781502"/>
    <n v="201844.61623361401"/>
  </r>
  <r>
    <x v="0"/>
    <x v="1"/>
    <x v="2"/>
    <x v="2"/>
    <x v="3"/>
    <s v="FI_small"/>
    <x v="6"/>
    <s v="GNR_BO_WOODWST_E-90"/>
    <x v="0"/>
    <x v="0"/>
    <n v="34.5"/>
    <n v="50370"/>
    <n v="181332"/>
  </r>
  <r>
    <x v="0"/>
    <x v="1"/>
    <x v="2"/>
    <x v="2"/>
    <x v="3"/>
    <s v="FI_small"/>
    <x v="6"/>
    <s v="GNR_BO_WOODWST_E-90"/>
    <x v="0"/>
    <x v="1"/>
    <n v="34.5"/>
    <n v="50370"/>
    <n v="181332"/>
  </r>
  <r>
    <x v="0"/>
    <x v="1"/>
    <x v="2"/>
    <x v="2"/>
    <x v="3"/>
    <s v="FI_small"/>
    <x v="6"/>
    <s v="GNR_BO_WOODWST_E-90"/>
    <x v="0"/>
    <x v="2"/>
    <n v="34.5"/>
    <n v="50370"/>
    <n v="181332"/>
  </r>
  <r>
    <x v="0"/>
    <x v="1"/>
    <x v="2"/>
    <x v="2"/>
    <x v="3"/>
    <s v="FI_small"/>
    <x v="6"/>
    <s v="GNR_BO_WOODWST_E-90"/>
    <x v="1"/>
    <x v="0"/>
    <n v="34.5"/>
    <n v="50370"/>
    <n v="181332"/>
  </r>
  <r>
    <x v="0"/>
    <x v="1"/>
    <x v="2"/>
    <x v="2"/>
    <x v="3"/>
    <s v="FI_small"/>
    <x v="6"/>
    <s v="GNR_BO_WOODWST_E-90"/>
    <x v="1"/>
    <x v="1"/>
    <n v="34.5"/>
    <n v="50370"/>
    <n v="181332"/>
  </r>
  <r>
    <x v="0"/>
    <x v="1"/>
    <x v="2"/>
    <x v="2"/>
    <x v="3"/>
    <s v="FI_small"/>
    <x v="6"/>
    <s v="GNR_BO_WOODWST_E-90"/>
    <x v="1"/>
    <x v="2"/>
    <n v="34.5"/>
    <n v="50370"/>
    <n v="181332"/>
  </r>
  <r>
    <x v="0"/>
    <x v="1"/>
    <x v="2"/>
    <x v="2"/>
    <x v="3"/>
    <s v="FI_small_gas"/>
    <x v="5"/>
    <s v="GNR_HP_ELEC_GROUND-WTR_COP-410_LS-4-MW_Y-2050"/>
    <x v="0"/>
    <x v="0"/>
    <n v="60.072215286547397"/>
    <n v="87705.434318359199"/>
    <n v="315739.56354609301"/>
  </r>
  <r>
    <x v="0"/>
    <x v="1"/>
    <x v="2"/>
    <x v="2"/>
    <x v="3"/>
    <s v="FI_small_gas"/>
    <x v="5"/>
    <s v="GNR_HP_ELEC_GROUND-WTR_COP-410_LS-4-MW_Y-2050"/>
    <x v="0"/>
    <x v="1"/>
    <n v="60.072215286547397"/>
    <n v="87705.434318359199"/>
    <n v="315739.56354609301"/>
  </r>
  <r>
    <x v="0"/>
    <x v="1"/>
    <x v="2"/>
    <x v="2"/>
    <x v="3"/>
    <s v="FI_small_gas"/>
    <x v="5"/>
    <s v="GNR_HP_ELEC_GROUND-WTR_COP-410_LS-4-MW_Y-2050"/>
    <x v="0"/>
    <x v="2"/>
    <n v="60.072215286547397"/>
    <n v="87705.434318359199"/>
    <n v="315739.56354609301"/>
  </r>
  <r>
    <x v="0"/>
    <x v="1"/>
    <x v="2"/>
    <x v="2"/>
    <x v="3"/>
    <s v="FI_small_gas"/>
    <x v="5"/>
    <s v="GNR_HP_ELEC_GROUND-WTR_COP-410_LS-4-MW_Y-2050"/>
    <x v="1"/>
    <x v="0"/>
    <n v="60.072215286547397"/>
    <n v="87705.434318359199"/>
    <n v="315739.56354609301"/>
  </r>
  <r>
    <x v="0"/>
    <x v="1"/>
    <x v="2"/>
    <x v="2"/>
    <x v="3"/>
    <s v="FI_small_gas"/>
    <x v="5"/>
    <s v="GNR_HP_ELEC_GROUND-WTR_COP-410_LS-4-MW_Y-2050"/>
    <x v="1"/>
    <x v="1"/>
    <n v="60.072215286547397"/>
    <n v="87705.434318359199"/>
    <n v="315739.56354609301"/>
  </r>
  <r>
    <x v="0"/>
    <x v="1"/>
    <x v="2"/>
    <x v="2"/>
    <x v="3"/>
    <s v="FI_small_gas"/>
    <x v="5"/>
    <s v="GNR_HP_ELEC_GROUND-WTR_COP-410_LS-4-MW_Y-2050"/>
    <x v="1"/>
    <x v="2"/>
    <n v="60.072215286547397"/>
    <n v="87705.434318359199"/>
    <n v="315739.56354609301"/>
  </r>
  <r>
    <x v="0"/>
    <x v="1"/>
    <x v="2"/>
    <x v="2"/>
    <x v="3"/>
    <s v="FI_small_gas"/>
    <x v="1"/>
    <s v="GNR_HS_HEAT_PIT_L-DEC_E-91_Y-2050"/>
    <x v="0"/>
    <x v="0"/>
    <n v="15.816592552132301"/>
    <n v="23092.225126113201"/>
    <n v="83132.010454007395"/>
  </r>
  <r>
    <x v="0"/>
    <x v="1"/>
    <x v="2"/>
    <x v="2"/>
    <x v="3"/>
    <s v="FI_small_gas"/>
    <x v="1"/>
    <s v="GNR_HS_HEAT_PIT_L-DEC_E-91_Y-2050"/>
    <x v="0"/>
    <x v="1"/>
    <n v="37.315233835696802"/>
    <n v="54480.241400117397"/>
    <n v="196128.86904042299"/>
  </r>
  <r>
    <x v="0"/>
    <x v="1"/>
    <x v="2"/>
    <x v="2"/>
    <x v="3"/>
    <s v="FI_small_gas"/>
    <x v="1"/>
    <s v="GNR_HS_HEAT_PIT_L-DEC_E-91_Y-2050"/>
    <x v="0"/>
    <x v="2"/>
    <n v="34.796230696500999"/>
    <n v="50802.4968168915"/>
    <n v="182888.98854080899"/>
  </r>
  <r>
    <x v="0"/>
    <x v="1"/>
    <x v="2"/>
    <x v="2"/>
    <x v="3"/>
    <s v="FI_small_gas"/>
    <x v="11"/>
    <s v="GNR_BO_WOODCHI_E-90"/>
    <x v="0"/>
    <x v="1"/>
    <n v="20.1127865439136"/>
    <n v="29364.668354113899"/>
    <n v="105712.80607481"/>
  </r>
  <r>
    <x v="0"/>
    <x v="1"/>
    <x v="2"/>
    <x v="3"/>
    <x v="4"/>
    <s v="DE4-E_A"/>
    <x v="1"/>
    <s v="GNR_HS_HEAT_PIT_L-CEN_E-90_Y-2050"/>
    <x v="0"/>
    <x v="0"/>
    <n v="279.40214898780499"/>
    <n v="407927.137522195"/>
    <n v="1468537.6950799001"/>
  </r>
  <r>
    <x v="0"/>
    <x v="1"/>
    <x v="2"/>
    <x v="3"/>
    <x v="4"/>
    <s v="DE4-E_A"/>
    <x v="1"/>
    <s v="GNR_HS_HEAT_PIT_L-CEN_E-90_Y-2050"/>
    <x v="0"/>
    <x v="1"/>
    <n v="2231.98166833289"/>
    <n v="3258693.2357660201"/>
    <n v="11731295.6487577"/>
  </r>
  <r>
    <x v="0"/>
    <x v="1"/>
    <x v="2"/>
    <x v="3"/>
    <x v="4"/>
    <s v="DE4-E_A"/>
    <x v="1"/>
    <s v="GNR_HS_HEAT_PIT_L-CEN_E-90_Y-2050"/>
    <x v="0"/>
    <x v="2"/>
    <n v="2190.2895789518602"/>
    <n v="3197822.78526972"/>
    <n v="11512162.026970999"/>
  </r>
  <r>
    <x v="0"/>
    <x v="1"/>
    <x v="2"/>
    <x v="3"/>
    <x v="4"/>
    <s v="DE4-E_A"/>
    <x v="1"/>
    <s v="GNR_HS_HEAT_PIT_L-CEN_E-90_Y-2050"/>
    <x v="1"/>
    <x v="1"/>
    <n v="70.416224088353403"/>
    <n v="102807.687168996"/>
    <n v="370107.67380838498"/>
  </r>
  <r>
    <x v="0"/>
    <x v="1"/>
    <x v="2"/>
    <x v="3"/>
    <x v="4"/>
    <s v="DE4-E_A"/>
    <x v="2"/>
    <s v="GNR_BO_MSW_E-80"/>
    <x v="0"/>
    <x v="0"/>
    <n v="51.9"/>
    <n v="75774"/>
    <n v="272786.40000000002"/>
  </r>
  <r>
    <x v="0"/>
    <x v="1"/>
    <x v="2"/>
    <x v="3"/>
    <x v="4"/>
    <s v="DE4-E_A"/>
    <x v="2"/>
    <s v="GNR_BO_MSW_E-80"/>
    <x v="0"/>
    <x v="1"/>
    <n v="51.9"/>
    <n v="75774"/>
    <n v="272786.40000000002"/>
  </r>
  <r>
    <x v="0"/>
    <x v="1"/>
    <x v="2"/>
    <x v="3"/>
    <x v="4"/>
    <s v="DE4-E_A"/>
    <x v="2"/>
    <s v="GNR_BO_MSW_E-80"/>
    <x v="0"/>
    <x v="2"/>
    <n v="51.9"/>
    <n v="75774"/>
    <n v="272786.40000000002"/>
  </r>
  <r>
    <x v="0"/>
    <x v="1"/>
    <x v="2"/>
    <x v="3"/>
    <x v="4"/>
    <s v="DE4-E_A"/>
    <x v="2"/>
    <s v="GNR_BO_MSW_E-80"/>
    <x v="1"/>
    <x v="0"/>
    <n v="51.9"/>
    <n v="75774"/>
    <n v="272786.40000000002"/>
  </r>
  <r>
    <x v="0"/>
    <x v="1"/>
    <x v="2"/>
    <x v="3"/>
    <x v="4"/>
    <s v="DE4-E_A"/>
    <x v="2"/>
    <s v="GNR_BO_MSW_E-80"/>
    <x v="1"/>
    <x v="1"/>
    <n v="51.9"/>
    <n v="75774"/>
    <n v="272786.40000000002"/>
  </r>
  <r>
    <x v="0"/>
    <x v="1"/>
    <x v="2"/>
    <x v="3"/>
    <x v="4"/>
    <s v="DE4-E_A"/>
    <x v="2"/>
    <s v="GNR_BO_MSW_E-80"/>
    <x v="1"/>
    <x v="2"/>
    <n v="51.9"/>
    <n v="75774"/>
    <n v="272786.40000000002"/>
  </r>
  <r>
    <x v="0"/>
    <x v="1"/>
    <x v="2"/>
    <x v="3"/>
    <x v="4"/>
    <s v="DE4-E_A"/>
    <x v="2"/>
    <s v="GNR_ST_MSW_BP_E-24_LS-220-MW-FEED_Y-2030"/>
    <x v="0"/>
    <x v="0"/>
    <n v="3192.6816070078798"/>
    <n v="4661315.1462315097"/>
    <n v="16780734.526433401"/>
  </r>
  <r>
    <x v="0"/>
    <x v="1"/>
    <x v="2"/>
    <x v="3"/>
    <x v="4"/>
    <s v="DE4-E_A"/>
    <x v="2"/>
    <s v="GNR_ST_MSW_BP_E-24_LS-220-MW-FEED_Y-2030"/>
    <x v="0"/>
    <x v="1"/>
    <n v="3192.6816070078798"/>
    <n v="4661315.1462315097"/>
    <n v="16780734.526433401"/>
  </r>
  <r>
    <x v="0"/>
    <x v="1"/>
    <x v="2"/>
    <x v="3"/>
    <x v="4"/>
    <s v="DE4-E_A"/>
    <x v="2"/>
    <s v="GNR_ST_MSW_BP_E-24_LS-220-MW-FEED_Y-2030"/>
    <x v="0"/>
    <x v="2"/>
    <n v="3192.6816070078798"/>
    <n v="4661315.1462315097"/>
    <n v="16780734.526433401"/>
  </r>
  <r>
    <x v="0"/>
    <x v="1"/>
    <x v="2"/>
    <x v="3"/>
    <x v="4"/>
    <s v="DE4-E_A"/>
    <x v="2"/>
    <s v="GNR_ST_MSW_BP_E-24_LS-220-MW-FEED_Y-2030"/>
    <x v="1"/>
    <x v="0"/>
    <n v="3192.6816070078798"/>
    <n v="4661315.1462315097"/>
    <n v="16780734.526433401"/>
  </r>
  <r>
    <x v="0"/>
    <x v="1"/>
    <x v="2"/>
    <x v="3"/>
    <x v="4"/>
    <s v="DE4-E_A"/>
    <x v="2"/>
    <s v="GNR_ST_MSW_BP_E-24_LS-220-MW-FEED_Y-2030"/>
    <x v="1"/>
    <x v="1"/>
    <n v="3192.6816070078798"/>
    <n v="4661315.1462315097"/>
    <n v="16780734.526433401"/>
  </r>
  <r>
    <x v="0"/>
    <x v="1"/>
    <x v="2"/>
    <x v="3"/>
    <x v="4"/>
    <s v="DE4-E_A"/>
    <x v="2"/>
    <s v="GNR_ST_MSW_BP_E-24_LS-220-MW-FEED_Y-2030"/>
    <x v="1"/>
    <x v="2"/>
    <n v="3192.6816070078798"/>
    <n v="4661315.1462315097"/>
    <n v="16780734.526433401"/>
  </r>
  <r>
    <x v="0"/>
    <x v="1"/>
    <x v="2"/>
    <x v="3"/>
    <x v="4"/>
    <s v="DE4-E_A"/>
    <x v="2"/>
    <s v="GNR_ST_MSW_BP_E-25_LS-220-MW-FEED_Y-2050"/>
    <x v="0"/>
    <x v="0"/>
    <n v="1051.7230535727799"/>
    <n v="1535515.6582162599"/>
    <n v="5527856.3695785403"/>
  </r>
  <r>
    <x v="0"/>
    <x v="1"/>
    <x v="2"/>
    <x v="3"/>
    <x v="4"/>
    <s v="DE4-E_A"/>
    <x v="2"/>
    <s v="GNR_ST_MSW_BP_E-25_LS-220-MW-FEED_Y-2050"/>
    <x v="0"/>
    <x v="1"/>
    <n v="1051.7230535727799"/>
    <n v="1535515.6582162599"/>
    <n v="5527856.3695785403"/>
  </r>
  <r>
    <x v="0"/>
    <x v="1"/>
    <x v="2"/>
    <x v="3"/>
    <x v="4"/>
    <s v="DE4-E_A"/>
    <x v="2"/>
    <s v="GNR_ST_MSW_BP_E-25_LS-220-MW-FEED_Y-2050"/>
    <x v="0"/>
    <x v="2"/>
    <n v="1051.7230535727799"/>
    <n v="1535515.6582162599"/>
    <n v="5527856.3695785403"/>
  </r>
  <r>
    <x v="0"/>
    <x v="1"/>
    <x v="2"/>
    <x v="3"/>
    <x v="4"/>
    <s v="DE4-E_A"/>
    <x v="2"/>
    <s v="GNR_ST_MSW_BP_E-25_LS-220-MW-FEED_Y-2050"/>
    <x v="1"/>
    <x v="0"/>
    <n v="1051.7230535727799"/>
    <n v="1535515.6582162599"/>
    <n v="5527856.3695785403"/>
  </r>
  <r>
    <x v="0"/>
    <x v="1"/>
    <x v="2"/>
    <x v="3"/>
    <x v="4"/>
    <s v="DE4-E_A"/>
    <x v="2"/>
    <s v="GNR_ST_MSW_BP_E-25_LS-220-MW-FEED_Y-2050"/>
    <x v="1"/>
    <x v="1"/>
    <n v="1051.7230535727799"/>
    <n v="1535515.6582162599"/>
    <n v="5527856.3695785403"/>
  </r>
  <r>
    <x v="0"/>
    <x v="1"/>
    <x v="2"/>
    <x v="3"/>
    <x v="4"/>
    <s v="DE4-E_A"/>
    <x v="2"/>
    <s v="GNR_ST_MSW_BP_E-25_LS-220-MW-FEED_Y-2050"/>
    <x v="1"/>
    <x v="2"/>
    <n v="1051.7230535727799"/>
    <n v="1535515.6582162599"/>
    <n v="5527856.3695785403"/>
  </r>
  <r>
    <x v="0"/>
    <x v="1"/>
    <x v="2"/>
    <x v="3"/>
    <x v="4"/>
    <s v="DE4-E_A"/>
    <x v="3"/>
    <s v="GNR_SH_SUN_LS_Y-2030"/>
    <x v="1"/>
    <x v="1"/>
    <n v="646.75286340030698"/>
    <n v="944259.18056444905"/>
    <n v="3399333.0500320201"/>
  </r>
  <r>
    <x v="0"/>
    <x v="1"/>
    <x v="2"/>
    <x v="3"/>
    <x v="4"/>
    <s v="DE4-E_A"/>
    <x v="3"/>
    <s v="GNR_SH_SUN_LS_Y-2030"/>
    <x v="1"/>
    <x v="2"/>
    <n v="1407.0212161694999"/>
    <n v="2054250.9756074699"/>
    <n v="7395303.5121868895"/>
  </r>
  <r>
    <x v="0"/>
    <x v="1"/>
    <x v="2"/>
    <x v="3"/>
    <x v="5"/>
    <s v="DE4-N_A"/>
    <x v="1"/>
    <s v="GNR_HS_HEAT_PIT_L-CEN_E-90_Y-2050"/>
    <x v="0"/>
    <x v="1"/>
    <n v="597.76218147267502"/>
    <n v="872732.78495010606"/>
    <n v="3141838.0258203801"/>
  </r>
  <r>
    <x v="0"/>
    <x v="1"/>
    <x v="2"/>
    <x v="3"/>
    <x v="5"/>
    <s v="DE4-N_A"/>
    <x v="1"/>
    <s v="GNR_HS_HEAT_PIT_L-CEN_E-90_Y-2050"/>
    <x v="0"/>
    <x v="2"/>
    <n v="599.76861973626603"/>
    <n v="875662.18481494801"/>
    <n v="3152383.86533381"/>
  </r>
  <r>
    <x v="0"/>
    <x v="1"/>
    <x v="2"/>
    <x v="3"/>
    <x v="5"/>
    <s v="DE4-N_A"/>
    <x v="1"/>
    <s v="GNR_HS_HEAT_PIT_L-CEN_E-90_Y-2050"/>
    <x v="1"/>
    <x v="1"/>
    <n v="109.41944028229901"/>
    <n v="159752.38281215599"/>
    <n v="575108.57812376204"/>
  </r>
  <r>
    <x v="0"/>
    <x v="1"/>
    <x v="2"/>
    <x v="3"/>
    <x v="5"/>
    <s v="DE4-N_A"/>
    <x v="1"/>
    <s v="GNR_HS_HEAT_WTR-TANK_LS_E-95_Y-2010"/>
    <x v="0"/>
    <x v="1"/>
    <n v="15.4470641679131"/>
    <n v="22552.713685153201"/>
    <n v="81189.769266551404"/>
  </r>
  <r>
    <x v="0"/>
    <x v="1"/>
    <x v="2"/>
    <x v="3"/>
    <x v="5"/>
    <s v="DE4-N_A"/>
    <x v="1"/>
    <s v="GNR_HS_HEAT_WTR-TANK_LS_E-95_Y-2010"/>
    <x v="1"/>
    <x v="1"/>
    <n v="15.4470641679131"/>
    <n v="22552.713685153201"/>
    <n v="81189.769266551404"/>
  </r>
  <r>
    <x v="0"/>
    <x v="1"/>
    <x v="2"/>
    <x v="3"/>
    <x v="5"/>
    <s v="DE4-N_A"/>
    <x v="2"/>
    <s v="GNR_BO_MSW_E-80"/>
    <x v="0"/>
    <x v="0"/>
    <n v="21.97"/>
    <n v="32076.2"/>
    <n v="115474.32"/>
  </r>
  <r>
    <x v="0"/>
    <x v="1"/>
    <x v="2"/>
    <x v="3"/>
    <x v="5"/>
    <s v="DE4-N_A"/>
    <x v="2"/>
    <s v="GNR_BO_MSW_E-80"/>
    <x v="0"/>
    <x v="1"/>
    <n v="21.97"/>
    <n v="32076.2"/>
    <n v="115474.32"/>
  </r>
  <r>
    <x v="0"/>
    <x v="1"/>
    <x v="2"/>
    <x v="3"/>
    <x v="5"/>
    <s v="DE4-N_A"/>
    <x v="2"/>
    <s v="GNR_BO_MSW_E-80"/>
    <x v="0"/>
    <x v="2"/>
    <n v="21.97"/>
    <n v="32076.2"/>
    <n v="115474.32"/>
  </r>
  <r>
    <x v="0"/>
    <x v="1"/>
    <x v="2"/>
    <x v="3"/>
    <x v="5"/>
    <s v="DE4-N_A"/>
    <x v="2"/>
    <s v="GNR_BO_MSW_E-80"/>
    <x v="1"/>
    <x v="0"/>
    <n v="21.97"/>
    <n v="32076.2"/>
    <n v="115474.32"/>
  </r>
  <r>
    <x v="0"/>
    <x v="1"/>
    <x v="2"/>
    <x v="3"/>
    <x v="5"/>
    <s v="DE4-N_A"/>
    <x v="2"/>
    <s v="GNR_BO_MSW_E-80"/>
    <x v="1"/>
    <x v="1"/>
    <n v="21.97"/>
    <n v="32076.2"/>
    <n v="115474.32"/>
  </r>
  <r>
    <x v="0"/>
    <x v="1"/>
    <x v="2"/>
    <x v="3"/>
    <x v="5"/>
    <s v="DE4-N_A"/>
    <x v="2"/>
    <s v="GNR_BO_MSW_E-80"/>
    <x v="1"/>
    <x v="2"/>
    <n v="21.97"/>
    <n v="32076.2"/>
    <n v="115474.32"/>
  </r>
  <r>
    <x v="0"/>
    <x v="1"/>
    <x v="2"/>
    <x v="3"/>
    <x v="5"/>
    <s v="DE4-N_A"/>
    <x v="2"/>
    <s v="GNR_ST_MSW_BP_E-24_LS-220-MW-FEED_Y-2030"/>
    <x v="0"/>
    <x v="0"/>
    <n v="1013.66610882497"/>
    <n v="1479952.51888445"/>
    <n v="5327829.0679840297"/>
  </r>
  <r>
    <x v="0"/>
    <x v="1"/>
    <x v="2"/>
    <x v="3"/>
    <x v="5"/>
    <s v="DE4-N_A"/>
    <x v="2"/>
    <s v="GNR_ST_MSW_BP_E-24_LS-220-MW-FEED_Y-2030"/>
    <x v="0"/>
    <x v="1"/>
    <n v="1013.66610882497"/>
    <n v="1479952.51888445"/>
    <n v="5327829.0679840297"/>
  </r>
  <r>
    <x v="0"/>
    <x v="1"/>
    <x v="2"/>
    <x v="3"/>
    <x v="5"/>
    <s v="DE4-N_A"/>
    <x v="2"/>
    <s v="GNR_ST_MSW_BP_E-24_LS-220-MW-FEED_Y-2030"/>
    <x v="0"/>
    <x v="2"/>
    <n v="1013.66610882497"/>
    <n v="1479952.51888445"/>
    <n v="5327829.0679840297"/>
  </r>
  <r>
    <x v="0"/>
    <x v="1"/>
    <x v="2"/>
    <x v="3"/>
    <x v="5"/>
    <s v="DE4-N_A"/>
    <x v="2"/>
    <s v="GNR_ST_MSW_BP_E-24_LS-220-MW-FEED_Y-2030"/>
    <x v="1"/>
    <x v="0"/>
    <n v="1013.66610882497"/>
    <n v="1479952.51888445"/>
    <n v="5327829.0679840297"/>
  </r>
  <r>
    <x v="0"/>
    <x v="1"/>
    <x v="2"/>
    <x v="3"/>
    <x v="5"/>
    <s v="DE4-N_A"/>
    <x v="2"/>
    <s v="GNR_ST_MSW_BP_E-24_LS-220-MW-FEED_Y-2030"/>
    <x v="1"/>
    <x v="1"/>
    <n v="1013.66610882497"/>
    <n v="1479952.51888445"/>
    <n v="5327829.0679840297"/>
  </r>
  <r>
    <x v="0"/>
    <x v="1"/>
    <x v="2"/>
    <x v="3"/>
    <x v="5"/>
    <s v="DE4-N_A"/>
    <x v="2"/>
    <s v="GNR_ST_MSW_BP_E-24_LS-220-MW-FEED_Y-2030"/>
    <x v="1"/>
    <x v="2"/>
    <n v="1013.66610882497"/>
    <n v="1479952.51888445"/>
    <n v="5327829.0679840297"/>
  </r>
  <r>
    <x v="0"/>
    <x v="1"/>
    <x v="2"/>
    <x v="3"/>
    <x v="5"/>
    <s v="DE4-N_A"/>
    <x v="2"/>
    <s v="GNR_ST_MSW_BP_E-25_LS-220-MW-FEED_Y-2050"/>
    <x v="0"/>
    <x v="0"/>
    <n v="455.732651719572"/>
    <n v="665369.67151057499"/>
    <n v="2395330.8174380702"/>
  </r>
  <r>
    <x v="0"/>
    <x v="1"/>
    <x v="2"/>
    <x v="3"/>
    <x v="5"/>
    <s v="DE4-N_A"/>
    <x v="2"/>
    <s v="GNR_ST_MSW_BP_E-25_LS-220-MW-FEED_Y-2050"/>
    <x v="0"/>
    <x v="1"/>
    <n v="455.732651719572"/>
    <n v="665369.67151057499"/>
    <n v="2395330.8174380702"/>
  </r>
  <r>
    <x v="0"/>
    <x v="1"/>
    <x v="2"/>
    <x v="3"/>
    <x v="5"/>
    <s v="DE4-N_A"/>
    <x v="2"/>
    <s v="GNR_ST_MSW_BP_E-25_LS-220-MW-FEED_Y-2050"/>
    <x v="0"/>
    <x v="2"/>
    <n v="455.732651719572"/>
    <n v="665369.67151057499"/>
    <n v="2395330.8174380702"/>
  </r>
  <r>
    <x v="0"/>
    <x v="1"/>
    <x v="2"/>
    <x v="3"/>
    <x v="5"/>
    <s v="DE4-N_A"/>
    <x v="2"/>
    <s v="GNR_ST_MSW_BP_E-25_LS-220-MW-FEED_Y-2050"/>
    <x v="1"/>
    <x v="0"/>
    <n v="455.732651719572"/>
    <n v="665369.67151057499"/>
    <n v="2395330.8174380702"/>
  </r>
  <r>
    <x v="0"/>
    <x v="1"/>
    <x v="2"/>
    <x v="3"/>
    <x v="5"/>
    <s v="DE4-N_A"/>
    <x v="2"/>
    <s v="GNR_ST_MSW_BP_E-25_LS-220-MW-FEED_Y-2050"/>
    <x v="1"/>
    <x v="1"/>
    <n v="455.732651719572"/>
    <n v="665369.67151057499"/>
    <n v="2395330.8174380702"/>
  </r>
  <r>
    <x v="0"/>
    <x v="1"/>
    <x v="2"/>
    <x v="3"/>
    <x v="5"/>
    <s v="DE4-N_A"/>
    <x v="2"/>
    <s v="GNR_ST_MSW_BP_E-25_LS-220-MW-FEED_Y-2050"/>
    <x v="1"/>
    <x v="2"/>
    <n v="455.732651719572"/>
    <n v="665369.67151057499"/>
    <n v="2395330.8174380702"/>
  </r>
  <r>
    <x v="0"/>
    <x v="1"/>
    <x v="2"/>
    <x v="3"/>
    <x v="6"/>
    <s v="DE4-S_A"/>
    <x v="1"/>
    <s v="GNR_HS_HEAT_PIT_L-CEN_E-90_Y-2050"/>
    <x v="0"/>
    <x v="1"/>
    <n v="1240.1574718863801"/>
    <n v="1810629.90895411"/>
    <n v="6518267.6722347997"/>
  </r>
  <r>
    <x v="0"/>
    <x v="1"/>
    <x v="2"/>
    <x v="3"/>
    <x v="6"/>
    <s v="DE4-S_A"/>
    <x v="1"/>
    <s v="GNR_HS_HEAT_PIT_L-CEN_E-90_Y-2050"/>
    <x v="0"/>
    <x v="2"/>
    <n v="1212.96243114611"/>
    <n v="1770925.14947333"/>
    <n v="6375330.5381039698"/>
  </r>
  <r>
    <x v="0"/>
    <x v="1"/>
    <x v="2"/>
    <x v="3"/>
    <x v="6"/>
    <s v="DE4-S_A"/>
    <x v="1"/>
    <s v="GNR_HS_HEAT_PIT_L-CEN_E-90_Y-2050"/>
    <x v="1"/>
    <x v="1"/>
    <n v="252.07099165682399"/>
    <n v="368023.64781896397"/>
    <n v="1324885.13214827"/>
  </r>
  <r>
    <x v="0"/>
    <x v="1"/>
    <x v="2"/>
    <x v="3"/>
    <x v="6"/>
    <s v="DE4-S_A"/>
    <x v="2"/>
    <s v="GNR_BO_MSW_E-80"/>
    <x v="0"/>
    <x v="0"/>
    <n v="63.24"/>
    <n v="92330.4"/>
    <n v="332389.44"/>
  </r>
  <r>
    <x v="0"/>
    <x v="1"/>
    <x v="2"/>
    <x v="3"/>
    <x v="6"/>
    <s v="DE4-S_A"/>
    <x v="2"/>
    <s v="GNR_BO_MSW_E-80"/>
    <x v="0"/>
    <x v="1"/>
    <n v="63.24"/>
    <n v="92330.4"/>
    <n v="332389.44"/>
  </r>
  <r>
    <x v="0"/>
    <x v="1"/>
    <x v="2"/>
    <x v="3"/>
    <x v="6"/>
    <s v="DE4-S_A"/>
    <x v="2"/>
    <s v="GNR_BO_MSW_E-80"/>
    <x v="0"/>
    <x v="2"/>
    <n v="63.24"/>
    <n v="92330.4"/>
    <n v="332389.44"/>
  </r>
  <r>
    <x v="0"/>
    <x v="1"/>
    <x v="2"/>
    <x v="3"/>
    <x v="6"/>
    <s v="DE4-S_A"/>
    <x v="2"/>
    <s v="GNR_BO_MSW_E-80"/>
    <x v="1"/>
    <x v="0"/>
    <n v="63.24"/>
    <n v="92330.4"/>
    <n v="332389.44"/>
  </r>
  <r>
    <x v="0"/>
    <x v="1"/>
    <x v="2"/>
    <x v="3"/>
    <x v="6"/>
    <s v="DE4-S_A"/>
    <x v="2"/>
    <s v="GNR_BO_MSW_E-80"/>
    <x v="1"/>
    <x v="1"/>
    <n v="63.24"/>
    <n v="92330.4"/>
    <n v="332389.44"/>
  </r>
  <r>
    <x v="0"/>
    <x v="1"/>
    <x v="2"/>
    <x v="3"/>
    <x v="6"/>
    <s v="DE4-S_A"/>
    <x v="2"/>
    <s v="GNR_BO_MSW_E-80"/>
    <x v="1"/>
    <x v="2"/>
    <n v="63.24"/>
    <n v="92330.4"/>
    <n v="332389.44"/>
  </r>
  <r>
    <x v="0"/>
    <x v="1"/>
    <x v="2"/>
    <x v="3"/>
    <x v="6"/>
    <s v="DE4-S_A"/>
    <x v="2"/>
    <s v="GNR_ST_MSW_BP_E-24_LS-220-MW-FEED_Y-2030"/>
    <x v="0"/>
    <x v="0"/>
    <n v="2392.7524515544701"/>
    <n v="3493418.5792695298"/>
    <n v="12576306.885370299"/>
  </r>
  <r>
    <x v="0"/>
    <x v="1"/>
    <x v="2"/>
    <x v="3"/>
    <x v="6"/>
    <s v="DE4-S_A"/>
    <x v="2"/>
    <s v="GNR_ST_MSW_BP_E-24_LS-220-MW-FEED_Y-2030"/>
    <x v="0"/>
    <x v="1"/>
    <n v="2392.7524515544701"/>
    <n v="3493418.5792695298"/>
    <n v="12576306.885370299"/>
  </r>
  <r>
    <x v="0"/>
    <x v="1"/>
    <x v="2"/>
    <x v="3"/>
    <x v="6"/>
    <s v="DE4-S_A"/>
    <x v="2"/>
    <s v="GNR_ST_MSW_BP_E-24_LS-220-MW-FEED_Y-2030"/>
    <x v="0"/>
    <x v="2"/>
    <n v="2392.7524515544701"/>
    <n v="3493418.5792695298"/>
    <n v="12576306.885370299"/>
  </r>
  <r>
    <x v="0"/>
    <x v="1"/>
    <x v="2"/>
    <x v="3"/>
    <x v="6"/>
    <s v="DE4-S_A"/>
    <x v="2"/>
    <s v="GNR_ST_MSW_BP_E-24_LS-220-MW-FEED_Y-2030"/>
    <x v="1"/>
    <x v="0"/>
    <n v="2392.7524515544701"/>
    <n v="3493418.5792695298"/>
    <n v="12576306.885370299"/>
  </r>
  <r>
    <x v="0"/>
    <x v="1"/>
    <x v="2"/>
    <x v="3"/>
    <x v="6"/>
    <s v="DE4-S_A"/>
    <x v="2"/>
    <s v="GNR_ST_MSW_BP_E-24_LS-220-MW-FEED_Y-2030"/>
    <x v="1"/>
    <x v="1"/>
    <n v="2392.7524515544701"/>
    <n v="3493418.5792695298"/>
    <n v="12576306.885370299"/>
  </r>
  <r>
    <x v="0"/>
    <x v="1"/>
    <x v="2"/>
    <x v="3"/>
    <x v="6"/>
    <s v="DE4-S_A"/>
    <x v="2"/>
    <s v="GNR_ST_MSW_BP_E-24_LS-220-MW-FEED_Y-2030"/>
    <x v="1"/>
    <x v="2"/>
    <n v="2392.7524515544701"/>
    <n v="3493418.5792695298"/>
    <n v="12576306.885370299"/>
  </r>
  <r>
    <x v="0"/>
    <x v="1"/>
    <x v="2"/>
    <x v="3"/>
    <x v="6"/>
    <s v="DE4-S_A"/>
    <x v="2"/>
    <s v="GNR_ST_MSW_BP_E-25_LS-220-MW-FEED_Y-2050"/>
    <x v="0"/>
    <x v="0"/>
    <n v="562.14020580532804"/>
    <n v="820724.70047577901"/>
    <n v="2954608.9217128102"/>
  </r>
  <r>
    <x v="0"/>
    <x v="1"/>
    <x v="2"/>
    <x v="3"/>
    <x v="6"/>
    <s v="DE4-S_A"/>
    <x v="2"/>
    <s v="GNR_ST_MSW_BP_E-25_LS-220-MW-FEED_Y-2050"/>
    <x v="0"/>
    <x v="1"/>
    <n v="562.14020580532804"/>
    <n v="820724.70047577901"/>
    <n v="2954608.9217128102"/>
  </r>
  <r>
    <x v="0"/>
    <x v="1"/>
    <x v="2"/>
    <x v="3"/>
    <x v="6"/>
    <s v="DE4-S_A"/>
    <x v="2"/>
    <s v="GNR_ST_MSW_BP_E-25_LS-220-MW-FEED_Y-2050"/>
    <x v="0"/>
    <x v="2"/>
    <n v="562.14020580532804"/>
    <n v="820724.70047577901"/>
    <n v="2954608.9217128102"/>
  </r>
  <r>
    <x v="0"/>
    <x v="1"/>
    <x v="2"/>
    <x v="3"/>
    <x v="6"/>
    <s v="DE4-S_A"/>
    <x v="2"/>
    <s v="GNR_ST_MSW_BP_E-25_LS-220-MW-FEED_Y-2050"/>
    <x v="1"/>
    <x v="0"/>
    <n v="562.14020580532804"/>
    <n v="820724.70047577901"/>
    <n v="2954608.9217128102"/>
  </r>
  <r>
    <x v="0"/>
    <x v="1"/>
    <x v="2"/>
    <x v="3"/>
    <x v="6"/>
    <s v="DE4-S_A"/>
    <x v="2"/>
    <s v="GNR_ST_MSW_BP_E-25_LS-220-MW-FEED_Y-2050"/>
    <x v="1"/>
    <x v="1"/>
    <n v="562.14020580532804"/>
    <n v="820724.70047577901"/>
    <n v="2954608.9217128102"/>
  </r>
  <r>
    <x v="0"/>
    <x v="1"/>
    <x v="2"/>
    <x v="3"/>
    <x v="6"/>
    <s v="DE4-S_A"/>
    <x v="2"/>
    <s v="GNR_ST_MSW_BP_E-25_LS-220-MW-FEED_Y-2050"/>
    <x v="1"/>
    <x v="2"/>
    <n v="562.14020580532804"/>
    <n v="820724.70047577901"/>
    <n v="2954608.9217128102"/>
  </r>
  <r>
    <x v="0"/>
    <x v="1"/>
    <x v="2"/>
    <x v="3"/>
    <x v="7"/>
    <s v="DE4-W_A"/>
    <x v="5"/>
    <s v="GNR_ELYS_ELEC_SOEC_Y-20"/>
    <x v="1"/>
    <x v="0"/>
    <n v="2120.0220369451499"/>
    <n v="3095232.1739399098"/>
    <n v="11142835.826183699"/>
  </r>
  <r>
    <x v="0"/>
    <x v="1"/>
    <x v="2"/>
    <x v="3"/>
    <x v="7"/>
    <s v="DE4-W_A"/>
    <x v="5"/>
    <s v="GNR_ELYS_ELEC_SOEC_Y-20"/>
    <x v="1"/>
    <x v="1"/>
    <n v="2120.0220369451499"/>
    <n v="3095232.1739399098"/>
    <n v="11142835.826183699"/>
  </r>
  <r>
    <x v="0"/>
    <x v="1"/>
    <x v="2"/>
    <x v="3"/>
    <x v="7"/>
    <s v="DE4-W_A"/>
    <x v="5"/>
    <s v="GNR_ELYS_ELEC_SOEC_Y-20"/>
    <x v="1"/>
    <x v="2"/>
    <n v="2120.0220369451499"/>
    <n v="3095232.1739399098"/>
    <n v="11142835.826183699"/>
  </r>
  <r>
    <x v="0"/>
    <x v="1"/>
    <x v="2"/>
    <x v="3"/>
    <x v="7"/>
    <s v="DE4-W_A"/>
    <x v="1"/>
    <s v="GNR_HS_HEAT_PIT_L-CEN_E-90_Y-2050"/>
    <x v="0"/>
    <x v="1"/>
    <n v="1412.54563360064"/>
    <n v="2062316.6250569299"/>
    <n v="7424339.85020494"/>
  </r>
  <r>
    <x v="0"/>
    <x v="1"/>
    <x v="2"/>
    <x v="3"/>
    <x v="7"/>
    <s v="DE4-W_A"/>
    <x v="1"/>
    <s v="GNR_HS_HEAT_PIT_L-CEN_E-90_Y-2050"/>
    <x v="0"/>
    <x v="2"/>
    <n v="999.14168942302797"/>
    <n v="1458746.86655762"/>
    <n v="5251488.7196074398"/>
  </r>
  <r>
    <x v="0"/>
    <x v="1"/>
    <x v="2"/>
    <x v="3"/>
    <x v="7"/>
    <s v="DE4-W_A"/>
    <x v="1"/>
    <s v="GNR_HS_HEAT_PIT_L-CEN_E-90_Y-2050"/>
    <x v="1"/>
    <x v="1"/>
    <n v="214.35205097084301"/>
    <n v="312953.99441743002"/>
    <n v="1126634.37990275"/>
  </r>
  <r>
    <x v="0"/>
    <x v="1"/>
    <x v="2"/>
    <x v="3"/>
    <x v="7"/>
    <s v="DE4-W_A"/>
    <x v="1"/>
    <s v="GNR_HS_HEAT_WTR-TANK_LS_E-95_Y-2010"/>
    <x v="0"/>
    <x v="2"/>
    <n v="374.818365219594"/>
    <n v="547234.81322060805"/>
    <n v="1970045.3275941899"/>
  </r>
  <r>
    <x v="0"/>
    <x v="1"/>
    <x v="2"/>
    <x v="3"/>
    <x v="7"/>
    <s v="DE4-W_A"/>
    <x v="1"/>
    <s v="GNR_HS_HEAT_WTR-TANK_LS_E-95_Y-2010"/>
    <x v="1"/>
    <x v="1"/>
    <n v="374.818365219594"/>
    <n v="547234.81322060805"/>
    <n v="1970045.3275941899"/>
  </r>
  <r>
    <x v="0"/>
    <x v="1"/>
    <x v="2"/>
    <x v="3"/>
    <x v="7"/>
    <s v="DE4-W_A"/>
    <x v="2"/>
    <s v="GNR_BO_MSW_E-80"/>
    <x v="0"/>
    <x v="0"/>
    <n v="246.16"/>
    <n v="359393.6"/>
    <n v="1293816.96"/>
  </r>
  <r>
    <x v="0"/>
    <x v="1"/>
    <x v="2"/>
    <x v="3"/>
    <x v="7"/>
    <s v="DE4-W_A"/>
    <x v="2"/>
    <s v="GNR_BO_MSW_E-80"/>
    <x v="0"/>
    <x v="1"/>
    <n v="246.16"/>
    <n v="359393.6"/>
    <n v="1293816.96"/>
  </r>
  <r>
    <x v="0"/>
    <x v="1"/>
    <x v="2"/>
    <x v="3"/>
    <x v="7"/>
    <s v="DE4-W_A"/>
    <x v="2"/>
    <s v="GNR_BO_MSW_E-80"/>
    <x v="0"/>
    <x v="2"/>
    <n v="246.16"/>
    <n v="359393.6"/>
    <n v="1293816.96"/>
  </r>
  <r>
    <x v="0"/>
    <x v="1"/>
    <x v="2"/>
    <x v="3"/>
    <x v="7"/>
    <s v="DE4-W_A"/>
    <x v="2"/>
    <s v="GNR_BO_MSW_E-80"/>
    <x v="1"/>
    <x v="0"/>
    <n v="246.16"/>
    <n v="359393.6"/>
    <n v="1293816.96"/>
  </r>
  <r>
    <x v="0"/>
    <x v="1"/>
    <x v="2"/>
    <x v="3"/>
    <x v="7"/>
    <s v="DE4-W_A"/>
    <x v="2"/>
    <s v="GNR_BO_MSW_E-80"/>
    <x v="1"/>
    <x v="1"/>
    <n v="246.16"/>
    <n v="359393.6"/>
    <n v="1293816.96"/>
  </r>
  <r>
    <x v="0"/>
    <x v="1"/>
    <x v="2"/>
    <x v="3"/>
    <x v="7"/>
    <s v="DE4-W_A"/>
    <x v="2"/>
    <s v="GNR_BO_MSW_E-80"/>
    <x v="1"/>
    <x v="2"/>
    <n v="246.16"/>
    <n v="359393.6"/>
    <n v="1293816.96"/>
  </r>
  <r>
    <x v="0"/>
    <x v="1"/>
    <x v="2"/>
    <x v="3"/>
    <x v="7"/>
    <s v="DE4-W_A"/>
    <x v="2"/>
    <s v="GNR_ST_MSW_BP_E-24_LS-220-MW-FEED_Y-2030"/>
    <x v="0"/>
    <x v="0"/>
    <n v="192.25480856796699"/>
    <n v="280692.02050923102"/>
    <n v="1010491.27383323"/>
  </r>
  <r>
    <x v="0"/>
    <x v="1"/>
    <x v="2"/>
    <x v="3"/>
    <x v="7"/>
    <s v="DE4-W_A"/>
    <x v="2"/>
    <s v="GNR_ST_MSW_BP_E-24_LS-220-MW-FEED_Y-2030"/>
    <x v="0"/>
    <x v="1"/>
    <n v="192.25480856796699"/>
    <n v="280692.02050923102"/>
    <n v="1010491.27383323"/>
  </r>
  <r>
    <x v="0"/>
    <x v="1"/>
    <x v="2"/>
    <x v="3"/>
    <x v="7"/>
    <s v="DE4-W_A"/>
    <x v="2"/>
    <s v="GNR_ST_MSW_BP_E-24_LS-220-MW-FEED_Y-2030"/>
    <x v="0"/>
    <x v="2"/>
    <n v="192.25480856796699"/>
    <n v="280692.02050923102"/>
    <n v="1010491.27383323"/>
  </r>
  <r>
    <x v="0"/>
    <x v="1"/>
    <x v="2"/>
    <x v="3"/>
    <x v="7"/>
    <s v="DE4-W_A"/>
    <x v="2"/>
    <s v="GNR_ST_MSW_BP_E-24_LS-220-MW-FEED_Y-2030"/>
    <x v="1"/>
    <x v="0"/>
    <n v="192.25480856796699"/>
    <n v="280692.02050923102"/>
    <n v="1010491.27383323"/>
  </r>
  <r>
    <x v="0"/>
    <x v="1"/>
    <x v="2"/>
    <x v="3"/>
    <x v="7"/>
    <s v="DE4-W_A"/>
    <x v="2"/>
    <s v="GNR_ST_MSW_BP_E-24_LS-220-MW-FEED_Y-2030"/>
    <x v="1"/>
    <x v="1"/>
    <n v="192.25480856796699"/>
    <n v="280692.02050923102"/>
    <n v="1010491.27383323"/>
  </r>
  <r>
    <x v="0"/>
    <x v="1"/>
    <x v="2"/>
    <x v="3"/>
    <x v="7"/>
    <s v="DE4-W_A"/>
    <x v="2"/>
    <s v="GNR_ST_MSW_BP_E-24_LS-220-MW-FEED_Y-2030"/>
    <x v="1"/>
    <x v="2"/>
    <n v="192.25480856796699"/>
    <n v="280692.02050923102"/>
    <n v="1010491.27383323"/>
  </r>
  <r>
    <x v="0"/>
    <x v="1"/>
    <x v="2"/>
    <x v="3"/>
    <x v="7"/>
    <s v="DE4-W_A"/>
    <x v="2"/>
    <s v="GNR_ST_MSW_BP_E-25_LS-220-MW-FEED_Y-2050"/>
    <x v="0"/>
    <x v="0"/>
    <n v="3138.9572483444899"/>
    <n v="4582877.5825829497"/>
    <n v="16498359.297298601"/>
  </r>
  <r>
    <x v="0"/>
    <x v="1"/>
    <x v="2"/>
    <x v="3"/>
    <x v="7"/>
    <s v="DE4-W_A"/>
    <x v="2"/>
    <s v="GNR_ST_MSW_BP_E-25_LS-220-MW-FEED_Y-2050"/>
    <x v="0"/>
    <x v="1"/>
    <n v="3138.9572483444899"/>
    <n v="4582877.5825829497"/>
    <n v="16498359.297298601"/>
  </r>
  <r>
    <x v="0"/>
    <x v="1"/>
    <x v="2"/>
    <x v="3"/>
    <x v="7"/>
    <s v="DE4-W_A"/>
    <x v="2"/>
    <s v="GNR_ST_MSW_BP_E-25_LS-220-MW-FEED_Y-2050"/>
    <x v="0"/>
    <x v="2"/>
    <n v="3138.9572483444899"/>
    <n v="4582877.5825829497"/>
    <n v="16498359.297298601"/>
  </r>
  <r>
    <x v="0"/>
    <x v="1"/>
    <x v="2"/>
    <x v="3"/>
    <x v="7"/>
    <s v="DE4-W_A"/>
    <x v="2"/>
    <s v="GNR_ST_MSW_BP_E-25_LS-220-MW-FEED_Y-2050"/>
    <x v="1"/>
    <x v="0"/>
    <n v="3138.9572483444899"/>
    <n v="4582877.5825829497"/>
    <n v="16498359.297298601"/>
  </r>
  <r>
    <x v="0"/>
    <x v="1"/>
    <x v="2"/>
    <x v="3"/>
    <x v="7"/>
    <s v="DE4-W_A"/>
    <x v="2"/>
    <s v="GNR_ST_MSW_BP_E-25_LS-220-MW-FEED_Y-2050"/>
    <x v="1"/>
    <x v="1"/>
    <n v="3138.9572483444899"/>
    <n v="4582877.5825829497"/>
    <n v="16498359.297298601"/>
  </r>
  <r>
    <x v="0"/>
    <x v="1"/>
    <x v="2"/>
    <x v="3"/>
    <x v="7"/>
    <s v="DE4-W_A"/>
    <x v="2"/>
    <s v="GNR_ST_MSW_BP_E-25_LS-220-MW-FEED_Y-2050"/>
    <x v="1"/>
    <x v="2"/>
    <n v="3138.9572483444899"/>
    <n v="4582877.5825829497"/>
    <n v="16498359.297298601"/>
  </r>
  <r>
    <x v="0"/>
    <x v="1"/>
    <x v="2"/>
    <x v="3"/>
    <x v="7"/>
    <s v="DE4-W_A"/>
    <x v="11"/>
    <s v="GNR_ST_WOODCHI_BP_E-29_LS-600-MW-FEED_Y-2030"/>
    <x v="0"/>
    <x v="0"/>
    <n v="1051.9408813288901"/>
    <n v="1535833.68674018"/>
    <n v="5529001.2722646398"/>
  </r>
  <r>
    <x v="0"/>
    <x v="1"/>
    <x v="2"/>
    <x v="3"/>
    <x v="7"/>
    <s v="DE4-W_A"/>
    <x v="11"/>
    <s v="GNR_ST_WOODCHI_BP_E-29_LS-600-MW-FEED_Y-2030"/>
    <x v="0"/>
    <x v="1"/>
    <n v="1051.9408813288901"/>
    <n v="1535833.68674018"/>
    <n v="5529001.2722646398"/>
  </r>
  <r>
    <x v="0"/>
    <x v="1"/>
    <x v="2"/>
    <x v="3"/>
    <x v="7"/>
    <s v="DE4-W_A"/>
    <x v="11"/>
    <s v="GNR_ST_WOODCHI_BP_E-29_LS-600-MW-FEED_Y-2030"/>
    <x v="0"/>
    <x v="2"/>
    <n v="1051.9408813288901"/>
    <n v="1535833.68674018"/>
    <n v="5529001.2722646398"/>
  </r>
  <r>
    <x v="0"/>
    <x v="1"/>
    <x v="2"/>
    <x v="3"/>
    <x v="7"/>
    <s v="DE4-W_A"/>
    <x v="11"/>
    <s v="GNR_ST_WOODCHI_BP_E-29_LS-600-MW-FEED_Y-2030"/>
    <x v="1"/>
    <x v="1"/>
    <n v="473.373396598"/>
    <n v="691125.15903307998"/>
    <n v="2488050.57251909"/>
  </r>
  <r>
    <x v="0"/>
    <x v="1"/>
    <x v="2"/>
    <x v="3"/>
    <x v="7"/>
    <s v="DE4-W_A"/>
    <x v="11"/>
    <s v="GNR_ST_WOODCHI_BP_E-29_LS-600-MW-FEED_Y-2030"/>
    <x v="1"/>
    <x v="2"/>
    <n v="504.93162303786698"/>
    <n v="737200.16963528597"/>
    <n v="2653920.61068703"/>
  </r>
  <r>
    <x v="0"/>
    <x v="1"/>
    <x v="2"/>
    <x v="4"/>
    <x v="8"/>
    <s v="LT_Other_DH"/>
    <x v="1"/>
    <s v="LIFOSA_ST_HEAT_BP"/>
    <x v="0"/>
    <x v="0"/>
    <n v="50"/>
    <n v="73000"/>
    <n v="262800"/>
  </r>
  <r>
    <x v="0"/>
    <x v="1"/>
    <x v="2"/>
    <x v="4"/>
    <x v="8"/>
    <s v="LT_Other_DH"/>
    <x v="1"/>
    <s v="LIFOSA_ST_HEAT_BP"/>
    <x v="0"/>
    <x v="1"/>
    <n v="50"/>
    <n v="73000"/>
    <n v="262800"/>
  </r>
  <r>
    <x v="0"/>
    <x v="1"/>
    <x v="2"/>
    <x v="4"/>
    <x v="8"/>
    <s v="LT_Other_DH"/>
    <x v="1"/>
    <s v="LIFOSA_ST_HEAT_BP"/>
    <x v="0"/>
    <x v="2"/>
    <n v="50"/>
    <n v="73000"/>
    <n v="262800"/>
  </r>
  <r>
    <x v="0"/>
    <x v="1"/>
    <x v="2"/>
    <x v="4"/>
    <x v="8"/>
    <s v="LT_Other_DH"/>
    <x v="1"/>
    <s v="LIFOSA_ST_HEAT_BP"/>
    <x v="1"/>
    <x v="0"/>
    <n v="50"/>
    <n v="73000"/>
    <n v="262800"/>
  </r>
  <r>
    <x v="0"/>
    <x v="1"/>
    <x v="2"/>
    <x v="4"/>
    <x v="8"/>
    <s v="LT_Other_DH"/>
    <x v="1"/>
    <s v="LIFOSA_ST_HEAT_BP"/>
    <x v="1"/>
    <x v="1"/>
    <n v="50"/>
    <n v="73000"/>
    <n v="262800"/>
  </r>
  <r>
    <x v="0"/>
    <x v="1"/>
    <x v="2"/>
    <x v="4"/>
    <x v="8"/>
    <s v="LT_Other_DH"/>
    <x v="1"/>
    <s v="LIFOSA_ST_HEAT_BP"/>
    <x v="1"/>
    <x v="2"/>
    <n v="50"/>
    <n v="73000"/>
    <n v="262800"/>
  </r>
  <r>
    <x v="0"/>
    <x v="1"/>
    <x v="2"/>
    <x v="8"/>
    <x v="19"/>
    <s v="NL_A"/>
    <x v="5"/>
    <s v="GNR_ELYS_ELEC_SOEC_Y-20"/>
    <x v="1"/>
    <x v="0"/>
    <n v="82.605339309981503"/>
    <n v="120603.795392573"/>
    <n v="434173.66341326298"/>
  </r>
  <r>
    <x v="0"/>
    <x v="1"/>
    <x v="2"/>
    <x v="8"/>
    <x v="19"/>
    <s v="NL_A"/>
    <x v="5"/>
    <s v="GNR_ELYS_ELEC_SOEC_Y-20"/>
    <x v="1"/>
    <x v="1"/>
    <n v="82.605339309981503"/>
    <n v="120603.795392573"/>
    <n v="434173.66341326298"/>
  </r>
  <r>
    <x v="0"/>
    <x v="1"/>
    <x v="2"/>
    <x v="8"/>
    <x v="19"/>
    <s v="NL_A"/>
    <x v="5"/>
    <s v="GNR_ELYS_ELEC_SOEC_Y-20"/>
    <x v="1"/>
    <x v="2"/>
    <n v="82.605339309981503"/>
    <n v="120603.795392573"/>
    <n v="434173.66341326298"/>
  </r>
  <r>
    <x v="0"/>
    <x v="1"/>
    <x v="2"/>
    <x v="5"/>
    <x v="9"/>
    <s v="NO1_A2"/>
    <x v="5"/>
    <s v="GNR_HP_ELEC_GROUND-WTR_COP-380_LS-4-MW_Y-2030"/>
    <x v="0"/>
    <x v="0"/>
    <n v="45.035957853713697"/>
    <n v="65752.498466421996"/>
    <n v="236708.99447911899"/>
  </r>
  <r>
    <x v="0"/>
    <x v="1"/>
    <x v="2"/>
    <x v="5"/>
    <x v="9"/>
    <s v="NO1_A2"/>
    <x v="5"/>
    <s v="GNR_HP_ELEC_GROUND-WTR_COP-380_LS-4-MW_Y-2030"/>
    <x v="0"/>
    <x v="1"/>
    <n v="49.132368717885598"/>
    <n v="71733.258328112905"/>
    <n v="258239.729981207"/>
  </r>
  <r>
    <x v="0"/>
    <x v="1"/>
    <x v="2"/>
    <x v="5"/>
    <x v="9"/>
    <s v="NO1_A2"/>
    <x v="5"/>
    <s v="GNR_HP_ELEC_GROUND-WTR_COP-380_LS-4-MW_Y-2030"/>
    <x v="1"/>
    <x v="0"/>
    <n v="329.66319559945498"/>
    <n v="481308.26557520498"/>
    <n v="1732709.7560707401"/>
  </r>
  <r>
    <x v="0"/>
    <x v="1"/>
    <x v="2"/>
    <x v="5"/>
    <x v="9"/>
    <s v="NO1_A2"/>
    <x v="5"/>
    <s v="GNR_HP_ELEC_GROUND-WTR_COP-380_LS-4-MW_Y-2030"/>
    <x v="1"/>
    <x v="1"/>
    <n v="329.66319559945498"/>
    <n v="481308.26557520498"/>
    <n v="1732709.7560707401"/>
  </r>
  <r>
    <x v="0"/>
    <x v="1"/>
    <x v="2"/>
    <x v="5"/>
    <x v="9"/>
    <s v="NO1_A2"/>
    <x v="5"/>
    <s v="GNR_HP_ELEC_GROUND-WTR_COP-380_LS-4-MW_Y-2030"/>
    <x v="1"/>
    <x v="2"/>
    <n v="329.66319559945498"/>
    <n v="481308.26557520498"/>
    <n v="1732709.7560707401"/>
  </r>
  <r>
    <x v="0"/>
    <x v="1"/>
    <x v="2"/>
    <x v="5"/>
    <x v="9"/>
    <s v="NO1_A2"/>
    <x v="5"/>
    <s v="GNR_HP_ELEC_GROUND-WTR_COP-410_LS-4-MW_Y-2050"/>
    <x v="0"/>
    <x v="0"/>
    <n v="99.953506164712394"/>
    <n v="145932.11900047999"/>
    <n v="525355.628401728"/>
  </r>
  <r>
    <x v="0"/>
    <x v="1"/>
    <x v="2"/>
    <x v="5"/>
    <x v="9"/>
    <s v="NO1_A2"/>
    <x v="5"/>
    <s v="GNR_HP_ELEC_GROUND-WTR_COP-410_LS-4-MW_Y-2050"/>
    <x v="0"/>
    <x v="1"/>
    <n v="99.953506164712394"/>
    <n v="145932.11900047999"/>
    <n v="525355.628401728"/>
  </r>
  <r>
    <x v="0"/>
    <x v="1"/>
    <x v="2"/>
    <x v="5"/>
    <x v="9"/>
    <s v="NO1_A2"/>
    <x v="5"/>
    <s v="GNR_HP_ELEC_GROUND-WTR_COP-410_LS-4-MW_Y-2050"/>
    <x v="0"/>
    <x v="2"/>
    <n v="99.953506164712394"/>
    <n v="145932.11900047999"/>
    <n v="525355.628401728"/>
  </r>
  <r>
    <x v="0"/>
    <x v="1"/>
    <x v="2"/>
    <x v="5"/>
    <x v="9"/>
    <s v="NO1_A2"/>
    <x v="5"/>
    <s v="GNR_HP_ELEC_GROUND-WTR_COP-410_LS-4-MW_Y-2050"/>
    <x v="1"/>
    <x v="0"/>
    <n v="99.953506164712394"/>
    <n v="145932.11900047999"/>
    <n v="525355.628401728"/>
  </r>
  <r>
    <x v="0"/>
    <x v="1"/>
    <x v="2"/>
    <x v="5"/>
    <x v="9"/>
    <s v="NO1_A2"/>
    <x v="5"/>
    <s v="GNR_HP_ELEC_GROUND-WTR_COP-410_LS-4-MW_Y-2050"/>
    <x v="1"/>
    <x v="1"/>
    <n v="99.953506164712394"/>
    <n v="145932.11900047999"/>
    <n v="525355.628401728"/>
  </r>
  <r>
    <x v="0"/>
    <x v="1"/>
    <x v="2"/>
    <x v="5"/>
    <x v="9"/>
    <s v="NO1_A2"/>
    <x v="5"/>
    <s v="GNR_HP_ELEC_GROUND-WTR_COP-410_LS-4-MW_Y-2050"/>
    <x v="1"/>
    <x v="2"/>
    <n v="99.953506164712394"/>
    <n v="145932.11900047999"/>
    <n v="525355.628401728"/>
  </r>
  <r>
    <x v="0"/>
    <x v="1"/>
    <x v="2"/>
    <x v="5"/>
    <x v="9"/>
    <s v="NO1_A2"/>
    <x v="1"/>
    <s v="GNR_HS_HEAT_PIT_L-DEC_E-91_Y-2050"/>
    <x v="0"/>
    <x v="0"/>
    <n v="186.10245701736801"/>
    <n v="271709.58724535798"/>
    <n v="978154.51408328896"/>
  </r>
  <r>
    <x v="0"/>
    <x v="1"/>
    <x v="2"/>
    <x v="5"/>
    <x v="9"/>
    <s v="NO1_A2"/>
    <x v="1"/>
    <s v="GNR_HS_HEAT_PIT_L-DEC_E-91_Y-2050"/>
    <x v="0"/>
    <x v="1"/>
    <n v="327.75198095082197"/>
    <n v="478517.89218820003"/>
    <n v="1722664.4118775199"/>
  </r>
  <r>
    <x v="0"/>
    <x v="1"/>
    <x v="2"/>
    <x v="5"/>
    <x v="9"/>
    <s v="NO1_A2"/>
    <x v="1"/>
    <s v="GNR_HS_HEAT_PIT_L-DEC_E-91_Y-2050"/>
    <x v="0"/>
    <x v="2"/>
    <n v="327.75198095082197"/>
    <n v="478517.89218820003"/>
    <n v="1722664.4118775199"/>
  </r>
  <r>
    <x v="0"/>
    <x v="1"/>
    <x v="2"/>
    <x v="5"/>
    <x v="9"/>
    <s v="NO1_A3"/>
    <x v="5"/>
    <s v="GNR_HP_ELEC_GROUND-WTR_COP-380_LS-4-MW_Y-2030"/>
    <x v="0"/>
    <x v="0"/>
    <n v="59.0207079245478"/>
    <n v="86170.233569839795"/>
    <n v="310212.84085142298"/>
  </r>
  <r>
    <x v="0"/>
    <x v="1"/>
    <x v="2"/>
    <x v="5"/>
    <x v="9"/>
    <s v="NO1_A3"/>
    <x v="5"/>
    <s v="GNR_HP_ELEC_GROUND-WTR_COP-380_LS-4-MW_Y-2030"/>
    <x v="0"/>
    <x v="1"/>
    <n v="131.706912321056"/>
    <n v="192292.09198874101"/>
    <n v="692251.53115946904"/>
  </r>
  <r>
    <x v="0"/>
    <x v="1"/>
    <x v="2"/>
    <x v="5"/>
    <x v="9"/>
    <s v="NO1_A3"/>
    <x v="5"/>
    <s v="GNR_HP_ELEC_GROUND-WTR_COP-380_LS-4-MW_Y-2030"/>
    <x v="1"/>
    <x v="0"/>
    <n v="425.64561682402598"/>
    <n v="621442.60056307795"/>
    <n v="2237193.3620270798"/>
  </r>
  <r>
    <x v="0"/>
    <x v="1"/>
    <x v="2"/>
    <x v="5"/>
    <x v="9"/>
    <s v="NO1_A3"/>
    <x v="5"/>
    <s v="GNR_HP_ELEC_GROUND-WTR_COP-380_LS-4-MW_Y-2030"/>
    <x v="1"/>
    <x v="1"/>
    <n v="425.64561682402598"/>
    <n v="621442.60056307795"/>
    <n v="2237193.3620270798"/>
  </r>
  <r>
    <x v="0"/>
    <x v="1"/>
    <x v="2"/>
    <x v="5"/>
    <x v="9"/>
    <s v="NO1_A3"/>
    <x v="5"/>
    <s v="GNR_HP_ELEC_GROUND-WTR_COP-380_LS-4-MW_Y-2030"/>
    <x v="1"/>
    <x v="2"/>
    <n v="425.64561682402598"/>
    <n v="621442.60056307795"/>
    <n v="2237193.3620270798"/>
  </r>
  <r>
    <x v="0"/>
    <x v="1"/>
    <x v="2"/>
    <x v="5"/>
    <x v="9"/>
    <s v="NO1_A3"/>
    <x v="5"/>
    <s v="GNR_HP_ELEC_GROUND-WTR_COP-410_LS-4-MW_Y-2050"/>
    <x v="0"/>
    <x v="0"/>
    <n v="113.951420272254"/>
    <n v="166369.07359749"/>
    <n v="598928.66495096497"/>
  </r>
  <r>
    <x v="0"/>
    <x v="1"/>
    <x v="2"/>
    <x v="5"/>
    <x v="9"/>
    <s v="NO1_A3"/>
    <x v="5"/>
    <s v="GNR_HP_ELEC_GROUND-WTR_COP-410_LS-4-MW_Y-2050"/>
    <x v="0"/>
    <x v="1"/>
    <n v="113.951420272254"/>
    <n v="166369.07359749"/>
    <n v="598928.66495096497"/>
  </r>
  <r>
    <x v="0"/>
    <x v="1"/>
    <x v="2"/>
    <x v="5"/>
    <x v="9"/>
    <s v="NO1_A3"/>
    <x v="5"/>
    <s v="GNR_HP_ELEC_GROUND-WTR_COP-410_LS-4-MW_Y-2050"/>
    <x v="0"/>
    <x v="2"/>
    <n v="113.951420272254"/>
    <n v="166369.07359749"/>
    <n v="598928.66495096497"/>
  </r>
  <r>
    <x v="0"/>
    <x v="1"/>
    <x v="2"/>
    <x v="5"/>
    <x v="9"/>
    <s v="NO1_A3"/>
    <x v="5"/>
    <s v="GNR_HP_ELEC_GROUND-WTR_COP-410_LS-4-MW_Y-2050"/>
    <x v="1"/>
    <x v="0"/>
    <n v="113.951420272254"/>
    <n v="166369.07359749"/>
    <n v="598928.66495096497"/>
  </r>
  <r>
    <x v="0"/>
    <x v="1"/>
    <x v="2"/>
    <x v="5"/>
    <x v="9"/>
    <s v="NO1_A3"/>
    <x v="5"/>
    <s v="GNR_HP_ELEC_GROUND-WTR_COP-410_LS-4-MW_Y-2050"/>
    <x v="1"/>
    <x v="1"/>
    <n v="113.951420272254"/>
    <n v="166369.07359749"/>
    <n v="598928.66495096497"/>
  </r>
  <r>
    <x v="0"/>
    <x v="1"/>
    <x v="2"/>
    <x v="5"/>
    <x v="9"/>
    <s v="NO1_A3"/>
    <x v="5"/>
    <s v="GNR_HP_ELEC_GROUND-WTR_COP-410_LS-4-MW_Y-2050"/>
    <x v="1"/>
    <x v="2"/>
    <n v="113.951420272254"/>
    <n v="166369.07359749"/>
    <n v="598928.66495096497"/>
  </r>
  <r>
    <x v="0"/>
    <x v="1"/>
    <x v="2"/>
    <x v="5"/>
    <x v="9"/>
    <s v="NO1_A3"/>
    <x v="1"/>
    <s v="GNR_HS_HEAT_PIT_L-DEC_E-91_Y-2050"/>
    <x v="0"/>
    <x v="0"/>
    <n v="234.539343222165"/>
    <n v="342427.44110436097"/>
    <n v="1232738.7879757001"/>
  </r>
  <r>
    <x v="0"/>
    <x v="1"/>
    <x v="2"/>
    <x v="5"/>
    <x v="9"/>
    <s v="NO1_A3"/>
    <x v="1"/>
    <s v="GNR_HS_HEAT_PIT_L-DEC_E-91_Y-2050"/>
    <x v="0"/>
    <x v="1"/>
    <n v="402.599231120318"/>
    <n v="587794.87743566395"/>
    <n v="2116061.5587683902"/>
  </r>
  <r>
    <x v="0"/>
    <x v="1"/>
    <x v="2"/>
    <x v="5"/>
    <x v="9"/>
    <s v="NO1_A3"/>
    <x v="1"/>
    <s v="GNR_HS_HEAT_PIT_L-DEC_E-91_Y-2050"/>
    <x v="0"/>
    <x v="2"/>
    <n v="402.599231120318"/>
    <n v="587794.87743566395"/>
    <n v="2116061.5587683902"/>
  </r>
  <r>
    <x v="0"/>
    <x v="1"/>
    <x v="2"/>
    <x v="5"/>
    <x v="10"/>
    <s v="NO2_A2"/>
    <x v="5"/>
    <s v="GNR_HP_ELEC_GROUND-WTR_COP-380_LS-4-MW_Y-2030"/>
    <x v="0"/>
    <x v="1"/>
    <n v="21.370723603869902"/>
    <n v="31201.2564616501"/>
    <n v="112324.52326194"/>
  </r>
  <r>
    <x v="0"/>
    <x v="1"/>
    <x v="2"/>
    <x v="5"/>
    <x v="10"/>
    <s v="NO2_A2"/>
    <x v="5"/>
    <s v="GNR_HP_ELEC_GROUND-WTR_COP-380_LS-4-MW_Y-2030"/>
    <x v="1"/>
    <x v="0"/>
    <n v="21.370723603869902"/>
    <n v="31201.2564616501"/>
    <n v="112324.52326194"/>
  </r>
  <r>
    <x v="0"/>
    <x v="1"/>
    <x v="2"/>
    <x v="5"/>
    <x v="10"/>
    <s v="NO2_A2"/>
    <x v="5"/>
    <s v="GNR_HP_ELEC_GROUND-WTR_COP-380_LS-4-MW_Y-2030"/>
    <x v="1"/>
    <x v="1"/>
    <n v="21.370723603869902"/>
    <n v="31201.2564616501"/>
    <n v="112324.52326194"/>
  </r>
  <r>
    <x v="0"/>
    <x v="1"/>
    <x v="2"/>
    <x v="5"/>
    <x v="10"/>
    <s v="NO2_A2"/>
    <x v="5"/>
    <s v="GNR_HP_ELEC_GROUND-WTR_COP-380_LS-4-MW_Y-2030"/>
    <x v="1"/>
    <x v="2"/>
    <n v="21.370723603869902"/>
    <n v="31201.2564616501"/>
    <n v="112324.52326194"/>
  </r>
  <r>
    <x v="0"/>
    <x v="1"/>
    <x v="2"/>
    <x v="5"/>
    <x v="10"/>
    <s v="NO2_A2"/>
    <x v="5"/>
    <s v="GNR_HP_ELEC_GROUND-WTR_COP-410_LS-4-MW_Y-2050"/>
    <x v="0"/>
    <x v="0"/>
    <n v="19.2301993412268"/>
    <n v="28076.0910381912"/>
    <n v="101073.927737488"/>
  </r>
  <r>
    <x v="0"/>
    <x v="1"/>
    <x v="2"/>
    <x v="5"/>
    <x v="10"/>
    <s v="NO2_A2"/>
    <x v="5"/>
    <s v="GNR_HP_ELEC_GROUND-WTR_COP-410_LS-4-MW_Y-2050"/>
    <x v="0"/>
    <x v="1"/>
    <n v="19.2301993412268"/>
    <n v="28076.0910381912"/>
    <n v="101073.927737488"/>
  </r>
  <r>
    <x v="0"/>
    <x v="1"/>
    <x v="2"/>
    <x v="5"/>
    <x v="10"/>
    <s v="NO2_A2"/>
    <x v="5"/>
    <s v="GNR_HP_ELEC_GROUND-WTR_COP-410_LS-4-MW_Y-2050"/>
    <x v="0"/>
    <x v="2"/>
    <n v="2.1564078734104699"/>
    <n v="3148.3554951792798"/>
    <n v="11334.0797826454"/>
  </r>
  <r>
    <x v="0"/>
    <x v="1"/>
    <x v="2"/>
    <x v="5"/>
    <x v="10"/>
    <s v="NO2_A2"/>
    <x v="5"/>
    <s v="GNR_HP_ELEC_GROUND-WTR_COP-410_LS-4-MW_Y-2050"/>
    <x v="1"/>
    <x v="0"/>
    <n v="19.2301993412268"/>
    <n v="28076.0910381912"/>
    <n v="101073.927737488"/>
  </r>
  <r>
    <x v="0"/>
    <x v="1"/>
    <x v="2"/>
    <x v="5"/>
    <x v="10"/>
    <s v="NO2_A2"/>
    <x v="5"/>
    <s v="GNR_HP_ELEC_GROUND-WTR_COP-410_LS-4-MW_Y-2050"/>
    <x v="1"/>
    <x v="1"/>
    <n v="19.2301993412268"/>
    <n v="28076.0910381912"/>
    <n v="101073.927737488"/>
  </r>
  <r>
    <x v="0"/>
    <x v="1"/>
    <x v="2"/>
    <x v="5"/>
    <x v="10"/>
    <s v="NO2_A2"/>
    <x v="5"/>
    <s v="GNR_HP_ELEC_GROUND-WTR_COP-410_LS-4-MW_Y-2050"/>
    <x v="1"/>
    <x v="2"/>
    <n v="19.2301993412268"/>
    <n v="28076.0910381912"/>
    <n v="101073.927737488"/>
  </r>
  <r>
    <x v="0"/>
    <x v="1"/>
    <x v="2"/>
    <x v="5"/>
    <x v="10"/>
    <s v="NO2_A2"/>
    <x v="1"/>
    <s v="GNR_HS_HEAT_PIT_L-DEC_E-91_Y-2050"/>
    <x v="0"/>
    <x v="0"/>
    <n v="23.723360828027602"/>
    <n v="34636.106808920304"/>
    <n v="124689.98451211301"/>
  </r>
  <r>
    <x v="0"/>
    <x v="1"/>
    <x v="2"/>
    <x v="5"/>
    <x v="10"/>
    <s v="NO2_A2"/>
    <x v="1"/>
    <s v="GNR_HS_HEAT_PIT_L-DEC_E-91_Y-2050"/>
    <x v="0"/>
    <x v="1"/>
    <n v="59.944861265159801"/>
    <n v="87519.497447133297"/>
    <n v="315070.19080967997"/>
  </r>
  <r>
    <x v="0"/>
    <x v="1"/>
    <x v="2"/>
    <x v="5"/>
    <x v="10"/>
    <s v="NO2_A2"/>
    <x v="1"/>
    <s v="GNR_HS_HEAT_PIT_L-DEC_E-91_Y-2050"/>
    <x v="0"/>
    <x v="2"/>
    <n v="59.944861265159801"/>
    <n v="87519.497447133297"/>
    <n v="315070.19080967997"/>
  </r>
  <r>
    <x v="0"/>
    <x v="1"/>
    <x v="2"/>
    <x v="5"/>
    <x v="10"/>
    <s v="NO2_A2"/>
    <x v="11"/>
    <s v="GNR_ST_WOODCHI_BP_E-29_MS-80-MW-FEED_Y-2050"/>
    <x v="0"/>
    <x v="0"/>
    <n v="50.650143999761298"/>
    <n v="73949.210239651497"/>
    <n v="266217.15686274599"/>
  </r>
  <r>
    <x v="0"/>
    <x v="1"/>
    <x v="2"/>
    <x v="5"/>
    <x v="10"/>
    <s v="NO2_A2"/>
    <x v="11"/>
    <s v="GNR_ST_WOODCHI_BP_E-29_MS-80-MW-FEED_Y-2050"/>
    <x v="0"/>
    <x v="1"/>
    <n v="50.650143999761298"/>
    <n v="73949.210239651497"/>
    <n v="266217.15686274599"/>
  </r>
  <r>
    <x v="0"/>
    <x v="1"/>
    <x v="2"/>
    <x v="5"/>
    <x v="10"/>
    <s v="NO2_A2"/>
    <x v="11"/>
    <s v="GNR_ST_WOODCHI_BP_E-29_MS-80-MW-FEED_Y-2050"/>
    <x v="0"/>
    <x v="2"/>
    <n v="50.650143999761298"/>
    <n v="73949.210239651497"/>
    <n v="266217.15686274599"/>
  </r>
  <r>
    <x v="0"/>
    <x v="1"/>
    <x v="2"/>
    <x v="5"/>
    <x v="10"/>
    <s v="NO2_A2"/>
    <x v="11"/>
    <s v="GNR_ST_WOODCHI_BP_E-29_MS-80-MW-FEED_Y-2050"/>
    <x v="1"/>
    <x v="0"/>
    <n v="50.650143999761298"/>
    <n v="73949.210239651497"/>
    <n v="266217.15686274599"/>
  </r>
  <r>
    <x v="0"/>
    <x v="1"/>
    <x v="2"/>
    <x v="5"/>
    <x v="10"/>
    <s v="NO2_A2"/>
    <x v="11"/>
    <s v="GNR_ST_WOODCHI_BP_E-29_MS-80-MW-FEED_Y-2050"/>
    <x v="1"/>
    <x v="1"/>
    <n v="50.650143999761298"/>
    <n v="73949.210239651497"/>
    <n v="266217.15686274599"/>
  </r>
  <r>
    <x v="0"/>
    <x v="1"/>
    <x v="2"/>
    <x v="5"/>
    <x v="10"/>
    <s v="NO2_A2"/>
    <x v="11"/>
    <s v="GNR_ST_WOODCHI_BP_E-29_MS-80-MW-FEED_Y-2050"/>
    <x v="1"/>
    <x v="2"/>
    <n v="50.650143999761298"/>
    <n v="73949.210239651497"/>
    <n v="266217.15686274599"/>
  </r>
  <r>
    <x v="0"/>
    <x v="1"/>
    <x v="2"/>
    <x v="5"/>
    <x v="11"/>
    <s v="NO3_A1"/>
    <x v="5"/>
    <s v="GNR_ELYS_ELEC_SOEC_Y-20"/>
    <x v="1"/>
    <x v="0"/>
    <n v="107.03809720756701"/>
    <n v="156275.621923047"/>
    <n v="562592.23892297002"/>
  </r>
  <r>
    <x v="0"/>
    <x v="1"/>
    <x v="2"/>
    <x v="5"/>
    <x v="11"/>
    <s v="NO3_A1"/>
    <x v="5"/>
    <s v="GNR_ELYS_ELEC_SOEC_Y-20"/>
    <x v="1"/>
    <x v="1"/>
    <n v="107.03809720756701"/>
    <n v="156275.621923047"/>
    <n v="562592.23892297002"/>
  </r>
  <r>
    <x v="0"/>
    <x v="1"/>
    <x v="2"/>
    <x v="5"/>
    <x v="11"/>
    <s v="NO3_A1"/>
    <x v="5"/>
    <s v="GNR_ELYS_ELEC_SOEC_Y-20"/>
    <x v="1"/>
    <x v="2"/>
    <n v="107.03809720756701"/>
    <n v="156275.621923047"/>
    <n v="562592.23892297002"/>
  </r>
  <r>
    <x v="0"/>
    <x v="1"/>
    <x v="2"/>
    <x v="5"/>
    <x v="11"/>
    <s v="NO3_A2"/>
    <x v="5"/>
    <s v="GNR_HP_ELEC_GROUND-WTR_COP-380_LS-4-MW_Y-2030"/>
    <x v="0"/>
    <x v="0"/>
    <n v="7.87617330099794"/>
    <n v="11499.213019457"/>
    <n v="41397.166870045199"/>
  </r>
  <r>
    <x v="0"/>
    <x v="1"/>
    <x v="2"/>
    <x v="5"/>
    <x v="11"/>
    <s v="NO3_A2"/>
    <x v="5"/>
    <s v="GNR_HP_ELEC_GROUND-WTR_COP-380_LS-4-MW_Y-2030"/>
    <x v="0"/>
    <x v="1"/>
    <n v="14.031981314382699"/>
    <n v="20486.6927189987"/>
    <n v="73752.093788395403"/>
  </r>
  <r>
    <x v="0"/>
    <x v="1"/>
    <x v="2"/>
    <x v="5"/>
    <x v="11"/>
    <s v="NO3_A2"/>
    <x v="5"/>
    <s v="GNR_HP_ELEC_GROUND-WTR_COP-380_LS-4-MW_Y-2030"/>
    <x v="1"/>
    <x v="0"/>
    <n v="22.8025230975224"/>
    <n v="33291.683722382702"/>
    <n v="119850.06140057799"/>
  </r>
  <r>
    <x v="0"/>
    <x v="1"/>
    <x v="2"/>
    <x v="5"/>
    <x v="11"/>
    <s v="NO3_A2"/>
    <x v="5"/>
    <s v="GNR_HP_ELEC_GROUND-WTR_COP-380_LS-4-MW_Y-2030"/>
    <x v="1"/>
    <x v="1"/>
    <n v="22.8025230975224"/>
    <n v="33291.683722382702"/>
    <n v="119850.06140057799"/>
  </r>
  <r>
    <x v="0"/>
    <x v="1"/>
    <x v="2"/>
    <x v="5"/>
    <x v="11"/>
    <s v="NO3_A2"/>
    <x v="5"/>
    <s v="GNR_HP_ELEC_GROUND-WTR_COP-380_LS-4-MW_Y-2030"/>
    <x v="1"/>
    <x v="2"/>
    <n v="22.8025230975224"/>
    <n v="33291.683722382702"/>
    <n v="119850.06140057799"/>
  </r>
  <r>
    <x v="0"/>
    <x v="1"/>
    <x v="2"/>
    <x v="5"/>
    <x v="11"/>
    <s v="NO3_A2"/>
    <x v="5"/>
    <s v="GNR_HP_ELEC_GROUND-WTR_COP-410_LS-4-MW_Y-2050"/>
    <x v="0"/>
    <x v="0"/>
    <n v="31.206705037912801"/>
    <n v="45561.789355352703"/>
    <n v="164022.44167927001"/>
  </r>
  <r>
    <x v="0"/>
    <x v="1"/>
    <x v="2"/>
    <x v="5"/>
    <x v="11"/>
    <s v="NO3_A2"/>
    <x v="5"/>
    <s v="GNR_HP_ELEC_GROUND-WTR_COP-410_LS-4-MW_Y-2050"/>
    <x v="0"/>
    <x v="1"/>
    <n v="31.206705037912801"/>
    <n v="45561.789355352703"/>
    <n v="164022.44167927001"/>
  </r>
  <r>
    <x v="0"/>
    <x v="1"/>
    <x v="2"/>
    <x v="5"/>
    <x v="11"/>
    <s v="NO3_A2"/>
    <x v="5"/>
    <s v="GNR_HP_ELEC_GROUND-WTR_COP-410_LS-4-MW_Y-2050"/>
    <x v="0"/>
    <x v="2"/>
    <n v="31.206705037912801"/>
    <n v="45561.789355352703"/>
    <n v="164022.44167927001"/>
  </r>
  <r>
    <x v="0"/>
    <x v="1"/>
    <x v="2"/>
    <x v="5"/>
    <x v="11"/>
    <s v="NO3_A2"/>
    <x v="5"/>
    <s v="GNR_HP_ELEC_GROUND-WTR_COP-410_LS-4-MW_Y-2050"/>
    <x v="1"/>
    <x v="0"/>
    <n v="31.206705037912801"/>
    <n v="45561.789355352703"/>
    <n v="164022.44167927001"/>
  </r>
  <r>
    <x v="0"/>
    <x v="1"/>
    <x v="2"/>
    <x v="5"/>
    <x v="11"/>
    <s v="NO3_A2"/>
    <x v="5"/>
    <s v="GNR_HP_ELEC_GROUND-WTR_COP-410_LS-4-MW_Y-2050"/>
    <x v="1"/>
    <x v="1"/>
    <n v="31.206705037912801"/>
    <n v="45561.789355352703"/>
    <n v="164022.44167927001"/>
  </r>
  <r>
    <x v="0"/>
    <x v="1"/>
    <x v="2"/>
    <x v="5"/>
    <x v="11"/>
    <s v="NO3_A2"/>
    <x v="5"/>
    <s v="GNR_HP_ELEC_GROUND-WTR_COP-410_LS-4-MW_Y-2050"/>
    <x v="1"/>
    <x v="2"/>
    <n v="31.206705037912801"/>
    <n v="45561.789355352703"/>
    <n v="164022.44167927001"/>
  </r>
  <r>
    <x v="0"/>
    <x v="1"/>
    <x v="2"/>
    <x v="5"/>
    <x v="11"/>
    <s v="NO3_A2"/>
    <x v="1"/>
    <s v="GNR_HS_HEAT_PIT_L-DEC_E-91_Y-2050"/>
    <x v="0"/>
    <x v="0"/>
    <n v="6.1045969312748101"/>
    <n v="8912.7115196612194"/>
    <n v="32085.761470780399"/>
  </r>
  <r>
    <x v="0"/>
    <x v="1"/>
    <x v="2"/>
    <x v="5"/>
    <x v="11"/>
    <s v="NO3_A2"/>
    <x v="1"/>
    <s v="GNR_HS_HEAT_PIT_L-DEC_E-91_Y-2050"/>
    <x v="0"/>
    <x v="1"/>
    <n v="30.895040439709302"/>
    <n v="45106.759041975602"/>
    <n v="162384.33255111199"/>
  </r>
  <r>
    <x v="0"/>
    <x v="1"/>
    <x v="2"/>
    <x v="5"/>
    <x v="11"/>
    <s v="NO3_A2"/>
    <x v="1"/>
    <s v="GNR_HS_HEAT_PIT_L-DEC_E-91_Y-2050"/>
    <x v="0"/>
    <x v="2"/>
    <n v="30.895040439709302"/>
    <n v="45106.759041975602"/>
    <n v="162384.33255111199"/>
  </r>
  <r>
    <x v="0"/>
    <x v="1"/>
    <x v="2"/>
    <x v="5"/>
    <x v="11"/>
    <s v="NO3_A3"/>
    <x v="5"/>
    <s v="GNR_HP_ELEC_GROUND-WTR_COP-380_LS-4-MW_Y-2030"/>
    <x v="0"/>
    <x v="0"/>
    <n v="35.301116582583298"/>
    <n v="51539.630210571602"/>
    <n v="185542.66875805799"/>
  </r>
  <r>
    <x v="0"/>
    <x v="1"/>
    <x v="2"/>
    <x v="5"/>
    <x v="11"/>
    <s v="NO3_A3"/>
    <x v="5"/>
    <s v="GNR_HP_ELEC_GROUND-WTR_COP-380_LS-4-MW_Y-2030"/>
    <x v="0"/>
    <x v="1"/>
    <n v="35.5782285779121"/>
    <n v="51944.213723751702"/>
    <n v="186999.16940550599"/>
  </r>
  <r>
    <x v="0"/>
    <x v="1"/>
    <x v="2"/>
    <x v="5"/>
    <x v="11"/>
    <s v="NO3_A3"/>
    <x v="5"/>
    <s v="GNR_HP_ELEC_GROUND-WTR_COP-380_LS-4-MW_Y-2030"/>
    <x v="1"/>
    <x v="0"/>
    <n v="163.37210016307199"/>
    <n v="238523.26623808601"/>
    <n v="858683.75845710898"/>
  </r>
  <r>
    <x v="0"/>
    <x v="1"/>
    <x v="2"/>
    <x v="5"/>
    <x v="11"/>
    <s v="NO3_A3"/>
    <x v="5"/>
    <s v="GNR_HP_ELEC_GROUND-WTR_COP-380_LS-4-MW_Y-2030"/>
    <x v="1"/>
    <x v="1"/>
    <n v="163.37210016307199"/>
    <n v="238523.26623808601"/>
    <n v="858683.75845710898"/>
  </r>
  <r>
    <x v="0"/>
    <x v="1"/>
    <x v="2"/>
    <x v="5"/>
    <x v="11"/>
    <s v="NO3_A3"/>
    <x v="5"/>
    <s v="GNR_HP_ELEC_GROUND-WTR_COP-380_LS-4-MW_Y-2030"/>
    <x v="1"/>
    <x v="2"/>
    <n v="163.37210016307199"/>
    <n v="238523.26623808601"/>
    <n v="858683.75845710898"/>
  </r>
  <r>
    <x v="0"/>
    <x v="1"/>
    <x v="2"/>
    <x v="5"/>
    <x v="11"/>
    <s v="NO3_A3"/>
    <x v="5"/>
    <s v="GNR_HP_ELEC_GROUND-WTR_COP-410_LS-4-MW_Y-2050"/>
    <x v="0"/>
    <x v="0"/>
    <n v="39.4369522364738"/>
    <n v="57577.950265251799"/>
    <n v="207280.62095490599"/>
  </r>
  <r>
    <x v="0"/>
    <x v="1"/>
    <x v="2"/>
    <x v="5"/>
    <x v="11"/>
    <s v="NO3_A3"/>
    <x v="5"/>
    <s v="GNR_HP_ELEC_GROUND-WTR_COP-410_LS-4-MW_Y-2050"/>
    <x v="0"/>
    <x v="1"/>
    <n v="39.4369522364738"/>
    <n v="57577.950265251799"/>
    <n v="207280.62095490599"/>
  </r>
  <r>
    <x v="0"/>
    <x v="1"/>
    <x v="2"/>
    <x v="5"/>
    <x v="11"/>
    <s v="NO3_A3"/>
    <x v="5"/>
    <s v="GNR_HP_ELEC_GROUND-WTR_COP-410_LS-4-MW_Y-2050"/>
    <x v="0"/>
    <x v="2"/>
    <n v="39.4369522364738"/>
    <n v="57577.950265251799"/>
    <n v="207280.62095490599"/>
  </r>
  <r>
    <x v="0"/>
    <x v="1"/>
    <x v="2"/>
    <x v="5"/>
    <x v="11"/>
    <s v="NO3_A3"/>
    <x v="5"/>
    <s v="GNR_HP_ELEC_GROUND-WTR_COP-410_LS-4-MW_Y-2050"/>
    <x v="1"/>
    <x v="0"/>
    <n v="39.4369522364738"/>
    <n v="57577.950265251799"/>
    <n v="207280.62095490599"/>
  </r>
  <r>
    <x v="0"/>
    <x v="1"/>
    <x v="2"/>
    <x v="5"/>
    <x v="11"/>
    <s v="NO3_A3"/>
    <x v="5"/>
    <s v="GNR_HP_ELEC_GROUND-WTR_COP-410_LS-4-MW_Y-2050"/>
    <x v="1"/>
    <x v="1"/>
    <n v="39.4369522364738"/>
    <n v="57577.950265251799"/>
    <n v="207280.62095490599"/>
  </r>
  <r>
    <x v="0"/>
    <x v="1"/>
    <x v="2"/>
    <x v="5"/>
    <x v="11"/>
    <s v="NO3_A3"/>
    <x v="5"/>
    <s v="GNR_HP_ELEC_GROUND-WTR_COP-410_LS-4-MW_Y-2050"/>
    <x v="1"/>
    <x v="2"/>
    <n v="39.4369522364738"/>
    <n v="57577.950265251799"/>
    <n v="207280.62095490599"/>
  </r>
  <r>
    <x v="0"/>
    <x v="1"/>
    <x v="2"/>
    <x v="5"/>
    <x v="11"/>
    <s v="NO3_A3"/>
    <x v="1"/>
    <s v="GNR_HS_HEAT_PIT_L-DEC_E-91_Y-2050"/>
    <x v="0"/>
    <x v="0"/>
    <n v="66.4703095066711"/>
    <n v="97046.651879739802"/>
    <n v="349367.946767063"/>
  </r>
  <r>
    <x v="0"/>
    <x v="1"/>
    <x v="2"/>
    <x v="5"/>
    <x v="11"/>
    <s v="NO3_A3"/>
    <x v="1"/>
    <s v="GNR_HS_HEAT_PIT_L-DEC_E-91_Y-2050"/>
    <x v="0"/>
    <x v="1"/>
    <n v="145.812346230239"/>
    <n v="212886.02549614999"/>
    <n v="766389.69178613799"/>
  </r>
  <r>
    <x v="0"/>
    <x v="1"/>
    <x v="2"/>
    <x v="5"/>
    <x v="11"/>
    <s v="NO3_A3"/>
    <x v="1"/>
    <s v="GNR_HS_HEAT_PIT_L-DEC_E-91_Y-2050"/>
    <x v="0"/>
    <x v="2"/>
    <n v="145.812346230239"/>
    <n v="212886.02549614999"/>
    <n v="766389.69178613799"/>
  </r>
  <r>
    <x v="0"/>
    <x v="1"/>
    <x v="2"/>
    <x v="5"/>
    <x v="12"/>
    <s v="NO4_A1"/>
    <x v="5"/>
    <s v="GNR_ELYS_ELEC_SOEC_Y-20"/>
    <x v="1"/>
    <x v="0"/>
    <n v="30.546071753785"/>
    <n v="44597.264760526101"/>
    <n v="160550.153137894"/>
  </r>
  <r>
    <x v="0"/>
    <x v="1"/>
    <x v="2"/>
    <x v="5"/>
    <x v="12"/>
    <s v="NO4_A1"/>
    <x v="5"/>
    <s v="GNR_ELYS_ELEC_SOEC_Y-20"/>
    <x v="1"/>
    <x v="1"/>
    <n v="30.546071753785"/>
    <n v="44597.264760526101"/>
    <n v="160550.153137894"/>
  </r>
  <r>
    <x v="0"/>
    <x v="1"/>
    <x v="2"/>
    <x v="5"/>
    <x v="12"/>
    <s v="NO4_A1"/>
    <x v="5"/>
    <s v="GNR_ELYS_ELEC_SOEC_Y-20"/>
    <x v="1"/>
    <x v="2"/>
    <n v="30.546071753785"/>
    <n v="44597.264760526101"/>
    <n v="160550.153137894"/>
  </r>
  <r>
    <x v="0"/>
    <x v="1"/>
    <x v="2"/>
    <x v="5"/>
    <x v="12"/>
    <s v="NO4_A2"/>
    <x v="5"/>
    <s v="GNR_HP_ELEC_GROUND-WTR_COP-410_LS-4-MW_Y-2050"/>
    <x v="0"/>
    <x v="0"/>
    <n v="48.769395026851399"/>
    <n v="71203.316739203001"/>
    <n v="256331.94026113101"/>
  </r>
  <r>
    <x v="0"/>
    <x v="1"/>
    <x v="2"/>
    <x v="5"/>
    <x v="12"/>
    <s v="NO4_A2"/>
    <x v="5"/>
    <s v="GNR_HP_ELEC_GROUND-WTR_COP-410_LS-4-MW_Y-2050"/>
    <x v="0"/>
    <x v="1"/>
    <n v="52.1493890106603"/>
    <n v="76138.107955564003"/>
    <n v="274097.18864002998"/>
  </r>
  <r>
    <x v="0"/>
    <x v="1"/>
    <x v="2"/>
    <x v="5"/>
    <x v="12"/>
    <s v="NO4_A2"/>
    <x v="5"/>
    <s v="GNR_HP_ELEC_GROUND-WTR_COP-410_LS-4-MW_Y-2050"/>
    <x v="0"/>
    <x v="2"/>
    <n v="48.930858890772797"/>
    <n v="71439.053980528304"/>
    <n v="257180.594329902"/>
  </r>
  <r>
    <x v="0"/>
    <x v="1"/>
    <x v="2"/>
    <x v="5"/>
    <x v="12"/>
    <s v="NO4_A2"/>
    <x v="5"/>
    <s v="GNR_HP_ELEC_GROUND-WTR_COP-410_LS-4-MW_Y-2050"/>
    <x v="1"/>
    <x v="0"/>
    <n v="52.1493890106603"/>
    <n v="76138.107955564003"/>
    <n v="274097.18864002998"/>
  </r>
  <r>
    <x v="0"/>
    <x v="1"/>
    <x v="2"/>
    <x v="5"/>
    <x v="12"/>
    <s v="NO4_A2"/>
    <x v="5"/>
    <s v="GNR_HP_ELEC_GROUND-WTR_COP-410_LS-4-MW_Y-2050"/>
    <x v="1"/>
    <x v="1"/>
    <n v="52.1493890106603"/>
    <n v="76138.107955564003"/>
    <n v="274097.18864002998"/>
  </r>
  <r>
    <x v="0"/>
    <x v="1"/>
    <x v="2"/>
    <x v="5"/>
    <x v="12"/>
    <s v="NO4_A2"/>
    <x v="5"/>
    <s v="GNR_HP_ELEC_GROUND-WTR_COP-410_LS-4-MW_Y-2050"/>
    <x v="1"/>
    <x v="2"/>
    <n v="52.1493890106603"/>
    <n v="76138.107955564003"/>
    <n v="274097.18864002998"/>
  </r>
  <r>
    <x v="0"/>
    <x v="1"/>
    <x v="2"/>
    <x v="5"/>
    <x v="12"/>
    <s v="NO4_A2"/>
    <x v="1"/>
    <s v="GNR_HS_HEAT_PIT_L-DEC_E-91_Y-2050"/>
    <x v="0"/>
    <x v="1"/>
    <n v="26.850186350959401"/>
    <n v="39201.272072400701"/>
    <n v="141124.579460643"/>
  </r>
  <r>
    <x v="0"/>
    <x v="1"/>
    <x v="2"/>
    <x v="5"/>
    <x v="12"/>
    <s v="NO4_A2"/>
    <x v="1"/>
    <s v="GNR_HS_HEAT_PIT_L-DEC_E-91_Y-2050"/>
    <x v="0"/>
    <x v="2"/>
    <n v="23.704001730037401"/>
    <n v="34607.842525854598"/>
    <n v="124588.233093077"/>
  </r>
  <r>
    <x v="0"/>
    <x v="1"/>
    <x v="2"/>
    <x v="5"/>
    <x v="13"/>
    <s v="NO5_A1"/>
    <x v="5"/>
    <s v="GNR_ELYS_ELEC_SOEC_Y-20"/>
    <x v="1"/>
    <x v="0"/>
    <n v="30.603658787528499"/>
    <n v="44681.3418297916"/>
    <n v="160852.83058725001"/>
  </r>
  <r>
    <x v="0"/>
    <x v="1"/>
    <x v="2"/>
    <x v="5"/>
    <x v="13"/>
    <s v="NO5_A1"/>
    <x v="5"/>
    <s v="GNR_ELYS_ELEC_SOEC_Y-20"/>
    <x v="1"/>
    <x v="1"/>
    <n v="30.603658787528499"/>
    <n v="44681.3418297916"/>
    <n v="160852.83058725001"/>
  </r>
  <r>
    <x v="0"/>
    <x v="1"/>
    <x v="2"/>
    <x v="5"/>
    <x v="13"/>
    <s v="NO5_A1"/>
    <x v="5"/>
    <s v="GNR_ELYS_ELEC_SOEC_Y-20"/>
    <x v="1"/>
    <x v="2"/>
    <n v="30.603658787528499"/>
    <n v="44681.3418297916"/>
    <n v="160852.83058725001"/>
  </r>
  <r>
    <x v="0"/>
    <x v="1"/>
    <x v="2"/>
    <x v="5"/>
    <x v="13"/>
    <s v="NO5_A2"/>
    <x v="5"/>
    <s v="GNR_HP_ELEC_GROUND-WTR_COP-380_LS-4-MW_Y-2030"/>
    <x v="0"/>
    <x v="1"/>
    <n v="11.677415874152"/>
    <n v="17049.027176261901"/>
    <n v="61376.497834542999"/>
  </r>
  <r>
    <x v="0"/>
    <x v="1"/>
    <x v="2"/>
    <x v="5"/>
    <x v="13"/>
    <s v="NO5_A2"/>
    <x v="5"/>
    <s v="GNR_HP_ELEC_GROUND-WTR_COP-380_LS-4-MW_Y-2030"/>
    <x v="1"/>
    <x v="0"/>
    <n v="58.721069879722499"/>
    <n v="85732.762024394906"/>
    <n v="308637.94328782201"/>
  </r>
  <r>
    <x v="0"/>
    <x v="1"/>
    <x v="2"/>
    <x v="5"/>
    <x v="13"/>
    <s v="NO5_A2"/>
    <x v="5"/>
    <s v="GNR_HP_ELEC_GROUND-WTR_COP-380_LS-4-MW_Y-2030"/>
    <x v="1"/>
    <x v="1"/>
    <n v="58.721069879722499"/>
    <n v="85732.762024394906"/>
    <n v="308637.94328782201"/>
  </r>
  <r>
    <x v="0"/>
    <x v="1"/>
    <x v="2"/>
    <x v="5"/>
    <x v="13"/>
    <s v="NO5_A2"/>
    <x v="5"/>
    <s v="GNR_HP_ELEC_GROUND-WTR_COP-380_LS-4-MW_Y-2030"/>
    <x v="1"/>
    <x v="2"/>
    <n v="58.721069879722499"/>
    <n v="85732.762024394906"/>
    <n v="308637.94328782201"/>
  </r>
  <r>
    <x v="0"/>
    <x v="1"/>
    <x v="2"/>
    <x v="5"/>
    <x v="13"/>
    <s v="NO5_A2"/>
    <x v="5"/>
    <s v="GNR_HP_ELEC_GROUND-WTR_COP-410_LS-4-MW_Y-2050"/>
    <x v="0"/>
    <x v="0"/>
    <n v="32.072732897881998"/>
    <n v="46826.190030907703"/>
    <n v="168574.284111268"/>
  </r>
  <r>
    <x v="0"/>
    <x v="1"/>
    <x v="2"/>
    <x v="5"/>
    <x v="13"/>
    <s v="NO5_A2"/>
    <x v="5"/>
    <s v="GNR_HP_ELEC_GROUND-WTR_COP-410_LS-4-MW_Y-2050"/>
    <x v="0"/>
    <x v="1"/>
    <n v="32.072732897881998"/>
    <n v="46826.190030907703"/>
    <n v="168574.284111268"/>
  </r>
  <r>
    <x v="0"/>
    <x v="1"/>
    <x v="2"/>
    <x v="5"/>
    <x v="13"/>
    <s v="NO5_A2"/>
    <x v="5"/>
    <s v="GNR_HP_ELEC_GROUND-WTR_COP-410_LS-4-MW_Y-2050"/>
    <x v="0"/>
    <x v="2"/>
    <n v="32.072732897881998"/>
    <n v="46826.190030907703"/>
    <n v="168574.284111268"/>
  </r>
  <r>
    <x v="0"/>
    <x v="1"/>
    <x v="2"/>
    <x v="5"/>
    <x v="13"/>
    <s v="NO5_A2"/>
    <x v="5"/>
    <s v="GNR_HP_ELEC_GROUND-WTR_COP-410_LS-4-MW_Y-2050"/>
    <x v="1"/>
    <x v="0"/>
    <n v="32.072732897881998"/>
    <n v="46826.190030907703"/>
    <n v="168574.284111268"/>
  </r>
  <r>
    <x v="0"/>
    <x v="1"/>
    <x v="2"/>
    <x v="5"/>
    <x v="13"/>
    <s v="NO5_A2"/>
    <x v="5"/>
    <s v="GNR_HP_ELEC_GROUND-WTR_COP-410_LS-4-MW_Y-2050"/>
    <x v="1"/>
    <x v="1"/>
    <n v="32.072732897881998"/>
    <n v="46826.190030907703"/>
    <n v="168574.284111268"/>
  </r>
  <r>
    <x v="0"/>
    <x v="1"/>
    <x v="2"/>
    <x v="5"/>
    <x v="13"/>
    <s v="NO5_A2"/>
    <x v="5"/>
    <s v="GNR_HP_ELEC_GROUND-WTR_COP-410_LS-4-MW_Y-2050"/>
    <x v="1"/>
    <x v="2"/>
    <n v="32.072732897881998"/>
    <n v="46826.190030907703"/>
    <n v="168574.284111268"/>
  </r>
  <r>
    <x v="0"/>
    <x v="1"/>
    <x v="2"/>
    <x v="5"/>
    <x v="13"/>
    <s v="NO5_A2"/>
    <x v="1"/>
    <s v="GNR_HS_HEAT_PIT_L-DEC_E-91_Y-2050"/>
    <x v="0"/>
    <x v="0"/>
    <n v="30.0435365020018"/>
    <n v="43863.563292922598"/>
    <n v="157908.82785452099"/>
  </r>
  <r>
    <x v="0"/>
    <x v="1"/>
    <x v="2"/>
    <x v="5"/>
    <x v="13"/>
    <s v="NO5_A2"/>
    <x v="1"/>
    <s v="GNR_HS_HEAT_PIT_L-DEC_E-91_Y-2050"/>
    <x v="0"/>
    <x v="1"/>
    <n v="54.324982591502597"/>
    <n v="79314.474583593794"/>
    <n v="285532.10850093799"/>
  </r>
  <r>
    <x v="0"/>
    <x v="1"/>
    <x v="2"/>
    <x v="5"/>
    <x v="13"/>
    <s v="NO5_A2"/>
    <x v="1"/>
    <s v="GNR_HS_HEAT_PIT_L-DEC_E-91_Y-2050"/>
    <x v="0"/>
    <x v="2"/>
    <n v="47.556919458647897"/>
    <n v="69433.102409625906"/>
    <n v="249959.16867465299"/>
  </r>
  <r>
    <x v="0"/>
    <x v="1"/>
    <x v="2"/>
    <x v="6"/>
    <x v="14"/>
    <s v="PL_A"/>
    <x v="1"/>
    <s v="GNR_HS_HEAT_PIT_L-CEN_E-90_Y-2050"/>
    <x v="0"/>
    <x v="0"/>
    <n v="4314.6595419819496"/>
    <n v="6299402.9312936496"/>
    <n v="22677850.552657101"/>
  </r>
  <r>
    <x v="0"/>
    <x v="1"/>
    <x v="2"/>
    <x v="6"/>
    <x v="14"/>
    <s v="PL_A"/>
    <x v="1"/>
    <s v="GNR_HS_HEAT_PIT_L-CEN_E-90_Y-2050"/>
    <x v="0"/>
    <x v="1"/>
    <n v="4628.3679067225903"/>
    <n v="6757417.1438149801"/>
    <n v="24326701.717733901"/>
  </r>
  <r>
    <x v="0"/>
    <x v="1"/>
    <x v="2"/>
    <x v="6"/>
    <x v="14"/>
    <s v="PL_A"/>
    <x v="1"/>
    <s v="GNR_HS_HEAT_PIT_L-CEN_E-90_Y-2050"/>
    <x v="0"/>
    <x v="2"/>
    <n v="4369.5585058115603"/>
    <n v="6379555.4184848797"/>
    <n v="22966399.5065456"/>
  </r>
  <r>
    <x v="0"/>
    <x v="1"/>
    <x v="2"/>
    <x v="6"/>
    <x v="14"/>
    <s v="PL_A"/>
    <x v="2"/>
    <s v="GNR_ST_MSW_BP_E-24_LS-220-MW-FEED_Y-2030"/>
    <x v="0"/>
    <x v="0"/>
    <n v="7711.4239923741197"/>
    <n v="11258679.0288662"/>
    <n v="40531244.503918402"/>
  </r>
  <r>
    <x v="0"/>
    <x v="1"/>
    <x v="2"/>
    <x v="6"/>
    <x v="14"/>
    <s v="PL_A"/>
    <x v="2"/>
    <s v="GNR_ST_MSW_BP_E-24_LS-220-MW-FEED_Y-2030"/>
    <x v="0"/>
    <x v="1"/>
    <n v="7711.4239923741197"/>
    <n v="11258679.0288662"/>
    <n v="40531244.503918402"/>
  </r>
  <r>
    <x v="0"/>
    <x v="1"/>
    <x v="2"/>
    <x v="6"/>
    <x v="14"/>
    <s v="PL_A"/>
    <x v="2"/>
    <s v="GNR_ST_MSW_BP_E-24_LS-220-MW-FEED_Y-2030"/>
    <x v="0"/>
    <x v="2"/>
    <n v="7711.4239923741197"/>
    <n v="11258679.0288662"/>
    <n v="40531244.503918402"/>
  </r>
  <r>
    <x v="0"/>
    <x v="1"/>
    <x v="2"/>
    <x v="6"/>
    <x v="14"/>
    <s v="PL_A"/>
    <x v="2"/>
    <s v="GNR_ST_MSW_BP_E-24_LS-220-MW-FEED_Y-2030"/>
    <x v="1"/>
    <x v="0"/>
    <n v="7711.4239923741197"/>
    <n v="11258679.0288662"/>
    <n v="40531244.503918402"/>
  </r>
  <r>
    <x v="0"/>
    <x v="1"/>
    <x v="2"/>
    <x v="6"/>
    <x v="14"/>
    <s v="PL_A"/>
    <x v="2"/>
    <s v="GNR_ST_MSW_BP_E-24_LS-220-MW-FEED_Y-2030"/>
    <x v="1"/>
    <x v="1"/>
    <n v="7711.4239923741197"/>
    <n v="11258679.0288662"/>
    <n v="40531244.503918402"/>
  </r>
  <r>
    <x v="0"/>
    <x v="1"/>
    <x v="2"/>
    <x v="6"/>
    <x v="14"/>
    <s v="PL_A"/>
    <x v="2"/>
    <s v="GNR_ST_MSW_BP_E-24_LS-220-MW-FEED_Y-2030"/>
    <x v="1"/>
    <x v="2"/>
    <n v="7711.4239923741197"/>
    <n v="11258679.0288662"/>
    <n v="40531244.503918402"/>
  </r>
  <r>
    <x v="0"/>
    <x v="1"/>
    <x v="2"/>
    <x v="6"/>
    <x v="14"/>
    <s v="PL_A"/>
    <x v="2"/>
    <s v="GNR_ST_MSW_BP_E-25_LS-220-MW-FEED_Y-2050"/>
    <x v="0"/>
    <x v="0"/>
    <n v="3355.08989793005"/>
    <n v="4898431.2509778701"/>
    <n v="17634352.503520299"/>
  </r>
  <r>
    <x v="0"/>
    <x v="1"/>
    <x v="2"/>
    <x v="6"/>
    <x v="14"/>
    <s v="PL_A"/>
    <x v="2"/>
    <s v="GNR_ST_MSW_BP_E-25_LS-220-MW-FEED_Y-2050"/>
    <x v="0"/>
    <x v="1"/>
    <n v="3355.08989793005"/>
    <n v="4898431.2509778701"/>
    <n v="17634352.503520299"/>
  </r>
  <r>
    <x v="0"/>
    <x v="1"/>
    <x v="2"/>
    <x v="6"/>
    <x v="14"/>
    <s v="PL_A"/>
    <x v="2"/>
    <s v="GNR_ST_MSW_BP_E-25_LS-220-MW-FEED_Y-2050"/>
    <x v="0"/>
    <x v="2"/>
    <n v="3355.08989793005"/>
    <n v="4898431.2509778701"/>
    <n v="17634352.503520299"/>
  </r>
  <r>
    <x v="0"/>
    <x v="1"/>
    <x v="2"/>
    <x v="6"/>
    <x v="14"/>
    <s v="PL_A"/>
    <x v="2"/>
    <s v="GNR_ST_MSW_BP_E-25_LS-220-MW-FEED_Y-2050"/>
    <x v="1"/>
    <x v="0"/>
    <n v="3355.08989793005"/>
    <n v="4898431.2509778701"/>
    <n v="17634352.503520299"/>
  </r>
  <r>
    <x v="0"/>
    <x v="1"/>
    <x v="2"/>
    <x v="6"/>
    <x v="14"/>
    <s v="PL_A"/>
    <x v="2"/>
    <s v="GNR_ST_MSW_BP_E-25_LS-220-MW-FEED_Y-2050"/>
    <x v="1"/>
    <x v="1"/>
    <n v="3355.08989793005"/>
    <n v="4898431.2509778701"/>
    <n v="17634352.503520299"/>
  </r>
  <r>
    <x v="0"/>
    <x v="1"/>
    <x v="2"/>
    <x v="6"/>
    <x v="14"/>
    <s v="PL_A"/>
    <x v="2"/>
    <s v="GNR_ST_MSW_BP_E-25_LS-220-MW-FEED_Y-2050"/>
    <x v="1"/>
    <x v="2"/>
    <n v="3355.08989793005"/>
    <n v="4898431.2509778701"/>
    <n v="17634352.503520299"/>
  </r>
  <r>
    <x v="0"/>
    <x v="1"/>
    <x v="2"/>
    <x v="6"/>
    <x v="14"/>
    <s v="PL_A"/>
    <x v="11"/>
    <s v="GNR_ST_WOODCHI_BP_E-29_LS-600-MW-FEED_Y-2030"/>
    <x v="0"/>
    <x v="0"/>
    <n v="374.82918681171202"/>
    <n v="547250.612745099"/>
    <n v="1970102.20588236"/>
  </r>
  <r>
    <x v="0"/>
    <x v="1"/>
    <x v="2"/>
    <x v="6"/>
    <x v="14"/>
    <s v="PL_A"/>
    <x v="11"/>
    <s v="GNR_ST_WOODCHI_BP_E-29_LS-600-MW-FEED_Y-2030"/>
    <x v="0"/>
    <x v="1"/>
    <n v="374.82918681171202"/>
    <n v="547250.612745099"/>
    <n v="1970102.20588236"/>
  </r>
  <r>
    <x v="0"/>
    <x v="1"/>
    <x v="2"/>
    <x v="6"/>
    <x v="14"/>
    <s v="PL_A"/>
    <x v="11"/>
    <s v="GNR_ST_WOODCHI_BP_E-29_LS-600-MW-FEED_Y-2030"/>
    <x v="0"/>
    <x v="2"/>
    <n v="374.82918681171202"/>
    <n v="547250.612745099"/>
    <n v="1970102.20588236"/>
  </r>
  <r>
    <x v="0"/>
    <x v="1"/>
    <x v="2"/>
    <x v="6"/>
    <x v="14"/>
    <s v="PL_A"/>
    <x v="11"/>
    <s v="GNR_ST_WOODCHI_BP_E-29_LS-600-MW-FEED_Y-2030"/>
    <x v="1"/>
    <x v="0"/>
    <n v="374.82918681171202"/>
    <n v="547250.612745099"/>
    <n v="1970102.20588236"/>
  </r>
  <r>
    <x v="0"/>
    <x v="1"/>
    <x v="2"/>
    <x v="6"/>
    <x v="14"/>
    <s v="PL_A"/>
    <x v="11"/>
    <s v="GNR_ST_WOODCHI_BP_E-29_LS-600-MW-FEED_Y-2030"/>
    <x v="1"/>
    <x v="1"/>
    <n v="374.82918681171202"/>
    <n v="547250.612745099"/>
    <n v="1970102.20588236"/>
  </r>
  <r>
    <x v="0"/>
    <x v="1"/>
    <x v="2"/>
    <x v="6"/>
    <x v="14"/>
    <s v="PL_A"/>
    <x v="11"/>
    <s v="GNR_ST_WOODCHI_BP_E-29_LS-600-MW-FEED_Y-2030"/>
    <x v="1"/>
    <x v="2"/>
    <n v="374.82918681171202"/>
    <n v="547250.612745099"/>
    <n v="1970102.20588236"/>
  </r>
  <r>
    <x v="0"/>
    <x v="1"/>
    <x v="2"/>
    <x v="7"/>
    <x v="15"/>
    <s v="SE1_IND"/>
    <x v="1"/>
    <s v="GNR_HS_HEAT_PIT_L-CEN_E-90_Y-2050"/>
    <x v="0"/>
    <x v="0"/>
    <n v="44.9354958527543"/>
    <n v="65605.8239450213"/>
    <n v="236180.96620207699"/>
  </r>
  <r>
    <x v="0"/>
    <x v="1"/>
    <x v="2"/>
    <x v="7"/>
    <x v="15"/>
    <s v="SE1_IND"/>
    <x v="1"/>
    <s v="GNR_HS_HEAT_PIT_L-CEN_E-90_Y-2050"/>
    <x v="0"/>
    <x v="1"/>
    <n v="51.077129578561397"/>
    <n v="74572.609184699701"/>
    <n v="268461.39306491899"/>
  </r>
  <r>
    <x v="0"/>
    <x v="1"/>
    <x v="2"/>
    <x v="7"/>
    <x v="15"/>
    <s v="SE1_IND"/>
    <x v="1"/>
    <s v="GNR_HS_HEAT_PIT_L-CEN_E-90_Y-2050"/>
    <x v="0"/>
    <x v="2"/>
    <n v="47.841338853290999"/>
    <n v="69848.354725804806"/>
    <n v="251454.077012897"/>
  </r>
  <r>
    <x v="0"/>
    <x v="1"/>
    <x v="2"/>
    <x v="7"/>
    <x v="15"/>
    <s v="SE1_IND"/>
    <x v="2"/>
    <s v="GNR_ST_MSW_BP_E-25_LS-220-MW-FEED_Y-2050"/>
    <x v="0"/>
    <x v="0"/>
    <n v="378.50718244182201"/>
    <n v="552620.48636506102"/>
    <n v="1989433.75091422"/>
  </r>
  <r>
    <x v="0"/>
    <x v="1"/>
    <x v="2"/>
    <x v="7"/>
    <x v="15"/>
    <s v="SE1_IND"/>
    <x v="2"/>
    <s v="GNR_ST_MSW_BP_E-25_LS-220-MW-FEED_Y-2050"/>
    <x v="0"/>
    <x v="1"/>
    <n v="378.50718244182201"/>
    <n v="552620.48636506102"/>
    <n v="1989433.75091422"/>
  </r>
  <r>
    <x v="0"/>
    <x v="1"/>
    <x v="2"/>
    <x v="7"/>
    <x v="15"/>
    <s v="SE1_IND"/>
    <x v="2"/>
    <s v="GNR_ST_MSW_BP_E-25_LS-220-MW-FEED_Y-2050"/>
    <x v="0"/>
    <x v="2"/>
    <n v="378.50718244182201"/>
    <n v="552620.48636506102"/>
    <n v="1989433.75091422"/>
  </r>
  <r>
    <x v="0"/>
    <x v="1"/>
    <x v="2"/>
    <x v="7"/>
    <x v="15"/>
    <s v="SE1_IND"/>
    <x v="2"/>
    <s v="GNR_ST_MSW_BP_E-25_LS-220-MW-FEED_Y-2050"/>
    <x v="1"/>
    <x v="0"/>
    <n v="378.50718244182201"/>
    <n v="552620.48636506102"/>
    <n v="1989433.75091422"/>
  </r>
  <r>
    <x v="0"/>
    <x v="1"/>
    <x v="2"/>
    <x v="7"/>
    <x v="15"/>
    <s v="SE1_IND"/>
    <x v="2"/>
    <s v="GNR_ST_MSW_BP_E-25_LS-220-MW-FEED_Y-2050"/>
    <x v="1"/>
    <x v="1"/>
    <n v="378.50718244182201"/>
    <n v="552620.48636506102"/>
    <n v="1989433.75091422"/>
  </r>
  <r>
    <x v="0"/>
    <x v="1"/>
    <x v="2"/>
    <x v="7"/>
    <x v="15"/>
    <s v="SE1_IND"/>
    <x v="2"/>
    <s v="GNR_ST_MSW_BP_E-25_LS-220-MW-FEED_Y-2050"/>
    <x v="1"/>
    <x v="2"/>
    <n v="378.50718244182201"/>
    <n v="552620.48636506102"/>
    <n v="1989433.75091422"/>
  </r>
  <r>
    <x v="0"/>
    <x v="1"/>
    <x v="2"/>
    <x v="7"/>
    <x v="15"/>
    <s v="SE1_medium"/>
    <x v="5"/>
    <s v="GNR_HP_ELEC_GROUND-WTR_COP-380_LS-4-MW_Y-2030"/>
    <x v="0"/>
    <x v="0"/>
    <n v="141.792175693773"/>
    <n v="207016.576512909"/>
    <n v="745259.67544647295"/>
  </r>
  <r>
    <x v="0"/>
    <x v="1"/>
    <x v="2"/>
    <x v="7"/>
    <x v="15"/>
    <s v="SE1_medium"/>
    <x v="5"/>
    <s v="GNR_HP_ELEC_GROUND-WTR_COP-380_LS-4-MW_Y-2030"/>
    <x v="0"/>
    <x v="1"/>
    <n v="139.16537408632001"/>
    <n v="203181.44616602699"/>
    <n v="731453.20619769697"/>
  </r>
  <r>
    <x v="0"/>
    <x v="1"/>
    <x v="2"/>
    <x v="7"/>
    <x v="15"/>
    <s v="SE1_medium"/>
    <x v="5"/>
    <s v="GNR_HP_ELEC_GROUND-WTR_COP-380_LS-4-MW_Y-2030"/>
    <x v="0"/>
    <x v="2"/>
    <n v="141.792175693773"/>
    <n v="207016.576512909"/>
    <n v="745259.67544647295"/>
  </r>
  <r>
    <x v="0"/>
    <x v="1"/>
    <x v="2"/>
    <x v="7"/>
    <x v="15"/>
    <s v="SE1_medium"/>
    <x v="5"/>
    <s v="GNR_HP_ELEC_GROUND-WTR_COP-380_LS-4-MW_Y-2030"/>
    <x v="1"/>
    <x v="0"/>
    <n v="141.792175693773"/>
    <n v="207016.576512909"/>
    <n v="745259.67544647295"/>
  </r>
  <r>
    <x v="0"/>
    <x v="1"/>
    <x v="2"/>
    <x v="7"/>
    <x v="15"/>
    <s v="SE1_medium"/>
    <x v="5"/>
    <s v="GNR_HP_ELEC_GROUND-WTR_COP-380_LS-4-MW_Y-2030"/>
    <x v="1"/>
    <x v="1"/>
    <n v="141.792175693773"/>
    <n v="207016.576512909"/>
    <n v="745259.67544647295"/>
  </r>
  <r>
    <x v="0"/>
    <x v="1"/>
    <x v="2"/>
    <x v="7"/>
    <x v="15"/>
    <s v="SE1_medium"/>
    <x v="5"/>
    <s v="GNR_HP_ELEC_GROUND-WTR_COP-380_LS-4-MW_Y-2030"/>
    <x v="1"/>
    <x v="2"/>
    <n v="141.792175693773"/>
    <n v="207016.576512909"/>
    <n v="745259.67544647295"/>
  </r>
  <r>
    <x v="0"/>
    <x v="1"/>
    <x v="2"/>
    <x v="7"/>
    <x v="15"/>
    <s v="SE1_medium"/>
    <x v="5"/>
    <s v="GNR_HP_ELEC_GROUND-WTR_COP-410_LS-4-MW_Y-2050"/>
    <x v="0"/>
    <x v="0"/>
    <n v="89.563143787810404"/>
    <n v="130762.18993020301"/>
    <n v="470743.88374873198"/>
  </r>
  <r>
    <x v="0"/>
    <x v="1"/>
    <x v="2"/>
    <x v="7"/>
    <x v="15"/>
    <s v="SE1_medium"/>
    <x v="5"/>
    <s v="GNR_HP_ELEC_GROUND-WTR_COP-410_LS-4-MW_Y-2050"/>
    <x v="0"/>
    <x v="1"/>
    <n v="89.563143787810404"/>
    <n v="130762.18993020301"/>
    <n v="470743.88374873198"/>
  </r>
  <r>
    <x v="0"/>
    <x v="1"/>
    <x v="2"/>
    <x v="7"/>
    <x v="15"/>
    <s v="SE1_medium"/>
    <x v="5"/>
    <s v="GNR_HP_ELEC_GROUND-WTR_COP-410_LS-4-MW_Y-2050"/>
    <x v="0"/>
    <x v="2"/>
    <n v="89.563143787810404"/>
    <n v="130762.18993020301"/>
    <n v="470743.88374873198"/>
  </r>
  <r>
    <x v="0"/>
    <x v="1"/>
    <x v="2"/>
    <x v="7"/>
    <x v="15"/>
    <s v="SE1_medium"/>
    <x v="5"/>
    <s v="GNR_HP_ELEC_GROUND-WTR_COP-410_LS-4-MW_Y-2050"/>
    <x v="1"/>
    <x v="0"/>
    <n v="89.563143787810404"/>
    <n v="130762.18993020301"/>
    <n v="470743.88374873198"/>
  </r>
  <r>
    <x v="0"/>
    <x v="1"/>
    <x v="2"/>
    <x v="7"/>
    <x v="15"/>
    <s v="SE1_medium"/>
    <x v="5"/>
    <s v="GNR_HP_ELEC_GROUND-WTR_COP-410_LS-4-MW_Y-2050"/>
    <x v="1"/>
    <x v="1"/>
    <n v="89.563143787810404"/>
    <n v="130762.18993020301"/>
    <n v="470743.88374873198"/>
  </r>
  <r>
    <x v="0"/>
    <x v="1"/>
    <x v="2"/>
    <x v="7"/>
    <x v="15"/>
    <s v="SE1_medium"/>
    <x v="5"/>
    <s v="GNR_HP_ELEC_GROUND-WTR_COP-410_LS-4-MW_Y-2050"/>
    <x v="1"/>
    <x v="2"/>
    <n v="89.563143787810404"/>
    <n v="130762.18993020301"/>
    <n v="470743.88374873198"/>
  </r>
  <r>
    <x v="0"/>
    <x v="1"/>
    <x v="2"/>
    <x v="7"/>
    <x v="15"/>
    <s v="SE1_medium"/>
    <x v="1"/>
    <s v="GNR_HS_HEAT_PIT_L-DEC_E-91_Y-2050"/>
    <x v="0"/>
    <x v="0"/>
    <n v="7.20969819826934"/>
    <n v="10526.1593694732"/>
    <n v="37894.173730103597"/>
  </r>
  <r>
    <x v="0"/>
    <x v="1"/>
    <x v="2"/>
    <x v="7"/>
    <x v="15"/>
    <s v="SE1_medium"/>
    <x v="1"/>
    <s v="GNR_HS_HEAT_PIT_L-DEC_E-91_Y-2050"/>
    <x v="0"/>
    <x v="1"/>
    <n v="117.861053377738"/>
    <n v="172077.137931498"/>
    <n v="619477.69655339199"/>
  </r>
  <r>
    <x v="0"/>
    <x v="1"/>
    <x v="2"/>
    <x v="7"/>
    <x v="15"/>
    <s v="SE1_medium"/>
    <x v="1"/>
    <s v="GNR_HS_HEAT_PIT_L-DEC_E-91_Y-2050"/>
    <x v="0"/>
    <x v="2"/>
    <n v="117.861053377738"/>
    <n v="172077.137931498"/>
    <n v="619477.69655339199"/>
  </r>
  <r>
    <x v="0"/>
    <x v="1"/>
    <x v="2"/>
    <x v="7"/>
    <x v="15"/>
    <s v="SE1_medium"/>
    <x v="4"/>
    <s v="GNR_EH_HEAT"/>
    <x v="0"/>
    <x v="0"/>
    <n v="10.874542124542099"/>
    <n v="15876.831501831401"/>
    <n v="57156.593406593202"/>
  </r>
  <r>
    <x v="0"/>
    <x v="1"/>
    <x v="2"/>
    <x v="7"/>
    <x v="15"/>
    <s v="SE1_medium"/>
    <x v="4"/>
    <s v="GNR_EH_HEAT"/>
    <x v="0"/>
    <x v="1"/>
    <n v="10.874542124542099"/>
    <n v="15876.831501831401"/>
    <n v="57156.593406593202"/>
  </r>
  <r>
    <x v="0"/>
    <x v="1"/>
    <x v="2"/>
    <x v="7"/>
    <x v="15"/>
    <s v="SE1_medium"/>
    <x v="4"/>
    <s v="GNR_EH_HEAT"/>
    <x v="0"/>
    <x v="2"/>
    <n v="10.874542124542099"/>
    <n v="15876.831501831401"/>
    <n v="57156.593406593202"/>
  </r>
  <r>
    <x v="0"/>
    <x v="1"/>
    <x v="2"/>
    <x v="7"/>
    <x v="15"/>
    <s v="SE1_medium"/>
    <x v="4"/>
    <s v="GNR_EH_HEAT"/>
    <x v="1"/>
    <x v="0"/>
    <n v="10.874542124542099"/>
    <n v="15876.831501831401"/>
    <n v="57156.593406593202"/>
  </r>
  <r>
    <x v="0"/>
    <x v="1"/>
    <x v="2"/>
    <x v="7"/>
    <x v="15"/>
    <s v="SE1_medium"/>
    <x v="4"/>
    <s v="GNR_EH_HEAT"/>
    <x v="1"/>
    <x v="1"/>
    <n v="10.874542124542099"/>
    <n v="15876.831501831401"/>
    <n v="57156.593406593202"/>
  </r>
  <r>
    <x v="0"/>
    <x v="1"/>
    <x v="2"/>
    <x v="7"/>
    <x v="15"/>
    <s v="SE1_medium"/>
    <x v="4"/>
    <s v="GNR_EH_HEAT"/>
    <x v="1"/>
    <x v="2"/>
    <n v="10.874542124542099"/>
    <n v="15876.831501831401"/>
    <n v="57156.593406593202"/>
  </r>
  <r>
    <x v="0"/>
    <x v="1"/>
    <x v="2"/>
    <x v="7"/>
    <x v="15"/>
    <s v="SE1_small"/>
    <x v="5"/>
    <s v="GNR_HP_ELEC_GROUND-WTR_COP-410_LS-4-MW_Y-2050"/>
    <x v="0"/>
    <x v="0"/>
    <n v="50.696408551037102"/>
    <n v="74016.756484514102"/>
    <n v="266460.32334425102"/>
  </r>
  <r>
    <x v="0"/>
    <x v="1"/>
    <x v="2"/>
    <x v="7"/>
    <x v="15"/>
    <s v="SE1_small"/>
    <x v="5"/>
    <s v="GNR_HP_ELEC_GROUND-WTR_COP-410_LS-4-MW_Y-2050"/>
    <x v="0"/>
    <x v="1"/>
    <n v="50.696408551037102"/>
    <n v="74016.756484514102"/>
    <n v="266460.32334425102"/>
  </r>
  <r>
    <x v="0"/>
    <x v="1"/>
    <x v="2"/>
    <x v="7"/>
    <x v="15"/>
    <s v="SE1_small"/>
    <x v="5"/>
    <s v="GNR_HP_ELEC_GROUND-WTR_COP-410_LS-4-MW_Y-2050"/>
    <x v="0"/>
    <x v="2"/>
    <n v="50.696408551037102"/>
    <n v="74016.756484514102"/>
    <n v="266460.32334425102"/>
  </r>
  <r>
    <x v="0"/>
    <x v="1"/>
    <x v="2"/>
    <x v="7"/>
    <x v="15"/>
    <s v="SE1_small"/>
    <x v="5"/>
    <s v="GNR_HP_ELEC_GROUND-WTR_COP-410_LS-4-MW_Y-2050"/>
    <x v="1"/>
    <x v="0"/>
    <n v="50.696408551037102"/>
    <n v="74016.756484514102"/>
    <n v="266460.32334425102"/>
  </r>
  <r>
    <x v="0"/>
    <x v="1"/>
    <x v="2"/>
    <x v="7"/>
    <x v="15"/>
    <s v="SE1_small"/>
    <x v="5"/>
    <s v="GNR_HP_ELEC_GROUND-WTR_COP-410_LS-4-MW_Y-2050"/>
    <x v="1"/>
    <x v="1"/>
    <n v="50.696408551037102"/>
    <n v="74016.756484514102"/>
    <n v="266460.32334425102"/>
  </r>
  <r>
    <x v="0"/>
    <x v="1"/>
    <x v="2"/>
    <x v="7"/>
    <x v="15"/>
    <s v="SE1_small"/>
    <x v="5"/>
    <s v="GNR_HP_ELEC_GROUND-WTR_COP-410_LS-4-MW_Y-2050"/>
    <x v="1"/>
    <x v="2"/>
    <n v="50.696408551037102"/>
    <n v="74016.756484514102"/>
    <n v="266460.32334425102"/>
  </r>
  <r>
    <x v="0"/>
    <x v="1"/>
    <x v="2"/>
    <x v="7"/>
    <x v="15"/>
    <s v="SE1_small"/>
    <x v="1"/>
    <s v="GNR_HS_HEAT_PIT_L-DEC_E-91_Y-2050"/>
    <x v="0"/>
    <x v="0"/>
    <n v="6.0551534010550698"/>
    <n v="8840.5239655404093"/>
    <n v="31825.886275945501"/>
  </r>
  <r>
    <x v="0"/>
    <x v="1"/>
    <x v="2"/>
    <x v="7"/>
    <x v="15"/>
    <s v="SE1_small"/>
    <x v="1"/>
    <s v="GNR_HS_HEAT_PIT_L-DEC_E-91_Y-2050"/>
    <x v="0"/>
    <x v="1"/>
    <n v="20.914814078013901"/>
    <n v="30535.6285539003"/>
    <n v="109928.262794041"/>
  </r>
  <r>
    <x v="0"/>
    <x v="1"/>
    <x v="2"/>
    <x v="7"/>
    <x v="15"/>
    <s v="SE1_small"/>
    <x v="1"/>
    <s v="GNR_HS_HEAT_PIT_L-DEC_E-91_Y-2050"/>
    <x v="0"/>
    <x v="2"/>
    <n v="18.660095641678101"/>
    <n v="27243.739636850099"/>
    <n v="98077.462692660294"/>
  </r>
  <r>
    <x v="0"/>
    <x v="1"/>
    <x v="2"/>
    <x v="7"/>
    <x v="15"/>
    <s v="SE1_small"/>
    <x v="11"/>
    <s v="GNR_BO_WOODCHI_E-90"/>
    <x v="0"/>
    <x v="1"/>
    <n v="7.5046479458194"/>
    <n v="10956.7860008963"/>
    <n v="39444.429603226803"/>
  </r>
  <r>
    <x v="0"/>
    <x v="1"/>
    <x v="2"/>
    <x v="7"/>
    <x v="16"/>
    <s v="SE2_IND"/>
    <x v="1"/>
    <s v="GNR_HS_HEAT_PIT_L-CEN_E-90_Y-2050"/>
    <x v="0"/>
    <x v="0"/>
    <n v="22.340806595842299"/>
    <n v="32617.577629929801"/>
    <n v="117423.27946774699"/>
  </r>
  <r>
    <x v="0"/>
    <x v="1"/>
    <x v="2"/>
    <x v="7"/>
    <x v="16"/>
    <s v="SE2_IND"/>
    <x v="1"/>
    <s v="GNR_HS_HEAT_PIT_L-CEN_E-90_Y-2050"/>
    <x v="0"/>
    <x v="1"/>
    <n v="38.774199720934"/>
    <n v="56610.331592563598"/>
    <n v="203797.19373322901"/>
  </r>
  <r>
    <x v="0"/>
    <x v="1"/>
    <x v="2"/>
    <x v="7"/>
    <x v="16"/>
    <s v="SE2_IND"/>
    <x v="1"/>
    <s v="GNR_HS_HEAT_PIT_L-CEN_E-90_Y-2050"/>
    <x v="0"/>
    <x v="2"/>
    <n v="30.116076584177499"/>
    <n v="43969.471812899203"/>
    <n v="158290.09852643701"/>
  </r>
  <r>
    <x v="0"/>
    <x v="1"/>
    <x v="2"/>
    <x v="7"/>
    <x v="16"/>
    <s v="SE2_IND"/>
    <x v="2"/>
    <s v="GNR_ST_MSW_BP_E-25_LS-220-MW-FEED_Y-2050"/>
    <x v="0"/>
    <x v="0"/>
    <n v="904.01352880678803"/>
    <n v="1319859.75205791"/>
    <n v="4751495.1074084798"/>
  </r>
  <r>
    <x v="0"/>
    <x v="1"/>
    <x v="2"/>
    <x v="7"/>
    <x v="16"/>
    <s v="SE2_IND"/>
    <x v="2"/>
    <s v="GNR_ST_MSW_BP_E-25_LS-220-MW-FEED_Y-2050"/>
    <x v="0"/>
    <x v="1"/>
    <n v="904.01352880678803"/>
    <n v="1319859.75205791"/>
    <n v="4751495.1074084798"/>
  </r>
  <r>
    <x v="0"/>
    <x v="1"/>
    <x v="2"/>
    <x v="7"/>
    <x v="16"/>
    <s v="SE2_IND"/>
    <x v="2"/>
    <s v="GNR_ST_MSW_BP_E-25_LS-220-MW-FEED_Y-2050"/>
    <x v="0"/>
    <x v="2"/>
    <n v="904.01352880678803"/>
    <n v="1319859.75205791"/>
    <n v="4751495.1074084798"/>
  </r>
  <r>
    <x v="0"/>
    <x v="1"/>
    <x v="2"/>
    <x v="7"/>
    <x v="16"/>
    <s v="SE2_IND"/>
    <x v="2"/>
    <s v="GNR_ST_MSW_BP_E-25_LS-220-MW-FEED_Y-2050"/>
    <x v="1"/>
    <x v="0"/>
    <n v="904.01352880678803"/>
    <n v="1319859.75205791"/>
    <n v="4751495.1074084798"/>
  </r>
  <r>
    <x v="0"/>
    <x v="1"/>
    <x v="2"/>
    <x v="7"/>
    <x v="16"/>
    <s v="SE2_IND"/>
    <x v="2"/>
    <s v="GNR_ST_MSW_BP_E-25_LS-220-MW-FEED_Y-2050"/>
    <x v="1"/>
    <x v="1"/>
    <n v="904.01352880678803"/>
    <n v="1319859.75205791"/>
    <n v="4751495.1074084798"/>
  </r>
  <r>
    <x v="0"/>
    <x v="1"/>
    <x v="2"/>
    <x v="7"/>
    <x v="16"/>
    <s v="SE2_IND"/>
    <x v="2"/>
    <s v="GNR_ST_MSW_BP_E-25_LS-220-MW-FEED_Y-2050"/>
    <x v="1"/>
    <x v="2"/>
    <n v="904.01352880678803"/>
    <n v="1319859.75205791"/>
    <n v="4751495.1074084798"/>
  </r>
  <r>
    <x v="0"/>
    <x v="1"/>
    <x v="2"/>
    <x v="7"/>
    <x v="16"/>
    <s v="SE2_IND"/>
    <x v="11"/>
    <s v="GNR_IND-ST_WOODCHI_BP_E-71"/>
    <x v="0"/>
    <x v="0"/>
    <n v="206.666666666667"/>
    <n v="301733.33333333302"/>
    <n v="1086240"/>
  </r>
  <r>
    <x v="0"/>
    <x v="1"/>
    <x v="2"/>
    <x v="7"/>
    <x v="16"/>
    <s v="SE2_IND"/>
    <x v="11"/>
    <s v="GNR_IND-ST_WOODCHI_BP_E-71"/>
    <x v="0"/>
    <x v="1"/>
    <n v="206.666666666667"/>
    <n v="301733.33333333302"/>
    <n v="1086240"/>
  </r>
  <r>
    <x v="0"/>
    <x v="1"/>
    <x v="2"/>
    <x v="7"/>
    <x v="16"/>
    <s v="SE2_IND"/>
    <x v="11"/>
    <s v="GNR_IND-ST_WOODCHI_BP_E-71"/>
    <x v="0"/>
    <x v="2"/>
    <n v="206.666666666667"/>
    <n v="301733.33333333302"/>
    <n v="1086240"/>
  </r>
  <r>
    <x v="0"/>
    <x v="1"/>
    <x v="2"/>
    <x v="7"/>
    <x v="16"/>
    <s v="SE2_medium"/>
    <x v="5"/>
    <s v="GNR_HP_ELEC_GROUND-WTR_COP-380_LS-4-MW_Y-2030"/>
    <x v="0"/>
    <x v="1"/>
    <n v="70.086731407650205"/>
    <n v="102326.627855169"/>
    <n v="368375.86027860898"/>
  </r>
  <r>
    <x v="0"/>
    <x v="1"/>
    <x v="2"/>
    <x v="7"/>
    <x v="16"/>
    <s v="SE2_medium"/>
    <x v="5"/>
    <s v="GNR_HP_ELEC_GROUND-WTR_COP-380_LS-4-MW_Y-2030"/>
    <x v="1"/>
    <x v="0"/>
    <n v="70.086731407650205"/>
    <n v="102326.627855169"/>
    <n v="368375.86027860898"/>
  </r>
  <r>
    <x v="0"/>
    <x v="1"/>
    <x v="2"/>
    <x v="7"/>
    <x v="16"/>
    <s v="SE2_medium"/>
    <x v="5"/>
    <s v="GNR_HP_ELEC_GROUND-WTR_COP-380_LS-4-MW_Y-2030"/>
    <x v="1"/>
    <x v="1"/>
    <n v="70.086731407650205"/>
    <n v="102326.627855169"/>
    <n v="368375.86027860898"/>
  </r>
  <r>
    <x v="0"/>
    <x v="1"/>
    <x v="2"/>
    <x v="7"/>
    <x v="16"/>
    <s v="SE2_medium"/>
    <x v="5"/>
    <s v="GNR_HP_ELEC_GROUND-WTR_COP-380_LS-4-MW_Y-2030"/>
    <x v="1"/>
    <x v="2"/>
    <n v="70.086731407650205"/>
    <n v="102326.627855169"/>
    <n v="368375.86027860898"/>
  </r>
  <r>
    <x v="0"/>
    <x v="1"/>
    <x v="2"/>
    <x v="7"/>
    <x v="16"/>
    <s v="SE2_medium"/>
    <x v="5"/>
    <s v="GNR_HP_ELEC_GROUND-WTR_COP-410_LS-4-MW_Y-2050"/>
    <x v="0"/>
    <x v="0"/>
    <n v="327.49871610744799"/>
    <n v="478148.12551687402"/>
    <n v="1721333.2518607499"/>
  </r>
  <r>
    <x v="0"/>
    <x v="1"/>
    <x v="2"/>
    <x v="7"/>
    <x v="16"/>
    <s v="SE2_medium"/>
    <x v="5"/>
    <s v="GNR_HP_ELEC_GROUND-WTR_COP-410_LS-4-MW_Y-2050"/>
    <x v="0"/>
    <x v="1"/>
    <n v="327.49871610744799"/>
    <n v="478148.12551687402"/>
    <n v="1721333.2518607499"/>
  </r>
  <r>
    <x v="0"/>
    <x v="1"/>
    <x v="2"/>
    <x v="7"/>
    <x v="16"/>
    <s v="SE2_medium"/>
    <x v="5"/>
    <s v="GNR_HP_ELEC_GROUND-WTR_COP-410_LS-4-MW_Y-2050"/>
    <x v="0"/>
    <x v="2"/>
    <n v="327.49871610744799"/>
    <n v="478148.12551687402"/>
    <n v="1721333.2518607499"/>
  </r>
  <r>
    <x v="0"/>
    <x v="1"/>
    <x v="2"/>
    <x v="7"/>
    <x v="16"/>
    <s v="SE2_medium"/>
    <x v="5"/>
    <s v="GNR_HP_ELEC_GROUND-WTR_COP-410_LS-4-MW_Y-2050"/>
    <x v="1"/>
    <x v="0"/>
    <n v="327.49871610744799"/>
    <n v="478148.12551687402"/>
    <n v="1721333.2518607499"/>
  </r>
  <r>
    <x v="0"/>
    <x v="1"/>
    <x v="2"/>
    <x v="7"/>
    <x v="16"/>
    <s v="SE2_medium"/>
    <x v="5"/>
    <s v="GNR_HP_ELEC_GROUND-WTR_COP-410_LS-4-MW_Y-2050"/>
    <x v="1"/>
    <x v="1"/>
    <n v="327.49871610744799"/>
    <n v="478148.12551687402"/>
    <n v="1721333.2518607499"/>
  </r>
  <r>
    <x v="0"/>
    <x v="1"/>
    <x v="2"/>
    <x v="7"/>
    <x v="16"/>
    <s v="SE2_medium"/>
    <x v="5"/>
    <s v="GNR_HP_ELEC_GROUND-WTR_COP-410_LS-4-MW_Y-2050"/>
    <x v="1"/>
    <x v="2"/>
    <n v="327.49871610744799"/>
    <n v="478148.12551687402"/>
    <n v="1721333.2518607499"/>
  </r>
  <r>
    <x v="0"/>
    <x v="1"/>
    <x v="2"/>
    <x v="7"/>
    <x v="16"/>
    <s v="SE2_medium"/>
    <x v="1"/>
    <s v="GNR_HS_HEAT_PIT_L-DEC_E-91_Y-2050"/>
    <x v="0"/>
    <x v="0"/>
    <n v="134.321230683989"/>
    <n v="196108.99679862399"/>
    <n v="705992.38847504801"/>
  </r>
  <r>
    <x v="0"/>
    <x v="1"/>
    <x v="2"/>
    <x v="7"/>
    <x v="16"/>
    <s v="SE2_medium"/>
    <x v="1"/>
    <s v="GNR_HS_HEAT_PIT_L-DEC_E-91_Y-2050"/>
    <x v="0"/>
    <x v="1"/>
    <n v="233.41796400495599"/>
    <n v="340790.22744723601"/>
    <n v="1226844.8188100499"/>
  </r>
  <r>
    <x v="0"/>
    <x v="1"/>
    <x v="2"/>
    <x v="7"/>
    <x v="16"/>
    <s v="SE2_medium"/>
    <x v="1"/>
    <s v="GNR_HS_HEAT_PIT_L-DEC_E-91_Y-2050"/>
    <x v="0"/>
    <x v="2"/>
    <n v="155.83026467267999"/>
    <n v="227512.18642211301"/>
    <n v="819043.87111960596"/>
  </r>
  <r>
    <x v="0"/>
    <x v="1"/>
    <x v="2"/>
    <x v="7"/>
    <x v="16"/>
    <s v="SE2_medium"/>
    <x v="1"/>
    <s v="GNR_HS_HEAT_WTR-TANK_LS_E-95_Y-2010"/>
    <x v="0"/>
    <x v="1"/>
    <n v="7.8667808219178097"/>
    <n v="11485.5"/>
    <n v="41347.800000000003"/>
  </r>
  <r>
    <x v="0"/>
    <x v="1"/>
    <x v="2"/>
    <x v="7"/>
    <x v="16"/>
    <s v="SE2_medium"/>
    <x v="4"/>
    <s v="GNR_EH_HEAT"/>
    <x v="0"/>
    <x v="0"/>
    <n v="4.5787545787545598"/>
    <n v="6684.9816849816598"/>
    <n v="24065.934065934001"/>
  </r>
  <r>
    <x v="0"/>
    <x v="1"/>
    <x v="2"/>
    <x v="7"/>
    <x v="16"/>
    <s v="SE2_medium"/>
    <x v="4"/>
    <s v="GNR_EH_HEAT"/>
    <x v="0"/>
    <x v="1"/>
    <n v="4.5787545787545598"/>
    <n v="6684.9816849816598"/>
    <n v="24065.934065934001"/>
  </r>
  <r>
    <x v="0"/>
    <x v="1"/>
    <x v="2"/>
    <x v="7"/>
    <x v="16"/>
    <s v="SE2_medium"/>
    <x v="4"/>
    <s v="GNR_EH_HEAT"/>
    <x v="0"/>
    <x v="2"/>
    <n v="4.5787545787545598"/>
    <n v="6684.9816849816598"/>
    <n v="24065.934065934001"/>
  </r>
  <r>
    <x v="0"/>
    <x v="1"/>
    <x v="2"/>
    <x v="7"/>
    <x v="16"/>
    <s v="SE2_medium"/>
    <x v="4"/>
    <s v="GNR_EH_HEAT"/>
    <x v="1"/>
    <x v="0"/>
    <n v="4.5787545787545598"/>
    <n v="6684.9816849816598"/>
    <n v="24065.934065934001"/>
  </r>
  <r>
    <x v="0"/>
    <x v="1"/>
    <x v="2"/>
    <x v="7"/>
    <x v="16"/>
    <s v="SE2_medium"/>
    <x v="4"/>
    <s v="GNR_EH_HEAT"/>
    <x v="1"/>
    <x v="1"/>
    <n v="4.5787545787545598"/>
    <n v="6684.9816849816598"/>
    <n v="24065.934065934001"/>
  </r>
  <r>
    <x v="0"/>
    <x v="1"/>
    <x v="2"/>
    <x v="7"/>
    <x v="16"/>
    <s v="SE2_medium"/>
    <x v="4"/>
    <s v="GNR_EH_HEAT"/>
    <x v="1"/>
    <x v="2"/>
    <n v="4.5787545787545598"/>
    <n v="6684.9816849816598"/>
    <n v="24065.934065934001"/>
  </r>
  <r>
    <x v="0"/>
    <x v="1"/>
    <x v="2"/>
    <x v="7"/>
    <x v="16"/>
    <s v="SE2_medium"/>
    <x v="11"/>
    <s v="GNR_BO_WOODCHI_E-90"/>
    <x v="0"/>
    <x v="1"/>
    <n v="25"/>
    <n v="36500"/>
    <n v="131400"/>
  </r>
  <r>
    <x v="0"/>
    <x v="1"/>
    <x v="2"/>
    <x v="7"/>
    <x v="16"/>
    <s v="SE2_small"/>
    <x v="5"/>
    <s v="GNR_HP_ELEC_GROUND-WTR_COP-410_LS-4-MW_Y-2050"/>
    <x v="0"/>
    <x v="0"/>
    <n v="76.826991646281499"/>
    <n v="112167.407803571"/>
    <n v="403802.66809285502"/>
  </r>
  <r>
    <x v="0"/>
    <x v="1"/>
    <x v="2"/>
    <x v="7"/>
    <x v="16"/>
    <s v="SE2_small"/>
    <x v="5"/>
    <s v="GNR_HP_ELEC_GROUND-WTR_COP-410_LS-4-MW_Y-2050"/>
    <x v="0"/>
    <x v="1"/>
    <n v="76.826991646281499"/>
    <n v="112167.407803571"/>
    <n v="403802.66809285502"/>
  </r>
  <r>
    <x v="0"/>
    <x v="1"/>
    <x v="2"/>
    <x v="7"/>
    <x v="16"/>
    <s v="SE2_small"/>
    <x v="5"/>
    <s v="GNR_HP_ELEC_GROUND-WTR_COP-410_LS-4-MW_Y-2050"/>
    <x v="0"/>
    <x v="2"/>
    <n v="76.826991646281499"/>
    <n v="112167.407803571"/>
    <n v="403802.66809285502"/>
  </r>
  <r>
    <x v="0"/>
    <x v="1"/>
    <x v="2"/>
    <x v="7"/>
    <x v="16"/>
    <s v="SE2_small"/>
    <x v="5"/>
    <s v="GNR_HP_ELEC_GROUND-WTR_COP-410_LS-4-MW_Y-2050"/>
    <x v="1"/>
    <x v="0"/>
    <n v="76.826991646281499"/>
    <n v="112167.407803571"/>
    <n v="403802.66809285502"/>
  </r>
  <r>
    <x v="0"/>
    <x v="1"/>
    <x v="2"/>
    <x v="7"/>
    <x v="16"/>
    <s v="SE2_small"/>
    <x v="5"/>
    <s v="GNR_HP_ELEC_GROUND-WTR_COP-410_LS-4-MW_Y-2050"/>
    <x v="1"/>
    <x v="1"/>
    <n v="76.826991646281499"/>
    <n v="112167.407803571"/>
    <n v="403802.66809285502"/>
  </r>
  <r>
    <x v="0"/>
    <x v="1"/>
    <x v="2"/>
    <x v="7"/>
    <x v="16"/>
    <s v="SE2_small"/>
    <x v="5"/>
    <s v="GNR_HP_ELEC_GROUND-WTR_COP-410_LS-4-MW_Y-2050"/>
    <x v="1"/>
    <x v="2"/>
    <n v="76.826991646281499"/>
    <n v="112167.407803571"/>
    <n v="403802.66809285502"/>
  </r>
  <r>
    <x v="0"/>
    <x v="1"/>
    <x v="2"/>
    <x v="7"/>
    <x v="16"/>
    <s v="SE2_small"/>
    <x v="1"/>
    <s v="GNR_HS_HEAT_PIT_L-DEC_E-91_Y-2050"/>
    <x v="0"/>
    <x v="0"/>
    <n v="2.9676420252586602"/>
    <n v="4332.7573568776397"/>
    <n v="15597.9264847595"/>
  </r>
  <r>
    <x v="0"/>
    <x v="1"/>
    <x v="2"/>
    <x v="7"/>
    <x v="16"/>
    <s v="SE2_small"/>
    <x v="1"/>
    <s v="GNR_HS_HEAT_PIT_L-DEC_E-91_Y-2050"/>
    <x v="0"/>
    <x v="1"/>
    <n v="38.193334941218403"/>
    <n v="55762.269014178899"/>
    <n v="200744.16845104401"/>
  </r>
  <r>
    <x v="0"/>
    <x v="1"/>
    <x v="2"/>
    <x v="7"/>
    <x v="16"/>
    <s v="SE2_small"/>
    <x v="1"/>
    <s v="GNR_HS_HEAT_PIT_L-DEC_E-91_Y-2050"/>
    <x v="0"/>
    <x v="2"/>
    <n v="28.1267301495322"/>
    <n v="41065.026018317003"/>
    <n v="147834.09366594101"/>
  </r>
  <r>
    <x v="0"/>
    <x v="1"/>
    <x v="2"/>
    <x v="7"/>
    <x v="17"/>
    <s v="SE3_IND"/>
    <x v="1"/>
    <s v="GNR_HS_HEAT_PIT_L-CEN_E-90_Y-2050"/>
    <x v="0"/>
    <x v="0"/>
    <n v="107.090537714999"/>
    <n v="156352.185063899"/>
    <n v="562867.86623003602"/>
  </r>
  <r>
    <x v="0"/>
    <x v="1"/>
    <x v="2"/>
    <x v="7"/>
    <x v="17"/>
    <s v="SE3_IND"/>
    <x v="1"/>
    <s v="GNR_HS_HEAT_PIT_L-CEN_E-90_Y-2050"/>
    <x v="0"/>
    <x v="1"/>
    <n v="132.193870449689"/>
    <n v="193003.050856546"/>
    <n v="694810.98308356397"/>
  </r>
  <r>
    <x v="0"/>
    <x v="1"/>
    <x v="2"/>
    <x v="7"/>
    <x v="17"/>
    <s v="SE3_IND"/>
    <x v="1"/>
    <s v="GNR_HS_HEAT_PIT_L-CEN_E-90_Y-2050"/>
    <x v="0"/>
    <x v="2"/>
    <n v="118.967889405759"/>
    <n v="173693.118532408"/>
    <n v="625295.22671666695"/>
  </r>
  <r>
    <x v="0"/>
    <x v="1"/>
    <x v="2"/>
    <x v="7"/>
    <x v="17"/>
    <s v="SE3_IND"/>
    <x v="2"/>
    <s v="GNR_ST_MSW_BP_E-25_LS-220-MW-FEED_Y-2050"/>
    <x v="0"/>
    <x v="0"/>
    <n v="1462.0237118801499"/>
    <n v="2134554.6193450098"/>
    <n v="7684396.6296420498"/>
  </r>
  <r>
    <x v="0"/>
    <x v="1"/>
    <x v="2"/>
    <x v="7"/>
    <x v="17"/>
    <s v="SE3_IND"/>
    <x v="2"/>
    <s v="GNR_ST_MSW_BP_E-25_LS-220-MW-FEED_Y-2050"/>
    <x v="0"/>
    <x v="1"/>
    <n v="1462.0237118801499"/>
    <n v="2134554.6193450098"/>
    <n v="7684396.6296420498"/>
  </r>
  <r>
    <x v="0"/>
    <x v="1"/>
    <x v="2"/>
    <x v="7"/>
    <x v="17"/>
    <s v="SE3_IND"/>
    <x v="2"/>
    <s v="GNR_ST_MSW_BP_E-25_LS-220-MW-FEED_Y-2050"/>
    <x v="0"/>
    <x v="2"/>
    <n v="1462.0237118801499"/>
    <n v="2134554.6193450098"/>
    <n v="7684396.6296420498"/>
  </r>
  <r>
    <x v="0"/>
    <x v="1"/>
    <x v="2"/>
    <x v="7"/>
    <x v="17"/>
    <s v="SE3_IND"/>
    <x v="2"/>
    <s v="GNR_ST_MSW_BP_E-25_LS-220-MW-FEED_Y-2050"/>
    <x v="1"/>
    <x v="0"/>
    <n v="1462.0237118801499"/>
    <n v="2134554.6193450098"/>
    <n v="7684396.6296420498"/>
  </r>
  <r>
    <x v="0"/>
    <x v="1"/>
    <x v="2"/>
    <x v="7"/>
    <x v="17"/>
    <s v="SE3_IND"/>
    <x v="2"/>
    <s v="GNR_ST_MSW_BP_E-25_LS-220-MW-FEED_Y-2050"/>
    <x v="1"/>
    <x v="1"/>
    <n v="1462.0237118801499"/>
    <n v="2134554.6193450098"/>
    <n v="7684396.6296420498"/>
  </r>
  <r>
    <x v="0"/>
    <x v="1"/>
    <x v="2"/>
    <x v="7"/>
    <x v="17"/>
    <s v="SE3_IND"/>
    <x v="2"/>
    <s v="GNR_ST_MSW_BP_E-25_LS-220-MW-FEED_Y-2050"/>
    <x v="1"/>
    <x v="2"/>
    <n v="1462.0237118801499"/>
    <n v="2134554.6193450098"/>
    <n v="7684396.6296420498"/>
  </r>
  <r>
    <x v="0"/>
    <x v="1"/>
    <x v="2"/>
    <x v="7"/>
    <x v="17"/>
    <s v="SE3_IND"/>
    <x v="11"/>
    <s v="GNR_IND-ST_WOODCHI_BP_E-71"/>
    <x v="0"/>
    <x v="0"/>
    <n v="161.666666666667"/>
    <n v="236033.33333333299"/>
    <n v="849720"/>
  </r>
  <r>
    <x v="0"/>
    <x v="1"/>
    <x v="2"/>
    <x v="7"/>
    <x v="17"/>
    <s v="SE3_IND"/>
    <x v="11"/>
    <s v="GNR_IND-ST_WOODCHI_BP_E-71"/>
    <x v="0"/>
    <x v="1"/>
    <n v="161.666666666667"/>
    <n v="236033.33333333299"/>
    <n v="849720"/>
  </r>
  <r>
    <x v="0"/>
    <x v="1"/>
    <x v="2"/>
    <x v="7"/>
    <x v="17"/>
    <s v="SE3_IND"/>
    <x v="11"/>
    <s v="GNR_IND-ST_WOODCHI_BP_E-71"/>
    <x v="0"/>
    <x v="2"/>
    <n v="161.666666666667"/>
    <n v="236033.33333333299"/>
    <n v="849720"/>
  </r>
  <r>
    <x v="0"/>
    <x v="1"/>
    <x v="2"/>
    <x v="7"/>
    <x v="17"/>
    <s v="SE3_large"/>
    <x v="1"/>
    <s v="GNR_HS_HEAT_PIT_L-CEN_E-90_Y-2050"/>
    <x v="0"/>
    <x v="0"/>
    <n v="278.87052775965901"/>
    <n v="407150.97052910202"/>
    <n v="1465743.4939047699"/>
  </r>
  <r>
    <x v="0"/>
    <x v="1"/>
    <x v="2"/>
    <x v="7"/>
    <x v="17"/>
    <s v="SE3_large"/>
    <x v="1"/>
    <s v="GNR_HS_HEAT_PIT_L-CEN_E-90_Y-2050"/>
    <x v="0"/>
    <x v="1"/>
    <n v="1230.48873528695"/>
    <n v="1796513.55351895"/>
    <n v="6467448.7926682103"/>
  </r>
  <r>
    <x v="0"/>
    <x v="1"/>
    <x v="2"/>
    <x v="7"/>
    <x v="17"/>
    <s v="SE3_large"/>
    <x v="1"/>
    <s v="GNR_HS_HEAT_PIT_L-CEN_E-90_Y-2050"/>
    <x v="0"/>
    <x v="2"/>
    <n v="700.90243119879301"/>
    <n v="1023317.54955024"/>
    <n v="3683943.17838086"/>
  </r>
  <r>
    <x v="0"/>
    <x v="1"/>
    <x v="2"/>
    <x v="7"/>
    <x v="17"/>
    <s v="SE3_large"/>
    <x v="2"/>
    <s v="GNR_ST_MSW_BP_E-24_LS-220-MW-FEED_Y-2030"/>
    <x v="0"/>
    <x v="0"/>
    <n v="507.65726660960098"/>
    <n v="741179.60925001802"/>
    <n v="2668246.5933000701"/>
  </r>
  <r>
    <x v="0"/>
    <x v="1"/>
    <x v="2"/>
    <x v="7"/>
    <x v="17"/>
    <s v="SE3_large"/>
    <x v="2"/>
    <s v="GNR_ST_MSW_BP_E-24_LS-220-MW-FEED_Y-2030"/>
    <x v="0"/>
    <x v="1"/>
    <n v="507.65726660960098"/>
    <n v="741179.60925001802"/>
    <n v="2668246.5933000701"/>
  </r>
  <r>
    <x v="0"/>
    <x v="1"/>
    <x v="2"/>
    <x v="7"/>
    <x v="17"/>
    <s v="SE3_large"/>
    <x v="2"/>
    <s v="GNR_ST_MSW_BP_E-24_LS-220-MW-FEED_Y-2030"/>
    <x v="0"/>
    <x v="2"/>
    <n v="507.65726660960098"/>
    <n v="741179.60925001802"/>
    <n v="2668246.5933000701"/>
  </r>
  <r>
    <x v="0"/>
    <x v="1"/>
    <x v="2"/>
    <x v="7"/>
    <x v="17"/>
    <s v="SE3_large"/>
    <x v="2"/>
    <s v="GNR_ST_MSW_BP_E-24_LS-220-MW-FEED_Y-2030"/>
    <x v="1"/>
    <x v="0"/>
    <n v="507.65726660960098"/>
    <n v="741179.60925001802"/>
    <n v="2668246.5933000701"/>
  </r>
  <r>
    <x v="0"/>
    <x v="1"/>
    <x v="2"/>
    <x v="7"/>
    <x v="17"/>
    <s v="SE3_large"/>
    <x v="2"/>
    <s v="GNR_ST_MSW_BP_E-24_LS-220-MW-FEED_Y-2030"/>
    <x v="1"/>
    <x v="1"/>
    <n v="507.65726660960098"/>
    <n v="741179.60925001802"/>
    <n v="2668246.5933000701"/>
  </r>
  <r>
    <x v="0"/>
    <x v="1"/>
    <x v="2"/>
    <x v="7"/>
    <x v="17"/>
    <s v="SE3_large"/>
    <x v="2"/>
    <s v="GNR_ST_MSW_BP_E-24_LS-220-MW-FEED_Y-2030"/>
    <x v="1"/>
    <x v="2"/>
    <n v="507.65726660960098"/>
    <n v="741179.60925001802"/>
    <n v="2668246.5933000701"/>
  </r>
  <r>
    <x v="0"/>
    <x v="1"/>
    <x v="2"/>
    <x v="7"/>
    <x v="17"/>
    <s v="SE3_large"/>
    <x v="2"/>
    <s v="GNR_ST_MSW_BP_E-25_LS-220-MW-FEED_Y-2050"/>
    <x v="0"/>
    <x v="0"/>
    <n v="1463.11945572386"/>
    <n v="2136154.4053568402"/>
    <n v="7690155.8592846198"/>
  </r>
  <r>
    <x v="0"/>
    <x v="1"/>
    <x v="2"/>
    <x v="7"/>
    <x v="17"/>
    <s v="SE3_large"/>
    <x v="2"/>
    <s v="GNR_ST_MSW_BP_E-25_LS-220-MW-FEED_Y-2050"/>
    <x v="0"/>
    <x v="1"/>
    <n v="1463.11945572386"/>
    <n v="2136154.4053568402"/>
    <n v="7690155.8592846198"/>
  </r>
  <r>
    <x v="0"/>
    <x v="1"/>
    <x v="2"/>
    <x v="7"/>
    <x v="17"/>
    <s v="SE3_large"/>
    <x v="2"/>
    <s v="GNR_ST_MSW_BP_E-25_LS-220-MW-FEED_Y-2050"/>
    <x v="0"/>
    <x v="2"/>
    <n v="1463.11945572386"/>
    <n v="2136154.4053568402"/>
    <n v="7690155.8592846198"/>
  </r>
  <r>
    <x v="0"/>
    <x v="1"/>
    <x v="2"/>
    <x v="7"/>
    <x v="17"/>
    <s v="SE3_large"/>
    <x v="2"/>
    <s v="GNR_ST_MSW_BP_E-25_LS-220-MW-FEED_Y-2050"/>
    <x v="1"/>
    <x v="0"/>
    <n v="1463.11945572386"/>
    <n v="2136154.4053568402"/>
    <n v="7690155.8592846198"/>
  </r>
  <r>
    <x v="0"/>
    <x v="1"/>
    <x v="2"/>
    <x v="7"/>
    <x v="17"/>
    <s v="SE3_large"/>
    <x v="2"/>
    <s v="GNR_ST_MSW_BP_E-25_LS-220-MW-FEED_Y-2050"/>
    <x v="1"/>
    <x v="1"/>
    <n v="1463.11945572386"/>
    <n v="2136154.4053568402"/>
    <n v="7690155.8592846198"/>
  </r>
  <r>
    <x v="0"/>
    <x v="1"/>
    <x v="2"/>
    <x v="7"/>
    <x v="17"/>
    <s v="SE3_large"/>
    <x v="2"/>
    <s v="GNR_ST_MSW_BP_E-25_LS-220-MW-FEED_Y-2050"/>
    <x v="1"/>
    <x v="2"/>
    <n v="1463.11945572386"/>
    <n v="2136154.4053568402"/>
    <n v="7690155.8592846198"/>
  </r>
  <r>
    <x v="0"/>
    <x v="1"/>
    <x v="2"/>
    <x v="7"/>
    <x v="17"/>
    <s v="SE3_large"/>
    <x v="11"/>
    <s v="GNR_ST_WOODCHI_BP_CB-40"/>
    <x v="0"/>
    <x v="0"/>
    <n v="288.17211275"/>
    <n v="420731.28461500001"/>
    <n v="1514632.6246140001"/>
  </r>
  <r>
    <x v="0"/>
    <x v="1"/>
    <x v="2"/>
    <x v="7"/>
    <x v="17"/>
    <s v="SE3_large"/>
    <x v="11"/>
    <s v="GNR_ST_WOODCHI_BP_CB-40"/>
    <x v="0"/>
    <x v="1"/>
    <n v="288.17211275"/>
    <n v="420731.28461500001"/>
    <n v="1514632.6246140001"/>
  </r>
  <r>
    <x v="0"/>
    <x v="1"/>
    <x v="2"/>
    <x v="7"/>
    <x v="17"/>
    <s v="SE3_large"/>
    <x v="11"/>
    <s v="GNR_ST_WOODCHI_BP_CB-40"/>
    <x v="0"/>
    <x v="2"/>
    <n v="288.17211275"/>
    <n v="420731.28461500001"/>
    <n v="1514632.6246140001"/>
  </r>
  <r>
    <x v="0"/>
    <x v="1"/>
    <x v="2"/>
    <x v="7"/>
    <x v="17"/>
    <s v="SE3_medium"/>
    <x v="5"/>
    <s v="GNR_HP_ELEC_GROUND-WTR_COP-380_LS-4-MW_Y-2030"/>
    <x v="0"/>
    <x v="0"/>
    <n v="239.47017466552299"/>
    <n v="349626.45501166402"/>
    <n v="1258655.23804199"/>
  </r>
  <r>
    <x v="0"/>
    <x v="1"/>
    <x v="2"/>
    <x v="7"/>
    <x v="17"/>
    <s v="SE3_medium"/>
    <x v="5"/>
    <s v="GNR_HP_ELEC_GROUND-WTR_COP-380_LS-4-MW_Y-2030"/>
    <x v="0"/>
    <x v="1"/>
    <n v="243.04541877379901"/>
    <n v="354846.31140974601"/>
    <n v="1277446.7210750901"/>
  </r>
  <r>
    <x v="0"/>
    <x v="1"/>
    <x v="2"/>
    <x v="7"/>
    <x v="17"/>
    <s v="SE3_medium"/>
    <x v="5"/>
    <s v="GNR_HP_ELEC_GROUND-WTR_COP-380_LS-4-MW_Y-2030"/>
    <x v="1"/>
    <x v="0"/>
    <n v="243.04541877379901"/>
    <n v="354846.31140974601"/>
    <n v="1277446.7210750901"/>
  </r>
  <r>
    <x v="0"/>
    <x v="1"/>
    <x v="2"/>
    <x v="7"/>
    <x v="17"/>
    <s v="SE3_medium"/>
    <x v="5"/>
    <s v="GNR_HP_ELEC_GROUND-WTR_COP-380_LS-4-MW_Y-2030"/>
    <x v="1"/>
    <x v="1"/>
    <n v="243.04541877379901"/>
    <n v="354846.31140974601"/>
    <n v="1277446.7210750901"/>
  </r>
  <r>
    <x v="0"/>
    <x v="1"/>
    <x v="2"/>
    <x v="7"/>
    <x v="17"/>
    <s v="SE3_medium"/>
    <x v="5"/>
    <s v="GNR_HP_ELEC_GROUND-WTR_COP-380_LS-4-MW_Y-2030"/>
    <x v="1"/>
    <x v="2"/>
    <n v="243.04541877379901"/>
    <n v="354846.31140974601"/>
    <n v="1277446.7210750901"/>
  </r>
  <r>
    <x v="0"/>
    <x v="1"/>
    <x v="2"/>
    <x v="7"/>
    <x v="17"/>
    <s v="SE3_medium"/>
    <x v="5"/>
    <s v="GNR_HP_ELEC_GROUND-WTR_COP-410_LS-4-MW_Y-2050"/>
    <x v="0"/>
    <x v="0"/>
    <n v="1185.2427489709601"/>
    <n v="1730454.4134976"/>
    <n v="6229635.8885913501"/>
  </r>
  <r>
    <x v="0"/>
    <x v="1"/>
    <x v="2"/>
    <x v="7"/>
    <x v="17"/>
    <s v="SE3_medium"/>
    <x v="5"/>
    <s v="GNR_HP_ELEC_GROUND-WTR_COP-410_LS-4-MW_Y-2050"/>
    <x v="0"/>
    <x v="1"/>
    <n v="1185.2427489709601"/>
    <n v="1730454.4134976"/>
    <n v="6229635.8885913501"/>
  </r>
  <r>
    <x v="0"/>
    <x v="1"/>
    <x v="2"/>
    <x v="7"/>
    <x v="17"/>
    <s v="SE3_medium"/>
    <x v="5"/>
    <s v="GNR_HP_ELEC_GROUND-WTR_COP-410_LS-4-MW_Y-2050"/>
    <x v="0"/>
    <x v="2"/>
    <n v="1185.2427489709601"/>
    <n v="1730454.4134976"/>
    <n v="6229635.8885913501"/>
  </r>
  <r>
    <x v="0"/>
    <x v="1"/>
    <x v="2"/>
    <x v="7"/>
    <x v="17"/>
    <s v="SE3_medium"/>
    <x v="5"/>
    <s v="GNR_HP_ELEC_GROUND-WTR_COP-410_LS-4-MW_Y-2050"/>
    <x v="1"/>
    <x v="0"/>
    <n v="1185.2427489709601"/>
    <n v="1730454.4134976"/>
    <n v="6229635.8885913501"/>
  </r>
  <r>
    <x v="0"/>
    <x v="1"/>
    <x v="2"/>
    <x v="7"/>
    <x v="17"/>
    <s v="SE3_medium"/>
    <x v="5"/>
    <s v="GNR_HP_ELEC_GROUND-WTR_COP-410_LS-4-MW_Y-2050"/>
    <x v="1"/>
    <x v="1"/>
    <n v="1185.2427489709601"/>
    <n v="1730454.4134976"/>
    <n v="6229635.8885913501"/>
  </r>
  <r>
    <x v="0"/>
    <x v="1"/>
    <x v="2"/>
    <x v="7"/>
    <x v="17"/>
    <s v="SE3_medium"/>
    <x v="5"/>
    <s v="GNR_HP_ELEC_GROUND-WTR_COP-410_LS-4-MW_Y-2050"/>
    <x v="1"/>
    <x v="2"/>
    <n v="1185.2427489709601"/>
    <n v="1730454.4134976"/>
    <n v="6229635.8885913501"/>
  </r>
  <r>
    <x v="0"/>
    <x v="1"/>
    <x v="2"/>
    <x v="7"/>
    <x v="17"/>
    <s v="SE3_medium"/>
    <x v="1"/>
    <s v="GNR_HS_HEAT_PIT_L-DEC_E-91_Y-2050"/>
    <x v="0"/>
    <x v="0"/>
    <n v="319.64906378395699"/>
    <n v="466687.633124577"/>
    <n v="1680075.4792484799"/>
  </r>
  <r>
    <x v="0"/>
    <x v="1"/>
    <x v="2"/>
    <x v="7"/>
    <x v="17"/>
    <s v="SE3_medium"/>
    <x v="1"/>
    <s v="GNR_HS_HEAT_PIT_L-DEC_E-91_Y-2050"/>
    <x v="0"/>
    <x v="1"/>
    <n v="876.73824026624197"/>
    <n v="1280037.8307887099"/>
    <n v="4608136.1908393698"/>
  </r>
  <r>
    <x v="0"/>
    <x v="1"/>
    <x v="2"/>
    <x v="7"/>
    <x v="17"/>
    <s v="SE3_medium"/>
    <x v="1"/>
    <s v="GNR_HS_HEAT_PIT_L-DEC_E-91_Y-2050"/>
    <x v="0"/>
    <x v="2"/>
    <n v="876.73824026624197"/>
    <n v="1280037.8307887099"/>
    <n v="4608136.1908393698"/>
  </r>
  <r>
    <x v="0"/>
    <x v="1"/>
    <x v="2"/>
    <x v="7"/>
    <x v="17"/>
    <s v="SE3_medium"/>
    <x v="1"/>
    <s v="GNR_HS_HEAT_WTR-TANK_LS_E-95_Y-2010"/>
    <x v="0"/>
    <x v="1"/>
    <n v="42.717465753424698"/>
    <n v="62367.5"/>
    <n v="224523"/>
  </r>
  <r>
    <x v="0"/>
    <x v="1"/>
    <x v="2"/>
    <x v="7"/>
    <x v="17"/>
    <s v="SE3_medium"/>
    <x v="1"/>
    <s v="GNR_HS_HEAT_WTR-TANK_LS_E-95_Y-2010"/>
    <x v="1"/>
    <x v="1"/>
    <n v="42.717465753424698"/>
    <n v="62367.5"/>
    <n v="224523"/>
  </r>
  <r>
    <x v="0"/>
    <x v="1"/>
    <x v="2"/>
    <x v="7"/>
    <x v="17"/>
    <s v="SE3_medium"/>
    <x v="2"/>
    <s v="GNR_BO_MSW_E-90"/>
    <x v="0"/>
    <x v="0"/>
    <n v="35.799999999999997"/>
    <n v="52268"/>
    <n v="188164.8"/>
  </r>
  <r>
    <x v="0"/>
    <x v="1"/>
    <x v="2"/>
    <x v="7"/>
    <x v="17"/>
    <s v="SE3_medium"/>
    <x v="2"/>
    <s v="GNR_BO_MSW_E-90"/>
    <x v="0"/>
    <x v="1"/>
    <n v="35.799999999999997"/>
    <n v="52268"/>
    <n v="188164.8"/>
  </r>
  <r>
    <x v="0"/>
    <x v="1"/>
    <x v="2"/>
    <x v="7"/>
    <x v="17"/>
    <s v="SE3_medium"/>
    <x v="2"/>
    <s v="GNR_BO_MSW_E-90"/>
    <x v="0"/>
    <x v="2"/>
    <n v="35.799999999999997"/>
    <n v="52268"/>
    <n v="188164.8"/>
  </r>
  <r>
    <x v="0"/>
    <x v="1"/>
    <x v="2"/>
    <x v="7"/>
    <x v="17"/>
    <s v="SE3_medium"/>
    <x v="2"/>
    <s v="GNR_BO_MSW_E-90"/>
    <x v="1"/>
    <x v="0"/>
    <n v="35.799999999999997"/>
    <n v="52268"/>
    <n v="188164.8"/>
  </r>
  <r>
    <x v="0"/>
    <x v="1"/>
    <x v="2"/>
    <x v="7"/>
    <x v="17"/>
    <s v="SE3_medium"/>
    <x v="2"/>
    <s v="GNR_BO_MSW_E-90"/>
    <x v="1"/>
    <x v="1"/>
    <n v="35.799999999999997"/>
    <n v="52268"/>
    <n v="188164.8"/>
  </r>
  <r>
    <x v="0"/>
    <x v="1"/>
    <x v="2"/>
    <x v="7"/>
    <x v="17"/>
    <s v="SE3_medium"/>
    <x v="2"/>
    <s v="GNR_BO_MSW_E-90"/>
    <x v="1"/>
    <x v="2"/>
    <n v="35.799999999999997"/>
    <n v="52268"/>
    <n v="188164.8"/>
  </r>
  <r>
    <x v="0"/>
    <x v="1"/>
    <x v="2"/>
    <x v="7"/>
    <x v="17"/>
    <s v="SE3_medium"/>
    <x v="4"/>
    <s v="GNR_EH_HEAT"/>
    <x v="0"/>
    <x v="0"/>
    <n v="3.8926751667136101"/>
    <n v="5683.3057434018601"/>
    <n v="20459.9006762467"/>
  </r>
  <r>
    <x v="0"/>
    <x v="1"/>
    <x v="2"/>
    <x v="7"/>
    <x v="17"/>
    <s v="SE3_medium"/>
    <x v="4"/>
    <s v="GNR_EH_HEAT"/>
    <x v="0"/>
    <x v="1"/>
    <n v="3.8926751667136101"/>
    <n v="5683.3057434018601"/>
    <n v="20459.9006762467"/>
  </r>
  <r>
    <x v="0"/>
    <x v="1"/>
    <x v="2"/>
    <x v="7"/>
    <x v="17"/>
    <s v="SE3_medium"/>
    <x v="4"/>
    <s v="GNR_EH_HEAT"/>
    <x v="0"/>
    <x v="2"/>
    <n v="3.8926751667136101"/>
    <n v="5683.3057434018601"/>
    <n v="20459.9006762467"/>
  </r>
  <r>
    <x v="0"/>
    <x v="1"/>
    <x v="2"/>
    <x v="7"/>
    <x v="17"/>
    <s v="SE3_medium"/>
    <x v="4"/>
    <s v="GNR_EH_HEAT"/>
    <x v="1"/>
    <x v="0"/>
    <n v="3.8926751667136101"/>
    <n v="5683.3057434018601"/>
    <n v="20459.9006762467"/>
  </r>
  <r>
    <x v="0"/>
    <x v="1"/>
    <x v="2"/>
    <x v="7"/>
    <x v="17"/>
    <s v="SE3_medium"/>
    <x v="4"/>
    <s v="GNR_EH_HEAT"/>
    <x v="1"/>
    <x v="1"/>
    <n v="3.8926751667136101"/>
    <n v="5683.3057434018601"/>
    <n v="20459.9006762467"/>
  </r>
  <r>
    <x v="0"/>
    <x v="1"/>
    <x v="2"/>
    <x v="7"/>
    <x v="17"/>
    <s v="SE3_medium"/>
    <x v="4"/>
    <s v="GNR_EH_HEAT"/>
    <x v="1"/>
    <x v="2"/>
    <n v="3.8926751667136101"/>
    <n v="5683.3057434018601"/>
    <n v="20459.9006762467"/>
  </r>
  <r>
    <x v="0"/>
    <x v="1"/>
    <x v="2"/>
    <x v="7"/>
    <x v="17"/>
    <s v="SE3_medium"/>
    <x v="11"/>
    <s v="GNR_BO_WOODCHI_E-90"/>
    <x v="0"/>
    <x v="1"/>
    <n v="165.46549999999999"/>
    <n v="241579.63"/>
    <n v="869686.66799999995"/>
  </r>
  <r>
    <x v="0"/>
    <x v="1"/>
    <x v="2"/>
    <x v="7"/>
    <x v="17"/>
    <s v="SE3_medium"/>
    <x v="6"/>
    <s v="GNR_BO_WOODWST_E-90"/>
    <x v="0"/>
    <x v="0"/>
    <n v="111.3"/>
    <n v="162498"/>
    <n v="584992.80000000005"/>
  </r>
  <r>
    <x v="0"/>
    <x v="1"/>
    <x v="2"/>
    <x v="7"/>
    <x v="17"/>
    <s v="SE3_medium"/>
    <x v="6"/>
    <s v="GNR_BO_WOODWST_E-90"/>
    <x v="0"/>
    <x v="1"/>
    <n v="111.3"/>
    <n v="162498"/>
    <n v="584992.80000000005"/>
  </r>
  <r>
    <x v="0"/>
    <x v="1"/>
    <x v="2"/>
    <x v="7"/>
    <x v="17"/>
    <s v="SE3_medium"/>
    <x v="6"/>
    <s v="GNR_BO_WOODWST_E-90"/>
    <x v="0"/>
    <x v="2"/>
    <n v="111.3"/>
    <n v="162498"/>
    <n v="584992.80000000005"/>
  </r>
  <r>
    <x v="0"/>
    <x v="1"/>
    <x v="2"/>
    <x v="7"/>
    <x v="17"/>
    <s v="SE3_medium"/>
    <x v="6"/>
    <s v="GNR_BO_WOODWST_E-90"/>
    <x v="1"/>
    <x v="0"/>
    <n v="111.3"/>
    <n v="162498"/>
    <n v="584992.80000000005"/>
  </r>
  <r>
    <x v="0"/>
    <x v="1"/>
    <x v="2"/>
    <x v="7"/>
    <x v="17"/>
    <s v="SE3_medium"/>
    <x v="6"/>
    <s v="GNR_BO_WOODWST_E-90"/>
    <x v="1"/>
    <x v="1"/>
    <n v="111.3"/>
    <n v="162498"/>
    <n v="584992.80000000005"/>
  </r>
  <r>
    <x v="0"/>
    <x v="1"/>
    <x v="2"/>
    <x v="7"/>
    <x v="17"/>
    <s v="SE3_medium"/>
    <x v="6"/>
    <s v="GNR_BO_WOODWST_E-90"/>
    <x v="1"/>
    <x v="2"/>
    <n v="111.3"/>
    <n v="162498"/>
    <n v="584992.80000000005"/>
  </r>
  <r>
    <x v="0"/>
    <x v="1"/>
    <x v="2"/>
    <x v="7"/>
    <x v="17"/>
    <s v="SE3_small"/>
    <x v="5"/>
    <s v="GNR_HP_ELEC_GROUND-WTR_COP-380_LS-4-MW_Y-2030"/>
    <x v="0"/>
    <x v="1"/>
    <n v="14.1509731420162"/>
    <n v="20660.420787343701"/>
    <n v="74377.514834437199"/>
  </r>
  <r>
    <x v="0"/>
    <x v="1"/>
    <x v="2"/>
    <x v="7"/>
    <x v="17"/>
    <s v="SE3_small"/>
    <x v="5"/>
    <s v="GNR_HP_ELEC_GROUND-WTR_COP-380_LS-4-MW_Y-2030"/>
    <x v="1"/>
    <x v="0"/>
    <n v="14.1509731420162"/>
    <n v="20660.420787343701"/>
    <n v="74377.514834437199"/>
  </r>
  <r>
    <x v="0"/>
    <x v="1"/>
    <x v="2"/>
    <x v="7"/>
    <x v="17"/>
    <s v="SE3_small"/>
    <x v="5"/>
    <s v="GNR_HP_ELEC_GROUND-WTR_COP-380_LS-4-MW_Y-2030"/>
    <x v="1"/>
    <x v="1"/>
    <n v="14.1509731420162"/>
    <n v="20660.420787343701"/>
    <n v="74377.514834437199"/>
  </r>
  <r>
    <x v="0"/>
    <x v="1"/>
    <x v="2"/>
    <x v="7"/>
    <x v="17"/>
    <s v="SE3_small"/>
    <x v="5"/>
    <s v="GNR_HP_ELEC_GROUND-WTR_COP-380_LS-4-MW_Y-2030"/>
    <x v="1"/>
    <x v="2"/>
    <n v="14.1509731420162"/>
    <n v="20660.420787343701"/>
    <n v="74377.514834437199"/>
  </r>
  <r>
    <x v="0"/>
    <x v="1"/>
    <x v="2"/>
    <x v="7"/>
    <x v="17"/>
    <s v="SE3_small"/>
    <x v="5"/>
    <s v="GNR_HP_ELEC_GROUND-WTR_COP-410_LS-4-MW_Y-2050"/>
    <x v="0"/>
    <x v="0"/>
    <n v="390.43483176348099"/>
    <n v="570034.854374683"/>
    <n v="2052125.47574886"/>
  </r>
  <r>
    <x v="0"/>
    <x v="1"/>
    <x v="2"/>
    <x v="7"/>
    <x v="17"/>
    <s v="SE3_small"/>
    <x v="5"/>
    <s v="GNR_HP_ELEC_GROUND-WTR_COP-410_LS-4-MW_Y-2050"/>
    <x v="0"/>
    <x v="1"/>
    <n v="390.43483176348099"/>
    <n v="570034.854374683"/>
    <n v="2052125.47574886"/>
  </r>
  <r>
    <x v="0"/>
    <x v="1"/>
    <x v="2"/>
    <x v="7"/>
    <x v="17"/>
    <s v="SE3_small"/>
    <x v="5"/>
    <s v="GNR_HP_ELEC_GROUND-WTR_COP-410_LS-4-MW_Y-2050"/>
    <x v="0"/>
    <x v="2"/>
    <n v="390.43483176348099"/>
    <n v="570034.854374683"/>
    <n v="2052125.47574886"/>
  </r>
  <r>
    <x v="0"/>
    <x v="1"/>
    <x v="2"/>
    <x v="7"/>
    <x v="17"/>
    <s v="SE3_small"/>
    <x v="5"/>
    <s v="GNR_HP_ELEC_GROUND-WTR_COP-410_LS-4-MW_Y-2050"/>
    <x v="1"/>
    <x v="0"/>
    <n v="390.43483176348099"/>
    <n v="570034.854374683"/>
    <n v="2052125.47574886"/>
  </r>
  <r>
    <x v="0"/>
    <x v="1"/>
    <x v="2"/>
    <x v="7"/>
    <x v="17"/>
    <s v="SE3_small"/>
    <x v="5"/>
    <s v="GNR_HP_ELEC_GROUND-WTR_COP-410_LS-4-MW_Y-2050"/>
    <x v="1"/>
    <x v="1"/>
    <n v="390.43483176348099"/>
    <n v="570034.854374683"/>
    <n v="2052125.47574886"/>
  </r>
  <r>
    <x v="0"/>
    <x v="1"/>
    <x v="2"/>
    <x v="7"/>
    <x v="17"/>
    <s v="SE3_small"/>
    <x v="5"/>
    <s v="GNR_HP_ELEC_GROUND-WTR_COP-410_LS-4-MW_Y-2050"/>
    <x v="1"/>
    <x v="2"/>
    <n v="390.43483176348099"/>
    <n v="570034.854374683"/>
    <n v="2052125.47574886"/>
  </r>
  <r>
    <x v="0"/>
    <x v="1"/>
    <x v="2"/>
    <x v="7"/>
    <x v="17"/>
    <s v="SE3_small"/>
    <x v="1"/>
    <s v="GNR_HS_HEAT_PIT_L-DEC_E-91_Y-2050"/>
    <x v="0"/>
    <x v="0"/>
    <n v="92.824607950088307"/>
    <n v="135523.92760712901"/>
    <n v="487886.13938566402"/>
  </r>
  <r>
    <x v="0"/>
    <x v="1"/>
    <x v="2"/>
    <x v="7"/>
    <x v="17"/>
    <s v="SE3_small"/>
    <x v="1"/>
    <s v="GNR_HS_HEAT_PIT_L-DEC_E-91_Y-2050"/>
    <x v="0"/>
    <x v="1"/>
    <n v="230.35531819685801"/>
    <n v="336318.76456741302"/>
    <n v="1210747.5524426899"/>
  </r>
  <r>
    <x v="0"/>
    <x v="1"/>
    <x v="2"/>
    <x v="7"/>
    <x v="17"/>
    <s v="SE3_small"/>
    <x v="1"/>
    <s v="GNR_HS_HEAT_PIT_L-DEC_E-91_Y-2050"/>
    <x v="0"/>
    <x v="2"/>
    <n v="190.02797177036601"/>
    <n v="277440.83878473402"/>
    <n v="998787.01962504303"/>
  </r>
  <r>
    <x v="0"/>
    <x v="1"/>
    <x v="2"/>
    <x v="7"/>
    <x v="17"/>
    <s v="SE3_small"/>
    <x v="1"/>
    <s v="GNR_HS_HEAT_WTR-TANK_LS_E-95_Y-2010"/>
    <x v="0"/>
    <x v="1"/>
    <n v="3.3835616438356202"/>
    <n v="4940"/>
    <n v="17784"/>
  </r>
  <r>
    <x v="0"/>
    <x v="1"/>
    <x v="2"/>
    <x v="7"/>
    <x v="17"/>
    <s v="SE3_small"/>
    <x v="4"/>
    <s v="GNR_EH_HEAT"/>
    <x v="0"/>
    <x v="0"/>
    <n v="4.0064102564102396E-3"/>
    <n v="5.8493589743589496"/>
    <n v="21.0576923076922"/>
  </r>
  <r>
    <x v="0"/>
    <x v="1"/>
    <x v="2"/>
    <x v="7"/>
    <x v="17"/>
    <s v="SE3_small"/>
    <x v="4"/>
    <s v="GNR_EH_HEAT"/>
    <x v="0"/>
    <x v="1"/>
    <n v="4.0064102564102396E-3"/>
    <n v="5.8493589743589496"/>
    <n v="21.0576923076922"/>
  </r>
  <r>
    <x v="0"/>
    <x v="1"/>
    <x v="2"/>
    <x v="7"/>
    <x v="17"/>
    <s v="SE3_small"/>
    <x v="4"/>
    <s v="GNR_EH_HEAT"/>
    <x v="0"/>
    <x v="2"/>
    <n v="4.0064102564102396E-3"/>
    <n v="5.8493589743589496"/>
    <n v="21.0576923076922"/>
  </r>
  <r>
    <x v="0"/>
    <x v="1"/>
    <x v="2"/>
    <x v="7"/>
    <x v="17"/>
    <s v="SE3_small"/>
    <x v="4"/>
    <s v="GNR_EH_HEAT"/>
    <x v="1"/>
    <x v="0"/>
    <n v="4.0064102564102396E-3"/>
    <n v="5.8493589743589496"/>
    <n v="21.0576923076922"/>
  </r>
  <r>
    <x v="0"/>
    <x v="1"/>
    <x v="2"/>
    <x v="7"/>
    <x v="17"/>
    <s v="SE3_small"/>
    <x v="4"/>
    <s v="GNR_EH_HEAT"/>
    <x v="1"/>
    <x v="1"/>
    <n v="4.0064102564102396E-3"/>
    <n v="5.8493589743589496"/>
    <n v="21.0576923076922"/>
  </r>
  <r>
    <x v="0"/>
    <x v="1"/>
    <x v="2"/>
    <x v="7"/>
    <x v="17"/>
    <s v="SE3_small"/>
    <x v="4"/>
    <s v="GNR_EH_HEAT"/>
    <x v="1"/>
    <x v="2"/>
    <n v="4.0064102564102396E-3"/>
    <n v="5.8493589743589496"/>
    <n v="21.0576923076922"/>
  </r>
  <r>
    <x v="0"/>
    <x v="1"/>
    <x v="2"/>
    <x v="7"/>
    <x v="17"/>
    <s v="SE3_small"/>
    <x v="11"/>
    <s v="GNR_BO_WOODCHI_E-90"/>
    <x v="0"/>
    <x v="1"/>
    <n v="50.024749999999997"/>
    <n v="73036.134999999995"/>
    <n v="262930.08600000001"/>
  </r>
  <r>
    <x v="0"/>
    <x v="1"/>
    <x v="2"/>
    <x v="7"/>
    <x v="18"/>
    <s v="SE4_IND"/>
    <x v="1"/>
    <s v="GNR_HS_HEAT_PIT_L-CEN_E-90_Y-2050"/>
    <x v="0"/>
    <x v="0"/>
    <n v="90.184495164946696"/>
    <n v="131669.362940822"/>
    <n v="474009.70658696"/>
  </r>
  <r>
    <x v="0"/>
    <x v="1"/>
    <x v="2"/>
    <x v="7"/>
    <x v="18"/>
    <s v="SE4_IND"/>
    <x v="1"/>
    <s v="GNR_HS_HEAT_PIT_L-CEN_E-90_Y-2050"/>
    <x v="0"/>
    <x v="1"/>
    <n v="102.51061122394999"/>
    <n v="149665.492386967"/>
    <n v="538795.77259308298"/>
  </r>
  <r>
    <x v="0"/>
    <x v="1"/>
    <x v="2"/>
    <x v="7"/>
    <x v="18"/>
    <s v="SE4_IND"/>
    <x v="1"/>
    <s v="GNR_HS_HEAT_PIT_L-CEN_E-90_Y-2050"/>
    <x v="0"/>
    <x v="2"/>
    <n v="96.0164544892789"/>
    <n v="140184.02355434699"/>
    <n v="504662.48479565"/>
  </r>
  <r>
    <x v="0"/>
    <x v="1"/>
    <x v="2"/>
    <x v="7"/>
    <x v="18"/>
    <s v="SE4_IND"/>
    <x v="2"/>
    <s v="GNR_ST_MSW_BP_E-25_LS-220-MW-FEED_Y-2050"/>
    <x v="0"/>
    <x v="0"/>
    <n v="759.65511266812405"/>
    <n v="1109096.46449546"/>
    <n v="3992747.27218366"/>
  </r>
  <r>
    <x v="0"/>
    <x v="1"/>
    <x v="2"/>
    <x v="7"/>
    <x v="18"/>
    <s v="SE4_IND"/>
    <x v="2"/>
    <s v="GNR_ST_MSW_BP_E-25_LS-220-MW-FEED_Y-2050"/>
    <x v="0"/>
    <x v="1"/>
    <n v="759.65511266812405"/>
    <n v="1109096.46449546"/>
    <n v="3992747.27218366"/>
  </r>
  <r>
    <x v="0"/>
    <x v="1"/>
    <x v="2"/>
    <x v="7"/>
    <x v="18"/>
    <s v="SE4_IND"/>
    <x v="2"/>
    <s v="GNR_ST_MSW_BP_E-25_LS-220-MW-FEED_Y-2050"/>
    <x v="0"/>
    <x v="2"/>
    <n v="759.65511266812405"/>
    <n v="1109096.46449546"/>
    <n v="3992747.27218366"/>
  </r>
  <r>
    <x v="0"/>
    <x v="1"/>
    <x v="2"/>
    <x v="7"/>
    <x v="18"/>
    <s v="SE4_IND"/>
    <x v="2"/>
    <s v="GNR_ST_MSW_BP_E-25_LS-220-MW-FEED_Y-2050"/>
    <x v="1"/>
    <x v="0"/>
    <n v="759.65511266812405"/>
    <n v="1109096.46449546"/>
    <n v="3992747.27218366"/>
  </r>
  <r>
    <x v="0"/>
    <x v="1"/>
    <x v="2"/>
    <x v="7"/>
    <x v="18"/>
    <s v="SE4_IND"/>
    <x v="2"/>
    <s v="GNR_ST_MSW_BP_E-25_LS-220-MW-FEED_Y-2050"/>
    <x v="1"/>
    <x v="1"/>
    <n v="759.65511266812405"/>
    <n v="1109096.46449546"/>
    <n v="3992747.27218366"/>
  </r>
  <r>
    <x v="0"/>
    <x v="1"/>
    <x v="2"/>
    <x v="7"/>
    <x v="18"/>
    <s v="SE4_IND"/>
    <x v="2"/>
    <s v="GNR_ST_MSW_BP_E-25_LS-220-MW-FEED_Y-2050"/>
    <x v="1"/>
    <x v="2"/>
    <n v="759.65511266812405"/>
    <n v="1109096.46449546"/>
    <n v="3992747.27218366"/>
  </r>
  <r>
    <x v="0"/>
    <x v="1"/>
    <x v="2"/>
    <x v="7"/>
    <x v="18"/>
    <s v="SE4_large"/>
    <x v="1"/>
    <s v="GNR_HS_HEAT_PIT_L-CEN_E-90_Y-2050"/>
    <x v="0"/>
    <x v="0"/>
    <n v="38.327491307335499"/>
    <n v="55958.137308709804"/>
    <n v="201449.29431135501"/>
  </r>
  <r>
    <x v="0"/>
    <x v="1"/>
    <x v="2"/>
    <x v="7"/>
    <x v="18"/>
    <s v="SE4_large"/>
    <x v="1"/>
    <s v="GNR_HS_HEAT_PIT_L-CEN_E-90_Y-2050"/>
    <x v="0"/>
    <x v="1"/>
    <n v="136.912791465916"/>
    <n v="199892.67554023699"/>
    <n v="719613.63194485498"/>
  </r>
  <r>
    <x v="0"/>
    <x v="1"/>
    <x v="2"/>
    <x v="7"/>
    <x v="18"/>
    <s v="SE4_large"/>
    <x v="1"/>
    <s v="GNR_HS_HEAT_PIT_L-CEN_E-90_Y-2050"/>
    <x v="0"/>
    <x v="2"/>
    <n v="83.139549305493603"/>
    <n v="121383.74198602101"/>
    <n v="436981.47114967398"/>
  </r>
  <r>
    <x v="0"/>
    <x v="1"/>
    <x v="2"/>
    <x v="7"/>
    <x v="18"/>
    <s v="SE4_large"/>
    <x v="2"/>
    <s v="GNR_ST_MSW_BP_E-24_LS-220-MW-FEED_Y-2030"/>
    <x v="0"/>
    <x v="0"/>
    <n v="128.04448710433701"/>
    <n v="186944.951172331"/>
    <n v="673001.82422039297"/>
  </r>
  <r>
    <x v="0"/>
    <x v="1"/>
    <x v="2"/>
    <x v="7"/>
    <x v="18"/>
    <s v="SE4_large"/>
    <x v="2"/>
    <s v="GNR_ST_MSW_BP_E-24_LS-220-MW-FEED_Y-2030"/>
    <x v="0"/>
    <x v="1"/>
    <n v="128.04448710433701"/>
    <n v="186944.951172331"/>
    <n v="673001.82422039297"/>
  </r>
  <r>
    <x v="0"/>
    <x v="1"/>
    <x v="2"/>
    <x v="7"/>
    <x v="18"/>
    <s v="SE4_large"/>
    <x v="2"/>
    <s v="GNR_ST_MSW_BP_E-24_LS-220-MW-FEED_Y-2030"/>
    <x v="0"/>
    <x v="2"/>
    <n v="128.04448710433701"/>
    <n v="186944.951172331"/>
    <n v="673001.82422039297"/>
  </r>
  <r>
    <x v="0"/>
    <x v="1"/>
    <x v="2"/>
    <x v="7"/>
    <x v="18"/>
    <s v="SE4_large"/>
    <x v="2"/>
    <s v="GNR_ST_MSW_BP_E-24_LS-220-MW-FEED_Y-2030"/>
    <x v="1"/>
    <x v="0"/>
    <n v="128.04448710433701"/>
    <n v="186944.951172331"/>
    <n v="673001.82422039297"/>
  </r>
  <r>
    <x v="0"/>
    <x v="1"/>
    <x v="2"/>
    <x v="7"/>
    <x v="18"/>
    <s v="SE4_large"/>
    <x v="2"/>
    <s v="GNR_ST_MSW_BP_E-24_LS-220-MW-FEED_Y-2030"/>
    <x v="1"/>
    <x v="1"/>
    <n v="128.04448710433701"/>
    <n v="186944.951172331"/>
    <n v="673001.82422039297"/>
  </r>
  <r>
    <x v="0"/>
    <x v="1"/>
    <x v="2"/>
    <x v="7"/>
    <x v="18"/>
    <s v="SE4_large"/>
    <x v="2"/>
    <s v="GNR_ST_MSW_BP_E-24_LS-220-MW-FEED_Y-2030"/>
    <x v="1"/>
    <x v="2"/>
    <n v="128.04448710433701"/>
    <n v="186944.951172331"/>
    <n v="673001.82422039297"/>
  </r>
  <r>
    <x v="0"/>
    <x v="1"/>
    <x v="2"/>
    <x v="7"/>
    <x v="18"/>
    <s v="SE4_large"/>
    <x v="2"/>
    <s v="GNR_ST_MSW_BP_E-25_LS-220-MW-FEED_Y-2050"/>
    <x v="0"/>
    <x v="0"/>
    <n v="119.66375224844001"/>
    <n v="174709.07828272201"/>
    <n v="628952.68181779899"/>
  </r>
  <r>
    <x v="0"/>
    <x v="1"/>
    <x v="2"/>
    <x v="7"/>
    <x v="18"/>
    <s v="SE4_large"/>
    <x v="2"/>
    <s v="GNR_ST_MSW_BP_E-25_LS-220-MW-FEED_Y-2050"/>
    <x v="0"/>
    <x v="1"/>
    <n v="119.66375224844001"/>
    <n v="174709.07828272201"/>
    <n v="628952.68181779899"/>
  </r>
  <r>
    <x v="0"/>
    <x v="1"/>
    <x v="2"/>
    <x v="7"/>
    <x v="18"/>
    <s v="SE4_large"/>
    <x v="2"/>
    <s v="GNR_ST_MSW_BP_E-25_LS-220-MW-FEED_Y-2050"/>
    <x v="0"/>
    <x v="2"/>
    <n v="119.66375224844001"/>
    <n v="174709.07828272201"/>
    <n v="628952.68181779899"/>
  </r>
  <r>
    <x v="0"/>
    <x v="1"/>
    <x v="2"/>
    <x v="7"/>
    <x v="18"/>
    <s v="SE4_large"/>
    <x v="2"/>
    <s v="GNR_ST_MSW_BP_E-25_LS-220-MW-FEED_Y-2050"/>
    <x v="1"/>
    <x v="0"/>
    <n v="119.66375224844001"/>
    <n v="174709.07828272201"/>
    <n v="628952.68181779899"/>
  </r>
  <r>
    <x v="0"/>
    <x v="1"/>
    <x v="2"/>
    <x v="7"/>
    <x v="18"/>
    <s v="SE4_large"/>
    <x v="2"/>
    <s v="GNR_ST_MSW_BP_E-25_LS-220-MW-FEED_Y-2050"/>
    <x v="1"/>
    <x v="1"/>
    <n v="119.66375224844001"/>
    <n v="174709.07828272201"/>
    <n v="628952.68181779899"/>
  </r>
  <r>
    <x v="0"/>
    <x v="1"/>
    <x v="2"/>
    <x v="7"/>
    <x v="18"/>
    <s v="SE4_large"/>
    <x v="2"/>
    <s v="GNR_ST_MSW_BP_E-25_LS-220-MW-FEED_Y-2050"/>
    <x v="1"/>
    <x v="2"/>
    <n v="119.66375224844001"/>
    <n v="174709.07828272201"/>
    <n v="628952.68181779899"/>
  </r>
  <r>
    <x v="0"/>
    <x v="1"/>
    <x v="2"/>
    <x v="7"/>
    <x v="18"/>
    <s v="SE4_medium"/>
    <x v="5"/>
    <s v="GNR_HP_ELEC_GROUND-WTR_COP-380_LS-4-MW_Y-2030"/>
    <x v="0"/>
    <x v="0"/>
    <n v="153.48692465581499"/>
    <n v="224090.90999749"/>
    <n v="806727.27599096403"/>
  </r>
  <r>
    <x v="0"/>
    <x v="1"/>
    <x v="2"/>
    <x v="7"/>
    <x v="18"/>
    <s v="SE4_medium"/>
    <x v="5"/>
    <s v="GNR_HP_ELEC_GROUND-WTR_COP-380_LS-4-MW_Y-2030"/>
    <x v="0"/>
    <x v="1"/>
    <n v="153.48692465581499"/>
    <n v="224090.90999749"/>
    <n v="806727.27599096403"/>
  </r>
  <r>
    <x v="0"/>
    <x v="1"/>
    <x v="2"/>
    <x v="7"/>
    <x v="18"/>
    <s v="SE4_medium"/>
    <x v="5"/>
    <s v="GNR_HP_ELEC_GROUND-WTR_COP-380_LS-4-MW_Y-2030"/>
    <x v="0"/>
    <x v="2"/>
    <n v="26.2358412942089"/>
    <n v="38304.328289544901"/>
    <n v="137895.58184236201"/>
  </r>
  <r>
    <x v="0"/>
    <x v="1"/>
    <x v="2"/>
    <x v="7"/>
    <x v="18"/>
    <s v="SE4_medium"/>
    <x v="5"/>
    <s v="GNR_HP_ELEC_GROUND-WTR_COP-380_LS-4-MW_Y-2030"/>
    <x v="1"/>
    <x v="0"/>
    <n v="153.48692465581499"/>
    <n v="224090.90999749"/>
    <n v="806727.27599096403"/>
  </r>
  <r>
    <x v="0"/>
    <x v="1"/>
    <x v="2"/>
    <x v="7"/>
    <x v="18"/>
    <s v="SE4_medium"/>
    <x v="5"/>
    <s v="GNR_HP_ELEC_GROUND-WTR_COP-380_LS-4-MW_Y-2030"/>
    <x v="1"/>
    <x v="1"/>
    <n v="153.48692465581499"/>
    <n v="224090.90999749"/>
    <n v="806727.27599096403"/>
  </r>
  <r>
    <x v="0"/>
    <x v="1"/>
    <x v="2"/>
    <x v="7"/>
    <x v="18"/>
    <s v="SE4_medium"/>
    <x v="5"/>
    <s v="GNR_HP_ELEC_GROUND-WTR_COP-380_LS-4-MW_Y-2030"/>
    <x v="1"/>
    <x v="2"/>
    <n v="153.48692465581499"/>
    <n v="224090.90999749"/>
    <n v="806727.27599096403"/>
  </r>
  <r>
    <x v="0"/>
    <x v="1"/>
    <x v="2"/>
    <x v="7"/>
    <x v="18"/>
    <s v="SE4_medium"/>
    <x v="5"/>
    <s v="GNR_HP_ELEC_GROUND-WTR_COP-410_LS-4-MW_Y-2050"/>
    <x v="0"/>
    <x v="0"/>
    <n v="495.315260130421"/>
    <n v="723160.27979041496"/>
    <n v="2603377.0072454899"/>
  </r>
  <r>
    <x v="0"/>
    <x v="1"/>
    <x v="2"/>
    <x v="7"/>
    <x v="18"/>
    <s v="SE4_medium"/>
    <x v="5"/>
    <s v="GNR_HP_ELEC_GROUND-WTR_COP-410_LS-4-MW_Y-2050"/>
    <x v="0"/>
    <x v="1"/>
    <n v="495.315260130421"/>
    <n v="723160.27979041496"/>
    <n v="2603377.0072454899"/>
  </r>
  <r>
    <x v="0"/>
    <x v="1"/>
    <x v="2"/>
    <x v="7"/>
    <x v="18"/>
    <s v="SE4_medium"/>
    <x v="5"/>
    <s v="GNR_HP_ELEC_GROUND-WTR_COP-410_LS-4-MW_Y-2050"/>
    <x v="0"/>
    <x v="2"/>
    <n v="495.315260130421"/>
    <n v="723160.27979041496"/>
    <n v="2603377.0072454899"/>
  </r>
  <r>
    <x v="0"/>
    <x v="1"/>
    <x v="2"/>
    <x v="7"/>
    <x v="18"/>
    <s v="SE4_medium"/>
    <x v="5"/>
    <s v="GNR_HP_ELEC_GROUND-WTR_COP-410_LS-4-MW_Y-2050"/>
    <x v="1"/>
    <x v="0"/>
    <n v="495.315260130421"/>
    <n v="723160.27979041496"/>
    <n v="2603377.0072454899"/>
  </r>
  <r>
    <x v="0"/>
    <x v="1"/>
    <x v="2"/>
    <x v="7"/>
    <x v="18"/>
    <s v="SE4_medium"/>
    <x v="5"/>
    <s v="GNR_HP_ELEC_GROUND-WTR_COP-410_LS-4-MW_Y-2050"/>
    <x v="1"/>
    <x v="1"/>
    <n v="495.315260130421"/>
    <n v="723160.27979041496"/>
    <n v="2603377.0072454899"/>
  </r>
  <r>
    <x v="0"/>
    <x v="1"/>
    <x v="2"/>
    <x v="7"/>
    <x v="18"/>
    <s v="SE4_medium"/>
    <x v="5"/>
    <s v="GNR_HP_ELEC_GROUND-WTR_COP-410_LS-4-MW_Y-2050"/>
    <x v="1"/>
    <x v="2"/>
    <n v="495.315260130421"/>
    <n v="723160.27979041496"/>
    <n v="2603377.0072454899"/>
  </r>
  <r>
    <x v="0"/>
    <x v="1"/>
    <x v="2"/>
    <x v="7"/>
    <x v="18"/>
    <s v="SE4_medium"/>
    <x v="1"/>
    <s v="GNR_HS_HEAT_PIT_L-DEC_E-91_Y-2050"/>
    <x v="0"/>
    <x v="0"/>
    <n v="102.37312154982"/>
    <n v="149464.757462737"/>
    <n v="538073.12686585402"/>
  </r>
  <r>
    <x v="0"/>
    <x v="1"/>
    <x v="2"/>
    <x v="7"/>
    <x v="18"/>
    <s v="SE4_medium"/>
    <x v="1"/>
    <s v="GNR_HS_HEAT_PIT_L-DEC_E-91_Y-2050"/>
    <x v="0"/>
    <x v="1"/>
    <n v="340.00354449963203"/>
    <n v="496405.17496946303"/>
    <n v="1787058.6298900701"/>
  </r>
  <r>
    <x v="0"/>
    <x v="1"/>
    <x v="2"/>
    <x v="7"/>
    <x v="18"/>
    <s v="SE4_medium"/>
    <x v="1"/>
    <s v="GNR_HS_HEAT_PIT_L-DEC_E-91_Y-2050"/>
    <x v="0"/>
    <x v="2"/>
    <n v="340.00354449963203"/>
    <n v="496405.17496946303"/>
    <n v="1787058.6298900701"/>
  </r>
  <r>
    <x v="0"/>
    <x v="1"/>
    <x v="2"/>
    <x v="7"/>
    <x v="18"/>
    <s v="SE4_medium"/>
    <x v="1"/>
    <s v="GNR_HS_HEAT_WTR-TANK_LS_E-95_Y-2010"/>
    <x v="0"/>
    <x v="1"/>
    <n v="0.71900684931506798"/>
    <n v="1049.75"/>
    <n v="3779.1"/>
  </r>
  <r>
    <x v="0"/>
    <x v="1"/>
    <x v="2"/>
    <x v="7"/>
    <x v="18"/>
    <s v="SE4_medium"/>
    <x v="11"/>
    <s v="GNR_BO_WOODCHI_E-90"/>
    <x v="0"/>
    <x v="1"/>
    <n v="64.599999999999994"/>
    <n v="94316"/>
    <n v="339537.6"/>
  </r>
  <r>
    <x v="0"/>
    <x v="1"/>
    <x v="2"/>
    <x v="7"/>
    <x v="18"/>
    <s v="SE4_small"/>
    <x v="5"/>
    <s v="GNR_HP_ELEC_GROUND-WTR_COP-380_LS-4-MW_Y-2030"/>
    <x v="0"/>
    <x v="0"/>
    <n v="3.6475890736821199"/>
    <n v="5325.4800475758902"/>
    <n v="19171.7281712732"/>
  </r>
  <r>
    <x v="0"/>
    <x v="1"/>
    <x v="2"/>
    <x v="7"/>
    <x v="18"/>
    <s v="SE4_small"/>
    <x v="5"/>
    <s v="GNR_HP_ELEC_GROUND-WTR_COP-380_LS-4-MW_Y-2030"/>
    <x v="0"/>
    <x v="1"/>
    <n v="3.6475890736821199"/>
    <n v="5325.4800475758902"/>
    <n v="19171.7281712732"/>
  </r>
  <r>
    <x v="0"/>
    <x v="1"/>
    <x v="2"/>
    <x v="7"/>
    <x v="18"/>
    <s v="SE4_small"/>
    <x v="5"/>
    <s v="GNR_HP_ELEC_GROUND-WTR_COP-380_LS-4-MW_Y-2030"/>
    <x v="1"/>
    <x v="0"/>
    <n v="3.6475890736821199"/>
    <n v="5325.4800475758902"/>
    <n v="19171.7281712732"/>
  </r>
  <r>
    <x v="0"/>
    <x v="1"/>
    <x v="2"/>
    <x v="7"/>
    <x v="18"/>
    <s v="SE4_small"/>
    <x v="5"/>
    <s v="GNR_HP_ELEC_GROUND-WTR_COP-380_LS-4-MW_Y-2030"/>
    <x v="1"/>
    <x v="1"/>
    <n v="3.6475890736821199"/>
    <n v="5325.4800475758902"/>
    <n v="19171.7281712732"/>
  </r>
  <r>
    <x v="0"/>
    <x v="1"/>
    <x v="2"/>
    <x v="7"/>
    <x v="18"/>
    <s v="SE4_small"/>
    <x v="5"/>
    <s v="GNR_HP_ELEC_GROUND-WTR_COP-380_LS-4-MW_Y-2030"/>
    <x v="1"/>
    <x v="2"/>
    <n v="3.6475890736821199"/>
    <n v="5325.4800475758902"/>
    <n v="19171.7281712732"/>
  </r>
  <r>
    <x v="0"/>
    <x v="1"/>
    <x v="2"/>
    <x v="7"/>
    <x v="18"/>
    <s v="SE4_small"/>
    <x v="5"/>
    <s v="GNR_HP_ELEC_GROUND-WTR_COP-410_LS-4-MW_Y-2050"/>
    <x v="0"/>
    <x v="0"/>
    <n v="105.25968851106801"/>
    <n v="153679.14522616001"/>
    <n v="553244.92281417502"/>
  </r>
  <r>
    <x v="0"/>
    <x v="1"/>
    <x v="2"/>
    <x v="7"/>
    <x v="18"/>
    <s v="SE4_small"/>
    <x v="5"/>
    <s v="GNR_HP_ELEC_GROUND-WTR_COP-410_LS-4-MW_Y-2050"/>
    <x v="0"/>
    <x v="1"/>
    <n v="105.25968851106801"/>
    <n v="153679.14522616001"/>
    <n v="553244.92281417502"/>
  </r>
  <r>
    <x v="0"/>
    <x v="1"/>
    <x v="2"/>
    <x v="7"/>
    <x v="18"/>
    <s v="SE4_small"/>
    <x v="5"/>
    <s v="GNR_HP_ELEC_GROUND-WTR_COP-410_LS-4-MW_Y-2050"/>
    <x v="0"/>
    <x v="2"/>
    <n v="105.25968851106801"/>
    <n v="153679.14522616001"/>
    <n v="553244.92281417502"/>
  </r>
  <r>
    <x v="0"/>
    <x v="1"/>
    <x v="2"/>
    <x v="7"/>
    <x v="18"/>
    <s v="SE4_small"/>
    <x v="5"/>
    <s v="GNR_HP_ELEC_GROUND-WTR_COP-410_LS-4-MW_Y-2050"/>
    <x v="1"/>
    <x v="0"/>
    <n v="105.25968851106801"/>
    <n v="153679.14522616001"/>
    <n v="553244.92281417502"/>
  </r>
  <r>
    <x v="0"/>
    <x v="1"/>
    <x v="2"/>
    <x v="7"/>
    <x v="18"/>
    <s v="SE4_small"/>
    <x v="5"/>
    <s v="GNR_HP_ELEC_GROUND-WTR_COP-410_LS-4-MW_Y-2050"/>
    <x v="1"/>
    <x v="1"/>
    <n v="105.25968851106801"/>
    <n v="153679.14522616001"/>
    <n v="553244.92281417502"/>
  </r>
  <r>
    <x v="0"/>
    <x v="1"/>
    <x v="2"/>
    <x v="7"/>
    <x v="18"/>
    <s v="SE4_small"/>
    <x v="5"/>
    <s v="GNR_HP_ELEC_GROUND-WTR_COP-410_LS-4-MW_Y-2050"/>
    <x v="1"/>
    <x v="2"/>
    <n v="105.25968851106801"/>
    <n v="153679.14522616001"/>
    <n v="553244.92281417502"/>
  </r>
  <r>
    <x v="0"/>
    <x v="1"/>
    <x v="2"/>
    <x v="7"/>
    <x v="18"/>
    <s v="SE4_small"/>
    <x v="1"/>
    <s v="GNR_HS_HEAT_PIT_L-DEC_E-91_Y-2050"/>
    <x v="0"/>
    <x v="0"/>
    <n v="28.5725966644324"/>
    <n v="41715.991130071299"/>
    <n v="150177.56806825701"/>
  </r>
  <r>
    <x v="0"/>
    <x v="1"/>
    <x v="2"/>
    <x v="7"/>
    <x v="18"/>
    <s v="SE4_small"/>
    <x v="1"/>
    <s v="GNR_HS_HEAT_PIT_L-DEC_E-91_Y-2050"/>
    <x v="0"/>
    <x v="1"/>
    <n v="69.135874422720207"/>
    <n v="100938.376657171"/>
    <n v="363378.15596581699"/>
  </r>
  <r>
    <x v="0"/>
    <x v="1"/>
    <x v="2"/>
    <x v="7"/>
    <x v="18"/>
    <s v="SE4_small"/>
    <x v="1"/>
    <s v="GNR_HS_HEAT_PIT_L-DEC_E-91_Y-2050"/>
    <x v="0"/>
    <x v="2"/>
    <n v="43.599054464119497"/>
    <n v="63654.619517614403"/>
    <n v="229156.63026341199"/>
  </r>
  <r>
    <x v="0"/>
    <x v="1"/>
    <x v="2"/>
    <x v="7"/>
    <x v="18"/>
    <s v="SE4_small"/>
    <x v="4"/>
    <s v="GNR_EH_HEAT"/>
    <x v="0"/>
    <x v="0"/>
    <n v="1.54132326007325"/>
    <n v="2250.3319597069499"/>
    <n v="8101.1950549450203"/>
  </r>
  <r>
    <x v="0"/>
    <x v="1"/>
    <x v="2"/>
    <x v="7"/>
    <x v="18"/>
    <s v="SE4_small"/>
    <x v="4"/>
    <s v="GNR_EH_HEAT"/>
    <x v="0"/>
    <x v="1"/>
    <n v="1.54132326007325"/>
    <n v="2250.3319597069499"/>
    <n v="8101.1950549450203"/>
  </r>
  <r>
    <x v="0"/>
    <x v="1"/>
    <x v="2"/>
    <x v="7"/>
    <x v="18"/>
    <s v="SE4_small"/>
    <x v="4"/>
    <s v="GNR_EH_HEAT"/>
    <x v="0"/>
    <x v="2"/>
    <n v="1.54132326007325"/>
    <n v="2250.3319597069499"/>
    <n v="8101.1950549450203"/>
  </r>
  <r>
    <x v="0"/>
    <x v="1"/>
    <x v="2"/>
    <x v="7"/>
    <x v="18"/>
    <s v="SE4_small"/>
    <x v="4"/>
    <s v="GNR_EH_HEAT"/>
    <x v="1"/>
    <x v="0"/>
    <n v="1.54132326007325"/>
    <n v="2250.3319597069499"/>
    <n v="8101.1950549450203"/>
  </r>
  <r>
    <x v="0"/>
    <x v="1"/>
    <x v="2"/>
    <x v="7"/>
    <x v="18"/>
    <s v="SE4_small"/>
    <x v="4"/>
    <s v="GNR_EH_HEAT"/>
    <x v="1"/>
    <x v="1"/>
    <n v="1.54132326007325"/>
    <n v="2250.3319597069499"/>
    <n v="8101.1950549450203"/>
  </r>
  <r>
    <x v="0"/>
    <x v="1"/>
    <x v="2"/>
    <x v="7"/>
    <x v="18"/>
    <s v="SE4_small"/>
    <x v="4"/>
    <s v="GNR_EH_HEAT"/>
    <x v="1"/>
    <x v="2"/>
    <n v="1.54132326007325"/>
    <n v="2250.3319597069499"/>
    <n v="8101.1950549450203"/>
  </r>
  <r>
    <x v="0"/>
    <x v="1"/>
    <x v="2"/>
    <x v="7"/>
    <x v="18"/>
    <s v="SE4_small"/>
    <x v="11"/>
    <s v="GNR_BO_WOODCHI_E-90"/>
    <x v="0"/>
    <x v="1"/>
    <n v="11.182499999999999"/>
    <n v="16326.45"/>
    <n v="58775.22"/>
  </r>
  <r>
    <x v="0"/>
    <x v="1"/>
    <x v="2"/>
    <x v="9"/>
    <x v="20"/>
    <s v="UK_A"/>
    <x v="5"/>
    <s v="GNR_ELYS_ELEC_SOEC_Y-20"/>
    <x v="1"/>
    <x v="0"/>
    <n v="3780.0124527128501"/>
    <n v="5518818.1809607605"/>
    <n v="19867745.4514587"/>
  </r>
  <r>
    <x v="0"/>
    <x v="1"/>
    <x v="2"/>
    <x v="9"/>
    <x v="20"/>
    <s v="UK_A"/>
    <x v="5"/>
    <s v="GNR_ELYS_ELEC_SOEC_Y-20"/>
    <x v="1"/>
    <x v="1"/>
    <n v="3780.0124527128501"/>
    <n v="5518818.1809607605"/>
    <n v="19867745.4514587"/>
  </r>
  <r>
    <x v="0"/>
    <x v="1"/>
    <x v="2"/>
    <x v="9"/>
    <x v="20"/>
    <s v="UK_A"/>
    <x v="5"/>
    <s v="GNR_ELYS_ELEC_SOEC_Y-20"/>
    <x v="1"/>
    <x v="2"/>
    <n v="3780.0124527128501"/>
    <n v="5518818.1809607605"/>
    <n v="19867745.4514587"/>
  </r>
</pivotCacheRecords>
</file>

<file path=xl/pivotCache/pivotCacheRecords8.xml><?xml version="1.0" encoding="utf-8"?>
<pivotCacheRecords xmlns="http://schemas.openxmlformats.org/spreadsheetml/2006/main" xmlns:r="http://schemas.openxmlformats.org/officeDocument/2006/relationships" count="6152">
  <r>
    <x v="0"/>
    <x v="0"/>
    <x v="0"/>
    <x v="0"/>
    <x v="0"/>
    <s v="DK1_Large"/>
    <x v="0"/>
    <s v="GNR_ST_COAL_EXT_E-42"/>
    <x v="0"/>
    <x v="0"/>
    <n v="1700"/>
    <n v="2482000"/>
    <n v="8935200"/>
  </r>
  <r>
    <x v="0"/>
    <x v="0"/>
    <x v="0"/>
    <x v="0"/>
    <x v="0"/>
    <s v="DK1_Large"/>
    <x v="0"/>
    <s v="GNR_ST_COAL_EXT_E-42"/>
    <x v="0"/>
    <x v="1"/>
    <n v="1700"/>
    <n v="2482000"/>
    <n v="8935200"/>
  </r>
  <r>
    <x v="0"/>
    <x v="0"/>
    <x v="0"/>
    <x v="0"/>
    <x v="0"/>
    <s v="DK1_Large"/>
    <x v="0"/>
    <s v="GNR_ST_COAL_EXT_E-42"/>
    <x v="0"/>
    <x v="2"/>
    <n v="1700"/>
    <n v="2482000"/>
    <n v="8935200"/>
  </r>
  <r>
    <x v="0"/>
    <x v="0"/>
    <x v="0"/>
    <x v="0"/>
    <x v="0"/>
    <s v="DK1_Large"/>
    <x v="0"/>
    <s v="GNR_ST_COAL_EXT_E-43"/>
    <x v="0"/>
    <x v="0"/>
    <n v="1732.55813953488"/>
    <n v="2529534.8837209302"/>
    <n v="9106325.5813953504"/>
  </r>
  <r>
    <x v="0"/>
    <x v="0"/>
    <x v="0"/>
    <x v="0"/>
    <x v="0"/>
    <s v="DK1_Large"/>
    <x v="0"/>
    <s v="GNR_ST_COAL_EXT_E-43"/>
    <x v="0"/>
    <x v="1"/>
    <n v="1732.55813953488"/>
    <n v="2529534.8837209302"/>
    <n v="9106325.5813953504"/>
  </r>
  <r>
    <x v="0"/>
    <x v="0"/>
    <x v="0"/>
    <x v="0"/>
    <x v="0"/>
    <s v="DK1_Large"/>
    <x v="0"/>
    <s v="GNR_ST_COAL_EXT_E-43"/>
    <x v="0"/>
    <x v="2"/>
    <n v="1732.55813953488"/>
    <n v="2529534.8837209302"/>
    <n v="9106325.5813953504"/>
  </r>
  <r>
    <x v="0"/>
    <x v="0"/>
    <x v="0"/>
    <x v="0"/>
    <x v="0"/>
    <s v="DK1_Large"/>
    <x v="0"/>
    <s v="GNR_ST_COAL_EXT_E-47"/>
    <x v="0"/>
    <x v="0"/>
    <n v="819.14893617021301"/>
    <n v="1195957.44680851"/>
    <n v="4305446.8085106397"/>
  </r>
  <r>
    <x v="0"/>
    <x v="0"/>
    <x v="0"/>
    <x v="0"/>
    <x v="0"/>
    <s v="DK1_Large"/>
    <x v="0"/>
    <s v="GNR_ST_COAL_EXT_E-47"/>
    <x v="0"/>
    <x v="1"/>
    <n v="819.14893617021301"/>
    <n v="1195957.44680851"/>
    <n v="4305446.8085106397"/>
  </r>
  <r>
    <x v="0"/>
    <x v="0"/>
    <x v="0"/>
    <x v="0"/>
    <x v="0"/>
    <s v="DK1_Large"/>
    <x v="0"/>
    <s v="GNR_ST_COAL_EXT_E-47"/>
    <x v="0"/>
    <x v="2"/>
    <n v="819.14893617021301"/>
    <n v="1195957.44680851"/>
    <n v="4305446.8085106397"/>
  </r>
  <r>
    <x v="0"/>
    <x v="0"/>
    <x v="0"/>
    <x v="0"/>
    <x v="0"/>
    <s v="DK1_Large"/>
    <x v="1"/>
    <s v="GNR_HS_HEAT_PIT_L-CEN_E-90_Y-2020"/>
    <x v="1"/>
    <x v="0"/>
    <n v="295.92241755645301"/>
    <n v="432046.72963242099"/>
    <n v="1555368.2266767099"/>
  </r>
  <r>
    <x v="0"/>
    <x v="0"/>
    <x v="0"/>
    <x v="0"/>
    <x v="0"/>
    <s v="DK1_Large"/>
    <x v="1"/>
    <s v="GNR_HS_HEAT_PIT_L-CEN_E-90_Y-2020"/>
    <x v="1"/>
    <x v="1"/>
    <n v="425.46755544576399"/>
    <n v="621182.63095081504"/>
    <n v="2236257.47142294"/>
  </r>
  <r>
    <x v="0"/>
    <x v="0"/>
    <x v="0"/>
    <x v="0"/>
    <x v="0"/>
    <s v="DK1_Large"/>
    <x v="1"/>
    <s v="GNR_HS_HEAT_PIT_L-CEN_E-90_Y-2020"/>
    <x v="1"/>
    <x v="2"/>
    <n v="351.784378236946"/>
    <n v="513605.19222594099"/>
    <n v="1848978.6920133899"/>
  </r>
  <r>
    <x v="0"/>
    <x v="0"/>
    <x v="0"/>
    <x v="0"/>
    <x v="0"/>
    <s v="DK1_Large"/>
    <x v="2"/>
    <s v="GNR_ST_MSW_BP_E-19"/>
    <x v="0"/>
    <x v="0"/>
    <n v="47.368421052631597"/>
    <n v="69157.894736842107"/>
    <n v="248968.42105263201"/>
  </r>
  <r>
    <x v="0"/>
    <x v="0"/>
    <x v="0"/>
    <x v="0"/>
    <x v="0"/>
    <s v="DK1_Large"/>
    <x v="2"/>
    <s v="GNR_ST_MSW_BP_E-19"/>
    <x v="0"/>
    <x v="1"/>
    <n v="47.368421052631597"/>
    <n v="69157.894736842107"/>
    <n v="248968.42105263201"/>
  </r>
  <r>
    <x v="0"/>
    <x v="0"/>
    <x v="0"/>
    <x v="0"/>
    <x v="0"/>
    <s v="DK1_Large"/>
    <x v="2"/>
    <s v="GNR_ST_MSW_BP_E-19"/>
    <x v="0"/>
    <x v="2"/>
    <n v="47.368421052631597"/>
    <n v="69157.894736842107"/>
    <n v="248968.42105263201"/>
  </r>
  <r>
    <x v="0"/>
    <x v="0"/>
    <x v="0"/>
    <x v="0"/>
    <x v="0"/>
    <s v="DK1_Large"/>
    <x v="2"/>
    <s v="GNR_ST_MSW_BP_E-22"/>
    <x v="0"/>
    <x v="0"/>
    <n v="109.09090909090899"/>
    <n v="159272.727272727"/>
    <n v="573381.81818181905"/>
  </r>
  <r>
    <x v="0"/>
    <x v="0"/>
    <x v="0"/>
    <x v="0"/>
    <x v="0"/>
    <s v="DK1_Large"/>
    <x v="2"/>
    <s v="GNR_ST_MSW_BP_E-22"/>
    <x v="0"/>
    <x v="1"/>
    <n v="109.09090909090899"/>
    <n v="159272.727272727"/>
    <n v="573381.81818181905"/>
  </r>
  <r>
    <x v="0"/>
    <x v="0"/>
    <x v="0"/>
    <x v="0"/>
    <x v="0"/>
    <s v="DK1_Large"/>
    <x v="2"/>
    <s v="GNR_ST_MSW_BP_E-22"/>
    <x v="0"/>
    <x v="2"/>
    <n v="109.09090909090899"/>
    <n v="159272.727272727"/>
    <n v="573381.81818181905"/>
  </r>
  <r>
    <x v="0"/>
    <x v="0"/>
    <x v="0"/>
    <x v="0"/>
    <x v="0"/>
    <s v="DK1_Large"/>
    <x v="2"/>
    <s v="GNR_ST_MSW_BP_E-23"/>
    <x v="0"/>
    <x v="0"/>
    <n v="129.565217391304"/>
    <n v="189165.217391304"/>
    <n v="680994.78260869603"/>
  </r>
  <r>
    <x v="0"/>
    <x v="0"/>
    <x v="0"/>
    <x v="0"/>
    <x v="0"/>
    <s v="DK1_Large"/>
    <x v="2"/>
    <s v="GNR_ST_MSW_BP_E-23"/>
    <x v="0"/>
    <x v="1"/>
    <n v="129.565217391304"/>
    <n v="189165.217391304"/>
    <n v="680994.78260869603"/>
  </r>
  <r>
    <x v="0"/>
    <x v="0"/>
    <x v="0"/>
    <x v="0"/>
    <x v="0"/>
    <s v="DK1_Large"/>
    <x v="2"/>
    <s v="GNR_ST_MSW_BP_E-23"/>
    <x v="0"/>
    <x v="2"/>
    <n v="129.565217391304"/>
    <n v="189165.217391304"/>
    <n v="680994.78260869603"/>
  </r>
  <r>
    <x v="0"/>
    <x v="0"/>
    <x v="0"/>
    <x v="0"/>
    <x v="0"/>
    <s v="DK1_Large"/>
    <x v="2"/>
    <s v="GNR_ST_MSW_BP_E-27"/>
    <x v="0"/>
    <x v="0"/>
    <n v="66.296296296296404"/>
    <n v="96792.592592592802"/>
    <n v="348453.33333333401"/>
  </r>
  <r>
    <x v="0"/>
    <x v="0"/>
    <x v="0"/>
    <x v="0"/>
    <x v="0"/>
    <s v="DK1_Large"/>
    <x v="2"/>
    <s v="GNR_ST_MSW_BP_E-27"/>
    <x v="0"/>
    <x v="1"/>
    <n v="66.296296296296404"/>
    <n v="96792.592592592802"/>
    <n v="348453.33333333401"/>
  </r>
  <r>
    <x v="0"/>
    <x v="0"/>
    <x v="0"/>
    <x v="0"/>
    <x v="0"/>
    <s v="DK1_Large"/>
    <x v="2"/>
    <s v="GNR_ST_MSW_BP_E-27"/>
    <x v="0"/>
    <x v="2"/>
    <n v="66.296296296296404"/>
    <n v="96792.592592592802"/>
    <n v="348453.33333333401"/>
  </r>
  <r>
    <x v="0"/>
    <x v="0"/>
    <x v="0"/>
    <x v="0"/>
    <x v="0"/>
    <s v="DK1_Large"/>
    <x v="3"/>
    <s v="GNR_SH_SUN"/>
    <x v="1"/>
    <x v="1"/>
    <n v="0.42153433712941801"/>
    <n v="615.44013220894999"/>
    <n v="2215.5844759522201"/>
  </r>
  <r>
    <x v="0"/>
    <x v="0"/>
    <x v="0"/>
    <x v="0"/>
    <x v="0"/>
    <s v="DK1_Large"/>
    <x v="3"/>
    <s v="GNR_SH_SUN"/>
    <x v="1"/>
    <x v="2"/>
    <n v="0.91705470396647304"/>
    <n v="1338.8998677910499"/>
    <n v="4820.0395240477801"/>
  </r>
  <r>
    <x v="0"/>
    <x v="0"/>
    <x v="0"/>
    <x v="0"/>
    <x v="0"/>
    <s v="DK1_Large"/>
    <x v="4"/>
    <s v="GNR_EH_HEAT"/>
    <x v="0"/>
    <x v="0"/>
    <n v="48.14"/>
    <n v="70284.399999999994"/>
    <n v="253023.84"/>
  </r>
  <r>
    <x v="0"/>
    <x v="0"/>
    <x v="0"/>
    <x v="0"/>
    <x v="0"/>
    <s v="DK1_Large"/>
    <x v="4"/>
    <s v="GNR_EH_HEAT"/>
    <x v="0"/>
    <x v="1"/>
    <n v="48.14"/>
    <n v="70284.399999999994"/>
    <n v="253023.84"/>
  </r>
  <r>
    <x v="0"/>
    <x v="0"/>
    <x v="0"/>
    <x v="0"/>
    <x v="0"/>
    <s v="DK1_Large"/>
    <x v="4"/>
    <s v="GNR_EH_HEAT"/>
    <x v="0"/>
    <x v="2"/>
    <n v="48.14"/>
    <n v="70284.399999999994"/>
    <n v="253023.84"/>
  </r>
  <r>
    <x v="0"/>
    <x v="0"/>
    <x v="0"/>
    <x v="0"/>
    <x v="0"/>
    <s v="DK1_Large"/>
    <x v="4"/>
    <s v="GNR_EH_HEAT"/>
    <x v="1"/>
    <x v="0"/>
    <n v="48.14"/>
    <n v="70284.399999999994"/>
    <n v="253023.84"/>
  </r>
  <r>
    <x v="0"/>
    <x v="0"/>
    <x v="0"/>
    <x v="0"/>
    <x v="0"/>
    <s v="DK1_Large"/>
    <x v="4"/>
    <s v="GNR_EH_HEAT"/>
    <x v="1"/>
    <x v="1"/>
    <n v="48.14"/>
    <n v="70284.399999999994"/>
    <n v="253023.84"/>
  </r>
  <r>
    <x v="0"/>
    <x v="0"/>
    <x v="0"/>
    <x v="0"/>
    <x v="0"/>
    <s v="DK1_Large"/>
    <x v="4"/>
    <s v="GNR_EH_HEAT"/>
    <x v="1"/>
    <x v="2"/>
    <n v="48.14"/>
    <n v="70284.399999999994"/>
    <n v="253023.84"/>
  </r>
  <r>
    <x v="0"/>
    <x v="0"/>
    <x v="0"/>
    <x v="0"/>
    <x v="0"/>
    <s v="DK1_MedSmall"/>
    <x v="5"/>
    <s v="GNR_HP_ELEC_GROUND-WTR_COP-360_LS-4-MW_Y-2020"/>
    <x v="1"/>
    <x v="0"/>
    <n v="70.659672932364501"/>
    <n v="103163.12248125199"/>
    <n v="371387.24093250802"/>
  </r>
  <r>
    <x v="0"/>
    <x v="0"/>
    <x v="0"/>
    <x v="0"/>
    <x v="0"/>
    <s v="DK1_MedSmall"/>
    <x v="5"/>
    <s v="GNR_HP_ELEC_GROUND-WTR_COP-360_LS-4-MW_Y-2020"/>
    <x v="1"/>
    <x v="1"/>
    <n v="70.659672932364401"/>
    <n v="103163.12248125199"/>
    <n v="371387.24093250697"/>
  </r>
  <r>
    <x v="0"/>
    <x v="0"/>
    <x v="0"/>
    <x v="0"/>
    <x v="0"/>
    <s v="DK1_MedSmall"/>
    <x v="5"/>
    <s v="GNR_HP_ELEC_GROUND-WTR_COP-360_LS-4-MW_Y-2020"/>
    <x v="1"/>
    <x v="2"/>
    <n v="70.659672932364401"/>
    <n v="103163.12248125199"/>
    <n v="371387.24093250697"/>
  </r>
  <r>
    <x v="0"/>
    <x v="0"/>
    <x v="0"/>
    <x v="0"/>
    <x v="0"/>
    <s v="DK1_MedSmall"/>
    <x v="1"/>
    <s v="GNR_HS_HEAT_PIT_L-DEC_E-91_Y-2020"/>
    <x v="0"/>
    <x v="0"/>
    <n v="132.01864143761901"/>
    <n v="192747.21649892401"/>
    <n v="693889.97939612495"/>
  </r>
  <r>
    <x v="0"/>
    <x v="0"/>
    <x v="0"/>
    <x v="0"/>
    <x v="0"/>
    <s v="DK1_MedSmall"/>
    <x v="1"/>
    <s v="GNR_HS_HEAT_PIT_L-DEC_E-91_Y-2020"/>
    <x v="0"/>
    <x v="1"/>
    <n v="232.19682412614799"/>
    <n v="339007.36322417599"/>
    <n v="1220426.50760703"/>
  </r>
  <r>
    <x v="0"/>
    <x v="0"/>
    <x v="0"/>
    <x v="0"/>
    <x v="0"/>
    <s v="DK1_MedSmall"/>
    <x v="1"/>
    <s v="GNR_HS_HEAT_PIT_L-DEC_E-91_Y-2020"/>
    <x v="0"/>
    <x v="2"/>
    <n v="230.057788196855"/>
    <n v="335884.37076740898"/>
    <n v="1209183.73476267"/>
  </r>
  <r>
    <x v="0"/>
    <x v="0"/>
    <x v="0"/>
    <x v="0"/>
    <x v="0"/>
    <s v="DK1_MedSmall"/>
    <x v="2"/>
    <s v="GNR_ST_MSW_BP_E-21"/>
    <x v="0"/>
    <x v="0"/>
    <n v="47.619047619047699"/>
    <n v="69523.809523809599"/>
    <n v="250285.71428571499"/>
  </r>
  <r>
    <x v="0"/>
    <x v="0"/>
    <x v="0"/>
    <x v="0"/>
    <x v="0"/>
    <s v="DK1_MedSmall"/>
    <x v="2"/>
    <s v="GNR_ST_MSW_BP_E-21"/>
    <x v="0"/>
    <x v="1"/>
    <n v="47.619047619047699"/>
    <n v="69523.809523809599"/>
    <n v="250285.71428571499"/>
  </r>
  <r>
    <x v="0"/>
    <x v="0"/>
    <x v="0"/>
    <x v="0"/>
    <x v="0"/>
    <s v="DK1_MedSmall"/>
    <x v="2"/>
    <s v="GNR_ST_MSW_BP_E-21"/>
    <x v="0"/>
    <x v="2"/>
    <n v="47.619047619047699"/>
    <n v="69523.809523809599"/>
    <n v="250285.71428571499"/>
  </r>
  <r>
    <x v="0"/>
    <x v="0"/>
    <x v="0"/>
    <x v="0"/>
    <x v="0"/>
    <s v="DK1_MedSmall"/>
    <x v="2"/>
    <s v="GNR_ST_MSW_BP_E-21"/>
    <x v="1"/>
    <x v="0"/>
    <n v="47.619047619047699"/>
    <n v="69523.809523809599"/>
    <n v="250285.71428571499"/>
  </r>
  <r>
    <x v="0"/>
    <x v="0"/>
    <x v="0"/>
    <x v="0"/>
    <x v="0"/>
    <s v="DK1_MedSmall"/>
    <x v="2"/>
    <s v="GNR_ST_MSW_BP_E-21"/>
    <x v="1"/>
    <x v="1"/>
    <n v="47.619047619047699"/>
    <n v="69523.809523809599"/>
    <n v="250285.71428571499"/>
  </r>
  <r>
    <x v="0"/>
    <x v="0"/>
    <x v="0"/>
    <x v="0"/>
    <x v="0"/>
    <s v="DK1_MedSmall"/>
    <x v="2"/>
    <s v="GNR_ST_MSW_BP_E-21"/>
    <x v="1"/>
    <x v="2"/>
    <n v="47.619047619047699"/>
    <n v="69523.809523809599"/>
    <n v="250285.71428571499"/>
  </r>
  <r>
    <x v="0"/>
    <x v="0"/>
    <x v="0"/>
    <x v="0"/>
    <x v="0"/>
    <s v="DK1_MedSmall"/>
    <x v="2"/>
    <s v="GNR_ST_MSW_BP_E-22"/>
    <x v="0"/>
    <x v="0"/>
    <n v="20.454545454545499"/>
    <n v="29863.6363636364"/>
    <n v="107509.090909091"/>
  </r>
  <r>
    <x v="0"/>
    <x v="0"/>
    <x v="0"/>
    <x v="0"/>
    <x v="0"/>
    <s v="DK1_MedSmall"/>
    <x v="2"/>
    <s v="GNR_ST_MSW_BP_E-22"/>
    <x v="0"/>
    <x v="1"/>
    <n v="20.454545454545499"/>
    <n v="29863.6363636364"/>
    <n v="107509.090909091"/>
  </r>
  <r>
    <x v="0"/>
    <x v="0"/>
    <x v="0"/>
    <x v="0"/>
    <x v="0"/>
    <s v="DK1_MedSmall"/>
    <x v="2"/>
    <s v="GNR_ST_MSW_BP_E-22"/>
    <x v="0"/>
    <x v="2"/>
    <n v="20.454545454545499"/>
    <n v="29863.6363636364"/>
    <n v="107509.090909091"/>
  </r>
  <r>
    <x v="0"/>
    <x v="0"/>
    <x v="0"/>
    <x v="0"/>
    <x v="0"/>
    <s v="DK1_MedSmall"/>
    <x v="2"/>
    <s v="GNR_ST_MSW_BP_E-22"/>
    <x v="1"/>
    <x v="0"/>
    <n v="20.454545454545499"/>
    <n v="29863.6363636364"/>
    <n v="107509.090909091"/>
  </r>
  <r>
    <x v="0"/>
    <x v="0"/>
    <x v="0"/>
    <x v="0"/>
    <x v="0"/>
    <s v="DK1_MedSmall"/>
    <x v="2"/>
    <s v="GNR_ST_MSW_BP_E-22"/>
    <x v="1"/>
    <x v="1"/>
    <n v="20.454545454545499"/>
    <n v="29863.6363636364"/>
    <n v="107509.090909091"/>
  </r>
  <r>
    <x v="0"/>
    <x v="0"/>
    <x v="0"/>
    <x v="0"/>
    <x v="0"/>
    <s v="DK1_MedSmall"/>
    <x v="2"/>
    <s v="GNR_ST_MSW_BP_E-22"/>
    <x v="1"/>
    <x v="2"/>
    <n v="20.454545454545499"/>
    <n v="29863.6363636364"/>
    <n v="107509.090909091"/>
  </r>
  <r>
    <x v="0"/>
    <x v="0"/>
    <x v="0"/>
    <x v="0"/>
    <x v="0"/>
    <s v="DK1_MedSmall"/>
    <x v="2"/>
    <s v="GNR_ST_MSW_BP_E-26"/>
    <x v="0"/>
    <x v="0"/>
    <n v="26.923076923077002"/>
    <n v="39307.692307692399"/>
    <n v="141507.69230769301"/>
  </r>
  <r>
    <x v="0"/>
    <x v="0"/>
    <x v="0"/>
    <x v="0"/>
    <x v="0"/>
    <s v="DK1_MedSmall"/>
    <x v="2"/>
    <s v="GNR_ST_MSW_BP_E-26"/>
    <x v="0"/>
    <x v="1"/>
    <n v="26.923076923077002"/>
    <n v="39307.692307692399"/>
    <n v="141507.69230769301"/>
  </r>
  <r>
    <x v="0"/>
    <x v="0"/>
    <x v="0"/>
    <x v="0"/>
    <x v="0"/>
    <s v="DK1_MedSmall"/>
    <x v="2"/>
    <s v="GNR_ST_MSW_BP_E-26"/>
    <x v="0"/>
    <x v="2"/>
    <n v="26.923076923077002"/>
    <n v="39307.692307692399"/>
    <n v="141507.69230769301"/>
  </r>
  <r>
    <x v="0"/>
    <x v="0"/>
    <x v="0"/>
    <x v="0"/>
    <x v="0"/>
    <s v="DK1_MedSmall"/>
    <x v="2"/>
    <s v="GNR_ST_MSW_BP_E-26"/>
    <x v="1"/>
    <x v="0"/>
    <n v="26.923076923077002"/>
    <n v="39307.692307692399"/>
    <n v="141507.69230769301"/>
  </r>
  <r>
    <x v="0"/>
    <x v="0"/>
    <x v="0"/>
    <x v="0"/>
    <x v="0"/>
    <s v="DK1_MedSmall"/>
    <x v="2"/>
    <s v="GNR_ST_MSW_BP_E-26"/>
    <x v="1"/>
    <x v="1"/>
    <n v="26.923076923077002"/>
    <n v="39307.692307692399"/>
    <n v="141507.69230769301"/>
  </r>
  <r>
    <x v="0"/>
    <x v="0"/>
    <x v="0"/>
    <x v="0"/>
    <x v="0"/>
    <s v="DK1_MedSmall"/>
    <x v="2"/>
    <s v="GNR_ST_MSW_BP_E-26"/>
    <x v="1"/>
    <x v="2"/>
    <n v="26.923076923077002"/>
    <n v="39307.692307692399"/>
    <n v="141507.69230769301"/>
  </r>
  <r>
    <x v="0"/>
    <x v="0"/>
    <x v="0"/>
    <x v="0"/>
    <x v="0"/>
    <s v="DK1_MedSmall"/>
    <x v="3"/>
    <s v="GNR_SH_SUN"/>
    <x v="1"/>
    <x v="1"/>
    <n v="1.27370087477954"/>
    <n v="1859.6032771781199"/>
    <n v="6694.5717978412404"/>
  </r>
  <r>
    <x v="0"/>
    <x v="0"/>
    <x v="0"/>
    <x v="0"/>
    <x v="0"/>
    <s v="DK1_MedSmall"/>
    <x v="3"/>
    <s v="GNR_SH_SUN"/>
    <x v="1"/>
    <x v="2"/>
    <n v="2.7709566594670401"/>
    <n v="4045.5967228218801"/>
    <n v="14564.1482021588"/>
  </r>
  <r>
    <x v="0"/>
    <x v="0"/>
    <x v="0"/>
    <x v="0"/>
    <x v="0"/>
    <s v="DK1_MedSmall"/>
    <x v="4"/>
    <s v="GNR_EH_HEAT"/>
    <x v="0"/>
    <x v="0"/>
    <n v="12.5"/>
    <n v="18250"/>
    <n v="65700"/>
  </r>
  <r>
    <x v="0"/>
    <x v="0"/>
    <x v="0"/>
    <x v="0"/>
    <x v="0"/>
    <s v="DK1_MedSmall"/>
    <x v="4"/>
    <s v="GNR_EH_HEAT"/>
    <x v="0"/>
    <x v="1"/>
    <n v="12.5"/>
    <n v="18250"/>
    <n v="65700"/>
  </r>
  <r>
    <x v="0"/>
    <x v="0"/>
    <x v="0"/>
    <x v="0"/>
    <x v="0"/>
    <s v="DK1_MedSmall"/>
    <x v="4"/>
    <s v="GNR_EH_HEAT"/>
    <x v="0"/>
    <x v="2"/>
    <n v="12.5"/>
    <n v="18250"/>
    <n v="65700"/>
  </r>
  <r>
    <x v="0"/>
    <x v="0"/>
    <x v="0"/>
    <x v="0"/>
    <x v="0"/>
    <s v="DK1_MedSmall"/>
    <x v="4"/>
    <s v="GNR_EH_HEAT"/>
    <x v="1"/>
    <x v="0"/>
    <n v="12.5"/>
    <n v="18250"/>
    <n v="65700"/>
  </r>
  <r>
    <x v="0"/>
    <x v="0"/>
    <x v="0"/>
    <x v="0"/>
    <x v="0"/>
    <s v="DK1_MedSmall"/>
    <x v="4"/>
    <s v="GNR_EH_HEAT"/>
    <x v="1"/>
    <x v="1"/>
    <n v="12.5"/>
    <n v="18250"/>
    <n v="65700"/>
  </r>
  <r>
    <x v="0"/>
    <x v="0"/>
    <x v="0"/>
    <x v="0"/>
    <x v="0"/>
    <s v="DK1_MedSmall"/>
    <x v="4"/>
    <s v="GNR_EH_HEAT"/>
    <x v="1"/>
    <x v="2"/>
    <n v="12.5"/>
    <n v="18250"/>
    <n v="65700"/>
  </r>
  <r>
    <x v="0"/>
    <x v="0"/>
    <x v="0"/>
    <x v="0"/>
    <x v="0"/>
    <s v="DK1_MedSmall"/>
    <x v="4"/>
    <s v="GNR_GEO_HEAT_HO"/>
    <x v="0"/>
    <x v="0"/>
    <n v="8.3000000000000007"/>
    <n v="12118"/>
    <n v="43624.800000000003"/>
  </r>
  <r>
    <x v="0"/>
    <x v="0"/>
    <x v="0"/>
    <x v="0"/>
    <x v="0"/>
    <s v="DK1_MedSmall"/>
    <x v="4"/>
    <s v="GNR_GEO_HEAT_HO"/>
    <x v="0"/>
    <x v="1"/>
    <n v="8.3000000000000007"/>
    <n v="12118"/>
    <n v="43624.800000000003"/>
  </r>
  <r>
    <x v="0"/>
    <x v="0"/>
    <x v="0"/>
    <x v="0"/>
    <x v="0"/>
    <s v="DK1_MedSmall"/>
    <x v="4"/>
    <s v="GNR_GEO_HEAT_HO"/>
    <x v="0"/>
    <x v="2"/>
    <n v="8.3000000000000007"/>
    <n v="12118"/>
    <n v="43624.800000000003"/>
  </r>
  <r>
    <x v="0"/>
    <x v="0"/>
    <x v="0"/>
    <x v="0"/>
    <x v="0"/>
    <s v="DK1_MedSmall"/>
    <x v="4"/>
    <s v="GNR_GEO_HEAT_HO"/>
    <x v="1"/>
    <x v="0"/>
    <n v="8.3000000000000007"/>
    <n v="12118"/>
    <n v="43624.800000000003"/>
  </r>
  <r>
    <x v="0"/>
    <x v="0"/>
    <x v="0"/>
    <x v="0"/>
    <x v="0"/>
    <s v="DK1_MedSmall"/>
    <x v="4"/>
    <s v="GNR_GEO_HEAT_HO"/>
    <x v="1"/>
    <x v="1"/>
    <n v="8.3000000000000007"/>
    <n v="12118"/>
    <n v="43624.800000000003"/>
  </r>
  <r>
    <x v="0"/>
    <x v="0"/>
    <x v="0"/>
    <x v="0"/>
    <x v="0"/>
    <s v="DK1_MedSmall"/>
    <x v="4"/>
    <s v="GNR_GEO_HEAT_HO"/>
    <x v="1"/>
    <x v="2"/>
    <n v="8.3000000000000007"/>
    <n v="12118"/>
    <n v="43624.800000000003"/>
  </r>
  <r>
    <x v="0"/>
    <x v="0"/>
    <x v="0"/>
    <x v="0"/>
    <x v="0"/>
    <s v="DK1_Medium"/>
    <x v="5"/>
    <s v="GNR_HP_ELEC_GROUND-WTR_COP-360_LS-4-MW_Y-2020"/>
    <x v="0"/>
    <x v="0"/>
    <n v="52.571041803817103"/>
    <n v="76753.721033572903"/>
    <n v="276313.39572086302"/>
  </r>
  <r>
    <x v="0"/>
    <x v="0"/>
    <x v="0"/>
    <x v="0"/>
    <x v="0"/>
    <s v="DK1_Medium"/>
    <x v="5"/>
    <s v="GNR_HP_ELEC_GROUND-WTR_COP-360_LS-4-MW_Y-2020"/>
    <x v="0"/>
    <x v="1"/>
    <n v="35.172633823532401"/>
    <n v="51352.045382357297"/>
    <n v="184867.363376486"/>
  </r>
  <r>
    <x v="0"/>
    <x v="0"/>
    <x v="0"/>
    <x v="0"/>
    <x v="0"/>
    <s v="DK1_Medium"/>
    <x v="5"/>
    <s v="GNR_HP_ELEC_GROUND-WTR_COP-360_LS-4-MW_Y-2020"/>
    <x v="0"/>
    <x v="2"/>
    <n v="34.032476510681398"/>
    <n v="49687.415705594802"/>
    <n v="178874.69654014101"/>
  </r>
  <r>
    <x v="0"/>
    <x v="0"/>
    <x v="0"/>
    <x v="0"/>
    <x v="0"/>
    <s v="DK1_Medium"/>
    <x v="5"/>
    <s v="GNR_HP_ELEC_GROUND-WTR_COP-360_LS-4-MW_Y-2020"/>
    <x v="1"/>
    <x v="0"/>
    <n v="64.594408043286904"/>
    <n v="94307.835743198797"/>
    <n v="339508.20867551601"/>
  </r>
  <r>
    <x v="0"/>
    <x v="0"/>
    <x v="0"/>
    <x v="0"/>
    <x v="0"/>
    <s v="DK1_Medium"/>
    <x v="5"/>
    <s v="GNR_HP_ELEC_GROUND-WTR_COP-360_LS-4-MW_Y-2020"/>
    <x v="1"/>
    <x v="1"/>
    <n v="100.49831665526401"/>
    <n v="146727.54231668499"/>
    <n v="528219.15234006697"/>
  </r>
  <r>
    <x v="0"/>
    <x v="0"/>
    <x v="0"/>
    <x v="0"/>
    <x v="0"/>
    <s v="DK1_Medium"/>
    <x v="5"/>
    <s v="GNR_HP_ELEC_GROUND-WTR_COP-360_LS-4-MW_Y-2020"/>
    <x v="1"/>
    <x v="2"/>
    <n v="100.49831665526401"/>
    <n v="146727.54231668499"/>
    <n v="528219.15234006697"/>
  </r>
  <r>
    <x v="0"/>
    <x v="0"/>
    <x v="0"/>
    <x v="0"/>
    <x v="0"/>
    <s v="DK1_Medium"/>
    <x v="1"/>
    <s v="GNR_HS_HEAT_PIT_L-DEC_E-91_Y-2020"/>
    <x v="0"/>
    <x v="0"/>
    <n v="35.783307336015703"/>
    <n v="52243.628710582903"/>
    <n v="188077.06335809801"/>
  </r>
  <r>
    <x v="0"/>
    <x v="0"/>
    <x v="0"/>
    <x v="0"/>
    <x v="0"/>
    <s v="DK1_Medium"/>
    <x v="1"/>
    <s v="GNR_HS_HEAT_PIT_L-DEC_E-91_Y-2020"/>
    <x v="0"/>
    <x v="1"/>
    <n v="315.85450697965501"/>
    <n v="461147.58019029698"/>
    <n v="1660131.2886850699"/>
  </r>
  <r>
    <x v="0"/>
    <x v="0"/>
    <x v="0"/>
    <x v="0"/>
    <x v="0"/>
    <s v="DK1_Medium"/>
    <x v="1"/>
    <s v="GNR_HS_HEAT_PIT_L-DEC_E-91_Y-2020"/>
    <x v="0"/>
    <x v="2"/>
    <n v="315.85450697965501"/>
    <n v="461147.58019029698"/>
    <n v="1660131.2886850699"/>
  </r>
  <r>
    <x v="0"/>
    <x v="0"/>
    <x v="0"/>
    <x v="0"/>
    <x v="0"/>
    <s v="DK1_Medium"/>
    <x v="2"/>
    <s v="GNR_BO_MSW_E-105"/>
    <x v="0"/>
    <x v="0"/>
    <n v="6.6666666666666696"/>
    <n v="9733.3333333333303"/>
    <n v="35040"/>
  </r>
  <r>
    <x v="0"/>
    <x v="0"/>
    <x v="0"/>
    <x v="0"/>
    <x v="0"/>
    <s v="DK1_Medium"/>
    <x v="2"/>
    <s v="GNR_BO_MSW_E-105"/>
    <x v="0"/>
    <x v="1"/>
    <n v="6.6666666666666696"/>
    <n v="9733.3333333333303"/>
    <n v="35040"/>
  </r>
  <r>
    <x v="0"/>
    <x v="0"/>
    <x v="0"/>
    <x v="0"/>
    <x v="0"/>
    <s v="DK1_Medium"/>
    <x v="2"/>
    <s v="GNR_BO_MSW_E-105"/>
    <x v="0"/>
    <x v="2"/>
    <n v="6.6666666666666696"/>
    <n v="9733.3333333333303"/>
    <n v="35040"/>
  </r>
  <r>
    <x v="0"/>
    <x v="0"/>
    <x v="0"/>
    <x v="0"/>
    <x v="0"/>
    <s v="DK1_Medium"/>
    <x v="2"/>
    <s v="GNR_ST_MSW_BP_E-22"/>
    <x v="0"/>
    <x v="0"/>
    <n v="284.54545454545502"/>
    <n v="415436.363636364"/>
    <n v="1495570.9090909101"/>
  </r>
  <r>
    <x v="0"/>
    <x v="0"/>
    <x v="0"/>
    <x v="0"/>
    <x v="0"/>
    <s v="DK1_Medium"/>
    <x v="2"/>
    <s v="GNR_ST_MSW_BP_E-22"/>
    <x v="0"/>
    <x v="1"/>
    <n v="284.54545454545502"/>
    <n v="415436.363636364"/>
    <n v="1495570.9090909101"/>
  </r>
  <r>
    <x v="0"/>
    <x v="0"/>
    <x v="0"/>
    <x v="0"/>
    <x v="0"/>
    <s v="DK1_Medium"/>
    <x v="2"/>
    <s v="GNR_ST_MSW_BP_E-22"/>
    <x v="0"/>
    <x v="2"/>
    <n v="284.54545454545502"/>
    <n v="415436.363636364"/>
    <n v="1495570.9090909101"/>
  </r>
  <r>
    <x v="0"/>
    <x v="0"/>
    <x v="0"/>
    <x v="0"/>
    <x v="0"/>
    <s v="DK1_Medium"/>
    <x v="2"/>
    <s v="GNR_ST_MSW_BP_E-22"/>
    <x v="1"/>
    <x v="0"/>
    <n v="276.00909090909101"/>
    <n v="402973.272727273"/>
    <n v="1450703.7818181801"/>
  </r>
  <r>
    <x v="0"/>
    <x v="0"/>
    <x v="0"/>
    <x v="0"/>
    <x v="0"/>
    <s v="DK1_Medium"/>
    <x v="2"/>
    <s v="GNR_ST_MSW_BP_E-22"/>
    <x v="1"/>
    <x v="1"/>
    <n v="284.54545454545502"/>
    <n v="415436.363636364"/>
    <n v="1495570.9090909101"/>
  </r>
  <r>
    <x v="0"/>
    <x v="0"/>
    <x v="0"/>
    <x v="0"/>
    <x v="0"/>
    <s v="DK1_Medium"/>
    <x v="2"/>
    <s v="GNR_ST_MSW_BP_E-22"/>
    <x v="1"/>
    <x v="2"/>
    <n v="284.54545454545502"/>
    <n v="415436.363636364"/>
    <n v="1495570.9090909101"/>
  </r>
  <r>
    <x v="0"/>
    <x v="0"/>
    <x v="0"/>
    <x v="0"/>
    <x v="0"/>
    <s v="DK1_Medium"/>
    <x v="3"/>
    <s v="GNR_SH_SUN"/>
    <x v="1"/>
    <x v="1"/>
    <n v="2.7596852286889999"/>
    <n v="4029.1404338859302"/>
    <n v="14504.905561989401"/>
  </r>
  <r>
    <x v="0"/>
    <x v="0"/>
    <x v="0"/>
    <x v="0"/>
    <x v="0"/>
    <s v="DK1_Medium"/>
    <x v="3"/>
    <s v="GNR_SH_SUN"/>
    <x v="1"/>
    <x v="2"/>
    <n v="6.0037394288452504"/>
    <n v="8765.4595661140702"/>
    <n v="31555.654438010599"/>
  </r>
  <r>
    <x v="0"/>
    <x v="0"/>
    <x v="0"/>
    <x v="0"/>
    <x v="0"/>
    <s v="DK1_Medium"/>
    <x v="4"/>
    <s v="GNR_GEO_HEAT_HO"/>
    <x v="0"/>
    <x v="0"/>
    <n v="10"/>
    <n v="14600"/>
    <n v="52560"/>
  </r>
  <r>
    <x v="0"/>
    <x v="0"/>
    <x v="0"/>
    <x v="0"/>
    <x v="0"/>
    <s v="DK1_Medium"/>
    <x v="4"/>
    <s v="GNR_GEO_HEAT_HO"/>
    <x v="0"/>
    <x v="1"/>
    <n v="10"/>
    <n v="14600"/>
    <n v="52560"/>
  </r>
  <r>
    <x v="0"/>
    <x v="0"/>
    <x v="0"/>
    <x v="0"/>
    <x v="0"/>
    <s v="DK1_Medium"/>
    <x v="4"/>
    <s v="GNR_GEO_HEAT_HO"/>
    <x v="0"/>
    <x v="2"/>
    <n v="10"/>
    <n v="14600"/>
    <n v="52560"/>
  </r>
  <r>
    <x v="0"/>
    <x v="0"/>
    <x v="0"/>
    <x v="0"/>
    <x v="0"/>
    <s v="DK1_Medium"/>
    <x v="4"/>
    <s v="GNR_GEO_HEAT_HO"/>
    <x v="1"/>
    <x v="0"/>
    <n v="10"/>
    <n v="14600"/>
    <n v="52560"/>
  </r>
  <r>
    <x v="0"/>
    <x v="0"/>
    <x v="0"/>
    <x v="0"/>
    <x v="0"/>
    <s v="DK1_Medium"/>
    <x v="4"/>
    <s v="GNR_GEO_HEAT_HO"/>
    <x v="1"/>
    <x v="1"/>
    <n v="10"/>
    <n v="14600"/>
    <n v="52560"/>
  </r>
  <r>
    <x v="0"/>
    <x v="0"/>
    <x v="0"/>
    <x v="0"/>
    <x v="0"/>
    <s v="DK1_Medium"/>
    <x v="4"/>
    <s v="GNR_GEO_HEAT_HO"/>
    <x v="1"/>
    <x v="2"/>
    <n v="10"/>
    <n v="14600"/>
    <n v="52560"/>
  </r>
  <r>
    <x v="0"/>
    <x v="0"/>
    <x v="0"/>
    <x v="0"/>
    <x v="0"/>
    <s v="DK1_NoDH"/>
    <x v="3"/>
    <s v="GNR_PV_SUN"/>
    <x v="0"/>
    <x v="2"/>
    <n v="9.2037122793064405"/>
    <n v="13437.4199277874"/>
    <n v="48374.711740034603"/>
  </r>
  <r>
    <x v="0"/>
    <x v="0"/>
    <x v="0"/>
    <x v="0"/>
    <x v="0"/>
    <s v="DK1_NoDH"/>
    <x v="3"/>
    <s v="GNR_PV_SUN"/>
    <x v="1"/>
    <x v="1"/>
    <n v="89.020873128469006"/>
    <n v="129970.474767565"/>
    <n v="467893.709163233"/>
  </r>
  <r>
    <x v="0"/>
    <x v="0"/>
    <x v="0"/>
    <x v="0"/>
    <x v="0"/>
    <s v="DK1_NoDH"/>
    <x v="3"/>
    <s v="GNR_PV_SUN"/>
    <x v="1"/>
    <x v="2"/>
    <n v="292.122396415293"/>
    <n v="426498.698766327"/>
    <n v="1535395.31555878"/>
  </r>
  <r>
    <x v="0"/>
    <x v="0"/>
    <x v="0"/>
    <x v="0"/>
    <x v="0"/>
    <s v="DK1_NoDH"/>
    <x v="6"/>
    <s v="GNR_ROR_WTR"/>
    <x v="0"/>
    <x v="0"/>
    <n v="3.4186007800514102"/>
    <n v="4991.1571388750599"/>
    <n v="17968.165699950201"/>
  </r>
  <r>
    <x v="0"/>
    <x v="0"/>
    <x v="0"/>
    <x v="0"/>
    <x v="0"/>
    <s v="DK1_NoDH"/>
    <x v="6"/>
    <s v="GNR_ROR_WTR"/>
    <x v="0"/>
    <x v="1"/>
    <n v="3.4186007800514102"/>
    <n v="4991.1571388750599"/>
    <n v="17968.165699950201"/>
  </r>
  <r>
    <x v="0"/>
    <x v="0"/>
    <x v="0"/>
    <x v="0"/>
    <x v="0"/>
    <s v="DK1_NoDH"/>
    <x v="6"/>
    <s v="GNR_ROR_WTR"/>
    <x v="0"/>
    <x v="2"/>
    <n v="3.4186007800514102"/>
    <n v="4991.1571388750599"/>
    <n v="17968.165699950201"/>
  </r>
  <r>
    <x v="0"/>
    <x v="0"/>
    <x v="0"/>
    <x v="0"/>
    <x v="0"/>
    <s v="DK1_NoDH"/>
    <x v="6"/>
    <s v="GNR_ROR_WTR"/>
    <x v="1"/>
    <x v="0"/>
    <n v="4.2183473584121103"/>
    <n v="6158.7871432816801"/>
    <n v="22171.633715814001"/>
  </r>
  <r>
    <x v="0"/>
    <x v="0"/>
    <x v="0"/>
    <x v="0"/>
    <x v="0"/>
    <s v="DK1_NoDH"/>
    <x v="6"/>
    <s v="GNR_ROR_WTR"/>
    <x v="1"/>
    <x v="1"/>
    <n v="4.2183473584121103"/>
    <n v="6158.7871432816801"/>
    <n v="22171.633715814001"/>
  </r>
  <r>
    <x v="0"/>
    <x v="0"/>
    <x v="0"/>
    <x v="0"/>
    <x v="0"/>
    <s v="DK1_NoDH"/>
    <x v="6"/>
    <s v="GNR_ROR_WTR"/>
    <x v="1"/>
    <x v="2"/>
    <n v="4.2183473584121103"/>
    <n v="6158.7871432816801"/>
    <n v="22171.633715814001"/>
  </r>
  <r>
    <x v="0"/>
    <x v="0"/>
    <x v="0"/>
    <x v="0"/>
    <x v="0"/>
    <s v="DK1_NoDH"/>
    <x v="7"/>
    <s v="GNR_WT_WIND_ONS"/>
    <x v="0"/>
    <x v="0"/>
    <n v="306.06728660400699"/>
    <n v="446858.23844185099"/>
    <n v="1608689.6583906601"/>
  </r>
  <r>
    <x v="0"/>
    <x v="0"/>
    <x v="0"/>
    <x v="0"/>
    <x v="0"/>
    <s v="DK1_NoDH"/>
    <x v="7"/>
    <s v="GNR_WT_WIND_ONS"/>
    <x v="0"/>
    <x v="1"/>
    <n v="426.30800634129599"/>
    <n v="622409.68925829197"/>
    <n v="2240674.8813298498"/>
  </r>
  <r>
    <x v="0"/>
    <x v="0"/>
    <x v="0"/>
    <x v="0"/>
    <x v="0"/>
    <s v="DK1_NoDH"/>
    <x v="7"/>
    <s v="GNR_WT_WIND_ONS"/>
    <x v="0"/>
    <x v="2"/>
    <n v="811.07830950061896"/>
    <n v="1184174.3318709"/>
    <n v="4263027.5947352601"/>
  </r>
  <r>
    <x v="0"/>
    <x v="0"/>
    <x v="0"/>
    <x v="0"/>
    <x v="0"/>
    <s v="DK1_NoDH"/>
    <x v="7"/>
    <s v="GNR_WT_WIND_ONS"/>
    <x v="1"/>
    <x v="0"/>
    <n v="1735.8387540255801"/>
    <n v="2534324.5808773502"/>
    <n v="9123568.4911584705"/>
  </r>
  <r>
    <x v="0"/>
    <x v="0"/>
    <x v="0"/>
    <x v="0"/>
    <x v="0"/>
    <s v="DK1_NoDH"/>
    <x v="7"/>
    <s v="GNR_WT_WIND_ONS"/>
    <x v="1"/>
    <x v="1"/>
    <n v="2403.72129729361"/>
    <n v="3509433.0940486798"/>
    <n v="12633959.1385752"/>
  </r>
  <r>
    <x v="0"/>
    <x v="0"/>
    <x v="0"/>
    <x v="0"/>
    <x v="0"/>
    <s v="DK1_NoDH"/>
    <x v="7"/>
    <s v="GNR_WT_WIND_ONS"/>
    <x v="1"/>
    <x v="2"/>
    <n v="1486.6125349337501"/>
    <n v="2170454.3010032699"/>
    <n v="7813635.4836117905"/>
  </r>
  <r>
    <x v="0"/>
    <x v="0"/>
    <x v="0"/>
    <x v="0"/>
    <x v="0"/>
    <s v="DK1_NoDH"/>
    <x v="7"/>
    <s v="GNR_WT_WIND_ON_LS_Y-2020"/>
    <x v="0"/>
    <x v="0"/>
    <n v="300.05016781917402"/>
    <n v="438073.24501599401"/>
    <n v="1577063.68205758"/>
  </r>
  <r>
    <x v="0"/>
    <x v="0"/>
    <x v="0"/>
    <x v="0"/>
    <x v="0"/>
    <s v="DK1_NoDH"/>
    <x v="7"/>
    <s v="GNR_WT_WIND_ON_LS_Y-2020"/>
    <x v="0"/>
    <x v="1"/>
    <n v="417.92701946241999"/>
    <n v="610173.44841513399"/>
    <n v="2196624.4142944799"/>
  </r>
  <r>
    <x v="0"/>
    <x v="0"/>
    <x v="0"/>
    <x v="0"/>
    <x v="0"/>
    <s v="DK1_NoDH"/>
    <x v="7"/>
    <s v="GNR_WT_WIND_ON_LS_Y-2020"/>
    <x v="0"/>
    <x v="2"/>
    <n v="795.13294472080997"/>
    <n v="1160894.09929238"/>
    <n v="4179218.7574525801"/>
  </r>
  <r>
    <x v="0"/>
    <x v="0"/>
    <x v="0"/>
    <x v="0"/>
    <x v="0"/>
    <s v="DK1_NoDH"/>
    <x v="7"/>
    <s v="GNR_WT_WIND_ON_LS_Y-2020"/>
    <x v="1"/>
    <x v="0"/>
    <n v="1701.7130946315999"/>
    <n v="2484501.1181621398"/>
    <n v="8944204.0253836904"/>
  </r>
  <r>
    <x v="0"/>
    <x v="0"/>
    <x v="0"/>
    <x v="0"/>
    <x v="0"/>
    <s v="DK1_NoDH"/>
    <x v="7"/>
    <s v="GNR_WT_WIND_ON_LS_Y-2020"/>
    <x v="1"/>
    <x v="1"/>
    <n v="2356.4654251227198"/>
    <n v="3440439.52067918"/>
    <n v="12385582.274444999"/>
  </r>
  <r>
    <x v="0"/>
    <x v="0"/>
    <x v="0"/>
    <x v="0"/>
    <x v="0"/>
    <s v="DK1_NoDH"/>
    <x v="7"/>
    <s v="GNR_WT_WIND_ON_LS_Y-2020"/>
    <x v="1"/>
    <x v="2"/>
    <n v="1457.3865294074101"/>
    <n v="2127784.3329348299"/>
    <n v="7660023.5985653698"/>
  </r>
  <r>
    <x v="0"/>
    <x v="0"/>
    <x v="0"/>
    <x v="0"/>
    <x v="0"/>
    <s v="DK1_Offshore"/>
    <x v="7"/>
    <s v="GNR_WT_WIND_OFF"/>
    <x v="0"/>
    <x v="0"/>
    <n v="164.103513106534"/>
    <n v="239591.129135539"/>
    <n v="862528.06488793995"/>
  </r>
  <r>
    <x v="0"/>
    <x v="0"/>
    <x v="0"/>
    <x v="0"/>
    <x v="0"/>
    <s v="DK1_Offshore"/>
    <x v="7"/>
    <s v="GNR_WT_WIND_OFF"/>
    <x v="0"/>
    <x v="1"/>
    <n v="228.57275039838601"/>
    <n v="333716.21558164398"/>
    <n v="1201378.3760939201"/>
  </r>
  <r>
    <x v="0"/>
    <x v="0"/>
    <x v="0"/>
    <x v="0"/>
    <x v="0"/>
    <s v="DK1_Offshore"/>
    <x v="7"/>
    <s v="GNR_WT_WIND_OFF"/>
    <x v="0"/>
    <x v="2"/>
    <n v="434.87430973231398"/>
    <n v="634916.49220917805"/>
    <n v="2285699.3719530399"/>
  </r>
  <r>
    <x v="0"/>
    <x v="0"/>
    <x v="0"/>
    <x v="0"/>
    <x v="0"/>
    <s v="DK1_Offshore"/>
    <x v="7"/>
    <s v="GNR_WT_WIND_OFF"/>
    <x v="1"/>
    <x v="0"/>
    <n v="930.70135290419705"/>
    <n v="1358823.97524013"/>
    <n v="4891766.3108644597"/>
  </r>
  <r>
    <x v="0"/>
    <x v="0"/>
    <x v="0"/>
    <x v="0"/>
    <x v="0"/>
    <s v="DK1_Offshore"/>
    <x v="7"/>
    <s v="GNR_WT_WIND_OFF"/>
    <x v="1"/>
    <x v="1"/>
    <n v="1288.7986618616701"/>
    <n v="1881646.04631804"/>
    <n v="6773925.7667449303"/>
  </r>
  <r>
    <x v="0"/>
    <x v="0"/>
    <x v="0"/>
    <x v="0"/>
    <x v="0"/>
    <s v="DK1_Offshore"/>
    <x v="7"/>
    <s v="GNR_WT_WIND_OFF"/>
    <x v="1"/>
    <x v="2"/>
    <n v="797.07420651744906"/>
    <n v="1163728.3415154701"/>
    <n v="4189422.0294557102"/>
  </r>
  <r>
    <x v="0"/>
    <x v="0"/>
    <x v="0"/>
    <x v="0"/>
    <x v="0"/>
    <s v="DK1_Rural"/>
    <x v="5"/>
    <s v="GNR_HP_ELEC_COP-300"/>
    <x v="1"/>
    <x v="1"/>
    <n v="0.5"/>
    <n v="730"/>
    <n v="2628"/>
  </r>
  <r>
    <x v="0"/>
    <x v="0"/>
    <x v="0"/>
    <x v="0"/>
    <x v="0"/>
    <s v="DK1_Rural"/>
    <x v="5"/>
    <s v="GNR_HP_ELEC_COP-300"/>
    <x v="1"/>
    <x v="2"/>
    <n v="0.5"/>
    <n v="730"/>
    <n v="2628"/>
  </r>
  <r>
    <x v="0"/>
    <x v="0"/>
    <x v="0"/>
    <x v="0"/>
    <x v="0"/>
    <s v="DK1_Rural"/>
    <x v="5"/>
    <s v="GNR_HP_ELEC_COP-350"/>
    <x v="1"/>
    <x v="1"/>
    <n v="0.625428571428571"/>
    <n v="913.12571428571403"/>
    <n v="3287.2525714285698"/>
  </r>
  <r>
    <x v="0"/>
    <x v="0"/>
    <x v="0"/>
    <x v="0"/>
    <x v="0"/>
    <s v="DK1_Rural"/>
    <x v="5"/>
    <s v="GNR_HP_ELEC_COP-350"/>
    <x v="1"/>
    <x v="2"/>
    <n v="0.625428571428571"/>
    <n v="913.12571428571403"/>
    <n v="3287.2525714285698"/>
  </r>
  <r>
    <x v="0"/>
    <x v="0"/>
    <x v="0"/>
    <x v="0"/>
    <x v="0"/>
    <s v="DK1_Rural"/>
    <x v="5"/>
    <s v="GNR_HP_ELEC_COP-400"/>
    <x v="0"/>
    <x v="0"/>
    <n v="0.51200000000000001"/>
    <n v="747.52"/>
    <n v="2691.0720000000001"/>
  </r>
  <r>
    <x v="0"/>
    <x v="0"/>
    <x v="0"/>
    <x v="0"/>
    <x v="0"/>
    <s v="DK1_Rural"/>
    <x v="5"/>
    <s v="GNR_HP_ELEC_COP-400"/>
    <x v="0"/>
    <x v="1"/>
    <n v="0.51200000000000001"/>
    <n v="747.52"/>
    <n v="2691.0720000000001"/>
  </r>
  <r>
    <x v="0"/>
    <x v="0"/>
    <x v="0"/>
    <x v="0"/>
    <x v="0"/>
    <s v="DK1_Rural"/>
    <x v="5"/>
    <s v="GNR_HP_ELEC_COP-400"/>
    <x v="0"/>
    <x v="2"/>
    <n v="0.51200000000000001"/>
    <n v="747.52"/>
    <n v="2691.0720000000001"/>
  </r>
  <r>
    <x v="0"/>
    <x v="0"/>
    <x v="0"/>
    <x v="0"/>
    <x v="0"/>
    <s v="DK1_Rural"/>
    <x v="5"/>
    <s v="GNR_HP_ELEC_COP-400"/>
    <x v="1"/>
    <x v="0"/>
    <n v="0.51200000000000001"/>
    <n v="747.52"/>
    <n v="2691.0720000000001"/>
  </r>
  <r>
    <x v="0"/>
    <x v="0"/>
    <x v="0"/>
    <x v="0"/>
    <x v="0"/>
    <s v="DK1_Rural"/>
    <x v="5"/>
    <s v="GNR_HP_ELEC_COP-400"/>
    <x v="1"/>
    <x v="1"/>
    <n v="0.51200000000000001"/>
    <n v="747.52"/>
    <n v="2691.0720000000001"/>
  </r>
  <r>
    <x v="0"/>
    <x v="0"/>
    <x v="0"/>
    <x v="0"/>
    <x v="0"/>
    <s v="DK1_Rural"/>
    <x v="5"/>
    <s v="GNR_HP_ELEC_COP-400"/>
    <x v="1"/>
    <x v="2"/>
    <n v="0.51200000000000001"/>
    <n v="747.52"/>
    <n v="2691.0720000000001"/>
  </r>
  <r>
    <x v="0"/>
    <x v="0"/>
    <x v="0"/>
    <x v="0"/>
    <x v="0"/>
    <s v="DK1_Rural"/>
    <x v="5"/>
    <s v="GNR_HP_ELEC_COP-430"/>
    <x v="0"/>
    <x v="0"/>
    <n v="0.30232558139534899"/>
    <n v="441.39534883720899"/>
    <n v="1589.0232558139501"/>
  </r>
  <r>
    <x v="0"/>
    <x v="0"/>
    <x v="0"/>
    <x v="0"/>
    <x v="0"/>
    <s v="DK1_Rural"/>
    <x v="5"/>
    <s v="GNR_HP_ELEC_COP-430"/>
    <x v="0"/>
    <x v="1"/>
    <n v="0.30232558139534899"/>
    <n v="441.39534883720899"/>
    <n v="1589.0232558139501"/>
  </r>
  <r>
    <x v="0"/>
    <x v="0"/>
    <x v="0"/>
    <x v="0"/>
    <x v="0"/>
    <s v="DK1_Rural"/>
    <x v="5"/>
    <s v="GNR_HP_ELEC_COP-430"/>
    <x v="0"/>
    <x v="2"/>
    <n v="0.30232558139534899"/>
    <n v="441.39534883720899"/>
    <n v="1589.0232558139501"/>
  </r>
  <r>
    <x v="0"/>
    <x v="0"/>
    <x v="0"/>
    <x v="0"/>
    <x v="0"/>
    <s v="DK1_Rural"/>
    <x v="5"/>
    <s v="GNR_HP_ELEC_COP-430"/>
    <x v="1"/>
    <x v="0"/>
    <n v="0.30232558139534899"/>
    <n v="441.39534883720899"/>
    <n v="1589.0232558139501"/>
  </r>
  <r>
    <x v="0"/>
    <x v="0"/>
    <x v="0"/>
    <x v="0"/>
    <x v="0"/>
    <s v="DK1_Rural"/>
    <x v="5"/>
    <s v="GNR_HP_ELEC_COP-430"/>
    <x v="1"/>
    <x v="1"/>
    <n v="0.30232558139534899"/>
    <n v="441.39534883720899"/>
    <n v="1589.0232558139501"/>
  </r>
  <r>
    <x v="0"/>
    <x v="0"/>
    <x v="0"/>
    <x v="0"/>
    <x v="0"/>
    <s v="DK1_Rural"/>
    <x v="5"/>
    <s v="GNR_HP_ELEC_COP-430"/>
    <x v="1"/>
    <x v="2"/>
    <n v="0.30232558139534899"/>
    <n v="441.39534883720899"/>
    <n v="1589.0232558139501"/>
  </r>
  <r>
    <x v="0"/>
    <x v="0"/>
    <x v="0"/>
    <x v="0"/>
    <x v="0"/>
    <s v="DK1_Rural"/>
    <x v="5"/>
    <s v="GNR_HP_ELEC_COP-450"/>
    <x v="0"/>
    <x v="0"/>
    <n v="0.12"/>
    <n v="175.2"/>
    <n v="630.72"/>
  </r>
  <r>
    <x v="0"/>
    <x v="0"/>
    <x v="0"/>
    <x v="0"/>
    <x v="0"/>
    <s v="DK1_Rural"/>
    <x v="5"/>
    <s v="GNR_HP_ELEC_COP-450"/>
    <x v="0"/>
    <x v="1"/>
    <n v="0.12"/>
    <n v="175.2"/>
    <n v="630.72"/>
  </r>
  <r>
    <x v="0"/>
    <x v="0"/>
    <x v="0"/>
    <x v="0"/>
    <x v="0"/>
    <s v="DK1_Rural"/>
    <x v="5"/>
    <s v="GNR_HP_ELEC_COP-450"/>
    <x v="0"/>
    <x v="2"/>
    <n v="0.12"/>
    <n v="175.2"/>
    <n v="630.72"/>
  </r>
  <r>
    <x v="0"/>
    <x v="0"/>
    <x v="0"/>
    <x v="0"/>
    <x v="0"/>
    <s v="DK1_Rural"/>
    <x v="5"/>
    <s v="GNR_HP_ELEC_COP-450"/>
    <x v="1"/>
    <x v="0"/>
    <n v="0.12"/>
    <n v="175.2"/>
    <n v="630.72"/>
  </r>
  <r>
    <x v="0"/>
    <x v="0"/>
    <x v="0"/>
    <x v="0"/>
    <x v="0"/>
    <s v="DK1_Rural"/>
    <x v="5"/>
    <s v="GNR_HP_ELEC_COP-450"/>
    <x v="1"/>
    <x v="1"/>
    <n v="0.12"/>
    <n v="175.2"/>
    <n v="630.72"/>
  </r>
  <r>
    <x v="0"/>
    <x v="0"/>
    <x v="0"/>
    <x v="0"/>
    <x v="0"/>
    <s v="DK1_Rural"/>
    <x v="5"/>
    <s v="GNR_HP_ELEC_COP-450"/>
    <x v="1"/>
    <x v="2"/>
    <n v="0.12"/>
    <n v="175.2"/>
    <n v="630.72"/>
  </r>
  <r>
    <x v="0"/>
    <x v="0"/>
    <x v="0"/>
    <x v="0"/>
    <x v="0"/>
    <s v="DK1_Rural"/>
    <x v="5"/>
    <s v="GNR_HP_ELEC_COP-460"/>
    <x v="0"/>
    <x v="0"/>
    <n v="0.78260869565217395"/>
    <n v="1142.6086956521699"/>
    <n v="4113.3913043478296"/>
  </r>
  <r>
    <x v="0"/>
    <x v="0"/>
    <x v="0"/>
    <x v="0"/>
    <x v="0"/>
    <s v="DK1_Rural"/>
    <x v="5"/>
    <s v="GNR_HP_ELEC_COP-460"/>
    <x v="0"/>
    <x v="1"/>
    <n v="0.78260869565217395"/>
    <n v="1142.6086956521699"/>
    <n v="4113.3913043478296"/>
  </r>
  <r>
    <x v="0"/>
    <x v="0"/>
    <x v="0"/>
    <x v="0"/>
    <x v="0"/>
    <s v="DK1_Rural"/>
    <x v="5"/>
    <s v="GNR_HP_ELEC_COP-460"/>
    <x v="0"/>
    <x v="2"/>
    <n v="0.78260869565217395"/>
    <n v="1142.6086956521699"/>
    <n v="4113.3913043478296"/>
  </r>
  <r>
    <x v="0"/>
    <x v="0"/>
    <x v="0"/>
    <x v="0"/>
    <x v="0"/>
    <s v="DK1_Rural"/>
    <x v="5"/>
    <s v="GNR_HP_ELEC_COP-460"/>
    <x v="1"/>
    <x v="0"/>
    <n v="0.78260869565217395"/>
    <n v="1142.6086956521699"/>
    <n v="4113.3913043478296"/>
  </r>
  <r>
    <x v="0"/>
    <x v="0"/>
    <x v="0"/>
    <x v="0"/>
    <x v="0"/>
    <s v="DK1_Rural"/>
    <x v="5"/>
    <s v="GNR_HP_ELEC_COP-460"/>
    <x v="1"/>
    <x v="1"/>
    <n v="0.78260869565217395"/>
    <n v="1142.6086956521699"/>
    <n v="4113.3913043478296"/>
  </r>
  <r>
    <x v="0"/>
    <x v="0"/>
    <x v="0"/>
    <x v="0"/>
    <x v="0"/>
    <s v="DK1_Rural"/>
    <x v="5"/>
    <s v="GNR_HP_ELEC_COP-460"/>
    <x v="1"/>
    <x v="2"/>
    <n v="0.78260869565217395"/>
    <n v="1142.6086956521699"/>
    <n v="4113.3913043478296"/>
  </r>
  <r>
    <x v="0"/>
    <x v="0"/>
    <x v="0"/>
    <x v="0"/>
    <x v="0"/>
    <s v="DK1_Rural"/>
    <x v="5"/>
    <s v="GNR_HP_ELEC_COP-470"/>
    <x v="0"/>
    <x v="0"/>
    <n v="0.20212765957446799"/>
    <n v="295.10638297872299"/>
    <n v="1062.3829787233999"/>
  </r>
  <r>
    <x v="0"/>
    <x v="0"/>
    <x v="0"/>
    <x v="0"/>
    <x v="0"/>
    <s v="DK1_Rural"/>
    <x v="5"/>
    <s v="GNR_HP_ELEC_COP-470"/>
    <x v="0"/>
    <x v="1"/>
    <n v="0.20212765957446799"/>
    <n v="295.10638297872299"/>
    <n v="1062.3829787233999"/>
  </r>
  <r>
    <x v="0"/>
    <x v="0"/>
    <x v="0"/>
    <x v="0"/>
    <x v="0"/>
    <s v="DK1_Rural"/>
    <x v="5"/>
    <s v="GNR_HP_ELEC_COP-470"/>
    <x v="0"/>
    <x v="2"/>
    <n v="0.20212765957446799"/>
    <n v="295.10638297872299"/>
    <n v="1062.3829787233999"/>
  </r>
  <r>
    <x v="0"/>
    <x v="0"/>
    <x v="0"/>
    <x v="0"/>
    <x v="0"/>
    <s v="DK1_Rural"/>
    <x v="5"/>
    <s v="GNR_HP_ELEC_COP-470"/>
    <x v="1"/>
    <x v="0"/>
    <n v="0.20212765957446799"/>
    <n v="295.10638297872299"/>
    <n v="1062.3829787233999"/>
  </r>
  <r>
    <x v="0"/>
    <x v="0"/>
    <x v="0"/>
    <x v="0"/>
    <x v="0"/>
    <s v="DK1_Rural"/>
    <x v="5"/>
    <s v="GNR_HP_ELEC_COP-470"/>
    <x v="1"/>
    <x v="1"/>
    <n v="0.20212765957446799"/>
    <n v="295.10638297872299"/>
    <n v="1062.3829787233999"/>
  </r>
  <r>
    <x v="0"/>
    <x v="0"/>
    <x v="0"/>
    <x v="0"/>
    <x v="0"/>
    <s v="DK1_Rural"/>
    <x v="5"/>
    <s v="GNR_HP_ELEC_COP-470"/>
    <x v="1"/>
    <x v="2"/>
    <n v="0.20212765957446799"/>
    <n v="295.10638297872299"/>
    <n v="1062.3829787233999"/>
  </r>
  <r>
    <x v="0"/>
    <x v="0"/>
    <x v="0"/>
    <x v="0"/>
    <x v="0"/>
    <s v="DK1_Rural"/>
    <x v="5"/>
    <s v="GNR_HP_ELEC_COP-500"/>
    <x v="0"/>
    <x v="0"/>
    <n v="0.1"/>
    <n v="146"/>
    <n v="525.6"/>
  </r>
  <r>
    <x v="0"/>
    <x v="0"/>
    <x v="0"/>
    <x v="0"/>
    <x v="0"/>
    <s v="DK1_Rural"/>
    <x v="5"/>
    <s v="GNR_HP_ELEC_COP-500"/>
    <x v="0"/>
    <x v="1"/>
    <n v="0.1"/>
    <n v="146"/>
    <n v="525.6"/>
  </r>
  <r>
    <x v="0"/>
    <x v="0"/>
    <x v="0"/>
    <x v="0"/>
    <x v="0"/>
    <s v="DK1_Rural"/>
    <x v="5"/>
    <s v="GNR_HP_ELEC_COP-500"/>
    <x v="0"/>
    <x v="2"/>
    <n v="0.1"/>
    <n v="146"/>
    <n v="525.6"/>
  </r>
  <r>
    <x v="0"/>
    <x v="0"/>
    <x v="0"/>
    <x v="0"/>
    <x v="0"/>
    <s v="DK1_Rural"/>
    <x v="5"/>
    <s v="GNR_HP_ELEC_COP-500"/>
    <x v="1"/>
    <x v="0"/>
    <n v="0.1"/>
    <n v="146"/>
    <n v="525.6"/>
  </r>
  <r>
    <x v="0"/>
    <x v="0"/>
    <x v="0"/>
    <x v="0"/>
    <x v="0"/>
    <s v="DK1_Rural"/>
    <x v="5"/>
    <s v="GNR_HP_ELEC_COP-500"/>
    <x v="1"/>
    <x v="1"/>
    <n v="0.1"/>
    <n v="146"/>
    <n v="525.6"/>
  </r>
  <r>
    <x v="0"/>
    <x v="0"/>
    <x v="0"/>
    <x v="0"/>
    <x v="0"/>
    <s v="DK1_Rural"/>
    <x v="5"/>
    <s v="GNR_HP_ELEC_COP-500"/>
    <x v="1"/>
    <x v="2"/>
    <n v="0.1"/>
    <n v="146"/>
    <n v="525.6"/>
  </r>
  <r>
    <x v="0"/>
    <x v="0"/>
    <x v="0"/>
    <x v="0"/>
    <x v="0"/>
    <s v="DK1_Rural"/>
    <x v="5"/>
    <s v="GNR_HP_ELEC_COP-530"/>
    <x v="0"/>
    <x v="0"/>
    <n v="0.25471698113207603"/>
    <n v="371.88679245282998"/>
    <n v="1338.7924528301901"/>
  </r>
  <r>
    <x v="0"/>
    <x v="0"/>
    <x v="0"/>
    <x v="0"/>
    <x v="0"/>
    <s v="DK1_Rural"/>
    <x v="5"/>
    <s v="GNR_HP_ELEC_COP-530"/>
    <x v="0"/>
    <x v="1"/>
    <n v="0.25471698113207603"/>
    <n v="371.88679245282998"/>
    <n v="1338.7924528301901"/>
  </r>
  <r>
    <x v="0"/>
    <x v="0"/>
    <x v="0"/>
    <x v="0"/>
    <x v="0"/>
    <s v="DK1_Rural"/>
    <x v="5"/>
    <s v="GNR_HP_ELEC_COP-530"/>
    <x v="0"/>
    <x v="2"/>
    <n v="0.25471698113207603"/>
    <n v="371.88679245282998"/>
    <n v="1338.7924528301901"/>
  </r>
  <r>
    <x v="0"/>
    <x v="0"/>
    <x v="0"/>
    <x v="0"/>
    <x v="0"/>
    <s v="DK1_Rural"/>
    <x v="5"/>
    <s v="GNR_HP_ELEC_COP-530"/>
    <x v="1"/>
    <x v="0"/>
    <n v="0.25471698113207603"/>
    <n v="371.88679245282998"/>
    <n v="1338.7924528301901"/>
  </r>
  <r>
    <x v="0"/>
    <x v="0"/>
    <x v="0"/>
    <x v="0"/>
    <x v="0"/>
    <s v="DK1_Rural"/>
    <x v="5"/>
    <s v="GNR_HP_ELEC_COP-530"/>
    <x v="1"/>
    <x v="1"/>
    <n v="0.25471698113207603"/>
    <n v="371.88679245282998"/>
    <n v="1338.7924528301901"/>
  </r>
  <r>
    <x v="0"/>
    <x v="0"/>
    <x v="0"/>
    <x v="0"/>
    <x v="0"/>
    <s v="DK1_Rural"/>
    <x v="5"/>
    <s v="GNR_HP_ELEC_COP-530"/>
    <x v="1"/>
    <x v="2"/>
    <n v="0.25471698113207603"/>
    <n v="371.88679245282998"/>
    <n v="1338.7924528301901"/>
  </r>
  <r>
    <x v="0"/>
    <x v="0"/>
    <x v="0"/>
    <x v="0"/>
    <x v="0"/>
    <s v="DK1_Rural"/>
    <x v="5"/>
    <s v="GNR_HP_ELEC_COP-600"/>
    <x v="0"/>
    <x v="0"/>
    <n v="0.05"/>
    <n v="73"/>
    <n v="262.8"/>
  </r>
  <r>
    <x v="0"/>
    <x v="0"/>
    <x v="0"/>
    <x v="0"/>
    <x v="0"/>
    <s v="DK1_Rural"/>
    <x v="5"/>
    <s v="GNR_HP_ELEC_COP-600"/>
    <x v="0"/>
    <x v="1"/>
    <n v="0.05"/>
    <n v="73"/>
    <n v="262.8"/>
  </r>
  <r>
    <x v="0"/>
    <x v="0"/>
    <x v="0"/>
    <x v="0"/>
    <x v="0"/>
    <s v="DK1_Rural"/>
    <x v="5"/>
    <s v="GNR_HP_ELEC_COP-600"/>
    <x v="0"/>
    <x v="2"/>
    <n v="0.05"/>
    <n v="73"/>
    <n v="262.8"/>
  </r>
  <r>
    <x v="0"/>
    <x v="0"/>
    <x v="0"/>
    <x v="0"/>
    <x v="0"/>
    <s v="DK1_Rural"/>
    <x v="5"/>
    <s v="GNR_HP_ELEC_COP-600"/>
    <x v="1"/>
    <x v="0"/>
    <n v="0.05"/>
    <n v="73"/>
    <n v="262.8"/>
  </r>
  <r>
    <x v="0"/>
    <x v="0"/>
    <x v="0"/>
    <x v="0"/>
    <x v="0"/>
    <s v="DK1_Rural"/>
    <x v="5"/>
    <s v="GNR_HP_ELEC_COP-600"/>
    <x v="1"/>
    <x v="1"/>
    <n v="0.05"/>
    <n v="73"/>
    <n v="262.8"/>
  </r>
  <r>
    <x v="0"/>
    <x v="0"/>
    <x v="0"/>
    <x v="0"/>
    <x v="0"/>
    <s v="DK1_Rural"/>
    <x v="5"/>
    <s v="GNR_HP_ELEC_COP-600"/>
    <x v="1"/>
    <x v="2"/>
    <n v="0.05"/>
    <n v="73"/>
    <n v="262.8"/>
  </r>
  <r>
    <x v="0"/>
    <x v="0"/>
    <x v="0"/>
    <x v="0"/>
    <x v="0"/>
    <s v="DK1_Rural"/>
    <x v="5"/>
    <s v="GNR_HP_ELEC_GROUND-WTR_COP-360_LS-4-MW_Y-2020"/>
    <x v="0"/>
    <x v="0"/>
    <n v="82.174034331717706"/>
    <n v="119974.090124308"/>
    <n v="431906.72444750799"/>
  </r>
  <r>
    <x v="0"/>
    <x v="0"/>
    <x v="0"/>
    <x v="0"/>
    <x v="0"/>
    <s v="DK1_Rural"/>
    <x v="5"/>
    <s v="GNR_HP_ELEC_GROUND-WTR_COP-360_LS-4-MW_Y-2020"/>
    <x v="0"/>
    <x v="1"/>
    <n v="16.322604373007799"/>
    <n v="23831.0023845914"/>
    <n v="85791.608584528905"/>
  </r>
  <r>
    <x v="0"/>
    <x v="0"/>
    <x v="0"/>
    <x v="0"/>
    <x v="0"/>
    <s v="DK1_Rural"/>
    <x v="5"/>
    <s v="GNR_HP_ELEC_GROUND-WTR_COP-360_LS-4-MW_Y-2020"/>
    <x v="0"/>
    <x v="2"/>
    <n v="14.784789901294699"/>
    <n v="21585.793255890301"/>
    <n v="77708.855721204993"/>
  </r>
  <r>
    <x v="0"/>
    <x v="0"/>
    <x v="0"/>
    <x v="0"/>
    <x v="0"/>
    <s v="DK1_Rural"/>
    <x v="5"/>
    <s v="GNR_HP_ELEC_GROUND-WTR_COP-360_LS-4-MW_Y-2020"/>
    <x v="1"/>
    <x v="0"/>
    <n v="198.27753836996601"/>
    <n v="289485.20602015097"/>
    <n v="1042146.74167254"/>
  </r>
  <r>
    <x v="0"/>
    <x v="0"/>
    <x v="0"/>
    <x v="0"/>
    <x v="0"/>
    <s v="DK1_Rural"/>
    <x v="5"/>
    <s v="GNR_HP_ELEC_GROUND-WTR_COP-360_LS-4-MW_Y-2020"/>
    <x v="1"/>
    <x v="1"/>
    <n v="202.29307745907499"/>
    <n v="295347.89309025003"/>
    <n v="1063252.4151248999"/>
  </r>
  <r>
    <x v="0"/>
    <x v="0"/>
    <x v="0"/>
    <x v="0"/>
    <x v="0"/>
    <s v="DK1_Rural"/>
    <x v="5"/>
    <s v="GNR_HP_ELEC_GROUND-WTR_COP-360_LS-4-MW_Y-2020"/>
    <x v="1"/>
    <x v="2"/>
    <n v="202.29307745907499"/>
    <n v="295347.89309025003"/>
    <n v="1063252.4151248999"/>
  </r>
  <r>
    <x v="0"/>
    <x v="0"/>
    <x v="0"/>
    <x v="0"/>
    <x v="0"/>
    <s v="DK1_Rural"/>
    <x v="1"/>
    <s v="GNR_HS_HEAT_PIT_L-DEC_E-91_Y-2020"/>
    <x v="0"/>
    <x v="0"/>
    <n v="171.89667492270101"/>
    <n v="250969.145387144"/>
    <n v="903488.92339371901"/>
  </r>
  <r>
    <x v="0"/>
    <x v="0"/>
    <x v="0"/>
    <x v="0"/>
    <x v="0"/>
    <s v="DK1_Rural"/>
    <x v="1"/>
    <s v="GNR_HS_HEAT_PIT_L-DEC_E-91_Y-2020"/>
    <x v="0"/>
    <x v="1"/>
    <n v="717.32598017784699"/>
    <n v="1047295.93105966"/>
    <n v="3770265.3518147599"/>
  </r>
  <r>
    <x v="0"/>
    <x v="0"/>
    <x v="0"/>
    <x v="0"/>
    <x v="0"/>
    <s v="DK1_Rural"/>
    <x v="1"/>
    <s v="GNR_HS_HEAT_PIT_L-DEC_E-91_Y-2020"/>
    <x v="0"/>
    <x v="2"/>
    <n v="717.32598017784699"/>
    <n v="1047295.93105966"/>
    <n v="3770265.3518147599"/>
  </r>
  <r>
    <x v="0"/>
    <x v="0"/>
    <x v="0"/>
    <x v="0"/>
    <x v="0"/>
    <s v="DK1_Rural"/>
    <x v="3"/>
    <s v="GNR_SH_SUN"/>
    <x v="1"/>
    <x v="1"/>
    <n v="79.453157306634395"/>
    <n v="116001.609667686"/>
    <n v="417605.79480367101"/>
  </r>
  <r>
    <x v="0"/>
    <x v="0"/>
    <x v="0"/>
    <x v="0"/>
    <x v="0"/>
    <s v="DK1_Rural"/>
    <x v="3"/>
    <s v="GNR_SH_SUN"/>
    <x v="1"/>
    <x v="2"/>
    <n v="172.85161666596801"/>
    <n v="252363.36033231401"/>
    <n v="908508.09719632997"/>
  </r>
  <r>
    <x v="0"/>
    <x v="0"/>
    <x v="0"/>
    <x v="0"/>
    <x v="0"/>
    <s v="DK1_Rural"/>
    <x v="4"/>
    <s v="GNR_EH_HEAT"/>
    <x v="0"/>
    <x v="0"/>
    <n v="82.01"/>
    <n v="119734.6"/>
    <n v="431044.56"/>
  </r>
  <r>
    <x v="0"/>
    <x v="0"/>
    <x v="0"/>
    <x v="0"/>
    <x v="0"/>
    <s v="DK1_Rural"/>
    <x v="4"/>
    <s v="GNR_EH_HEAT"/>
    <x v="0"/>
    <x v="1"/>
    <n v="82.01"/>
    <n v="119734.6"/>
    <n v="431044.56"/>
  </r>
  <r>
    <x v="0"/>
    <x v="0"/>
    <x v="0"/>
    <x v="0"/>
    <x v="0"/>
    <s v="DK1_Rural"/>
    <x v="4"/>
    <s v="GNR_EH_HEAT"/>
    <x v="0"/>
    <x v="2"/>
    <n v="82.01"/>
    <n v="119734.6"/>
    <n v="431044.56"/>
  </r>
  <r>
    <x v="0"/>
    <x v="0"/>
    <x v="0"/>
    <x v="0"/>
    <x v="0"/>
    <s v="DK1_Rural"/>
    <x v="4"/>
    <s v="GNR_EH_HEAT"/>
    <x v="1"/>
    <x v="0"/>
    <n v="82.01"/>
    <n v="119734.6"/>
    <n v="431044.56"/>
  </r>
  <r>
    <x v="0"/>
    <x v="0"/>
    <x v="0"/>
    <x v="0"/>
    <x v="0"/>
    <s v="DK1_Rural"/>
    <x v="4"/>
    <s v="GNR_EH_HEAT"/>
    <x v="1"/>
    <x v="1"/>
    <n v="82.01"/>
    <n v="119734.6"/>
    <n v="431044.56"/>
  </r>
  <r>
    <x v="0"/>
    <x v="0"/>
    <x v="0"/>
    <x v="0"/>
    <x v="0"/>
    <s v="DK1_Rural"/>
    <x v="4"/>
    <s v="GNR_EH_HEAT"/>
    <x v="1"/>
    <x v="2"/>
    <n v="82.01"/>
    <n v="119734.6"/>
    <n v="431044.56"/>
  </r>
  <r>
    <x v="0"/>
    <x v="0"/>
    <x v="0"/>
    <x v="0"/>
    <x v="0"/>
    <s v="DK1_Rural"/>
    <x v="8"/>
    <s v="GNR_BO_WOODWST_E-100"/>
    <x v="0"/>
    <x v="0"/>
    <n v="29.85"/>
    <n v="43581"/>
    <n v="156891.6"/>
  </r>
  <r>
    <x v="0"/>
    <x v="0"/>
    <x v="0"/>
    <x v="0"/>
    <x v="0"/>
    <s v="DK1_Rural"/>
    <x v="8"/>
    <s v="GNR_BO_WOODWST_E-100"/>
    <x v="0"/>
    <x v="1"/>
    <n v="29.85"/>
    <n v="43581"/>
    <n v="156891.6"/>
  </r>
  <r>
    <x v="0"/>
    <x v="0"/>
    <x v="0"/>
    <x v="0"/>
    <x v="0"/>
    <s v="DK1_Rural"/>
    <x v="8"/>
    <s v="GNR_BO_WOODWST_E-100"/>
    <x v="0"/>
    <x v="2"/>
    <n v="29.85"/>
    <n v="43581"/>
    <n v="156891.6"/>
  </r>
  <r>
    <x v="0"/>
    <x v="0"/>
    <x v="0"/>
    <x v="0"/>
    <x v="0"/>
    <s v="DK1_Rural"/>
    <x v="8"/>
    <s v="GNR_BO_WOODWST_E-100"/>
    <x v="1"/>
    <x v="0"/>
    <n v="29.85"/>
    <n v="43581"/>
    <n v="156891.6"/>
  </r>
  <r>
    <x v="0"/>
    <x v="0"/>
    <x v="0"/>
    <x v="0"/>
    <x v="0"/>
    <s v="DK1_Rural"/>
    <x v="8"/>
    <s v="GNR_BO_WOODWST_E-100"/>
    <x v="1"/>
    <x v="1"/>
    <n v="29.85"/>
    <n v="43581"/>
    <n v="156891.6"/>
  </r>
  <r>
    <x v="0"/>
    <x v="0"/>
    <x v="0"/>
    <x v="0"/>
    <x v="0"/>
    <s v="DK1_Rural"/>
    <x v="8"/>
    <s v="GNR_BO_WOODWST_E-100"/>
    <x v="1"/>
    <x v="2"/>
    <n v="29.85"/>
    <n v="43581"/>
    <n v="156891.6"/>
  </r>
  <r>
    <x v="0"/>
    <x v="0"/>
    <x v="0"/>
    <x v="0"/>
    <x v="0"/>
    <s v="DK1_Rural"/>
    <x v="8"/>
    <s v="GNR_BO_WOODWST_E-113"/>
    <x v="0"/>
    <x v="0"/>
    <n v="3.5087719298245599"/>
    <n v="5122.8070175438597"/>
    <n v="18442.1052631579"/>
  </r>
  <r>
    <x v="0"/>
    <x v="0"/>
    <x v="0"/>
    <x v="0"/>
    <x v="0"/>
    <s v="DK1_Rural"/>
    <x v="8"/>
    <s v="GNR_BO_WOODWST_E-113"/>
    <x v="0"/>
    <x v="1"/>
    <n v="3.5087719298245599"/>
    <n v="5122.8070175438597"/>
    <n v="18442.1052631579"/>
  </r>
  <r>
    <x v="0"/>
    <x v="0"/>
    <x v="0"/>
    <x v="0"/>
    <x v="0"/>
    <s v="DK1_Rural"/>
    <x v="8"/>
    <s v="GNR_BO_WOODWST_E-113"/>
    <x v="0"/>
    <x v="2"/>
    <n v="3.5087719298245599"/>
    <n v="5122.8070175438597"/>
    <n v="18442.1052631579"/>
  </r>
  <r>
    <x v="0"/>
    <x v="0"/>
    <x v="0"/>
    <x v="0"/>
    <x v="0"/>
    <s v="DK1_Rural"/>
    <x v="8"/>
    <s v="GNR_BO_WOODWST_E-113"/>
    <x v="1"/>
    <x v="0"/>
    <n v="3.5087719298245599"/>
    <n v="5122.8070175438597"/>
    <n v="18442.1052631579"/>
  </r>
  <r>
    <x v="0"/>
    <x v="0"/>
    <x v="0"/>
    <x v="0"/>
    <x v="0"/>
    <s v="DK1_Rural"/>
    <x v="8"/>
    <s v="GNR_BO_WOODWST_E-113"/>
    <x v="1"/>
    <x v="1"/>
    <n v="3.5087719298245599"/>
    <n v="5122.8070175438597"/>
    <n v="18442.1052631579"/>
  </r>
  <r>
    <x v="0"/>
    <x v="0"/>
    <x v="0"/>
    <x v="0"/>
    <x v="0"/>
    <s v="DK1_Rural"/>
    <x v="8"/>
    <s v="GNR_BO_WOODWST_E-113"/>
    <x v="1"/>
    <x v="2"/>
    <n v="3.5087719298245599"/>
    <n v="5122.8070175438597"/>
    <n v="18442.1052631579"/>
  </r>
  <r>
    <x v="0"/>
    <x v="0"/>
    <x v="0"/>
    <x v="0"/>
    <x v="0"/>
    <s v="DK1_Rural"/>
    <x v="8"/>
    <s v="GNR_BO_WOODWST_E-84"/>
    <x v="0"/>
    <x v="0"/>
    <n v="6.9166666666666696"/>
    <n v="10098.333333333299"/>
    <n v="36354"/>
  </r>
  <r>
    <x v="0"/>
    <x v="0"/>
    <x v="0"/>
    <x v="0"/>
    <x v="0"/>
    <s v="DK1_Rural"/>
    <x v="8"/>
    <s v="GNR_BO_WOODWST_E-84"/>
    <x v="0"/>
    <x v="1"/>
    <n v="6.9166666666666696"/>
    <n v="10098.333333333299"/>
    <n v="36354"/>
  </r>
  <r>
    <x v="0"/>
    <x v="0"/>
    <x v="0"/>
    <x v="0"/>
    <x v="0"/>
    <s v="DK1_Rural"/>
    <x v="8"/>
    <s v="GNR_BO_WOODWST_E-84"/>
    <x v="0"/>
    <x v="2"/>
    <n v="6.9166666666666696"/>
    <n v="10098.333333333299"/>
    <n v="36354"/>
  </r>
  <r>
    <x v="0"/>
    <x v="0"/>
    <x v="0"/>
    <x v="0"/>
    <x v="0"/>
    <s v="DK1_Rural"/>
    <x v="8"/>
    <s v="GNR_BO_WOODWST_E-84"/>
    <x v="1"/>
    <x v="0"/>
    <n v="6.9166666666666696"/>
    <n v="10098.333333333299"/>
    <n v="36354"/>
  </r>
  <r>
    <x v="0"/>
    <x v="0"/>
    <x v="0"/>
    <x v="0"/>
    <x v="0"/>
    <s v="DK1_Rural"/>
    <x v="8"/>
    <s v="GNR_BO_WOODWST_E-84"/>
    <x v="1"/>
    <x v="1"/>
    <n v="6.9166666666666696"/>
    <n v="10098.333333333299"/>
    <n v="36354"/>
  </r>
  <r>
    <x v="0"/>
    <x v="0"/>
    <x v="0"/>
    <x v="0"/>
    <x v="0"/>
    <s v="DK1_Rural"/>
    <x v="8"/>
    <s v="GNR_BO_WOODWST_E-84"/>
    <x v="1"/>
    <x v="2"/>
    <n v="6.9166666666666696"/>
    <n v="10098.333333333299"/>
    <n v="36354"/>
  </r>
  <r>
    <x v="0"/>
    <x v="0"/>
    <x v="0"/>
    <x v="0"/>
    <x v="0"/>
    <s v="DK1_Rural"/>
    <x v="8"/>
    <s v="GNR_BO_WOODWST_E-86"/>
    <x v="0"/>
    <x v="0"/>
    <n v="3.4883720930232598"/>
    <n v="5093.0232558139496"/>
    <n v="18334.8837209302"/>
  </r>
  <r>
    <x v="0"/>
    <x v="0"/>
    <x v="0"/>
    <x v="0"/>
    <x v="0"/>
    <s v="DK1_Rural"/>
    <x v="8"/>
    <s v="GNR_BO_WOODWST_E-86"/>
    <x v="0"/>
    <x v="1"/>
    <n v="3.4883720930232598"/>
    <n v="5093.0232558139496"/>
    <n v="18334.8837209302"/>
  </r>
  <r>
    <x v="0"/>
    <x v="0"/>
    <x v="0"/>
    <x v="0"/>
    <x v="0"/>
    <s v="DK1_Rural"/>
    <x v="8"/>
    <s v="GNR_BO_WOODWST_E-86"/>
    <x v="0"/>
    <x v="2"/>
    <n v="3.4883720930232598"/>
    <n v="5093.0232558139496"/>
    <n v="18334.8837209302"/>
  </r>
  <r>
    <x v="0"/>
    <x v="0"/>
    <x v="0"/>
    <x v="0"/>
    <x v="0"/>
    <s v="DK1_Rural"/>
    <x v="8"/>
    <s v="GNR_BO_WOODWST_E-86"/>
    <x v="1"/>
    <x v="0"/>
    <n v="3.4883720930232598"/>
    <n v="5093.0232558139496"/>
    <n v="18334.8837209302"/>
  </r>
  <r>
    <x v="0"/>
    <x v="0"/>
    <x v="0"/>
    <x v="0"/>
    <x v="0"/>
    <s v="DK1_Rural"/>
    <x v="8"/>
    <s v="GNR_BO_WOODWST_E-86"/>
    <x v="1"/>
    <x v="1"/>
    <n v="3.4883720930232598"/>
    <n v="5093.0232558139496"/>
    <n v="18334.8837209302"/>
  </r>
  <r>
    <x v="0"/>
    <x v="0"/>
    <x v="0"/>
    <x v="0"/>
    <x v="0"/>
    <s v="DK1_Rural"/>
    <x v="8"/>
    <s v="GNR_BO_WOODWST_E-86"/>
    <x v="1"/>
    <x v="2"/>
    <n v="3.4883720930232598"/>
    <n v="5093.0232558139496"/>
    <n v="18334.8837209302"/>
  </r>
  <r>
    <x v="0"/>
    <x v="0"/>
    <x v="0"/>
    <x v="0"/>
    <x v="0"/>
    <s v="DK1_Rural"/>
    <x v="8"/>
    <s v="GNR_BO_WOODWST_E-89"/>
    <x v="0"/>
    <x v="0"/>
    <n v="7.8651685393258397"/>
    <n v="11483.146067415701"/>
    <n v="41339.325842696599"/>
  </r>
  <r>
    <x v="0"/>
    <x v="0"/>
    <x v="0"/>
    <x v="0"/>
    <x v="0"/>
    <s v="DK1_Rural"/>
    <x v="8"/>
    <s v="GNR_BO_WOODWST_E-89"/>
    <x v="0"/>
    <x v="1"/>
    <n v="7.8651685393258397"/>
    <n v="11483.146067415701"/>
    <n v="41339.325842696599"/>
  </r>
  <r>
    <x v="0"/>
    <x v="0"/>
    <x v="0"/>
    <x v="0"/>
    <x v="0"/>
    <s v="DK1_Rural"/>
    <x v="8"/>
    <s v="GNR_BO_WOODWST_E-89"/>
    <x v="0"/>
    <x v="2"/>
    <n v="7.8651685393258397"/>
    <n v="11483.146067415701"/>
    <n v="41339.325842696599"/>
  </r>
  <r>
    <x v="0"/>
    <x v="0"/>
    <x v="0"/>
    <x v="0"/>
    <x v="0"/>
    <s v="DK1_Rural"/>
    <x v="8"/>
    <s v="GNR_BO_WOODWST_E-89"/>
    <x v="1"/>
    <x v="0"/>
    <n v="7.8651685393258397"/>
    <n v="11483.146067415701"/>
    <n v="41339.325842696599"/>
  </r>
  <r>
    <x v="0"/>
    <x v="0"/>
    <x v="0"/>
    <x v="0"/>
    <x v="0"/>
    <s v="DK1_Rural"/>
    <x v="8"/>
    <s v="GNR_BO_WOODWST_E-89"/>
    <x v="1"/>
    <x v="1"/>
    <n v="7.8651685393258397"/>
    <n v="11483.146067415701"/>
    <n v="41339.325842696599"/>
  </r>
  <r>
    <x v="0"/>
    <x v="0"/>
    <x v="0"/>
    <x v="0"/>
    <x v="0"/>
    <s v="DK1_Rural"/>
    <x v="8"/>
    <s v="GNR_BO_WOODWST_E-89"/>
    <x v="1"/>
    <x v="2"/>
    <n v="7.8651685393258397"/>
    <n v="11483.146067415701"/>
    <n v="41339.325842696599"/>
  </r>
  <r>
    <x v="0"/>
    <x v="0"/>
    <x v="0"/>
    <x v="0"/>
    <x v="0"/>
    <s v="DK1_Rural"/>
    <x v="8"/>
    <s v="GNR_BO_WOODWST_E-90"/>
    <x v="0"/>
    <x v="0"/>
    <n v="10"/>
    <n v="14600"/>
    <n v="52560"/>
  </r>
  <r>
    <x v="0"/>
    <x v="0"/>
    <x v="0"/>
    <x v="0"/>
    <x v="0"/>
    <s v="DK1_Rural"/>
    <x v="8"/>
    <s v="GNR_BO_WOODWST_E-90"/>
    <x v="0"/>
    <x v="1"/>
    <n v="10"/>
    <n v="14600"/>
    <n v="52560"/>
  </r>
  <r>
    <x v="0"/>
    <x v="0"/>
    <x v="0"/>
    <x v="0"/>
    <x v="0"/>
    <s v="DK1_Rural"/>
    <x v="8"/>
    <s v="GNR_BO_WOODWST_E-90"/>
    <x v="0"/>
    <x v="2"/>
    <n v="10"/>
    <n v="14600"/>
    <n v="52560"/>
  </r>
  <r>
    <x v="0"/>
    <x v="0"/>
    <x v="0"/>
    <x v="0"/>
    <x v="0"/>
    <s v="DK1_Rural"/>
    <x v="8"/>
    <s v="GNR_BO_WOODWST_E-90"/>
    <x v="1"/>
    <x v="0"/>
    <n v="10"/>
    <n v="14600"/>
    <n v="52560"/>
  </r>
  <r>
    <x v="0"/>
    <x v="0"/>
    <x v="0"/>
    <x v="0"/>
    <x v="0"/>
    <s v="DK1_Rural"/>
    <x v="8"/>
    <s v="GNR_BO_WOODWST_E-90"/>
    <x v="1"/>
    <x v="1"/>
    <n v="10"/>
    <n v="14600"/>
    <n v="52560"/>
  </r>
  <r>
    <x v="0"/>
    <x v="0"/>
    <x v="0"/>
    <x v="0"/>
    <x v="0"/>
    <s v="DK1_Rural"/>
    <x v="8"/>
    <s v="GNR_BO_WOODWST_E-90"/>
    <x v="1"/>
    <x v="2"/>
    <n v="10"/>
    <n v="14600"/>
    <n v="52560"/>
  </r>
  <r>
    <x v="0"/>
    <x v="0"/>
    <x v="0"/>
    <x v="0"/>
    <x v="0"/>
    <s v="DK1_Rural"/>
    <x v="8"/>
    <s v="GNR_BO_WOODWST_E-91"/>
    <x v="0"/>
    <x v="0"/>
    <n v="3.4615384615384599"/>
    <n v="5053.8461538461497"/>
    <n v="18193.8461538462"/>
  </r>
  <r>
    <x v="0"/>
    <x v="0"/>
    <x v="0"/>
    <x v="0"/>
    <x v="0"/>
    <s v="DK1_Rural"/>
    <x v="8"/>
    <s v="GNR_BO_WOODWST_E-91"/>
    <x v="0"/>
    <x v="1"/>
    <n v="3.4615384615384599"/>
    <n v="5053.8461538461497"/>
    <n v="18193.8461538462"/>
  </r>
  <r>
    <x v="0"/>
    <x v="0"/>
    <x v="0"/>
    <x v="0"/>
    <x v="0"/>
    <s v="DK1_Rural"/>
    <x v="8"/>
    <s v="GNR_BO_WOODWST_E-91"/>
    <x v="0"/>
    <x v="2"/>
    <n v="3.4615384615384599"/>
    <n v="5053.8461538461497"/>
    <n v="18193.8461538462"/>
  </r>
  <r>
    <x v="0"/>
    <x v="0"/>
    <x v="0"/>
    <x v="0"/>
    <x v="0"/>
    <s v="DK1_Rural"/>
    <x v="8"/>
    <s v="GNR_BO_WOODWST_E-91"/>
    <x v="1"/>
    <x v="0"/>
    <n v="3.4615384615384599"/>
    <n v="5053.8461538461497"/>
    <n v="18193.8461538462"/>
  </r>
  <r>
    <x v="0"/>
    <x v="0"/>
    <x v="0"/>
    <x v="0"/>
    <x v="0"/>
    <s v="DK1_Rural"/>
    <x v="8"/>
    <s v="GNR_BO_WOODWST_E-91"/>
    <x v="1"/>
    <x v="1"/>
    <n v="3.4615384615384599"/>
    <n v="5053.8461538461497"/>
    <n v="18193.8461538462"/>
  </r>
  <r>
    <x v="0"/>
    <x v="0"/>
    <x v="0"/>
    <x v="0"/>
    <x v="0"/>
    <s v="DK1_Rural"/>
    <x v="8"/>
    <s v="GNR_BO_WOODWST_E-91"/>
    <x v="1"/>
    <x v="2"/>
    <n v="3.4615384615384599"/>
    <n v="5053.8461538461497"/>
    <n v="18193.8461538462"/>
  </r>
  <r>
    <x v="0"/>
    <x v="0"/>
    <x v="0"/>
    <x v="0"/>
    <x v="0"/>
    <s v="DK1_Rural"/>
    <x v="8"/>
    <s v="GNR_BO_WOODWST_E-94"/>
    <x v="0"/>
    <x v="0"/>
    <n v="0.98936170212765995"/>
    <n v="1444.4680851063799"/>
    <n v="5200.0851063829796"/>
  </r>
  <r>
    <x v="0"/>
    <x v="0"/>
    <x v="0"/>
    <x v="0"/>
    <x v="0"/>
    <s v="DK1_Rural"/>
    <x v="8"/>
    <s v="GNR_BO_WOODWST_E-94"/>
    <x v="0"/>
    <x v="1"/>
    <n v="0.98936170212765995"/>
    <n v="1444.4680851063799"/>
    <n v="5200.0851063829796"/>
  </r>
  <r>
    <x v="0"/>
    <x v="0"/>
    <x v="0"/>
    <x v="0"/>
    <x v="0"/>
    <s v="DK1_Rural"/>
    <x v="8"/>
    <s v="GNR_BO_WOODWST_E-94"/>
    <x v="0"/>
    <x v="2"/>
    <n v="0.98936170212765995"/>
    <n v="1444.4680851063799"/>
    <n v="5200.0851063829796"/>
  </r>
  <r>
    <x v="0"/>
    <x v="0"/>
    <x v="0"/>
    <x v="0"/>
    <x v="0"/>
    <s v="DK1_Rural"/>
    <x v="8"/>
    <s v="GNR_BO_WOODWST_E-94"/>
    <x v="1"/>
    <x v="0"/>
    <n v="0.98936170212765995"/>
    <n v="1444.4680851063799"/>
    <n v="5200.0851063829796"/>
  </r>
  <r>
    <x v="0"/>
    <x v="0"/>
    <x v="0"/>
    <x v="0"/>
    <x v="0"/>
    <s v="DK1_Rural"/>
    <x v="8"/>
    <s v="GNR_BO_WOODWST_E-94"/>
    <x v="1"/>
    <x v="1"/>
    <n v="0.98936170212765995"/>
    <n v="1444.4680851063799"/>
    <n v="5200.0851063829796"/>
  </r>
  <r>
    <x v="0"/>
    <x v="0"/>
    <x v="0"/>
    <x v="0"/>
    <x v="0"/>
    <s v="DK1_Rural"/>
    <x v="8"/>
    <s v="GNR_BO_WOODWST_E-94"/>
    <x v="1"/>
    <x v="2"/>
    <n v="0.98936170212765995"/>
    <n v="1444.4680851063799"/>
    <n v="5200.0851063829796"/>
  </r>
  <r>
    <x v="0"/>
    <x v="0"/>
    <x v="0"/>
    <x v="0"/>
    <x v="0"/>
    <s v="DK1_Small"/>
    <x v="5"/>
    <s v="GNR_HP_ELEC_GROUND-WTR_COP-360_LS-4-MW_Y-2020"/>
    <x v="1"/>
    <x v="0"/>
    <n v="23.1167060820754"/>
    <n v="33750.390879830098"/>
    <n v="121501.407167389"/>
  </r>
  <r>
    <x v="0"/>
    <x v="0"/>
    <x v="0"/>
    <x v="0"/>
    <x v="0"/>
    <s v="DK1_Small"/>
    <x v="5"/>
    <s v="GNR_HP_ELEC_GROUND-WTR_COP-360_LS-4-MW_Y-2020"/>
    <x v="1"/>
    <x v="1"/>
    <n v="23.1167060820754"/>
    <n v="33750.390879830098"/>
    <n v="121501.407167388"/>
  </r>
  <r>
    <x v="0"/>
    <x v="0"/>
    <x v="0"/>
    <x v="0"/>
    <x v="0"/>
    <s v="DK1_Small"/>
    <x v="5"/>
    <s v="GNR_HP_ELEC_GROUND-WTR_COP-360_LS-4-MW_Y-2020"/>
    <x v="1"/>
    <x v="2"/>
    <n v="23.1167060820754"/>
    <n v="33750.390879830098"/>
    <n v="121501.407167388"/>
  </r>
  <r>
    <x v="0"/>
    <x v="0"/>
    <x v="0"/>
    <x v="0"/>
    <x v="0"/>
    <s v="DK1_Small"/>
    <x v="1"/>
    <s v="GNR_HS_HEAT_PIT_L-DEC_E-91_Y-2020"/>
    <x v="0"/>
    <x v="0"/>
    <n v="43.1114792936133"/>
    <n v="62942.7597686753"/>
    <n v="226593.93516723099"/>
  </r>
  <r>
    <x v="0"/>
    <x v="0"/>
    <x v="0"/>
    <x v="0"/>
    <x v="0"/>
    <s v="DK1_Small"/>
    <x v="1"/>
    <s v="GNR_HS_HEAT_PIT_L-DEC_E-91_Y-2020"/>
    <x v="0"/>
    <x v="1"/>
    <n v="67.744839148943896"/>
    <n v="98907.465157458093"/>
    <n v="356066.87456684897"/>
  </r>
  <r>
    <x v="0"/>
    <x v="0"/>
    <x v="0"/>
    <x v="0"/>
    <x v="0"/>
    <s v="DK1_Small"/>
    <x v="1"/>
    <s v="GNR_HS_HEAT_PIT_L-DEC_E-91_Y-2020"/>
    <x v="0"/>
    <x v="2"/>
    <n v="67.218859934951098"/>
    <n v="98139.535505028602"/>
    <n v="353302.32781810302"/>
  </r>
  <r>
    <x v="0"/>
    <x v="0"/>
    <x v="0"/>
    <x v="0"/>
    <x v="0"/>
    <s v="DK1_Small"/>
    <x v="2"/>
    <s v="GNR_ST_MSW_BP_E-20"/>
    <x v="0"/>
    <x v="0"/>
    <n v="14.45"/>
    <n v="21097"/>
    <n v="75949.200000000099"/>
  </r>
  <r>
    <x v="0"/>
    <x v="0"/>
    <x v="0"/>
    <x v="0"/>
    <x v="0"/>
    <s v="DK1_Small"/>
    <x v="2"/>
    <s v="GNR_ST_MSW_BP_E-20"/>
    <x v="0"/>
    <x v="1"/>
    <n v="14.45"/>
    <n v="21097"/>
    <n v="75949.200000000099"/>
  </r>
  <r>
    <x v="0"/>
    <x v="0"/>
    <x v="0"/>
    <x v="0"/>
    <x v="0"/>
    <s v="DK1_Small"/>
    <x v="2"/>
    <s v="GNR_ST_MSW_BP_E-20"/>
    <x v="0"/>
    <x v="2"/>
    <n v="14.45"/>
    <n v="21097"/>
    <n v="75949.200000000099"/>
  </r>
  <r>
    <x v="0"/>
    <x v="0"/>
    <x v="0"/>
    <x v="0"/>
    <x v="0"/>
    <s v="DK1_Small"/>
    <x v="2"/>
    <s v="GNR_ST_MSW_BP_E-20"/>
    <x v="1"/>
    <x v="0"/>
    <n v="14.45"/>
    <n v="21097"/>
    <n v="75949.200000000099"/>
  </r>
  <r>
    <x v="0"/>
    <x v="0"/>
    <x v="0"/>
    <x v="0"/>
    <x v="0"/>
    <s v="DK1_Small"/>
    <x v="2"/>
    <s v="GNR_ST_MSW_BP_E-20"/>
    <x v="1"/>
    <x v="1"/>
    <n v="14.45"/>
    <n v="21097"/>
    <n v="75949.200000000099"/>
  </r>
  <r>
    <x v="0"/>
    <x v="0"/>
    <x v="0"/>
    <x v="0"/>
    <x v="0"/>
    <s v="DK1_Small"/>
    <x v="2"/>
    <s v="GNR_ST_MSW_BP_E-20"/>
    <x v="1"/>
    <x v="2"/>
    <n v="14.45"/>
    <n v="21097"/>
    <n v="75949.200000000099"/>
  </r>
  <r>
    <x v="0"/>
    <x v="0"/>
    <x v="0"/>
    <x v="0"/>
    <x v="0"/>
    <s v="DK1_Small"/>
    <x v="8"/>
    <s v="GNR_BO_WOODWST_E-100"/>
    <x v="0"/>
    <x v="0"/>
    <n v="1.75"/>
    <n v="2555"/>
    <n v="9198"/>
  </r>
  <r>
    <x v="0"/>
    <x v="0"/>
    <x v="0"/>
    <x v="0"/>
    <x v="0"/>
    <s v="DK1_Small"/>
    <x v="8"/>
    <s v="GNR_BO_WOODWST_E-100"/>
    <x v="0"/>
    <x v="1"/>
    <n v="1.75"/>
    <n v="2555"/>
    <n v="9198"/>
  </r>
  <r>
    <x v="0"/>
    <x v="0"/>
    <x v="0"/>
    <x v="0"/>
    <x v="0"/>
    <s v="DK1_Small"/>
    <x v="8"/>
    <s v="GNR_BO_WOODWST_E-100"/>
    <x v="0"/>
    <x v="2"/>
    <n v="1.75"/>
    <n v="2555"/>
    <n v="9198"/>
  </r>
  <r>
    <x v="0"/>
    <x v="0"/>
    <x v="0"/>
    <x v="0"/>
    <x v="0"/>
    <s v="DK1_Small"/>
    <x v="8"/>
    <s v="GNR_BO_WOODWST_E-100"/>
    <x v="1"/>
    <x v="0"/>
    <n v="1.75"/>
    <n v="2555"/>
    <n v="9198"/>
  </r>
  <r>
    <x v="0"/>
    <x v="0"/>
    <x v="0"/>
    <x v="0"/>
    <x v="0"/>
    <s v="DK1_Small"/>
    <x v="8"/>
    <s v="GNR_BO_WOODWST_E-100"/>
    <x v="1"/>
    <x v="1"/>
    <n v="1.75"/>
    <n v="2555"/>
    <n v="9198"/>
  </r>
  <r>
    <x v="0"/>
    <x v="0"/>
    <x v="0"/>
    <x v="0"/>
    <x v="0"/>
    <s v="DK1_Small"/>
    <x v="8"/>
    <s v="GNR_BO_WOODWST_E-100"/>
    <x v="1"/>
    <x v="2"/>
    <n v="1.75"/>
    <n v="2555"/>
    <n v="9198"/>
  </r>
  <r>
    <x v="0"/>
    <x v="0"/>
    <x v="0"/>
    <x v="0"/>
    <x v="0"/>
    <s v="DK1_Small"/>
    <x v="8"/>
    <s v="GNR_BO_WOODWST_E-89"/>
    <x v="0"/>
    <x v="0"/>
    <n v="1.99775280898876"/>
    <n v="2916.7191011236"/>
    <n v="10500.1887640449"/>
  </r>
  <r>
    <x v="0"/>
    <x v="0"/>
    <x v="0"/>
    <x v="0"/>
    <x v="0"/>
    <s v="DK1_Small"/>
    <x v="8"/>
    <s v="GNR_BO_WOODWST_E-89"/>
    <x v="0"/>
    <x v="1"/>
    <n v="1.99775280898876"/>
    <n v="2916.7191011236"/>
    <n v="10500.1887640449"/>
  </r>
  <r>
    <x v="0"/>
    <x v="0"/>
    <x v="0"/>
    <x v="0"/>
    <x v="0"/>
    <s v="DK1_Small"/>
    <x v="8"/>
    <s v="GNR_BO_WOODWST_E-89"/>
    <x v="0"/>
    <x v="2"/>
    <n v="1.99775280898876"/>
    <n v="2916.7191011236"/>
    <n v="10500.1887640449"/>
  </r>
  <r>
    <x v="0"/>
    <x v="0"/>
    <x v="0"/>
    <x v="0"/>
    <x v="0"/>
    <s v="DK1_Small"/>
    <x v="8"/>
    <s v="GNR_BO_WOODWST_E-89"/>
    <x v="1"/>
    <x v="0"/>
    <n v="1.99775280898876"/>
    <n v="2916.7191011236"/>
    <n v="10500.1887640449"/>
  </r>
  <r>
    <x v="0"/>
    <x v="0"/>
    <x v="0"/>
    <x v="0"/>
    <x v="0"/>
    <s v="DK1_Small"/>
    <x v="8"/>
    <s v="GNR_BO_WOODWST_E-89"/>
    <x v="1"/>
    <x v="1"/>
    <n v="1.99775280898876"/>
    <n v="2916.7191011236"/>
    <n v="10500.1887640449"/>
  </r>
  <r>
    <x v="0"/>
    <x v="0"/>
    <x v="0"/>
    <x v="0"/>
    <x v="0"/>
    <s v="DK1_Small"/>
    <x v="8"/>
    <s v="GNR_BO_WOODWST_E-89"/>
    <x v="1"/>
    <x v="2"/>
    <n v="1.99775280898876"/>
    <n v="2916.7191011236"/>
    <n v="10500.1887640449"/>
  </r>
  <r>
    <x v="0"/>
    <x v="0"/>
    <x v="0"/>
    <x v="0"/>
    <x v="1"/>
    <s v="DK2_Large"/>
    <x v="0"/>
    <s v="GNR_ST_COAL_EXT_E-42"/>
    <x v="0"/>
    <x v="0"/>
    <n v="1190.4761904761899"/>
    <n v="1738095.23809524"/>
    <n v="6257142.8571428601"/>
  </r>
  <r>
    <x v="0"/>
    <x v="0"/>
    <x v="0"/>
    <x v="0"/>
    <x v="1"/>
    <s v="DK2_Large"/>
    <x v="0"/>
    <s v="GNR_ST_COAL_EXT_E-42"/>
    <x v="0"/>
    <x v="1"/>
    <n v="1190.4761904761899"/>
    <n v="1738095.23809524"/>
    <n v="6257142.8571428601"/>
  </r>
  <r>
    <x v="0"/>
    <x v="0"/>
    <x v="0"/>
    <x v="0"/>
    <x v="1"/>
    <s v="DK2_Large"/>
    <x v="0"/>
    <s v="GNR_ST_COAL_EXT_E-42"/>
    <x v="0"/>
    <x v="2"/>
    <n v="1190.4761904761899"/>
    <n v="1738095.23809524"/>
    <n v="6257142.8571428601"/>
  </r>
  <r>
    <x v="0"/>
    <x v="0"/>
    <x v="0"/>
    <x v="0"/>
    <x v="1"/>
    <s v="DK2_Large"/>
    <x v="5"/>
    <s v="GNR_HP_ELEC_COP-300"/>
    <x v="1"/>
    <x v="0"/>
    <n v="0.11333333333333299"/>
    <n v="165.46666666666701"/>
    <n v="595.67999999999995"/>
  </r>
  <r>
    <x v="0"/>
    <x v="0"/>
    <x v="0"/>
    <x v="0"/>
    <x v="1"/>
    <s v="DK2_Large"/>
    <x v="5"/>
    <s v="GNR_HP_ELEC_COP-300"/>
    <x v="1"/>
    <x v="1"/>
    <n v="0.11333333333333299"/>
    <n v="165.46666666666701"/>
    <n v="595.67999999999995"/>
  </r>
  <r>
    <x v="0"/>
    <x v="0"/>
    <x v="0"/>
    <x v="0"/>
    <x v="1"/>
    <s v="DK2_Large"/>
    <x v="5"/>
    <s v="GNR_HP_ELEC_COP-300"/>
    <x v="1"/>
    <x v="2"/>
    <n v="0.11333333333333299"/>
    <n v="165.46666666666701"/>
    <n v="595.67999999999995"/>
  </r>
  <r>
    <x v="0"/>
    <x v="0"/>
    <x v="0"/>
    <x v="0"/>
    <x v="1"/>
    <s v="DK2_Large"/>
    <x v="1"/>
    <s v="GNR_HS_HEAT_PIT_L-CEN_E-90_Y-2020"/>
    <x v="0"/>
    <x v="0"/>
    <n v="129.52682316116801"/>
    <n v="189109.161815306"/>
    <n v="680792.98253509996"/>
  </r>
  <r>
    <x v="0"/>
    <x v="0"/>
    <x v="0"/>
    <x v="0"/>
    <x v="1"/>
    <s v="DK2_Large"/>
    <x v="1"/>
    <s v="GNR_HS_HEAT_PIT_L-CEN_E-90_Y-2020"/>
    <x v="0"/>
    <x v="1"/>
    <n v="493.38610500529199"/>
    <n v="720343.71330772596"/>
    <n v="2593237.36790781"/>
  </r>
  <r>
    <x v="0"/>
    <x v="0"/>
    <x v="0"/>
    <x v="0"/>
    <x v="1"/>
    <s v="DK2_Large"/>
    <x v="1"/>
    <s v="GNR_HS_HEAT_PIT_L-CEN_E-90_Y-2020"/>
    <x v="0"/>
    <x v="2"/>
    <n v="423.54314688041302"/>
    <n v="618372.99444540299"/>
    <n v="2226142.7800034499"/>
  </r>
  <r>
    <x v="0"/>
    <x v="0"/>
    <x v="0"/>
    <x v="0"/>
    <x v="1"/>
    <s v="DK2_Large"/>
    <x v="2"/>
    <s v="GNR_ST_MSW_BP_E-20"/>
    <x v="0"/>
    <x v="0"/>
    <n v="195"/>
    <n v="284700"/>
    <n v="1024920"/>
  </r>
  <r>
    <x v="0"/>
    <x v="0"/>
    <x v="0"/>
    <x v="0"/>
    <x v="1"/>
    <s v="DK2_Large"/>
    <x v="2"/>
    <s v="GNR_ST_MSW_BP_E-20"/>
    <x v="0"/>
    <x v="1"/>
    <n v="195"/>
    <n v="284700"/>
    <n v="1024920"/>
  </r>
  <r>
    <x v="0"/>
    <x v="0"/>
    <x v="0"/>
    <x v="0"/>
    <x v="1"/>
    <s v="DK2_Large"/>
    <x v="2"/>
    <s v="GNR_ST_MSW_BP_E-20"/>
    <x v="0"/>
    <x v="2"/>
    <n v="195"/>
    <n v="284700"/>
    <n v="1024920"/>
  </r>
  <r>
    <x v="0"/>
    <x v="0"/>
    <x v="0"/>
    <x v="0"/>
    <x v="1"/>
    <s v="DK2_Large"/>
    <x v="2"/>
    <s v="GNR_ST_MSW_BP_E-20"/>
    <x v="1"/>
    <x v="0"/>
    <n v="195"/>
    <n v="284700"/>
    <n v="1024920"/>
  </r>
  <r>
    <x v="0"/>
    <x v="0"/>
    <x v="0"/>
    <x v="0"/>
    <x v="1"/>
    <s v="DK2_Large"/>
    <x v="2"/>
    <s v="GNR_ST_MSW_BP_E-20"/>
    <x v="1"/>
    <x v="1"/>
    <n v="195"/>
    <n v="284700"/>
    <n v="1024920"/>
  </r>
  <r>
    <x v="0"/>
    <x v="0"/>
    <x v="0"/>
    <x v="0"/>
    <x v="1"/>
    <s v="DK2_Large"/>
    <x v="2"/>
    <s v="GNR_ST_MSW_BP_E-20"/>
    <x v="1"/>
    <x v="2"/>
    <n v="195"/>
    <n v="284700"/>
    <n v="1024920"/>
  </r>
  <r>
    <x v="0"/>
    <x v="0"/>
    <x v="0"/>
    <x v="0"/>
    <x v="1"/>
    <s v="DK2_Large"/>
    <x v="2"/>
    <s v="GNR_ST_MSW_BP_E-21"/>
    <x v="0"/>
    <x v="0"/>
    <n v="65.238095238095298"/>
    <n v="95247.619047619199"/>
    <n v="342891.42857142899"/>
  </r>
  <r>
    <x v="0"/>
    <x v="0"/>
    <x v="0"/>
    <x v="0"/>
    <x v="1"/>
    <s v="DK2_Large"/>
    <x v="2"/>
    <s v="GNR_ST_MSW_BP_E-21"/>
    <x v="0"/>
    <x v="1"/>
    <n v="65.238095238095298"/>
    <n v="95247.619047619199"/>
    <n v="342891.42857142899"/>
  </r>
  <r>
    <x v="0"/>
    <x v="0"/>
    <x v="0"/>
    <x v="0"/>
    <x v="1"/>
    <s v="DK2_Large"/>
    <x v="2"/>
    <s v="GNR_ST_MSW_BP_E-21"/>
    <x v="0"/>
    <x v="2"/>
    <n v="65.238095238095298"/>
    <n v="95247.619047619199"/>
    <n v="342891.42857142899"/>
  </r>
  <r>
    <x v="0"/>
    <x v="0"/>
    <x v="0"/>
    <x v="0"/>
    <x v="1"/>
    <s v="DK2_Large"/>
    <x v="2"/>
    <s v="GNR_ST_MSW_BP_E-21"/>
    <x v="1"/>
    <x v="0"/>
    <n v="65.238095238095298"/>
    <n v="95247.619047619199"/>
    <n v="342891.42857142899"/>
  </r>
  <r>
    <x v="0"/>
    <x v="0"/>
    <x v="0"/>
    <x v="0"/>
    <x v="1"/>
    <s v="DK2_Large"/>
    <x v="2"/>
    <s v="GNR_ST_MSW_BP_E-21"/>
    <x v="1"/>
    <x v="1"/>
    <n v="65.238095238095298"/>
    <n v="95247.619047619199"/>
    <n v="342891.42857142899"/>
  </r>
  <r>
    <x v="0"/>
    <x v="0"/>
    <x v="0"/>
    <x v="0"/>
    <x v="1"/>
    <s v="DK2_Large"/>
    <x v="2"/>
    <s v="GNR_ST_MSW_BP_E-21"/>
    <x v="1"/>
    <x v="2"/>
    <n v="65.238095238095298"/>
    <n v="95247.619047619199"/>
    <n v="342891.42857142899"/>
  </r>
  <r>
    <x v="0"/>
    <x v="0"/>
    <x v="0"/>
    <x v="0"/>
    <x v="1"/>
    <s v="DK2_Large"/>
    <x v="2"/>
    <s v="GNR_ST_MSW_BP_E-23_LS-220-MW-FEED_Y-2020"/>
    <x v="0"/>
    <x v="0"/>
    <n v="568.93594565476303"/>
    <n v="830646.48065595503"/>
    <n v="2990327.3303614398"/>
  </r>
  <r>
    <x v="0"/>
    <x v="0"/>
    <x v="0"/>
    <x v="0"/>
    <x v="1"/>
    <s v="DK2_Large"/>
    <x v="2"/>
    <s v="GNR_ST_MSW_BP_E-23_LS-220-MW-FEED_Y-2020"/>
    <x v="0"/>
    <x v="1"/>
    <n v="568.93594565476303"/>
    <n v="830646.48065595503"/>
    <n v="2990327.3303614398"/>
  </r>
  <r>
    <x v="0"/>
    <x v="0"/>
    <x v="0"/>
    <x v="0"/>
    <x v="1"/>
    <s v="DK2_Large"/>
    <x v="2"/>
    <s v="GNR_ST_MSW_BP_E-23_LS-220-MW-FEED_Y-2020"/>
    <x v="0"/>
    <x v="2"/>
    <n v="568.93594565476303"/>
    <n v="830646.48065595503"/>
    <n v="2990327.3303614398"/>
  </r>
  <r>
    <x v="0"/>
    <x v="0"/>
    <x v="0"/>
    <x v="0"/>
    <x v="1"/>
    <s v="DK2_Large"/>
    <x v="2"/>
    <s v="GNR_ST_MSW_BP_E-23_LS-220-MW-FEED_Y-2020"/>
    <x v="1"/>
    <x v="0"/>
    <n v="568.93594565476303"/>
    <n v="830646.48065595503"/>
    <n v="2990327.3303614398"/>
  </r>
  <r>
    <x v="0"/>
    <x v="0"/>
    <x v="0"/>
    <x v="0"/>
    <x v="1"/>
    <s v="DK2_Large"/>
    <x v="2"/>
    <s v="GNR_ST_MSW_BP_E-23_LS-220-MW-FEED_Y-2020"/>
    <x v="1"/>
    <x v="1"/>
    <n v="568.93594565476303"/>
    <n v="830646.48065595503"/>
    <n v="2990327.3303614398"/>
  </r>
  <r>
    <x v="0"/>
    <x v="0"/>
    <x v="0"/>
    <x v="0"/>
    <x v="1"/>
    <s v="DK2_Large"/>
    <x v="2"/>
    <s v="GNR_ST_MSW_BP_E-23_LS-220-MW-FEED_Y-2020"/>
    <x v="1"/>
    <x v="2"/>
    <n v="568.93594565476303"/>
    <n v="830646.48065595503"/>
    <n v="2990327.3303614398"/>
  </r>
  <r>
    <x v="0"/>
    <x v="0"/>
    <x v="0"/>
    <x v="0"/>
    <x v="1"/>
    <s v="DK2_Large"/>
    <x v="2"/>
    <s v="GNR_ST_MSW_BP_E-27"/>
    <x v="0"/>
    <x v="0"/>
    <n v="71.851851851852004"/>
    <n v="104903.703703704"/>
    <n v="377653.33333333401"/>
  </r>
  <r>
    <x v="0"/>
    <x v="0"/>
    <x v="0"/>
    <x v="0"/>
    <x v="1"/>
    <s v="DK2_Large"/>
    <x v="2"/>
    <s v="GNR_ST_MSW_BP_E-27"/>
    <x v="0"/>
    <x v="1"/>
    <n v="71.851851851852004"/>
    <n v="104903.703703704"/>
    <n v="377653.33333333401"/>
  </r>
  <r>
    <x v="0"/>
    <x v="0"/>
    <x v="0"/>
    <x v="0"/>
    <x v="1"/>
    <s v="DK2_Large"/>
    <x v="2"/>
    <s v="GNR_ST_MSW_BP_E-27"/>
    <x v="0"/>
    <x v="2"/>
    <n v="71.851851851852004"/>
    <n v="104903.703703704"/>
    <n v="377653.33333333401"/>
  </r>
  <r>
    <x v="0"/>
    <x v="0"/>
    <x v="0"/>
    <x v="0"/>
    <x v="1"/>
    <s v="DK2_Large"/>
    <x v="2"/>
    <s v="GNR_ST_MSW_BP_E-27"/>
    <x v="1"/>
    <x v="0"/>
    <n v="71.851851851852004"/>
    <n v="104903.703703704"/>
    <n v="377653.33333333401"/>
  </r>
  <r>
    <x v="0"/>
    <x v="0"/>
    <x v="0"/>
    <x v="0"/>
    <x v="1"/>
    <s v="DK2_Large"/>
    <x v="2"/>
    <s v="GNR_ST_MSW_BP_E-27"/>
    <x v="1"/>
    <x v="1"/>
    <n v="71.851851851852004"/>
    <n v="104903.703703704"/>
    <n v="377653.33333333401"/>
  </r>
  <r>
    <x v="0"/>
    <x v="0"/>
    <x v="0"/>
    <x v="0"/>
    <x v="1"/>
    <s v="DK2_Large"/>
    <x v="2"/>
    <s v="GNR_ST_MSW_BP_E-27"/>
    <x v="1"/>
    <x v="2"/>
    <n v="71.851851851852004"/>
    <n v="104903.703703704"/>
    <n v="377653.33333333401"/>
  </r>
  <r>
    <x v="0"/>
    <x v="0"/>
    <x v="0"/>
    <x v="0"/>
    <x v="1"/>
    <s v="DK2_Large"/>
    <x v="4"/>
    <s v="GNR_GEO_HEAT_HO"/>
    <x v="0"/>
    <x v="0"/>
    <n v="14"/>
    <n v="20440"/>
    <n v="73584"/>
  </r>
  <r>
    <x v="0"/>
    <x v="0"/>
    <x v="0"/>
    <x v="0"/>
    <x v="1"/>
    <s v="DK2_Large"/>
    <x v="4"/>
    <s v="GNR_GEO_HEAT_HO"/>
    <x v="0"/>
    <x v="1"/>
    <n v="14"/>
    <n v="20440"/>
    <n v="73584"/>
  </r>
  <r>
    <x v="0"/>
    <x v="0"/>
    <x v="0"/>
    <x v="0"/>
    <x v="1"/>
    <s v="DK2_Large"/>
    <x v="4"/>
    <s v="GNR_GEO_HEAT_HO"/>
    <x v="0"/>
    <x v="2"/>
    <n v="14"/>
    <n v="20440"/>
    <n v="73584"/>
  </r>
  <r>
    <x v="0"/>
    <x v="0"/>
    <x v="0"/>
    <x v="0"/>
    <x v="1"/>
    <s v="DK2_Large"/>
    <x v="4"/>
    <s v="GNR_GEO_HEAT_HO"/>
    <x v="1"/>
    <x v="0"/>
    <n v="14"/>
    <n v="20440"/>
    <n v="73584"/>
  </r>
  <r>
    <x v="0"/>
    <x v="0"/>
    <x v="0"/>
    <x v="0"/>
    <x v="1"/>
    <s v="DK2_Large"/>
    <x v="4"/>
    <s v="GNR_GEO_HEAT_HO"/>
    <x v="1"/>
    <x v="1"/>
    <n v="14"/>
    <n v="20440"/>
    <n v="73584"/>
  </r>
  <r>
    <x v="0"/>
    <x v="0"/>
    <x v="0"/>
    <x v="0"/>
    <x v="1"/>
    <s v="DK2_Large"/>
    <x v="4"/>
    <s v="GNR_GEO_HEAT_HO"/>
    <x v="1"/>
    <x v="2"/>
    <n v="14"/>
    <n v="20440"/>
    <n v="73584"/>
  </r>
  <r>
    <x v="0"/>
    <x v="0"/>
    <x v="0"/>
    <x v="0"/>
    <x v="1"/>
    <s v="DK2_Large"/>
    <x v="8"/>
    <s v="GNR_BO_WOODWST_E-90"/>
    <x v="0"/>
    <x v="0"/>
    <n v="7.4"/>
    <n v="10804"/>
    <n v="38894.400000000001"/>
  </r>
  <r>
    <x v="0"/>
    <x v="0"/>
    <x v="0"/>
    <x v="0"/>
    <x v="1"/>
    <s v="DK2_Large"/>
    <x v="8"/>
    <s v="GNR_BO_WOODWST_E-90"/>
    <x v="0"/>
    <x v="1"/>
    <n v="7.4"/>
    <n v="10804"/>
    <n v="38894.400000000001"/>
  </r>
  <r>
    <x v="0"/>
    <x v="0"/>
    <x v="0"/>
    <x v="0"/>
    <x v="1"/>
    <s v="DK2_Large"/>
    <x v="8"/>
    <s v="GNR_BO_WOODWST_E-90"/>
    <x v="0"/>
    <x v="2"/>
    <n v="7.4"/>
    <n v="10804"/>
    <n v="38894.400000000001"/>
  </r>
  <r>
    <x v="0"/>
    <x v="0"/>
    <x v="0"/>
    <x v="0"/>
    <x v="1"/>
    <s v="DK2_Large"/>
    <x v="8"/>
    <s v="GNR_BO_WOODWST_E-90"/>
    <x v="1"/>
    <x v="0"/>
    <n v="7.4"/>
    <n v="10804"/>
    <n v="38894.400000000001"/>
  </r>
  <r>
    <x v="0"/>
    <x v="0"/>
    <x v="0"/>
    <x v="0"/>
    <x v="1"/>
    <s v="DK2_Large"/>
    <x v="8"/>
    <s v="GNR_BO_WOODWST_E-90"/>
    <x v="1"/>
    <x v="1"/>
    <n v="7.4"/>
    <n v="10804"/>
    <n v="38894.400000000001"/>
  </r>
  <r>
    <x v="0"/>
    <x v="0"/>
    <x v="0"/>
    <x v="0"/>
    <x v="1"/>
    <s v="DK2_Large"/>
    <x v="8"/>
    <s v="GNR_BO_WOODWST_E-90"/>
    <x v="1"/>
    <x v="2"/>
    <n v="7.4"/>
    <n v="10804"/>
    <n v="38894.400000000001"/>
  </r>
  <r>
    <x v="0"/>
    <x v="0"/>
    <x v="0"/>
    <x v="0"/>
    <x v="1"/>
    <s v="DK2_MedSmall"/>
    <x v="1"/>
    <s v="GNR_HS_HEAT_PIT_L-DEC_E-91_Y-2020"/>
    <x v="0"/>
    <x v="1"/>
    <n v="2.58584022717142"/>
    <n v="3775.32673167028"/>
    <n v="13591.176234013001"/>
  </r>
  <r>
    <x v="0"/>
    <x v="0"/>
    <x v="0"/>
    <x v="0"/>
    <x v="1"/>
    <s v="DK2_MedSmall"/>
    <x v="1"/>
    <s v="GNR_HS_HEAT_PIT_L-DEC_E-91_Y-2020"/>
    <x v="0"/>
    <x v="2"/>
    <n v="1.83180427508236"/>
    <n v="2674.4342416202498"/>
    <n v="9627.9632698328896"/>
  </r>
  <r>
    <x v="0"/>
    <x v="0"/>
    <x v="0"/>
    <x v="0"/>
    <x v="1"/>
    <s v="DK2_MedSmall"/>
    <x v="1"/>
    <s v="GNR_HS_HEAT_PIT_L-DEC_E-91_Y-2020"/>
    <x v="1"/>
    <x v="1"/>
    <n v="37.286712749414399"/>
    <n v="54438.600614144998"/>
    <n v="195978.96221092201"/>
  </r>
  <r>
    <x v="0"/>
    <x v="0"/>
    <x v="0"/>
    <x v="0"/>
    <x v="1"/>
    <s v="DK2_MedSmall"/>
    <x v="1"/>
    <s v="GNR_HS_HEAT_PIT_L-DEC_E-91_Y-2020"/>
    <x v="1"/>
    <x v="2"/>
    <n v="4.4745584940604601"/>
    <n v="6532.8554013282701"/>
    <n v="23518.279444781801"/>
  </r>
  <r>
    <x v="0"/>
    <x v="0"/>
    <x v="0"/>
    <x v="0"/>
    <x v="1"/>
    <s v="DK2_MedSmall"/>
    <x v="2"/>
    <s v="GNR_ST_MSW_BP_E-21"/>
    <x v="0"/>
    <x v="0"/>
    <n v="31.904761904762001"/>
    <n v="46580.952380952403"/>
    <n v="167691.42857142899"/>
  </r>
  <r>
    <x v="0"/>
    <x v="0"/>
    <x v="0"/>
    <x v="0"/>
    <x v="1"/>
    <s v="DK2_MedSmall"/>
    <x v="2"/>
    <s v="GNR_ST_MSW_BP_E-21"/>
    <x v="0"/>
    <x v="1"/>
    <n v="31.904761904762001"/>
    <n v="46580.952380952403"/>
    <n v="167691.42857142899"/>
  </r>
  <r>
    <x v="0"/>
    <x v="0"/>
    <x v="0"/>
    <x v="0"/>
    <x v="1"/>
    <s v="DK2_MedSmall"/>
    <x v="2"/>
    <s v="GNR_ST_MSW_BP_E-21"/>
    <x v="0"/>
    <x v="2"/>
    <n v="31.904761904762001"/>
    <n v="46580.952380952403"/>
    <n v="167691.42857142899"/>
  </r>
  <r>
    <x v="0"/>
    <x v="0"/>
    <x v="0"/>
    <x v="0"/>
    <x v="1"/>
    <s v="DK2_MedSmall"/>
    <x v="2"/>
    <s v="GNR_ST_MSW_BP_E-21"/>
    <x v="1"/>
    <x v="1"/>
    <n v="0.95714285714285896"/>
    <n v="1397.42857142857"/>
    <n v="5030.74285714286"/>
  </r>
  <r>
    <x v="0"/>
    <x v="0"/>
    <x v="0"/>
    <x v="0"/>
    <x v="1"/>
    <s v="DK2_MedSmall"/>
    <x v="2"/>
    <s v="GNR_ST_MSW_BP_E-25"/>
    <x v="0"/>
    <x v="0"/>
    <n v="43.6"/>
    <n v="63656.000000000102"/>
    <n v="229161.60000000001"/>
  </r>
  <r>
    <x v="0"/>
    <x v="0"/>
    <x v="0"/>
    <x v="0"/>
    <x v="1"/>
    <s v="DK2_MedSmall"/>
    <x v="2"/>
    <s v="GNR_ST_MSW_BP_E-25"/>
    <x v="0"/>
    <x v="1"/>
    <n v="43.6"/>
    <n v="63656.000000000102"/>
    <n v="229161.60000000001"/>
  </r>
  <r>
    <x v="0"/>
    <x v="0"/>
    <x v="0"/>
    <x v="0"/>
    <x v="1"/>
    <s v="DK2_MedSmall"/>
    <x v="2"/>
    <s v="GNR_ST_MSW_BP_E-25"/>
    <x v="0"/>
    <x v="2"/>
    <n v="43.6"/>
    <n v="63656.000000000102"/>
    <n v="229161.60000000001"/>
  </r>
  <r>
    <x v="0"/>
    <x v="0"/>
    <x v="0"/>
    <x v="0"/>
    <x v="1"/>
    <s v="DK2_MedSmall"/>
    <x v="2"/>
    <s v="GNR_ST_MSW_BP_E-25"/>
    <x v="1"/>
    <x v="1"/>
    <n v="1.3080000000000001"/>
    <n v="1909.68"/>
    <n v="6874.84800000001"/>
  </r>
  <r>
    <x v="0"/>
    <x v="0"/>
    <x v="0"/>
    <x v="0"/>
    <x v="1"/>
    <s v="DK2_MedSmall"/>
    <x v="2"/>
    <s v="GNR_ST_MSW_BP_E-28"/>
    <x v="0"/>
    <x v="0"/>
    <n v="44.448275862069103"/>
    <n v="64894.482758620798"/>
    <n v="233620.13793103499"/>
  </r>
  <r>
    <x v="0"/>
    <x v="0"/>
    <x v="0"/>
    <x v="0"/>
    <x v="1"/>
    <s v="DK2_MedSmall"/>
    <x v="2"/>
    <s v="GNR_ST_MSW_BP_E-28"/>
    <x v="0"/>
    <x v="1"/>
    <n v="44.448275862069103"/>
    <n v="64894.482758620798"/>
    <n v="233620.13793103499"/>
  </r>
  <r>
    <x v="0"/>
    <x v="0"/>
    <x v="0"/>
    <x v="0"/>
    <x v="1"/>
    <s v="DK2_MedSmall"/>
    <x v="2"/>
    <s v="GNR_ST_MSW_BP_E-28"/>
    <x v="0"/>
    <x v="2"/>
    <n v="44.448275862069103"/>
    <n v="64894.482758620798"/>
    <n v="233620.13793103499"/>
  </r>
  <r>
    <x v="0"/>
    <x v="0"/>
    <x v="0"/>
    <x v="0"/>
    <x v="1"/>
    <s v="DK2_MedSmall"/>
    <x v="2"/>
    <s v="GNR_ST_MSW_BP_E-28"/>
    <x v="1"/>
    <x v="0"/>
    <n v="42.032891609675403"/>
    <n v="61368.021750125998"/>
    <n v="220924.878300454"/>
  </r>
  <r>
    <x v="0"/>
    <x v="0"/>
    <x v="0"/>
    <x v="0"/>
    <x v="1"/>
    <s v="DK2_MedSmall"/>
    <x v="2"/>
    <s v="GNR_ST_MSW_BP_E-28"/>
    <x v="1"/>
    <x v="1"/>
    <n v="43.3663398855374"/>
    <n v="63314.856232884602"/>
    <n v="227933.48243838499"/>
  </r>
  <r>
    <x v="0"/>
    <x v="0"/>
    <x v="0"/>
    <x v="0"/>
    <x v="1"/>
    <s v="DK2_MedSmall"/>
    <x v="2"/>
    <s v="GNR_ST_MSW_BP_E-28"/>
    <x v="1"/>
    <x v="2"/>
    <n v="40.254960575192598"/>
    <n v="58772.242439781199"/>
    <n v="211580.072783212"/>
  </r>
  <r>
    <x v="0"/>
    <x v="0"/>
    <x v="0"/>
    <x v="0"/>
    <x v="1"/>
    <s v="DK2_MedSmall"/>
    <x v="3"/>
    <s v="GNR_SH_SUN"/>
    <x v="1"/>
    <x v="1"/>
    <n v="2.2744658478206001"/>
    <n v="3320.7201378180798"/>
    <n v="11954.5924961451"/>
  </r>
  <r>
    <x v="0"/>
    <x v="0"/>
    <x v="0"/>
    <x v="0"/>
    <x v="1"/>
    <s v="DK2_MedSmall"/>
    <x v="3"/>
    <s v="GNR_SH_SUN"/>
    <x v="1"/>
    <x v="2"/>
    <n v="4.9481368919054303"/>
    <n v="7224.2798621819202"/>
    <n v="26007.407503854902"/>
  </r>
  <r>
    <x v="0"/>
    <x v="0"/>
    <x v="0"/>
    <x v="0"/>
    <x v="1"/>
    <s v="DK2_MedSmall"/>
    <x v="4"/>
    <s v="GNR_EH_HEAT"/>
    <x v="0"/>
    <x v="0"/>
    <n v="2"/>
    <n v="2920"/>
    <n v="10512"/>
  </r>
  <r>
    <x v="0"/>
    <x v="0"/>
    <x v="0"/>
    <x v="0"/>
    <x v="1"/>
    <s v="DK2_MedSmall"/>
    <x v="4"/>
    <s v="GNR_EH_HEAT"/>
    <x v="0"/>
    <x v="1"/>
    <n v="2"/>
    <n v="2920"/>
    <n v="10512"/>
  </r>
  <r>
    <x v="0"/>
    <x v="0"/>
    <x v="0"/>
    <x v="0"/>
    <x v="1"/>
    <s v="DK2_MedSmall"/>
    <x v="4"/>
    <s v="GNR_EH_HEAT"/>
    <x v="0"/>
    <x v="2"/>
    <n v="2"/>
    <n v="2920"/>
    <n v="10512"/>
  </r>
  <r>
    <x v="0"/>
    <x v="0"/>
    <x v="0"/>
    <x v="0"/>
    <x v="1"/>
    <s v="DK2_MedSmall"/>
    <x v="4"/>
    <s v="GNR_EH_HEAT"/>
    <x v="1"/>
    <x v="0"/>
    <n v="2"/>
    <n v="2920"/>
    <n v="10512"/>
  </r>
  <r>
    <x v="0"/>
    <x v="0"/>
    <x v="0"/>
    <x v="0"/>
    <x v="1"/>
    <s v="DK2_MedSmall"/>
    <x v="4"/>
    <s v="GNR_EH_HEAT"/>
    <x v="1"/>
    <x v="1"/>
    <n v="2"/>
    <n v="2920"/>
    <n v="10512"/>
  </r>
  <r>
    <x v="0"/>
    <x v="0"/>
    <x v="0"/>
    <x v="0"/>
    <x v="1"/>
    <s v="DK2_MedSmall"/>
    <x v="4"/>
    <s v="GNR_EH_HEAT"/>
    <x v="1"/>
    <x v="2"/>
    <n v="2"/>
    <n v="2920"/>
    <n v="10512"/>
  </r>
  <r>
    <x v="0"/>
    <x v="0"/>
    <x v="0"/>
    <x v="0"/>
    <x v="1"/>
    <s v="DK2_Medium"/>
    <x v="0"/>
    <s v="GNR_ST_COAL_BP_E-38"/>
    <x v="0"/>
    <x v="0"/>
    <n v="373.68421052631601"/>
    <n v="545578.94736842101"/>
    <n v="1964084.2105263099"/>
  </r>
  <r>
    <x v="0"/>
    <x v="0"/>
    <x v="0"/>
    <x v="0"/>
    <x v="1"/>
    <s v="DK2_Medium"/>
    <x v="0"/>
    <s v="GNR_ST_COAL_BP_E-38"/>
    <x v="0"/>
    <x v="1"/>
    <n v="373.68421052631601"/>
    <n v="545578.94736842101"/>
    <n v="1964084.2105263099"/>
  </r>
  <r>
    <x v="0"/>
    <x v="0"/>
    <x v="0"/>
    <x v="0"/>
    <x v="1"/>
    <s v="DK2_Medium"/>
    <x v="0"/>
    <s v="GNR_ST_COAL_BP_E-38"/>
    <x v="0"/>
    <x v="2"/>
    <n v="373.68421052631601"/>
    <n v="545578.94736842101"/>
    <n v="1964084.2105263099"/>
  </r>
  <r>
    <x v="0"/>
    <x v="0"/>
    <x v="0"/>
    <x v="0"/>
    <x v="1"/>
    <s v="DK2_Medium"/>
    <x v="0"/>
    <s v="GNR_ST_COAL_EXT_E-41"/>
    <x v="0"/>
    <x v="0"/>
    <n v="1560.9756097561001"/>
    <n v="2279024.3902439"/>
    <n v="8204487.8048780505"/>
  </r>
  <r>
    <x v="0"/>
    <x v="0"/>
    <x v="0"/>
    <x v="0"/>
    <x v="1"/>
    <s v="DK2_Medium"/>
    <x v="0"/>
    <s v="GNR_ST_COAL_EXT_E-41"/>
    <x v="0"/>
    <x v="1"/>
    <n v="1560.9756097561001"/>
    <n v="2279024.3902439"/>
    <n v="8204487.8048780505"/>
  </r>
  <r>
    <x v="0"/>
    <x v="0"/>
    <x v="0"/>
    <x v="0"/>
    <x v="1"/>
    <s v="DK2_Medium"/>
    <x v="0"/>
    <s v="GNR_ST_COAL_EXT_E-41"/>
    <x v="0"/>
    <x v="2"/>
    <n v="1560.9756097561001"/>
    <n v="2279024.3902439"/>
    <n v="8204487.8048780505"/>
  </r>
  <r>
    <x v="0"/>
    <x v="0"/>
    <x v="0"/>
    <x v="0"/>
    <x v="1"/>
    <s v="DK2_Medium"/>
    <x v="1"/>
    <s v="GNR_HS_HEAT_PIT_L-DEC_E-91_Y-2020"/>
    <x v="1"/>
    <x v="0"/>
    <n v="68.924882654470906"/>
    <n v="100630.328675528"/>
    <n v="362269.18323189899"/>
  </r>
  <r>
    <x v="0"/>
    <x v="0"/>
    <x v="0"/>
    <x v="0"/>
    <x v="1"/>
    <s v="DK2_Medium"/>
    <x v="1"/>
    <s v="GNR_HS_HEAT_PIT_L-DEC_E-91_Y-2020"/>
    <x v="1"/>
    <x v="1"/>
    <n v="181.35007024421401"/>
    <n v="264771.10255655198"/>
    <n v="953175.96920358797"/>
  </r>
  <r>
    <x v="0"/>
    <x v="0"/>
    <x v="0"/>
    <x v="0"/>
    <x v="1"/>
    <s v="DK2_Medium"/>
    <x v="1"/>
    <s v="GNR_HS_HEAT_PIT_L-DEC_E-91_Y-2020"/>
    <x v="1"/>
    <x v="2"/>
    <n v="70.681995261464095"/>
    <n v="103195.71308173799"/>
    <n v="371504.56709425501"/>
  </r>
  <r>
    <x v="0"/>
    <x v="0"/>
    <x v="0"/>
    <x v="0"/>
    <x v="1"/>
    <s v="DK2_Medium"/>
    <x v="2"/>
    <s v="GNR_ST_MSW_BP_E-23"/>
    <x v="0"/>
    <x v="0"/>
    <n v="34.7826086956522"/>
    <n v="50782.608695652198"/>
    <n v="182817.39130434801"/>
  </r>
  <r>
    <x v="0"/>
    <x v="0"/>
    <x v="0"/>
    <x v="0"/>
    <x v="1"/>
    <s v="DK2_Medium"/>
    <x v="2"/>
    <s v="GNR_ST_MSW_BP_E-23"/>
    <x v="0"/>
    <x v="1"/>
    <n v="34.7826086956522"/>
    <n v="50782.608695652198"/>
    <n v="182817.39130434801"/>
  </r>
  <r>
    <x v="0"/>
    <x v="0"/>
    <x v="0"/>
    <x v="0"/>
    <x v="1"/>
    <s v="DK2_Medium"/>
    <x v="2"/>
    <s v="GNR_ST_MSW_BP_E-23"/>
    <x v="0"/>
    <x v="2"/>
    <n v="34.7826086956522"/>
    <n v="50782.608695652198"/>
    <n v="182817.39130434801"/>
  </r>
  <r>
    <x v="0"/>
    <x v="0"/>
    <x v="0"/>
    <x v="0"/>
    <x v="1"/>
    <s v="DK2_Medium"/>
    <x v="2"/>
    <s v="GNR_ST_MSW_BP_E-25"/>
    <x v="0"/>
    <x v="0"/>
    <n v="29.6"/>
    <n v="43216"/>
    <n v="155577.60000000001"/>
  </r>
  <r>
    <x v="0"/>
    <x v="0"/>
    <x v="0"/>
    <x v="0"/>
    <x v="1"/>
    <s v="DK2_Medium"/>
    <x v="2"/>
    <s v="GNR_ST_MSW_BP_E-25"/>
    <x v="0"/>
    <x v="1"/>
    <n v="29.6"/>
    <n v="43216"/>
    <n v="155577.60000000001"/>
  </r>
  <r>
    <x v="0"/>
    <x v="0"/>
    <x v="0"/>
    <x v="0"/>
    <x v="1"/>
    <s v="DK2_Medium"/>
    <x v="2"/>
    <s v="GNR_ST_MSW_BP_E-25"/>
    <x v="0"/>
    <x v="2"/>
    <n v="29.6"/>
    <n v="43216"/>
    <n v="155577.60000000001"/>
  </r>
  <r>
    <x v="0"/>
    <x v="0"/>
    <x v="0"/>
    <x v="0"/>
    <x v="1"/>
    <s v="DK2_Medium"/>
    <x v="3"/>
    <s v="GNR_SH_SUN"/>
    <x v="1"/>
    <x v="1"/>
    <n v="2.7748483343411299"/>
    <n v="4051.2785681380501"/>
    <n v="14584.602845297"/>
  </r>
  <r>
    <x v="0"/>
    <x v="0"/>
    <x v="0"/>
    <x v="0"/>
    <x v="1"/>
    <s v="DK2_Medium"/>
    <x v="3"/>
    <s v="GNR_SH_SUN"/>
    <x v="1"/>
    <x v="2"/>
    <n v="6.03672700812462"/>
    <n v="8813.6214318619495"/>
    <n v="31729.037154703001"/>
  </r>
  <r>
    <x v="0"/>
    <x v="0"/>
    <x v="0"/>
    <x v="0"/>
    <x v="1"/>
    <s v="DK2_Medium"/>
    <x v="4"/>
    <s v="GNR_EH_HEAT"/>
    <x v="0"/>
    <x v="0"/>
    <n v="2"/>
    <n v="2920"/>
    <n v="10512"/>
  </r>
  <r>
    <x v="0"/>
    <x v="0"/>
    <x v="0"/>
    <x v="0"/>
    <x v="1"/>
    <s v="DK2_Medium"/>
    <x v="4"/>
    <s v="GNR_EH_HEAT"/>
    <x v="0"/>
    <x v="1"/>
    <n v="2"/>
    <n v="2920"/>
    <n v="10512"/>
  </r>
  <r>
    <x v="0"/>
    <x v="0"/>
    <x v="0"/>
    <x v="0"/>
    <x v="1"/>
    <s v="DK2_Medium"/>
    <x v="4"/>
    <s v="GNR_EH_HEAT"/>
    <x v="0"/>
    <x v="2"/>
    <n v="2"/>
    <n v="2920"/>
    <n v="10512"/>
  </r>
  <r>
    <x v="0"/>
    <x v="0"/>
    <x v="0"/>
    <x v="0"/>
    <x v="1"/>
    <s v="DK2_Medium"/>
    <x v="4"/>
    <s v="GNR_EH_HEAT"/>
    <x v="1"/>
    <x v="0"/>
    <n v="2"/>
    <n v="2920"/>
    <n v="10512"/>
  </r>
  <r>
    <x v="0"/>
    <x v="0"/>
    <x v="0"/>
    <x v="0"/>
    <x v="1"/>
    <s v="DK2_Medium"/>
    <x v="4"/>
    <s v="GNR_EH_HEAT"/>
    <x v="1"/>
    <x v="1"/>
    <n v="2"/>
    <n v="2920"/>
    <n v="10512"/>
  </r>
  <r>
    <x v="0"/>
    <x v="0"/>
    <x v="0"/>
    <x v="0"/>
    <x v="1"/>
    <s v="DK2_Medium"/>
    <x v="4"/>
    <s v="GNR_EH_HEAT"/>
    <x v="1"/>
    <x v="2"/>
    <n v="2"/>
    <n v="2920"/>
    <n v="10512"/>
  </r>
  <r>
    <x v="0"/>
    <x v="0"/>
    <x v="0"/>
    <x v="0"/>
    <x v="1"/>
    <s v="DK2_NoDH"/>
    <x v="3"/>
    <s v="GNR_PV_SUN"/>
    <x v="0"/>
    <x v="2"/>
    <n v="4.7070267735562803"/>
    <n v="6872.2590893921697"/>
    <n v="24740.132721811799"/>
  </r>
  <r>
    <x v="0"/>
    <x v="0"/>
    <x v="0"/>
    <x v="0"/>
    <x v="1"/>
    <s v="DK2_NoDH"/>
    <x v="3"/>
    <s v="GNR_PV_SUN"/>
    <x v="1"/>
    <x v="1"/>
    <n v="45.5276762794064"/>
    <n v="66470.407367933294"/>
    <n v="239293.46652456"/>
  </r>
  <r>
    <x v="0"/>
    <x v="0"/>
    <x v="0"/>
    <x v="0"/>
    <x v="1"/>
    <s v="DK2_NoDH"/>
    <x v="3"/>
    <s v="GNR_PV_SUN"/>
    <x v="1"/>
    <x v="2"/>
    <n v="149.39927491799199"/>
    <n v="218122.94138026901"/>
    <n v="785242.58896896802"/>
  </r>
  <r>
    <x v="0"/>
    <x v="0"/>
    <x v="0"/>
    <x v="0"/>
    <x v="1"/>
    <s v="DK2_NoDH"/>
    <x v="6"/>
    <s v="GNR_ROR_WTR"/>
    <x v="0"/>
    <x v="0"/>
    <n v="7.3889065851255303E-3"/>
    <n v="10.7878036142833"/>
    <n v="38.836093011419798"/>
  </r>
  <r>
    <x v="0"/>
    <x v="0"/>
    <x v="0"/>
    <x v="0"/>
    <x v="1"/>
    <s v="DK2_NoDH"/>
    <x v="6"/>
    <s v="GNR_ROR_WTR"/>
    <x v="0"/>
    <x v="1"/>
    <n v="7.3889065851255303E-3"/>
    <n v="10.7878036142833"/>
    <n v="38.836093011419798"/>
  </r>
  <r>
    <x v="0"/>
    <x v="0"/>
    <x v="0"/>
    <x v="0"/>
    <x v="1"/>
    <s v="DK2_NoDH"/>
    <x v="6"/>
    <s v="GNR_ROR_WTR"/>
    <x v="0"/>
    <x v="2"/>
    <n v="7.3889065851255303E-3"/>
    <n v="10.7878036142833"/>
    <n v="38.836093011419798"/>
  </r>
  <r>
    <x v="0"/>
    <x v="0"/>
    <x v="0"/>
    <x v="0"/>
    <x v="1"/>
    <s v="DK2_NoDH"/>
    <x v="6"/>
    <s v="GNR_ROR_WTR"/>
    <x v="1"/>
    <x v="0"/>
    <n v="9.1174654720722805E-3"/>
    <n v="13.3114995892255"/>
    <n v="47.921398521211898"/>
  </r>
  <r>
    <x v="0"/>
    <x v="0"/>
    <x v="0"/>
    <x v="0"/>
    <x v="1"/>
    <s v="DK2_NoDH"/>
    <x v="6"/>
    <s v="GNR_ROR_WTR"/>
    <x v="1"/>
    <x v="1"/>
    <n v="9.1174654720722805E-3"/>
    <n v="13.3114995892255"/>
    <n v="47.921398521211898"/>
  </r>
  <r>
    <x v="0"/>
    <x v="0"/>
    <x v="0"/>
    <x v="0"/>
    <x v="1"/>
    <s v="DK2_NoDH"/>
    <x v="6"/>
    <s v="GNR_ROR_WTR"/>
    <x v="1"/>
    <x v="2"/>
    <n v="9.1174654720722805E-3"/>
    <n v="13.3114995892255"/>
    <n v="47.921398521211898"/>
  </r>
  <r>
    <x v="0"/>
    <x v="0"/>
    <x v="0"/>
    <x v="0"/>
    <x v="1"/>
    <s v="DK2_NoDH"/>
    <x v="7"/>
    <s v="GNR_WT_WIND_ONS"/>
    <x v="0"/>
    <x v="0"/>
    <n v="82.384731878698005"/>
    <n v="120281.708542899"/>
    <n v="433014.15075443703"/>
  </r>
  <r>
    <x v="0"/>
    <x v="0"/>
    <x v="0"/>
    <x v="0"/>
    <x v="1"/>
    <s v="DK2_NoDH"/>
    <x v="7"/>
    <s v="GNR_WT_WIND_ONS"/>
    <x v="0"/>
    <x v="1"/>
    <n v="141.230968934911"/>
    <n v="206197.21464496999"/>
    <n v="742309.97272189101"/>
  </r>
  <r>
    <x v="0"/>
    <x v="0"/>
    <x v="0"/>
    <x v="0"/>
    <x v="1"/>
    <s v="DK2_NoDH"/>
    <x v="7"/>
    <s v="GNR_WT_WIND_ONS"/>
    <x v="0"/>
    <x v="2"/>
    <n v="226.55801266641899"/>
    <n v="330774.69849297201"/>
    <n v="1190788.9145746999"/>
  </r>
  <r>
    <x v="0"/>
    <x v="0"/>
    <x v="0"/>
    <x v="0"/>
    <x v="1"/>
    <s v="DK2_NoDH"/>
    <x v="7"/>
    <s v="GNR_WT_WIND_ONS"/>
    <x v="1"/>
    <x v="0"/>
    <n v="200.077205991124"/>
    <n v="292112.72074704099"/>
    <n v="1051605.7946893501"/>
  </r>
  <r>
    <x v="0"/>
    <x v="0"/>
    <x v="0"/>
    <x v="0"/>
    <x v="1"/>
    <s v="DK2_NoDH"/>
    <x v="7"/>
    <s v="GNR_WT_WIND_ONS"/>
    <x v="1"/>
    <x v="1"/>
    <n v="490.38530880177399"/>
    <n v="715962.55085058999"/>
    <n v="2577465.1830621199"/>
  </r>
  <r>
    <x v="0"/>
    <x v="0"/>
    <x v="0"/>
    <x v="0"/>
    <x v="1"/>
    <s v="DK2_NoDH"/>
    <x v="7"/>
    <s v="GNR_WT_WIND_ONS"/>
    <x v="1"/>
    <x v="2"/>
    <n v="185.36564672706999"/>
    <n v="270633.84422152297"/>
    <n v="974281.83919748198"/>
  </r>
  <r>
    <x v="0"/>
    <x v="0"/>
    <x v="0"/>
    <x v="0"/>
    <x v="1"/>
    <s v="DK2_NoDH"/>
    <x v="7"/>
    <s v="GNR_WT_WIND_ON_LS_Y-2020"/>
    <x v="0"/>
    <x v="0"/>
    <n v="109.013663193037"/>
    <n v="159159.948261835"/>
    <n v="572975.81374260504"/>
  </r>
  <r>
    <x v="0"/>
    <x v="0"/>
    <x v="0"/>
    <x v="0"/>
    <x v="1"/>
    <s v="DK2_NoDH"/>
    <x v="7"/>
    <s v="GNR_WT_WIND_ON_LS_Y-2020"/>
    <x v="0"/>
    <x v="1"/>
    <n v="186.880565473779"/>
    <n v="272845.62559171702"/>
    <n v="982244.25213018002"/>
  </r>
  <r>
    <x v="0"/>
    <x v="0"/>
    <x v="0"/>
    <x v="0"/>
    <x v="1"/>
    <s v="DK2_NoDH"/>
    <x v="7"/>
    <s v="GNR_WT_WIND_ON_LS_Y-2020"/>
    <x v="0"/>
    <x v="2"/>
    <n v="299.78757378085299"/>
    <n v="437689.85772004502"/>
    <n v="1575683.4877921599"/>
  </r>
  <r>
    <x v="0"/>
    <x v="0"/>
    <x v="0"/>
    <x v="0"/>
    <x v="1"/>
    <s v="DK2_NoDH"/>
    <x v="7"/>
    <s v="GNR_WT_WIND_ON_LS_Y-2020"/>
    <x v="1"/>
    <x v="0"/>
    <n v="264.74746775452002"/>
    <n v="386531.30292159901"/>
    <n v="1391512.6905177501"/>
  </r>
  <r>
    <x v="0"/>
    <x v="0"/>
    <x v="0"/>
    <x v="0"/>
    <x v="1"/>
    <s v="DK2_NoDH"/>
    <x v="7"/>
    <s v="GNR_WT_WIND_ON_LS_Y-2020"/>
    <x v="1"/>
    <x v="1"/>
    <n v="648.89085233950902"/>
    <n v="947380.644415683"/>
    <n v="3410570.31989646"/>
  </r>
  <r>
    <x v="0"/>
    <x v="0"/>
    <x v="0"/>
    <x v="0"/>
    <x v="1"/>
    <s v="DK2_NoDH"/>
    <x v="7"/>
    <s v="GNR_WT_WIND_ON_LS_Y-2020"/>
    <x v="1"/>
    <x v="2"/>
    <n v="245.280742184334"/>
    <n v="358109.88358912797"/>
    <n v="1289195.5809208599"/>
  </r>
  <r>
    <x v="0"/>
    <x v="0"/>
    <x v="0"/>
    <x v="0"/>
    <x v="1"/>
    <s v="DK2_Offshore"/>
    <x v="7"/>
    <s v="GNR_WT_WIND_OFF"/>
    <x v="0"/>
    <x v="0"/>
    <n v="82.831952662722102"/>
    <n v="120934.650887574"/>
    <n v="435364.74319526699"/>
  </r>
  <r>
    <x v="0"/>
    <x v="0"/>
    <x v="0"/>
    <x v="0"/>
    <x v="1"/>
    <s v="DK2_Offshore"/>
    <x v="7"/>
    <s v="GNR_WT_WIND_OFF"/>
    <x v="0"/>
    <x v="1"/>
    <n v="141.997633136095"/>
    <n v="207316.54437869901"/>
    <n v="746339.55976331502"/>
  </r>
  <r>
    <x v="0"/>
    <x v="0"/>
    <x v="0"/>
    <x v="0"/>
    <x v="1"/>
    <s v="DK2_Offshore"/>
    <x v="7"/>
    <s v="GNR_WT_WIND_OFF"/>
    <x v="0"/>
    <x v="2"/>
    <n v="227.78786982248599"/>
    <n v="332570.28994082898"/>
    <n v="1197253.04378699"/>
  </r>
  <r>
    <x v="0"/>
    <x v="0"/>
    <x v="0"/>
    <x v="0"/>
    <x v="1"/>
    <s v="DK2_Offshore"/>
    <x v="7"/>
    <s v="GNR_WT_WIND_OFF"/>
    <x v="1"/>
    <x v="0"/>
    <n v="201.16331360946799"/>
    <n v="293698.43786982301"/>
    <n v="1057314.3763313601"/>
  </r>
  <r>
    <x v="0"/>
    <x v="0"/>
    <x v="0"/>
    <x v="0"/>
    <x v="1"/>
    <s v="DK2_Offshore"/>
    <x v="7"/>
    <s v="GNR_WT_WIND_OFF"/>
    <x v="1"/>
    <x v="1"/>
    <n v="493.04733727810799"/>
    <n v="719849.11242603697"/>
    <n v="2591456.8047337299"/>
  </r>
  <r>
    <x v="0"/>
    <x v="0"/>
    <x v="0"/>
    <x v="0"/>
    <x v="1"/>
    <s v="DK2_Offshore"/>
    <x v="7"/>
    <s v="GNR_WT_WIND_OFF"/>
    <x v="1"/>
    <x v="2"/>
    <n v="186.37189349112501"/>
    <n v="272102.964497042"/>
    <n v="979570.67218935105"/>
  </r>
  <r>
    <x v="0"/>
    <x v="0"/>
    <x v="0"/>
    <x v="0"/>
    <x v="1"/>
    <s v="DK2_Rural"/>
    <x v="0"/>
    <s v="GNR_ST_COAL_BP_E-35"/>
    <x v="0"/>
    <x v="0"/>
    <n v="105.71428571428601"/>
    <n v="154342.85714285701"/>
    <n v="555634.28571428498"/>
  </r>
  <r>
    <x v="0"/>
    <x v="0"/>
    <x v="0"/>
    <x v="0"/>
    <x v="1"/>
    <s v="DK2_Rural"/>
    <x v="0"/>
    <s v="GNR_ST_COAL_BP_E-35"/>
    <x v="0"/>
    <x v="1"/>
    <n v="105.71428571428601"/>
    <n v="154342.85714285701"/>
    <n v="555634.28571428498"/>
  </r>
  <r>
    <x v="0"/>
    <x v="0"/>
    <x v="0"/>
    <x v="0"/>
    <x v="1"/>
    <s v="DK2_Rural"/>
    <x v="0"/>
    <s v="GNR_ST_COAL_BP_E-35"/>
    <x v="0"/>
    <x v="2"/>
    <n v="105.71428571428601"/>
    <n v="154342.85714285701"/>
    <n v="555634.28571428498"/>
  </r>
  <r>
    <x v="0"/>
    <x v="0"/>
    <x v="0"/>
    <x v="0"/>
    <x v="1"/>
    <s v="DK2_Rural"/>
    <x v="5"/>
    <s v="GNR_HP_ELEC_COP-400"/>
    <x v="0"/>
    <x v="0"/>
    <n v="0.2"/>
    <n v="292"/>
    <n v="1051.2"/>
  </r>
  <r>
    <x v="0"/>
    <x v="0"/>
    <x v="0"/>
    <x v="0"/>
    <x v="1"/>
    <s v="DK2_Rural"/>
    <x v="5"/>
    <s v="GNR_HP_ELEC_COP-400"/>
    <x v="1"/>
    <x v="0"/>
    <n v="0.2"/>
    <n v="292"/>
    <n v="1051.2"/>
  </r>
  <r>
    <x v="0"/>
    <x v="0"/>
    <x v="0"/>
    <x v="0"/>
    <x v="1"/>
    <s v="DK2_Rural"/>
    <x v="5"/>
    <s v="GNR_HP_ELEC_COP-400"/>
    <x v="1"/>
    <x v="1"/>
    <n v="0.2"/>
    <n v="292"/>
    <n v="1051.2"/>
  </r>
  <r>
    <x v="0"/>
    <x v="0"/>
    <x v="0"/>
    <x v="0"/>
    <x v="1"/>
    <s v="DK2_Rural"/>
    <x v="5"/>
    <s v="GNR_HP_ELEC_COP-400"/>
    <x v="1"/>
    <x v="2"/>
    <n v="0.2"/>
    <n v="292"/>
    <n v="1051.2"/>
  </r>
  <r>
    <x v="0"/>
    <x v="0"/>
    <x v="0"/>
    <x v="0"/>
    <x v="1"/>
    <s v="DK2_Rural"/>
    <x v="5"/>
    <s v="GNR_HP_ELEC_GROUND-WTR_COP-360_LS-4-MW_Y-2020"/>
    <x v="0"/>
    <x v="0"/>
    <n v="27.325628883918199"/>
    <n v="39895.418170520497"/>
    <n v="143623.50541387399"/>
  </r>
  <r>
    <x v="0"/>
    <x v="0"/>
    <x v="0"/>
    <x v="0"/>
    <x v="1"/>
    <s v="DK2_Rural"/>
    <x v="5"/>
    <s v="GNR_HP_ELEC_GROUND-WTR_COP-360_LS-4-MW_Y-2020"/>
    <x v="1"/>
    <x v="0"/>
    <n v="87.191381761971996"/>
    <n v="127299.417372479"/>
    <n v="458277.90254092502"/>
  </r>
  <r>
    <x v="0"/>
    <x v="0"/>
    <x v="0"/>
    <x v="0"/>
    <x v="1"/>
    <s v="DK2_Rural"/>
    <x v="5"/>
    <s v="GNR_HP_ELEC_GROUND-WTR_COP-360_LS-4-MW_Y-2020"/>
    <x v="1"/>
    <x v="1"/>
    <n v="87.191381761971996"/>
    <n v="127299.417372479"/>
    <n v="458277.90254092502"/>
  </r>
  <r>
    <x v="0"/>
    <x v="0"/>
    <x v="0"/>
    <x v="0"/>
    <x v="1"/>
    <s v="DK2_Rural"/>
    <x v="5"/>
    <s v="GNR_HP_ELEC_GROUND-WTR_COP-360_LS-4-MW_Y-2020"/>
    <x v="1"/>
    <x v="2"/>
    <n v="87.191381761971996"/>
    <n v="127299.417372479"/>
    <n v="458277.90254092502"/>
  </r>
  <r>
    <x v="0"/>
    <x v="0"/>
    <x v="0"/>
    <x v="0"/>
    <x v="1"/>
    <s v="DK2_Rural"/>
    <x v="1"/>
    <s v="GNR_HS_HEAT_PIT_L-DEC_E-91_Y-2020"/>
    <x v="0"/>
    <x v="0"/>
    <n v="53.844757292988497"/>
    <n v="78613.345647763199"/>
    <n v="283008.04433194798"/>
  </r>
  <r>
    <x v="0"/>
    <x v="0"/>
    <x v="0"/>
    <x v="0"/>
    <x v="1"/>
    <s v="DK2_Rural"/>
    <x v="1"/>
    <s v="GNR_HS_HEAT_PIT_L-DEC_E-91_Y-2020"/>
    <x v="0"/>
    <x v="1"/>
    <n v="266.13284387879298"/>
    <n v="388553.95206303801"/>
    <n v="1398794.2274269401"/>
  </r>
  <r>
    <x v="0"/>
    <x v="0"/>
    <x v="0"/>
    <x v="0"/>
    <x v="1"/>
    <s v="DK2_Rural"/>
    <x v="1"/>
    <s v="GNR_HS_HEAT_PIT_L-DEC_E-91_Y-2020"/>
    <x v="0"/>
    <x v="2"/>
    <n v="263.92698814821603"/>
    <n v="385333.40269639599"/>
    <n v="1387200.2497070199"/>
  </r>
  <r>
    <x v="0"/>
    <x v="0"/>
    <x v="0"/>
    <x v="0"/>
    <x v="1"/>
    <s v="DK2_Rural"/>
    <x v="3"/>
    <s v="GNR_SH_SUN"/>
    <x v="1"/>
    <x v="1"/>
    <n v="12.274534025405201"/>
    <n v="17920.8196770916"/>
    <n v="64514.950837529599"/>
  </r>
  <r>
    <x v="0"/>
    <x v="0"/>
    <x v="0"/>
    <x v="0"/>
    <x v="1"/>
    <s v="DK2_Rural"/>
    <x v="3"/>
    <s v="GNR_SH_SUN"/>
    <x v="1"/>
    <x v="2"/>
    <n v="26.703445426649601"/>
    <n v="38987.030322908497"/>
    <n v="140353.30916246999"/>
  </r>
  <r>
    <x v="0"/>
    <x v="0"/>
    <x v="0"/>
    <x v="0"/>
    <x v="1"/>
    <s v="DK2_Rural"/>
    <x v="4"/>
    <s v="GNR_EH_HEAT"/>
    <x v="0"/>
    <x v="0"/>
    <n v="16.5"/>
    <n v="24090"/>
    <n v="86724"/>
  </r>
  <r>
    <x v="0"/>
    <x v="0"/>
    <x v="0"/>
    <x v="0"/>
    <x v="1"/>
    <s v="DK2_Rural"/>
    <x v="4"/>
    <s v="GNR_EH_HEAT"/>
    <x v="0"/>
    <x v="1"/>
    <n v="16.5"/>
    <n v="24090"/>
    <n v="86724"/>
  </r>
  <r>
    <x v="0"/>
    <x v="0"/>
    <x v="0"/>
    <x v="0"/>
    <x v="1"/>
    <s v="DK2_Rural"/>
    <x v="4"/>
    <s v="GNR_EH_HEAT"/>
    <x v="0"/>
    <x v="2"/>
    <n v="16.5"/>
    <n v="24090"/>
    <n v="86724"/>
  </r>
  <r>
    <x v="0"/>
    <x v="0"/>
    <x v="0"/>
    <x v="0"/>
    <x v="1"/>
    <s v="DK2_Rural"/>
    <x v="4"/>
    <s v="GNR_EH_HEAT"/>
    <x v="1"/>
    <x v="0"/>
    <n v="16.5"/>
    <n v="24090"/>
    <n v="86724"/>
  </r>
  <r>
    <x v="0"/>
    <x v="0"/>
    <x v="0"/>
    <x v="0"/>
    <x v="1"/>
    <s v="DK2_Rural"/>
    <x v="4"/>
    <s v="GNR_EH_HEAT"/>
    <x v="1"/>
    <x v="1"/>
    <n v="16.5"/>
    <n v="24090"/>
    <n v="86724"/>
  </r>
  <r>
    <x v="0"/>
    <x v="0"/>
    <x v="0"/>
    <x v="0"/>
    <x v="1"/>
    <s v="DK2_Rural"/>
    <x v="4"/>
    <s v="GNR_EH_HEAT"/>
    <x v="1"/>
    <x v="2"/>
    <n v="16.5"/>
    <n v="24090"/>
    <n v="86724"/>
  </r>
  <r>
    <x v="0"/>
    <x v="0"/>
    <x v="0"/>
    <x v="0"/>
    <x v="1"/>
    <s v="DK2_Rural"/>
    <x v="8"/>
    <s v="GNR_BO_WOODWST_E-100"/>
    <x v="0"/>
    <x v="0"/>
    <n v="6.3"/>
    <n v="9198"/>
    <n v="33112.800000000003"/>
  </r>
  <r>
    <x v="0"/>
    <x v="0"/>
    <x v="0"/>
    <x v="0"/>
    <x v="1"/>
    <s v="DK2_Rural"/>
    <x v="8"/>
    <s v="GNR_BO_WOODWST_E-100"/>
    <x v="0"/>
    <x v="1"/>
    <n v="6.3"/>
    <n v="9198"/>
    <n v="33112.800000000003"/>
  </r>
  <r>
    <x v="0"/>
    <x v="0"/>
    <x v="0"/>
    <x v="0"/>
    <x v="1"/>
    <s v="DK2_Rural"/>
    <x v="8"/>
    <s v="GNR_BO_WOODWST_E-100"/>
    <x v="0"/>
    <x v="2"/>
    <n v="6.3"/>
    <n v="9198"/>
    <n v="33112.800000000003"/>
  </r>
  <r>
    <x v="0"/>
    <x v="0"/>
    <x v="0"/>
    <x v="0"/>
    <x v="1"/>
    <s v="DK2_Rural"/>
    <x v="8"/>
    <s v="GNR_BO_WOODWST_E-100"/>
    <x v="1"/>
    <x v="0"/>
    <n v="6.3"/>
    <n v="9198"/>
    <n v="33112.800000000003"/>
  </r>
  <r>
    <x v="0"/>
    <x v="0"/>
    <x v="0"/>
    <x v="0"/>
    <x v="1"/>
    <s v="DK2_Rural"/>
    <x v="8"/>
    <s v="GNR_BO_WOODWST_E-100"/>
    <x v="1"/>
    <x v="1"/>
    <n v="6.3"/>
    <n v="9198"/>
    <n v="33112.800000000003"/>
  </r>
  <r>
    <x v="0"/>
    <x v="0"/>
    <x v="0"/>
    <x v="0"/>
    <x v="1"/>
    <s v="DK2_Rural"/>
    <x v="8"/>
    <s v="GNR_BO_WOODWST_E-100"/>
    <x v="1"/>
    <x v="2"/>
    <n v="6.3"/>
    <n v="9198"/>
    <n v="33112.800000000003"/>
  </r>
  <r>
    <x v="0"/>
    <x v="0"/>
    <x v="0"/>
    <x v="0"/>
    <x v="1"/>
    <s v="DK2_Small"/>
    <x v="5"/>
    <s v="GNR_HP_ELEC_GROUND-WTR_COP-360_LS-4-MW_Y-2020"/>
    <x v="1"/>
    <x v="0"/>
    <n v="10.397475224109"/>
    <n v="15180.313827199199"/>
    <n v="54649.129777916998"/>
  </r>
  <r>
    <x v="0"/>
    <x v="0"/>
    <x v="0"/>
    <x v="0"/>
    <x v="1"/>
    <s v="DK2_Small"/>
    <x v="5"/>
    <s v="GNR_HP_ELEC_GROUND-WTR_COP-360_LS-4-MW_Y-2020"/>
    <x v="1"/>
    <x v="1"/>
    <n v="10.397475224109"/>
    <n v="15180.313827199199"/>
    <n v="54649.129777916998"/>
  </r>
  <r>
    <x v="0"/>
    <x v="0"/>
    <x v="0"/>
    <x v="0"/>
    <x v="1"/>
    <s v="DK2_Small"/>
    <x v="5"/>
    <s v="GNR_HP_ELEC_GROUND-WTR_COP-360_LS-4-MW_Y-2020"/>
    <x v="1"/>
    <x v="2"/>
    <n v="10.397475224109"/>
    <n v="15180.313827199199"/>
    <n v="54649.129777916998"/>
  </r>
  <r>
    <x v="0"/>
    <x v="0"/>
    <x v="0"/>
    <x v="0"/>
    <x v="1"/>
    <s v="DK2_Small"/>
    <x v="1"/>
    <s v="GNR_HS_HEAT_PIT_L-DEC_E-91_Y-2020"/>
    <x v="0"/>
    <x v="0"/>
    <n v="19.442647831463699"/>
    <n v="28386.265833936999"/>
    <n v="102190.55700217299"/>
  </r>
  <r>
    <x v="0"/>
    <x v="0"/>
    <x v="0"/>
    <x v="0"/>
    <x v="1"/>
    <s v="DK2_Small"/>
    <x v="1"/>
    <s v="GNR_HS_HEAT_PIT_L-DEC_E-91_Y-2020"/>
    <x v="0"/>
    <x v="1"/>
    <n v="27.739358599332"/>
    <n v="40499.463555024799"/>
    <n v="145798.06879808899"/>
  </r>
  <r>
    <x v="0"/>
    <x v="0"/>
    <x v="0"/>
    <x v="0"/>
    <x v="1"/>
    <s v="DK2_Small"/>
    <x v="1"/>
    <s v="GNR_HS_HEAT_PIT_L-DEC_E-91_Y-2020"/>
    <x v="0"/>
    <x v="2"/>
    <n v="27.562204632758299"/>
    <n v="40240.818763827199"/>
    <n v="144866.94754977801"/>
  </r>
  <r>
    <x v="0"/>
    <x v="0"/>
    <x v="0"/>
    <x v="1"/>
    <x v="2"/>
    <s v="EE_A"/>
    <x v="3"/>
    <s v="GNR_PV_SUN_LS-4-MW_Y-2020"/>
    <x v="0"/>
    <x v="2"/>
    <n v="673.68822933861702"/>
    <n v="983584.81483438099"/>
    <n v="3540905.3334037699"/>
  </r>
  <r>
    <x v="0"/>
    <x v="0"/>
    <x v="0"/>
    <x v="1"/>
    <x v="2"/>
    <s v="EE_A"/>
    <x v="3"/>
    <s v="GNR_PV_SUN_LS-4-MW_Y-2020"/>
    <x v="1"/>
    <x v="1"/>
    <n v="0.21519133338825799"/>
    <n v="314.17934674685699"/>
    <n v="1131.04564828869"/>
  </r>
  <r>
    <x v="0"/>
    <x v="0"/>
    <x v="0"/>
    <x v="1"/>
    <x v="2"/>
    <s v="EE_A"/>
    <x v="3"/>
    <s v="GNR_PV_SUN_LS-4-MW_Y-2020"/>
    <x v="1"/>
    <x v="2"/>
    <n v="0.46457345845191"/>
    <n v="678.27724933978902"/>
    <n v="2441.7980976232402"/>
  </r>
  <r>
    <x v="0"/>
    <x v="0"/>
    <x v="0"/>
    <x v="1"/>
    <x v="2"/>
    <s v="EE_A"/>
    <x v="7"/>
    <s v="GNR_WT_WIND_ON_LS_Y-2020"/>
    <x v="0"/>
    <x v="0"/>
    <n v="1959.9976114425999"/>
    <n v="2861596.5127062001"/>
    <n v="10301747.4457423"/>
  </r>
  <r>
    <x v="0"/>
    <x v="0"/>
    <x v="0"/>
    <x v="1"/>
    <x v="2"/>
    <s v="EE_A"/>
    <x v="7"/>
    <s v="GNR_WT_WIND_ON_LS_Y-2020"/>
    <x v="0"/>
    <x v="1"/>
    <n v="2521.2070841949399"/>
    <n v="3680962.34292462"/>
    <n v="13251464.4345286"/>
  </r>
  <r>
    <x v="0"/>
    <x v="0"/>
    <x v="0"/>
    <x v="1"/>
    <x v="2"/>
    <s v="EE_A"/>
    <x v="7"/>
    <s v="GNR_WT_WIND_ON_LS_Y-2020"/>
    <x v="0"/>
    <x v="2"/>
    <n v="1542.7966071701101"/>
    <n v="2252483.0464683599"/>
    <n v="8108938.9672860997"/>
  </r>
  <r>
    <x v="0"/>
    <x v="0"/>
    <x v="0"/>
    <x v="1"/>
    <x v="2"/>
    <s v="EE_A"/>
    <x v="7"/>
    <s v="GNR_WT_WIND_ON_LS_Y-2020"/>
    <x v="1"/>
    <x v="0"/>
    <n v="72.004234239922795"/>
    <n v="105126.181990287"/>
    <n v="378454.25516503397"/>
  </r>
  <r>
    <x v="0"/>
    <x v="0"/>
    <x v="0"/>
    <x v="1"/>
    <x v="2"/>
    <s v="EE_A"/>
    <x v="7"/>
    <s v="GNR_WT_WIND_ON_LS_Y-2020"/>
    <x v="1"/>
    <x v="1"/>
    <n v="196.95275836214199"/>
    <n v="287551.02720872703"/>
    <n v="1035183.69795142"/>
  </r>
  <r>
    <x v="0"/>
    <x v="0"/>
    <x v="0"/>
    <x v="1"/>
    <x v="2"/>
    <s v="EE_A"/>
    <x v="7"/>
    <s v="GNR_WT_WIND_ON_LS_Y-2020"/>
    <x v="1"/>
    <x v="2"/>
    <n v="1353.25604939149"/>
    <n v="1975753.8321115801"/>
    <n v="7112713.7956016697"/>
  </r>
  <r>
    <x v="0"/>
    <x v="0"/>
    <x v="0"/>
    <x v="1"/>
    <x v="2"/>
    <s v="EE_Enefit"/>
    <x v="9"/>
    <s v="ENEFIT_ST_RETORT-GAS_CND"/>
    <x v="0"/>
    <x v="0"/>
    <n v="140"/>
    <n v="204400"/>
    <n v="735840"/>
  </r>
  <r>
    <x v="0"/>
    <x v="0"/>
    <x v="0"/>
    <x v="1"/>
    <x v="2"/>
    <s v="EE_Enefit"/>
    <x v="9"/>
    <s v="ENEFIT_ST_RETORT-GAS_CND"/>
    <x v="0"/>
    <x v="1"/>
    <n v="140"/>
    <n v="204400"/>
    <n v="735840"/>
  </r>
  <r>
    <x v="0"/>
    <x v="0"/>
    <x v="0"/>
    <x v="1"/>
    <x v="2"/>
    <s v="EE_Enefit"/>
    <x v="9"/>
    <s v="ENEFIT_ST_RETORT-GAS_CND"/>
    <x v="0"/>
    <x v="2"/>
    <n v="140"/>
    <n v="204400"/>
    <n v="735840"/>
  </r>
  <r>
    <x v="0"/>
    <x v="0"/>
    <x v="0"/>
    <x v="1"/>
    <x v="2"/>
    <s v="EE_Enefit"/>
    <x v="9"/>
    <s v="ENEFIT_ST_RETORT-GAS_CND"/>
    <x v="1"/>
    <x v="0"/>
    <n v="140"/>
    <n v="204400"/>
    <n v="735840"/>
  </r>
  <r>
    <x v="0"/>
    <x v="0"/>
    <x v="0"/>
    <x v="1"/>
    <x v="2"/>
    <s v="EE_Enefit"/>
    <x v="9"/>
    <s v="ENEFIT_ST_RETORT-GAS_CND"/>
    <x v="1"/>
    <x v="1"/>
    <n v="140"/>
    <n v="204400"/>
    <n v="735840"/>
  </r>
  <r>
    <x v="0"/>
    <x v="0"/>
    <x v="0"/>
    <x v="1"/>
    <x v="2"/>
    <s v="EE_Enefit"/>
    <x v="9"/>
    <s v="ENEFIT_ST_RETORT-GAS_CND"/>
    <x v="1"/>
    <x v="2"/>
    <n v="140"/>
    <n v="204400"/>
    <n v="735840"/>
  </r>
  <r>
    <x v="0"/>
    <x v="0"/>
    <x v="0"/>
    <x v="1"/>
    <x v="2"/>
    <s v="EE_Industry"/>
    <x v="1"/>
    <s v="GNR_HS_HEAT_PIT_L-DEC_E-91_Y-2020"/>
    <x v="1"/>
    <x v="0"/>
    <n v="29.924551701031302"/>
    <n v="43689.845483505698"/>
    <n v="157283.44374062101"/>
  </r>
  <r>
    <x v="0"/>
    <x v="0"/>
    <x v="0"/>
    <x v="1"/>
    <x v="2"/>
    <s v="EE_Industry"/>
    <x v="1"/>
    <s v="GNR_HS_HEAT_PIT_L-DEC_E-91_Y-2020"/>
    <x v="1"/>
    <x v="1"/>
    <n v="25.307991803384901"/>
    <n v="36949.668032941998"/>
    <n v="133018.80491859099"/>
  </r>
  <r>
    <x v="0"/>
    <x v="0"/>
    <x v="0"/>
    <x v="1"/>
    <x v="2"/>
    <s v="EE_Industry"/>
    <x v="1"/>
    <s v="GNR_HS_HEAT_PIT_L-DEC_E-91_Y-2020"/>
    <x v="1"/>
    <x v="2"/>
    <n v="27.914749485725402"/>
    <n v="40755.5342491591"/>
    <n v="146719.92329697299"/>
  </r>
  <r>
    <x v="0"/>
    <x v="0"/>
    <x v="0"/>
    <x v="1"/>
    <x v="2"/>
    <s v="EE_Industry"/>
    <x v="1"/>
    <s v="GNR_HS_HEAT_WTR-TANK_LS_E-95_Y-2010"/>
    <x v="0"/>
    <x v="2"/>
    <n v="6.7564071137171897"/>
    <n v="9864.3543860271002"/>
    <n v="35511.675789697598"/>
  </r>
  <r>
    <x v="0"/>
    <x v="0"/>
    <x v="0"/>
    <x v="1"/>
    <x v="2"/>
    <s v="EE_Industry"/>
    <x v="9"/>
    <s v="GNR_ENG_RETORT-GAS_E-44"/>
    <x v="0"/>
    <x v="0"/>
    <n v="218.08999081726401"/>
    <n v="318411.38659320498"/>
    <n v="1146280.9917355401"/>
  </r>
  <r>
    <x v="0"/>
    <x v="0"/>
    <x v="0"/>
    <x v="1"/>
    <x v="2"/>
    <s v="EE_Industry"/>
    <x v="9"/>
    <s v="GNR_ENG_RETORT-GAS_E-44"/>
    <x v="0"/>
    <x v="1"/>
    <n v="218.08999081726401"/>
    <n v="318411.38659320498"/>
    <n v="1146280.9917355401"/>
  </r>
  <r>
    <x v="0"/>
    <x v="0"/>
    <x v="0"/>
    <x v="1"/>
    <x v="2"/>
    <s v="EE_Industry"/>
    <x v="9"/>
    <s v="GNR_ENG_RETORT-GAS_E-44"/>
    <x v="0"/>
    <x v="2"/>
    <n v="218.08999081726401"/>
    <n v="318411.38659320498"/>
    <n v="1146280.9917355401"/>
  </r>
  <r>
    <x v="0"/>
    <x v="0"/>
    <x v="0"/>
    <x v="1"/>
    <x v="2"/>
    <s v="EE_Industry"/>
    <x v="9"/>
    <s v="GNR_ENG_RETORT-GAS_E-44"/>
    <x v="1"/>
    <x v="0"/>
    <n v="218.08999081726401"/>
    <n v="318411.38659320498"/>
    <n v="1146280.9917355401"/>
  </r>
  <r>
    <x v="0"/>
    <x v="0"/>
    <x v="0"/>
    <x v="1"/>
    <x v="2"/>
    <s v="EE_Industry"/>
    <x v="9"/>
    <s v="GNR_ENG_RETORT-GAS_E-44"/>
    <x v="1"/>
    <x v="1"/>
    <n v="218.08999081726401"/>
    <n v="318411.38659320498"/>
    <n v="1146280.9917355401"/>
  </r>
  <r>
    <x v="0"/>
    <x v="0"/>
    <x v="0"/>
    <x v="1"/>
    <x v="2"/>
    <s v="EE_Industry"/>
    <x v="9"/>
    <s v="GNR_ENG_RETORT-GAS_E-44"/>
    <x v="1"/>
    <x v="2"/>
    <n v="218.08999081726401"/>
    <n v="318411.38659320498"/>
    <n v="1146280.9917355401"/>
  </r>
  <r>
    <x v="0"/>
    <x v="0"/>
    <x v="0"/>
    <x v="1"/>
    <x v="2"/>
    <s v="EE_Industry"/>
    <x v="8"/>
    <s v="GNR_ST_WOODWST_BP_E-53"/>
    <x v="0"/>
    <x v="0"/>
    <n v="102.455225682182"/>
    <n v="149584.62949598499"/>
    <n v="538504.66618554795"/>
  </r>
  <r>
    <x v="0"/>
    <x v="0"/>
    <x v="0"/>
    <x v="1"/>
    <x v="2"/>
    <s v="EE_Industry"/>
    <x v="8"/>
    <s v="GNR_ST_WOODWST_BP_E-53"/>
    <x v="0"/>
    <x v="1"/>
    <n v="105.653338889729"/>
    <n v="154253.87477900399"/>
    <n v="555313.94920441601"/>
  </r>
  <r>
    <x v="0"/>
    <x v="0"/>
    <x v="0"/>
    <x v="1"/>
    <x v="2"/>
    <s v="EE_Industry"/>
    <x v="8"/>
    <s v="GNR_ST_WOODWST_BP_E-53"/>
    <x v="0"/>
    <x v="2"/>
    <n v="84.3325841727479"/>
    <n v="123125.572892212"/>
    <n v="443252.06241196301"/>
  </r>
  <r>
    <x v="0"/>
    <x v="0"/>
    <x v="0"/>
    <x v="1"/>
    <x v="2"/>
    <s v="EE_Industry"/>
    <x v="8"/>
    <s v="GNR_ST_WOODWST_BP_E-53"/>
    <x v="1"/>
    <x v="0"/>
    <n v="2.7562164534367799"/>
    <n v="4024.0760220176999"/>
    <n v="14486.6736792637"/>
  </r>
  <r>
    <x v="0"/>
    <x v="0"/>
    <x v="0"/>
    <x v="1"/>
    <x v="2"/>
    <s v="EE_Kohtla_Jarve"/>
    <x v="5"/>
    <s v="GNR_HP_ELEC_GROUND-WTR_COP-360_LS-4-MW_Y-2020"/>
    <x v="0"/>
    <x v="0"/>
    <n v="10.815499808350101"/>
    <n v="15790.6297201911"/>
    <n v="56846.266992687903"/>
  </r>
  <r>
    <x v="0"/>
    <x v="0"/>
    <x v="0"/>
    <x v="1"/>
    <x v="2"/>
    <s v="EE_Kohtla_Jarve"/>
    <x v="5"/>
    <s v="GNR_HP_ELEC_GROUND-WTR_COP-360_LS-4-MW_Y-2020"/>
    <x v="0"/>
    <x v="1"/>
    <n v="10.815499808350101"/>
    <n v="15790.6297201911"/>
    <n v="56846.266992687903"/>
  </r>
  <r>
    <x v="0"/>
    <x v="0"/>
    <x v="0"/>
    <x v="1"/>
    <x v="2"/>
    <s v="EE_Kohtla_Jarve"/>
    <x v="5"/>
    <s v="GNR_HP_ELEC_GROUND-WTR_COP-360_LS-4-MW_Y-2020"/>
    <x v="0"/>
    <x v="2"/>
    <n v="10.815499808350101"/>
    <n v="15790.6297201911"/>
    <n v="56846.266992687903"/>
  </r>
  <r>
    <x v="0"/>
    <x v="0"/>
    <x v="0"/>
    <x v="1"/>
    <x v="2"/>
    <s v="EE_Kohtla_Jarve"/>
    <x v="5"/>
    <s v="GNR_HP_ELEC_GROUND-WTR_COP-360_LS-4-MW_Y-2020"/>
    <x v="1"/>
    <x v="0"/>
    <n v="10.815499808350101"/>
    <n v="15790.6297201911"/>
    <n v="56846.266992687903"/>
  </r>
  <r>
    <x v="0"/>
    <x v="0"/>
    <x v="0"/>
    <x v="1"/>
    <x v="2"/>
    <s v="EE_Kohtla_Jarve"/>
    <x v="5"/>
    <s v="GNR_HP_ELEC_GROUND-WTR_COP-360_LS-4-MW_Y-2020"/>
    <x v="1"/>
    <x v="1"/>
    <n v="10.815499808350101"/>
    <n v="15790.6297201911"/>
    <n v="56846.266992687903"/>
  </r>
  <r>
    <x v="0"/>
    <x v="0"/>
    <x v="0"/>
    <x v="1"/>
    <x v="2"/>
    <s v="EE_Kohtla_Jarve"/>
    <x v="5"/>
    <s v="GNR_HP_ELEC_GROUND-WTR_COP-360_LS-4-MW_Y-2020"/>
    <x v="1"/>
    <x v="2"/>
    <n v="10.815499808350101"/>
    <n v="15790.6297201911"/>
    <n v="56846.266992687903"/>
  </r>
  <r>
    <x v="0"/>
    <x v="0"/>
    <x v="0"/>
    <x v="1"/>
    <x v="2"/>
    <s v="EE_Kohtla_Jarve"/>
    <x v="1"/>
    <s v="GNR_HS_HEAT_PIT_L-DEC_E-91_Y-2020"/>
    <x v="0"/>
    <x v="0"/>
    <n v="16.2685502482271"/>
    <n v="23752.083362411599"/>
    <n v="85507.500104681894"/>
  </r>
  <r>
    <x v="0"/>
    <x v="0"/>
    <x v="0"/>
    <x v="1"/>
    <x v="2"/>
    <s v="EE_Kohtla_Jarve"/>
    <x v="1"/>
    <s v="GNR_HS_HEAT_PIT_L-DEC_E-91_Y-2020"/>
    <x v="0"/>
    <x v="1"/>
    <n v="17.4443619534863"/>
    <n v="25468.76845209"/>
    <n v="91687.566427524202"/>
  </r>
  <r>
    <x v="0"/>
    <x v="0"/>
    <x v="0"/>
    <x v="1"/>
    <x v="2"/>
    <s v="EE_Kohtla_Jarve"/>
    <x v="1"/>
    <s v="GNR_HS_HEAT_PIT_L-DEC_E-91_Y-2020"/>
    <x v="0"/>
    <x v="2"/>
    <n v="16.474317296647499"/>
    <n v="24052.5032531053"/>
    <n v="86589.011711179104"/>
  </r>
  <r>
    <x v="0"/>
    <x v="0"/>
    <x v="0"/>
    <x v="1"/>
    <x v="2"/>
    <s v="EE_Narva"/>
    <x v="5"/>
    <s v="GNR_HP_ELEC_AIR-WTR_COP-310_LS_Y-2020"/>
    <x v="0"/>
    <x v="0"/>
    <n v="18.473311103764999"/>
    <n v="26971.034211496899"/>
    <n v="97095.723161388902"/>
  </r>
  <r>
    <x v="0"/>
    <x v="0"/>
    <x v="0"/>
    <x v="1"/>
    <x v="2"/>
    <s v="EE_Narva"/>
    <x v="5"/>
    <s v="GNR_HP_ELEC_AIR-WTR_COP-310_LS_Y-2020"/>
    <x v="0"/>
    <x v="1"/>
    <n v="18.473311103764999"/>
    <n v="26971.034211496899"/>
    <n v="97095.723161388902"/>
  </r>
  <r>
    <x v="0"/>
    <x v="0"/>
    <x v="0"/>
    <x v="1"/>
    <x v="2"/>
    <s v="EE_Narva"/>
    <x v="5"/>
    <s v="GNR_HP_ELEC_AIR-WTR_COP-310_LS_Y-2020"/>
    <x v="0"/>
    <x v="2"/>
    <n v="18.473311103764999"/>
    <n v="26971.034211496899"/>
    <n v="97095.723161388902"/>
  </r>
  <r>
    <x v="0"/>
    <x v="0"/>
    <x v="0"/>
    <x v="1"/>
    <x v="2"/>
    <s v="EE_Narva"/>
    <x v="5"/>
    <s v="GNR_HP_ELEC_AIR-WTR_COP-310_LS_Y-2020"/>
    <x v="1"/>
    <x v="0"/>
    <n v="18.473311103764999"/>
    <n v="26971.034211496899"/>
    <n v="97095.723161388902"/>
  </r>
  <r>
    <x v="0"/>
    <x v="0"/>
    <x v="0"/>
    <x v="1"/>
    <x v="2"/>
    <s v="EE_Narva"/>
    <x v="5"/>
    <s v="GNR_HP_ELEC_AIR-WTR_COP-310_LS_Y-2020"/>
    <x v="1"/>
    <x v="1"/>
    <n v="18.473311103764999"/>
    <n v="26971.034211496899"/>
    <n v="97095.723161388902"/>
  </r>
  <r>
    <x v="0"/>
    <x v="0"/>
    <x v="0"/>
    <x v="1"/>
    <x v="2"/>
    <s v="EE_Narva"/>
    <x v="5"/>
    <s v="GNR_HP_ELEC_AIR-WTR_COP-310_LS_Y-2020"/>
    <x v="1"/>
    <x v="2"/>
    <n v="18.473311103764999"/>
    <n v="26971.034211496899"/>
    <n v="97095.723161388902"/>
  </r>
  <r>
    <x v="0"/>
    <x v="0"/>
    <x v="0"/>
    <x v="1"/>
    <x v="2"/>
    <s v="EE_Narva"/>
    <x v="1"/>
    <s v="GNR_HS_HEAT_PIT_L-CEN_E-90_Y-2020"/>
    <x v="0"/>
    <x v="0"/>
    <n v="24.2279180608841"/>
    <n v="35372.760368890697"/>
    <n v="127341.937328007"/>
  </r>
  <r>
    <x v="0"/>
    <x v="0"/>
    <x v="0"/>
    <x v="1"/>
    <x v="2"/>
    <s v="EE_Narva"/>
    <x v="1"/>
    <s v="GNR_HS_HEAT_PIT_L-CEN_E-90_Y-2020"/>
    <x v="0"/>
    <x v="1"/>
    <n v="25.989470851317801"/>
    <n v="37944.627442924102"/>
    <n v="136600.658794527"/>
  </r>
  <r>
    <x v="0"/>
    <x v="0"/>
    <x v="0"/>
    <x v="1"/>
    <x v="2"/>
    <s v="EE_Narva"/>
    <x v="1"/>
    <s v="GNR_HS_HEAT_PIT_L-CEN_E-90_Y-2020"/>
    <x v="0"/>
    <x v="2"/>
    <n v="24.53618979921"/>
    <n v="35822.8371068466"/>
    <n v="128962.21358464799"/>
  </r>
  <r>
    <x v="0"/>
    <x v="0"/>
    <x v="0"/>
    <x v="1"/>
    <x v="2"/>
    <s v="EE_Parnu"/>
    <x v="5"/>
    <s v="GNR_HP_ELEC_AIR-WTR_COP-310_LS_Y-2020"/>
    <x v="0"/>
    <x v="0"/>
    <n v="7.3639106951721098"/>
    <n v="10751.3096149513"/>
    <n v="38704.714613824603"/>
  </r>
  <r>
    <x v="0"/>
    <x v="0"/>
    <x v="0"/>
    <x v="1"/>
    <x v="2"/>
    <s v="EE_Parnu"/>
    <x v="5"/>
    <s v="GNR_HP_ELEC_AIR-WTR_COP-310_LS_Y-2020"/>
    <x v="0"/>
    <x v="1"/>
    <n v="7.3639106951721098"/>
    <n v="10751.3096149513"/>
    <n v="38704.714613824603"/>
  </r>
  <r>
    <x v="0"/>
    <x v="0"/>
    <x v="0"/>
    <x v="1"/>
    <x v="2"/>
    <s v="EE_Parnu"/>
    <x v="5"/>
    <s v="GNR_HP_ELEC_AIR-WTR_COP-310_LS_Y-2020"/>
    <x v="0"/>
    <x v="2"/>
    <n v="7.3639106951721098"/>
    <n v="10751.3096149513"/>
    <n v="38704.714613824603"/>
  </r>
  <r>
    <x v="0"/>
    <x v="0"/>
    <x v="0"/>
    <x v="1"/>
    <x v="2"/>
    <s v="EE_Parnu"/>
    <x v="5"/>
    <s v="GNR_HP_ELEC_AIR-WTR_COP-310_LS_Y-2020"/>
    <x v="1"/>
    <x v="0"/>
    <n v="7.3639106951721098"/>
    <n v="10751.3096149513"/>
    <n v="38704.714613824603"/>
  </r>
  <r>
    <x v="0"/>
    <x v="0"/>
    <x v="0"/>
    <x v="1"/>
    <x v="2"/>
    <s v="EE_Parnu"/>
    <x v="5"/>
    <s v="GNR_HP_ELEC_AIR-WTR_COP-310_LS_Y-2020"/>
    <x v="1"/>
    <x v="1"/>
    <n v="7.3639106951721098"/>
    <n v="10751.3096149513"/>
    <n v="38704.714613824603"/>
  </r>
  <r>
    <x v="0"/>
    <x v="0"/>
    <x v="0"/>
    <x v="1"/>
    <x v="2"/>
    <s v="EE_Parnu"/>
    <x v="5"/>
    <s v="GNR_HP_ELEC_AIR-WTR_COP-310_LS_Y-2020"/>
    <x v="1"/>
    <x v="2"/>
    <n v="7.3639106951721098"/>
    <n v="10751.3096149513"/>
    <n v="38704.714613824603"/>
  </r>
  <r>
    <x v="0"/>
    <x v="0"/>
    <x v="0"/>
    <x v="1"/>
    <x v="2"/>
    <s v="EE_Parnu"/>
    <x v="1"/>
    <s v="GNR_HS_HEAT_PIT_L-CEN_E-90_Y-2020"/>
    <x v="0"/>
    <x v="0"/>
    <n v="9.6578368614133492"/>
    <n v="14100.441817663501"/>
    <n v="50761.590543588602"/>
  </r>
  <r>
    <x v="0"/>
    <x v="0"/>
    <x v="0"/>
    <x v="1"/>
    <x v="2"/>
    <s v="EE_Parnu"/>
    <x v="1"/>
    <s v="GNR_HS_HEAT_PIT_L-CEN_E-90_Y-2020"/>
    <x v="0"/>
    <x v="1"/>
    <n v="10.360034608245099"/>
    <n v="15125.650528037801"/>
    <n v="54452.341900936102"/>
  </r>
  <r>
    <x v="0"/>
    <x v="0"/>
    <x v="0"/>
    <x v="1"/>
    <x v="2"/>
    <s v="EE_Parnu"/>
    <x v="1"/>
    <s v="GNR_HS_HEAT_PIT_L-CEN_E-90_Y-2020"/>
    <x v="0"/>
    <x v="2"/>
    <n v="9.78072146710889"/>
    <n v="14279.853341979"/>
    <n v="51407.4720311243"/>
  </r>
  <r>
    <x v="0"/>
    <x v="0"/>
    <x v="0"/>
    <x v="1"/>
    <x v="2"/>
    <s v="EE_Rural"/>
    <x v="6"/>
    <s v="GNR_ROR_WTR"/>
    <x v="0"/>
    <x v="0"/>
    <n v="3.0660249894900402"/>
    <n v="4476.39648465545"/>
    <n v="16115.027344759599"/>
  </r>
  <r>
    <x v="0"/>
    <x v="0"/>
    <x v="0"/>
    <x v="1"/>
    <x v="2"/>
    <s v="EE_Rural"/>
    <x v="6"/>
    <s v="GNR_ROR_WTR"/>
    <x v="0"/>
    <x v="1"/>
    <n v="3.0660249894900402"/>
    <n v="4476.39648465545"/>
    <n v="16115.027344759599"/>
  </r>
  <r>
    <x v="0"/>
    <x v="0"/>
    <x v="0"/>
    <x v="1"/>
    <x v="2"/>
    <s v="EE_Rural"/>
    <x v="6"/>
    <s v="GNR_ROR_WTR"/>
    <x v="0"/>
    <x v="2"/>
    <n v="3.0660249894900402"/>
    <n v="4476.39648465545"/>
    <n v="16115.027344759599"/>
  </r>
  <r>
    <x v="0"/>
    <x v="0"/>
    <x v="0"/>
    <x v="1"/>
    <x v="2"/>
    <s v="EE_Rural"/>
    <x v="6"/>
    <s v="GNR_ROR_WTR"/>
    <x v="1"/>
    <x v="0"/>
    <n v="3.7832900790031099"/>
    <n v="5523.60351534455"/>
    <n v="19884.972655240399"/>
  </r>
  <r>
    <x v="0"/>
    <x v="0"/>
    <x v="0"/>
    <x v="1"/>
    <x v="2"/>
    <s v="EE_Rural"/>
    <x v="6"/>
    <s v="GNR_ROR_WTR"/>
    <x v="1"/>
    <x v="1"/>
    <n v="3.7832900790031099"/>
    <n v="5523.60351534455"/>
    <n v="19884.972655240399"/>
  </r>
  <r>
    <x v="0"/>
    <x v="0"/>
    <x v="0"/>
    <x v="1"/>
    <x v="2"/>
    <s v="EE_Rural"/>
    <x v="6"/>
    <s v="GNR_ROR_WTR"/>
    <x v="1"/>
    <x v="2"/>
    <n v="3.7832900790031099"/>
    <n v="5523.60351534455"/>
    <n v="19884.972655240399"/>
  </r>
  <r>
    <x v="0"/>
    <x v="0"/>
    <x v="0"/>
    <x v="1"/>
    <x v="2"/>
    <s v="EE_Rural"/>
    <x v="7"/>
    <s v="GNR_WT_WIND_ONS"/>
    <x v="0"/>
    <x v="0"/>
    <n v="33.218835616438398"/>
    <n v="48499.5"/>
    <n v="174598.2"/>
  </r>
  <r>
    <x v="0"/>
    <x v="0"/>
    <x v="0"/>
    <x v="1"/>
    <x v="2"/>
    <s v="EE_Rural"/>
    <x v="7"/>
    <s v="GNR_WT_WIND_ONS"/>
    <x v="0"/>
    <x v="1"/>
    <n v="56.946575342465799"/>
    <n v="83142"/>
    <n v="299311.2"/>
  </r>
  <r>
    <x v="0"/>
    <x v="0"/>
    <x v="0"/>
    <x v="1"/>
    <x v="2"/>
    <s v="EE_Rural"/>
    <x v="7"/>
    <s v="GNR_WT_WIND_ONS"/>
    <x v="0"/>
    <x v="2"/>
    <n v="91.351797945205504"/>
    <n v="133373.625"/>
    <n v="480145.05"/>
  </r>
  <r>
    <x v="0"/>
    <x v="0"/>
    <x v="0"/>
    <x v="1"/>
    <x v="2"/>
    <s v="EE_Rural"/>
    <x v="7"/>
    <s v="GNR_WT_WIND_ONS"/>
    <x v="1"/>
    <x v="0"/>
    <n v="80.674315068493101"/>
    <n v="117784.5"/>
    <n v="424024.2"/>
  </r>
  <r>
    <x v="0"/>
    <x v="0"/>
    <x v="0"/>
    <x v="1"/>
    <x v="2"/>
    <s v="EE_Rural"/>
    <x v="7"/>
    <s v="GNR_WT_WIND_ONS"/>
    <x v="1"/>
    <x v="1"/>
    <n v="197.731164383562"/>
    <n v="288687.5"/>
    <n v="1039275"/>
  </r>
  <r>
    <x v="0"/>
    <x v="0"/>
    <x v="0"/>
    <x v="1"/>
    <x v="2"/>
    <s v="EE_Rural"/>
    <x v="7"/>
    <s v="GNR_WT_WIND_ONS"/>
    <x v="1"/>
    <x v="2"/>
    <n v="74.742380136986299"/>
    <n v="109123.875"/>
    <n v="392845.95"/>
  </r>
  <r>
    <x v="0"/>
    <x v="0"/>
    <x v="0"/>
    <x v="1"/>
    <x v="2"/>
    <s v="EE_Rural"/>
    <x v="8"/>
    <s v="EBAVERE_ST_WOODWST_BP"/>
    <x v="0"/>
    <x v="0"/>
    <n v="39.473684210526301"/>
    <n v="57631.578947368398"/>
    <n v="207473.684210526"/>
  </r>
  <r>
    <x v="0"/>
    <x v="0"/>
    <x v="0"/>
    <x v="1"/>
    <x v="2"/>
    <s v="EE_Rural"/>
    <x v="8"/>
    <s v="EBAVERE_ST_WOODWST_BP"/>
    <x v="0"/>
    <x v="1"/>
    <n v="39.473684210526301"/>
    <n v="57631.578947368398"/>
    <n v="207473.684210526"/>
  </r>
  <r>
    <x v="0"/>
    <x v="0"/>
    <x v="0"/>
    <x v="1"/>
    <x v="2"/>
    <s v="EE_Rural"/>
    <x v="8"/>
    <s v="EBAVERE_ST_WOODWST_BP"/>
    <x v="0"/>
    <x v="2"/>
    <n v="39.473684210526301"/>
    <n v="57631.578947368398"/>
    <n v="207473.684210526"/>
  </r>
  <r>
    <x v="0"/>
    <x v="0"/>
    <x v="0"/>
    <x v="1"/>
    <x v="2"/>
    <s v="EE_Rural"/>
    <x v="8"/>
    <s v="EBAVERE_ST_WOODWST_BP"/>
    <x v="1"/>
    <x v="0"/>
    <n v="39.473684210526301"/>
    <n v="57631.578947368398"/>
    <n v="207473.684210526"/>
  </r>
  <r>
    <x v="0"/>
    <x v="0"/>
    <x v="0"/>
    <x v="1"/>
    <x v="2"/>
    <s v="EE_Rural"/>
    <x v="8"/>
    <s v="EBAVERE_ST_WOODWST_BP"/>
    <x v="1"/>
    <x v="1"/>
    <n v="39.473684210526301"/>
    <n v="57631.578947368398"/>
    <n v="207473.684210526"/>
  </r>
  <r>
    <x v="0"/>
    <x v="0"/>
    <x v="0"/>
    <x v="1"/>
    <x v="2"/>
    <s v="EE_Rural"/>
    <x v="8"/>
    <s v="EBAVERE_ST_WOODWST_BP"/>
    <x v="1"/>
    <x v="2"/>
    <n v="39.473684210526301"/>
    <n v="57631.578947368398"/>
    <n v="207473.684210526"/>
  </r>
  <r>
    <x v="0"/>
    <x v="0"/>
    <x v="0"/>
    <x v="1"/>
    <x v="2"/>
    <s v="EE_Tallinn"/>
    <x v="5"/>
    <s v="GNR_HP_ELEC_AIR-WTR_COP-310_LS_Y-2020"/>
    <x v="0"/>
    <x v="0"/>
    <n v="64.759266290500094"/>
    <n v="94548.528784130103"/>
    <n v="340374.70362286799"/>
  </r>
  <r>
    <x v="0"/>
    <x v="0"/>
    <x v="0"/>
    <x v="1"/>
    <x v="2"/>
    <s v="EE_Tallinn"/>
    <x v="5"/>
    <s v="GNR_HP_ELEC_AIR-WTR_COP-310_LS_Y-2020"/>
    <x v="0"/>
    <x v="1"/>
    <n v="64.759266290500094"/>
    <n v="94548.528784130103"/>
    <n v="340374.70362286799"/>
  </r>
  <r>
    <x v="0"/>
    <x v="0"/>
    <x v="0"/>
    <x v="1"/>
    <x v="2"/>
    <s v="EE_Tallinn"/>
    <x v="5"/>
    <s v="GNR_HP_ELEC_AIR-WTR_COP-310_LS_Y-2020"/>
    <x v="0"/>
    <x v="2"/>
    <n v="64.759266290500094"/>
    <n v="94548.528784130103"/>
    <n v="340374.70362286799"/>
  </r>
  <r>
    <x v="0"/>
    <x v="0"/>
    <x v="0"/>
    <x v="1"/>
    <x v="2"/>
    <s v="EE_Tallinn"/>
    <x v="5"/>
    <s v="GNR_HP_ELEC_AIR-WTR_COP-310_LS_Y-2020"/>
    <x v="1"/>
    <x v="0"/>
    <n v="64.759266290500094"/>
    <n v="94548.528784130103"/>
    <n v="340374.70362286799"/>
  </r>
  <r>
    <x v="0"/>
    <x v="0"/>
    <x v="0"/>
    <x v="1"/>
    <x v="2"/>
    <s v="EE_Tallinn"/>
    <x v="5"/>
    <s v="GNR_HP_ELEC_AIR-WTR_COP-310_LS_Y-2020"/>
    <x v="1"/>
    <x v="1"/>
    <n v="64.759266290500094"/>
    <n v="94548.528784130103"/>
    <n v="340374.70362286799"/>
  </r>
  <r>
    <x v="0"/>
    <x v="0"/>
    <x v="0"/>
    <x v="1"/>
    <x v="2"/>
    <s v="EE_Tallinn"/>
    <x v="5"/>
    <s v="GNR_HP_ELEC_AIR-WTR_COP-310_LS_Y-2020"/>
    <x v="1"/>
    <x v="2"/>
    <n v="64.759266290500094"/>
    <n v="94548.528784130103"/>
    <n v="340374.70362286799"/>
  </r>
  <r>
    <x v="0"/>
    <x v="0"/>
    <x v="0"/>
    <x v="1"/>
    <x v="2"/>
    <s v="EE_Tallinn"/>
    <x v="1"/>
    <s v="GNR_HS_HEAT_PIT_L-CEN_E-90_Y-2020"/>
    <x v="0"/>
    <x v="0"/>
    <n v="99.178801770842"/>
    <n v="144801.05058542901"/>
    <n v="521283.782107545"/>
  </r>
  <r>
    <x v="0"/>
    <x v="0"/>
    <x v="0"/>
    <x v="1"/>
    <x v="2"/>
    <s v="EE_Tallinn"/>
    <x v="1"/>
    <s v="GNR_HS_HEAT_PIT_L-CEN_E-90_Y-2020"/>
    <x v="0"/>
    <x v="1"/>
    <n v="106.38985038724699"/>
    <n v="155329.18156537999"/>
    <n v="559185.05363536905"/>
  </r>
  <r>
    <x v="0"/>
    <x v="0"/>
    <x v="0"/>
    <x v="1"/>
    <x v="2"/>
    <s v="EE_Tallinn"/>
    <x v="1"/>
    <s v="GNR_HS_HEAT_PIT_L-CEN_E-90_Y-2020"/>
    <x v="0"/>
    <x v="2"/>
    <n v="100.440735278712"/>
    <n v="146643.47350692001"/>
    <n v="527916.50462491298"/>
  </r>
  <r>
    <x v="0"/>
    <x v="0"/>
    <x v="0"/>
    <x v="1"/>
    <x v="2"/>
    <s v="EE_Tallinn"/>
    <x v="2"/>
    <s v="IRU_ST_MSW_BP"/>
    <x v="0"/>
    <x v="0"/>
    <n v="56.6666666666667"/>
    <n v="82733.333333333299"/>
    <n v="297840"/>
  </r>
  <r>
    <x v="0"/>
    <x v="0"/>
    <x v="0"/>
    <x v="1"/>
    <x v="2"/>
    <s v="EE_Tallinn"/>
    <x v="2"/>
    <s v="IRU_ST_MSW_BP"/>
    <x v="0"/>
    <x v="1"/>
    <n v="56.6666666666667"/>
    <n v="82733.333333333299"/>
    <n v="297840"/>
  </r>
  <r>
    <x v="0"/>
    <x v="0"/>
    <x v="0"/>
    <x v="1"/>
    <x v="2"/>
    <s v="EE_Tallinn"/>
    <x v="2"/>
    <s v="IRU_ST_MSW_BP"/>
    <x v="0"/>
    <x v="2"/>
    <n v="56.6666666666667"/>
    <n v="82733.333333333299"/>
    <n v="297840"/>
  </r>
  <r>
    <x v="0"/>
    <x v="0"/>
    <x v="0"/>
    <x v="1"/>
    <x v="2"/>
    <s v="EE_Tallinn"/>
    <x v="2"/>
    <s v="IRU_ST_MSW_BP"/>
    <x v="1"/>
    <x v="0"/>
    <n v="56.6666666666667"/>
    <n v="82733.333333333299"/>
    <n v="297840"/>
  </r>
  <r>
    <x v="0"/>
    <x v="0"/>
    <x v="0"/>
    <x v="1"/>
    <x v="2"/>
    <s v="EE_Tallinn"/>
    <x v="2"/>
    <s v="IRU_ST_MSW_BP"/>
    <x v="1"/>
    <x v="1"/>
    <n v="56.6666666666667"/>
    <n v="82733.333333333299"/>
    <n v="297840"/>
  </r>
  <r>
    <x v="0"/>
    <x v="0"/>
    <x v="0"/>
    <x v="1"/>
    <x v="2"/>
    <s v="EE_Tallinn"/>
    <x v="2"/>
    <s v="IRU_ST_MSW_BP"/>
    <x v="1"/>
    <x v="2"/>
    <n v="56.6666666666667"/>
    <n v="82733.333333333299"/>
    <n v="297840"/>
  </r>
  <r>
    <x v="0"/>
    <x v="0"/>
    <x v="0"/>
    <x v="1"/>
    <x v="2"/>
    <s v="EE_Tartu"/>
    <x v="5"/>
    <s v="GNR_HP_ELEC_AIR-WTR_COP-310_LS_Y-2020"/>
    <x v="0"/>
    <x v="0"/>
    <n v="19.308744216966002"/>
    <n v="28190.766556770399"/>
    <n v="101486.759604373"/>
  </r>
  <r>
    <x v="0"/>
    <x v="0"/>
    <x v="0"/>
    <x v="1"/>
    <x v="2"/>
    <s v="EE_Tartu"/>
    <x v="5"/>
    <s v="GNR_HP_ELEC_AIR-WTR_COP-310_LS_Y-2020"/>
    <x v="0"/>
    <x v="1"/>
    <n v="19.308744216966002"/>
    <n v="28190.766556770399"/>
    <n v="101486.759604373"/>
  </r>
  <r>
    <x v="0"/>
    <x v="0"/>
    <x v="0"/>
    <x v="1"/>
    <x v="2"/>
    <s v="EE_Tartu"/>
    <x v="5"/>
    <s v="GNR_HP_ELEC_AIR-WTR_COP-310_LS_Y-2020"/>
    <x v="0"/>
    <x v="2"/>
    <n v="19.308744216966002"/>
    <n v="28190.766556770399"/>
    <n v="101486.759604373"/>
  </r>
  <r>
    <x v="0"/>
    <x v="0"/>
    <x v="0"/>
    <x v="1"/>
    <x v="2"/>
    <s v="EE_Tartu"/>
    <x v="5"/>
    <s v="GNR_HP_ELEC_AIR-WTR_COP-310_LS_Y-2020"/>
    <x v="1"/>
    <x v="0"/>
    <n v="19.308744216966002"/>
    <n v="28190.766556770399"/>
    <n v="101486.759604373"/>
  </r>
  <r>
    <x v="0"/>
    <x v="0"/>
    <x v="0"/>
    <x v="1"/>
    <x v="2"/>
    <s v="EE_Tartu"/>
    <x v="5"/>
    <s v="GNR_HP_ELEC_AIR-WTR_COP-310_LS_Y-2020"/>
    <x v="1"/>
    <x v="1"/>
    <n v="19.308744216966002"/>
    <n v="28190.766556770399"/>
    <n v="101486.759604373"/>
  </r>
  <r>
    <x v="0"/>
    <x v="0"/>
    <x v="0"/>
    <x v="1"/>
    <x v="2"/>
    <s v="EE_Tartu"/>
    <x v="5"/>
    <s v="GNR_HP_ELEC_AIR-WTR_COP-310_LS_Y-2020"/>
    <x v="1"/>
    <x v="2"/>
    <n v="19.308744216966002"/>
    <n v="28190.766556770399"/>
    <n v="101486.759604373"/>
  </r>
  <r>
    <x v="0"/>
    <x v="0"/>
    <x v="0"/>
    <x v="1"/>
    <x v="2"/>
    <s v="EE_Tartu"/>
    <x v="1"/>
    <s v="GNR_HS_HEAT_PIT_L-CEN_E-90_Y-2020"/>
    <x v="0"/>
    <x v="0"/>
    <n v="25.323596301687299"/>
    <n v="36972.450600463402"/>
    <n v="133100.82216166801"/>
  </r>
  <r>
    <x v="0"/>
    <x v="0"/>
    <x v="0"/>
    <x v="1"/>
    <x v="2"/>
    <s v="EE_Tartu"/>
    <x v="1"/>
    <s v="GNR_HS_HEAT_PIT_L-CEN_E-90_Y-2020"/>
    <x v="0"/>
    <x v="1"/>
    <n v="27.164813182846999"/>
    <n v="39660.627246956603"/>
    <n v="142778.25808904399"/>
  </r>
  <r>
    <x v="0"/>
    <x v="0"/>
    <x v="0"/>
    <x v="1"/>
    <x v="2"/>
    <s v="EE_Tartu"/>
    <x v="1"/>
    <s v="GNR_HS_HEAT_PIT_L-CEN_E-90_Y-2020"/>
    <x v="0"/>
    <x v="2"/>
    <n v="25.645809255890299"/>
    <n v="37442.881513599801"/>
    <n v="134794.373448959"/>
  </r>
  <r>
    <x v="0"/>
    <x v="0"/>
    <x v="0"/>
    <x v="2"/>
    <x v="3"/>
    <s v="FI_IND"/>
    <x v="0"/>
    <s v="GNR_IND-ST_COAL_BP_CB-30"/>
    <x v="0"/>
    <x v="0"/>
    <n v="20.2222222222222"/>
    <n v="29524.444444444402"/>
    <n v="106288"/>
  </r>
  <r>
    <x v="0"/>
    <x v="0"/>
    <x v="0"/>
    <x v="2"/>
    <x v="3"/>
    <s v="FI_IND"/>
    <x v="0"/>
    <s v="GNR_IND-ST_COAL_BP_CB-30"/>
    <x v="0"/>
    <x v="1"/>
    <n v="20.2222222222222"/>
    <n v="29524.444444444402"/>
    <n v="106288"/>
  </r>
  <r>
    <x v="0"/>
    <x v="0"/>
    <x v="0"/>
    <x v="2"/>
    <x v="3"/>
    <s v="FI_IND"/>
    <x v="0"/>
    <s v="GNR_IND-ST_COAL_BP_CB-30"/>
    <x v="0"/>
    <x v="2"/>
    <n v="20.2222222222222"/>
    <n v="29524.444444444402"/>
    <n v="106288"/>
  </r>
  <r>
    <x v="0"/>
    <x v="0"/>
    <x v="0"/>
    <x v="2"/>
    <x v="3"/>
    <s v="FI_IND"/>
    <x v="0"/>
    <s v="GNR_IND-ST_COAL_BP_CB-30"/>
    <x v="1"/>
    <x v="0"/>
    <n v="0.80888888888888899"/>
    <n v="1180.9777777777799"/>
    <n v="4251.5200000000004"/>
  </r>
  <r>
    <x v="0"/>
    <x v="0"/>
    <x v="0"/>
    <x v="2"/>
    <x v="3"/>
    <s v="FI_IND"/>
    <x v="0"/>
    <s v="GNR_IND-ST_COAL_BP_CB-30"/>
    <x v="1"/>
    <x v="1"/>
    <n v="1.4155555555555599"/>
    <n v="2066.7111111111099"/>
    <n v="7440.16"/>
  </r>
  <r>
    <x v="0"/>
    <x v="0"/>
    <x v="0"/>
    <x v="2"/>
    <x v="3"/>
    <s v="FI_IND"/>
    <x v="5"/>
    <s v="GNR_HP_ELEC_AIR-WTR_COP-310_LS_Y-2020"/>
    <x v="0"/>
    <x v="0"/>
    <n v="131.33728697147799"/>
    <n v="191752.438978358"/>
    <n v="690308.78032208898"/>
  </r>
  <r>
    <x v="0"/>
    <x v="0"/>
    <x v="0"/>
    <x v="2"/>
    <x v="3"/>
    <s v="FI_IND"/>
    <x v="5"/>
    <s v="GNR_HP_ELEC_AIR-WTR_COP-310_LS_Y-2020"/>
    <x v="1"/>
    <x v="0"/>
    <n v="445.63691301396398"/>
    <n v="650629.893000387"/>
    <n v="2342267.6148013901"/>
  </r>
  <r>
    <x v="0"/>
    <x v="0"/>
    <x v="0"/>
    <x v="2"/>
    <x v="3"/>
    <s v="FI_IND"/>
    <x v="5"/>
    <s v="GNR_HP_ELEC_AIR-WTR_COP-310_LS_Y-2020"/>
    <x v="1"/>
    <x v="1"/>
    <n v="445.63691301396398"/>
    <n v="650629.893000387"/>
    <n v="2342267.6148013901"/>
  </r>
  <r>
    <x v="0"/>
    <x v="0"/>
    <x v="0"/>
    <x v="2"/>
    <x v="3"/>
    <s v="FI_IND"/>
    <x v="5"/>
    <s v="GNR_HP_ELEC_AIR-WTR_COP-310_LS_Y-2020"/>
    <x v="1"/>
    <x v="2"/>
    <n v="445.63691301396398"/>
    <n v="650629.893000387"/>
    <n v="2342267.6148013901"/>
  </r>
  <r>
    <x v="0"/>
    <x v="0"/>
    <x v="0"/>
    <x v="2"/>
    <x v="3"/>
    <s v="FI_IND"/>
    <x v="1"/>
    <s v="GNR_HS_HEAT_PIT_L-CEN_E-90_Y-2020"/>
    <x v="0"/>
    <x v="1"/>
    <n v="72.746424649500696"/>
    <n v="106209.779988271"/>
    <n v="382355.20795777597"/>
  </r>
  <r>
    <x v="0"/>
    <x v="0"/>
    <x v="0"/>
    <x v="2"/>
    <x v="3"/>
    <s v="FI_IND"/>
    <x v="2"/>
    <s v="GNR_IND-ST_MSW_BP_CB-30"/>
    <x v="0"/>
    <x v="0"/>
    <n v="346.66666666666703"/>
    <n v="506133.33333333302"/>
    <n v="1822080"/>
  </r>
  <r>
    <x v="0"/>
    <x v="0"/>
    <x v="0"/>
    <x v="2"/>
    <x v="3"/>
    <s v="FI_IND"/>
    <x v="2"/>
    <s v="GNR_IND-ST_MSW_BP_CB-30"/>
    <x v="0"/>
    <x v="1"/>
    <n v="346.66666666666703"/>
    <n v="506133.33333333302"/>
    <n v="1822080"/>
  </r>
  <r>
    <x v="0"/>
    <x v="0"/>
    <x v="0"/>
    <x v="2"/>
    <x v="3"/>
    <s v="FI_IND"/>
    <x v="2"/>
    <s v="GNR_IND-ST_MSW_BP_CB-30"/>
    <x v="0"/>
    <x v="2"/>
    <n v="346.66666666666703"/>
    <n v="506133.33333333302"/>
    <n v="1822080"/>
  </r>
  <r>
    <x v="0"/>
    <x v="0"/>
    <x v="0"/>
    <x v="2"/>
    <x v="3"/>
    <s v="FI_IND"/>
    <x v="2"/>
    <s v="GNR_IND-ST_MSW_BP_CB-30"/>
    <x v="1"/>
    <x v="0"/>
    <n v="346.66666666666703"/>
    <n v="506133.33333333302"/>
    <n v="1822080"/>
  </r>
  <r>
    <x v="0"/>
    <x v="0"/>
    <x v="0"/>
    <x v="2"/>
    <x v="3"/>
    <s v="FI_IND"/>
    <x v="2"/>
    <s v="GNR_IND-ST_MSW_BP_CB-30"/>
    <x v="1"/>
    <x v="1"/>
    <n v="346.66666666666703"/>
    <n v="506133.33333333302"/>
    <n v="1822080"/>
  </r>
  <r>
    <x v="0"/>
    <x v="0"/>
    <x v="0"/>
    <x v="2"/>
    <x v="3"/>
    <s v="FI_IND"/>
    <x v="2"/>
    <s v="GNR_IND-ST_MSW_BP_CB-30"/>
    <x v="1"/>
    <x v="2"/>
    <n v="346.66666666666703"/>
    <n v="506133.33333333302"/>
    <n v="1822080"/>
  </r>
  <r>
    <x v="0"/>
    <x v="0"/>
    <x v="0"/>
    <x v="2"/>
    <x v="3"/>
    <s v="FI_IND"/>
    <x v="2"/>
    <s v="GNR_ST_MSW_BP_E-23_LS-220-MW-FEED_Y-2020"/>
    <x v="0"/>
    <x v="0"/>
    <n v="2524.8366847226898"/>
    <n v="3686261.5596951302"/>
    <n v="13270541.6149025"/>
  </r>
  <r>
    <x v="0"/>
    <x v="0"/>
    <x v="0"/>
    <x v="2"/>
    <x v="3"/>
    <s v="FI_IND"/>
    <x v="2"/>
    <s v="GNR_ST_MSW_BP_E-23_LS-220-MW-FEED_Y-2020"/>
    <x v="0"/>
    <x v="1"/>
    <n v="2524.8366847226898"/>
    <n v="3686261.5596951302"/>
    <n v="13270541.6149025"/>
  </r>
  <r>
    <x v="0"/>
    <x v="0"/>
    <x v="0"/>
    <x v="2"/>
    <x v="3"/>
    <s v="FI_IND"/>
    <x v="2"/>
    <s v="GNR_ST_MSW_BP_E-23_LS-220-MW-FEED_Y-2020"/>
    <x v="0"/>
    <x v="2"/>
    <n v="2524.8366847226898"/>
    <n v="3686261.5596951302"/>
    <n v="13270541.6149025"/>
  </r>
  <r>
    <x v="0"/>
    <x v="0"/>
    <x v="0"/>
    <x v="2"/>
    <x v="3"/>
    <s v="FI_IND"/>
    <x v="2"/>
    <s v="GNR_ST_MSW_BP_E-23_LS-220-MW-FEED_Y-2020"/>
    <x v="1"/>
    <x v="0"/>
    <n v="2524.8366847226898"/>
    <n v="3686261.5596951302"/>
    <n v="13270541.6149025"/>
  </r>
  <r>
    <x v="0"/>
    <x v="0"/>
    <x v="0"/>
    <x v="2"/>
    <x v="3"/>
    <s v="FI_IND"/>
    <x v="2"/>
    <s v="GNR_ST_MSW_BP_E-23_LS-220-MW-FEED_Y-2020"/>
    <x v="1"/>
    <x v="1"/>
    <n v="2524.8366847226898"/>
    <n v="3686261.5596951302"/>
    <n v="13270541.6149025"/>
  </r>
  <r>
    <x v="0"/>
    <x v="0"/>
    <x v="0"/>
    <x v="2"/>
    <x v="3"/>
    <s v="FI_IND"/>
    <x v="2"/>
    <s v="GNR_ST_MSW_BP_E-23_LS-220-MW-FEED_Y-2020"/>
    <x v="1"/>
    <x v="2"/>
    <n v="2524.8366847226898"/>
    <n v="3686261.5596951302"/>
    <n v="13270541.6149025"/>
  </r>
  <r>
    <x v="0"/>
    <x v="0"/>
    <x v="0"/>
    <x v="2"/>
    <x v="3"/>
    <s v="FI_IND"/>
    <x v="10"/>
    <s v="AITTALUOTO_IND-ST_PEAT_EXT"/>
    <x v="0"/>
    <x v="0"/>
    <n v="242"/>
    <n v="353320"/>
    <n v="1271952"/>
  </r>
  <r>
    <x v="0"/>
    <x v="0"/>
    <x v="0"/>
    <x v="2"/>
    <x v="3"/>
    <s v="FI_IND"/>
    <x v="10"/>
    <s v="AITTALUOTO_IND-ST_PEAT_EXT"/>
    <x v="0"/>
    <x v="1"/>
    <n v="242"/>
    <n v="353320"/>
    <n v="1271952"/>
  </r>
  <r>
    <x v="0"/>
    <x v="0"/>
    <x v="0"/>
    <x v="2"/>
    <x v="3"/>
    <s v="FI_IND"/>
    <x v="10"/>
    <s v="AITTALUOTO_IND-ST_PEAT_EXT"/>
    <x v="0"/>
    <x v="2"/>
    <n v="242"/>
    <n v="353320"/>
    <n v="1271952"/>
  </r>
  <r>
    <x v="0"/>
    <x v="0"/>
    <x v="0"/>
    <x v="2"/>
    <x v="3"/>
    <s v="FI_IND"/>
    <x v="10"/>
    <s v="AITTALUOTO_IND-ST_PEAT_EXT"/>
    <x v="1"/>
    <x v="0"/>
    <n v="11.293333333333299"/>
    <n v="16488.266666666699"/>
    <n v="59357.760000000002"/>
  </r>
  <r>
    <x v="0"/>
    <x v="0"/>
    <x v="0"/>
    <x v="2"/>
    <x v="3"/>
    <s v="FI_IND"/>
    <x v="10"/>
    <s v="AITTALUOTO_IND-ST_PEAT_EXT"/>
    <x v="1"/>
    <x v="1"/>
    <n v="19.7633333333333"/>
    <n v="28854.466666666602"/>
    <n v="103876.08"/>
  </r>
  <r>
    <x v="0"/>
    <x v="0"/>
    <x v="0"/>
    <x v="2"/>
    <x v="3"/>
    <s v="FI_IND"/>
    <x v="10"/>
    <s v="ALHOLMEN2_IND-ST_PEAT_EXT"/>
    <x v="0"/>
    <x v="0"/>
    <n v="558.13953488372101"/>
    <n v="814883.72093023302"/>
    <n v="2933581.3953488399"/>
  </r>
  <r>
    <x v="0"/>
    <x v="0"/>
    <x v="0"/>
    <x v="2"/>
    <x v="3"/>
    <s v="FI_IND"/>
    <x v="10"/>
    <s v="ALHOLMEN2_IND-ST_PEAT_EXT"/>
    <x v="0"/>
    <x v="1"/>
    <n v="558.13953488372101"/>
    <n v="814883.72093023302"/>
    <n v="2933581.3953488399"/>
  </r>
  <r>
    <x v="0"/>
    <x v="0"/>
    <x v="0"/>
    <x v="2"/>
    <x v="3"/>
    <s v="FI_IND"/>
    <x v="10"/>
    <s v="ALHOLMEN2_IND-ST_PEAT_EXT"/>
    <x v="0"/>
    <x v="2"/>
    <n v="558.13953488372101"/>
    <n v="814883.72093023302"/>
    <n v="2933581.3953488399"/>
  </r>
  <r>
    <x v="0"/>
    <x v="0"/>
    <x v="0"/>
    <x v="2"/>
    <x v="3"/>
    <s v="FI_IND"/>
    <x v="10"/>
    <s v="GNR_IND-ST_PEAT_BP_CB-20"/>
    <x v="0"/>
    <x v="0"/>
    <n v="240"/>
    <n v="350400"/>
    <n v="1261440"/>
  </r>
  <r>
    <x v="0"/>
    <x v="0"/>
    <x v="0"/>
    <x v="2"/>
    <x v="3"/>
    <s v="FI_IND"/>
    <x v="10"/>
    <s v="GNR_IND-ST_PEAT_BP_CB-20"/>
    <x v="0"/>
    <x v="1"/>
    <n v="240"/>
    <n v="350400"/>
    <n v="1261440"/>
  </r>
  <r>
    <x v="0"/>
    <x v="0"/>
    <x v="0"/>
    <x v="2"/>
    <x v="3"/>
    <s v="FI_IND"/>
    <x v="10"/>
    <s v="GNR_IND-ST_PEAT_BP_CB-20"/>
    <x v="0"/>
    <x v="2"/>
    <n v="240"/>
    <n v="350400"/>
    <n v="1261440"/>
  </r>
  <r>
    <x v="0"/>
    <x v="0"/>
    <x v="0"/>
    <x v="2"/>
    <x v="3"/>
    <s v="FI_IND"/>
    <x v="10"/>
    <s v="GNR_IND-ST_PEAT_BP_CB-20"/>
    <x v="1"/>
    <x v="0"/>
    <n v="224.68318233437199"/>
    <n v="328037.44620818301"/>
    <n v="1180934.80634946"/>
  </r>
  <r>
    <x v="0"/>
    <x v="0"/>
    <x v="0"/>
    <x v="2"/>
    <x v="3"/>
    <s v="FI_IND"/>
    <x v="10"/>
    <s v="GNR_IND-ST_PEAT_BP_CB-20"/>
    <x v="1"/>
    <x v="1"/>
    <n v="231.88318233437201"/>
    <n v="338549.44620818301"/>
    <n v="1218778.00634946"/>
  </r>
  <r>
    <x v="0"/>
    <x v="0"/>
    <x v="0"/>
    <x v="2"/>
    <x v="3"/>
    <s v="FI_IND"/>
    <x v="10"/>
    <s v="GNR_IND-ST_PEAT_BP_CB-20"/>
    <x v="1"/>
    <x v="2"/>
    <n v="207.49629245649299"/>
    <n v="302944.586986479"/>
    <n v="1090600.5131513299"/>
  </r>
  <r>
    <x v="0"/>
    <x v="0"/>
    <x v="0"/>
    <x v="2"/>
    <x v="3"/>
    <s v="FI_IND"/>
    <x v="10"/>
    <s v="GNR_IND-ST_PEAT_BP_CB-30"/>
    <x v="0"/>
    <x v="0"/>
    <n v="856.07407407407402"/>
    <n v="1249868.14814815"/>
    <n v="4499525.3333333302"/>
  </r>
  <r>
    <x v="0"/>
    <x v="0"/>
    <x v="0"/>
    <x v="2"/>
    <x v="3"/>
    <s v="FI_IND"/>
    <x v="10"/>
    <s v="GNR_IND-ST_PEAT_BP_CB-30"/>
    <x v="0"/>
    <x v="1"/>
    <n v="856.07407407407402"/>
    <n v="1249868.14814815"/>
    <n v="4499525.3333333302"/>
  </r>
  <r>
    <x v="0"/>
    <x v="0"/>
    <x v="0"/>
    <x v="2"/>
    <x v="3"/>
    <s v="FI_IND"/>
    <x v="10"/>
    <s v="GNR_IND-ST_PEAT_BP_CB-30"/>
    <x v="0"/>
    <x v="2"/>
    <n v="856.07407407407402"/>
    <n v="1249868.14814815"/>
    <n v="4499525.3333333302"/>
  </r>
  <r>
    <x v="0"/>
    <x v="0"/>
    <x v="0"/>
    <x v="2"/>
    <x v="3"/>
    <s v="FI_IND"/>
    <x v="10"/>
    <s v="GNR_IND-ST_PEAT_BP_CB-30"/>
    <x v="1"/>
    <x v="0"/>
    <n v="830.39185185185204"/>
    <n v="1212372.1037037"/>
    <n v="4364539.5733333305"/>
  </r>
  <r>
    <x v="0"/>
    <x v="0"/>
    <x v="0"/>
    <x v="2"/>
    <x v="3"/>
    <s v="FI_IND"/>
    <x v="10"/>
    <s v="GNR_IND-ST_PEAT_BP_CB-30"/>
    <x v="1"/>
    <x v="1"/>
    <n v="856.07407407407402"/>
    <n v="1249868.14814815"/>
    <n v="4499525.3333333302"/>
  </r>
  <r>
    <x v="0"/>
    <x v="0"/>
    <x v="0"/>
    <x v="2"/>
    <x v="3"/>
    <s v="FI_IND"/>
    <x v="10"/>
    <s v="GNR_IND-ST_PEAT_BP_CB-30"/>
    <x v="1"/>
    <x v="2"/>
    <n v="796.14888888888902"/>
    <n v="1162377.3777777799"/>
    <n v="4184558.56"/>
  </r>
  <r>
    <x v="0"/>
    <x v="0"/>
    <x v="0"/>
    <x v="2"/>
    <x v="3"/>
    <s v="FI_IND"/>
    <x v="10"/>
    <s v="GNR_ST_PEAT_BP_CB-50"/>
    <x v="0"/>
    <x v="0"/>
    <n v="40"/>
    <n v="58400"/>
    <n v="210240"/>
  </r>
  <r>
    <x v="0"/>
    <x v="0"/>
    <x v="0"/>
    <x v="2"/>
    <x v="3"/>
    <s v="FI_IND"/>
    <x v="10"/>
    <s v="GNR_ST_PEAT_BP_CB-50"/>
    <x v="0"/>
    <x v="1"/>
    <n v="40"/>
    <n v="58400"/>
    <n v="210240"/>
  </r>
  <r>
    <x v="0"/>
    <x v="0"/>
    <x v="0"/>
    <x v="2"/>
    <x v="3"/>
    <s v="FI_IND"/>
    <x v="10"/>
    <s v="GNR_ST_PEAT_BP_CB-50"/>
    <x v="0"/>
    <x v="2"/>
    <n v="40"/>
    <n v="58400"/>
    <n v="210240"/>
  </r>
  <r>
    <x v="0"/>
    <x v="0"/>
    <x v="0"/>
    <x v="2"/>
    <x v="3"/>
    <s v="FI_IND"/>
    <x v="10"/>
    <s v="GNR_ST_PEAT_BP_CB-50"/>
    <x v="1"/>
    <x v="0"/>
    <n v="40"/>
    <n v="58400"/>
    <n v="210240"/>
  </r>
  <r>
    <x v="0"/>
    <x v="0"/>
    <x v="0"/>
    <x v="2"/>
    <x v="3"/>
    <s v="FI_IND"/>
    <x v="10"/>
    <s v="GNR_ST_PEAT_BP_CB-50"/>
    <x v="1"/>
    <x v="1"/>
    <n v="40"/>
    <n v="58400"/>
    <n v="210240"/>
  </r>
  <r>
    <x v="0"/>
    <x v="0"/>
    <x v="0"/>
    <x v="2"/>
    <x v="3"/>
    <s v="FI_IND"/>
    <x v="10"/>
    <s v="GNR_ST_PEAT_BP_CB-50"/>
    <x v="1"/>
    <x v="2"/>
    <n v="40"/>
    <n v="58400"/>
    <n v="210240"/>
  </r>
  <r>
    <x v="0"/>
    <x v="0"/>
    <x v="0"/>
    <x v="2"/>
    <x v="3"/>
    <s v="FI_IND"/>
    <x v="4"/>
    <s v="GNR_EH_HEAT"/>
    <x v="0"/>
    <x v="0"/>
    <n v="4.9107142857142696"/>
    <n v="7169.6428571428296"/>
    <n v="25810.714285714199"/>
  </r>
  <r>
    <x v="0"/>
    <x v="0"/>
    <x v="0"/>
    <x v="2"/>
    <x v="3"/>
    <s v="FI_IND"/>
    <x v="4"/>
    <s v="GNR_EH_HEAT"/>
    <x v="0"/>
    <x v="1"/>
    <n v="4.9107142857142696"/>
    <n v="7169.6428571428296"/>
    <n v="25810.714285714199"/>
  </r>
  <r>
    <x v="0"/>
    <x v="0"/>
    <x v="0"/>
    <x v="2"/>
    <x v="3"/>
    <s v="FI_IND"/>
    <x v="4"/>
    <s v="GNR_EH_HEAT"/>
    <x v="0"/>
    <x v="2"/>
    <n v="4.9107142857142696"/>
    <n v="7169.6428571428296"/>
    <n v="25810.714285714199"/>
  </r>
  <r>
    <x v="0"/>
    <x v="0"/>
    <x v="0"/>
    <x v="2"/>
    <x v="3"/>
    <s v="FI_IND"/>
    <x v="4"/>
    <s v="GNR_EH_HEAT"/>
    <x v="1"/>
    <x v="0"/>
    <n v="4.9107142857142696"/>
    <n v="7169.6428571428296"/>
    <n v="25810.714285714199"/>
  </r>
  <r>
    <x v="0"/>
    <x v="0"/>
    <x v="0"/>
    <x v="2"/>
    <x v="3"/>
    <s v="FI_IND"/>
    <x v="4"/>
    <s v="GNR_EH_HEAT"/>
    <x v="1"/>
    <x v="1"/>
    <n v="4.9107142857142696"/>
    <n v="7169.6428571428296"/>
    <n v="25810.714285714199"/>
  </r>
  <r>
    <x v="0"/>
    <x v="0"/>
    <x v="0"/>
    <x v="2"/>
    <x v="3"/>
    <s v="FI_IND"/>
    <x v="4"/>
    <s v="GNR_EH_HEAT"/>
    <x v="1"/>
    <x v="2"/>
    <n v="4.9107142857142696"/>
    <n v="7169.6428571428296"/>
    <n v="25810.714285714199"/>
  </r>
  <r>
    <x v="0"/>
    <x v="0"/>
    <x v="0"/>
    <x v="2"/>
    <x v="3"/>
    <s v="FI_IND"/>
    <x v="8"/>
    <s v="GNR_IND-ST_BLACKLIC_BP_CB-30"/>
    <x v="0"/>
    <x v="0"/>
    <n v="2563.5029182303801"/>
    <n v="3742714.2606163602"/>
    <n v="13473771.338218899"/>
  </r>
  <r>
    <x v="0"/>
    <x v="0"/>
    <x v="0"/>
    <x v="2"/>
    <x v="3"/>
    <s v="FI_IND"/>
    <x v="8"/>
    <s v="GNR_IND-ST_BLACKLIC_BP_CB-30"/>
    <x v="0"/>
    <x v="1"/>
    <n v="3180.6032886007501"/>
    <n v="4643680.8013570998"/>
    <n v="16717250.8848856"/>
  </r>
  <r>
    <x v="0"/>
    <x v="0"/>
    <x v="0"/>
    <x v="2"/>
    <x v="3"/>
    <s v="FI_IND"/>
    <x v="8"/>
    <s v="GNR_IND-ST_BLACKLIC_BP_CB-30"/>
    <x v="0"/>
    <x v="2"/>
    <n v="3213.0670656193902"/>
    <n v="4691077.91580432"/>
    <n v="16887880.4968955"/>
  </r>
  <r>
    <x v="0"/>
    <x v="0"/>
    <x v="0"/>
    <x v="2"/>
    <x v="3"/>
    <s v="FI_IND"/>
    <x v="8"/>
    <s v="GNR_IND-ST_BLACKLIC_BP_CB-60"/>
    <x v="0"/>
    <x v="0"/>
    <n v="228.14814814814801"/>
    <n v="333096.296296296"/>
    <n v="1199146.66666667"/>
  </r>
  <r>
    <x v="0"/>
    <x v="0"/>
    <x v="0"/>
    <x v="2"/>
    <x v="3"/>
    <s v="FI_IND"/>
    <x v="8"/>
    <s v="GNR_IND-ST_BLACKLIC_BP_CB-60"/>
    <x v="0"/>
    <x v="1"/>
    <n v="228.14814814814801"/>
    <n v="333096.296296296"/>
    <n v="1199146.66666667"/>
  </r>
  <r>
    <x v="0"/>
    <x v="0"/>
    <x v="0"/>
    <x v="2"/>
    <x v="3"/>
    <s v="FI_IND"/>
    <x v="8"/>
    <s v="GNR_IND-ST_BLACKLIC_BP_CB-60"/>
    <x v="0"/>
    <x v="2"/>
    <n v="228.14814814814801"/>
    <n v="333096.296296296"/>
    <n v="1199146.66666667"/>
  </r>
  <r>
    <x v="0"/>
    <x v="0"/>
    <x v="0"/>
    <x v="2"/>
    <x v="3"/>
    <s v="FI_large"/>
    <x v="0"/>
    <s v="NA2y3_ST_COAL_EXT"/>
    <x v="0"/>
    <x v="0"/>
    <n v="49.614834274145203"/>
    <n v="72437.658040251903"/>
    <n v="260775.56894490699"/>
  </r>
  <r>
    <x v="0"/>
    <x v="0"/>
    <x v="0"/>
    <x v="2"/>
    <x v="3"/>
    <s v="FI_large"/>
    <x v="0"/>
    <s v="NA2y3_ST_COAL_EXT"/>
    <x v="0"/>
    <x v="1"/>
    <n v="177.852723654881"/>
    <n v="259664.97653612701"/>
    <n v="934793.91553005599"/>
  </r>
  <r>
    <x v="0"/>
    <x v="0"/>
    <x v="0"/>
    <x v="2"/>
    <x v="3"/>
    <s v="FI_large"/>
    <x v="0"/>
    <s v="NA2y3_ST_COAL_EXT"/>
    <x v="0"/>
    <x v="2"/>
    <n v="206.13843794059599"/>
    <n v="300962.11939327"/>
    <n v="1083463.6298157701"/>
  </r>
  <r>
    <x v="0"/>
    <x v="0"/>
    <x v="0"/>
    <x v="2"/>
    <x v="3"/>
    <s v="FI_large"/>
    <x v="1"/>
    <s v="GNR_HS_HEAT_PIT_L-CEN_E-90"/>
    <x v="0"/>
    <x v="1"/>
    <n v="111.10906433628401"/>
    <n v="162219.23393097401"/>
    <n v="583989.24215150799"/>
  </r>
  <r>
    <x v="0"/>
    <x v="0"/>
    <x v="0"/>
    <x v="2"/>
    <x v="3"/>
    <s v="FI_large"/>
    <x v="1"/>
    <s v="GNR_HS_HEAT_PIT_L-CEN_E-90"/>
    <x v="1"/>
    <x v="1"/>
    <n v="31.8494538822941"/>
    <n v="46500.202668149403"/>
    <n v="167400.72960533801"/>
  </r>
  <r>
    <x v="0"/>
    <x v="0"/>
    <x v="0"/>
    <x v="2"/>
    <x v="3"/>
    <s v="FI_large"/>
    <x v="1"/>
    <s v="GNR_HS_HEAT_WTR-TANK_LS_E-95_Y-2010"/>
    <x v="0"/>
    <x v="1"/>
    <n v="44.164383561643803"/>
    <n v="64480"/>
    <n v="232128"/>
  </r>
  <r>
    <x v="0"/>
    <x v="0"/>
    <x v="0"/>
    <x v="2"/>
    <x v="3"/>
    <s v="FI_large"/>
    <x v="1"/>
    <s v="GNR_HS_HEAT_WTR-TANK_LS_E-95_Y-2010"/>
    <x v="1"/>
    <x v="1"/>
    <n v="44.164383561643803"/>
    <n v="64480"/>
    <n v="232128"/>
  </r>
  <r>
    <x v="0"/>
    <x v="0"/>
    <x v="0"/>
    <x v="2"/>
    <x v="3"/>
    <s v="FI_large"/>
    <x v="10"/>
    <s v="GNR_IND-ST_PEAT_BP_CB-40"/>
    <x v="0"/>
    <x v="0"/>
    <n v="301.777777777778"/>
    <n v="440595.55555555603"/>
    <n v="1586144"/>
  </r>
  <r>
    <x v="0"/>
    <x v="0"/>
    <x v="0"/>
    <x v="2"/>
    <x v="3"/>
    <s v="FI_large"/>
    <x v="10"/>
    <s v="GNR_IND-ST_PEAT_BP_CB-40"/>
    <x v="0"/>
    <x v="1"/>
    <n v="311.11111111111097"/>
    <n v="454222.22222222202"/>
    <n v="1635200"/>
  </r>
  <r>
    <x v="0"/>
    <x v="0"/>
    <x v="0"/>
    <x v="2"/>
    <x v="3"/>
    <s v="FI_large"/>
    <x v="10"/>
    <s v="GNR_IND-ST_PEAT_BP_CB-40"/>
    <x v="0"/>
    <x v="2"/>
    <n v="311.11111111111097"/>
    <n v="454222.22222222202"/>
    <n v="1635200"/>
  </r>
  <r>
    <x v="0"/>
    <x v="0"/>
    <x v="0"/>
    <x v="2"/>
    <x v="3"/>
    <s v="FI_large"/>
    <x v="10"/>
    <s v="GNR_ST_PEAT_BP_CB-40"/>
    <x v="0"/>
    <x v="0"/>
    <n v="245.194444444444"/>
    <n v="357983.88888888899"/>
    <n v="1288742"/>
  </r>
  <r>
    <x v="0"/>
    <x v="0"/>
    <x v="0"/>
    <x v="2"/>
    <x v="3"/>
    <s v="FI_large"/>
    <x v="10"/>
    <s v="GNR_ST_PEAT_BP_CB-40"/>
    <x v="0"/>
    <x v="1"/>
    <n v="252.777777777778"/>
    <n v="369055.55555555603"/>
    <n v="1328600"/>
  </r>
  <r>
    <x v="0"/>
    <x v="0"/>
    <x v="0"/>
    <x v="2"/>
    <x v="3"/>
    <s v="FI_large"/>
    <x v="10"/>
    <s v="GNR_ST_PEAT_BP_CB-40"/>
    <x v="0"/>
    <x v="2"/>
    <n v="252.777777777778"/>
    <n v="369055.55555555603"/>
    <n v="1328600"/>
  </r>
  <r>
    <x v="0"/>
    <x v="0"/>
    <x v="0"/>
    <x v="2"/>
    <x v="3"/>
    <s v="FI_large"/>
    <x v="10"/>
    <s v="KELJONLAHTI_ST_PEAT_EXT"/>
    <x v="0"/>
    <x v="0"/>
    <n v="4.9530026109660596"/>
    <n v="7231.3838120104401"/>
    <n v="26032.981723237601"/>
  </r>
  <r>
    <x v="0"/>
    <x v="0"/>
    <x v="0"/>
    <x v="2"/>
    <x v="3"/>
    <s v="FI_large"/>
    <x v="10"/>
    <s v="KELJONLAHTI_ST_PEAT_EXT"/>
    <x v="0"/>
    <x v="1"/>
    <n v="4.9530026109660596"/>
    <n v="7231.3838120104401"/>
    <n v="26032.981723237601"/>
  </r>
  <r>
    <x v="0"/>
    <x v="0"/>
    <x v="0"/>
    <x v="2"/>
    <x v="3"/>
    <s v="FI_large"/>
    <x v="10"/>
    <s v="KELJONLAHTI_ST_PEAT_EXT"/>
    <x v="0"/>
    <x v="2"/>
    <n v="4.9530026109660596"/>
    <n v="7231.3838120104401"/>
    <n v="26032.981723237601"/>
  </r>
  <r>
    <x v="0"/>
    <x v="0"/>
    <x v="0"/>
    <x v="2"/>
    <x v="3"/>
    <s v="FI_large"/>
    <x v="10"/>
    <s v="KELJONLAHTI_ST_PEAT_EXT"/>
    <x v="1"/>
    <x v="0"/>
    <n v="4.9530026109660596"/>
    <n v="7231.3838120104401"/>
    <n v="26032.981723237601"/>
  </r>
  <r>
    <x v="0"/>
    <x v="0"/>
    <x v="0"/>
    <x v="2"/>
    <x v="3"/>
    <s v="FI_large"/>
    <x v="10"/>
    <s v="KELJONLAHTI_ST_PEAT_EXT"/>
    <x v="1"/>
    <x v="1"/>
    <n v="4.9530026109660596"/>
    <n v="7231.3838120104401"/>
    <n v="26032.981723237601"/>
  </r>
  <r>
    <x v="0"/>
    <x v="0"/>
    <x v="0"/>
    <x v="2"/>
    <x v="3"/>
    <s v="FI_large"/>
    <x v="10"/>
    <s v="KELJONLAHTI_ST_PEAT_EXT"/>
    <x v="1"/>
    <x v="2"/>
    <n v="4.9530026109660596"/>
    <n v="7231.3838120104401"/>
    <n v="26032.981723237601"/>
  </r>
  <r>
    <x v="0"/>
    <x v="0"/>
    <x v="0"/>
    <x v="2"/>
    <x v="3"/>
    <s v="FI_large"/>
    <x v="10"/>
    <s v="TOPPILA2_ST_PEAT_EXT"/>
    <x v="0"/>
    <x v="0"/>
    <n v="313.95348837209298"/>
    <n v="458372.09302325599"/>
    <n v="1650139.5348837201"/>
  </r>
  <r>
    <x v="0"/>
    <x v="0"/>
    <x v="0"/>
    <x v="2"/>
    <x v="3"/>
    <s v="FI_large"/>
    <x v="10"/>
    <s v="TOPPILA2_ST_PEAT_EXT"/>
    <x v="0"/>
    <x v="1"/>
    <n v="313.95348837209298"/>
    <n v="458372.09302325599"/>
    <n v="1650139.5348837201"/>
  </r>
  <r>
    <x v="0"/>
    <x v="0"/>
    <x v="0"/>
    <x v="2"/>
    <x v="3"/>
    <s v="FI_large"/>
    <x v="10"/>
    <s v="TOPPILA2_ST_PEAT_EXT"/>
    <x v="0"/>
    <x v="2"/>
    <n v="313.95348837209298"/>
    <n v="458372.09302325599"/>
    <n v="1650139.5348837201"/>
  </r>
  <r>
    <x v="0"/>
    <x v="0"/>
    <x v="0"/>
    <x v="2"/>
    <x v="3"/>
    <s v="FI_large"/>
    <x v="10"/>
    <s v="TOPPILA2_ST_PEAT_EXT"/>
    <x v="1"/>
    <x v="1"/>
    <n v="11.773255813953501"/>
    <n v="17188.953488372099"/>
    <n v="61880.232558139498"/>
  </r>
  <r>
    <x v="0"/>
    <x v="0"/>
    <x v="0"/>
    <x v="2"/>
    <x v="3"/>
    <s v="FI_large"/>
    <x v="4"/>
    <s v="GNR_EH_HEAT"/>
    <x v="0"/>
    <x v="0"/>
    <n v="36.5613553113552"/>
    <n v="53379.578754578499"/>
    <n v="192166.48351648299"/>
  </r>
  <r>
    <x v="0"/>
    <x v="0"/>
    <x v="0"/>
    <x v="2"/>
    <x v="3"/>
    <s v="FI_large"/>
    <x v="4"/>
    <s v="GNR_EH_HEAT"/>
    <x v="0"/>
    <x v="1"/>
    <n v="36.5613553113552"/>
    <n v="53379.578754578499"/>
    <n v="192166.48351648299"/>
  </r>
  <r>
    <x v="0"/>
    <x v="0"/>
    <x v="0"/>
    <x v="2"/>
    <x v="3"/>
    <s v="FI_large"/>
    <x v="4"/>
    <s v="GNR_EH_HEAT"/>
    <x v="0"/>
    <x v="2"/>
    <n v="36.5613553113552"/>
    <n v="53379.578754578499"/>
    <n v="192166.48351648299"/>
  </r>
  <r>
    <x v="0"/>
    <x v="0"/>
    <x v="0"/>
    <x v="2"/>
    <x v="3"/>
    <s v="FI_large"/>
    <x v="4"/>
    <s v="GNR_EH_HEAT"/>
    <x v="1"/>
    <x v="0"/>
    <n v="36.5613553113552"/>
    <n v="53379.578754578499"/>
    <n v="192166.48351648299"/>
  </r>
  <r>
    <x v="0"/>
    <x v="0"/>
    <x v="0"/>
    <x v="2"/>
    <x v="3"/>
    <s v="FI_large"/>
    <x v="4"/>
    <s v="GNR_EH_HEAT"/>
    <x v="1"/>
    <x v="1"/>
    <n v="36.5613553113552"/>
    <n v="53379.578754578499"/>
    <n v="192166.48351648299"/>
  </r>
  <r>
    <x v="0"/>
    <x v="0"/>
    <x v="0"/>
    <x v="2"/>
    <x v="3"/>
    <s v="FI_large"/>
    <x v="4"/>
    <s v="GNR_EH_HEAT"/>
    <x v="1"/>
    <x v="2"/>
    <n v="36.5613553113552"/>
    <n v="53379.578754578499"/>
    <n v="192166.48351648299"/>
  </r>
  <r>
    <x v="0"/>
    <x v="0"/>
    <x v="0"/>
    <x v="2"/>
    <x v="3"/>
    <s v="FI_large_gas"/>
    <x v="0"/>
    <s v="GNR_ST_COAL_BP_CB-50"/>
    <x v="0"/>
    <x v="0"/>
    <n v="1440"/>
    <n v="2102400"/>
    <n v="7568640"/>
  </r>
  <r>
    <x v="0"/>
    <x v="0"/>
    <x v="0"/>
    <x v="2"/>
    <x v="3"/>
    <s v="FI_large_gas"/>
    <x v="0"/>
    <s v="GNR_ST_COAL_BP_CB-50"/>
    <x v="0"/>
    <x v="1"/>
    <n v="1440"/>
    <n v="2102400"/>
    <n v="7568640"/>
  </r>
  <r>
    <x v="0"/>
    <x v="0"/>
    <x v="0"/>
    <x v="2"/>
    <x v="3"/>
    <s v="FI_large_gas"/>
    <x v="0"/>
    <s v="GNR_ST_COAL_BP_CB-50"/>
    <x v="0"/>
    <x v="2"/>
    <n v="1440"/>
    <n v="2102400"/>
    <n v="7568640"/>
  </r>
  <r>
    <x v="0"/>
    <x v="0"/>
    <x v="0"/>
    <x v="2"/>
    <x v="3"/>
    <s v="FI_large_gas"/>
    <x v="0"/>
    <s v="GNR_ST_COAL_BP_CB-50"/>
    <x v="1"/>
    <x v="0"/>
    <n v="592.87769495656198"/>
    <n v="865601.43463658099"/>
    <n v="3116165.1646916899"/>
  </r>
  <r>
    <x v="0"/>
    <x v="0"/>
    <x v="0"/>
    <x v="2"/>
    <x v="3"/>
    <s v="FI_large_gas"/>
    <x v="0"/>
    <s v="GNR_ST_COAL_BP_CB-50"/>
    <x v="1"/>
    <x v="1"/>
    <n v="636.07769495656203"/>
    <n v="928673.43463658099"/>
    <n v="3343224.3646916901"/>
  </r>
  <r>
    <x v="0"/>
    <x v="0"/>
    <x v="0"/>
    <x v="2"/>
    <x v="3"/>
    <s v="FI_large_gas"/>
    <x v="0"/>
    <s v="GNR_ST_COAL_BP_CB-50"/>
    <x v="1"/>
    <x v="2"/>
    <n v="535.27769495656196"/>
    <n v="781505.43463658099"/>
    <n v="2813419.5646916898"/>
  </r>
  <r>
    <x v="0"/>
    <x v="0"/>
    <x v="0"/>
    <x v="2"/>
    <x v="3"/>
    <s v="FI_large_gas"/>
    <x v="5"/>
    <s v="GNR_HP_ELEC_COP-270"/>
    <x v="1"/>
    <x v="0"/>
    <n v="48.148148148148103"/>
    <n v="70296.296296296307"/>
    <n v="253066.66666666701"/>
  </r>
  <r>
    <x v="0"/>
    <x v="0"/>
    <x v="0"/>
    <x v="2"/>
    <x v="3"/>
    <s v="FI_large_gas"/>
    <x v="5"/>
    <s v="GNR_HP_ELEC_COP-270"/>
    <x v="1"/>
    <x v="2"/>
    <n v="48.148148148148103"/>
    <n v="70296.296296296307"/>
    <n v="253066.66666666701"/>
  </r>
  <r>
    <x v="0"/>
    <x v="0"/>
    <x v="0"/>
    <x v="2"/>
    <x v="3"/>
    <s v="FI_large_gas"/>
    <x v="1"/>
    <s v="GNR_HS_HEAT_PIT_L-CEN_E-90_Y-2020"/>
    <x v="0"/>
    <x v="0"/>
    <n v="62.079727785665298"/>
    <n v="90636.402567071302"/>
    <n v="326291.04924145702"/>
  </r>
  <r>
    <x v="0"/>
    <x v="0"/>
    <x v="0"/>
    <x v="2"/>
    <x v="3"/>
    <s v="FI_large_gas"/>
    <x v="1"/>
    <s v="GNR_HS_HEAT_PIT_L-CEN_E-90_Y-2020"/>
    <x v="0"/>
    <x v="1"/>
    <n v="1281.46522133442"/>
    <n v="1870939.22314825"/>
    <n v="6735381.2033337196"/>
  </r>
  <r>
    <x v="0"/>
    <x v="0"/>
    <x v="0"/>
    <x v="2"/>
    <x v="3"/>
    <s v="FI_large_gas"/>
    <x v="1"/>
    <s v="GNR_HS_HEAT_PIT_L-CEN_E-90_Y-2020"/>
    <x v="0"/>
    <x v="2"/>
    <n v="630.17057198492398"/>
    <n v="920049.03509798902"/>
    <n v="3312176.5263527599"/>
  </r>
  <r>
    <x v="0"/>
    <x v="0"/>
    <x v="0"/>
    <x v="2"/>
    <x v="3"/>
    <s v="FI_large_gas"/>
    <x v="2"/>
    <s v="GNR_ST_MSW_BP_CB-30"/>
    <x v="0"/>
    <x v="0"/>
    <n v="199.81481481481501"/>
    <n v="291729.62962963001"/>
    <n v="1050226.66666667"/>
  </r>
  <r>
    <x v="0"/>
    <x v="0"/>
    <x v="0"/>
    <x v="2"/>
    <x v="3"/>
    <s v="FI_large_gas"/>
    <x v="2"/>
    <s v="GNR_ST_MSW_BP_CB-30"/>
    <x v="0"/>
    <x v="1"/>
    <n v="199.81481481481501"/>
    <n v="291729.62962963001"/>
    <n v="1050226.66666667"/>
  </r>
  <r>
    <x v="0"/>
    <x v="0"/>
    <x v="0"/>
    <x v="2"/>
    <x v="3"/>
    <s v="FI_large_gas"/>
    <x v="2"/>
    <s v="GNR_ST_MSW_BP_CB-30"/>
    <x v="0"/>
    <x v="2"/>
    <n v="199.81481481481501"/>
    <n v="291729.62962963001"/>
    <n v="1050226.66666667"/>
  </r>
  <r>
    <x v="0"/>
    <x v="0"/>
    <x v="0"/>
    <x v="2"/>
    <x v="3"/>
    <s v="FI_large_gas"/>
    <x v="2"/>
    <s v="GNR_ST_MSW_BP_CB-30"/>
    <x v="1"/>
    <x v="0"/>
    <n v="199.81481481481501"/>
    <n v="291729.62962963001"/>
    <n v="1050226.66666667"/>
  </r>
  <r>
    <x v="0"/>
    <x v="0"/>
    <x v="0"/>
    <x v="2"/>
    <x v="3"/>
    <s v="FI_large_gas"/>
    <x v="2"/>
    <s v="GNR_ST_MSW_BP_CB-30"/>
    <x v="1"/>
    <x v="1"/>
    <n v="199.81481481481501"/>
    <n v="291729.62962963001"/>
    <n v="1050226.66666667"/>
  </r>
  <r>
    <x v="0"/>
    <x v="0"/>
    <x v="0"/>
    <x v="2"/>
    <x v="3"/>
    <s v="FI_large_gas"/>
    <x v="2"/>
    <s v="GNR_ST_MSW_BP_CB-30"/>
    <x v="1"/>
    <x v="2"/>
    <n v="199.81481481481501"/>
    <n v="291729.62962963001"/>
    <n v="1050226.66666667"/>
  </r>
  <r>
    <x v="0"/>
    <x v="0"/>
    <x v="0"/>
    <x v="2"/>
    <x v="3"/>
    <s v="FI_large_gas"/>
    <x v="2"/>
    <s v="GNR_ST_MSW_BP_E-23_LS-220-MW-FEED_Y-2020"/>
    <x v="0"/>
    <x v="0"/>
    <n v="1212.6513559707901"/>
    <n v="1770470.9797173601"/>
    <n v="6373695.5269825002"/>
  </r>
  <r>
    <x v="0"/>
    <x v="0"/>
    <x v="0"/>
    <x v="2"/>
    <x v="3"/>
    <s v="FI_large_gas"/>
    <x v="2"/>
    <s v="GNR_ST_MSW_BP_E-23_LS-220-MW-FEED_Y-2020"/>
    <x v="0"/>
    <x v="1"/>
    <n v="1212.6513559707901"/>
    <n v="1770470.9797173601"/>
    <n v="6373695.5269825002"/>
  </r>
  <r>
    <x v="0"/>
    <x v="0"/>
    <x v="0"/>
    <x v="2"/>
    <x v="3"/>
    <s v="FI_large_gas"/>
    <x v="2"/>
    <s v="GNR_ST_MSW_BP_E-23_LS-220-MW-FEED_Y-2020"/>
    <x v="0"/>
    <x v="2"/>
    <n v="1212.6513559707901"/>
    <n v="1770470.9797173601"/>
    <n v="6373695.5269825002"/>
  </r>
  <r>
    <x v="0"/>
    <x v="0"/>
    <x v="0"/>
    <x v="2"/>
    <x v="3"/>
    <s v="FI_large_gas"/>
    <x v="2"/>
    <s v="GNR_ST_MSW_BP_E-23_LS-220-MW-FEED_Y-2020"/>
    <x v="1"/>
    <x v="0"/>
    <n v="1212.6513559707901"/>
    <n v="1770470.9797173601"/>
    <n v="6373695.5269825002"/>
  </r>
  <r>
    <x v="0"/>
    <x v="0"/>
    <x v="0"/>
    <x v="2"/>
    <x v="3"/>
    <s v="FI_large_gas"/>
    <x v="2"/>
    <s v="GNR_ST_MSW_BP_E-23_LS-220-MW-FEED_Y-2020"/>
    <x v="1"/>
    <x v="1"/>
    <n v="1212.6513559707901"/>
    <n v="1770470.9797173601"/>
    <n v="6373695.5269825002"/>
  </r>
  <r>
    <x v="0"/>
    <x v="0"/>
    <x v="0"/>
    <x v="2"/>
    <x v="3"/>
    <s v="FI_large_gas"/>
    <x v="2"/>
    <s v="GNR_ST_MSW_BP_E-23_LS-220-MW-FEED_Y-2020"/>
    <x v="1"/>
    <x v="2"/>
    <n v="1212.6513559707901"/>
    <n v="1770470.9797173601"/>
    <n v="6373695.5269825002"/>
  </r>
  <r>
    <x v="0"/>
    <x v="0"/>
    <x v="0"/>
    <x v="2"/>
    <x v="3"/>
    <s v="FI_large_gas"/>
    <x v="11"/>
    <s v="GNR_BO_HYDROGEN_E-90"/>
    <x v="0"/>
    <x v="0"/>
    <n v="5.5555555555555598"/>
    <n v="8111.1111111111104"/>
    <n v="29200"/>
  </r>
  <r>
    <x v="0"/>
    <x v="0"/>
    <x v="0"/>
    <x v="2"/>
    <x v="3"/>
    <s v="FI_large_gas"/>
    <x v="11"/>
    <s v="GNR_BO_HYDROGEN_E-90"/>
    <x v="0"/>
    <x v="1"/>
    <n v="5.5555555555555598"/>
    <n v="8111.1111111111104"/>
    <n v="29200"/>
  </r>
  <r>
    <x v="0"/>
    <x v="0"/>
    <x v="0"/>
    <x v="2"/>
    <x v="3"/>
    <s v="FI_large_gas"/>
    <x v="11"/>
    <s v="GNR_BO_HYDROGEN_E-90"/>
    <x v="0"/>
    <x v="2"/>
    <n v="5.5555555555555598"/>
    <n v="8111.1111111111104"/>
    <n v="29200"/>
  </r>
  <r>
    <x v="0"/>
    <x v="0"/>
    <x v="0"/>
    <x v="2"/>
    <x v="3"/>
    <s v="FI_large_gas"/>
    <x v="11"/>
    <s v="GNR_BO_HYDROGEN_E-90"/>
    <x v="1"/>
    <x v="0"/>
    <n v="5.5555555555555598"/>
    <n v="8111.1111111111104"/>
    <n v="29200"/>
  </r>
  <r>
    <x v="0"/>
    <x v="0"/>
    <x v="0"/>
    <x v="2"/>
    <x v="3"/>
    <s v="FI_large_gas"/>
    <x v="11"/>
    <s v="GNR_BO_HYDROGEN_E-90"/>
    <x v="1"/>
    <x v="1"/>
    <n v="5.5555555555555598"/>
    <n v="8111.1111111111104"/>
    <n v="29200"/>
  </r>
  <r>
    <x v="0"/>
    <x v="0"/>
    <x v="0"/>
    <x v="2"/>
    <x v="3"/>
    <s v="FI_large_gas"/>
    <x v="11"/>
    <s v="GNR_BO_HYDROGEN_E-90"/>
    <x v="1"/>
    <x v="2"/>
    <n v="5.5555555555555598"/>
    <n v="8111.1111111111104"/>
    <n v="29200"/>
  </r>
  <r>
    <x v="0"/>
    <x v="0"/>
    <x v="0"/>
    <x v="2"/>
    <x v="3"/>
    <s v="FI_large_gas"/>
    <x v="11"/>
    <s v="GNR_ST_HYDROGEN_BP_CB-30"/>
    <x v="0"/>
    <x v="0"/>
    <n v="7.7037037037036997"/>
    <n v="11247.4074074074"/>
    <n v="40490.666666666701"/>
  </r>
  <r>
    <x v="0"/>
    <x v="0"/>
    <x v="0"/>
    <x v="2"/>
    <x v="3"/>
    <s v="FI_large_gas"/>
    <x v="11"/>
    <s v="GNR_ST_HYDROGEN_BP_CB-30"/>
    <x v="0"/>
    <x v="1"/>
    <n v="7.7037037037036997"/>
    <n v="11247.4074074074"/>
    <n v="40490.666666666701"/>
  </r>
  <r>
    <x v="0"/>
    <x v="0"/>
    <x v="0"/>
    <x v="2"/>
    <x v="3"/>
    <s v="FI_large_gas"/>
    <x v="11"/>
    <s v="GNR_ST_HYDROGEN_BP_CB-30"/>
    <x v="0"/>
    <x v="2"/>
    <n v="7.7037037037036997"/>
    <n v="11247.4074074074"/>
    <n v="40490.666666666701"/>
  </r>
  <r>
    <x v="0"/>
    <x v="0"/>
    <x v="0"/>
    <x v="2"/>
    <x v="3"/>
    <s v="FI_large_gas"/>
    <x v="11"/>
    <s v="GNR_ST_HYDROGEN_BP_CB-30"/>
    <x v="1"/>
    <x v="0"/>
    <n v="7.7037037037036997"/>
    <n v="11247.4074074074"/>
    <n v="40490.666666666701"/>
  </r>
  <r>
    <x v="0"/>
    <x v="0"/>
    <x v="0"/>
    <x v="2"/>
    <x v="3"/>
    <s v="FI_large_gas"/>
    <x v="11"/>
    <s v="GNR_ST_HYDROGEN_BP_CB-30"/>
    <x v="1"/>
    <x v="1"/>
    <n v="7.7037037037036997"/>
    <n v="11247.4074074074"/>
    <n v="40490.666666666701"/>
  </r>
  <r>
    <x v="0"/>
    <x v="0"/>
    <x v="0"/>
    <x v="2"/>
    <x v="3"/>
    <s v="FI_large_gas"/>
    <x v="11"/>
    <s v="GNR_ST_HYDROGEN_BP_CB-30"/>
    <x v="1"/>
    <x v="2"/>
    <n v="7.7037037037036997"/>
    <n v="11247.4074074074"/>
    <n v="40490.666666666701"/>
  </r>
  <r>
    <x v="0"/>
    <x v="0"/>
    <x v="0"/>
    <x v="2"/>
    <x v="3"/>
    <s v="FI_large_gas"/>
    <x v="4"/>
    <s v="GNR_EH_HEAT"/>
    <x v="0"/>
    <x v="0"/>
    <n v="1.9803113553113501"/>
    <n v="2891.25457875457"/>
    <n v="10408.5164835164"/>
  </r>
  <r>
    <x v="0"/>
    <x v="0"/>
    <x v="0"/>
    <x v="2"/>
    <x v="3"/>
    <s v="FI_large_gas"/>
    <x v="4"/>
    <s v="GNR_EH_HEAT"/>
    <x v="0"/>
    <x v="1"/>
    <n v="1.9803113553113501"/>
    <n v="2891.25457875457"/>
    <n v="10408.5164835164"/>
  </r>
  <r>
    <x v="0"/>
    <x v="0"/>
    <x v="0"/>
    <x v="2"/>
    <x v="3"/>
    <s v="FI_large_gas"/>
    <x v="4"/>
    <s v="GNR_EH_HEAT"/>
    <x v="0"/>
    <x v="2"/>
    <n v="1.9803113553113501"/>
    <n v="2891.25457875457"/>
    <n v="10408.5164835164"/>
  </r>
  <r>
    <x v="0"/>
    <x v="0"/>
    <x v="0"/>
    <x v="2"/>
    <x v="3"/>
    <s v="FI_large_gas"/>
    <x v="4"/>
    <s v="GNR_EH_HEAT"/>
    <x v="1"/>
    <x v="0"/>
    <n v="1.9803113553113501"/>
    <n v="2891.25457875457"/>
    <n v="10408.5164835164"/>
  </r>
  <r>
    <x v="0"/>
    <x v="0"/>
    <x v="0"/>
    <x v="2"/>
    <x v="3"/>
    <s v="FI_large_gas"/>
    <x v="4"/>
    <s v="GNR_EH_HEAT"/>
    <x v="1"/>
    <x v="1"/>
    <n v="1.9803113553113501"/>
    <n v="2891.25457875457"/>
    <n v="10408.5164835164"/>
  </r>
  <r>
    <x v="0"/>
    <x v="0"/>
    <x v="0"/>
    <x v="2"/>
    <x v="3"/>
    <s v="FI_large_gas"/>
    <x v="4"/>
    <s v="GNR_EH_HEAT"/>
    <x v="1"/>
    <x v="2"/>
    <n v="1.9803113553113501"/>
    <n v="2891.25457875457"/>
    <n v="10408.5164835164"/>
  </r>
  <r>
    <x v="0"/>
    <x v="0"/>
    <x v="0"/>
    <x v="2"/>
    <x v="3"/>
    <s v="FI_large_gas"/>
    <x v="8"/>
    <s v="GNR_IND-ST_WOODWST_BP_CB-50"/>
    <x v="0"/>
    <x v="0"/>
    <n v="384.76666666666699"/>
    <n v="561759.33333333302"/>
    <n v="2022333.6"/>
  </r>
  <r>
    <x v="0"/>
    <x v="0"/>
    <x v="0"/>
    <x v="2"/>
    <x v="3"/>
    <s v="FI_large_gas"/>
    <x v="8"/>
    <s v="GNR_IND-ST_WOODWST_BP_CB-50"/>
    <x v="0"/>
    <x v="1"/>
    <n v="396.66666666666703"/>
    <n v="579133.33333333302"/>
    <n v="2084880"/>
  </r>
  <r>
    <x v="0"/>
    <x v="0"/>
    <x v="0"/>
    <x v="2"/>
    <x v="3"/>
    <s v="FI_large_gas"/>
    <x v="8"/>
    <s v="GNR_IND-ST_WOODWST_BP_CB-50"/>
    <x v="0"/>
    <x v="2"/>
    <n v="396.66666666666703"/>
    <n v="579133.33333333302"/>
    <n v="2084880"/>
  </r>
  <r>
    <x v="0"/>
    <x v="0"/>
    <x v="0"/>
    <x v="2"/>
    <x v="3"/>
    <s v="FI_medium"/>
    <x v="0"/>
    <s v="GNR_ST_COAL_BP_CB-130"/>
    <x v="0"/>
    <x v="0"/>
    <n v="452.13675213675202"/>
    <n v="660119.65811965801"/>
    <n v="2376430.7692307699"/>
  </r>
  <r>
    <x v="0"/>
    <x v="0"/>
    <x v="0"/>
    <x v="2"/>
    <x v="3"/>
    <s v="FI_medium"/>
    <x v="0"/>
    <s v="GNR_ST_COAL_BP_CB-130"/>
    <x v="0"/>
    <x v="1"/>
    <n v="452.13675213675202"/>
    <n v="660119.65811965801"/>
    <n v="2376430.7692307699"/>
  </r>
  <r>
    <x v="0"/>
    <x v="0"/>
    <x v="0"/>
    <x v="2"/>
    <x v="3"/>
    <s v="FI_medium"/>
    <x v="0"/>
    <s v="GNR_ST_COAL_BP_CB-130"/>
    <x v="0"/>
    <x v="2"/>
    <n v="452.13675213675202"/>
    <n v="660119.65811965801"/>
    <n v="2376430.7692307699"/>
  </r>
  <r>
    <x v="0"/>
    <x v="0"/>
    <x v="0"/>
    <x v="2"/>
    <x v="3"/>
    <s v="FI_medium"/>
    <x v="0"/>
    <s v="GNR_ST_COAL_BP_CB-130"/>
    <x v="1"/>
    <x v="0"/>
    <n v="452.13675213675202"/>
    <n v="660119.65811965801"/>
    <n v="2376430.7692307699"/>
  </r>
  <r>
    <x v="0"/>
    <x v="0"/>
    <x v="0"/>
    <x v="2"/>
    <x v="3"/>
    <s v="FI_medium"/>
    <x v="0"/>
    <s v="GNR_ST_COAL_BP_CB-130"/>
    <x v="1"/>
    <x v="1"/>
    <n v="452.13675213675202"/>
    <n v="660119.65811965801"/>
    <n v="2376430.7692307699"/>
  </r>
  <r>
    <x v="0"/>
    <x v="0"/>
    <x v="0"/>
    <x v="2"/>
    <x v="3"/>
    <s v="FI_medium"/>
    <x v="0"/>
    <s v="GNR_ST_COAL_BP_CB-130"/>
    <x v="1"/>
    <x v="2"/>
    <n v="452.13675213675202"/>
    <n v="660119.65811965801"/>
    <n v="2376430.7692307699"/>
  </r>
  <r>
    <x v="0"/>
    <x v="0"/>
    <x v="0"/>
    <x v="2"/>
    <x v="3"/>
    <s v="FI_medium"/>
    <x v="1"/>
    <s v="GNR_HS_HEAT_PIT_L-DEC_E-91_Y-2020"/>
    <x v="0"/>
    <x v="0"/>
    <n v="108.818075959091"/>
    <n v="158874.39090027299"/>
    <n v="571947.80724098196"/>
  </r>
  <r>
    <x v="0"/>
    <x v="0"/>
    <x v="0"/>
    <x v="2"/>
    <x v="3"/>
    <s v="FI_medium"/>
    <x v="1"/>
    <s v="GNR_HS_HEAT_PIT_L-DEC_E-91_Y-2020"/>
    <x v="0"/>
    <x v="1"/>
    <n v="425.18878555049997"/>
    <n v="620775.62690372998"/>
    <n v="2234792.2568534301"/>
  </r>
  <r>
    <x v="0"/>
    <x v="0"/>
    <x v="0"/>
    <x v="2"/>
    <x v="3"/>
    <s v="FI_medium"/>
    <x v="1"/>
    <s v="GNR_HS_HEAT_PIT_L-DEC_E-91_Y-2020"/>
    <x v="0"/>
    <x v="2"/>
    <n v="186.56468921902601"/>
    <n v="272384.44625977799"/>
    <n v="980584.00653519901"/>
  </r>
  <r>
    <x v="0"/>
    <x v="0"/>
    <x v="0"/>
    <x v="2"/>
    <x v="3"/>
    <s v="FI_medium"/>
    <x v="1"/>
    <s v="GNR_HS_HEAT_WTR-TANK_LS_E-95_Y-2010"/>
    <x v="0"/>
    <x v="1"/>
    <n v="11.682191780821899"/>
    <n v="17056"/>
    <n v="61401.599999999999"/>
  </r>
  <r>
    <x v="0"/>
    <x v="0"/>
    <x v="0"/>
    <x v="2"/>
    <x v="3"/>
    <s v="FI_medium"/>
    <x v="2"/>
    <s v="GNR_BO_MSW_E-90"/>
    <x v="0"/>
    <x v="0"/>
    <n v="71.1111111111111"/>
    <n v="103822.222222222"/>
    <n v="373760"/>
  </r>
  <r>
    <x v="0"/>
    <x v="0"/>
    <x v="0"/>
    <x v="2"/>
    <x v="3"/>
    <s v="FI_medium"/>
    <x v="2"/>
    <s v="GNR_BO_MSW_E-90"/>
    <x v="0"/>
    <x v="1"/>
    <n v="71.1111111111111"/>
    <n v="103822.222222222"/>
    <n v="373760"/>
  </r>
  <r>
    <x v="0"/>
    <x v="0"/>
    <x v="0"/>
    <x v="2"/>
    <x v="3"/>
    <s v="FI_medium"/>
    <x v="2"/>
    <s v="GNR_BO_MSW_E-90"/>
    <x v="0"/>
    <x v="2"/>
    <n v="71.1111111111111"/>
    <n v="103822.222222222"/>
    <n v="373760"/>
  </r>
  <r>
    <x v="0"/>
    <x v="0"/>
    <x v="0"/>
    <x v="2"/>
    <x v="3"/>
    <s v="FI_medium"/>
    <x v="2"/>
    <s v="GNR_BO_MSW_E-90"/>
    <x v="1"/>
    <x v="0"/>
    <n v="71.1111111111111"/>
    <n v="103822.222222222"/>
    <n v="373760"/>
  </r>
  <r>
    <x v="0"/>
    <x v="0"/>
    <x v="0"/>
    <x v="2"/>
    <x v="3"/>
    <s v="FI_medium"/>
    <x v="2"/>
    <s v="GNR_BO_MSW_E-90"/>
    <x v="1"/>
    <x v="1"/>
    <n v="71.1111111111111"/>
    <n v="103822.222222222"/>
    <n v="373760"/>
  </r>
  <r>
    <x v="0"/>
    <x v="0"/>
    <x v="0"/>
    <x v="2"/>
    <x v="3"/>
    <s v="FI_medium"/>
    <x v="2"/>
    <s v="GNR_BO_MSW_E-90"/>
    <x v="1"/>
    <x v="2"/>
    <n v="71.1111111111111"/>
    <n v="103822.222222222"/>
    <n v="373760"/>
  </r>
  <r>
    <x v="0"/>
    <x v="0"/>
    <x v="0"/>
    <x v="2"/>
    <x v="3"/>
    <s v="FI_medium"/>
    <x v="2"/>
    <s v="GNR_ST_MSW_BP_CB-30"/>
    <x v="0"/>
    <x v="0"/>
    <n v="110.740740740741"/>
    <n v="161681.48148148099"/>
    <n v="582053.33333333302"/>
  </r>
  <r>
    <x v="0"/>
    <x v="0"/>
    <x v="0"/>
    <x v="2"/>
    <x v="3"/>
    <s v="FI_medium"/>
    <x v="2"/>
    <s v="GNR_ST_MSW_BP_CB-30"/>
    <x v="0"/>
    <x v="1"/>
    <n v="110.740740740741"/>
    <n v="161681.48148148099"/>
    <n v="582053.33333333302"/>
  </r>
  <r>
    <x v="0"/>
    <x v="0"/>
    <x v="0"/>
    <x v="2"/>
    <x v="3"/>
    <s v="FI_medium"/>
    <x v="2"/>
    <s v="GNR_ST_MSW_BP_CB-30"/>
    <x v="0"/>
    <x v="2"/>
    <n v="110.740740740741"/>
    <n v="161681.48148148099"/>
    <n v="582053.33333333302"/>
  </r>
  <r>
    <x v="0"/>
    <x v="0"/>
    <x v="0"/>
    <x v="2"/>
    <x v="3"/>
    <s v="FI_medium"/>
    <x v="2"/>
    <s v="GNR_ST_MSW_BP_CB-30"/>
    <x v="1"/>
    <x v="0"/>
    <n v="110.740740740741"/>
    <n v="161681.48148148099"/>
    <n v="582053.33333333302"/>
  </r>
  <r>
    <x v="0"/>
    <x v="0"/>
    <x v="0"/>
    <x v="2"/>
    <x v="3"/>
    <s v="FI_medium"/>
    <x v="2"/>
    <s v="GNR_ST_MSW_BP_CB-30"/>
    <x v="1"/>
    <x v="1"/>
    <n v="110.740740740741"/>
    <n v="161681.48148148099"/>
    <n v="582053.33333333302"/>
  </r>
  <r>
    <x v="0"/>
    <x v="0"/>
    <x v="0"/>
    <x v="2"/>
    <x v="3"/>
    <s v="FI_medium"/>
    <x v="2"/>
    <s v="GNR_ST_MSW_BP_CB-30"/>
    <x v="1"/>
    <x v="2"/>
    <n v="110.740740740741"/>
    <n v="161681.48148148099"/>
    <n v="582053.33333333302"/>
  </r>
  <r>
    <x v="0"/>
    <x v="0"/>
    <x v="0"/>
    <x v="2"/>
    <x v="3"/>
    <s v="FI_medium"/>
    <x v="11"/>
    <s v="GNR_ST_BFG_BP_CB-280"/>
    <x v="0"/>
    <x v="0"/>
    <n v="165.87301587301599"/>
    <n v="242174.60317460299"/>
    <n v="871828.57142857101"/>
  </r>
  <r>
    <x v="0"/>
    <x v="0"/>
    <x v="0"/>
    <x v="2"/>
    <x v="3"/>
    <s v="FI_medium"/>
    <x v="11"/>
    <s v="GNR_ST_BFG_BP_CB-280"/>
    <x v="0"/>
    <x v="1"/>
    <n v="165.87301587301599"/>
    <n v="242174.60317460299"/>
    <n v="871828.57142857101"/>
  </r>
  <r>
    <x v="0"/>
    <x v="0"/>
    <x v="0"/>
    <x v="2"/>
    <x v="3"/>
    <s v="FI_medium"/>
    <x v="11"/>
    <s v="GNR_ST_BFG_BP_CB-280"/>
    <x v="0"/>
    <x v="2"/>
    <n v="165.87301587301599"/>
    <n v="242174.60317460299"/>
    <n v="871828.57142857101"/>
  </r>
  <r>
    <x v="0"/>
    <x v="0"/>
    <x v="0"/>
    <x v="2"/>
    <x v="3"/>
    <s v="FI_medium"/>
    <x v="11"/>
    <s v="GNR_ST_BFG_BP_CB-280"/>
    <x v="1"/>
    <x v="0"/>
    <n v="165.87301587301599"/>
    <n v="242174.60317460299"/>
    <n v="871828.57142857101"/>
  </r>
  <r>
    <x v="0"/>
    <x v="0"/>
    <x v="0"/>
    <x v="2"/>
    <x v="3"/>
    <s v="FI_medium"/>
    <x v="11"/>
    <s v="GNR_ST_BFG_BP_CB-280"/>
    <x v="1"/>
    <x v="1"/>
    <n v="165.87301587301599"/>
    <n v="242174.60317460299"/>
    <n v="871828.57142857101"/>
  </r>
  <r>
    <x v="0"/>
    <x v="0"/>
    <x v="0"/>
    <x v="2"/>
    <x v="3"/>
    <s v="FI_medium"/>
    <x v="11"/>
    <s v="GNR_ST_BFG_BP_CB-280"/>
    <x v="1"/>
    <x v="2"/>
    <n v="165.87301587301599"/>
    <n v="242174.60317460299"/>
    <n v="871828.57142857101"/>
  </r>
  <r>
    <x v="0"/>
    <x v="0"/>
    <x v="0"/>
    <x v="2"/>
    <x v="3"/>
    <s v="FI_medium"/>
    <x v="11"/>
    <s v="GNR_ST_BFG_BP_CB-90"/>
    <x v="0"/>
    <x v="0"/>
    <n v="152.469135802469"/>
    <n v="222604.938271605"/>
    <n v="801377.77777777798"/>
  </r>
  <r>
    <x v="0"/>
    <x v="0"/>
    <x v="0"/>
    <x v="2"/>
    <x v="3"/>
    <s v="FI_medium"/>
    <x v="11"/>
    <s v="GNR_ST_BFG_BP_CB-90"/>
    <x v="0"/>
    <x v="1"/>
    <n v="152.469135802469"/>
    <n v="222604.938271605"/>
    <n v="801377.77777777798"/>
  </r>
  <r>
    <x v="0"/>
    <x v="0"/>
    <x v="0"/>
    <x v="2"/>
    <x v="3"/>
    <s v="FI_medium"/>
    <x v="11"/>
    <s v="GNR_ST_BFG_BP_CB-90"/>
    <x v="0"/>
    <x v="2"/>
    <n v="152.469135802469"/>
    <n v="222604.938271605"/>
    <n v="801377.77777777798"/>
  </r>
  <r>
    <x v="0"/>
    <x v="0"/>
    <x v="0"/>
    <x v="2"/>
    <x v="3"/>
    <s v="FI_medium"/>
    <x v="11"/>
    <s v="GNR_ST_BFG_BP_CB-90"/>
    <x v="1"/>
    <x v="0"/>
    <n v="152.469135802469"/>
    <n v="222604.938271605"/>
    <n v="801377.77777777798"/>
  </r>
  <r>
    <x v="0"/>
    <x v="0"/>
    <x v="0"/>
    <x v="2"/>
    <x v="3"/>
    <s v="FI_medium"/>
    <x v="11"/>
    <s v="GNR_ST_BFG_BP_CB-90"/>
    <x v="1"/>
    <x v="1"/>
    <n v="152.469135802469"/>
    <n v="222604.938271605"/>
    <n v="801377.77777777798"/>
  </r>
  <r>
    <x v="0"/>
    <x v="0"/>
    <x v="0"/>
    <x v="2"/>
    <x v="3"/>
    <s v="FI_medium"/>
    <x v="11"/>
    <s v="GNR_ST_BFG_BP_CB-90"/>
    <x v="1"/>
    <x v="2"/>
    <n v="152.469135802469"/>
    <n v="222604.938271605"/>
    <n v="801377.77777777798"/>
  </r>
  <r>
    <x v="0"/>
    <x v="0"/>
    <x v="0"/>
    <x v="2"/>
    <x v="3"/>
    <s v="FI_medium"/>
    <x v="10"/>
    <s v="GNR_BO_PEAT_E-90"/>
    <x v="0"/>
    <x v="1"/>
    <n v="75.761518134412697"/>
    <n v="110611.816476243"/>
    <n v="398202.53931447299"/>
  </r>
  <r>
    <x v="0"/>
    <x v="0"/>
    <x v="0"/>
    <x v="2"/>
    <x v="3"/>
    <s v="FI_medium"/>
    <x v="10"/>
    <s v="GNR_ST_PEAT_BP_CB-120"/>
    <x v="0"/>
    <x v="0"/>
    <n v="254.62962962962999"/>
    <n v="371759.25925925898"/>
    <n v="1338333.33333333"/>
  </r>
  <r>
    <x v="0"/>
    <x v="0"/>
    <x v="0"/>
    <x v="2"/>
    <x v="3"/>
    <s v="FI_medium"/>
    <x v="10"/>
    <s v="GNR_ST_PEAT_BP_CB-120"/>
    <x v="0"/>
    <x v="1"/>
    <n v="254.62962962962999"/>
    <n v="371759.25925925898"/>
    <n v="1338333.33333333"/>
  </r>
  <r>
    <x v="0"/>
    <x v="0"/>
    <x v="0"/>
    <x v="2"/>
    <x v="3"/>
    <s v="FI_medium"/>
    <x v="10"/>
    <s v="GNR_ST_PEAT_BP_CB-120"/>
    <x v="0"/>
    <x v="2"/>
    <n v="254.62962962962999"/>
    <n v="371759.25925925898"/>
    <n v="1338333.33333333"/>
  </r>
  <r>
    <x v="0"/>
    <x v="0"/>
    <x v="0"/>
    <x v="2"/>
    <x v="3"/>
    <s v="FI_medium"/>
    <x v="10"/>
    <s v="GNR_ST_PEAT_BP_CB-120"/>
    <x v="1"/>
    <x v="0"/>
    <n v="254.62962962962999"/>
    <n v="371759.25925925898"/>
    <n v="1338333.33333333"/>
  </r>
  <r>
    <x v="0"/>
    <x v="0"/>
    <x v="0"/>
    <x v="2"/>
    <x v="3"/>
    <s v="FI_medium"/>
    <x v="10"/>
    <s v="GNR_ST_PEAT_BP_CB-120"/>
    <x v="1"/>
    <x v="1"/>
    <n v="254.62962962962999"/>
    <n v="371759.25925925898"/>
    <n v="1338333.33333333"/>
  </r>
  <r>
    <x v="0"/>
    <x v="0"/>
    <x v="0"/>
    <x v="2"/>
    <x v="3"/>
    <s v="FI_medium"/>
    <x v="10"/>
    <s v="GNR_ST_PEAT_BP_CB-120"/>
    <x v="1"/>
    <x v="2"/>
    <n v="254.62962962962999"/>
    <n v="371759.25925925898"/>
    <n v="1338333.33333333"/>
  </r>
  <r>
    <x v="0"/>
    <x v="0"/>
    <x v="0"/>
    <x v="2"/>
    <x v="3"/>
    <s v="FI_medium"/>
    <x v="10"/>
    <s v="GNR_ST_PEAT_BP_CB-30"/>
    <x v="0"/>
    <x v="0"/>
    <n v="397.222222222222"/>
    <n v="579944.44444444403"/>
    <n v="2087800"/>
  </r>
  <r>
    <x v="0"/>
    <x v="0"/>
    <x v="0"/>
    <x v="2"/>
    <x v="3"/>
    <s v="FI_medium"/>
    <x v="10"/>
    <s v="GNR_ST_PEAT_BP_CB-30"/>
    <x v="0"/>
    <x v="1"/>
    <n v="397.222222222222"/>
    <n v="579944.44444444403"/>
    <n v="2087800"/>
  </r>
  <r>
    <x v="0"/>
    <x v="0"/>
    <x v="0"/>
    <x v="2"/>
    <x v="3"/>
    <s v="FI_medium"/>
    <x v="10"/>
    <s v="GNR_ST_PEAT_BP_CB-30"/>
    <x v="0"/>
    <x v="2"/>
    <n v="397.222222222222"/>
    <n v="579944.44444444403"/>
    <n v="2087800"/>
  </r>
  <r>
    <x v="0"/>
    <x v="0"/>
    <x v="0"/>
    <x v="2"/>
    <x v="3"/>
    <s v="FI_medium"/>
    <x v="10"/>
    <s v="GNR_ST_PEAT_BP_CB-30"/>
    <x v="1"/>
    <x v="1"/>
    <n v="11.9166666666667"/>
    <n v="17398.333333333299"/>
    <n v="62634"/>
  </r>
  <r>
    <x v="0"/>
    <x v="0"/>
    <x v="0"/>
    <x v="2"/>
    <x v="3"/>
    <s v="FI_medium"/>
    <x v="10"/>
    <s v="GNR_ST_PEAT_BP_CB-40"/>
    <x v="0"/>
    <x v="0"/>
    <n v="60.6666666666667"/>
    <n v="88573.333333333299"/>
    <n v="318864"/>
  </r>
  <r>
    <x v="0"/>
    <x v="0"/>
    <x v="0"/>
    <x v="2"/>
    <x v="3"/>
    <s v="FI_medium"/>
    <x v="10"/>
    <s v="GNR_ST_PEAT_BP_CB-40"/>
    <x v="0"/>
    <x v="1"/>
    <n v="60.6666666666667"/>
    <n v="88573.333333333299"/>
    <n v="318864"/>
  </r>
  <r>
    <x v="0"/>
    <x v="0"/>
    <x v="0"/>
    <x v="2"/>
    <x v="3"/>
    <s v="FI_medium"/>
    <x v="10"/>
    <s v="GNR_ST_PEAT_BP_CB-40"/>
    <x v="0"/>
    <x v="2"/>
    <n v="60.6666666666667"/>
    <n v="88573.333333333299"/>
    <n v="318864"/>
  </r>
  <r>
    <x v="0"/>
    <x v="0"/>
    <x v="0"/>
    <x v="2"/>
    <x v="3"/>
    <s v="FI_medium"/>
    <x v="10"/>
    <s v="GNR_ST_PEAT_BP_CB-40"/>
    <x v="1"/>
    <x v="1"/>
    <n v="1.82"/>
    <n v="2657.2"/>
    <n v="9565.92"/>
  </r>
  <r>
    <x v="0"/>
    <x v="0"/>
    <x v="0"/>
    <x v="2"/>
    <x v="3"/>
    <s v="FI_medium"/>
    <x v="10"/>
    <s v="GNR_ST_PEAT_BP_CB-50"/>
    <x v="0"/>
    <x v="0"/>
    <n v="49"/>
    <n v="71540"/>
    <n v="257544"/>
  </r>
  <r>
    <x v="0"/>
    <x v="0"/>
    <x v="0"/>
    <x v="2"/>
    <x v="3"/>
    <s v="FI_medium"/>
    <x v="10"/>
    <s v="GNR_ST_PEAT_BP_CB-50"/>
    <x v="0"/>
    <x v="1"/>
    <n v="49"/>
    <n v="71540"/>
    <n v="257544"/>
  </r>
  <r>
    <x v="0"/>
    <x v="0"/>
    <x v="0"/>
    <x v="2"/>
    <x v="3"/>
    <s v="FI_medium"/>
    <x v="10"/>
    <s v="GNR_ST_PEAT_BP_CB-50"/>
    <x v="0"/>
    <x v="2"/>
    <n v="49"/>
    <n v="71540"/>
    <n v="257544"/>
  </r>
  <r>
    <x v="0"/>
    <x v="0"/>
    <x v="0"/>
    <x v="2"/>
    <x v="3"/>
    <s v="FI_medium"/>
    <x v="10"/>
    <s v="GNR_ST_PEAT_BP_CB-50"/>
    <x v="1"/>
    <x v="0"/>
    <n v="6.0862921574015401"/>
    <n v="8885.9865498062409"/>
    <n v="31989.551579302501"/>
  </r>
  <r>
    <x v="0"/>
    <x v="0"/>
    <x v="0"/>
    <x v="2"/>
    <x v="3"/>
    <s v="FI_medium"/>
    <x v="10"/>
    <s v="GNR_ST_PEAT_BP_CB-50"/>
    <x v="1"/>
    <x v="1"/>
    <n v="7.5562921574015398"/>
    <n v="11032.1865498062"/>
    <n v="39715.871579302497"/>
  </r>
  <r>
    <x v="0"/>
    <x v="0"/>
    <x v="0"/>
    <x v="2"/>
    <x v="3"/>
    <s v="FI_medium"/>
    <x v="10"/>
    <s v="GNR_ST_PEAT_BP_CB-50"/>
    <x v="1"/>
    <x v="2"/>
    <n v="4.1262921574015401"/>
    <n v="6024.3865498062396"/>
    <n v="21687.791579302499"/>
  </r>
  <r>
    <x v="0"/>
    <x v="0"/>
    <x v="0"/>
    <x v="2"/>
    <x v="3"/>
    <s v="FI_medium"/>
    <x v="4"/>
    <s v="GNR_EH_HEAT"/>
    <x v="0"/>
    <x v="0"/>
    <n v="49.5993589743588"/>
    <n v="72415.064102563803"/>
    <n v="260694.23076922999"/>
  </r>
  <r>
    <x v="0"/>
    <x v="0"/>
    <x v="0"/>
    <x v="2"/>
    <x v="3"/>
    <s v="FI_medium"/>
    <x v="4"/>
    <s v="GNR_EH_HEAT"/>
    <x v="0"/>
    <x v="1"/>
    <n v="49.5993589743588"/>
    <n v="72415.064102563803"/>
    <n v="260694.23076922999"/>
  </r>
  <r>
    <x v="0"/>
    <x v="0"/>
    <x v="0"/>
    <x v="2"/>
    <x v="3"/>
    <s v="FI_medium"/>
    <x v="4"/>
    <s v="GNR_EH_HEAT"/>
    <x v="0"/>
    <x v="2"/>
    <n v="49.5993589743588"/>
    <n v="72415.064102563803"/>
    <n v="260694.23076922999"/>
  </r>
  <r>
    <x v="0"/>
    <x v="0"/>
    <x v="0"/>
    <x v="2"/>
    <x v="3"/>
    <s v="FI_medium"/>
    <x v="4"/>
    <s v="GNR_EH_HEAT"/>
    <x v="1"/>
    <x v="0"/>
    <n v="49.5993589743588"/>
    <n v="72415.064102563803"/>
    <n v="260694.23076922999"/>
  </r>
  <r>
    <x v="0"/>
    <x v="0"/>
    <x v="0"/>
    <x v="2"/>
    <x v="3"/>
    <s v="FI_medium"/>
    <x v="4"/>
    <s v="GNR_EH_HEAT"/>
    <x v="1"/>
    <x v="1"/>
    <n v="49.5993589743588"/>
    <n v="72415.064102563803"/>
    <n v="260694.23076922999"/>
  </r>
  <r>
    <x v="0"/>
    <x v="0"/>
    <x v="0"/>
    <x v="2"/>
    <x v="3"/>
    <s v="FI_medium"/>
    <x v="4"/>
    <s v="GNR_EH_HEAT"/>
    <x v="1"/>
    <x v="2"/>
    <n v="49.5993589743588"/>
    <n v="72415.064102563803"/>
    <n v="260694.23076922999"/>
  </r>
  <r>
    <x v="0"/>
    <x v="0"/>
    <x v="0"/>
    <x v="2"/>
    <x v="3"/>
    <s v="FI_medium"/>
    <x v="8"/>
    <s v="GNR_IND-ST_WOODWST_BP_CB-40"/>
    <x v="0"/>
    <x v="1"/>
    <n v="36.4"/>
    <n v="53144"/>
    <n v="191318.39999999999"/>
  </r>
  <r>
    <x v="0"/>
    <x v="0"/>
    <x v="0"/>
    <x v="2"/>
    <x v="3"/>
    <s v="FI_medium"/>
    <x v="8"/>
    <s v="GNR_IND-ST_WOODWST_BP_CB-40"/>
    <x v="0"/>
    <x v="2"/>
    <n v="16.8"/>
    <n v="24528"/>
    <n v="88300.800000000003"/>
  </r>
  <r>
    <x v="0"/>
    <x v="0"/>
    <x v="0"/>
    <x v="2"/>
    <x v="3"/>
    <s v="FI_medium_gas"/>
    <x v="5"/>
    <s v="GNR_HP_ELEC_GROUND-WTR_COP-360_LS-4-MW_Y-2020"/>
    <x v="0"/>
    <x v="0"/>
    <n v="94.014912489001901"/>
    <n v="137261.77223394299"/>
    <n v="494142.38004219398"/>
  </r>
  <r>
    <x v="0"/>
    <x v="0"/>
    <x v="0"/>
    <x v="2"/>
    <x v="3"/>
    <s v="FI_medium_gas"/>
    <x v="5"/>
    <s v="GNR_HP_ELEC_GROUND-WTR_COP-360_LS-4-MW_Y-2020"/>
    <x v="0"/>
    <x v="1"/>
    <n v="87.235078246283607"/>
    <n v="127363.21423957399"/>
    <n v="458507.57126246602"/>
  </r>
  <r>
    <x v="0"/>
    <x v="0"/>
    <x v="0"/>
    <x v="2"/>
    <x v="3"/>
    <s v="FI_medium_gas"/>
    <x v="5"/>
    <s v="GNR_HP_ELEC_GROUND-WTR_COP-360_LS-4-MW_Y-2020"/>
    <x v="0"/>
    <x v="2"/>
    <n v="37.275084456779403"/>
    <n v="54421.623306898"/>
    <n v="195917.84390483299"/>
  </r>
  <r>
    <x v="0"/>
    <x v="0"/>
    <x v="0"/>
    <x v="2"/>
    <x v="3"/>
    <s v="FI_medium_gas"/>
    <x v="5"/>
    <s v="GNR_HP_ELEC_GROUND-WTR_COP-360_LS-4-MW_Y-2020"/>
    <x v="1"/>
    <x v="0"/>
    <n v="94.014912489001901"/>
    <n v="137261.77223394299"/>
    <n v="494142.38004219398"/>
  </r>
  <r>
    <x v="0"/>
    <x v="0"/>
    <x v="0"/>
    <x v="2"/>
    <x v="3"/>
    <s v="FI_medium_gas"/>
    <x v="5"/>
    <s v="GNR_HP_ELEC_GROUND-WTR_COP-360_LS-4-MW_Y-2020"/>
    <x v="1"/>
    <x v="1"/>
    <n v="94.014912489001901"/>
    <n v="137261.77223394299"/>
    <n v="494142.38004219398"/>
  </r>
  <r>
    <x v="0"/>
    <x v="0"/>
    <x v="0"/>
    <x v="2"/>
    <x v="3"/>
    <s v="FI_medium_gas"/>
    <x v="5"/>
    <s v="GNR_HP_ELEC_GROUND-WTR_COP-360_LS-4-MW_Y-2020"/>
    <x v="1"/>
    <x v="2"/>
    <n v="94.014912489001901"/>
    <n v="137261.77223394299"/>
    <n v="494142.38004219398"/>
  </r>
  <r>
    <x v="0"/>
    <x v="0"/>
    <x v="0"/>
    <x v="2"/>
    <x v="3"/>
    <s v="FI_medium_gas"/>
    <x v="1"/>
    <s v="GNR_HS_HEAT_PIT_L-DEC_E-91_Y-2020"/>
    <x v="0"/>
    <x v="0"/>
    <n v="140.846009010177"/>
    <n v="205635.173154858"/>
    <n v="740286.62335748901"/>
  </r>
  <r>
    <x v="0"/>
    <x v="0"/>
    <x v="0"/>
    <x v="2"/>
    <x v="3"/>
    <s v="FI_medium_gas"/>
    <x v="1"/>
    <s v="GNR_HS_HEAT_PIT_L-DEC_E-91_Y-2020"/>
    <x v="0"/>
    <x v="1"/>
    <n v="357.29397231070601"/>
    <n v="521649.19957363"/>
    <n v="1877937.1184650699"/>
  </r>
  <r>
    <x v="0"/>
    <x v="0"/>
    <x v="0"/>
    <x v="2"/>
    <x v="3"/>
    <s v="FI_medium_gas"/>
    <x v="1"/>
    <s v="GNR_HS_HEAT_PIT_L-DEC_E-91_Y-2020"/>
    <x v="0"/>
    <x v="2"/>
    <n v="357.29397231070601"/>
    <n v="521649.19957363"/>
    <n v="1877937.1184650699"/>
  </r>
  <r>
    <x v="0"/>
    <x v="0"/>
    <x v="0"/>
    <x v="2"/>
    <x v="3"/>
    <s v="FI_medium_gas"/>
    <x v="1"/>
    <s v="GNR_HS_HEAT_WTR-TANK_LS_E-95_Y-2010"/>
    <x v="0"/>
    <x v="1"/>
    <n v="19.410958904109599"/>
    <n v="28340"/>
    <n v="102024"/>
  </r>
  <r>
    <x v="0"/>
    <x v="0"/>
    <x v="0"/>
    <x v="2"/>
    <x v="3"/>
    <s v="FI_medium_gas"/>
    <x v="2"/>
    <s v="GNR_ST_MSW_BP_CB-20"/>
    <x v="0"/>
    <x v="0"/>
    <n v="130.666666666667"/>
    <n v="190773.33333333299"/>
    <n v="686784"/>
  </r>
  <r>
    <x v="0"/>
    <x v="0"/>
    <x v="0"/>
    <x v="2"/>
    <x v="3"/>
    <s v="FI_medium_gas"/>
    <x v="2"/>
    <s v="GNR_ST_MSW_BP_CB-20"/>
    <x v="0"/>
    <x v="1"/>
    <n v="130.666666666667"/>
    <n v="190773.33333333299"/>
    <n v="686784"/>
  </r>
  <r>
    <x v="0"/>
    <x v="0"/>
    <x v="0"/>
    <x v="2"/>
    <x v="3"/>
    <s v="FI_medium_gas"/>
    <x v="2"/>
    <s v="GNR_ST_MSW_BP_CB-20"/>
    <x v="0"/>
    <x v="2"/>
    <n v="130.666666666667"/>
    <n v="190773.33333333299"/>
    <n v="686784"/>
  </r>
  <r>
    <x v="0"/>
    <x v="0"/>
    <x v="0"/>
    <x v="2"/>
    <x v="3"/>
    <s v="FI_medium_gas"/>
    <x v="2"/>
    <s v="GNR_ST_MSW_BP_CB-20"/>
    <x v="1"/>
    <x v="0"/>
    <n v="130.666666666667"/>
    <n v="190773.33333333299"/>
    <n v="686784"/>
  </r>
  <r>
    <x v="0"/>
    <x v="0"/>
    <x v="0"/>
    <x v="2"/>
    <x v="3"/>
    <s v="FI_medium_gas"/>
    <x v="2"/>
    <s v="GNR_ST_MSW_BP_CB-20"/>
    <x v="1"/>
    <x v="1"/>
    <n v="130.666666666667"/>
    <n v="190773.33333333299"/>
    <n v="686784"/>
  </r>
  <r>
    <x v="0"/>
    <x v="0"/>
    <x v="0"/>
    <x v="2"/>
    <x v="3"/>
    <s v="FI_medium_gas"/>
    <x v="2"/>
    <s v="GNR_ST_MSW_BP_CB-20"/>
    <x v="1"/>
    <x v="2"/>
    <n v="130.666666666667"/>
    <n v="190773.33333333299"/>
    <n v="686784"/>
  </r>
  <r>
    <x v="0"/>
    <x v="0"/>
    <x v="0"/>
    <x v="2"/>
    <x v="3"/>
    <s v="FI_medium_gas"/>
    <x v="2"/>
    <s v="GNR_ST_MSW_BP_CB-30"/>
    <x v="0"/>
    <x v="0"/>
    <n v="33.703703703703702"/>
    <n v="49207.407407407401"/>
    <n v="177146.66666666701"/>
  </r>
  <r>
    <x v="0"/>
    <x v="0"/>
    <x v="0"/>
    <x v="2"/>
    <x v="3"/>
    <s v="FI_medium_gas"/>
    <x v="2"/>
    <s v="GNR_ST_MSW_BP_CB-30"/>
    <x v="0"/>
    <x v="1"/>
    <n v="33.703703703703702"/>
    <n v="49207.407407407401"/>
    <n v="177146.66666666701"/>
  </r>
  <r>
    <x v="0"/>
    <x v="0"/>
    <x v="0"/>
    <x v="2"/>
    <x v="3"/>
    <s v="FI_medium_gas"/>
    <x v="2"/>
    <s v="GNR_ST_MSW_BP_CB-30"/>
    <x v="0"/>
    <x v="2"/>
    <n v="33.703703703703702"/>
    <n v="49207.407407407401"/>
    <n v="177146.66666666701"/>
  </r>
  <r>
    <x v="0"/>
    <x v="0"/>
    <x v="0"/>
    <x v="2"/>
    <x v="3"/>
    <s v="FI_medium_gas"/>
    <x v="2"/>
    <s v="GNR_ST_MSW_BP_CB-30"/>
    <x v="1"/>
    <x v="0"/>
    <n v="33.703703703703702"/>
    <n v="49207.407407407401"/>
    <n v="177146.66666666701"/>
  </r>
  <r>
    <x v="0"/>
    <x v="0"/>
    <x v="0"/>
    <x v="2"/>
    <x v="3"/>
    <s v="FI_medium_gas"/>
    <x v="2"/>
    <s v="GNR_ST_MSW_BP_CB-30"/>
    <x v="1"/>
    <x v="1"/>
    <n v="33.703703703703702"/>
    <n v="49207.407407407401"/>
    <n v="177146.66666666701"/>
  </r>
  <r>
    <x v="0"/>
    <x v="0"/>
    <x v="0"/>
    <x v="2"/>
    <x v="3"/>
    <s v="FI_medium_gas"/>
    <x v="2"/>
    <s v="GNR_ST_MSW_BP_CB-30"/>
    <x v="1"/>
    <x v="2"/>
    <n v="33.703703703703702"/>
    <n v="49207.407407407401"/>
    <n v="177146.66666666701"/>
  </r>
  <r>
    <x v="0"/>
    <x v="0"/>
    <x v="0"/>
    <x v="2"/>
    <x v="3"/>
    <s v="FI_medium_gas"/>
    <x v="4"/>
    <s v="GNR_EH_HEAT"/>
    <x v="0"/>
    <x v="0"/>
    <n v="22.6190476190475"/>
    <n v="33023.809523809403"/>
    <n v="118885.714285714"/>
  </r>
  <r>
    <x v="0"/>
    <x v="0"/>
    <x v="0"/>
    <x v="2"/>
    <x v="3"/>
    <s v="FI_medium_gas"/>
    <x v="4"/>
    <s v="GNR_EH_HEAT"/>
    <x v="0"/>
    <x v="1"/>
    <n v="22.6190476190475"/>
    <n v="33023.809523809403"/>
    <n v="118885.714285714"/>
  </r>
  <r>
    <x v="0"/>
    <x v="0"/>
    <x v="0"/>
    <x v="2"/>
    <x v="3"/>
    <s v="FI_medium_gas"/>
    <x v="4"/>
    <s v="GNR_EH_HEAT"/>
    <x v="0"/>
    <x v="2"/>
    <n v="22.6190476190475"/>
    <n v="33023.809523809403"/>
    <n v="118885.714285714"/>
  </r>
  <r>
    <x v="0"/>
    <x v="0"/>
    <x v="0"/>
    <x v="2"/>
    <x v="3"/>
    <s v="FI_medium_gas"/>
    <x v="4"/>
    <s v="GNR_EH_HEAT"/>
    <x v="1"/>
    <x v="0"/>
    <n v="22.6190476190475"/>
    <n v="33023.809523809403"/>
    <n v="118885.714285714"/>
  </r>
  <r>
    <x v="0"/>
    <x v="0"/>
    <x v="0"/>
    <x v="2"/>
    <x v="3"/>
    <s v="FI_medium_gas"/>
    <x v="4"/>
    <s v="GNR_EH_HEAT"/>
    <x v="1"/>
    <x v="1"/>
    <n v="22.6190476190475"/>
    <n v="33023.809523809403"/>
    <n v="118885.714285714"/>
  </r>
  <r>
    <x v="0"/>
    <x v="0"/>
    <x v="0"/>
    <x v="2"/>
    <x v="3"/>
    <s v="FI_medium_gas"/>
    <x v="4"/>
    <s v="GNR_EH_HEAT"/>
    <x v="1"/>
    <x v="2"/>
    <n v="22.6190476190475"/>
    <n v="33023.809523809403"/>
    <n v="118885.714285714"/>
  </r>
  <r>
    <x v="0"/>
    <x v="0"/>
    <x v="0"/>
    <x v="2"/>
    <x v="3"/>
    <s v="FI_medium_gas"/>
    <x v="8"/>
    <s v="GNR_IND-ST_WOODWST_BP_CB-40"/>
    <x v="0"/>
    <x v="1"/>
    <n v="38.422222222222203"/>
    <n v="56096.444444444402"/>
    <n v="201947.2"/>
  </r>
  <r>
    <x v="0"/>
    <x v="0"/>
    <x v="0"/>
    <x v="2"/>
    <x v="3"/>
    <s v="FI_medium_gas"/>
    <x v="8"/>
    <s v="GNR_IND-ST_WOODWST_BP_CB-40"/>
    <x v="0"/>
    <x v="2"/>
    <n v="47.288888888888899"/>
    <n v="69041.777777777796"/>
    <n v="248550.39999999999"/>
  </r>
  <r>
    <x v="0"/>
    <x v="0"/>
    <x v="0"/>
    <x v="2"/>
    <x v="3"/>
    <s v="FI_small"/>
    <x v="5"/>
    <s v="GNR_HP_ELEC_COP-270"/>
    <x v="1"/>
    <x v="0"/>
    <n v="0.66666666666666696"/>
    <n v="973.33333333333303"/>
    <n v="3504"/>
  </r>
  <r>
    <x v="0"/>
    <x v="0"/>
    <x v="0"/>
    <x v="2"/>
    <x v="3"/>
    <s v="FI_small"/>
    <x v="5"/>
    <s v="GNR_HP_ELEC_COP-270"/>
    <x v="1"/>
    <x v="1"/>
    <n v="0.66666666666666696"/>
    <n v="973.33333333333303"/>
    <n v="3504"/>
  </r>
  <r>
    <x v="0"/>
    <x v="0"/>
    <x v="0"/>
    <x v="2"/>
    <x v="3"/>
    <s v="FI_small"/>
    <x v="5"/>
    <s v="GNR_HP_ELEC_COP-270"/>
    <x v="1"/>
    <x v="2"/>
    <n v="0.66666666666666696"/>
    <n v="973.33333333333303"/>
    <n v="3504"/>
  </r>
  <r>
    <x v="0"/>
    <x v="0"/>
    <x v="0"/>
    <x v="2"/>
    <x v="3"/>
    <s v="FI_small"/>
    <x v="5"/>
    <s v="GNR_HP_ELEC_GROUND-WTR_COP-360_LS-4-MW_Y-2020"/>
    <x v="0"/>
    <x v="0"/>
    <n v="99.170619716580106"/>
    <n v="144789.104786207"/>
    <n v="521240.777230345"/>
  </r>
  <r>
    <x v="0"/>
    <x v="0"/>
    <x v="0"/>
    <x v="2"/>
    <x v="3"/>
    <s v="FI_small"/>
    <x v="5"/>
    <s v="GNR_HP_ELEC_GROUND-WTR_COP-360_LS-4-MW_Y-2020"/>
    <x v="0"/>
    <x v="1"/>
    <n v="53.037273755819101"/>
    <n v="77434.4196834959"/>
    <n v="278763.91086058499"/>
  </r>
  <r>
    <x v="0"/>
    <x v="0"/>
    <x v="0"/>
    <x v="2"/>
    <x v="3"/>
    <s v="FI_small"/>
    <x v="5"/>
    <s v="GNR_HP_ELEC_GROUND-WTR_COP-360_LS-4-MW_Y-2020"/>
    <x v="0"/>
    <x v="2"/>
    <n v="30.7572303478869"/>
    <n v="44905.5563079149"/>
    <n v="161660.00270849399"/>
  </r>
  <r>
    <x v="0"/>
    <x v="0"/>
    <x v="0"/>
    <x v="2"/>
    <x v="3"/>
    <s v="FI_small"/>
    <x v="5"/>
    <s v="GNR_HP_ELEC_GROUND-WTR_COP-360_LS-4-MW_Y-2020"/>
    <x v="1"/>
    <x v="0"/>
    <n v="99.170619716580106"/>
    <n v="144789.104786207"/>
    <n v="521240.777230345"/>
  </r>
  <r>
    <x v="0"/>
    <x v="0"/>
    <x v="0"/>
    <x v="2"/>
    <x v="3"/>
    <s v="FI_small"/>
    <x v="5"/>
    <s v="GNR_HP_ELEC_GROUND-WTR_COP-360_LS-4-MW_Y-2020"/>
    <x v="1"/>
    <x v="1"/>
    <n v="99.170619716580106"/>
    <n v="144789.104786207"/>
    <n v="521240.777230345"/>
  </r>
  <r>
    <x v="0"/>
    <x v="0"/>
    <x v="0"/>
    <x v="2"/>
    <x v="3"/>
    <s v="FI_small"/>
    <x v="5"/>
    <s v="GNR_HP_ELEC_GROUND-WTR_COP-360_LS-4-MW_Y-2020"/>
    <x v="1"/>
    <x v="2"/>
    <n v="99.170619716580106"/>
    <n v="144789.104786207"/>
    <n v="521240.777230345"/>
  </r>
  <r>
    <x v="0"/>
    <x v="0"/>
    <x v="0"/>
    <x v="2"/>
    <x v="3"/>
    <s v="FI_small"/>
    <x v="1"/>
    <s v="GNR_HS_HEAT_PIT_L-DEC_E-91_Y-2020"/>
    <x v="0"/>
    <x v="1"/>
    <n v="320.81036759126101"/>
    <n v="468383.136683241"/>
    <n v="1686179.29205967"/>
  </r>
  <r>
    <x v="0"/>
    <x v="0"/>
    <x v="0"/>
    <x v="2"/>
    <x v="3"/>
    <s v="FI_small"/>
    <x v="1"/>
    <s v="GNR_HS_HEAT_PIT_L-DEC_E-91_Y-2020"/>
    <x v="0"/>
    <x v="2"/>
    <n v="320.81036759126101"/>
    <n v="468383.136683241"/>
    <n v="1686179.29205967"/>
  </r>
  <r>
    <x v="0"/>
    <x v="0"/>
    <x v="0"/>
    <x v="2"/>
    <x v="3"/>
    <s v="FI_small"/>
    <x v="11"/>
    <s v="GNR_BO_HYDROGEN_E-90"/>
    <x v="0"/>
    <x v="0"/>
    <n v="11.1111111111111"/>
    <n v="16222.222222222201"/>
    <n v="58400"/>
  </r>
  <r>
    <x v="0"/>
    <x v="0"/>
    <x v="0"/>
    <x v="2"/>
    <x v="3"/>
    <s v="FI_small"/>
    <x v="11"/>
    <s v="GNR_BO_HYDROGEN_E-90"/>
    <x v="0"/>
    <x v="1"/>
    <n v="11.1111111111111"/>
    <n v="16222.222222222201"/>
    <n v="58400"/>
  </r>
  <r>
    <x v="0"/>
    <x v="0"/>
    <x v="0"/>
    <x v="2"/>
    <x v="3"/>
    <s v="FI_small"/>
    <x v="11"/>
    <s v="GNR_BO_HYDROGEN_E-90"/>
    <x v="0"/>
    <x v="2"/>
    <n v="11.1111111111111"/>
    <n v="16222.222222222201"/>
    <n v="58400"/>
  </r>
  <r>
    <x v="0"/>
    <x v="0"/>
    <x v="0"/>
    <x v="2"/>
    <x v="3"/>
    <s v="FI_small"/>
    <x v="11"/>
    <s v="GNR_BO_HYDROGEN_E-90"/>
    <x v="1"/>
    <x v="0"/>
    <n v="11.1111111111111"/>
    <n v="16222.222222222201"/>
    <n v="58400"/>
  </r>
  <r>
    <x v="0"/>
    <x v="0"/>
    <x v="0"/>
    <x v="2"/>
    <x v="3"/>
    <s v="FI_small"/>
    <x v="11"/>
    <s v="GNR_BO_HYDROGEN_E-90"/>
    <x v="1"/>
    <x v="1"/>
    <n v="11.1111111111111"/>
    <n v="16222.222222222201"/>
    <n v="58400"/>
  </r>
  <r>
    <x v="0"/>
    <x v="0"/>
    <x v="0"/>
    <x v="2"/>
    <x v="3"/>
    <s v="FI_small"/>
    <x v="11"/>
    <s v="GNR_BO_HYDROGEN_E-90"/>
    <x v="1"/>
    <x v="2"/>
    <n v="11.1111111111111"/>
    <n v="16222.222222222201"/>
    <n v="58400"/>
  </r>
  <r>
    <x v="0"/>
    <x v="0"/>
    <x v="0"/>
    <x v="2"/>
    <x v="3"/>
    <s v="FI_small"/>
    <x v="10"/>
    <s v="GNR_ST_PEAT_BP_CB-10"/>
    <x v="0"/>
    <x v="0"/>
    <n v="50.1111111111111"/>
    <n v="73162.222222222204"/>
    <n v="263384"/>
  </r>
  <r>
    <x v="0"/>
    <x v="0"/>
    <x v="0"/>
    <x v="2"/>
    <x v="3"/>
    <s v="FI_small"/>
    <x v="10"/>
    <s v="GNR_ST_PEAT_BP_CB-10"/>
    <x v="0"/>
    <x v="1"/>
    <n v="50.1111111111111"/>
    <n v="73162.222222222204"/>
    <n v="263384"/>
  </r>
  <r>
    <x v="0"/>
    <x v="0"/>
    <x v="0"/>
    <x v="2"/>
    <x v="3"/>
    <s v="FI_small"/>
    <x v="10"/>
    <s v="GNR_ST_PEAT_BP_CB-10"/>
    <x v="0"/>
    <x v="2"/>
    <n v="50.1111111111111"/>
    <n v="73162.222222222204"/>
    <n v="263384"/>
  </r>
  <r>
    <x v="0"/>
    <x v="0"/>
    <x v="0"/>
    <x v="2"/>
    <x v="3"/>
    <s v="FI_small"/>
    <x v="10"/>
    <s v="GNR_ST_PEAT_BP_CB-20"/>
    <x v="0"/>
    <x v="0"/>
    <n v="26.6666666666667"/>
    <n v="38933.333333333299"/>
    <n v="140160"/>
  </r>
  <r>
    <x v="0"/>
    <x v="0"/>
    <x v="0"/>
    <x v="2"/>
    <x v="3"/>
    <s v="FI_small"/>
    <x v="10"/>
    <s v="GNR_ST_PEAT_BP_CB-20"/>
    <x v="0"/>
    <x v="1"/>
    <n v="26.6666666666667"/>
    <n v="38933.333333333299"/>
    <n v="140160"/>
  </r>
  <r>
    <x v="0"/>
    <x v="0"/>
    <x v="0"/>
    <x v="2"/>
    <x v="3"/>
    <s v="FI_small"/>
    <x v="10"/>
    <s v="GNR_ST_PEAT_BP_CB-20"/>
    <x v="0"/>
    <x v="2"/>
    <n v="26.6666666666667"/>
    <n v="38933.333333333299"/>
    <n v="140160"/>
  </r>
  <r>
    <x v="0"/>
    <x v="0"/>
    <x v="0"/>
    <x v="2"/>
    <x v="3"/>
    <s v="FI_small"/>
    <x v="10"/>
    <s v="GNR_ST_PEAT_BP_CB-20"/>
    <x v="1"/>
    <x v="1"/>
    <n v="0.8"/>
    <n v="1168"/>
    <n v="4204.8"/>
  </r>
  <r>
    <x v="0"/>
    <x v="0"/>
    <x v="0"/>
    <x v="2"/>
    <x v="3"/>
    <s v="FI_small"/>
    <x v="10"/>
    <s v="GNR_ST_PEAT_BP_CB-30"/>
    <x v="0"/>
    <x v="0"/>
    <n v="66.4444444444445"/>
    <n v="97008.888888888905"/>
    <n v="349232"/>
  </r>
  <r>
    <x v="0"/>
    <x v="0"/>
    <x v="0"/>
    <x v="2"/>
    <x v="3"/>
    <s v="FI_small"/>
    <x v="10"/>
    <s v="GNR_ST_PEAT_BP_CB-30"/>
    <x v="0"/>
    <x v="1"/>
    <n v="66.4444444444445"/>
    <n v="97008.888888888905"/>
    <n v="349232"/>
  </r>
  <r>
    <x v="0"/>
    <x v="0"/>
    <x v="0"/>
    <x v="2"/>
    <x v="3"/>
    <s v="FI_small"/>
    <x v="10"/>
    <s v="GNR_ST_PEAT_BP_CB-30"/>
    <x v="0"/>
    <x v="2"/>
    <n v="66.4444444444445"/>
    <n v="97008.888888888905"/>
    <n v="349232"/>
  </r>
  <r>
    <x v="0"/>
    <x v="0"/>
    <x v="0"/>
    <x v="2"/>
    <x v="3"/>
    <s v="FI_small"/>
    <x v="10"/>
    <s v="GNR_ST_PEAT_BP_CB-30"/>
    <x v="1"/>
    <x v="0"/>
    <n v="64.451111111111103"/>
    <n v="94098.622222222199"/>
    <n v="338755.04"/>
  </r>
  <r>
    <x v="0"/>
    <x v="0"/>
    <x v="0"/>
    <x v="2"/>
    <x v="3"/>
    <s v="FI_small"/>
    <x v="10"/>
    <s v="GNR_ST_PEAT_BP_CB-30"/>
    <x v="1"/>
    <x v="1"/>
    <n v="66.4444444444445"/>
    <n v="97008.888888888905"/>
    <n v="349232"/>
  </r>
  <r>
    <x v="0"/>
    <x v="0"/>
    <x v="0"/>
    <x v="2"/>
    <x v="3"/>
    <s v="FI_small"/>
    <x v="10"/>
    <s v="GNR_ST_PEAT_BP_CB-30"/>
    <x v="1"/>
    <x v="2"/>
    <n v="61.793333333333301"/>
    <n v="90218.266666666706"/>
    <n v="324785.76"/>
  </r>
  <r>
    <x v="0"/>
    <x v="0"/>
    <x v="0"/>
    <x v="2"/>
    <x v="3"/>
    <s v="FI_small"/>
    <x v="4"/>
    <s v="GNR_EH_HEAT"/>
    <x v="0"/>
    <x v="0"/>
    <n v="7.1314102564102297"/>
    <n v="10411.8589743589"/>
    <n v="37482.692307692203"/>
  </r>
  <r>
    <x v="0"/>
    <x v="0"/>
    <x v="0"/>
    <x v="2"/>
    <x v="3"/>
    <s v="FI_small"/>
    <x v="4"/>
    <s v="GNR_EH_HEAT"/>
    <x v="0"/>
    <x v="1"/>
    <n v="7.1314102564102297"/>
    <n v="10411.8589743589"/>
    <n v="37482.692307692203"/>
  </r>
  <r>
    <x v="0"/>
    <x v="0"/>
    <x v="0"/>
    <x v="2"/>
    <x v="3"/>
    <s v="FI_small"/>
    <x v="4"/>
    <s v="GNR_EH_HEAT"/>
    <x v="0"/>
    <x v="2"/>
    <n v="7.1314102564102297"/>
    <n v="10411.8589743589"/>
    <n v="37482.692307692203"/>
  </r>
  <r>
    <x v="0"/>
    <x v="0"/>
    <x v="0"/>
    <x v="2"/>
    <x v="3"/>
    <s v="FI_small"/>
    <x v="4"/>
    <s v="GNR_EH_HEAT"/>
    <x v="1"/>
    <x v="0"/>
    <n v="7.1314102564102297"/>
    <n v="10411.8589743589"/>
    <n v="37482.692307692203"/>
  </r>
  <r>
    <x v="0"/>
    <x v="0"/>
    <x v="0"/>
    <x v="2"/>
    <x v="3"/>
    <s v="FI_small"/>
    <x v="4"/>
    <s v="GNR_EH_HEAT"/>
    <x v="1"/>
    <x v="1"/>
    <n v="7.1314102564102297"/>
    <n v="10411.8589743589"/>
    <n v="37482.692307692203"/>
  </r>
  <r>
    <x v="0"/>
    <x v="0"/>
    <x v="0"/>
    <x v="2"/>
    <x v="3"/>
    <s v="FI_small"/>
    <x v="4"/>
    <s v="GNR_EH_HEAT"/>
    <x v="1"/>
    <x v="2"/>
    <n v="7.1314102564102297"/>
    <n v="10411.8589743589"/>
    <n v="37482.692307692203"/>
  </r>
  <r>
    <x v="0"/>
    <x v="0"/>
    <x v="0"/>
    <x v="2"/>
    <x v="3"/>
    <s v="FI_small"/>
    <x v="8"/>
    <s v="GNR_ST_WOODWST_BP_CB-30"/>
    <x v="0"/>
    <x v="1"/>
    <n v="0.202222222222222"/>
    <n v="295.24444444444401"/>
    <n v="1062.8800000000001"/>
  </r>
  <r>
    <x v="0"/>
    <x v="0"/>
    <x v="0"/>
    <x v="2"/>
    <x v="3"/>
    <s v="FI_small_gas"/>
    <x v="5"/>
    <s v="GNR_HP_ELEC_COP-270"/>
    <x v="1"/>
    <x v="0"/>
    <n v="2.07407407407407"/>
    <n v="3028.1481481481501"/>
    <n v="10901.333333333299"/>
  </r>
  <r>
    <x v="0"/>
    <x v="0"/>
    <x v="0"/>
    <x v="2"/>
    <x v="3"/>
    <s v="FI_small_gas"/>
    <x v="5"/>
    <s v="GNR_HP_ELEC_COP-270"/>
    <x v="1"/>
    <x v="1"/>
    <n v="2.07407407407407"/>
    <n v="3028.1481481481501"/>
    <n v="10901.333333333299"/>
  </r>
  <r>
    <x v="0"/>
    <x v="0"/>
    <x v="0"/>
    <x v="2"/>
    <x v="3"/>
    <s v="FI_small_gas"/>
    <x v="5"/>
    <s v="GNR_HP_ELEC_COP-270"/>
    <x v="1"/>
    <x v="2"/>
    <n v="2.07407407407407"/>
    <n v="3028.1481481481501"/>
    <n v="10901.333333333299"/>
  </r>
  <r>
    <x v="0"/>
    <x v="0"/>
    <x v="0"/>
    <x v="2"/>
    <x v="3"/>
    <s v="FI_small_gas"/>
    <x v="5"/>
    <s v="GNR_HP_ELEC_GROUND-WTR_COP-360_LS-4-MW_Y-2020"/>
    <x v="0"/>
    <x v="0"/>
    <n v="24.4304290316425"/>
    <n v="35668.426386198102"/>
    <n v="128406.334990313"/>
  </r>
  <r>
    <x v="0"/>
    <x v="0"/>
    <x v="0"/>
    <x v="2"/>
    <x v="3"/>
    <s v="FI_small_gas"/>
    <x v="5"/>
    <s v="GNR_HP_ELEC_GROUND-WTR_COP-360_LS-4-MW_Y-2020"/>
    <x v="0"/>
    <x v="1"/>
    <n v="14.001404524009301"/>
    <n v="20442.050605053599"/>
    <n v="73591.382178193002"/>
  </r>
  <r>
    <x v="0"/>
    <x v="0"/>
    <x v="0"/>
    <x v="2"/>
    <x v="3"/>
    <s v="FI_small_gas"/>
    <x v="5"/>
    <s v="GNR_HP_ELEC_GROUND-WTR_COP-360_LS-4-MW_Y-2020"/>
    <x v="0"/>
    <x v="2"/>
    <n v="6.7869073059302796"/>
    <n v="9908.8846666581994"/>
    <n v="35671.984799969498"/>
  </r>
  <r>
    <x v="0"/>
    <x v="0"/>
    <x v="0"/>
    <x v="2"/>
    <x v="3"/>
    <s v="FI_small_gas"/>
    <x v="5"/>
    <s v="GNR_HP_ELEC_GROUND-WTR_COP-360_LS-4-MW_Y-2020"/>
    <x v="1"/>
    <x v="0"/>
    <n v="24.4304290316425"/>
    <n v="35668.426386198102"/>
    <n v="128406.334990313"/>
  </r>
  <r>
    <x v="0"/>
    <x v="0"/>
    <x v="0"/>
    <x v="2"/>
    <x v="3"/>
    <s v="FI_small_gas"/>
    <x v="5"/>
    <s v="GNR_HP_ELEC_GROUND-WTR_COP-360_LS-4-MW_Y-2020"/>
    <x v="1"/>
    <x v="1"/>
    <n v="24.4304290316425"/>
    <n v="35668.426386198102"/>
    <n v="128406.334990313"/>
  </r>
  <r>
    <x v="0"/>
    <x v="0"/>
    <x v="0"/>
    <x v="2"/>
    <x v="3"/>
    <s v="FI_small_gas"/>
    <x v="5"/>
    <s v="GNR_HP_ELEC_GROUND-WTR_COP-360_LS-4-MW_Y-2020"/>
    <x v="1"/>
    <x v="2"/>
    <n v="24.4304290316425"/>
    <n v="35668.426386198102"/>
    <n v="128406.334990313"/>
  </r>
  <r>
    <x v="0"/>
    <x v="0"/>
    <x v="0"/>
    <x v="2"/>
    <x v="3"/>
    <s v="FI_small_gas"/>
    <x v="1"/>
    <s v="GNR_HS_HEAT_PIT_L-DEC_E-91_Y-2020"/>
    <x v="0"/>
    <x v="1"/>
    <n v="92.788950484378105"/>
    <n v="135471.867707192"/>
    <n v="487698.72374589101"/>
  </r>
  <r>
    <x v="0"/>
    <x v="0"/>
    <x v="0"/>
    <x v="2"/>
    <x v="3"/>
    <s v="FI_small_gas"/>
    <x v="1"/>
    <s v="GNR_HS_HEAT_PIT_L-DEC_E-91_Y-2020"/>
    <x v="0"/>
    <x v="2"/>
    <n v="92.788950484378105"/>
    <n v="135471.867707192"/>
    <n v="487698.72374589101"/>
  </r>
  <r>
    <x v="0"/>
    <x v="0"/>
    <x v="0"/>
    <x v="2"/>
    <x v="3"/>
    <s v="FinA"/>
    <x v="0"/>
    <s v="GNR_ST_COAL_CND_E-40"/>
    <x v="0"/>
    <x v="0"/>
    <n v="1412.5"/>
    <n v="2062250"/>
    <n v="7424100"/>
  </r>
  <r>
    <x v="0"/>
    <x v="0"/>
    <x v="0"/>
    <x v="2"/>
    <x v="3"/>
    <s v="FinA"/>
    <x v="0"/>
    <s v="GNR_ST_COAL_CND_E-40"/>
    <x v="0"/>
    <x v="1"/>
    <n v="1412.5"/>
    <n v="2062250"/>
    <n v="7424100"/>
  </r>
  <r>
    <x v="0"/>
    <x v="0"/>
    <x v="0"/>
    <x v="2"/>
    <x v="3"/>
    <s v="FinA"/>
    <x v="0"/>
    <s v="GNR_ST_COAL_CND_E-40"/>
    <x v="0"/>
    <x v="2"/>
    <n v="1412.5"/>
    <n v="2062250"/>
    <n v="7424100"/>
  </r>
  <r>
    <x v="0"/>
    <x v="0"/>
    <x v="0"/>
    <x v="2"/>
    <x v="3"/>
    <s v="FinA"/>
    <x v="12"/>
    <s v="GNR_ST_NUCL_CND_E-33"/>
    <x v="0"/>
    <x v="0"/>
    <n v="13107"/>
    <n v="19136220"/>
    <n v="68890392"/>
  </r>
  <r>
    <x v="0"/>
    <x v="0"/>
    <x v="0"/>
    <x v="2"/>
    <x v="3"/>
    <s v="FinA"/>
    <x v="12"/>
    <s v="GNR_ST_NUCL_CND_E-33"/>
    <x v="0"/>
    <x v="1"/>
    <n v="13107"/>
    <n v="19136220"/>
    <n v="68890392"/>
  </r>
  <r>
    <x v="0"/>
    <x v="0"/>
    <x v="0"/>
    <x v="2"/>
    <x v="3"/>
    <s v="FinA"/>
    <x v="12"/>
    <s v="GNR_ST_NUCL_CND_E-33"/>
    <x v="0"/>
    <x v="2"/>
    <n v="13107"/>
    <n v="19136220"/>
    <n v="68890392"/>
  </r>
  <r>
    <x v="0"/>
    <x v="0"/>
    <x v="0"/>
    <x v="2"/>
    <x v="3"/>
    <s v="FinA"/>
    <x v="12"/>
    <s v="GNR_ST_NUCL_CND_E-33"/>
    <x v="1"/>
    <x v="0"/>
    <n v="4752.8272773934204"/>
    <n v="6939127.8249943899"/>
    <n v="24980860.1699798"/>
  </r>
  <r>
    <x v="0"/>
    <x v="0"/>
    <x v="0"/>
    <x v="2"/>
    <x v="3"/>
    <s v="FinA"/>
    <x v="12"/>
    <s v="GNR_ST_NUCL_CND_E-33"/>
    <x v="1"/>
    <x v="1"/>
    <n v="6076.7666713328099"/>
    <n v="8872079.3401459102"/>
    <n v="31939485.624525301"/>
  </r>
  <r>
    <x v="0"/>
    <x v="0"/>
    <x v="0"/>
    <x v="2"/>
    <x v="3"/>
    <s v="FinA"/>
    <x v="12"/>
    <s v="GNR_ST_NUCL_CND_E-33"/>
    <x v="1"/>
    <x v="2"/>
    <n v="4488.0393986055396"/>
    <n v="6552537.5219640899"/>
    <n v="23589135.079070698"/>
  </r>
  <r>
    <x v="0"/>
    <x v="0"/>
    <x v="0"/>
    <x v="2"/>
    <x v="3"/>
    <s v="FinA"/>
    <x v="10"/>
    <s v="GNR_ST_PEAT_CND_E-38"/>
    <x v="0"/>
    <x v="1"/>
    <n v="12.8571428571429"/>
    <n v="18771.428571428602"/>
    <n v="67577.142857142899"/>
  </r>
  <r>
    <x v="0"/>
    <x v="0"/>
    <x v="0"/>
    <x v="2"/>
    <x v="3"/>
    <s v="FinA"/>
    <x v="10"/>
    <s v="GNR_ST_PEAT_CND_E-38"/>
    <x v="0"/>
    <x v="2"/>
    <n v="25.714285714285701"/>
    <n v="37542.857142857101"/>
    <n v="135154.285714286"/>
  </r>
  <r>
    <x v="0"/>
    <x v="0"/>
    <x v="0"/>
    <x v="2"/>
    <x v="3"/>
    <s v="FinA"/>
    <x v="6"/>
    <s v="GNR_RES_WTR_NOPMP_MC-01"/>
    <x v="0"/>
    <x v="0"/>
    <n v="156.94999999999999"/>
    <n v="229147"/>
    <n v="824929.2"/>
  </r>
  <r>
    <x v="0"/>
    <x v="0"/>
    <x v="0"/>
    <x v="2"/>
    <x v="3"/>
    <s v="FinA"/>
    <x v="6"/>
    <s v="GNR_RES_WTR_NOPMP_MC-01"/>
    <x v="0"/>
    <x v="1"/>
    <n v="156.94999999999999"/>
    <n v="229147"/>
    <n v="824929.2"/>
  </r>
  <r>
    <x v="0"/>
    <x v="0"/>
    <x v="0"/>
    <x v="2"/>
    <x v="3"/>
    <s v="FinA"/>
    <x v="6"/>
    <s v="GNR_RES_WTR_NOPMP_MC-01"/>
    <x v="0"/>
    <x v="2"/>
    <n v="156.94999999999999"/>
    <n v="229147"/>
    <n v="824929.2"/>
  </r>
  <r>
    <x v="0"/>
    <x v="0"/>
    <x v="0"/>
    <x v="2"/>
    <x v="3"/>
    <s v="FinA"/>
    <x v="6"/>
    <s v="GNR_RES_WTR_NOPMP_MC-01"/>
    <x v="1"/>
    <x v="0"/>
    <n v="156.94999999999999"/>
    <n v="229147"/>
    <n v="824929.2"/>
  </r>
  <r>
    <x v="0"/>
    <x v="0"/>
    <x v="0"/>
    <x v="2"/>
    <x v="3"/>
    <s v="FinA"/>
    <x v="6"/>
    <s v="GNR_RES_WTR_NOPMP_MC-01"/>
    <x v="1"/>
    <x v="1"/>
    <n v="156.94999999999999"/>
    <n v="229147"/>
    <n v="824929.2"/>
  </r>
  <r>
    <x v="0"/>
    <x v="0"/>
    <x v="0"/>
    <x v="2"/>
    <x v="3"/>
    <s v="FinA"/>
    <x v="6"/>
    <s v="GNR_RES_WTR_NOPMP_MC-01"/>
    <x v="1"/>
    <x v="2"/>
    <n v="156.94999999999999"/>
    <n v="229147"/>
    <n v="824929.2"/>
  </r>
  <r>
    <x v="0"/>
    <x v="0"/>
    <x v="0"/>
    <x v="2"/>
    <x v="3"/>
    <s v="FinA"/>
    <x v="6"/>
    <s v="GNR_RES_WTR_NOPMP_MC-02"/>
    <x v="0"/>
    <x v="0"/>
    <n v="156.94999999999999"/>
    <n v="229147"/>
    <n v="824929.2"/>
  </r>
  <r>
    <x v="0"/>
    <x v="0"/>
    <x v="0"/>
    <x v="2"/>
    <x v="3"/>
    <s v="FinA"/>
    <x v="6"/>
    <s v="GNR_RES_WTR_NOPMP_MC-02"/>
    <x v="0"/>
    <x v="1"/>
    <n v="156.94999999999999"/>
    <n v="229147"/>
    <n v="824929.2"/>
  </r>
  <r>
    <x v="0"/>
    <x v="0"/>
    <x v="0"/>
    <x v="2"/>
    <x v="3"/>
    <s v="FinA"/>
    <x v="6"/>
    <s v="GNR_RES_WTR_NOPMP_MC-02"/>
    <x v="0"/>
    <x v="2"/>
    <n v="156.94999999999999"/>
    <n v="229147"/>
    <n v="824929.2"/>
  </r>
  <r>
    <x v="0"/>
    <x v="0"/>
    <x v="0"/>
    <x v="2"/>
    <x v="3"/>
    <s v="FinA"/>
    <x v="6"/>
    <s v="GNR_RES_WTR_NOPMP_MC-02"/>
    <x v="1"/>
    <x v="0"/>
    <n v="156.94999999999999"/>
    <n v="229147"/>
    <n v="824929.2"/>
  </r>
  <r>
    <x v="0"/>
    <x v="0"/>
    <x v="0"/>
    <x v="2"/>
    <x v="3"/>
    <s v="FinA"/>
    <x v="6"/>
    <s v="GNR_RES_WTR_NOPMP_MC-02"/>
    <x v="1"/>
    <x v="1"/>
    <n v="156.94999999999999"/>
    <n v="229147"/>
    <n v="824929.2"/>
  </r>
  <r>
    <x v="0"/>
    <x v="0"/>
    <x v="0"/>
    <x v="2"/>
    <x v="3"/>
    <s v="FinA"/>
    <x v="6"/>
    <s v="GNR_RES_WTR_NOPMP_MC-02"/>
    <x v="1"/>
    <x v="2"/>
    <n v="156.94999999999999"/>
    <n v="229147"/>
    <n v="824929.2"/>
  </r>
  <r>
    <x v="0"/>
    <x v="0"/>
    <x v="0"/>
    <x v="2"/>
    <x v="3"/>
    <s v="FinA"/>
    <x v="6"/>
    <s v="GNR_RES_WTR_NOPMP_MC-03"/>
    <x v="0"/>
    <x v="0"/>
    <n v="156.94999999999999"/>
    <n v="229147"/>
    <n v="824929.2"/>
  </r>
  <r>
    <x v="0"/>
    <x v="0"/>
    <x v="0"/>
    <x v="2"/>
    <x v="3"/>
    <s v="FinA"/>
    <x v="6"/>
    <s v="GNR_RES_WTR_NOPMP_MC-03"/>
    <x v="0"/>
    <x v="1"/>
    <n v="156.94999999999999"/>
    <n v="229147"/>
    <n v="824929.2"/>
  </r>
  <r>
    <x v="0"/>
    <x v="0"/>
    <x v="0"/>
    <x v="2"/>
    <x v="3"/>
    <s v="FinA"/>
    <x v="6"/>
    <s v="GNR_RES_WTR_NOPMP_MC-03"/>
    <x v="0"/>
    <x v="2"/>
    <n v="156.94999999999999"/>
    <n v="229147"/>
    <n v="824929.2"/>
  </r>
  <r>
    <x v="0"/>
    <x v="0"/>
    <x v="0"/>
    <x v="2"/>
    <x v="3"/>
    <s v="FinA"/>
    <x v="6"/>
    <s v="GNR_RES_WTR_NOPMP_MC-03"/>
    <x v="1"/>
    <x v="0"/>
    <n v="156.94999999999999"/>
    <n v="229147"/>
    <n v="824929.2"/>
  </r>
  <r>
    <x v="0"/>
    <x v="0"/>
    <x v="0"/>
    <x v="2"/>
    <x v="3"/>
    <s v="FinA"/>
    <x v="6"/>
    <s v="GNR_RES_WTR_NOPMP_MC-03"/>
    <x v="1"/>
    <x v="1"/>
    <n v="156.94999999999999"/>
    <n v="229147"/>
    <n v="824929.2"/>
  </r>
  <r>
    <x v="0"/>
    <x v="0"/>
    <x v="0"/>
    <x v="2"/>
    <x v="3"/>
    <s v="FinA"/>
    <x v="6"/>
    <s v="GNR_RES_WTR_NOPMP_MC-03"/>
    <x v="1"/>
    <x v="2"/>
    <n v="156.94999999999999"/>
    <n v="229147"/>
    <n v="824929.2"/>
  </r>
  <r>
    <x v="0"/>
    <x v="0"/>
    <x v="0"/>
    <x v="2"/>
    <x v="3"/>
    <s v="FinA"/>
    <x v="6"/>
    <s v="GNR_RES_WTR_NOPMP_MC-04"/>
    <x v="0"/>
    <x v="0"/>
    <n v="156.94999999999999"/>
    <n v="229147"/>
    <n v="824929.2"/>
  </r>
  <r>
    <x v="0"/>
    <x v="0"/>
    <x v="0"/>
    <x v="2"/>
    <x v="3"/>
    <s v="FinA"/>
    <x v="6"/>
    <s v="GNR_RES_WTR_NOPMP_MC-04"/>
    <x v="0"/>
    <x v="1"/>
    <n v="156.94999999999999"/>
    <n v="229147"/>
    <n v="824929.2"/>
  </r>
  <r>
    <x v="0"/>
    <x v="0"/>
    <x v="0"/>
    <x v="2"/>
    <x v="3"/>
    <s v="FinA"/>
    <x v="6"/>
    <s v="GNR_RES_WTR_NOPMP_MC-04"/>
    <x v="0"/>
    <x v="2"/>
    <n v="156.94999999999999"/>
    <n v="229147"/>
    <n v="824929.2"/>
  </r>
  <r>
    <x v="0"/>
    <x v="0"/>
    <x v="0"/>
    <x v="2"/>
    <x v="3"/>
    <s v="FinA"/>
    <x v="6"/>
    <s v="GNR_RES_WTR_NOPMP_MC-04"/>
    <x v="1"/>
    <x v="0"/>
    <n v="156.94999999999999"/>
    <n v="229147"/>
    <n v="824929.2"/>
  </r>
  <r>
    <x v="0"/>
    <x v="0"/>
    <x v="0"/>
    <x v="2"/>
    <x v="3"/>
    <s v="FinA"/>
    <x v="6"/>
    <s v="GNR_RES_WTR_NOPMP_MC-04"/>
    <x v="1"/>
    <x v="1"/>
    <n v="156.94999999999999"/>
    <n v="229147"/>
    <n v="824929.2"/>
  </r>
  <r>
    <x v="0"/>
    <x v="0"/>
    <x v="0"/>
    <x v="2"/>
    <x v="3"/>
    <s v="FinA"/>
    <x v="6"/>
    <s v="GNR_RES_WTR_NOPMP_MC-04"/>
    <x v="1"/>
    <x v="2"/>
    <n v="156.94999999999999"/>
    <n v="229147"/>
    <n v="824929.2"/>
  </r>
  <r>
    <x v="0"/>
    <x v="0"/>
    <x v="0"/>
    <x v="2"/>
    <x v="3"/>
    <s v="FinA"/>
    <x v="6"/>
    <s v="GNR_RES_WTR_NOPMP_MC-05"/>
    <x v="0"/>
    <x v="1"/>
    <n v="156.94999999999999"/>
    <n v="229147"/>
    <n v="824929.2"/>
  </r>
  <r>
    <x v="0"/>
    <x v="0"/>
    <x v="0"/>
    <x v="2"/>
    <x v="3"/>
    <s v="FinA"/>
    <x v="6"/>
    <s v="GNR_RES_WTR_NOPMP_MC-05"/>
    <x v="0"/>
    <x v="2"/>
    <n v="156.94999999999999"/>
    <n v="229147"/>
    <n v="824929.2"/>
  </r>
  <r>
    <x v="0"/>
    <x v="0"/>
    <x v="0"/>
    <x v="2"/>
    <x v="3"/>
    <s v="FinA"/>
    <x v="6"/>
    <s v="GNR_RES_WTR_NOPMP_MC-05"/>
    <x v="1"/>
    <x v="0"/>
    <n v="156.94999999999999"/>
    <n v="229147"/>
    <n v="824929.2"/>
  </r>
  <r>
    <x v="0"/>
    <x v="0"/>
    <x v="0"/>
    <x v="2"/>
    <x v="3"/>
    <s v="FinA"/>
    <x v="6"/>
    <s v="GNR_RES_WTR_NOPMP_MC-05"/>
    <x v="1"/>
    <x v="1"/>
    <n v="156.94999999999999"/>
    <n v="229147"/>
    <n v="824929.2"/>
  </r>
  <r>
    <x v="0"/>
    <x v="0"/>
    <x v="0"/>
    <x v="2"/>
    <x v="3"/>
    <s v="FinA"/>
    <x v="6"/>
    <s v="GNR_RES_WTR_NOPMP_MC-05"/>
    <x v="1"/>
    <x v="2"/>
    <n v="156.94999999999999"/>
    <n v="229147"/>
    <n v="824929.2"/>
  </r>
  <r>
    <x v="0"/>
    <x v="0"/>
    <x v="0"/>
    <x v="2"/>
    <x v="3"/>
    <s v="FinA"/>
    <x v="6"/>
    <s v="GNR_RES_WTR_NOPMP_MC-06"/>
    <x v="0"/>
    <x v="1"/>
    <n v="156.94999999999999"/>
    <n v="229147"/>
    <n v="824929.2"/>
  </r>
  <r>
    <x v="0"/>
    <x v="0"/>
    <x v="0"/>
    <x v="2"/>
    <x v="3"/>
    <s v="FinA"/>
    <x v="6"/>
    <s v="GNR_RES_WTR_NOPMP_MC-06"/>
    <x v="0"/>
    <x v="2"/>
    <n v="156.94999999999999"/>
    <n v="229147"/>
    <n v="824929.2"/>
  </r>
  <r>
    <x v="0"/>
    <x v="0"/>
    <x v="0"/>
    <x v="2"/>
    <x v="3"/>
    <s v="FinA"/>
    <x v="6"/>
    <s v="GNR_RES_WTR_NOPMP_MC-06"/>
    <x v="1"/>
    <x v="0"/>
    <n v="59.251256663209901"/>
    <n v="86506.8347282865"/>
    <n v="311424.605021831"/>
  </r>
  <r>
    <x v="0"/>
    <x v="0"/>
    <x v="0"/>
    <x v="2"/>
    <x v="3"/>
    <s v="FinA"/>
    <x v="6"/>
    <s v="GNR_RES_WTR_NOPMP_MC-06"/>
    <x v="1"/>
    <x v="1"/>
    <n v="156.94999999999999"/>
    <n v="229147"/>
    <n v="824929.2"/>
  </r>
  <r>
    <x v="0"/>
    <x v="0"/>
    <x v="0"/>
    <x v="2"/>
    <x v="3"/>
    <s v="FinA"/>
    <x v="6"/>
    <s v="GNR_RES_WTR_NOPMP_MC-06"/>
    <x v="1"/>
    <x v="2"/>
    <n v="126.96595887605"/>
    <n v="185370.299959033"/>
    <n v="667333.07985252002"/>
  </r>
  <r>
    <x v="0"/>
    <x v="0"/>
    <x v="0"/>
    <x v="2"/>
    <x v="3"/>
    <s v="FinA"/>
    <x v="6"/>
    <s v="GNR_RES_WTR_NOPMP_MC-07"/>
    <x v="0"/>
    <x v="1"/>
    <n v="156.94999999999999"/>
    <n v="229147"/>
    <n v="824929.2"/>
  </r>
  <r>
    <x v="0"/>
    <x v="0"/>
    <x v="0"/>
    <x v="2"/>
    <x v="3"/>
    <s v="FinA"/>
    <x v="6"/>
    <s v="GNR_RES_WTR_NOPMP_MC-07"/>
    <x v="0"/>
    <x v="2"/>
    <n v="156.94999999999999"/>
    <n v="229147"/>
    <n v="824929.2"/>
  </r>
  <r>
    <x v="0"/>
    <x v="0"/>
    <x v="0"/>
    <x v="2"/>
    <x v="3"/>
    <s v="FinA"/>
    <x v="6"/>
    <s v="GNR_RES_WTR_NOPMP_MC-07"/>
    <x v="1"/>
    <x v="1"/>
    <n v="156.94999999999999"/>
    <n v="229147"/>
    <n v="824929.2"/>
  </r>
  <r>
    <x v="0"/>
    <x v="0"/>
    <x v="0"/>
    <x v="2"/>
    <x v="3"/>
    <s v="FinA"/>
    <x v="6"/>
    <s v="GNR_RES_WTR_NOPMP_MC-08"/>
    <x v="0"/>
    <x v="1"/>
    <n v="156.94999999999999"/>
    <n v="229147"/>
    <n v="824929.2"/>
  </r>
  <r>
    <x v="0"/>
    <x v="0"/>
    <x v="0"/>
    <x v="2"/>
    <x v="3"/>
    <s v="FinA"/>
    <x v="6"/>
    <s v="GNR_RES_WTR_NOPMP_MC-08"/>
    <x v="0"/>
    <x v="2"/>
    <n v="137.08415799203399"/>
    <n v="200142.87066836999"/>
    <n v="720514.33440613095"/>
  </r>
  <r>
    <x v="0"/>
    <x v="0"/>
    <x v="0"/>
    <x v="2"/>
    <x v="3"/>
    <s v="FinA"/>
    <x v="6"/>
    <s v="GNR_RES_WTR_NOPMP_MC-08"/>
    <x v="1"/>
    <x v="1"/>
    <n v="156.94999999999999"/>
    <n v="229147"/>
    <n v="824929.2"/>
  </r>
  <r>
    <x v="0"/>
    <x v="0"/>
    <x v="0"/>
    <x v="2"/>
    <x v="3"/>
    <s v="FinA"/>
    <x v="6"/>
    <s v="GNR_RES_WTR_NOPMP_MC-09"/>
    <x v="0"/>
    <x v="1"/>
    <n v="21.7559525889552"/>
    <n v="31763.6907798746"/>
    <n v="114349.28680754799"/>
  </r>
  <r>
    <x v="0"/>
    <x v="0"/>
    <x v="0"/>
    <x v="2"/>
    <x v="3"/>
    <s v="FinA"/>
    <x v="6"/>
    <s v="GNR_RES_WTR_NOPMP_MC-09"/>
    <x v="1"/>
    <x v="1"/>
    <n v="82.792673879750794"/>
    <n v="120877.30386443601"/>
    <n v="435158.29391196999"/>
  </r>
  <r>
    <x v="0"/>
    <x v="0"/>
    <x v="0"/>
    <x v="2"/>
    <x v="3"/>
    <s v="FinA"/>
    <x v="6"/>
    <s v="GNR_ROR_WTR"/>
    <x v="0"/>
    <x v="0"/>
    <n v="537.15414134667606"/>
    <n v="784245.046366147"/>
    <n v="2823282.1669181301"/>
  </r>
  <r>
    <x v="0"/>
    <x v="0"/>
    <x v="0"/>
    <x v="2"/>
    <x v="3"/>
    <s v="FinA"/>
    <x v="6"/>
    <s v="GNR_ROR_WTR"/>
    <x v="0"/>
    <x v="1"/>
    <n v="537.15414134667606"/>
    <n v="784245.046366147"/>
    <n v="2823282.1669181301"/>
  </r>
  <r>
    <x v="0"/>
    <x v="0"/>
    <x v="0"/>
    <x v="2"/>
    <x v="3"/>
    <s v="FinA"/>
    <x v="6"/>
    <s v="GNR_ROR_WTR"/>
    <x v="0"/>
    <x v="2"/>
    <n v="537.15414134667606"/>
    <n v="784245.046366147"/>
    <n v="2823282.1669181301"/>
  </r>
  <r>
    <x v="0"/>
    <x v="0"/>
    <x v="0"/>
    <x v="2"/>
    <x v="3"/>
    <s v="FinA"/>
    <x v="6"/>
    <s v="GNR_ROR_WTR"/>
    <x v="1"/>
    <x v="0"/>
    <n v="1417.7310703491901"/>
    <n v="2069887.36270981"/>
    <n v="7451594.5057553304"/>
  </r>
  <r>
    <x v="0"/>
    <x v="0"/>
    <x v="0"/>
    <x v="2"/>
    <x v="3"/>
    <s v="FinA"/>
    <x v="6"/>
    <s v="GNR_ROR_WTR"/>
    <x v="1"/>
    <x v="1"/>
    <n v="1417.7310703491901"/>
    <n v="2069887.36270981"/>
    <n v="7451594.5057553304"/>
  </r>
  <r>
    <x v="0"/>
    <x v="0"/>
    <x v="0"/>
    <x v="2"/>
    <x v="3"/>
    <s v="FinA"/>
    <x v="6"/>
    <s v="GNR_ROR_WTR"/>
    <x v="1"/>
    <x v="2"/>
    <n v="1417.7310703491901"/>
    <n v="2069887.36270981"/>
    <n v="7451594.5057553304"/>
  </r>
  <r>
    <x v="0"/>
    <x v="0"/>
    <x v="0"/>
    <x v="2"/>
    <x v="3"/>
    <s v="FinA"/>
    <x v="7"/>
    <s v="GNR_WT_WIND_ONS"/>
    <x v="0"/>
    <x v="0"/>
    <n v="473.38844285657598"/>
    <n v="691147.12657059997"/>
    <n v="2488129.6556541598"/>
  </r>
  <r>
    <x v="0"/>
    <x v="0"/>
    <x v="0"/>
    <x v="2"/>
    <x v="3"/>
    <s v="FinA"/>
    <x v="7"/>
    <s v="GNR_WT_WIND_ONS"/>
    <x v="0"/>
    <x v="1"/>
    <n v="653.78095647438499"/>
    <n v="954520.19645260205"/>
    <n v="3436272.7072293698"/>
  </r>
  <r>
    <x v="0"/>
    <x v="0"/>
    <x v="0"/>
    <x v="2"/>
    <x v="3"/>
    <s v="FinA"/>
    <x v="7"/>
    <s v="GNR_WT_WIND_ONS"/>
    <x v="0"/>
    <x v="2"/>
    <n v="300.20432612143901"/>
    <n v="438298.31613730098"/>
    <n v="1577873.93809428"/>
  </r>
  <r>
    <x v="0"/>
    <x v="0"/>
    <x v="0"/>
    <x v="2"/>
    <x v="3"/>
    <s v="FinA"/>
    <x v="7"/>
    <s v="GNR_WT_WIND_ONS"/>
    <x v="1"/>
    <x v="0"/>
    <n v="629.35246156026301"/>
    <n v="918854.59387798503"/>
    <n v="3307876.5379607398"/>
  </r>
  <r>
    <x v="0"/>
    <x v="0"/>
    <x v="0"/>
    <x v="2"/>
    <x v="3"/>
    <s v="FinA"/>
    <x v="7"/>
    <s v="GNR_WT_WIND_ONS"/>
    <x v="1"/>
    <x v="1"/>
    <n v="1061.0984878289501"/>
    <n v="1549203.7922302701"/>
    <n v="5577133.6520289602"/>
  </r>
  <r>
    <x v="0"/>
    <x v="0"/>
    <x v="0"/>
    <x v="2"/>
    <x v="3"/>
    <s v="FinA"/>
    <x v="7"/>
    <s v="GNR_WT_WIND_ONS"/>
    <x v="1"/>
    <x v="2"/>
    <n v="1135.9533628296199"/>
    <n v="1658491.90973125"/>
    <n v="5970570.8750324799"/>
  </r>
  <r>
    <x v="0"/>
    <x v="0"/>
    <x v="0"/>
    <x v="3"/>
    <x v="4"/>
    <s v="DE4-E_A"/>
    <x v="5"/>
    <s v="AGG-DE4-E_ES_ELEC"/>
    <x v="0"/>
    <x v="1"/>
    <n v="0.72"/>
    <n v="1051.2"/>
    <n v="3784.32"/>
  </r>
  <r>
    <x v="0"/>
    <x v="0"/>
    <x v="0"/>
    <x v="3"/>
    <x v="4"/>
    <s v="DE4-E_A"/>
    <x v="5"/>
    <s v="AGG-DE4-E_ES_ELEC"/>
    <x v="0"/>
    <x v="2"/>
    <n v="0.72"/>
    <n v="1051.2"/>
    <n v="3784.32"/>
  </r>
  <r>
    <x v="0"/>
    <x v="0"/>
    <x v="0"/>
    <x v="3"/>
    <x v="4"/>
    <s v="DE4-E_A"/>
    <x v="5"/>
    <s v="AGG-DE4-E_ES_ELEC"/>
    <x v="1"/>
    <x v="0"/>
    <n v="0.72"/>
    <n v="1051.2"/>
    <n v="3784.32"/>
  </r>
  <r>
    <x v="0"/>
    <x v="0"/>
    <x v="0"/>
    <x v="3"/>
    <x v="4"/>
    <s v="DE4-E_A"/>
    <x v="5"/>
    <s v="AGG-DE4-E_ES_ELEC"/>
    <x v="1"/>
    <x v="1"/>
    <n v="0.72"/>
    <n v="1051.2"/>
    <n v="3784.32"/>
  </r>
  <r>
    <x v="0"/>
    <x v="0"/>
    <x v="0"/>
    <x v="3"/>
    <x v="4"/>
    <s v="DE4-E_A"/>
    <x v="5"/>
    <s v="AGG-DE4-E_RES_WTR_PMP"/>
    <x v="0"/>
    <x v="1"/>
    <n v="344.054794520548"/>
    <n v="502320"/>
    <n v="1808352"/>
  </r>
  <r>
    <x v="0"/>
    <x v="0"/>
    <x v="0"/>
    <x v="3"/>
    <x v="4"/>
    <s v="DE4-E_A"/>
    <x v="5"/>
    <s v="GNR_ES_ELEC_BAT-LITHIO_E-95_Y-16-29"/>
    <x v="0"/>
    <x v="1"/>
    <n v="128.074687983692"/>
    <n v="186989.04445618999"/>
    <n v="673160.56004228396"/>
  </r>
  <r>
    <x v="0"/>
    <x v="0"/>
    <x v="0"/>
    <x v="3"/>
    <x v="4"/>
    <s v="DE4-E_A"/>
    <x v="5"/>
    <s v="GNR_ES_ELEC_BAT-LITHIO_E-95_Y-16-29"/>
    <x v="0"/>
    <x v="2"/>
    <n v="120.15516411082299"/>
    <n v="175426.53960180201"/>
    <n v="631535.54256648698"/>
  </r>
  <r>
    <x v="0"/>
    <x v="0"/>
    <x v="0"/>
    <x v="3"/>
    <x v="4"/>
    <s v="DE4-E_A"/>
    <x v="5"/>
    <s v="GNR_ES_ELEC_BAT-LITHIO_E-95_Y-16-29"/>
    <x v="1"/>
    <x v="0"/>
    <n v="128.074687983692"/>
    <n v="186989.04445618999"/>
    <n v="673160.56004228396"/>
  </r>
  <r>
    <x v="0"/>
    <x v="0"/>
    <x v="0"/>
    <x v="3"/>
    <x v="4"/>
    <s v="DE4-E_A"/>
    <x v="5"/>
    <s v="GNR_ES_ELEC_BAT-LITHIO_E-95_Y-16-29"/>
    <x v="1"/>
    <x v="1"/>
    <n v="102.63579408209399"/>
    <n v="149848.259359858"/>
    <n v="539453.73369548901"/>
  </r>
  <r>
    <x v="0"/>
    <x v="0"/>
    <x v="0"/>
    <x v="3"/>
    <x v="4"/>
    <s v="DE4-E_A"/>
    <x v="1"/>
    <s v="GNR_HS_HEAT_PIT_L-CEN_E-90_Y-2020"/>
    <x v="0"/>
    <x v="0"/>
    <n v="968.87696702467997"/>
    <n v="1414560.3718560301"/>
    <n v="5092417.3386817202"/>
  </r>
  <r>
    <x v="0"/>
    <x v="0"/>
    <x v="0"/>
    <x v="3"/>
    <x v="4"/>
    <s v="DE4-E_A"/>
    <x v="1"/>
    <s v="GNR_HS_HEAT_PIT_L-CEN_E-90_Y-2020"/>
    <x v="0"/>
    <x v="1"/>
    <n v="2746.79198851923"/>
    <n v="4010316.3032380701"/>
    <n v="14437138.6916571"/>
  </r>
  <r>
    <x v="0"/>
    <x v="0"/>
    <x v="0"/>
    <x v="3"/>
    <x v="4"/>
    <s v="DE4-E_A"/>
    <x v="1"/>
    <s v="GNR_HS_HEAT_PIT_L-CEN_E-90_Y-2020"/>
    <x v="0"/>
    <x v="2"/>
    <n v="2308.84966698475"/>
    <n v="3370920.5137977302"/>
    <n v="12135313.8496718"/>
  </r>
  <r>
    <x v="0"/>
    <x v="0"/>
    <x v="0"/>
    <x v="3"/>
    <x v="4"/>
    <s v="DE4-E_A"/>
    <x v="1"/>
    <s v="GNR_HS_HEAT_PIT_L-CEN_E-90_Y-2020"/>
    <x v="1"/>
    <x v="0"/>
    <n v="7326.41907801252"/>
    <n v="10696571.8538983"/>
    <n v="38507658.674033798"/>
  </r>
  <r>
    <x v="0"/>
    <x v="0"/>
    <x v="0"/>
    <x v="3"/>
    <x v="4"/>
    <s v="DE4-E_A"/>
    <x v="1"/>
    <s v="GNR_HS_HEAT_PIT_L-CEN_E-90_Y-2020"/>
    <x v="1"/>
    <x v="1"/>
    <n v="8572.9017435593105"/>
    <n v="12516436.5455966"/>
    <n v="45059171.564147703"/>
  </r>
  <r>
    <x v="0"/>
    <x v="0"/>
    <x v="0"/>
    <x v="3"/>
    <x v="4"/>
    <s v="DE4-E_A"/>
    <x v="1"/>
    <s v="GNR_HS_HEAT_PIT_L-CEN_E-90_Y-2020"/>
    <x v="1"/>
    <x v="2"/>
    <n v="8572.9017435593105"/>
    <n v="12516436.5455966"/>
    <n v="45059171.564147703"/>
  </r>
  <r>
    <x v="0"/>
    <x v="0"/>
    <x v="0"/>
    <x v="3"/>
    <x v="4"/>
    <s v="DE4-E_A"/>
    <x v="13"/>
    <s v="GNR_ST_LIGN_BP_E-39"/>
    <x v="0"/>
    <x v="0"/>
    <n v="18250.819646439999"/>
    <n v="26646196.6838024"/>
    <n v="95926308.061688498"/>
  </r>
  <r>
    <x v="0"/>
    <x v="0"/>
    <x v="0"/>
    <x v="3"/>
    <x v="4"/>
    <s v="DE4-E_A"/>
    <x v="13"/>
    <s v="GNR_ST_LIGN_BP_E-39"/>
    <x v="0"/>
    <x v="1"/>
    <n v="18928.619646440002"/>
    <n v="27635784.6838024"/>
    <n v="99488824.861688495"/>
  </r>
  <r>
    <x v="0"/>
    <x v="0"/>
    <x v="0"/>
    <x v="3"/>
    <x v="4"/>
    <s v="DE4-E_A"/>
    <x v="13"/>
    <s v="GNR_ST_LIGN_BP_E-39"/>
    <x v="0"/>
    <x v="2"/>
    <n v="19606.419646440001"/>
    <n v="28625372.683802299"/>
    <n v="103051341.661688"/>
  </r>
  <r>
    <x v="0"/>
    <x v="0"/>
    <x v="0"/>
    <x v="3"/>
    <x v="4"/>
    <s v="DE4-E_A"/>
    <x v="13"/>
    <s v="GNR_ST_LIGN_BP_E-39"/>
    <x v="1"/>
    <x v="0"/>
    <n v="1581.5333333333299"/>
    <n v="2309038.6666666698"/>
    <n v="8312539.2000000002"/>
  </r>
  <r>
    <x v="0"/>
    <x v="0"/>
    <x v="0"/>
    <x v="3"/>
    <x v="4"/>
    <s v="DE4-E_A"/>
    <x v="13"/>
    <s v="GNR_ST_LIGN_CND_E-43"/>
    <x v="0"/>
    <x v="0"/>
    <n v="1339.3747786526001"/>
    <n v="1955487.17683279"/>
    <n v="7039753.8365980601"/>
  </r>
  <r>
    <x v="0"/>
    <x v="0"/>
    <x v="0"/>
    <x v="3"/>
    <x v="4"/>
    <s v="DE4-E_A"/>
    <x v="13"/>
    <s v="GNR_ST_LIGN_CND_E-43"/>
    <x v="0"/>
    <x v="1"/>
    <n v="1339.3747786526001"/>
    <n v="1955487.17683279"/>
    <n v="7039753.8365980601"/>
  </r>
  <r>
    <x v="0"/>
    <x v="0"/>
    <x v="0"/>
    <x v="3"/>
    <x v="4"/>
    <s v="DE4-E_A"/>
    <x v="13"/>
    <s v="GNR_ST_LIGN_CND_E-43"/>
    <x v="0"/>
    <x v="2"/>
    <n v="1339.3747786526001"/>
    <n v="1955487.17683279"/>
    <n v="7039753.8365980601"/>
  </r>
  <r>
    <x v="0"/>
    <x v="0"/>
    <x v="0"/>
    <x v="3"/>
    <x v="4"/>
    <s v="DE4-E_A"/>
    <x v="13"/>
    <s v="GNR_ST_LIGN_CND_E-43"/>
    <x v="1"/>
    <x v="0"/>
    <n v="104.18604651162801"/>
    <n v="152111.627906977"/>
    <n v="547601.86046511598"/>
  </r>
  <r>
    <x v="0"/>
    <x v="0"/>
    <x v="0"/>
    <x v="3"/>
    <x v="4"/>
    <s v="DE4-E_A"/>
    <x v="3"/>
    <s v="GNR_PV_SUN"/>
    <x v="0"/>
    <x v="2"/>
    <n v="190.35192517361"/>
    <n v="277913.81075347099"/>
    <n v="1000489.7187124999"/>
  </r>
  <r>
    <x v="0"/>
    <x v="0"/>
    <x v="0"/>
    <x v="3"/>
    <x v="4"/>
    <s v="DE4-E_A"/>
    <x v="3"/>
    <s v="GNR_PV_SUN"/>
    <x v="1"/>
    <x v="1"/>
    <n v="1841.1369310989301"/>
    <n v="2688059.9194044401"/>
    <n v="9677015.7098559793"/>
  </r>
  <r>
    <x v="0"/>
    <x v="0"/>
    <x v="0"/>
    <x v="3"/>
    <x v="4"/>
    <s v="DE4-E_A"/>
    <x v="3"/>
    <s v="GNR_PV_SUN"/>
    <x v="1"/>
    <x v="2"/>
    <n v="6041.6991379667297"/>
    <n v="8820880.7414314207"/>
    <n v="31755170.669153102"/>
  </r>
  <r>
    <x v="0"/>
    <x v="0"/>
    <x v="0"/>
    <x v="3"/>
    <x v="4"/>
    <s v="DE4-E_A"/>
    <x v="4"/>
    <s v="GNR_GEO_HEAT_EO"/>
    <x v="0"/>
    <x v="0"/>
    <n v="0.22"/>
    <n v="321.2"/>
    <n v="1156.32"/>
  </r>
  <r>
    <x v="0"/>
    <x v="0"/>
    <x v="0"/>
    <x v="3"/>
    <x v="4"/>
    <s v="DE4-E_A"/>
    <x v="4"/>
    <s v="GNR_GEO_HEAT_EO"/>
    <x v="0"/>
    <x v="1"/>
    <n v="0.22"/>
    <n v="321.2"/>
    <n v="1156.32"/>
  </r>
  <r>
    <x v="0"/>
    <x v="0"/>
    <x v="0"/>
    <x v="3"/>
    <x v="4"/>
    <s v="DE4-E_A"/>
    <x v="4"/>
    <s v="GNR_GEO_HEAT_EO"/>
    <x v="0"/>
    <x v="2"/>
    <n v="0.22"/>
    <n v="321.2"/>
    <n v="1156.32"/>
  </r>
  <r>
    <x v="0"/>
    <x v="0"/>
    <x v="0"/>
    <x v="3"/>
    <x v="4"/>
    <s v="DE4-E_A"/>
    <x v="4"/>
    <s v="GNR_GEO_HEAT_EO"/>
    <x v="1"/>
    <x v="0"/>
    <n v="0.22"/>
    <n v="321.2"/>
    <n v="1156.32"/>
  </r>
  <r>
    <x v="0"/>
    <x v="0"/>
    <x v="0"/>
    <x v="3"/>
    <x v="4"/>
    <s v="DE4-E_A"/>
    <x v="4"/>
    <s v="GNR_GEO_HEAT_EO"/>
    <x v="1"/>
    <x v="1"/>
    <n v="0.22"/>
    <n v="321.2"/>
    <n v="1156.32"/>
  </r>
  <r>
    <x v="0"/>
    <x v="0"/>
    <x v="0"/>
    <x v="3"/>
    <x v="4"/>
    <s v="DE4-E_A"/>
    <x v="4"/>
    <s v="GNR_GEO_HEAT_EO"/>
    <x v="1"/>
    <x v="2"/>
    <n v="0.22"/>
    <n v="321.2"/>
    <n v="1156.32"/>
  </r>
  <r>
    <x v="0"/>
    <x v="0"/>
    <x v="0"/>
    <x v="3"/>
    <x v="4"/>
    <s v="DE4-E_A"/>
    <x v="6"/>
    <s v="GNR_ROR_WTR"/>
    <x v="0"/>
    <x v="0"/>
    <n v="271.14331604776601"/>
    <n v="395869.24142973899"/>
    <n v="1425129.2691470601"/>
  </r>
  <r>
    <x v="0"/>
    <x v="0"/>
    <x v="0"/>
    <x v="3"/>
    <x v="4"/>
    <s v="DE4-E_A"/>
    <x v="6"/>
    <s v="GNR_ROR_WTR"/>
    <x v="0"/>
    <x v="1"/>
    <n v="271.14331604776601"/>
    <n v="395869.24142973899"/>
    <n v="1425129.2691470601"/>
  </r>
  <r>
    <x v="0"/>
    <x v="0"/>
    <x v="0"/>
    <x v="3"/>
    <x v="4"/>
    <s v="DE4-E_A"/>
    <x v="6"/>
    <s v="GNR_ROR_WTR"/>
    <x v="0"/>
    <x v="2"/>
    <n v="271.14331604776601"/>
    <n v="395869.24142973899"/>
    <n v="1425129.2691470601"/>
  </r>
  <r>
    <x v="0"/>
    <x v="0"/>
    <x v="0"/>
    <x v="3"/>
    <x v="4"/>
    <s v="DE4-E_A"/>
    <x v="6"/>
    <s v="GNR_ROR_WTR"/>
    <x v="1"/>
    <x v="0"/>
    <n v="334.57451296316401"/>
    <n v="488478.78892621998"/>
    <n v="1758523.64013439"/>
  </r>
  <r>
    <x v="0"/>
    <x v="0"/>
    <x v="0"/>
    <x v="3"/>
    <x v="4"/>
    <s v="DE4-E_A"/>
    <x v="6"/>
    <s v="GNR_ROR_WTR"/>
    <x v="1"/>
    <x v="1"/>
    <n v="334.57451296316401"/>
    <n v="488478.78892621998"/>
    <n v="1758523.64013439"/>
  </r>
  <r>
    <x v="0"/>
    <x v="0"/>
    <x v="0"/>
    <x v="3"/>
    <x v="4"/>
    <s v="DE4-E_A"/>
    <x v="6"/>
    <s v="GNR_ROR_WTR"/>
    <x v="1"/>
    <x v="2"/>
    <n v="334.57451296316401"/>
    <n v="488478.78892621998"/>
    <n v="1758523.64013439"/>
  </r>
  <r>
    <x v="0"/>
    <x v="0"/>
    <x v="0"/>
    <x v="3"/>
    <x v="4"/>
    <s v="DE4-E_A"/>
    <x v="7"/>
    <s v="GNR_WT_WIND_ONS"/>
    <x v="0"/>
    <x v="0"/>
    <n v="2127.7086575671501"/>
    <n v="3106454.6400480298"/>
    <n v="11183236.7041729"/>
  </r>
  <r>
    <x v="0"/>
    <x v="0"/>
    <x v="0"/>
    <x v="3"/>
    <x v="4"/>
    <s v="DE4-E_A"/>
    <x v="7"/>
    <s v="GNR_WT_WIND_ONS"/>
    <x v="0"/>
    <x v="1"/>
    <n v="3319.2434573648202"/>
    <n v="4846095.4477526397"/>
    <n v="17445943.611909501"/>
  </r>
  <r>
    <x v="0"/>
    <x v="0"/>
    <x v="0"/>
    <x v="3"/>
    <x v="4"/>
    <s v="DE4-E_A"/>
    <x v="7"/>
    <s v="GNR_WT_WIND_ONS"/>
    <x v="0"/>
    <x v="2"/>
    <n v="3969.9875099850201"/>
    <n v="5796181.7645781301"/>
    <n v="20866254.352481298"/>
  </r>
  <r>
    <x v="0"/>
    <x v="0"/>
    <x v="0"/>
    <x v="3"/>
    <x v="4"/>
    <s v="DE4-E_A"/>
    <x v="7"/>
    <s v="GNR_WT_WIND_ONS"/>
    <x v="1"/>
    <x v="0"/>
    <n v="4469.9384579980497"/>
    <n v="6526110.14867716"/>
    <n v="23493996.5352378"/>
  </r>
  <r>
    <x v="0"/>
    <x v="0"/>
    <x v="0"/>
    <x v="3"/>
    <x v="4"/>
    <s v="DE4-E_A"/>
    <x v="7"/>
    <s v="GNR_WT_WIND_ONS"/>
    <x v="1"/>
    <x v="1"/>
    <n v="7612.8078376527101"/>
    <n v="11114699.442973001"/>
    <n v="40012917.9947026"/>
  </r>
  <r>
    <x v="0"/>
    <x v="0"/>
    <x v="0"/>
    <x v="3"/>
    <x v="4"/>
    <s v="DE4-E_A"/>
    <x v="7"/>
    <s v="GNR_WT_WIND_ONS"/>
    <x v="1"/>
    <x v="2"/>
    <n v="7558.0555794322499"/>
    <n v="11034761.145971101"/>
    <n v="39725140.125495903"/>
  </r>
  <r>
    <x v="0"/>
    <x v="0"/>
    <x v="0"/>
    <x v="3"/>
    <x v="4"/>
    <s v="DE4-E_Offshore_A"/>
    <x v="7"/>
    <s v="GNR_WT_WIND_OFF"/>
    <x v="0"/>
    <x v="0"/>
    <n v="458.29837521429602"/>
    <n v="669115.62781287194"/>
    <n v="2408816.2601263402"/>
  </r>
  <r>
    <x v="0"/>
    <x v="0"/>
    <x v="0"/>
    <x v="3"/>
    <x v="4"/>
    <s v="DE4-E_Offshore_A"/>
    <x v="7"/>
    <s v="GNR_WT_WIND_OFF"/>
    <x v="0"/>
    <x v="1"/>
    <n v="714.94933201538299"/>
    <n v="1043826.02474246"/>
    <n v="3757773.6890728502"/>
  </r>
  <r>
    <x v="0"/>
    <x v="0"/>
    <x v="0"/>
    <x v="3"/>
    <x v="4"/>
    <s v="DE4-E_Offshore_A"/>
    <x v="7"/>
    <s v="GNR_WT_WIND_OFF"/>
    <x v="0"/>
    <x v="2"/>
    <n v="855.11652122878297"/>
    <n v="1248470.12099402"/>
    <n v="4494492.4355784804"/>
  </r>
  <r>
    <x v="0"/>
    <x v="0"/>
    <x v="0"/>
    <x v="3"/>
    <x v="4"/>
    <s v="DE4-E_Offshore_A"/>
    <x v="7"/>
    <s v="GNR_WT_WIND_OFF"/>
    <x v="1"/>
    <x v="0"/>
    <n v="962.803589355491"/>
    <n v="1405693.24045902"/>
    <n v="5060495.6656524604"/>
  </r>
  <r>
    <x v="0"/>
    <x v="0"/>
    <x v="0"/>
    <x v="3"/>
    <x v="4"/>
    <s v="DE4-E_Offshore_A"/>
    <x v="7"/>
    <s v="GNR_WT_WIND_OFF"/>
    <x v="1"/>
    <x v="1"/>
    <n v="1639.7627797426901"/>
    <n v="2394053.6584243299"/>
    <n v="8618593.1703275796"/>
  </r>
  <r>
    <x v="0"/>
    <x v="0"/>
    <x v="0"/>
    <x v="3"/>
    <x v="4"/>
    <s v="DE4-E_Offshore_A"/>
    <x v="7"/>
    <s v="GNR_WT_WIND_OFF"/>
    <x v="1"/>
    <x v="2"/>
    <n v="1627.96940244336"/>
    <n v="2376835.3275672998"/>
    <n v="8556607.1792422794"/>
  </r>
  <r>
    <x v="0"/>
    <x v="0"/>
    <x v="0"/>
    <x v="3"/>
    <x v="5"/>
    <s v="DE4-N_A"/>
    <x v="0"/>
    <s v="GNR_ST_COAL_BP_E-40"/>
    <x v="0"/>
    <x v="0"/>
    <n v="2133.11296869635"/>
    <n v="3114344.9342966801"/>
    <n v="11211641.763467999"/>
  </r>
  <r>
    <x v="0"/>
    <x v="0"/>
    <x v="0"/>
    <x v="3"/>
    <x v="5"/>
    <s v="DE4-N_A"/>
    <x v="0"/>
    <s v="GNR_ST_COAL_BP_E-40"/>
    <x v="0"/>
    <x v="1"/>
    <n v="2133.11296869635"/>
    <n v="3114344.9342966801"/>
    <n v="11211641.763467999"/>
  </r>
  <r>
    <x v="0"/>
    <x v="0"/>
    <x v="0"/>
    <x v="3"/>
    <x v="5"/>
    <s v="DE4-N_A"/>
    <x v="0"/>
    <s v="GNR_ST_COAL_BP_E-40"/>
    <x v="0"/>
    <x v="2"/>
    <n v="2133.11296869635"/>
    <n v="3114344.9342966801"/>
    <n v="11211641.763467999"/>
  </r>
  <r>
    <x v="0"/>
    <x v="0"/>
    <x v="0"/>
    <x v="3"/>
    <x v="5"/>
    <s v="DE4-N_A"/>
    <x v="0"/>
    <s v="GNR_ST_COAL_BP_E-40"/>
    <x v="1"/>
    <x v="0"/>
    <n v="1463.0846222826599"/>
    <n v="2136103.5485326801"/>
    <n v="7689972.7747176597"/>
  </r>
  <r>
    <x v="0"/>
    <x v="0"/>
    <x v="0"/>
    <x v="3"/>
    <x v="5"/>
    <s v="DE4-N_A"/>
    <x v="0"/>
    <s v="GNR_ST_COAL_BP_E-40"/>
    <x v="1"/>
    <x v="1"/>
    <n v="1311.5143114309799"/>
    <n v="1914810.89468923"/>
    <n v="6893319.2208812302"/>
  </r>
  <r>
    <x v="0"/>
    <x v="0"/>
    <x v="0"/>
    <x v="3"/>
    <x v="5"/>
    <s v="DE4-N_A"/>
    <x v="0"/>
    <s v="GNR_ST_COAL_BP_E-40"/>
    <x v="1"/>
    <x v="2"/>
    <n v="1153.8393114309799"/>
    <n v="1684605.39468923"/>
    <n v="6064579.4208812304"/>
  </r>
  <r>
    <x v="0"/>
    <x v="0"/>
    <x v="0"/>
    <x v="3"/>
    <x v="5"/>
    <s v="DE4-N_A"/>
    <x v="0"/>
    <s v="GNR_ST_COAL_CND_E-46"/>
    <x v="0"/>
    <x v="0"/>
    <n v="3293.9060463390101"/>
    <n v="4809102.8276549503"/>
    <n v="17312770.1795578"/>
  </r>
  <r>
    <x v="0"/>
    <x v="0"/>
    <x v="0"/>
    <x v="3"/>
    <x v="5"/>
    <s v="DE4-N_A"/>
    <x v="0"/>
    <s v="GNR_ST_COAL_CND_E-46"/>
    <x v="0"/>
    <x v="1"/>
    <n v="3293.9060463390101"/>
    <n v="4809102.8276549503"/>
    <n v="17312770.1795578"/>
  </r>
  <r>
    <x v="0"/>
    <x v="0"/>
    <x v="0"/>
    <x v="3"/>
    <x v="5"/>
    <s v="DE4-N_A"/>
    <x v="0"/>
    <s v="GNR_ST_COAL_CND_E-46"/>
    <x v="0"/>
    <x v="2"/>
    <n v="3293.9060463390101"/>
    <n v="4809102.8276549503"/>
    <n v="17312770.1795578"/>
  </r>
  <r>
    <x v="0"/>
    <x v="0"/>
    <x v="0"/>
    <x v="3"/>
    <x v="5"/>
    <s v="DE4-N_A"/>
    <x v="5"/>
    <s v="AGG-DE4-N_ES_ELEC"/>
    <x v="0"/>
    <x v="1"/>
    <n v="0.27333333333333298"/>
    <n v="399.066666666667"/>
    <n v="1436.64"/>
  </r>
  <r>
    <x v="0"/>
    <x v="0"/>
    <x v="0"/>
    <x v="3"/>
    <x v="5"/>
    <s v="DE4-N_A"/>
    <x v="5"/>
    <s v="AGG-DE4-N_ES_ELEC"/>
    <x v="1"/>
    <x v="0"/>
    <n v="0.27333333333333298"/>
    <n v="399.066666666667"/>
    <n v="1436.64"/>
  </r>
  <r>
    <x v="0"/>
    <x v="0"/>
    <x v="0"/>
    <x v="3"/>
    <x v="5"/>
    <s v="DE4-N_A"/>
    <x v="5"/>
    <s v="AGG-DE4-N_RES_WTR_PMP"/>
    <x v="0"/>
    <x v="1"/>
    <n v="16.9676712328767"/>
    <n v="24772.799999999999"/>
    <n v="89182.080000000002"/>
  </r>
  <r>
    <x v="0"/>
    <x v="0"/>
    <x v="0"/>
    <x v="3"/>
    <x v="5"/>
    <s v="DE4-N_A"/>
    <x v="5"/>
    <s v="GNR_ES_ELEC_BAT-LITHIO_E-95_Y-16-29"/>
    <x v="0"/>
    <x v="1"/>
    <n v="0.14985380116959099"/>
    <n v="218.78654970760201"/>
    <n v="787.63157894736798"/>
  </r>
  <r>
    <x v="0"/>
    <x v="0"/>
    <x v="0"/>
    <x v="3"/>
    <x v="5"/>
    <s v="DE4-N_A"/>
    <x v="5"/>
    <s v="GNR_ES_ELEC_BAT-LITHIO_E-95_Y-16-29"/>
    <x v="1"/>
    <x v="0"/>
    <n v="0.14985380116959099"/>
    <n v="218.78654970760201"/>
    <n v="787.63157894736798"/>
  </r>
  <r>
    <x v="0"/>
    <x v="0"/>
    <x v="0"/>
    <x v="3"/>
    <x v="5"/>
    <s v="DE4-N_A"/>
    <x v="1"/>
    <s v="GNR_HS_HEAT_PIT_L-CEN_E-90_Y-2020"/>
    <x v="0"/>
    <x v="1"/>
    <n v="556.75017017318805"/>
    <n v="812855.24845285504"/>
    <n v="2926278.8944302802"/>
  </r>
  <r>
    <x v="0"/>
    <x v="0"/>
    <x v="0"/>
    <x v="3"/>
    <x v="5"/>
    <s v="DE4-N_A"/>
    <x v="1"/>
    <s v="GNR_HS_HEAT_PIT_L-CEN_E-90_Y-2020"/>
    <x v="0"/>
    <x v="2"/>
    <n v="541.81614139060798"/>
    <n v="791051.56643028802"/>
    <n v="2847785.63914904"/>
  </r>
  <r>
    <x v="0"/>
    <x v="0"/>
    <x v="0"/>
    <x v="3"/>
    <x v="5"/>
    <s v="DE4-N_A"/>
    <x v="1"/>
    <s v="GNR_HS_HEAT_PIT_L-CEN_E-90_Y-2020"/>
    <x v="1"/>
    <x v="1"/>
    <n v="239.267726828816"/>
    <n v="349330.88117007102"/>
    <n v="1257591.1722122601"/>
  </r>
  <r>
    <x v="0"/>
    <x v="0"/>
    <x v="0"/>
    <x v="3"/>
    <x v="5"/>
    <s v="DE4-N_A"/>
    <x v="2"/>
    <s v="GNR_BO_MSW_E-80"/>
    <x v="0"/>
    <x v="0"/>
    <n v="145.16249999999999"/>
    <n v="211937.25"/>
    <n v="762974.1"/>
  </r>
  <r>
    <x v="0"/>
    <x v="0"/>
    <x v="0"/>
    <x v="3"/>
    <x v="5"/>
    <s v="DE4-N_A"/>
    <x v="2"/>
    <s v="GNR_BO_MSW_E-80"/>
    <x v="0"/>
    <x v="1"/>
    <n v="145.16249999999999"/>
    <n v="211937.25"/>
    <n v="762974.1"/>
  </r>
  <r>
    <x v="0"/>
    <x v="0"/>
    <x v="0"/>
    <x v="3"/>
    <x v="5"/>
    <s v="DE4-N_A"/>
    <x v="2"/>
    <s v="GNR_BO_MSW_E-80"/>
    <x v="0"/>
    <x v="2"/>
    <n v="145.16249999999999"/>
    <n v="211937.25"/>
    <n v="762974.1"/>
  </r>
  <r>
    <x v="0"/>
    <x v="0"/>
    <x v="0"/>
    <x v="3"/>
    <x v="5"/>
    <s v="DE4-N_A"/>
    <x v="2"/>
    <s v="GNR_BO_MSW_E-80"/>
    <x v="1"/>
    <x v="1"/>
    <n v="145.16249999999999"/>
    <n v="211937.25"/>
    <n v="762974.1"/>
  </r>
  <r>
    <x v="0"/>
    <x v="0"/>
    <x v="0"/>
    <x v="3"/>
    <x v="5"/>
    <s v="DE4-N_A"/>
    <x v="2"/>
    <s v="GNR_BO_MSW_E-80"/>
    <x v="1"/>
    <x v="2"/>
    <n v="145.16249999999999"/>
    <n v="211937.25"/>
    <n v="762974.1"/>
  </r>
  <r>
    <x v="0"/>
    <x v="0"/>
    <x v="0"/>
    <x v="3"/>
    <x v="5"/>
    <s v="DE4-N_A"/>
    <x v="2"/>
    <s v="GNR_ST_MSW_BP_E-23_LS-220-MW-FEED_Y-2020"/>
    <x v="0"/>
    <x v="0"/>
    <n v="275.33089856439898"/>
    <n v="401983.11190402298"/>
    <n v="1447139.2028544799"/>
  </r>
  <r>
    <x v="0"/>
    <x v="0"/>
    <x v="0"/>
    <x v="3"/>
    <x v="5"/>
    <s v="DE4-N_A"/>
    <x v="2"/>
    <s v="GNR_ST_MSW_BP_E-23_LS-220-MW-FEED_Y-2020"/>
    <x v="0"/>
    <x v="1"/>
    <n v="275.33089856439898"/>
    <n v="401983.11190402298"/>
    <n v="1447139.2028544799"/>
  </r>
  <r>
    <x v="0"/>
    <x v="0"/>
    <x v="0"/>
    <x v="3"/>
    <x v="5"/>
    <s v="DE4-N_A"/>
    <x v="2"/>
    <s v="GNR_ST_MSW_BP_E-23_LS-220-MW-FEED_Y-2020"/>
    <x v="0"/>
    <x v="2"/>
    <n v="275.33089856439898"/>
    <n v="401983.11190402298"/>
    <n v="1447139.2028544799"/>
  </r>
  <r>
    <x v="0"/>
    <x v="0"/>
    <x v="0"/>
    <x v="3"/>
    <x v="5"/>
    <s v="DE4-N_A"/>
    <x v="2"/>
    <s v="GNR_ST_MSW_BP_E-23_LS-220-MW-FEED_Y-2020"/>
    <x v="1"/>
    <x v="0"/>
    <n v="275.33089856439898"/>
    <n v="401983.11190402298"/>
    <n v="1447139.2028544799"/>
  </r>
  <r>
    <x v="0"/>
    <x v="0"/>
    <x v="0"/>
    <x v="3"/>
    <x v="5"/>
    <s v="DE4-N_A"/>
    <x v="2"/>
    <s v="GNR_ST_MSW_BP_E-23_LS-220-MW-FEED_Y-2020"/>
    <x v="1"/>
    <x v="1"/>
    <n v="275.33089856439898"/>
    <n v="401983.11190402298"/>
    <n v="1447139.2028544799"/>
  </r>
  <r>
    <x v="0"/>
    <x v="0"/>
    <x v="0"/>
    <x v="3"/>
    <x v="5"/>
    <s v="DE4-N_A"/>
    <x v="2"/>
    <s v="GNR_ST_MSW_BP_E-23_LS-220-MW-FEED_Y-2020"/>
    <x v="1"/>
    <x v="2"/>
    <n v="275.33089856439898"/>
    <n v="401983.11190402298"/>
    <n v="1447139.2028544799"/>
  </r>
  <r>
    <x v="0"/>
    <x v="0"/>
    <x v="0"/>
    <x v="3"/>
    <x v="5"/>
    <s v="DE4-N_A"/>
    <x v="2"/>
    <s v="GNR_ST_MSW_BP_E-33"/>
    <x v="0"/>
    <x v="0"/>
    <n v="124.242424242425"/>
    <n v="181393.93939394"/>
    <n v="653018.18181818398"/>
  </r>
  <r>
    <x v="0"/>
    <x v="0"/>
    <x v="0"/>
    <x v="3"/>
    <x v="5"/>
    <s v="DE4-N_A"/>
    <x v="2"/>
    <s v="GNR_ST_MSW_BP_E-33"/>
    <x v="0"/>
    <x v="1"/>
    <n v="124.242424242425"/>
    <n v="181393.93939394"/>
    <n v="653018.18181818398"/>
  </r>
  <r>
    <x v="0"/>
    <x v="0"/>
    <x v="0"/>
    <x v="3"/>
    <x v="5"/>
    <s v="DE4-N_A"/>
    <x v="2"/>
    <s v="GNR_ST_MSW_BP_E-33"/>
    <x v="0"/>
    <x v="2"/>
    <n v="124.242424242425"/>
    <n v="181393.93939394"/>
    <n v="653018.18181818398"/>
  </r>
  <r>
    <x v="0"/>
    <x v="0"/>
    <x v="0"/>
    <x v="3"/>
    <x v="5"/>
    <s v="DE4-N_A"/>
    <x v="2"/>
    <s v="GNR_ST_MSW_BP_E-33"/>
    <x v="1"/>
    <x v="0"/>
    <n v="124.242424242425"/>
    <n v="181393.93939394"/>
    <n v="653018.18181818398"/>
  </r>
  <r>
    <x v="0"/>
    <x v="0"/>
    <x v="0"/>
    <x v="3"/>
    <x v="5"/>
    <s v="DE4-N_A"/>
    <x v="2"/>
    <s v="GNR_ST_MSW_BP_E-33"/>
    <x v="1"/>
    <x v="1"/>
    <n v="124.242424242425"/>
    <n v="181393.93939394"/>
    <n v="653018.18181818398"/>
  </r>
  <r>
    <x v="0"/>
    <x v="0"/>
    <x v="0"/>
    <x v="3"/>
    <x v="5"/>
    <s v="DE4-N_A"/>
    <x v="2"/>
    <s v="GNR_ST_MSW_BP_E-33"/>
    <x v="1"/>
    <x v="2"/>
    <n v="124.242424242425"/>
    <n v="181393.93939394"/>
    <n v="653018.18181818398"/>
  </r>
  <r>
    <x v="0"/>
    <x v="0"/>
    <x v="0"/>
    <x v="3"/>
    <x v="5"/>
    <s v="DE4-N_A"/>
    <x v="12"/>
    <s v="GNR_ST_NUCL_CND_E-33"/>
    <x v="0"/>
    <x v="0"/>
    <n v="4188.1796792940704"/>
    <n v="6114742.3317693397"/>
    <n v="22013072.394369598"/>
  </r>
  <r>
    <x v="0"/>
    <x v="0"/>
    <x v="0"/>
    <x v="3"/>
    <x v="5"/>
    <s v="DE4-N_A"/>
    <x v="12"/>
    <s v="GNR_ST_NUCL_CND_E-33"/>
    <x v="0"/>
    <x v="1"/>
    <n v="4188.1796792940704"/>
    <n v="6114742.3317693397"/>
    <n v="22013072.394369598"/>
  </r>
  <r>
    <x v="0"/>
    <x v="0"/>
    <x v="0"/>
    <x v="3"/>
    <x v="5"/>
    <s v="DE4-N_A"/>
    <x v="12"/>
    <s v="GNR_ST_NUCL_CND_E-33"/>
    <x v="0"/>
    <x v="2"/>
    <n v="4188.1796792940704"/>
    <n v="6114742.3317693397"/>
    <n v="22013072.394369598"/>
  </r>
  <r>
    <x v="0"/>
    <x v="0"/>
    <x v="0"/>
    <x v="3"/>
    <x v="5"/>
    <s v="DE4-N_A"/>
    <x v="12"/>
    <s v="GNR_ST_NUCL_CND_E-33"/>
    <x v="1"/>
    <x v="0"/>
    <n v="1025.45454545455"/>
    <n v="1497163.63636364"/>
    <n v="5389789.0909090899"/>
  </r>
  <r>
    <x v="0"/>
    <x v="0"/>
    <x v="0"/>
    <x v="3"/>
    <x v="5"/>
    <s v="DE4-N_A"/>
    <x v="12"/>
    <s v="GNR_ST_NUCL_CND_E-33"/>
    <x v="1"/>
    <x v="1"/>
    <n v="512.72727272727298"/>
    <n v="748581.818181818"/>
    <n v="2694894.5454545398"/>
  </r>
  <r>
    <x v="0"/>
    <x v="0"/>
    <x v="0"/>
    <x v="3"/>
    <x v="5"/>
    <s v="DE4-N_A"/>
    <x v="3"/>
    <s v="GNR_PV_SUN"/>
    <x v="0"/>
    <x v="2"/>
    <n v="27.313121806628399"/>
    <n v="39877.1578376775"/>
    <n v="143557.76821563899"/>
  </r>
  <r>
    <x v="0"/>
    <x v="0"/>
    <x v="0"/>
    <x v="3"/>
    <x v="5"/>
    <s v="DE4-N_A"/>
    <x v="3"/>
    <s v="GNR_PV_SUN"/>
    <x v="1"/>
    <x v="1"/>
    <n v="264.18013485244597"/>
    <n v="385702.99688457203"/>
    <n v="1388530.7887844599"/>
  </r>
  <r>
    <x v="0"/>
    <x v="0"/>
    <x v="0"/>
    <x v="3"/>
    <x v="5"/>
    <s v="DE4-N_A"/>
    <x v="3"/>
    <s v="GNR_PV_SUN"/>
    <x v="1"/>
    <x v="2"/>
    <n v="866.90830325873003"/>
    <n v="1265686.1227577501"/>
    <n v="4556470.0419278797"/>
  </r>
  <r>
    <x v="0"/>
    <x v="0"/>
    <x v="0"/>
    <x v="3"/>
    <x v="5"/>
    <s v="DE4-N_A"/>
    <x v="3"/>
    <s v="GNR_SH_SUN_LS_Y-2020"/>
    <x v="1"/>
    <x v="1"/>
    <n v="235.57740836109201"/>
    <n v="343943.01620719401"/>
    <n v="1238194.8583459"/>
  </r>
  <r>
    <x v="0"/>
    <x v="0"/>
    <x v="0"/>
    <x v="3"/>
    <x v="5"/>
    <s v="DE4-N_A"/>
    <x v="3"/>
    <s v="GNR_SH_SUN_LS_Y-2020"/>
    <x v="1"/>
    <x v="2"/>
    <n v="512.50242615334696"/>
    <n v="748253.54218388698"/>
    <n v="2693712.75186199"/>
  </r>
  <r>
    <x v="0"/>
    <x v="0"/>
    <x v="0"/>
    <x v="3"/>
    <x v="5"/>
    <s v="DE4-N_A"/>
    <x v="4"/>
    <s v="GNR_GEO_HEAT_EO"/>
    <x v="0"/>
    <x v="0"/>
    <n v="0.01"/>
    <n v="14.6"/>
    <n v="52.56"/>
  </r>
  <r>
    <x v="0"/>
    <x v="0"/>
    <x v="0"/>
    <x v="3"/>
    <x v="5"/>
    <s v="DE4-N_A"/>
    <x v="4"/>
    <s v="GNR_GEO_HEAT_EO"/>
    <x v="0"/>
    <x v="1"/>
    <n v="0.01"/>
    <n v="14.6"/>
    <n v="52.56"/>
  </r>
  <r>
    <x v="0"/>
    <x v="0"/>
    <x v="0"/>
    <x v="3"/>
    <x v="5"/>
    <s v="DE4-N_A"/>
    <x v="4"/>
    <s v="GNR_GEO_HEAT_EO"/>
    <x v="0"/>
    <x v="2"/>
    <n v="0.01"/>
    <n v="14.6"/>
    <n v="52.56"/>
  </r>
  <r>
    <x v="0"/>
    <x v="0"/>
    <x v="0"/>
    <x v="3"/>
    <x v="5"/>
    <s v="DE4-N_A"/>
    <x v="4"/>
    <s v="GNR_GEO_HEAT_EO"/>
    <x v="1"/>
    <x v="0"/>
    <n v="0.01"/>
    <n v="14.6"/>
    <n v="52.56"/>
  </r>
  <r>
    <x v="0"/>
    <x v="0"/>
    <x v="0"/>
    <x v="3"/>
    <x v="5"/>
    <s v="DE4-N_A"/>
    <x v="4"/>
    <s v="GNR_GEO_HEAT_EO"/>
    <x v="1"/>
    <x v="1"/>
    <n v="0.01"/>
    <n v="14.6"/>
    <n v="52.56"/>
  </r>
  <r>
    <x v="0"/>
    <x v="0"/>
    <x v="0"/>
    <x v="3"/>
    <x v="5"/>
    <s v="DE4-N_A"/>
    <x v="4"/>
    <s v="GNR_GEO_HEAT_EO"/>
    <x v="1"/>
    <x v="2"/>
    <n v="0.01"/>
    <n v="14.6"/>
    <n v="52.56"/>
  </r>
  <r>
    <x v="0"/>
    <x v="0"/>
    <x v="0"/>
    <x v="3"/>
    <x v="5"/>
    <s v="DE4-N_A"/>
    <x v="6"/>
    <s v="GNR_ROR_WTR"/>
    <x v="0"/>
    <x v="0"/>
    <n v="2.3891488726436201"/>
    <n v="3488.1573540596801"/>
    <n v="12557.366474614901"/>
  </r>
  <r>
    <x v="0"/>
    <x v="0"/>
    <x v="0"/>
    <x v="3"/>
    <x v="5"/>
    <s v="DE4-N_A"/>
    <x v="6"/>
    <s v="GNR_ROR_WTR"/>
    <x v="0"/>
    <x v="1"/>
    <n v="2.3891488726436201"/>
    <n v="3488.1573540596801"/>
    <n v="12557.366474614901"/>
  </r>
  <r>
    <x v="0"/>
    <x v="0"/>
    <x v="0"/>
    <x v="3"/>
    <x v="5"/>
    <s v="DE4-N_A"/>
    <x v="6"/>
    <s v="GNR_ROR_WTR"/>
    <x v="0"/>
    <x v="2"/>
    <n v="2.3891488726436201"/>
    <n v="3488.1573540596801"/>
    <n v="12557.366474614901"/>
  </r>
  <r>
    <x v="0"/>
    <x v="0"/>
    <x v="0"/>
    <x v="3"/>
    <x v="5"/>
    <s v="DE4-N_A"/>
    <x v="6"/>
    <s v="GNR_ROR_WTR"/>
    <x v="1"/>
    <x v="0"/>
    <n v="2.9480657392285301"/>
    <n v="4304.1759792736502"/>
    <n v="15495.033525385101"/>
  </r>
  <r>
    <x v="0"/>
    <x v="0"/>
    <x v="0"/>
    <x v="3"/>
    <x v="5"/>
    <s v="DE4-N_A"/>
    <x v="6"/>
    <s v="GNR_ROR_WTR"/>
    <x v="1"/>
    <x v="1"/>
    <n v="2.9480657392285301"/>
    <n v="4304.1759792736502"/>
    <n v="15495.033525385101"/>
  </r>
  <r>
    <x v="0"/>
    <x v="0"/>
    <x v="0"/>
    <x v="3"/>
    <x v="5"/>
    <s v="DE4-N_A"/>
    <x v="6"/>
    <s v="GNR_ROR_WTR"/>
    <x v="1"/>
    <x v="2"/>
    <n v="2.9480657392285301"/>
    <n v="4304.1759792736502"/>
    <n v="15495.033525385101"/>
  </r>
  <r>
    <x v="0"/>
    <x v="0"/>
    <x v="0"/>
    <x v="3"/>
    <x v="5"/>
    <s v="DE4-N_A"/>
    <x v="7"/>
    <s v="GNR_WT_WIND_ONS"/>
    <x v="0"/>
    <x v="0"/>
    <n v="914.79611559312696"/>
    <n v="1335602.32876597"/>
    <n v="4808168.3835574798"/>
  </r>
  <r>
    <x v="0"/>
    <x v="0"/>
    <x v="0"/>
    <x v="3"/>
    <x v="5"/>
    <s v="DE4-N_A"/>
    <x v="7"/>
    <s v="GNR_WT_WIND_ONS"/>
    <x v="0"/>
    <x v="1"/>
    <n v="1427.0896584954201"/>
    <n v="2083550.90140331"/>
    <n v="7500783.2450519102"/>
  </r>
  <r>
    <x v="0"/>
    <x v="0"/>
    <x v="0"/>
    <x v="3"/>
    <x v="5"/>
    <s v="DE4-N_A"/>
    <x v="7"/>
    <s v="GNR_WT_WIND_ONS"/>
    <x v="0"/>
    <x v="2"/>
    <n v="1706.8733259938399"/>
    <n v="2492035.05595101"/>
    <n v="8971326.2014236301"/>
  </r>
  <r>
    <x v="0"/>
    <x v="0"/>
    <x v="0"/>
    <x v="3"/>
    <x v="5"/>
    <s v="DE4-N_A"/>
    <x v="7"/>
    <s v="GNR_WT_WIND_ONS"/>
    <x v="1"/>
    <x v="0"/>
    <n v="1921.8243643340099"/>
    <n v="2805863.5719276601"/>
    <n v="10101108.858939599"/>
  </r>
  <r>
    <x v="0"/>
    <x v="0"/>
    <x v="0"/>
    <x v="3"/>
    <x v="5"/>
    <s v="DE4-N_A"/>
    <x v="7"/>
    <s v="GNR_WT_WIND_ONS"/>
    <x v="1"/>
    <x v="1"/>
    <n v="3273.0830012246802"/>
    <n v="4778701.1817880403"/>
    <n v="17203324.254436899"/>
  </r>
  <r>
    <x v="0"/>
    <x v="0"/>
    <x v="0"/>
    <x v="3"/>
    <x v="5"/>
    <s v="DE4-N_A"/>
    <x v="7"/>
    <s v="GNR_WT_WIND_ONS"/>
    <x v="1"/>
    <x v="2"/>
    <n v="3249.5425823041301"/>
    <n v="4744332.1701640198"/>
    <n v="17079595.812590498"/>
  </r>
  <r>
    <x v="0"/>
    <x v="0"/>
    <x v="0"/>
    <x v="3"/>
    <x v="5"/>
    <s v="DE4-N_A"/>
    <x v="7"/>
    <s v="GNR_WT_WIND_ON_LS_Y-2020"/>
    <x v="0"/>
    <x v="0"/>
    <n v="1053.21513390465"/>
    <n v="1537694.0955008001"/>
    <n v="5535698.7438028604"/>
  </r>
  <r>
    <x v="0"/>
    <x v="0"/>
    <x v="0"/>
    <x v="3"/>
    <x v="5"/>
    <s v="DE4-N_A"/>
    <x v="7"/>
    <s v="GNR_WT_WIND_ON_LS_Y-2020"/>
    <x v="0"/>
    <x v="1"/>
    <n v="1643.024494908"/>
    <n v="2398815.7625656798"/>
    <n v="8635736.7452364396"/>
  </r>
  <r>
    <x v="0"/>
    <x v="0"/>
    <x v="0"/>
    <x v="3"/>
    <x v="5"/>
    <s v="DE4-N_A"/>
    <x v="7"/>
    <s v="GNR_WT_WIND_ON_LS_Y-2020"/>
    <x v="0"/>
    <x v="2"/>
    <n v="1965.14260167065"/>
    <n v="2869108.1984391599"/>
    <n v="10328789.514381001"/>
  </r>
  <r>
    <x v="0"/>
    <x v="0"/>
    <x v="0"/>
    <x v="3"/>
    <x v="5"/>
    <s v="DE4-N_A"/>
    <x v="7"/>
    <s v="GNR_WT_WIND_ON_LS_Y-2020"/>
    <x v="1"/>
    <x v="0"/>
    <n v="2212.6181678317598"/>
    <n v="3230422.5250343601"/>
    <n v="11629521.0901237"/>
  </r>
  <r>
    <x v="0"/>
    <x v="0"/>
    <x v="0"/>
    <x v="3"/>
    <x v="5"/>
    <s v="DE4-N_A"/>
    <x v="7"/>
    <s v="GNR_WT_WIND_ON_LS_Y-2020"/>
    <x v="1"/>
    <x v="1"/>
    <n v="3768.3375482861502"/>
    <n v="5501772.8204977801"/>
    <n v="19806382.153792001"/>
  </r>
  <r>
    <x v="0"/>
    <x v="0"/>
    <x v="0"/>
    <x v="3"/>
    <x v="5"/>
    <s v="DE4-N_A"/>
    <x v="7"/>
    <s v="GNR_WT_WIND_ON_LS_Y-2020"/>
    <x v="1"/>
    <x v="2"/>
    <n v="3741.2351972343999"/>
    <n v="5462203.3879622202"/>
    <n v="19663932.196664002"/>
  </r>
  <r>
    <x v="0"/>
    <x v="0"/>
    <x v="0"/>
    <x v="3"/>
    <x v="5"/>
    <s v="DE4-N_Offshore_A"/>
    <x v="7"/>
    <s v="GNR_WT_WIND_OFF"/>
    <x v="0"/>
    <x v="0"/>
    <n v="202.08173076617899"/>
    <n v="295039.32691862201"/>
    <n v="1062141.5769070401"/>
  </r>
  <r>
    <x v="0"/>
    <x v="0"/>
    <x v="0"/>
    <x v="3"/>
    <x v="5"/>
    <s v="DE4-N_Offshore_A"/>
    <x v="7"/>
    <s v="GNR_WT_WIND_OFF"/>
    <x v="0"/>
    <x v="1"/>
    <n v="315.24920496660201"/>
    <n v="460263.83925123903"/>
    <n v="1656949.8213044601"/>
  </r>
  <r>
    <x v="0"/>
    <x v="0"/>
    <x v="0"/>
    <x v="3"/>
    <x v="5"/>
    <s v="DE4-N_Offshore_A"/>
    <x v="7"/>
    <s v="GNR_WT_WIND_OFF"/>
    <x v="0"/>
    <x v="2"/>
    <n v="377.05441686513899"/>
    <n v="550499.44862310204"/>
    <n v="1981798.01504317"/>
  </r>
  <r>
    <x v="0"/>
    <x v="0"/>
    <x v="0"/>
    <x v="3"/>
    <x v="5"/>
    <s v="DE4-N_Offshore_A"/>
    <x v="7"/>
    <s v="GNR_WT_WIND_OFF"/>
    <x v="1"/>
    <x v="0"/>
    <n v="424.53786931684101"/>
    <n v="619825.28920258803"/>
    <n v="2231371.0411293199"/>
  </r>
  <r>
    <x v="0"/>
    <x v="0"/>
    <x v="0"/>
    <x v="3"/>
    <x v="5"/>
    <s v="DE4-N_Offshore_A"/>
    <x v="7"/>
    <s v="GNR_WT_WIND_OFF"/>
    <x v="1"/>
    <x v="1"/>
    <n v="723.03573064473699"/>
    <n v="1055632.1667413199"/>
    <n v="3800275.8002687399"/>
  </r>
  <r>
    <x v="0"/>
    <x v="0"/>
    <x v="0"/>
    <x v="3"/>
    <x v="5"/>
    <s v="DE4-N_Offshore_A"/>
    <x v="7"/>
    <s v="GNR_WT_WIND_OFF"/>
    <x v="1"/>
    <x v="2"/>
    <n v="717.835567988447"/>
    <n v="1048039.9292631299"/>
    <n v="3772943.7453472698"/>
  </r>
  <r>
    <x v="0"/>
    <x v="0"/>
    <x v="0"/>
    <x v="3"/>
    <x v="6"/>
    <s v="DE4-S_A"/>
    <x v="0"/>
    <s v="GNR_ST_COAL_BP_E-43"/>
    <x v="0"/>
    <x v="0"/>
    <n v="9891.9158046655793"/>
    <n v="14442197.074811799"/>
    <n v="51991909.469322301"/>
  </r>
  <r>
    <x v="0"/>
    <x v="0"/>
    <x v="0"/>
    <x v="3"/>
    <x v="6"/>
    <s v="DE4-S_A"/>
    <x v="0"/>
    <s v="GNR_ST_COAL_BP_E-43"/>
    <x v="0"/>
    <x v="1"/>
    <n v="11980.229758154001"/>
    <n v="17491135.446904801"/>
    <n v="62968087.6088572"/>
  </r>
  <r>
    <x v="0"/>
    <x v="0"/>
    <x v="0"/>
    <x v="3"/>
    <x v="6"/>
    <s v="DE4-S_A"/>
    <x v="0"/>
    <s v="GNR_ST_COAL_BP_E-43"/>
    <x v="0"/>
    <x v="2"/>
    <n v="11023.909519651301"/>
    <n v="16094907.8986909"/>
    <n v="57941668.435287401"/>
  </r>
  <r>
    <x v="0"/>
    <x v="0"/>
    <x v="0"/>
    <x v="3"/>
    <x v="6"/>
    <s v="DE4-S_A"/>
    <x v="0"/>
    <s v="GNR_ST_COAL_BP_E-43"/>
    <x v="1"/>
    <x v="0"/>
    <n v="38.2446867160862"/>
    <n v="55837.242605485801"/>
    <n v="201014.073379749"/>
  </r>
  <r>
    <x v="0"/>
    <x v="0"/>
    <x v="0"/>
    <x v="3"/>
    <x v="6"/>
    <s v="DE4-S_A"/>
    <x v="0"/>
    <s v="GNR_ST_COAL_CND_E-38"/>
    <x v="0"/>
    <x v="0"/>
    <n v="1751.9487882160799"/>
    <n v="2557845.2307954701"/>
    <n v="9208242.8308637105"/>
  </r>
  <r>
    <x v="0"/>
    <x v="0"/>
    <x v="0"/>
    <x v="3"/>
    <x v="6"/>
    <s v="DE4-S_A"/>
    <x v="0"/>
    <s v="GNR_ST_COAL_CND_E-38"/>
    <x v="0"/>
    <x v="1"/>
    <n v="1809.26457768976"/>
    <n v="2641526.2834270499"/>
    <n v="9509494.6203373894"/>
  </r>
  <r>
    <x v="0"/>
    <x v="0"/>
    <x v="0"/>
    <x v="3"/>
    <x v="6"/>
    <s v="DE4-S_A"/>
    <x v="0"/>
    <s v="GNR_ST_COAL_CND_E-38"/>
    <x v="0"/>
    <x v="2"/>
    <n v="1809.26457768976"/>
    <n v="2641526.2834270499"/>
    <n v="9509494.6203373894"/>
  </r>
  <r>
    <x v="0"/>
    <x v="0"/>
    <x v="0"/>
    <x v="3"/>
    <x v="6"/>
    <s v="DE4-S_A"/>
    <x v="0"/>
    <s v="GNR_ST_COAL_CND_E-44"/>
    <x v="0"/>
    <x v="0"/>
    <n v="1134.24531783168"/>
    <n v="1655998.16403425"/>
    <n v="5961593.3905233098"/>
  </r>
  <r>
    <x v="0"/>
    <x v="0"/>
    <x v="0"/>
    <x v="3"/>
    <x v="6"/>
    <s v="DE4-S_A"/>
    <x v="0"/>
    <s v="GNR_ST_COAL_CND_E-44"/>
    <x v="0"/>
    <x v="1"/>
    <n v="1134.24531783168"/>
    <n v="1655998.16403425"/>
    <n v="5961593.3905233098"/>
  </r>
  <r>
    <x v="0"/>
    <x v="0"/>
    <x v="0"/>
    <x v="3"/>
    <x v="6"/>
    <s v="DE4-S_A"/>
    <x v="0"/>
    <s v="GNR_ST_COAL_CND_E-44"/>
    <x v="0"/>
    <x v="2"/>
    <n v="1134.24531783168"/>
    <n v="1655998.16403425"/>
    <n v="5961593.3905233098"/>
  </r>
  <r>
    <x v="0"/>
    <x v="0"/>
    <x v="0"/>
    <x v="3"/>
    <x v="6"/>
    <s v="DE4-S_A"/>
    <x v="5"/>
    <s v="AGG-DE4-S_ES_ELEC"/>
    <x v="0"/>
    <x v="1"/>
    <n v="1.6466666666666701"/>
    <n v="2404.13333333333"/>
    <n v="8654.8799999999992"/>
  </r>
  <r>
    <x v="0"/>
    <x v="0"/>
    <x v="0"/>
    <x v="3"/>
    <x v="6"/>
    <s v="DE4-S_A"/>
    <x v="5"/>
    <s v="AGG-DE4-S_ES_ELEC"/>
    <x v="0"/>
    <x v="2"/>
    <n v="1.6466666666666701"/>
    <n v="2404.13333333333"/>
    <n v="8654.8799999999992"/>
  </r>
  <r>
    <x v="0"/>
    <x v="0"/>
    <x v="0"/>
    <x v="3"/>
    <x v="6"/>
    <s v="DE4-S_A"/>
    <x v="5"/>
    <s v="AGG-DE4-S_ES_ELEC"/>
    <x v="1"/>
    <x v="0"/>
    <n v="1.6466666666666701"/>
    <n v="2404.13333333333"/>
    <n v="8654.8799999999992"/>
  </r>
  <r>
    <x v="0"/>
    <x v="0"/>
    <x v="0"/>
    <x v="3"/>
    <x v="6"/>
    <s v="DE4-S_A"/>
    <x v="5"/>
    <s v="AGG-DE4-S_RES_WTR_PMP"/>
    <x v="0"/>
    <x v="1"/>
    <n v="308.153424657534"/>
    <n v="449904"/>
    <n v="1619654.4"/>
  </r>
  <r>
    <x v="0"/>
    <x v="0"/>
    <x v="0"/>
    <x v="3"/>
    <x v="6"/>
    <s v="DE4-S_A"/>
    <x v="5"/>
    <s v="GNR_ES_ELEC_BAT-LITHIO_E-95_Y-16-29"/>
    <x v="0"/>
    <x v="1"/>
    <n v="2305.3329434378402"/>
    <n v="3365786.0974192498"/>
    <n v="12116829.9507093"/>
  </r>
  <r>
    <x v="0"/>
    <x v="0"/>
    <x v="0"/>
    <x v="3"/>
    <x v="6"/>
    <s v="DE4-S_A"/>
    <x v="5"/>
    <s v="GNR_ES_ELEC_BAT-LITHIO_E-95_Y-16-29"/>
    <x v="0"/>
    <x v="2"/>
    <n v="2186.59962959928"/>
    <n v="3192435.45921495"/>
    <n v="11492767.653173801"/>
  </r>
  <r>
    <x v="0"/>
    <x v="0"/>
    <x v="0"/>
    <x v="3"/>
    <x v="6"/>
    <s v="DE4-S_A"/>
    <x v="5"/>
    <s v="GNR_ES_ELEC_BAT-LITHIO_E-95_Y-16-29"/>
    <x v="1"/>
    <x v="0"/>
    <n v="2305.3329434378402"/>
    <n v="3365786.0974192498"/>
    <n v="12116829.9507093"/>
  </r>
  <r>
    <x v="0"/>
    <x v="0"/>
    <x v="0"/>
    <x v="3"/>
    <x v="6"/>
    <s v="DE4-S_A"/>
    <x v="1"/>
    <s v="GNR_HS_HEAT_PIT_L-CEN_E-90_Y-2020"/>
    <x v="0"/>
    <x v="0"/>
    <n v="992.96254650230298"/>
    <n v="1449725.31789336"/>
    <n v="5219011.1444161003"/>
  </r>
  <r>
    <x v="0"/>
    <x v="0"/>
    <x v="0"/>
    <x v="3"/>
    <x v="6"/>
    <s v="DE4-S_A"/>
    <x v="1"/>
    <s v="GNR_HS_HEAT_PIT_L-CEN_E-90_Y-2020"/>
    <x v="0"/>
    <x v="1"/>
    <n v="1077.7785553937599"/>
    <n v="1573556.69087489"/>
    <n v="5664804.0871496201"/>
  </r>
  <r>
    <x v="0"/>
    <x v="0"/>
    <x v="0"/>
    <x v="3"/>
    <x v="6"/>
    <s v="DE4-S_A"/>
    <x v="1"/>
    <s v="GNR_HS_HEAT_PIT_L-CEN_E-90_Y-2020"/>
    <x v="0"/>
    <x v="2"/>
    <n v="1656.77325465441"/>
    <n v="2418888.9517954299"/>
    <n v="8708000.2264635507"/>
  </r>
  <r>
    <x v="0"/>
    <x v="0"/>
    <x v="0"/>
    <x v="3"/>
    <x v="6"/>
    <s v="DE4-S_A"/>
    <x v="1"/>
    <s v="GNR_HS_HEAT_PIT_L-CEN_E-90_Y-2020"/>
    <x v="1"/>
    <x v="0"/>
    <n v="1156.6065428311699"/>
    <n v="1688645.5525335099"/>
    <n v="6079123.9891206399"/>
  </r>
  <r>
    <x v="0"/>
    <x v="0"/>
    <x v="0"/>
    <x v="3"/>
    <x v="6"/>
    <s v="DE4-S_A"/>
    <x v="1"/>
    <s v="GNR_HS_HEAT_PIT_L-CEN_E-90_Y-2020"/>
    <x v="1"/>
    <x v="1"/>
    <n v="3633.5596100184698"/>
    <n v="5304997.0306269601"/>
    <n v="19097989.3102571"/>
  </r>
  <r>
    <x v="0"/>
    <x v="0"/>
    <x v="0"/>
    <x v="3"/>
    <x v="6"/>
    <s v="DE4-S_A"/>
    <x v="1"/>
    <s v="GNR_HS_HEAT_PIT_L-CEN_E-90_Y-2020"/>
    <x v="1"/>
    <x v="2"/>
    <n v="2223.44638644928"/>
    <n v="3246231.7242159401"/>
    <n v="11686434.207177401"/>
  </r>
  <r>
    <x v="0"/>
    <x v="0"/>
    <x v="0"/>
    <x v="3"/>
    <x v="6"/>
    <s v="DE4-S_A"/>
    <x v="2"/>
    <s v="GNR_ST_MSW_CND_E-33"/>
    <x v="0"/>
    <x v="1"/>
    <n v="2.5"/>
    <n v="3650"/>
    <n v="13140"/>
  </r>
  <r>
    <x v="0"/>
    <x v="0"/>
    <x v="0"/>
    <x v="3"/>
    <x v="6"/>
    <s v="DE4-S_A"/>
    <x v="12"/>
    <s v="GNR_ST_NUCL_CND_E-33"/>
    <x v="0"/>
    <x v="0"/>
    <n v="11905.1235139082"/>
    <n v="17381480.330306001"/>
    <n v="62573329.1891018"/>
  </r>
  <r>
    <x v="0"/>
    <x v="0"/>
    <x v="0"/>
    <x v="3"/>
    <x v="6"/>
    <s v="DE4-S_A"/>
    <x v="12"/>
    <s v="GNR_ST_NUCL_CND_E-33"/>
    <x v="0"/>
    <x v="1"/>
    <n v="11905.1235139082"/>
    <n v="17381480.330306001"/>
    <n v="62573329.1891018"/>
  </r>
  <r>
    <x v="0"/>
    <x v="0"/>
    <x v="0"/>
    <x v="3"/>
    <x v="6"/>
    <s v="DE4-S_A"/>
    <x v="12"/>
    <s v="GNR_ST_NUCL_CND_E-33"/>
    <x v="0"/>
    <x v="2"/>
    <n v="11905.1235139082"/>
    <n v="17381480.330306001"/>
    <n v="62573329.1891018"/>
  </r>
  <r>
    <x v="0"/>
    <x v="0"/>
    <x v="0"/>
    <x v="3"/>
    <x v="6"/>
    <s v="DE4-S_A"/>
    <x v="12"/>
    <s v="GNR_ST_NUCL_CND_E-33"/>
    <x v="1"/>
    <x v="0"/>
    <n v="9114.0154239649601"/>
    <n v="13306462.518988799"/>
    <n v="47903265.0683598"/>
  </r>
  <r>
    <x v="0"/>
    <x v="0"/>
    <x v="0"/>
    <x v="3"/>
    <x v="6"/>
    <s v="DE4-S_A"/>
    <x v="12"/>
    <s v="GNR_ST_NUCL_CND_E-33"/>
    <x v="1"/>
    <x v="1"/>
    <n v="5591.8336057831402"/>
    <n v="8164077.0644433796"/>
    <n v="29390677.4319962"/>
  </r>
  <r>
    <x v="0"/>
    <x v="0"/>
    <x v="0"/>
    <x v="3"/>
    <x v="6"/>
    <s v="DE4-S_A"/>
    <x v="12"/>
    <s v="GNR_ST_NUCL_CND_E-33"/>
    <x v="1"/>
    <x v="2"/>
    <n v="4134.3790603285897"/>
    <n v="6036193.4280797504"/>
    <n v="21730296.341087099"/>
  </r>
  <r>
    <x v="0"/>
    <x v="0"/>
    <x v="0"/>
    <x v="3"/>
    <x v="6"/>
    <s v="DE4-S_A"/>
    <x v="3"/>
    <s v="GNR_PV_SUN"/>
    <x v="0"/>
    <x v="2"/>
    <n v="358.25612719254201"/>
    <n v="523053.94570111099"/>
    <n v="1882994.2045239999"/>
  </r>
  <r>
    <x v="0"/>
    <x v="0"/>
    <x v="0"/>
    <x v="3"/>
    <x v="6"/>
    <s v="DE4-S_A"/>
    <x v="3"/>
    <s v="GNR_PV_SUN"/>
    <x v="1"/>
    <x v="1"/>
    <n v="3465.1532206205902"/>
    <n v="5059123.7021060605"/>
    <n v="18212845.327581801"/>
  </r>
  <r>
    <x v="0"/>
    <x v="0"/>
    <x v="0"/>
    <x v="3"/>
    <x v="6"/>
    <s v="DE4-S_A"/>
    <x v="3"/>
    <s v="GNR_PV_SUN"/>
    <x v="1"/>
    <x v="2"/>
    <n v="11370.915911968699"/>
    <n v="16601537.231474301"/>
    <n v="59765534.0333075"/>
  </r>
  <r>
    <x v="0"/>
    <x v="0"/>
    <x v="0"/>
    <x v="3"/>
    <x v="6"/>
    <s v="DE4-S_A"/>
    <x v="4"/>
    <s v="GNR_GEO_HEAT_EO"/>
    <x v="0"/>
    <x v="0"/>
    <n v="44.76"/>
    <n v="65349.599999999999"/>
    <n v="235258.56"/>
  </r>
  <r>
    <x v="0"/>
    <x v="0"/>
    <x v="0"/>
    <x v="3"/>
    <x v="6"/>
    <s v="DE4-S_A"/>
    <x v="4"/>
    <s v="GNR_GEO_HEAT_EO"/>
    <x v="0"/>
    <x v="1"/>
    <n v="44.76"/>
    <n v="65349.599999999999"/>
    <n v="235258.56"/>
  </r>
  <r>
    <x v="0"/>
    <x v="0"/>
    <x v="0"/>
    <x v="3"/>
    <x v="6"/>
    <s v="DE4-S_A"/>
    <x v="4"/>
    <s v="GNR_GEO_HEAT_EO"/>
    <x v="0"/>
    <x v="2"/>
    <n v="44.76"/>
    <n v="65349.599999999999"/>
    <n v="235258.56"/>
  </r>
  <r>
    <x v="0"/>
    <x v="0"/>
    <x v="0"/>
    <x v="3"/>
    <x v="6"/>
    <s v="DE4-S_A"/>
    <x v="4"/>
    <s v="GNR_GEO_HEAT_EO"/>
    <x v="1"/>
    <x v="0"/>
    <n v="44.76"/>
    <n v="65349.599999999999"/>
    <n v="235258.56"/>
  </r>
  <r>
    <x v="0"/>
    <x v="0"/>
    <x v="0"/>
    <x v="3"/>
    <x v="6"/>
    <s v="DE4-S_A"/>
    <x v="4"/>
    <s v="GNR_GEO_HEAT_EO"/>
    <x v="1"/>
    <x v="1"/>
    <n v="44.76"/>
    <n v="65349.599999999999"/>
    <n v="235258.56"/>
  </r>
  <r>
    <x v="0"/>
    <x v="0"/>
    <x v="0"/>
    <x v="3"/>
    <x v="6"/>
    <s v="DE4-S_A"/>
    <x v="4"/>
    <s v="GNR_GEO_HEAT_EO"/>
    <x v="1"/>
    <x v="2"/>
    <n v="44.76"/>
    <n v="65349.599999999999"/>
    <n v="235258.56"/>
  </r>
  <r>
    <x v="0"/>
    <x v="0"/>
    <x v="0"/>
    <x v="3"/>
    <x v="6"/>
    <s v="DE4-S_A"/>
    <x v="6"/>
    <s v="GNR_RES_WTR_NOPMP"/>
    <x v="0"/>
    <x v="1"/>
    <n v="124"/>
    <n v="181040"/>
    <n v="651744"/>
  </r>
  <r>
    <x v="0"/>
    <x v="0"/>
    <x v="0"/>
    <x v="3"/>
    <x v="6"/>
    <s v="DE4-S_A"/>
    <x v="6"/>
    <s v="GNR_RES_WTR_NOPMP"/>
    <x v="0"/>
    <x v="2"/>
    <n v="100.73129567839899"/>
    <n v="147067.691690462"/>
    <n v="529443.69008566404"/>
  </r>
  <r>
    <x v="0"/>
    <x v="0"/>
    <x v="0"/>
    <x v="3"/>
    <x v="6"/>
    <s v="DE4-S_A"/>
    <x v="6"/>
    <s v="GNR_RES_WTR_NOPMP"/>
    <x v="1"/>
    <x v="0"/>
    <n v="124"/>
    <n v="181040"/>
    <n v="651744"/>
  </r>
  <r>
    <x v="0"/>
    <x v="0"/>
    <x v="0"/>
    <x v="3"/>
    <x v="6"/>
    <s v="DE4-S_A"/>
    <x v="6"/>
    <s v="GNR_RES_WTR_NOPMP"/>
    <x v="1"/>
    <x v="1"/>
    <n v="60.626731340106801"/>
    <n v="88515.027756555995"/>
    <n v="318654.09992360201"/>
  </r>
  <r>
    <x v="0"/>
    <x v="0"/>
    <x v="0"/>
    <x v="3"/>
    <x v="6"/>
    <s v="DE4-S_A"/>
    <x v="6"/>
    <s v="GNR_ROR_WTR"/>
    <x v="0"/>
    <x v="0"/>
    <n v="3904.80028704798"/>
    <n v="5701008.4190900503"/>
    <n v="20523630.308724198"/>
  </r>
  <r>
    <x v="0"/>
    <x v="0"/>
    <x v="0"/>
    <x v="3"/>
    <x v="6"/>
    <s v="DE4-S_A"/>
    <x v="6"/>
    <s v="GNR_ROR_WTR"/>
    <x v="0"/>
    <x v="1"/>
    <n v="3904.80028704798"/>
    <n v="5701008.4190900503"/>
    <n v="20523630.308724198"/>
  </r>
  <r>
    <x v="0"/>
    <x v="0"/>
    <x v="0"/>
    <x v="3"/>
    <x v="6"/>
    <s v="DE4-S_A"/>
    <x v="6"/>
    <s v="GNR_ROR_WTR"/>
    <x v="0"/>
    <x v="2"/>
    <n v="3904.80028704798"/>
    <n v="5701008.4190900503"/>
    <n v="20523630.308724198"/>
  </r>
  <r>
    <x v="0"/>
    <x v="0"/>
    <x v="0"/>
    <x v="3"/>
    <x v="6"/>
    <s v="DE4-S_A"/>
    <x v="6"/>
    <s v="GNR_ROR_WTR"/>
    <x v="1"/>
    <x v="0"/>
    <n v="4818.2882517648004"/>
    <n v="7034700.8475766098"/>
    <n v="25324923.051275801"/>
  </r>
  <r>
    <x v="0"/>
    <x v="0"/>
    <x v="0"/>
    <x v="3"/>
    <x v="6"/>
    <s v="DE4-S_A"/>
    <x v="6"/>
    <s v="GNR_ROR_WTR"/>
    <x v="1"/>
    <x v="1"/>
    <n v="4818.2882517648004"/>
    <n v="7034700.8475766098"/>
    <n v="25324923.051275801"/>
  </r>
  <r>
    <x v="0"/>
    <x v="0"/>
    <x v="0"/>
    <x v="3"/>
    <x v="6"/>
    <s v="DE4-S_A"/>
    <x v="6"/>
    <s v="GNR_ROR_WTR"/>
    <x v="1"/>
    <x v="2"/>
    <n v="4818.2882517648004"/>
    <n v="7034700.8475766098"/>
    <n v="25324923.051275801"/>
  </r>
  <r>
    <x v="0"/>
    <x v="0"/>
    <x v="0"/>
    <x v="3"/>
    <x v="6"/>
    <s v="DE4-S_A"/>
    <x v="7"/>
    <s v="GNR_WT_WIND_ONS"/>
    <x v="0"/>
    <x v="0"/>
    <n v="782.24952828205301"/>
    <n v="1142084.3112918001"/>
    <n v="4111503.5206504702"/>
  </r>
  <r>
    <x v="0"/>
    <x v="0"/>
    <x v="0"/>
    <x v="3"/>
    <x v="6"/>
    <s v="DE4-S_A"/>
    <x v="7"/>
    <s v="GNR_WT_WIND_ONS"/>
    <x v="0"/>
    <x v="1"/>
    <n v="1220.31586398947"/>
    <n v="1781661.1614246201"/>
    <n v="6413980.1811286397"/>
  </r>
  <r>
    <x v="0"/>
    <x v="0"/>
    <x v="0"/>
    <x v="3"/>
    <x v="6"/>
    <s v="DE4-S_A"/>
    <x v="7"/>
    <s v="GNR_WT_WIND_ONS"/>
    <x v="0"/>
    <x v="2"/>
    <n v="1459.56113207826"/>
    <n v="2130959.25283426"/>
    <n v="7671453.3102033399"/>
  </r>
  <r>
    <x v="0"/>
    <x v="0"/>
    <x v="0"/>
    <x v="3"/>
    <x v="6"/>
    <s v="DE4-S_A"/>
    <x v="7"/>
    <s v="GNR_WT_WIND_ONS"/>
    <x v="1"/>
    <x v="0"/>
    <n v="1643.3674966650999"/>
    <n v="2399316.5451310501"/>
    <n v="8637539.5624717698"/>
  </r>
  <r>
    <x v="0"/>
    <x v="0"/>
    <x v="0"/>
    <x v="3"/>
    <x v="6"/>
    <s v="DE4-S_A"/>
    <x v="7"/>
    <s v="GNR_WT_WIND_ONS"/>
    <x v="1"/>
    <x v="1"/>
    <n v="2798.8396431656702"/>
    <n v="4086305.8790218802"/>
    <n v="14710701.164478799"/>
  </r>
  <r>
    <x v="0"/>
    <x v="0"/>
    <x v="0"/>
    <x v="3"/>
    <x v="6"/>
    <s v="DE4-S_A"/>
    <x v="7"/>
    <s v="GNR_WT_WIND_ONS"/>
    <x v="1"/>
    <x v="2"/>
    <n v="2778.7100412988898"/>
    <n v="4056916.6602963801"/>
    <n v="14604899.977066999"/>
  </r>
  <r>
    <x v="0"/>
    <x v="0"/>
    <x v="0"/>
    <x v="3"/>
    <x v="7"/>
    <s v="DE4-W_A"/>
    <x v="0"/>
    <s v="GNR_CC_COAL_BP_E-47"/>
    <x v="0"/>
    <x v="1"/>
    <n v="1.84255319148936"/>
    <n v="2690.1276595744698"/>
    <n v="9684.4595744680792"/>
  </r>
  <r>
    <x v="0"/>
    <x v="0"/>
    <x v="0"/>
    <x v="3"/>
    <x v="7"/>
    <s v="DE4-W_A"/>
    <x v="0"/>
    <s v="GNR_CC_COAL_BP_E-49"/>
    <x v="0"/>
    <x v="1"/>
    <n v="4.0408163265306101"/>
    <n v="5899.5918367347003"/>
    <n v="21238.5306122449"/>
  </r>
  <r>
    <x v="0"/>
    <x v="0"/>
    <x v="0"/>
    <x v="3"/>
    <x v="7"/>
    <s v="DE4-W_A"/>
    <x v="0"/>
    <s v="GNR_ST_COAL_BP_E-41"/>
    <x v="0"/>
    <x v="0"/>
    <n v="4454.29332774665"/>
    <n v="6503268.25851011"/>
    <n v="23411765.730636399"/>
  </r>
  <r>
    <x v="0"/>
    <x v="0"/>
    <x v="0"/>
    <x v="3"/>
    <x v="7"/>
    <s v="DE4-W_A"/>
    <x v="0"/>
    <s v="GNR_ST_COAL_BP_E-41"/>
    <x v="0"/>
    <x v="1"/>
    <n v="6794.1347911612802"/>
    <n v="9919436.7950954698"/>
    <n v="35709972.4623437"/>
  </r>
  <r>
    <x v="0"/>
    <x v="0"/>
    <x v="0"/>
    <x v="3"/>
    <x v="7"/>
    <s v="DE4-W_A"/>
    <x v="0"/>
    <s v="GNR_ST_COAL_BP_E-41"/>
    <x v="0"/>
    <x v="2"/>
    <n v="7334.0982057954297"/>
    <n v="10707783.3804613"/>
    <n v="38548020.169660799"/>
  </r>
  <r>
    <x v="0"/>
    <x v="0"/>
    <x v="0"/>
    <x v="3"/>
    <x v="7"/>
    <s v="DE4-W_A"/>
    <x v="0"/>
    <s v="GNR_ST_COAL_CND_E-37"/>
    <x v="0"/>
    <x v="0"/>
    <n v="12526.566453387401"/>
    <n v="18288787.021945599"/>
    <n v="65839633.279004298"/>
  </r>
  <r>
    <x v="0"/>
    <x v="0"/>
    <x v="0"/>
    <x v="3"/>
    <x v="7"/>
    <s v="DE4-W_A"/>
    <x v="0"/>
    <s v="GNR_ST_COAL_CND_E-37"/>
    <x v="0"/>
    <x v="1"/>
    <n v="14519.782669603601"/>
    <n v="21198882.697621301"/>
    <n v="76315977.711436704"/>
  </r>
  <r>
    <x v="0"/>
    <x v="0"/>
    <x v="0"/>
    <x v="3"/>
    <x v="7"/>
    <s v="DE4-W_A"/>
    <x v="0"/>
    <s v="GNR_ST_COAL_CND_E-37"/>
    <x v="0"/>
    <x v="2"/>
    <n v="14519.782669603601"/>
    <n v="21198882.697621301"/>
    <n v="76315977.711436704"/>
  </r>
  <r>
    <x v="0"/>
    <x v="0"/>
    <x v="0"/>
    <x v="3"/>
    <x v="7"/>
    <s v="DE4-W_A"/>
    <x v="0"/>
    <s v="GNR_ST_COAL_CND_E-45"/>
    <x v="0"/>
    <x v="0"/>
    <n v="5806.1498884037301"/>
    <n v="8476978.8370694499"/>
    <n v="30517123.813450001"/>
  </r>
  <r>
    <x v="0"/>
    <x v="0"/>
    <x v="0"/>
    <x v="3"/>
    <x v="7"/>
    <s v="DE4-W_A"/>
    <x v="0"/>
    <s v="GNR_ST_COAL_CND_E-45"/>
    <x v="0"/>
    <x v="1"/>
    <n v="5806.1498884037301"/>
    <n v="8476978.8370694499"/>
    <n v="30517123.813450001"/>
  </r>
  <r>
    <x v="0"/>
    <x v="0"/>
    <x v="0"/>
    <x v="3"/>
    <x v="7"/>
    <s v="DE4-W_A"/>
    <x v="0"/>
    <s v="GNR_ST_COAL_CND_E-45"/>
    <x v="0"/>
    <x v="2"/>
    <n v="5806.1498884037301"/>
    <n v="8476978.8370694499"/>
    <n v="30517123.813450001"/>
  </r>
  <r>
    <x v="0"/>
    <x v="0"/>
    <x v="0"/>
    <x v="3"/>
    <x v="7"/>
    <s v="DE4-W_A"/>
    <x v="5"/>
    <s v="AGG-DE4-W_ES_ELEC"/>
    <x v="0"/>
    <x v="1"/>
    <n v="2.10666666666667"/>
    <n v="3075.7333333333299"/>
    <n v="11072.64"/>
  </r>
  <r>
    <x v="0"/>
    <x v="0"/>
    <x v="0"/>
    <x v="3"/>
    <x v="7"/>
    <s v="DE4-W_A"/>
    <x v="5"/>
    <s v="AGG-DE4-W_ES_ELEC"/>
    <x v="0"/>
    <x v="2"/>
    <n v="2.10666666666667"/>
    <n v="3075.7333333333299"/>
    <n v="11072.64"/>
  </r>
  <r>
    <x v="0"/>
    <x v="0"/>
    <x v="0"/>
    <x v="3"/>
    <x v="7"/>
    <s v="DE4-W_A"/>
    <x v="5"/>
    <s v="AGG-DE4-W_ES_ELEC"/>
    <x v="1"/>
    <x v="0"/>
    <n v="2.10666666666667"/>
    <n v="3075.7333333333299"/>
    <n v="11072.64"/>
  </r>
  <r>
    <x v="0"/>
    <x v="0"/>
    <x v="0"/>
    <x v="3"/>
    <x v="7"/>
    <s v="DE4-W_A"/>
    <x v="5"/>
    <s v="AGG-DE4-W_ES_ELEC"/>
    <x v="1"/>
    <x v="1"/>
    <n v="2.10666666666667"/>
    <n v="3075.7333333333299"/>
    <n v="11072.64"/>
  </r>
  <r>
    <x v="0"/>
    <x v="0"/>
    <x v="0"/>
    <x v="3"/>
    <x v="7"/>
    <s v="DE4-W_A"/>
    <x v="5"/>
    <s v="AGG-DE4-W_RES_WTR_PMP"/>
    <x v="0"/>
    <x v="1"/>
    <n v="163.26575342465799"/>
    <n v="238368"/>
    <n v="858124.80000000005"/>
  </r>
  <r>
    <x v="0"/>
    <x v="0"/>
    <x v="0"/>
    <x v="3"/>
    <x v="7"/>
    <s v="DE4-W_A"/>
    <x v="5"/>
    <s v="GNR_ES_ELEC_BAT-LITHIO_E-95_Y-16-29"/>
    <x v="0"/>
    <x v="1"/>
    <n v="1245.9982782987099"/>
    <n v="1819157.48631612"/>
    <n v="6548966.9507380202"/>
  </r>
  <r>
    <x v="0"/>
    <x v="0"/>
    <x v="0"/>
    <x v="3"/>
    <x v="7"/>
    <s v="DE4-W_A"/>
    <x v="5"/>
    <s v="GNR_ES_ELEC_BAT-LITHIO_E-95_Y-16-29"/>
    <x v="0"/>
    <x v="2"/>
    <n v="1179.2632766644799"/>
    <n v="1721724.3839301299"/>
    <n v="6198207.7821484804"/>
  </r>
  <r>
    <x v="0"/>
    <x v="0"/>
    <x v="0"/>
    <x v="3"/>
    <x v="7"/>
    <s v="DE4-W_A"/>
    <x v="5"/>
    <s v="GNR_ES_ELEC_BAT-LITHIO_E-95_Y-16-29"/>
    <x v="1"/>
    <x v="0"/>
    <n v="1245.9982782987099"/>
    <n v="1819157.48631612"/>
    <n v="6548966.9507380202"/>
  </r>
  <r>
    <x v="0"/>
    <x v="0"/>
    <x v="0"/>
    <x v="3"/>
    <x v="7"/>
    <s v="DE4-W_A"/>
    <x v="5"/>
    <s v="GNR_ES_ELEC_BAT-LITHIO_E-95_Y-16-29"/>
    <x v="1"/>
    <x v="1"/>
    <n v="1007.68877181764"/>
    <n v="1471225.6068537501"/>
    <n v="5296412.18467349"/>
  </r>
  <r>
    <x v="0"/>
    <x v="0"/>
    <x v="0"/>
    <x v="3"/>
    <x v="7"/>
    <s v="DE4-W_A"/>
    <x v="1"/>
    <s v="GNR_HS_HEAT_PIT_L-CEN_E-90_Y-2020"/>
    <x v="0"/>
    <x v="0"/>
    <n v="810.89656857799105"/>
    <n v="1183908.9901238701"/>
    <n v="4262072.3644459201"/>
  </r>
  <r>
    <x v="0"/>
    <x v="0"/>
    <x v="0"/>
    <x v="3"/>
    <x v="7"/>
    <s v="DE4-W_A"/>
    <x v="1"/>
    <s v="GNR_HS_HEAT_PIT_L-CEN_E-90_Y-2020"/>
    <x v="0"/>
    <x v="1"/>
    <n v="1359.94799213378"/>
    <n v="1985524.0685153201"/>
    <n v="7147886.6466551498"/>
  </r>
  <r>
    <x v="0"/>
    <x v="0"/>
    <x v="0"/>
    <x v="3"/>
    <x v="7"/>
    <s v="DE4-W_A"/>
    <x v="1"/>
    <s v="GNR_HS_HEAT_PIT_L-CEN_E-90_Y-2020"/>
    <x v="0"/>
    <x v="2"/>
    <n v="991.73253403228603"/>
    <n v="1447929.4996871401"/>
    <n v="5212546.1988736903"/>
  </r>
  <r>
    <x v="0"/>
    <x v="0"/>
    <x v="0"/>
    <x v="3"/>
    <x v="7"/>
    <s v="DE4-W_A"/>
    <x v="1"/>
    <s v="GNR_HS_HEAT_PIT_L-CEN_E-90_Y-2020"/>
    <x v="1"/>
    <x v="1"/>
    <n v="3837.5942504725199"/>
    <n v="5602887.6056898898"/>
    <n v="20170395.380483601"/>
  </r>
  <r>
    <x v="0"/>
    <x v="0"/>
    <x v="0"/>
    <x v="3"/>
    <x v="7"/>
    <s v="DE4-W_A"/>
    <x v="1"/>
    <s v="GNR_HS_HEAT_PIT_L-CEN_E-90_Y-2020"/>
    <x v="1"/>
    <x v="2"/>
    <n v="2113.0442304274802"/>
    <n v="3085044.57642412"/>
    <n v="11106160.475126799"/>
  </r>
  <r>
    <x v="0"/>
    <x v="0"/>
    <x v="0"/>
    <x v="3"/>
    <x v="7"/>
    <s v="DE4-W_A"/>
    <x v="13"/>
    <s v="GNR_ST_LIGN_BP_E-33"/>
    <x v="0"/>
    <x v="0"/>
    <n v="2073.2436234205302"/>
    <n v="3026935.6901939702"/>
    <n v="10896968.484698299"/>
  </r>
  <r>
    <x v="0"/>
    <x v="0"/>
    <x v="0"/>
    <x v="3"/>
    <x v="7"/>
    <s v="DE4-W_A"/>
    <x v="13"/>
    <s v="GNR_ST_LIGN_BP_E-33"/>
    <x v="0"/>
    <x v="1"/>
    <n v="2144.7436234205302"/>
    <n v="3131325.6901939702"/>
    <n v="11272772.484698299"/>
  </r>
  <r>
    <x v="0"/>
    <x v="0"/>
    <x v="0"/>
    <x v="3"/>
    <x v="7"/>
    <s v="DE4-W_A"/>
    <x v="13"/>
    <s v="GNR_ST_LIGN_BP_E-33"/>
    <x v="0"/>
    <x v="2"/>
    <n v="2144.7436234205302"/>
    <n v="3131325.6901939702"/>
    <n v="11272772.484698299"/>
  </r>
  <r>
    <x v="0"/>
    <x v="0"/>
    <x v="0"/>
    <x v="3"/>
    <x v="7"/>
    <s v="DE4-W_A"/>
    <x v="13"/>
    <s v="GNR_ST_LIGN_BP_E-33"/>
    <x v="1"/>
    <x v="0"/>
    <n v="166.833333333333"/>
    <n v="243576.66666666701"/>
    <n v="876876"/>
  </r>
  <r>
    <x v="0"/>
    <x v="0"/>
    <x v="0"/>
    <x v="3"/>
    <x v="7"/>
    <s v="DE4-W_A"/>
    <x v="13"/>
    <s v="GNR_ST_LIGN_BP_E-37"/>
    <x v="0"/>
    <x v="0"/>
    <n v="6477.2797783710703"/>
    <n v="9456828.4764217604"/>
    <n v="34044582.515118301"/>
  </r>
  <r>
    <x v="0"/>
    <x v="0"/>
    <x v="0"/>
    <x v="3"/>
    <x v="7"/>
    <s v="DE4-W_A"/>
    <x v="13"/>
    <s v="GNR_ST_LIGN_BP_E-37"/>
    <x v="0"/>
    <x v="1"/>
    <n v="6477.2797783710703"/>
    <n v="9456828.4764217604"/>
    <n v="34044582.515118301"/>
  </r>
  <r>
    <x v="0"/>
    <x v="0"/>
    <x v="0"/>
    <x v="3"/>
    <x v="7"/>
    <s v="DE4-W_A"/>
    <x v="13"/>
    <s v="GNR_ST_LIGN_BP_E-37"/>
    <x v="0"/>
    <x v="2"/>
    <n v="6477.2797783710703"/>
    <n v="9456828.4764217604"/>
    <n v="34044582.515118301"/>
  </r>
  <r>
    <x v="0"/>
    <x v="0"/>
    <x v="0"/>
    <x v="3"/>
    <x v="7"/>
    <s v="DE4-W_A"/>
    <x v="13"/>
    <s v="GNR_ST_LIGN_BP_E-37"/>
    <x v="1"/>
    <x v="0"/>
    <n v="2908.0669816397699"/>
    <n v="4245777.7931940602"/>
    <n v="15284800.0554986"/>
  </r>
  <r>
    <x v="0"/>
    <x v="0"/>
    <x v="0"/>
    <x v="3"/>
    <x v="7"/>
    <s v="DE4-W_A"/>
    <x v="13"/>
    <s v="GNR_ST_LIGN_BP_E-37"/>
    <x v="1"/>
    <x v="1"/>
    <n v="2404.21833299112"/>
    <n v="3510158.7661670302"/>
    <n v="12636571.5582013"/>
  </r>
  <r>
    <x v="0"/>
    <x v="0"/>
    <x v="0"/>
    <x v="3"/>
    <x v="7"/>
    <s v="DE4-W_A"/>
    <x v="13"/>
    <s v="GNR_ST_LIGN_BP_E-37"/>
    <x v="1"/>
    <x v="2"/>
    <n v="1900.36968434247"/>
    <n v="2774539.73914001"/>
    <n v="9988343.0609040298"/>
  </r>
  <r>
    <x v="0"/>
    <x v="0"/>
    <x v="0"/>
    <x v="3"/>
    <x v="7"/>
    <s v="DE4-W_A"/>
    <x v="13"/>
    <s v="GNR_ST_LIGN_CND_E-32"/>
    <x v="0"/>
    <x v="0"/>
    <n v="12764.411678373001"/>
    <n v="18636041.050424501"/>
    <n v="67089747.781528302"/>
  </r>
  <r>
    <x v="0"/>
    <x v="0"/>
    <x v="0"/>
    <x v="3"/>
    <x v="7"/>
    <s v="DE4-W_A"/>
    <x v="13"/>
    <s v="GNR_ST_LIGN_CND_E-32"/>
    <x v="0"/>
    <x v="1"/>
    <n v="12764.411678373001"/>
    <n v="18636041.050424501"/>
    <n v="67089747.781528302"/>
  </r>
  <r>
    <x v="0"/>
    <x v="0"/>
    <x v="0"/>
    <x v="3"/>
    <x v="7"/>
    <s v="DE4-W_A"/>
    <x v="13"/>
    <s v="GNR_ST_LIGN_CND_E-32"/>
    <x v="0"/>
    <x v="2"/>
    <n v="12764.411678373001"/>
    <n v="18636041.050424501"/>
    <n v="67089747.781528302"/>
  </r>
  <r>
    <x v="0"/>
    <x v="0"/>
    <x v="0"/>
    <x v="3"/>
    <x v="7"/>
    <s v="DE4-W_A"/>
    <x v="13"/>
    <s v="GNR_ST_LIGN_CND_E-41"/>
    <x v="0"/>
    <x v="0"/>
    <n v="8845.2841231977509"/>
    <n v="12914114.819868701"/>
    <n v="46490813.3515274"/>
  </r>
  <r>
    <x v="0"/>
    <x v="0"/>
    <x v="0"/>
    <x v="3"/>
    <x v="7"/>
    <s v="DE4-W_A"/>
    <x v="13"/>
    <s v="GNR_ST_LIGN_CND_E-41"/>
    <x v="0"/>
    <x v="1"/>
    <n v="8845.2841231977509"/>
    <n v="12914114.819868701"/>
    <n v="46490813.3515274"/>
  </r>
  <r>
    <x v="0"/>
    <x v="0"/>
    <x v="0"/>
    <x v="3"/>
    <x v="7"/>
    <s v="DE4-W_A"/>
    <x v="13"/>
    <s v="GNR_ST_LIGN_CND_E-41"/>
    <x v="0"/>
    <x v="2"/>
    <n v="8845.2841231977509"/>
    <n v="12914114.819868701"/>
    <n v="46490813.3515274"/>
  </r>
  <r>
    <x v="0"/>
    <x v="0"/>
    <x v="0"/>
    <x v="3"/>
    <x v="7"/>
    <s v="DE4-W_A"/>
    <x v="13"/>
    <s v="GNR_ST_LIGN_CND_E-41"/>
    <x v="1"/>
    <x v="0"/>
    <n v="688.04878048780495"/>
    <n v="1004551.2195122"/>
    <n v="3616384.3902439"/>
  </r>
  <r>
    <x v="0"/>
    <x v="0"/>
    <x v="0"/>
    <x v="3"/>
    <x v="7"/>
    <s v="DE4-W_A"/>
    <x v="2"/>
    <s v="GNR_ST_MSW_CND_E-33"/>
    <x v="0"/>
    <x v="1"/>
    <n v="15.7090909090909"/>
    <n v="22935.272727272699"/>
    <n v="82566.981818181797"/>
  </r>
  <r>
    <x v="0"/>
    <x v="0"/>
    <x v="0"/>
    <x v="3"/>
    <x v="7"/>
    <s v="DE4-W_A"/>
    <x v="12"/>
    <s v="GNR_ST_NUCL_CND_E-33"/>
    <x v="0"/>
    <x v="0"/>
    <n v="8008.0371740261098"/>
    <n v="11691734.274078101"/>
    <n v="42090243.386681199"/>
  </r>
  <r>
    <x v="0"/>
    <x v="0"/>
    <x v="0"/>
    <x v="3"/>
    <x v="7"/>
    <s v="DE4-W_A"/>
    <x v="12"/>
    <s v="GNR_ST_NUCL_CND_E-33"/>
    <x v="0"/>
    <x v="1"/>
    <n v="8008.0371740261098"/>
    <n v="11691734.274078101"/>
    <n v="42090243.386681199"/>
  </r>
  <r>
    <x v="0"/>
    <x v="0"/>
    <x v="0"/>
    <x v="3"/>
    <x v="7"/>
    <s v="DE4-W_A"/>
    <x v="12"/>
    <s v="GNR_ST_NUCL_CND_E-33"/>
    <x v="0"/>
    <x v="2"/>
    <n v="8008.0371740261098"/>
    <n v="11691734.274078101"/>
    <n v="42090243.386681199"/>
  </r>
  <r>
    <x v="0"/>
    <x v="0"/>
    <x v="0"/>
    <x v="3"/>
    <x v="7"/>
    <s v="DE4-W_A"/>
    <x v="12"/>
    <s v="GNR_ST_NUCL_CND_E-33"/>
    <x v="1"/>
    <x v="0"/>
    <n v="3349.5757575757598"/>
    <n v="4890380.6060606102"/>
    <n v="17605370.181818198"/>
  </r>
  <r>
    <x v="0"/>
    <x v="0"/>
    <x v="0"/>
    <x v="3"/>
    <x v="7"/>
    <s v="DE4-W_A"/>
    <x v="12"/>
    <s v="GNR_ST_NUCL_CND_E-33"/>
    <x v="1"/>
    <x v="1"/>
    <n v="980.36363636363603"/>
    <n v="1431330.9090909101"/>
    <n v="5152791.2727272697"/>
  </r>
  <r>
    <x v="0"/>
    <x v="0"/>
    <x v="0"/>
    <x v="3"/>
    <x v="7"/>
    <s v="DE4-W_A"/>
    <x v="3"/>
    <s v="GNR_PV_SUN"/>
    <x v="0"/>
    <x v="2"/>
    <n v="174.91878028048899"/>
    <n v="255381.419209513"/>
    <n v="919373.10915424803"/>
  </r>
  <r>
    <x v="0"/>
    <x v="0"/>
    <x v="0"/>
    <x v="3"/>
    <x v="7"/>
    <s v="DE4-W_A"/>
    <x v="3"/>
    <s v="GNR_PV_SUN"/>
    <x v="1"/>
    <x v="1"/>
    <n v="1691.86324763178"/>
    <n v="2470120.3415424102"/>
    <n v="8892433.2295526601"/>
  </r>
  <r>
    <x v="0"/>
    <x v="0"/>
    <x v="0"/>
    <x v="3"/>
    <x v="7"/>
    <s v="DE4-W_A"/>
    <x v="3"/>
    <s v="GNR_PV_SUN"/>
    <x v="1"/>
    <x v="2"/>
    <n v="5551.8568728472801"/>
    <n v="8105711.0343570299"/>
    <n v="29180559.723685302"/>
  </r>
  <r>
    <x v="0"/>
    <x v="0"/>
    <x v="0"/>
    <x v="3"/>
    <x v="7"/>
    <s v="DE4-W_A"/>
    <x v="6"/>
    <s v="GNR_ROR_WTR"/>
    <x v="0"/>
    <x v="0"/>
    <n v="178.07779741457099"/>
    <n v="259993.58422527299"/>
    <n v="935976.90321098396"/>
  </r>
  <r>
    <x v="0"/>
    <x v="0"/>
    <x v="0"/>
    <x v="3"/>
    <x v="7"/>
    <s v="DE4-W_A"/>
    <x v="6"/>
    <s v="GNR_ROR_WTR"/>
    <x v="0"/>
    <x v="1"/>
    <n v="178.07779741457099"/>
    <n v="259993.58422527299"/>
    <n v="935976.90321098396"/>
  </r>
  <r>
    <x v="0"/>
    <x v="0"/>
    <x v="0"/>
    <x v="3"/>
    <x v="7"/>
    <s v="DE4-W_A"/>
    <x v="6"/>
    <s v="GNR_ROR_WTR"/>
    <x v="0"/>
    <x v="2"/>
    <n v="178.07779741457099"/>
    <n v="259993.58422527299"/>
    <n v="935976.90321098396"/>
  </r>
  <r>
    <x v="0"/>
    <x v="0"/>
    <x v="0"/>
    <x v="3"/>
    <x v="7"/>
    <s v="DE4-W_A"/>
    <x v="6"/>
    <s v="GNR_ROR_WTR"/>
    <x v="1"/>
    <x v="0"/>
    <n v="219.73727107857999"/>
    <n v="320816.41577472701"/>
    <n v="1154939.0967890201"/>
  </r>
  <r>
    <x v="0"/>
    <x v="0"/>
    <x v="0"/>
    <x v="3"/>
    <x v="7"/>
    <s v="DE4-W_A"/>
    <x v="6"/>
    <s v="GNR_ROR_WTR"/>
    <x v="1"/>
    <x v="1"/>
    <n v="219.73727107857999"/>
    <n v="320816.41577472701"/>
    <n v="1154939.0967890201"/>
  </r>
  <r>
    <x v="0"/>
    <x v="0"/>
    <x v="0"/>
    <x v="3"/>
    <x v="7"/>
    <s v="DE4-W_A"/>
    <x v="6"/>
    <s v="GNR_ROR_WTR"/>
    <x v="1"/>
    <x v="2"/>
    <n v="219.73727107857999"/>
    <n v="320816.41577472701"/>
    <n v="1154939.0967890201"/>
  </r>
  <r>
    <x v="0"/>
    <x v="0"/>
    <x v="0"/>
    <x v="3"/>
    <x v="7"/>
    <s v="DE4-W_A"/>
    <x v="7"/>
    <s v="GNR_WT_WIND_ONS"/>
    <x v="0"/>
    <x v="0"/>
    <n v="2108.9185613018299"/>
    <n v="3079021.0995006701"/>
    <n v="11084475.958202399"/>
  </r>
  <r>
    <x v="0"/>
    <x v="0"/>
    <x v="0"/>
    <x v="3"/>
    <x v="7"/>
    <s v="DE4-W_A"/>
    <x v="7"/>
    <s v="GNR_WT_WIND_ONS"/>
    <x v="0"/>
    <x v="1"/>
    <n v="3289.9307486581602"/>
    <n v="4803298.8930409104"/>
    <n v="17291876.014947299"/>
  </r>
  <r>
    <x v="0"/>
    <x v="0"/>
    <x v="0"/>
    <x v="3"/>
    <x v="7"/>
    <s v="DE4-W_A"/>
    <x v="7"/>
    <s v="GNR_WT_WIND_ONS"/>
    <x v="0"/>
    <x v="2"/>
    <n v="3934.9279884572902"/>
    <n v="5744994.8631476397"/>
    <n v="20681981.507331502"/>
  </r>
  <r>
    <x v="0"/>
    <x v="0"/>
    <x v="0"/>
    <x v="3"/>
    <x v="7"/>
    <s v="DE4-W_A"/>
    <x v="7"/>
    <s v="GNR_WT_WIND_ONS"/>
    <x v="1"/>
    <x v="0"/>
    <n v="4430.4637988960603"/>
    <n v="6468477.1463882504"/>
    <n v="23286517.7269977"/>
  </r>
  <r>
    <x v="0"/>
    <x v="0"/>
    <x v="0"/>
    <x v="3"/>
    <x v="7"/>
    <s v="DE4-W_A"/>
    <x v="7"/>
    <s v="GNR_WT_WIND_ONS"/>
    <x v="1"/>
    <x v="1"/>
    <n v="7545.5780542845296"/>
    <n v="11016543.959255399"/>
    <n v="39659558.253319502"/>
  </r>
  <r>
    <x v="0"/>
    <x v="0"/>
    <x v="0"/>
    <x v="3"/>
    <x v="7"/>
    <s v="DE4-W_A"/>
    <x v="7"/>
    <s v="GNR_WT_WIND_ONS"/>
    <x v="1"/>
    <x v="2"/>
    <n v="7491.3093210048801"/>
    <n v="10937311.6086671"/>
    <n v="39374321.791201599"/>
  </r>
  <r>
    <x v="0"/>
    <x v="0"/>
    <x v="0"/>
    <x v="3"/>
    <x v="7"/>
    <s v="DE4-W_Offshore_A"/>
    <x v="7"/>
    <s v="GNR_WT_WIND_OFF"/>
    <x v="0"/>
    <x v="0"/>
    <n v="833.25033652587899"/>
    <n v="1216545.4913277801"/>
    <n v="4379563.7687800201"/>
  </r>
  <r>
    <x v="0"/>
    <x v="0"/>
    <x v="0"/>
    <x v="3"/>
    <x v="7"/>
    <s v="DE4-W_Offshore_A"/>
    <x v="7"/>
    <s v="GNR_WT_WIND_OFF"/>
    <x v="0"/>
    <x v="1"/>
    <n v="1299.8775551456199"/>
    <n v="1897821.2305126099"/>
    <n v="6832156.4298454002"/>
  </r>
  <r>
    <x v="0"/>
    <x v="0"/>
    <x v="0"/>
    <x v="3"/>
    <x v="7"/>
    <s v="DE4-W_Offshore_A"/>
    <x v="7"/>
    <s v="GNR_WT_WIND_OFF"/>
    <x v="0"/>
    <x v="2"/>
    <n v="1554.72104554059"/>
    <n v="2269892.7264892599"/>
    <n v="8171613.8153613303"/>
  </r>
  <r>
    <x v="0"/>
    <x v="0"/>
    <x v="0"/>
    <x v="3"/>
    <x v="7"/>
    <s v="DE4-W_Offshore_A"/>
    <x v="7"/>
    <s v="GNR_WT_WIND_OFF"/>
    <x v="1"/>
    <x v="0"/>
    <n v="1750.5111478164399"/>
    <n v="2555746.2758120098"/>
    <n v="9200686.5929232202"/>
  </r>
  <r>
    <x v="0"/>
    <x v="0"/>
    <x v="0"/>
    <x v="3"/>
    <x v="7"/>
    <s v="DE4-W_Offshore_A"/>
    <x v="7"/>
    <s v="GNR_WT_WIND_OFF"/>
    <x v="1"/>
    <x v="1"/>
    <n v="2981.31732935847"/>
    <n v="4352723.3008633601"/>
    <n v="15669803.8831081"/>
  </r>
  <r>
    <x v="0"/>
    <x v="0"/>
    <x v="0"/>
    <x v="3"/>
    <x v="7"/>
    <s v="DE4-W_Offshore_A"/>
    <x v="7"/>
    <s v="GNR_WT_WIND_OFF"/>
    <x v="1"/>
    <x v="2"/>
    <n v="2959.87532533903"/>
    <n v="4321417.9749949798"/>
    <n v="15557104.7099819"/>
  </r>
  <r>
    <x v="0"/>
    <x v="0"/>
    <x v="0"/>
    <x v="3"/>
    <x v="7"/>
    <s v="DE4-W_Offshore_A"/>
    <x v="7"/>
    <s v="GNR_WT_WIND_OFF_L-NS_Y-2020"/>
    <x v="0"/>
    <x v="0"/>
    <n v="5659.3590064910804"/>
    <n v="8262664.1494769799"/>
    <n v="29745590.938117102"/>
  </r>
  <r>
    <x v="0"/>
    <x v="0"/>
    <x v="0"/>
    <x v="3"/>
    <x v="7"/>
    <s v="DE4-W_Offshore_A"/>
    <x v="7"/>
    <s v="GNR_WT_WIND_OFF_L-NS_Y-2020"/>
    <x v="0"/>
    <x v="1"/>
    <n v="8828.6477983564691"/>
    <n v="12889825.7856005"/>
    <n v="46403372.828161597"/>
  </r>
  <r>
    <x v="0"/>
    <x v="0"/>
    <x v="0"/>
    <x v="3"/>
    <x v="7"/>
    <s v="DE4-W_Offshore_A"/>
    <x v="7"/>
    <s v="GNR_WT_WIND_OFF_L-NS_Y-2020"/>
    <x v="0"/>
    <x v="2"/>
    <n v="10559.521149845999"/>
    <n v="15416900.8787752"/>
    <n v="55500843.163590796"/>
  </r>
  <r>
    <x v="0"/>
    <x v="0"/>
    <x v="0"/>
    <x v="3"/>
    <x v="7"/>
    <s v="DE4-W_Offshore_A"/>
    <x v="7"/>
    <s v="GNR_WT_WIND_OFF_L-NS_Y-2020"/>
    <x v="1"/>
    <x v="0"/>
    <n v="11889.309366093899"/>
    <n v="17358391.674497101"/>
    <n v="62490210.028189503"/>
  </r>
  <r>
    <x v="0"/>
    <x v="0"/>
    <x v="0"/>
    <x v="3"/>
    <x v="7"/>
    <s v="DE4-W_Offshore_A"/>
    <x v="7"/>
    <s v="GNR_WT_WIND_OFF_L-NS_Y-2020"/>
    <x v="1"/>
    <x v="1"/>
    <n v="20248.830800908701"/>
    <n v="29563292.969326701"/>
    <n v="106427854.689576"/>
  </r>
  <r>
    <x v="0"/>
    <x v="0"/>
    <x v="0"/>
    <x v="3"/>
    <x v="7"/>
    <s v="DE4-W_Offshore_A"/>
    <x v="7"/>
    <s v="GNR_WT_WIND_OFF_L-NS_Y-2020"/>
    <x v="1"/>
    <x v="2"/>
    <n v="20103.198698231699"/>
    <n v="29350670.099418201"/>
    <n v="105662412.357906"/>
  </r>
  <r>
    <x v="0"/>
    <x v="0"/>
    <x v="0"/>
    <x v="4"/>
    <x v="8"/>
    <s v="LV_A"/>
    <x v="7"/>
    <s v="GNR_WT_WIND_ON_LS_Y-2020"/>
    <x v="0"/>
    <x v="0"/>
    <n v="1168.97888010325"/>
    <n v="1706709.1649507501"/>
    <n v="6144152.9938226901"/>
  </r>
  <r>
    <x v="0"/>
    <x v="0"/>
    <x v="0"/>
    <x v="4"/>
    <x v="8"/>
    <s v="LV_A"/>
    <x v="7"/>
    <s v="GNR_WT_WIND_ON_LS_Y-2020"/>
    <x v="0"/>
    <x v="1"/>
    <n v="1237.7423436387401"/>
    <n v="1807103.82171256"/>
    <n v="6505573.7581652002"/>
  </r>
  <r>
    <x v="0"/>
    <x v="0"/>
    <x v="0"/>
    <x v="4"/>
    <x v="8"/>
    <s v="LV_A"/>
    <x v="7"/>
    <s v="GNR_WT_WIND_ON_LS_Y-2020"/>
    <x v="0"/>
    <x v="2"/>
    <n v="1306.5058071742201"/>
    <n v="1907498.47847437"/>
    <n v="6866994.5225077197"/>
  </r>
  <r>
    <x v="0"/>
    <x v="0"/>
    <x v="0"/>
    <x v="4"/>
    <x v="8"/>
    <s v="LV_A"/>
    <x v="7"/>
    <s v="GNR_WT_WIND_ON_LS_Y-2020"/>
    <x v="1"/>
    <x v="0"/>
    <n v="206.29039060645599"/>
    <n v="301183.97028542601"/>
    <n v="1084262.29302753"/>
  </r>
  <r>
    <x v="0"/>
    <x v="0"/>
    <x v="0"/>
    <x v="4"/>
    <x v="8"/>
    <s v="LV_A"/>
    <x v="7"/>
    <s v="GNR_WT_WIND_ON_LS_Y-2020"/>
    <x v="1"/>
    <x v="1"/>
    <n v="481.34424474839801"/>
    <n v="702762.59733266104"/>
    <n v="2529945.3503975798"/>
  </r>
  <r>
    <x v="0"/>
    <x v="0"/>
    <x v="0"/>
    <x v="4"/>
    <x v="8"/>
    <s v="LV_A"/>
    <x v="7"/>
    <s v="GNR_WT_WIND_ON_LS_Y-2020"/>
    <x v="1"/>
    <x v="2"/>
    <n v="481.34424474839801"/>
    <n v="702762.59733266104"/>
    <n v="2529945.3503975798"/>
  </r>
  <r>
    <x v="0"/>
    <x v="0"/>
    <x v="0"/>
    <x v="4"/>
    <x v="8"/>
    <s v="LV_RigaR"/>
    <x v="6"/>
    <s v="GNR_RES_WTR_NOPMP"/>
    <x v="1"/>
    <x v="2"/>
    <n v="0.27534246575342503"/>
    <n v="402"/>
    <n v="1447.2"/>
  </r>
  <r>
    <x v="0"/>
    <x v="0"/>
    <x v="0"/>
    <x v="4"/>
    <x v="8"/>
    <s v="LV_Rural"/>
    <x v="7"/>
    <s v="GNR_WT_WIND_ONS"/>
    <x v="0"/>
    <x v="0"/>
    <n v="4.9457323498419399"/>
    <n v="7220.7692307692296"/>
    <n v="25994.769230769201"/>
  </r>
  <r>
    <x v="0"/>
    <x v="0"/>
    <x v="0"/>
    <x v="4"/>
    <x v="8"/>
    <s v="LV_Rural"/>
    <x v="7"/>
    <s v="GNR_WT_WIND_ONS"/>
    <x v="0"/>
    <x v="1"/>
    <n v="8.4783983140147505"/>
    <n v="12378.461538461501"/>
    <n v="44562.461538461503"/>
  </r>
  <r>
    <x v="0"/>
    <x v="0"/>
    <x v="0"/>
    <x v="4"/>
    <x v="8"/>
    <s v="LV_Rural"/>
    <x v="7"/>
    <s v="GNR_WT_WIND_ONS"/>
    <x v="0"/>
    <x v="2"/>
    <n v="13.600763962065299"/>
    <n v="19857.115384615401"/>
    <n v="71485.615384615405"/>
  </r>
  <r>
    <x v="0"/>
    <x v="0"/>
    <x v="0"/>
    <x v="4"/>
    <x v="8"/>
    <s v="LV_Rural"/>
    <x v="7"/>
    <s v="GNR_WT_WIND_ONS"/>
    <x v="1"/>
    <x v="0"/>
    <n v="12.0110642781876"/>
    <n v="17536.1538461538"/>
    <n v="63130.153846153902"/>
  </r>
  <r>
    <x v="0"/>
    <x v="0"/>
    <x v="0"/>
    <x v="4"/>
    <x v="8"/>
    <s v="LV_Rural"/>
    <x v="7"/>
    <s v="GNR_WT_WIND_ONS"/>
    <x v="1"/>
    <x v="1"/>
    <n v="29.438883034773401"/>
    <n v="42980.769230769198"/>
    <n v="154730.76923076899"/>
  </r>
  <r>
    <x v="0"/>
    <x v="0"/>
    <x v="0"/>
    <x v="4"/>
    <x v="8"/>
    <s v="LV_Rural"/>
    <x v="7"/>
    <s v="GNR_WT_WIND_ONS"/>
    <x v="1"/>
    <x v="2"/>
    <n v="11.1278977871444"/>
    <n v="16246.7307692308"/>
    <n v="58488.230769230802"/>
  </r>
  <r>
    <x v="0"/>
    <x v="0"/>
    <x v="0"/>
    <x v="5"/>
    <x v="9"/>
    <s v="LT_A"/>
    <x v="5"/>
    <s v="GNR_ES_ELEC_BAT-LITHIO_E-95_Y-16-29"/>
    <x v="0"/>
    <x v="1"/>
    <n v="531.43836200494798"/>
    <n v="775900.00852722395"/>
    <n v="2793240.0306980102"/>
  </r>
  <r>
    <x v="0"/>
    <x v="0"/>
    <x v="0"/>
    <x v="5"/>
    <x v="9"/>
    <s v="LT_A"/>
    <x v="5"/>
    <s v="GNR_ES_ELEC_BAT-LITHIO_E-95_Y-16-29"/>
    <x v="1"/>
    <x v="2"/>
    <n v="531.43836200494798"/>
    <n v="775900.00852722395"/>
    <n v="2793240.0306980102"/>
  </r>
  <r>
    <x v="0"/>
    <x v="0"/>
    <x v="0"/>
    <x v="5"/>
    <x v="9"/>
    <s v="LT_A"/>
    <x v="3"/>
    <s v="GNR_PV_SUN_LS-4-MW_Y-2020"/>
    <x v="0"/>
    <x v="2"/>
    <n v="3510.1520695590202"/>
    <n v="5124822.0215561697"/>
    <n v="18449359.277602199"/>
  </r>
  <r>
    <x v="0"/>
    <x v="0"/>
    <x v="0"/>
    <x v="5"/>
    <x v="9"/>
    <s v="LT_A"/>
    <x v="3"/>
    <s v="GNR_PV_SUN_LS-4-MW_Y-2020"/>
    <x v="1"/>
    <x v="1"/>
    <n v="1.1212223567948001"/>
    <n v="1636.9846409204099"/>
    <n v="5893.1447073134595"/>
  </r>
  <r>
    <x v="0"/>
    <x v="0"/>
    <x v="0"/>
    <x v="5"/>
    <x v="9"/>
    <s v="LT_A"/>
    <x v="3"/>
    <s v="GNR_PV_SUN_LS-4-MW_Y-2020"/>
    <x v="1"/>
    <x v="2"/>
    <n v="2.4205907356405798"/>
    <n v="3534.06247403524"/>
    <n v="12722.6249065269"/>
  </r>
  <r>
    <x v="0"/>
    <x v="0"/>
    <x v="0"/>
    <x v="5"/>
    <x v="9"/>
    <s v="LT_KauU"/>
    <x v="2"/>
    <s v="KAUNAS_ST_MSW_BP"/>
    <x v="0"/>
    <x v="0"/>
    <n v="92.0923189864086"/>
    <n v="134454.785720157"/>
    <n v="484037.228592564"/>
  </r>
  <r>
    <x v="0"/>
    <x v="0"/>
    <x v="0"/>
    <x v="5"/>
    <x v="9"/>
    <s v="LT_KauU"/>
    <x v="2"/>
    <s v="KAUNAS_ST_MSW_BP"/>
    <x v="0"/>
    <x v="1"/>
    <n v="92.0923189864086"/>
    <n v="134454.785720157"/>
    <n v="484037.228592564"/>
  </r>
  <r>
    <x v="0"/>
    <x v="0"/>
    <x v="0"/>
    <x v="5"/>
    <x v="9"/>
    <s v="LT_KauU"/>
    <x v="2"/>
    <s v="KAUNAS_ST_MSW_BP"/>
    <x v="0"/>
    <x v="2"/>
    <n v="92.0923189864086"/>
    <n v="134454.785720157"/>
    <n v="484037.228592564"/>
  </r>
  <r>
    <x v="0"/>
    <x v="0"/>
    <x v="0"/>
    <x v="5"/>
    <x v="9"/>
    <s v="LT_KauU"/>
    <x v="2"/>
    <s v="KAUNAS_ST_MSW_BP"/>
    <x v="1"/>
    <x v="0"/>
    <n v="92.0923189864086"/>
    <n v="134454.785720157"/>
    <n v="484037.228592564"/>
  </r>
  <r>
    <x v="0"/>
    <x v="0"/>
    <x v="0"/>
    <x v="5"/>
    <x v="9"/>
    <s v="LT_KauU"/>
    <x v="2"/>
    <s v="KAUNAS_ST_MSW_BP"/>
    <x v="1"/>
    <x v="1"/>
    <n v="92.0923189864086"/>
    <n v="134454.785720157"/>
    <n v="484037.228592564"/>
  </r>
  <r>
    <x v="0"/>
    <x v="0"/>
    <x v="0"/>
    <x v="5"/>
    <x v="9"/>
    <s v="LT_KauU"/>
    <x v="2"/>
    <s v="KAUNAS_ST_MSW_BP"/>
    <x v="1"/>
    <x v="2"/>
    <n v="92.0923189864086"/>
    <n v="134454.785720157"/>
    <n v="484037.228592564"/>
  </r>
  <r>
    <x v="0"/>
    <x v="0"/>
    <x v="0"/>
    <x v="5"/>
    <x v="9"/>
    <s v="LT_KauU"/>
    <x v="6"/>
    <s v="GNR_ROR_WTR"/>
    <x v="0"/>
    <x v="0"/>
    <n v="62.694078985092297"/>
    <n v="91533.355318234695"/>
    <n v="329520.07914564502"/>
  </r>
  <r>
    <x v="0"/>
    <x v="0"/>
    <x v="0"/>
    <x v="5"/>
    <x v="9"/>
    <s v="LT_KauU"/>
    <x v="6"/>
    <s v="GNR_ROR_WTR"/>
    <x v="0"/>
    <x v="1"/>
    <n v="62.694078985092297"/>
    <n v="91533.355318234695"/>
    <n v="329520.07914564502"/>
  </r>
  <r>
    <x v="0"/>
    <x v="0"/>
    <x v="0"/>
    <x v="5"/>
    <x v="9"/>
    <s v="LT_KauU"/>
    <x v="6"/>
    <s v="GNR_ROR_WTR"/>
    <x v="0"/>
    <x v="2"/>
    <n v="62.694078985092297"/>
    <n v="91533.355318234695"/>
    <n v="329520.07914564502"/>
  </r>
  <r>
    <x v="0"/>
    <x v="0"/>
    <x v="0"/>
    <x v="5"/>
    <x v="9"/>
    <s v="LT_KauU"/>
    <x v="6"/>
    <s v="GNR_ROR_WTR"/>
    <x v="1"/>
    <x v="0"/>
    <n v="77.360715535455697"/>
    <n v="112946.644681765"/>
    <n v="406607.92085435498"/>
  </r>
  <r>
    <x v="0"/>
    <x v="0"/>
    <x v="0"/>
    <x v="5"/>
    <x v="9"/>
    <s v="LT_KauU"/>
    <x v="6"/>
    <s v="GNR_ROR_WTR"/>
    <x v="1"/>
    <x v="1"/>
    <n v="77.360715535455697"/>
    <n v="112946.644681765"/>
    <n v="406607.92085435498"/>
  </r>
  <r>
    <x v="0"/>
    <x v="0"/>
    <x v="0"/>
    <x v="5"/>
    <x v="9"/>
    <s v="LT_KauU"/>
    <x v="6"/>
    <s v="GNR_ROR_WTR"/>
    <x v="1"/>
    <x v="2"/>
    <n v="77.360715535455697"/>
    <n v="112946.644681765"/>
    <n v="406607.92085435498"/>
  </r>
  <r>
    <x v="0"/>
    <x v="0"/>
    <x v="0"/>
    <x v="5"/>
    <x v="9"/>
    <s v="LT_KlaU"/>
    <x v="3"/>
    <s v="GNR_PV_SUN"/>
    <x v="0"/>
    <x v="2"/>
    <n v="1.41841809901938"/>
    <n v="2070.8904245682902"/>
    <n v="7455.2055284458602"/>
  </r>
  <r>
    <x v="0"/>
    <x v="0"/>
    <x v="0"/>
    <x v="5"/>
    <x v="9"/>
    <s v="LT_KlaU"/>
    <x v="3"/>
    <s v="GNR_PV_SUN"/>
    <x v="1"/>
    <x v="1"/>
    <n v="13.7193356119824"/>
    <n v="20030.2299934943"/>
    <n v="72108.827976579501"/>
  </r>
  <r>
    <x v="0"/>
    <x v="0"/>
    <x v="0"/>
    <x v="5"/>
    <x v="9"/>
    <s v="LT_KlaU"/>
    <x v="3"/>
    <s v="GNR_PV_SUN"/>
    <x v="1"/>
    <x v="2"/>
    <n v="45.020061647949497"/>
    <n v="65729.290006006195"/>
    <n v="236625.44402162201"/>
  </r>
  <r>
    <x v="0"/>
    <x v="0"/>
    <x v="0"/>
    <x v="5"/>
    <x v="9"/>
    <s v="LT_Other_DH"/>
    <x v="1"/>
    <s v="LIFOSA_ST_HEAT_BP"/>
    <x v="0"/>
    <x v="0"/>
    <n v="85.294117647058798"/>
    <n v="124529.411764706"/>
    <n v="448305.88235294097"/>
  </r>
  <r>
    <x v="0"/>
    <x v="0"/>
    <x v="0"/>
    <x v="5"/>
    <x v="9"/>
    <s v="LT_Other_DH"/>
    <x v="1"/>
    <s v="LIFOSA_ST_HEAT_BP"/>
    <x v="0"/>
    <x v="1"/>
    <n v="85.294117647058798"/>
    <n v="124529.411764706"/>
    <n v="448305.88235294097"/>
  </r>
  <r>
    <x v="0"/>
    <x v="0"/>
    <x v="0"/>
    <x v="5"/>
    <x v="9"/>
    <s v="LT_Other_DH"/>
    <x v="1"/>
    <s v="LIFOSA_ST_HEAT_BP"/>
    <x v="0"/>
    <x v="2"/>
    <n v="85.294117647058798"/>
    <n v="124529.411764706"/>
    <n v="448305.88235294097"/>
  </r>
  <r>
    <x v="0"/>
    <x v="0"/>
    <x v="0"/>
    <x v="5"/>
    <x v="9"/>
    <s v="LT_Other_DH"/>
    <x v="1"/>
    <s v="LIFOSA_ST_HEAT_BP"/>
    <x v="1"/>
    <x v="0"/>
    <n v="85.294117647058798"/>
    <n v="124529.411764706"/>
    <n v="448305.88235294097"/>
  </r>
  <r>
    <x v="0"/>
    <x v="0"/>
    <x v="0"/>
    <x v="5"/>
    <x v="9"/>
    <s v="LT_Other_DH"/>
    <x v="1"/>
    <s v="LIFOSA_ST_HEAT_BP"/>
    <x v="1"/>
    <x v="1"/>
    <n v="85.294117647058798"/>
    <n v="124529.411764706"/>
    <n v="448305.88235294097"/>
  </r>
  <r>
    <x v="0"/>
    <x v="0"/>
    <x v="0"/>
    <x v="5"/>
    <x v="9"/>
    <s v="LT_Other_DH"/>
    <x v="1"/>
    <s v="LIFOSA_ST_HEAT_BP"/>
    <x v="1"/>
    <x v="2"/>
    <n v="85.294117647058798"/>
    <n v="124529.411764706"/>
    <n v="448305.88235294097"/>
  </r>
  <r>
    <x v="0"/>
    <x v="0"/>
    <x v="0"/>
    <x v="5"/>
    <x v="9"/>
    <s v="LT_Other_DH"/>
    <x v="8"/>
    <s v="EBAVERE_ST_WOODWST_BP"/>
    <x v="0"/>
    <x v="0"/>
    <n v="41.052631578947398"/>
    <n v="59936.842105263197"/>
    <n v="215772.63157894701"/>
  </r>
  <r>
    <x v="0"/>
    <x v="0"/>
    <x v="0"/>
    <x v="5"/>
    <x v="9"/>
    <s v="LT_Other_DH"/>
    <x v="8"/>
    <s v="EBAVERE_ST_WOODWST_BP"/>
    <x v="0"/>
    <x v="1"/>
    <n v="41.052631578947398"/>
    <n v="59936.842105263197"/>
    <n v="215772.63157894701"/>
  </r>
  <r>
    <x v="0"/>
    <x v="0"/>
    <x v="0"/>
    <x v="5"/>
    <x v="9"/>
    <s v="LT_Other_DH"/>
    <x v="8"/>
    <s v="EBAVERE_ST_WOODWST_BP"/>
    <x v="0"/>
    <x v="2"/>
    <n v="41.052631578947398"/>
    <n v="59936.842105263197"/>
    <n v="215772.63157894701"/>
  </r>
  <r>
    <x v="0"/>
    <x v="0"/>
    <x v="0"/>
    <x v="5"/>
    <x v="9"/>
    <s v="LT_Other_DH"/>
    <x v="8"/>
    <s v="EBAVERE_ST_WOODWST_BP"/>
    <x v="1"/>
    <x v="0"/>
    <n v="41.052631578947398"/>
    <n v="59936.842105263197"/>
    <n v="215772.63157894701"/>
  </r>
  <r>
    <x v="0"/>
    <x v="0"/>
    <x v="0"/>
    <x v="5"/>
    <x v="9"/>
    <s v="LT_Other_DH"/>
    <x v="8"/>
    <s v="EBAVERE_ST_WOODWST_BP"/>
    <x v="1"/>
    <x v="1"/>
    <n v="41.052631578947398"/>
    <n v="59936.842105263197"/>
    <n v="215772.63157894701"/>
  </r>
  <r>
    <x v="0"/>
    <x v="0"/>
    <x v="0"/>
    <x v="5"/>
    <x v="9"/>
    <s v="LT_Other_DH"/>
    <x v="8"/>
    <s v="EBAVERE_ST_WOODWST_BP"/>
    <x v="1"/>
    <x v="2"/>
    <n v="41.052631578947398"/>
    <n v="59936.842105263197"/>
    <n v="215772.63157894701"/>
  </r>
  <r>
    <x v="0"/>
    <x v="0"/>
    <x v="0"/>
    <x v="5"/>
    <x v="9"/>
    <s v="LT_Rural"/>
    <x v="7"/>
    <s v="GNR_WT_WIND_ONS"/>
    <x v="0"/>
    <x v="0"/>
    <n v="41.956296101159097"/>
    <n v="61256.192307692298"/>
    <n v="220522.292307692"/>
  </r>
  <r>
    <x v="0"/>
    <x v="0"/>
    <x v="0"/>
    <x v="5"/>
    <x v="9"/>
    <s v="LT_Rural"/>
    <x v="7"/>
    <s v="GNR_WT_WIND_ONS"/>
    <x v="0"/>
    <x v="1"/>
    <n v="71.925079030558507"/>
    <n v="105010.615384615"/>
    <n v="378038.215384615"/>
  </r>
  <r>
    <x v="0"/>
    <x v="0"/>
    <x v="0"/>
    <x v="5"/>
    <x v="9"/>
    <s v="LT_Rural"/>
    <x v="7"/>
    <s v="GNR_WT_WIND_ONS"/>
    <x v="0"/>
    <x v="2"/>
    <n v="115.37981427818799"/>
    <n v="168454.52884615399"/>
    <n v="606436.30384615401"/>
  </r>
  <r>
    <x v="0"/>
    <x v="0"/>
    <x v="0"/>
    <x v="5"/>
    <x v="9"/>
    <s v="LT_Rural"/>
    <x v="7"/>
    <s v="GNR_WT_WIND_ONS"/>
    <x v="1"/>
    <x v="0"/>
    <n v="101.893861959958"/>
    <n v="148765.038461538"/>
    <n v="535554.13846153801"/>
  </r>
  <r>
    <x v="0"/>
    <x v="0"/>
    <x v="0"/>
    <x v="5"/>
    <x v="9"/>
    <s v="LT_Rural"/>
    <x v="7"/>
    <s v="GNR_WT_WIND_ONS"/>
    <x v="1"/>
    <x v="1"/>
    <n v="249.73985774499499"/>
    <n v="364620.19230769202"/>
    <n v="1312632.6923076899"/>
  </r>
  <r>
    <x v="0"/>
    <x v="0"/>
    <x v="0"/>
    <x v="5"/>
    <x v="9"/>
    <s v="LT_Rural"/>
    <x v="7"/>
    <s v="GNR_WT_WIND_ONS"/>
    <x v="1"/>
    <x v="2"/>
    <n v="94.401666227608004"/>
    <n v="137826.43269230801"/>
    <n v="496175.15769230801"/>
  </r>
  <r>
    <x v="0"/>
    <x v="0"/>
    <x v="0"/>
    <x v="5"/>
    <x v="9"/>
    <s v="LT_VilU"/>
    <x v="2"/>
    <s v="VILNIUS_ST_MSW_BP"/>
    <x v="0"/>
    <x v="0"/>
    <n v="315.839556518508"/>
    <n v="461125.75251702202"/>
    <n v="1660052.7090612799"/>
  </r>
  <r>
    <x v="0"/>
    <x v="0"/>
    <x v="0"/>
    <x v="5"/>
    <x v="9"/>
    <s v="LT_VilU"/>
    <x v="2"/>
    <s v="VILNIUS_ST_MSW_BP"/>
    <x v="0"/>
    <x v="1"/>
    <n v="315.839556518508"/>
    <n v="461125.75251702202"/>
    <n v="1660052.7090612799"/>
  </r>
  <r>
    <x v="0"/>
    <x v="0"/>
    <x v="0"/>
    <x v="5"/>
    <x v="9"/>
    <s v="LT_VilU"/>
    <x v="2"/>
    <s v="VILNIUS_ST_MSW_BP"/>
    <x v="0"/>
    <x v="2"/>
    <n v="315.839556518508"/>
    <n v="461125.75251702202"/>
    <n v="1660052.7090612799"/>
  </r>
  <r>
    <x v="0"/>
    <x v="0"/>
    <x v="0"/>
    <x v="5"/>
    <x v="9"/>
    <s v="LT_VilU"/>
    <x v="2"/>
    <s v="VILNIUS_ST_MSW_BP"/>
    <x v="1"/>
    <x v="0"/>
    <n v="315.839556518508"/>
    <n v="461125.75251702202"/>
    <n v="1660052.7090612799"/>
  </r>
  <r>
    <x v="0"/>
    <x v="0"/>
    <x v="0"/>
    <x v="5"/>
    <x v="9"/>
    <s v="LT_VilU"/>
    <x v="2"/>
    <s v="VILNIUS_ST_MSW_BP"/>
    <x v="1"/>
    <x v="1"/>
    <n v="315.839556518508"/>
    <n v="461125.75251702202"/>
    <n v="1660052.7090612799"/>
  </r>
  <r>
    <x v="0"/>
    <x v="0"/>
    <x v="0"/>
    <x v="5"/>
    <x v="9"/>
    <s v="LT_VilU"/>
    <x v="2"/>
    <s v="VILNIUS_ST_MSW_BP"/>
    <x v="1"/>
    <x v="2"/>
    <n v="315.839556518508"/>
    <n v="461125.75251702202"/>
    <n v="1660052.7090612799"/>
  </r>
  <r>
    <x v="0"/>
    <x v="0"/>
    <x v="0"/>
    <x v="5"/>
    <x v="9"/>
    <s v="LT_VilU"/>
    <x v="6"/>
    <s v="GNR_ES_WTR_PMP"/>
    <x v="0"/>
    <x v="1"/>
    <n v="160.27397260274"/>
    <n v="234000"/>
    <n v="842400"/>
  </r>
  <r>
    <x v="0"/>
    <x v="0"/>
    <x v="0"/>
    <x v="6"/>
    <x v="10"/>
    <s v="NL_A"/>
    <x v="0"/>
    <s v="GNR_ST_COAL_CND_E-40"/>
    <x v="0"/>
    <x v="0"/>
    <n v="12187.5"/>
    <n v="17793750"/>
    <n v="64057500"/>
  </r>
  <r>
    <x v="0"/>
    <x v="0"/>
    <x v="0"/>
    <x v="6"/>
    <x v="10"/>
    <s v="NL_A"/>
    <x v="0"/>
    <s v="GNR_ST_COAL_CND_E-40"/>
    <x v="0"/>
    <x v="1"/>
    <n v="12187.5"/>
    <n v="17793750"/>
    <n v="64057500"/>
  </r>
  <r>
    <x v="0"/>
    <x v="0"/>
    <x v="0"/>
    <x v="6"/>
    <x v="10"/>
    <s v="NL_A"/>
    <x v="0"/>
    <s v="GNR_ST_COAL_CND_E-40"/>
    <x v="0"/>
    <x v="2"/>
    <n v="12187.5"/>
    <n v="17793750"/>
    <n v="64057500"/>
  </r>
  <r>
    <x v="0"/>
    <x v="0"/>
    <x v="0"/>
    <x v="6"/>
    <x v="10"/>
    <s v="NL_A"/>
    <x v="0"/>
    <s v="GNR_ST_COAL_CND_E-40"/>
    <x v="1"/>
    <x v="0"/>
    <n v="2302.0644484990498"/>
    <n v="3361014.0948086102"/>
    <n v="12099650.741311001"/>
  </r>
  <r>
    <x v="0"/>
    <x v="0"/>
    <x v="0"/>
    <x v="6"/>
    <x v="10"/>
    <s v="NL_A"/>
    <x v="0"/>
    <s v="GNR_ST_COAL_CND_E-40"/>
    <x v="1"/>
    <x v="1"/>
    <n v="2667.6894484990498"/>
    <n v="3894826.5948086102"/>
    <n v="14021375.741311001"/>
  </r>
  <r>
    <x v="0"/>
    <x v="0"/>
    <x v="0"/>
    <x v="6"/>
    <x v="10"/>
    <s v="NL_A"/>
    <x v="0"/>
    <s v="GNR_ST_COAL_CND_E-40"/>
    <x v="1"/>
    <x v="2"/>
    <n v="2318.8174130911302"/>
    <n v="3385473.4231130402"/>
    <n v="12187704.323207"/>
  </r>
  <r>
    <x v="0"/>
    <x v="0"/>
    <x v="0"/>
    <x v="6"/>
    <x v="10"/>
    <s v="NL_A"/>
    <x v="5"/>
    <s v="GNR_ES_ELEC_BAT-LITHIO_E-95_Y-16-29"/>
    <x v="0"/>
    <x v="2"/>
    <n v="2049.1899376470001"/>
    <n v="2991817.3089646199"/>
    <n v="10770542.312272601"/>
  </r>
  <r>
    <x v="0"/>
    <x v="0"/>
    <x v="0"/>
    <x v="6"/>
    <x v="10"/>
    <s v="NL_A"/>
    <x v="5"/>
    <s v="GNR_ES_ELEC_BAT-LITHIO_E-95_Y-16-29"/>
    <x v="1"/>
    <x v="1"/>
    <n v="208.337286677398"/>
    <n v="304172.438549001"/>
    <n v="1095020.7787764"/>
  </r>
  <r>
    <x v="0"/>
    <x v="0"/>
    <x v="0"/>
    <x v="6"/>
    <x v="10"/>
    <s v="NL_A"/>
    <x v="2"/>
    <s v="GNR_ST_MSW_CND_E-40"/>
    <x v="0"/>
    <x v="0"/>
    <n v="1710"/>
    <n v="2496600"/>
    <n v="8987760"/>
  </r>
  <r>
    <x v="0"/>
    <x v="0"/>
    <x v="0"/>
    <x v="6"/>
    <x v="10"/>
    <s v="NL_A"/>
    <x v="2"/>
    <s v="GNR_ST_MSW_CND_E-40"/>
    <x v="0"/>
    <x v="1"/>
    <n v="1710"/>
    <n v="2496600"/>
    <n v="8987760"/>
  </r>
  <r>
    <x v="0"/>
    <x v="0"/>
    <x v="0"/>
    <x v="6"/>
    <x v="10"/>
    <s v="NL_A"/>
    <x v="2"/>
    <s v="GNR_ST_MSW_CND_E-40"/>
    <x v="0"/>
    <x v="2"/>
    <n v="1710"/>
    <n v="2496600"/>
    <n v="8987760"/>
  </r>
  <r>
    <x v="0"/>
    <x v="0"/>
    <x v="0"/>
    <x v="6"/>
    <x v="10"/>
    <s v="NL_A"/>
    <x v="2"/>
    <s v="GNR_ST_MSW_CND_E-40"/>
    <x v="1"/>
    <x v="0"/>
    <n v="1710"/>
    <n v="2496600"/>
    <n v="8987760"/>
  </r>
  <r>
    <x v="0"/>
    <x v="0"/>
    <x v="0"/>
    <x v="6"/>
    <x v="10"/>
    <s v="NL_A"/>
    <x v="2"/>
    <s v="GNR_ST_MSW_CND_E-40"/>
    <x v="1"/>
    <x v="1"/>
    <n v="1710"/>
    <n v="2496600"/>
    <n v="8987760"/>
  </r>
  <r>
    <x v="0"/>
    <x v="0"/>
    <x v="0"/>
    <x v="6"/>
    <x v="10"/>
    <s v="NL_A"/>
    <x v="2"/>
    <s v="GNR_ST_MSW_CND_E-40"/>
    <x v="1"/>
    <x v="2"/>
    <n v="1710"/>
    <n v="2496600"/>
    <n v="8987760"/>
  </r>
  <r>
    <x v="0"/>
    <x v="0"/>
    <x v="0"/>
    <x v="6"/>
    <x v="10"/>
    <s v="NL_A"/>
    <x v="12"/>
    <s v="GNR_ST_NUCL_CND_E-33"/>
    <x v="0"/>
    <x v="0"/>
    <n v="1506.6014729993201"/>
    <n v="2199638.1505790101"/>
    <n v="7918697.3420844404"/>
  </r>
  <r>
    <x v="0"/>
    <x v="0"/>
    <x v="0"/>
    <x v="6"/>
    <x v="10"/>
    <s v="NL_A"/>
    <x v="12"/>
    <s v="GNR_ST_NUCL_CND_E-33"/>
    <x v="0"/>
    <x v="1"/>
    <n v="1506.6014729993201"/>
    <n v="2199638.1505790101"/>
    <n v="7918697.3420844404"/>
  </r>
  <r>
    <x v="0"/>
    <x v="0"/>
    <x v="0"/>
    <x v="6"/>
    <x v="10"/>
    <s v="NL_A"/>
    <x v="12"/>
    <s v="GNR_ST_NUCL_CND_E-33"/>
    <x v="0"/>
    <x v="2"/>
    <n v="1506.6014729993201"/>
    <n v="2199638.1505790101"/>
    <n v="7918697.3420844404"/>
  </r>
  <r>
    <x v="0"/>
    <x v="0"/>
    <x v="0"/>
    <x v="6"/>
    <x v="10"/>
    <s v="NL_A"/>
    <x v="12"/>
    <s v="GNR_ST_NUCL_CND_E-33"/>
    <x v="1"/>
    <x v="0"/>
    <n v="561.85414048317205"/>
    <n v="820307.045105431"/>
    <n v="2953105.36237955"/>
  </r>
  <r>
    <x v="0"/>
    <x v="0"/>
    <x v="0"/>
    <x v="6"/>
    <x v="10"/>
    <s v="NL_A"/>
    <x v="12"/>
    <s v="GNR_ST_NUCL_CND_E-33"/>
    <x v="1"/>
    <x v="1"/>
    <n v="561.85414048317205"/>
    <n v="820307.045105431"/>
    <n v="2953105.36237955"/>
  </r>
  <r>
    <x v="0"/>
    <x v="0"/>
    <x v="0"/>
    <x v="6"/>
    <x v="10"/>
    <s v="NL_A"/>
    <x v="12"/>
    <s v="GNR_ST_NUCL_CND_E-33"/>
    <x v="1"/>
    <x v="2"/>
    <n v="561.85414048317205"/>
    <n v="820307.045105431"/>
    <n v="2953105.36237955"/>
  </r>
  <r>
    <x v="0"/>
    <x v="0"/>
    <x v="0"/>
    <x v="6"/>
    <x v="10"/>
    <s v="NL_A"/>
    <x v="3"/>
    <s v="GNR_PV_SUN"/>
    <x v="0"/>
    <x v="2"/>
    <n v="13.4826290850832"/>
    <n v="19684.6384642214"/>
    <n v="70864.698471197102"/>
  </r>
  <r>
    <x v="0"/>
    <x v="0"/>
    <x v="0"/>
    <x v="6"/>
    <x v="10"/>
    <s v="NL_A"/>
    <x v="3"/>
    <s v="GNR_PV_SUN"/>
    <x v="1"/>
    <x v="1"/>
    <n v="130.40775035090999"/>
    <n v="190395.315512328"/>
    <n v="685423.13584438001"/>
  </r>
  <r>
    <x v="0"/>
    <x v="0"/>
    <x v="0"/>
    <x v="6"/>
    <x v="10"/>
    <s v="NL_A"/>
    <x v="3"/>
    <s v="GNR_PV_SUN"/>
    <x v="1"/>
    <x v="2"/>
    <n v="427.93362056400701"/>
    <n v="624783.08602345095"/>
    <n v="2249219.1096844198"/>
  </r>
  <r>
    <x v="0"/>
    <x v="0"/>
    <x v="0"/>
    <x v="6"/>
    <x v="10"/>
    <s v="NL_A"/>
    <x v="3"/>
    <s v="GNR_PV_SUN_LS-4-MW_Y-2020"/>
    <x v="0"/>
    <x v="2"/>
    <n v="68.294979328762196"/>
    <n v="99710.669819992807"/>
    <n v="358958.41135197401"/>
  </r>
  <r>
    <x v="0"/>
    <x v="0"/>
    <x v="0"/>
    <x v="6"/>
    <x v="10"/>
    <s v="NL_A"/>
    <x v="3"/>
    <s v="GNR_PV_SUN_LS-4-MW_Y-2020"/>
    <x v="1"/>
    <x v="1"/>
    <n v="660.56809531156898"/>
    <n v="964429.41915489105"/>
    <n v="3471945.9089576099"/>
  </r>
  <r>
    <x v="0"/>
    <x v="0"/>
    <x v="0"/>
    <x v="6"/>
    <x v="10"/>
    <s v="NL_A"/>
    <x v="3"/>
    <s v="GNR_PV_SUN_LS-4-MW_Y-2020"/>
    <x v="1"/>
    <x v="2"/>
    <n v="2167.6571821467601"/>
    <n v="3164779.4859342598"/>
    <n v="11393206.1493633"/>
  </r>
  <r>
    <x v="0"/>
    <x v="0"/>
    <x v="0"/>
    <x v="6"/>
    <x v="10"/>
    <s v="NL_A"/>
    <x v="6"/>
    <s v="GNR_ROR_WTR"/>
    <x v="0"/>
    <x v="0"/>
    <n v="16.311252944086998"/>
    <n v="23814.429298366998"/>
    <n v="85731.945474121196"/>
  </r>
  <r>
    <x v="0"/>
    <x v="0"/>
    <x v="0"/>
    <x v="6"/>
    <x v="10"/>
    <s v="NL_A"/>
    <x v="6"/>
    <s v="GNR_ROR_WTR"/>
    <x v="0"/>
    <x v="1"/>
    <n v="16.311252944086998"/>
    <n v="23814.429298366998"/>
    <n v="85731.945474121196"/>
  </r>
  <r>
    <x v="0"/>
    <x v="0"/>
    <x v="0"/>
    <x v="6"/>
    <x v="10"/>
    <s v="NL_A"/>
    <x v="6"/>
    <s v="GNR_ROR_WTR"/>
    <x v="0"/>
    <x v="2"/>
    <n v="16.311252944086998"/>
    <n v="23814.429298366998"/>
    <n v="85731.945474121196"/>
  </r>
  <r>
    <x v="0"/>
    <x v="0"/>
    <x v="0"/>
    <x v="6"/>
    <x v="10"/>
    <s v="NL_A"/>
    <x v="6"/>
    <s v="GNR_ROR_WTR"/>
    <x v="1"/>
    <x v="0"/>
    <n v="20.1271032202966"/>
    <n v="29385.570701633002"/>
    <n v="105788.05452587899"/>
  </r>
  <r>
    <x v="0"/>
    <x v="0"/>
    <x v="0"/>
    <x v="6"/>
    <x v="10"/>
    <s v="NL_A"/>
    <x v="6"/>
    <s v="GNR_ROR_WTR"/>
    <x v="1"/>
    <x v="1"/>
    <n v="20.1271032202966"/>
    <n v="29385.570701633002"/>
    <n v="105788.05452587899"/>
  </r>
  <r>
    <x v="0"/>
    <x v="0"/>
    <x v="0"/>
    <x v="6"/>
    <x v="10"/>
    <s v="NL_A"/>
    <x v="6"/>
    <s v="GNR_ROR_WTR"/>
    <x v="1"/>
    <x v="2"/>
    <n v="20.1271032202966"/>
    <n v="29385.570701633002"/>
    <n v="105788.05452587899"/>
  </r>
  <r>
    <x v="0"/>
    <x v="0"/>
    <x v="0"/>
    <x v="6"/>
    <x v="10"/>
    <s v="NL_A"/>
    <x v="7"/>
    <s v="GNR_WT_WIND_OFF"/>
    <x v="0"/>
    <x v="0"/>
    <n v="463.81110439035501"/>
    <n v="677164.21240991796"/>
    <n v="2437791.1646757"/>
  </r>
  <r>
    <x v="0"/>
    <x v="0"/>
    <x v="0"/>
    <x v="6"/>
    <x v="10"/>
    <s v="NL_A"/>
    <x v="7"/>
    <s v="GNR_WT_WIND_OFF"/>
    <x v="0"/>
    <x v="1"/>
    <n v="266.10917210692901"/>
    <n v="388519.39127611602"/>
    <n v="1398669.8085940201"/>
  </r>
  <r>
    <x v="0"/>
    <x v="0"/>
    <x v="0"/>
    <x v="6"/>
    <x v="10"/>
    <s v="NL_A"/>
    <x v="7"/>
    <s v="GNR_WT_WIND_OFF"/>
    <x v="0"/>
    <x v="2"/>
    <n v="184.86899407907899"/>
    <n v="269908.731355456"/>
    <n v="971671.432879642"/>
  </r>
  <r>
    <x v="0"/>
    <x v="0"/>
    <x v="0"/>
    <x v="6"/>
    <x v="10"/>
    <s v="NL_A"/>
    <x v="7"/>
    <s v="GNR_WT_WIND_OFF"/>
    <x v="1"/>
    <x v="0"/>
    <n v="143.78325820159401"/>
    <n v="209923.55697432699"/>
    <n v="755724.80510757805"/>
  </r>
  <r>
    <x v="0"/>
    <x v="0"/>
    <x v="0"/>
    <x v="6"/>
    <x v="10"/>
    <s v="NL_A"/>
    <x v="7"/>
    <s v="GNR_WT_WIND_OFF"/>
    <x v="1"/>
    <x v="1"/>
    <n v="276.48177648949797"/>
    <n v="403663.39367466699"/>
    <n v="1453188.2172288001"/>
  </r>
  <r>
    <x v="0"/>
    <x v="0"/>
    <x v="0"/>
    <x v="6"/>
    <x v="10"/>
    <s v="NL_A"/>
    <x v="7"/>
    <s v="GNR_WT_WIND_OFF"/>
    <x v="1"/>
    <x v="2"/>
    <n v="324.13747555446298"/>
    <n v="473240.71430951601"/>
    <n v="1703666.57151426"/>
  </r>
  <r>
    <x v="0"/>
    <x v="0"/>
    <x v="0"/>
    <x v="6"/>
    <x v="10"/>
    <s v="NL_A"/>
    <x v="7"/>
    <s v="GNR_WT_WIND_ONS"/>
    <x v="0"/>
    <x v="0"/>
    <n v="1350.3638529239799"/>
    <n v="1971531.2252690201"/>
    <n v="7097512.4109684601"/>
  </r>
  <r>
    <x v="0"/>
    <x v="0"/>
    <x v="0"/>
    <x v="6"/>
    <x v="10"/>
    <s v="NL_A"/>
    <x v="7"/>
    <s v="GNR_WT_WIND_ONS"/>
    <x v="0"/>
    <x v="1"/>
    <n v="774.76413036090503"/>
    <n v="1131155.63032692"/>
    <n v="4072160.2691769102"/>
  </r>
  <r>
    <x v="0"/>
    <x v="0"/>
    <x v="0"/>
    <x v="6"/>
    <x v="10"/>
    <s v="NL_A"/>
    <x v="7"/>
    <s v="GNR_WT_WIND_ONS"/>
    <x v="0"/>
    <x v="2"/>
    <n v="538.23723659859502"/>
    <n v="785826.36543394905"/>
    <n v="2828974.9155622199"/>
  </r>
  <r>
    <x v="0"/>
    <x v="0"/>
    <x v="0"/>
    <x v="6"/>
    <x v="10"/>
    <s v="NL_A"/>
    <x v="7"/>
    <s v="GNR_WT_WIND_ONS"/>
    <x v="1"/>
    <x v="0"/>
    <n v="418.61808113946898"/>
    <n v="611182.398463625"/>
    <n v="2200256.63446905"/>
  </r>
  <r>
    <x v="0"/>
    <x v="0"/>
    <x v="0"/>
    <x v="6"/>
    <x v="10"/>
    <s v="NL_A"/>
    <x v="7"/>
    <s v="GNR_WT_WIND_ONS"/>
    <x v="1"/>
    <x v="1"/>
    <n v="804.96347204616598"/>
    <n v="1175246.6691874"/>
    <n v="4230888.0090746498"/>
  </r>
  <r>
    <x v="0"/>
    <x v="0"/>
    <x v="0"/>
    <x v="6"/>
    <x v="10"/>
    <s v="NL_A"/>
    <x v="7"/>
    <s v="GNR_WT_WIND_ONS"/>
    <x v="1"/>
    <x v="2"/>
    <n v="943.71076117745599"/>
    <n v="1377817.7113190901"/>
    <n v="4960143.7607487096"/>
  </r>
  <r>
    <x v="0"/>
    <x v="0"/>
    <x v="0"/>
    <x v="6"/>
    <x v="10"/>
    <s v="NL_A"/>
    <x v="7"/>
    <s v="GNR_WT_WIND_ON_LS_Y-2020"/>
    <x v="0"/>
    <x v="0"/>
    <n v="3826.03091661796"/>
    <n v="5586005.1382622197"/>
    <n v="20109618.497744001"/>
  </r>
  <r>
    <x v="0"/>
    <x v="0"/>
    <x v="0"/>
    <x v="6"/>
    <x v="10"/>
    <s v="NL_A"/>
    <x v="7"/>
    <s v="GNR_WT_WIND_ON_LS_Y-2020"/>
    <x v="0"/>
    <x v="1"/>
    <n v="2195.1650360225599"/>
    <n v="3204940.9525929401"/>
    <n v="11537787.4293346"/>
  </r>
  <r>
    <x v="0"/>
    <x v="0"/>
    <x v="0"/>
    <x v="6"/>
    <x v="10"/>
    <s v="NL_A"/>
    <x v="7"/>
    <s v="GNR_WT_WIND_ON_LS_Y-2020"/>
    <x v="0"/>
    <x v="2"/>
    <n v="1525.00550369602"/>
    <n v="2226508.0353961899"/>
    <n v="8015428.9274262805"/>
  </r>
  <r>
    <x v="0"/>
    <x v="0"/>
    <x v="0"/>
    <x v="6"/>
    <x v="10"/>
    <s v="NL_A"/>
    <x v="7"/>
    <s v="GNR_WT_WIND_ON_LS_Y-2020"/>
    <x v="1"/>
    <x v="0"/>
    <n v="1186.0845632285"/>
    <n v="1731683.4623136099"/>
    <n v="6234060.4643289801"/>
  </r>
  <r>
    <x v="0"/>
    <x v="0"/>
    <x v="0"/>
    <x v="6"/>
    <x v="10"/>
    <s v="NL_A"/>
    <x v="7"/>
    <s v="GNR_WT_WIND_ON_LS_Y-2020"/>
    <x v="1"/>
    <x v="1"/>
    <n v="2280.72983746414"/>
    <n v="3329865.5626976402"/>
    <n v="11987516.025711499"/>
  </r>
  <r>
    <x v="0"/>
    <x v="0"/>
    <x v="0"/>
    <x v="6"/>
    <x v="10"/>
    <s v="NL_A"/>
    <x v="7"/>
    <s v="GNR_WT_WIND_ON_LS_Y-2020"/>
    <x v="1"/>
    <x v="2"/>
    <n v="2673.8471566694602"/>
    <n v="3903816.8487374098"/>
    <n v="14053740.655454701"/>
  </r>
  <r>
    <x v="0"/>
    <x v="0"/>
    <x v="0"/>
    <x v="6"/>
    <x v="10"/>
    <s v="NL_A"/>
    <x v="14"/>
    <s v="GNR_ST_WOOD_CND_E-50"/>
    <x v="0"/>
    <x v="2"/>
    <n v="24"/>
    <n v="35040"/>
    <n v="126144"/>
  </r>
  <r>
    <x v="0"/>
    <x v="0"/>
    <x v="0"/>
    <x v="7"/>
    <x v="11"/>
    <s v="NO1_A1"/>
    <x v="6"/>
    <s v="GNR_RES_WTR_NOPMP_MC-01"/>
    <x v="0"/>
    <x v="0"/>
    <n v="145.96731259271101"/>
    <n v="213112.276385359"/>
    <n v="767204.194987291"/>
  </r>
  <r>
    <x v="0"/>
    <x v="0"/>
    <x v="0"/>
    <x v="7"/>
    <x v="11"/>
    <s v="NO1_A1"/>
    <x v="6"/>
    <s v="GNR_RES_WTR_NOPMP_MC-01"/>
    <x v="0"/>
    <x v="1"/>
    <n v="160"/>
    <n v="233600"/>
    <n v="840960"/>
  </r>
  <r>
    <x v="0"/>
    <x v="0"/>
    <x v="0"/>
    <x v="7"/>
    <x v="11"/>
    <s v="NO1_A1"/>
    <x v="6"/>
    <s v="GNR_RES_WTR_NOPMP_MC-01"/>
    <x v="0"/>
    <x v="2"/>
    <n v="160"/>
    <n v="233600"/>
    <n v="840960"/>
  </r>
  <r>
    <x v="0"/>
    <x v="0"/>
    <x v="0"/>
    <x v="7"/>
    <x v="11"/>
    <s v="NO1_A1"/>
    <x v="6"/>
    <s v="GNR_RES_WTR_NOPMP_MC-01"/>
    <x v="1"/>
    <x v="0"/>
    <n v="160"/>
    <n v="233600"/>
    <n v="840960"/>
  </r>
  <r>
    <x v="0"/>
    <x v="0"/>
    <x v="0"/>
    <x v="7"/>
    <x v="11"/>
    <s v="NO1_A1"/>
    <x v="6"/>
    <s v="GNR_RES_WTR_NOPMP_MC-01"/>
    <x v="1"/>
    <x v="1"/>
    <n v="160"/>
    <n v="233600"/>
    <n v="840960"/>
  </r>
  <r>
    <x v="0"/>
    <x v="0"/>
    <x v="0"/>
    <x v="7"/>
    <x v="11"/>
    <s v="NO1_A1"/>
    <x v="6"/>
    <s v="GNR_RES_WTR_NOPMP_MC-01"/>
    <x v="1"/>
    <x v="2"/>
    <n v="160"/>
    <n v="233600"/>
    <n v="840960"/>
  </r>
  <r>
    <x v="0"/>
    <x v="0"/>
    <x v="0"/>
    <x v="7"/>
    <x v="11"/>
    <s v="NO1_A1"/>
    <x v="6"/>
    <s v="GNR_RES_WTR_NOPMP_MC-02"/>
    <x v="0"/>
    <x v="1"/>
    <n v="160"/>
    <n v="233600"/>
    <n v="840960"/>
  </r>
  <r>
    <x v="0"/>
    <x v="0"/>
    <x v="0"/>
    <x v="7"/>
    <x v="11"/>
    <s v="NO1_A1"/>
    <x v="6"/>
    <s v="GNR_RES_WTR_NOPMP_MC-02"/>
    <x v="0"/>
    <x v="2"/>
    <n v="160"/>
    <n v="233600"/>
    <n v="840960"/>
  </r>
  <r>
    <x v="0"/>
    <x v="0"/>
    <x v="0"/>
    <x v="7"/>
    <x v="11"/>
    <s v="NO1_A1"/>
    <x v="6"/>
    <s v="GNR_RES_WTR_NOPMP_MC-02"/>
    <x v="1"/>
    <x v="0"/>
    <n v="160"/>
    <n v="233600"/>
    <n v="840960"/>
  </r>
  <r>
    <x v="0"/>
    <x v="0"/>
    <x v="0"/>
    <x v="7"/>
    <x v="11"/>
    <s v="NO1_A1"/>
    <x v="6"/>
    <s v="GNR_RES_WTR_NOPMP_MC-02"/>
    <x v="1"/>
    <x v="1"/>
    <n v="160"/>
    <n v="233600"/>
    <n v="840960"/>
  </r>
  <r>
    <x v="0"/>
    <x v="0"/>
    <x v="0"/>
    <x v="7"/>
    <x v="11"/>
    <s v="NO1_A1"/>
    <x v="6"/>
    <s v="GNR_RES_WTR_NOPMP_MC-02"/>
    <x v="1"/>
    <x v="2"/>
    <n v="160"/>
    <n v="233600"/>
    <n v="840960"/>
  </r>
  <r>
    <x v="0"/>
    <x v="0"/>
    <x v="0"/>
    <x v="7"/>
    <x v="11"/>
    <s v="NO1_A1"/>
    <x v="6"/>
    <s v="GNR_RES_WTR_NOPMP_MC-03"/>
    <x v="0"/>
    <x v="1"/>
    <n v="160"/>
    <n v="233600"/>
    <n v="840960"/>
  </r>
  <r>
    <x v="0"/>
    <x v="0"/>
    <x v="0"/>
    <x v="7"/>
    <x v="11"/>
    <s v="NO1_A1"/>
    <x v="6"/>
    <s v="GNR_RES_WTR_NOPMP_MC-03"/>
    <x v="0"/>
    <x v="2"/>
    <n v="160"/>
    <n v="233600"/>
    <n v="840960"/>
  </r>
  <r>
    <x v="0"/>
    <x v="0"/>
    <x v="0"/>
    <x v="7"/>
    <x v="11"/>
    <s v="NO1_A1"/>
    <x v="6"/>
    <s v="GNR_RES_WTR_NOPMP_MC-03"/>
    <x v="1"/>
    <x v="0"/>
    <n v="160"/>
    <n v="233600"/>
    <n v="840960"/>
  </r>
  <r>
    <x v="0"/>
    <x v="0"/>
    <x v="0"/>
    <x v="7"/>
    <x v="11"/>
    <s v="NO1_A1"/>
    <x v="6"/>
    <s v="GNR_RES_WTR_NOPMP_MC-03"/>
    <x v="1"/>
    <x v="1"/>
    <n v="160"/>
    <n v="233600"/>
    <n v="840960"/>
  </r>
  <r>
    <x v="0"/>
    <x v="0"/>
    <x v="0"/>
    <x v="7"/>
    <x v="11"/>
    <s v="NO1_A1"/>
    <x v="6"/>
    <s v="GNR_RES_WTR_NOPMP_MC-03"/>
    <x v="1"/>
    <x v="2"/>
    <n v="160"/>
    <n v="233600"/>
    <n v="840960"/>
  </r>
  <r>
    <x v="0"/>
    <x v="0"/>
    <x v="0"/>
    <x v="7"/>
    <x v="11"/>
    <s v="NO1_A1"/>
    <x v="6"/>
    <s v="GNR_RES_WTR_NOPMP_MC-04"/>
    <x v="0"/>
    <x v="1"/>
    <n v="160"/>
    <n v="233600"/>
    <n v="840960"/>
  </r>
  <r>
    <x v="0"/>
    <x v="0"/>
    <x v="0"/>
    <x v="7"/>
    <x v="11"/>
    <s v="NO1_A1"/>
    <x v="6"/>
    <s v="GNR_RES_WTR_NOPMP_MC-04"/>
    <x v="0"/>
    <x v="2"/>
    <n v="160"/>
    <n v="233600"/>
    <n v="840960"/>
  </r>
  <r>
    <x v="0"/>
    <x v="0"/>
    <x v="0"/>
    <x v="7"/>
    <x v="11"/>
    <s v="NO1_A1"/>
    <x v="6"/>
    <s v="GNR_RES_WTR_NOPMP_MC-04"/>
    <x v="1"/>
    <x v="0"/>
    <n v="160"/>
    <n v="233600"/>
    <n v="840960"/>
  </r>
  <r>
    <x v="0"/>
    <x v="0"/>
    <x v="0"/>
    <x v="7"/>
    <x v="11"/>
    <s v="NO1_A1"/>
    <x v="6"/>
    <s v="GNR_RES_WTR_NOPMP_MC-04"/>
    <x v="1"/>
    <x v="1"/>
    <n v="121.19545150434"/>
    <n v="176945.359196337"/>
    <n v="637003.29310681298"/>
  </r>
  <r>
    <x v="0"/>
    <x v="0"/>
    <x v="0"/>
    <x v="7"/>
    <x v="11"/>
    <s v="NO1_A1"/>
    <x v="6"/>
    <s v="GNR_RES_WTR_NOPMP_MC-05"/>
    <x v="0"/>
    <x v="1"/>
    <n v="160"/>
    <n v="233600"/>
    <n v="840960"/>
  </r>
  <r>
    <x v="0"/>
    <x v="0"/>
    <x v="0"/>
    <x v="7"/>
    <x v="11"/>
    <s v="NO1_A1"/>
    <x v="6"/>
    <s v="GNR_ROR_WTR"/>
    <x v="0"/>
    <x v="0"/>
    <n v="614.05103671786401"/>
    <n v="896514.51360808103"/>
    <n v="3227452.2489890899"/>
  </r>
  <r>
    <x v="0"/>
    <x v="0"/>
    <x v="0"/>
    <x v="7"/>
    <x v="11"/>
    <s v="NO1_A1"/>
    <x v="6"/>
    <s v="GNR_ROR_WTR"/>
    <x v="0"/>
    <x v="1"/>
    <n v="614.05103671786401"/>
    <n v="896514.51360808103"/>
    <n v="3227452.2489890899"/>
  </r>
  <r>
    <x v="0"/>
    <x v="0"/>
    <x v="0"/>
    <x v="7"/>
    <x v="11"/>
    <s v="NO1_A1"/>
    <x v="6"/>
    <s v="GNR_ROR_WTR"/>
    <x v="0"/>
    <x v="2"/>
    <n v="614.05103671786401"/>
    <n v="896514.51360808103"/>
    <n v="3227452.2489890899"/>
  </r>
  <r>
    <x v="0"/>
    <x v="0"/>
    <x v="0"/>
    <x v="7"/>
    <x v="11"/>
    <s v="NO1_A1"/>
    <x v="6"/>
    <s v="GNR_ROR_WTR"/>
    <x v="1"/>
    <x v="0"/>
    <n v="1311.1530502733999"/>
    <n v="1914283.4533991599"/>
    <n v="6891420.4322369704"/>
  </r>
  <r>
    <x v="0"/>
    <x v="0"/>
    <x v="0"/>
    <x v="7"/>
    <x v="11"/>
    <s v="NO1_A1"/>
    <x v="6"/>
    <s v="GNR_ROR_WTR"/>
    <x v="1"/>
    <x v="1"/>
    <n v="1311.1530502733999"/>
    <n v="1914283.4533991599"/>
    <n v="6891420.4322369704"/>
  </r>
  <r>
    <x v="0"/>
    <x v="0"/>
    <x v="0"/>
    <x v="7"/>
    <x v="11"/>
    <s v="NO1_A1"/>
    <x v="6"/>
    <s v="GNR_ROR_WTR"/>
    <x v="1"/>
    <x v="2"/>
    <n v="1311.1530502733999"/>
    <n v="1914283.4533991599"/>
    <n v="6891420.4322369704"/>
  </r>
  <r>
    <x v="0"/>
    <x v="0"/>
    <x v="0"/>
    <x v="7"/>
    <x v="11"/>
    <s v="NO1_A1"/>
    <x v="7"/>
    <s v="GNR_WT_WIND_ONS"/>
    <x v="0"/>
    <x v="0"/>
    <n v="4.0725887826452603"/>
    <n v="5945.9796226620701"/>
    <n v="21405.526641583499"/>
  </r>
  <r>
    <x v="0"/>
    <x v="0"/>
    <x v="0"/>
    <x v="7"/>
    <x v="11"/>
    <s v="NO1_A1"/>
    <x v="7"/>
    <s v="GNR_WT_WIND_ONS"/>
    <x v="0"/>
    <x v="1"/>
    <n v="9.9313660416843206"/>
    <n v="14499.7944208591"/>
    <n v="52199.2599150928"/>
  </r>
  <r>
    <x v="0"/>
    <x v="0"/>
    <x v="0"/>
    <x v="7"/>
    <x v="11"/>
    <s v="NO1_A1"/>
    <x v="7"/>
    <s v="GNR_WT_WIND_ONS"/>
    <x v="0"/>
    <x v="2"/>
    <n v="1.9046448390166"/>
    <n v="2780.7814649642401"/>
    <n v="10010.813273871299"/>
  </r>
  <r>
    <x v="0"/>
    <x v="0"/>
    <x v="0"/>
    <x v="7"/>
    <x v="11"/>
    <s v="NO1_A1"/>
    <x v="7"/>
    <s v="GNR_WT_WIND_ONS"/>
    <x v="1"/>
    <x v="0"/>
    <n v="165.55404771256099"/>
    <n v="241708.90966033901"/>
    <n v="870152.07477722003"/>
  </r>
  <r>
    <x v="0"/>
    <x v="0"/>
    <x v="0"/>
    <x v="7"/>
    <x v="11"/>
    <s v="NO1_A1"/>
    <x v="7"/>
    <s v="GNR_WT_WIND_ONS"/>
    <x v="1"/>
    <x v="1"/>
    <n v="164.85059915913899"/>
    <n v="240681.87477234399"/>
    <n v="866454.74918043695"/>
  </r>
  <r>
    <x v="0"/>
    <x v="0"/>
    <x v="0"/>
    <x v="7"/>
    <x v="11"/>
    <s v="NO1_A1"/>
    <x v="7"/>
    <s v="GNR_WT_WIND_ONS"/>
    <x v="1"/>
    <x v="2"/>
    <n v="155.79360278002201"/>
    <n v="227458.660058832"/>
    <n v="818851.17621179495"/>
  </r>
  <r>
    <x v="0"/>
    <x v="0"/>
    <x v="0"/>
    <x v="7"/>
    <x v="11"/>
    <s v="NO1_A2"/>
    <x v="5"/>
    <s v="GNR_HP_ELEC_COP-270"/>
    <x v="1"/>
    <x v="1"/>
    <n v="44.905321119735397"/>
    <n v="65561.768834813702"/>
    <n v="236022.36780532901"/>
  </r>
  <r>
    <x v="0"/>
    <x v="0"/>
    <x v="0"/>
    <x v="7"/>
    <x v="11"/>
    <s v="NO1_A2"/>
    <x v="1"/>
    <s v="GNR_HS_HEAT_PIT_L-DEC_E-91_Y-2020"/>
    <x v="0"/>
    <x v="0"/>
    <n v="61.221387429036803"/>
    <n v="89383.225646393796"/>
    <n v="321779.612327018"/>
  </r>
  <r>
    <x v="0"/>
    <x v="0"/>
    <x v="0"/>
    <x v="7"/>
    <x v="11"/>
    <s v="NO1_A2"/>
    <x v="1"/>
    <s v="GNR_HS_HEAT_PIT_L-DEC_E-91_Y-2020"/>
    <x v="0"/>
    <x v="1"/>
    <n v="162.52079933620101"/>
    <n v="237280.36703085399"/>
    <n v="854209.32131107501"/>
  </r>
  <r>
    <x v="0"/>
    <x v="0"/>
    <x v="0"/>
    <x v="7"/>
    <x v="11"/>
    <s v="NO1_A2"/>
    <x v="1"/>
    <s v="GNR_HS_HEAT_PIT_L-DEC_E-91_Y-2020"/>
    <x v="0"/>
    <x v="2"/>
    <n v="128.37178472636899"/>
    <n v="187422.80570049901"/>
    <n v="674722.10052179499"/>
  </r>
  <r>
    <x v="0"/>
    <x v="0"/>
    <x v="0"/>
    <x v="7"/>
    <x v="11"/>
    <s v="NO1_A2"/>
    <x v="15"/>
    <s v="GNR_BO_LNG_E-90"/>
    <x v="0"/>
    <x v="0"/>
    <n v="59.8888888888889"/>
    <n v="87437.777777777796"/>
    <n v="314776"/>
  </r>
  <r>
    <x v="0"/>
    <x v="0"/>
    <x v="0"/>
    <x v="7"/>
    <x v="11"/>
    <s v="NO1_A2"/>
    <x v="15"/>
    <s v="GNR_BO_LNG_E-90"/>
    <x v="0"/>
    <x v="1"/>
    <n v="59.8888888888889"/>
    <n v="87437.777777777796"/>
    <n v="314776"/>
  </r>
  <r>
    <x v="0"/>
    <x v="0"/>
    <x v="0"/>
    <x v="7"/>
    <x v="11"/>
    <s v="NO1_A2"/>
    <x v="15"/>
    <s v="GNR_BO_LNG_E-90"/>
    <x v="0"/>
    <x v="2"/>
    <n v="59.8888888888889"/>
    <n v="87437.777777777796"/>
    <n v="314776"/>
  </r>
  <r>
    <x v="0"/>
    <x v="0"/>
    <x v="0"/>
    <x v="7"/>
    <x v="11"/>
    <s v="NO1_A2"/>
    <x v="15"/>
    <s v="GNR_BO_LNG_E-90"/>
    <x v="1"/>
    <x v="0"/>
    <n v="59.8888888888889"/>
    <n v="87437.777777777796"/>
    <n v="314776"/>
  </r>
  <r>
    <x v="0"/>
    <x v="0"/>
    <x v="0"/>
    <x v="7"/>
    <x v="11"/>
    <s v="NO1_A2"/>
    <x v="15"/>
    <s v="GNR_BO_LNG_E-90"/>
    <x v="1"/>
    <x v="1"/>
    <n v="59.8888888888889"/>
    <n v="87437.777777777796"/>
    <n v="314776"/>
  </r>
  <r>
    <x v="0"/>
    <x v="0"/>
    <x v="0"/>
    <x v="7"/>
    <x v="11"/>
    <s v="NO1_A2"/>
    <x v="15"/>
    <s v="GNR_BO_LNG_E-90"/>
    <x v="1"/>
    <x v="2"/>
    <n v="59.8888888888889"/>
    <n v="87437.777777777796"/>
    <n v="314776"/>
  </r>
  <r>
    <x v="0"/>
    <x v="0"/>
    <x v="0"/>
    <x v="7"/>
    <x v="11"/>
    <s v="NO1_A2"/>
    <x v="2"/>
    <s v="GNR_ST_MSW_BP_CB-20"/>
    <x v="0"/>
    <x v="0"/>
    <n v="45.3333333333333"/>
    <n v="66186.666666666701"/>
    <n v="238272"/>
  </r>
  <r>
    <x v="0"/>
    <x v="0"/>
    <x v="0"/>
    <x v="7"/>
    <x v="11"/>
    <s v="NO1_A2"/>
    <x v="2"/>
    <s v="GNR_ST_MSW_BP_CB-20"/>
    <x v="0"/>
    <x v="1"/>
    <n v="45.3333333333333"/>
    <n v="66186.666666666701"/>
    <n v="238272"/>
  </r>
  <r>
    <x v="0"/>
    <x v="0"/>
    <x v="0"/>
    <x v="7"/>
    <x v="11"/>
    <s v="NO1_A2"/>
    <x v="2"/>
    <s v="GNR_ST_MSW_BP_CB-20"/>
    <x v="0"/>
    <x v="2"/>
    <n v="45.3333333333333"/>
    <n v="66186.666666666701"/>
    <n v="238272"/>
  </r>
  <r>
    <x v="0"/>
    <x v="0"/>
    <x v="0"/>
    <x v="7"/>
    <x v="11"/>
    <s v="NO1_A2"/>
    <x v="2"/>
    <s v="GNR_ST_MSW_BP_CB-20"/>
    <x v="1"/>
    <x v="0"/>
    <n v="45.3333333333333"/>
    <n v="66186.666666666701"/>
    <n v="238272"/>
  </r>
  <r>
    <x v="0"/>
    <x v="0"/>
    <x v="0"/>
    <x v="7"/>
    <x v="11"/>
    <s v="NO1_A2"/>
    <x v="2"/>
    <s v="GNR_ST_MSW_BP_CB-20"/>
    <x v="1"/>
    <x v="1"/>
    <n v="45.3333333333333"/>
    <n v="66186.666666666701"/>
    <n v="238272"/>
  </r>
  <r>
    <x v="0"/>
    <x v="0"/>
    <x v="0"/>
    <x v="7"/>
    <x v="11"/>
    <s v="NO1_A2"/>
    <x v="2"/>
    <s v="GNR_ST_MSW_BP_CB-20"/>
    <x v="1"/>
    <x v="2"/>
    <n v="45.3333333333333"/>
    <n v="66186.666666666701"/>
    <n v="238272"/>
  </r>
  <r>
    <x v="0"/>
    <x v="0"/>
    <x v="0"/>
    <x v="7"/>
    <x v="11"/>
    <s v="NO1_A2"/>
    <x v="4"/>
    <s v="GNR_EH_HEAT"/>
    <x v="0"/>
    <x v="0"/>
    <n v="21.6"/>
    <n v="31536"/>
    <n v="113529.60000000001"/>
  </r>
  <r>
    <x v="0"/>
    <x v="0"/>
    <x v="0"/>
    <x v="7"/>
    <x v="11"/>
    <s v="NO1_A2"/>
    <x v="4"/>
    <s v="GNR_EH_HEAT"/>
    <x v="0"/>
    <x v="1"/>
    <n v="21.6"/>
    <n v="31536"/>
    <n v="113529.60000000001"/>
  </r>
  <r>
    <x v="0"/>
    <x v="0"/>
    <x v="0"/>
    <x v="7"/>
    <x v="11"/>
    <s v="NO1_A2"/>
    <x v="4"/>
    <s v="GNR_EH_HEAT"/>
    <x v="0"/>
    <x v="2"/>
    <n v="21.6"/>
    <n v="31536"/>
    <n v="113529.60000000001"/>
  </r>
  <r>
    <x v="0"/>
    <x v="0"/>
    <x v="0"/>
    <x v="7"/>
    <x v="11"/>
    <s v="NO1_A2"/>
    <x v="4"/>
    <s v="GNR_EH_HEAT"/>
    <x v="1"/>
    <x v="0"/>
    <n v="21.6"/>
    <n v="31536"/>
    <n v="113529.60000000001"/>
  </r>
  <r>
    <x v="0"/>
    <x v="0"/>
    <x v="0"/>
    <x v="7"/>
    <x v="11"/>
    <s v="NO1_A2"/>
    <x v="4"/>
    <s v="GNR_EH_HEAT"/>
    <x v="1"/>
    <x v="1"/>
    <n v="21.6"/>
    <n v="31536"/>
    <n v="113529.60000000001"/>
  </r>
  <r>
    <x v="0"/>
    <x v="0"/>
    <x v="0"/>
    <x v="7"/>
    <x v="11"/>
    <s v="NO1_A2"/>
    <x v="4"/>
    <s v="GNR_EH_HEAT"/>
    <x v="1"/>
    <x v="2"/>
    <n v="21.6"/>
    <n v="31536"/>
    <n v="113529.60000000001"/>
  </r>
  <r>
    <x v="0"/>
    <x v="0"/>
    <x v="0"/>
    <x v="7"/>
    <x v="11"/>
    <s v="NO1_A2"/>
    <x v="8"/>
    <s v="GNR_BO_WOODWST_E-90"/>
    <x v="0"/>
    <x v="0"/>
    <n v="49.1111111111111"/>
    <n v="71702.222222222204"/>
    <n v="258128"/>
  </r>
  <r>
    <x v="0"/>
    <x v="0"/>
    <x v="0"/>
    <x v="7"/>
    <x v="11"/>
    <s v="NO1_A2"/>
    <x v="8"/>
    <s v="GNR_BO_WOODWST_E-90"/>
    <x v="0"/>
    <x v="1"/>
    <n v="49.1111111111111"/>
    <n v="71702.222222222204"/>
    <n v="258128"/>
  </r>
  <r>
    <x v="0"/>
    <x v="0"/>
    <x v="0"/>
    <x v="7"/>
    <x v="11"/>
    <s v="NO1_A2"/>
    <x v="8"/>
    <s v="GNR_BO_WOODWST_E-90"/>
    <x v="0"/>
    <x v="2"/>
    <n v="49.1111111111111"/>
    <n v="71702.222222222204"/>
    <n v="258128"/>
  </r>
  <r>
    <x v="0"/>
    <x v="0"/>
    <x v="0"/>
    <x v="7"/>
    <x v="11"/>
    <s v="NO1_A2"/>
    <x v="8"/>
    <s v="GNR_BO_WOODWST_E-90"/>
    <x v="1"/>
    <x v="0"/>
    <n v="49.1111111111111"/>
    <n v="71702.222222222204"/>
    <n v="258128"/>
  </r>
  <r>
    <x v="0"/>
    <x v="0"/>
    <x v="0"/>
    <x v="7"/>
    <x v="11"/>
    <s v="NO1_A2"/>
    <x v="8"/>
    <s v="GNR_BO_WOODWST_E-90"/>
    <x v="1"/>
    <x v="1"/>
    <n v="49.1111111111111"/>
    <n v="71702.222222222204"/>
    <n v="258128"/>
  </r>
  <r>
    <x v="0"/>
    <x v="0"/>
    <x v="0"/>
    <x v="7"/>
    <x v="11"/>
    <s v="NO1_A2"/>
    <x v="8"/>
    <s v="GNR_BO_WOODWST_E-90"/>
    <x v="1"/>
    <x v="2"/>
    <n v="49.1111111111111"/>
    <n v="71702.222222222204"/>
    <n v="258128"/>
  </r>
  <r>
    <x v="0"/>
    <x v="0"/>
    <x v="0"/>
    <x v="7"/>
    <x v="11"/>
    <s v="NO1_A3"/>
    <x v="5"/>
    <s v="GNR_HP_ELEC_COP-270"/>
    <x v="1"/>
    <x v="0"/>
    <n v="9.2592592592592595"/>
    <n v="13518.5185185185"/>
    <n v="48666.666666666701"/>
  </r>
  <r>
    <x v="0"/>
    <x v="0"/>
    <x v="0"/>
    <x v="7"/>
    <x v="11"/>
    <s v="NO1_A3"/>
    <x v="5"/>
    <s v="GNR_HP_ELEC_COP-270"/>
    <x v="1"/>
    <x v="1"/>
    <n v="9.2592592592592595"/>
    <n v="13518.5185185185"/>
    <n v="48666.666666666701"/>
  </r>
  <r>
    <x v="0"/>
    <x v="0"/>
    <x v="0"/>
    <x v="7"/>
    <x v="11"/>
    <s v="NO1_A3"/>
    <x v="5"/>
    <s v="GNR_HP_ELEC_COP-270"/>
    <x v="1"/>
    <x v="2"/>
    <n v="9.2592592592592595"/>
    <n v="13518.5185185185"/>
    <n v="48666.666666666701"/>
  </r>
  <r>
    <x v="0"/>
    <x v="0"/>
    <x v="0"/>
    <x v="7"/>
    <x v="11"/>
    <s v="NO1_A3"/>
    <x v="5"/>
    <s v="GNR_HP_ELEC_GROUND-WTR_COP-360_LS-4-MW_Y-2020"/>
    <x v="1"/>
    <x v="0"/>
    <n v="20.870249576274698"/>
    <n v="30470.564381361"/>
    <n v="109694.03177289999"/>
  </r>
  <r>
    <x v="0"/>
    <x v="0"/>
    <x v="0"/>
    <x v="7"/>
    <x v="11"/>
    <s v="NO1_A3"/>
    <x v="5"/>
    <s v="GNR_HP_ELEC_GROUND-WTR_COP-360_LS-4-MW_Y-2020"/>
    <x v="1"/>
    <x v="1"/>
    <n v="20.870249576274599"/>
    <n v="30470.564381361"/>
    <n v="109694.03177289999"/>
  </r>
  <r>
    <x v="0"/>
    <x v="0"/>
    <x v="0"/>
    <x v="7"/>
    <x v="11"/>
    <s v="NO1_A3"/>
    <x v="5"/>
    <s v="GNR_HP_ELEC_GROUND-WTR_COP-360_LS-4-MW_Y-2020"/>
    <x v="1"/>
    <x v="2"/>
    <n v="20.870249576274599"/>
    <n v="30470.564381361"/>
    <n v="109694.03177289999"/>
  </r>
  <r>
    <x v="0"/>
    <x v="0"/>
    <x v="0"/>
    <x v="7"/>
    <x v="11"/>
    <s v="NO1_A3"/>
    <x v="1"/>
    <s v="GNR_HS_HEAT_PIT_L-DEC_E-91_Y-2020"/>
    <x v="0"/>
    <x v="0"/>
    <n v="92.376381730926397"/>
    <n v="134869.51732715199"/>
    <n v="485530.26237774902"/>
  </r>
  <r>
    <x v="0"/>
    <x v="0"/>
    <x v="0"/>
    <x v="7"/>
    <x v="11"/>
    <s v="NO1_A3"/>
    <x v="1"/>
    <s v="GNR_HS_HEAT_PIT_L-DEC_E-91_Y-2020"/>
    <x v="0"/>
    <x v="1"/>
    <n v="259.70479059216899"/>
    <n v="379168.99426456599"/>
    <n v="1365008.3793524399"/>
  </r>
  <r>
    <x v="0"/>
    <x v="0"/>
    <x v="0"/>
    <x v="7"/>
    <x v="11"/>
    <s v="NO1_A3"/>
    <x v="1"/>
    <s v="GNR_HS_HEAT_PIT_L-DEC_E-91_Y-2020"/>
    <x v="0"/>
    <x v="2"/>
    <n v="168.16308428802"/>
    <n v="245518.10306050899"/>
    <n v="883865.17101783096"/>
  </r>
  <r>
    <x v="0"/>
    <x v="0"/>
    <x v="0"/>
    <x v="7"/>
    <x v="11"/>
    <s v="NO1_A3"/>
    <x v="15"/>
    <s v="GNR_BO_LNG_E-90"/>
    <x v="0"/>
    <x v="0"/>
    <n v="92.5555555555556"/>
    <n v="135131.11111111101"/>
    <n v="486472"/>
  </r>
  <r>
    <x v="0"/>
    <x v="0"/>
    <x v="0"/>
    <x v="7"/>
    <x v="11"/>
    <s v="NO1_A3"/>
    <x v="15"/>
    <s v="GNR_BO_LNG_E-90"/>
    <x v="0"/>
    <x v="1"/>
    <n v="92.5555555555556"/>
    <n v="135131.11111111101"/>
    <n v="486472"/>
  </r>
  <r>
    <x v="0"/>
    <x v="0"/>
    <x v="0"/>
    <x v="7"/>
    <x v="11"/>
    <s v="NO1_A3"/>
    <x v="15"/>
    <s v="GNR_BO_LNG_E-90"/>
    <x v="0"/>
    <x v="2"/>
    <n v="92.5555555555556"/>
    <n v="135131.11111111101"/>
    <n v="486472"/>
  </r>
  <r>
    <x v="0"/>
    <x v="0"/>
    <x v="0"/>
    <x v="7"/>
    <x v="11"/>
    <s v="NO1_A3"/>
    <x v="15"/>
    <s v="GNR_BO_LNG_E-90"/>
    <x v="1"/>
    <x v="0"/>
    <n v="92.5555555555556"/>
    <n v="135131.11111111101"/>
    <n v="486472"/>
  </r>
  <r>
    <x v="0"/>
    <x v="0"/>
    <x v="0"/>
    <x v="7"/>
    <x v="11"/>
    <s v="NO1_A3"/>
    <x v="15"/>
    <s v="GNR_BO_LNG_E-90"/>
    <x v="1"/>
    <x v="1"/>
    <n v="92.5555555555556"/>
    <n v="135131.11111111101"/>
    <n v="486472"/>
  </r>
  <r>
    <x v="0"/>
    <x v="0"/>
    <x v="0"/>
    <x v="7"/>
    <x v="11"/>
    <s v="NO1_A3"/>
    <x v="15"/>
    <s v="GNR_BO_LNG_E-90"/>
    <x v="1"/>
    <x v="2"/>
    <n v="92.5555555555556"/>
    <n v="135131.11111111101"/>
    <n v="486472"/>
  </r>
  <r>
    <x v="0"/>
    <x v="0"/>
    <x v="0"/>
    <x v="7"/>
    <x v="11"/>
    <s v="NO1_A3"/>
    <x v="2"/>
    <s v="GNR_ST_MSW_BP_CB-20"/>
    <x v="0"/>
    <x v="0"/>
    <n v="102.777777777778"/>
    <n v="150055.555555556"/>
    <n v="540200.00000000105"/>
  </r>
  <r>
    <x v="0"/>
    <x v="0"/>
    <x v="0"/>
    <x v="7"/>
    <x v="11"/>
    <s v="NO1_A3"/>
    <x v="2"/>
    <s v="GNR_ST_MSW_BP_CB-20"/>
    <x v="0"/>
    <x v="1"/>
    <n v="102.777777777778"/>
    <n v="150055.555555556"/>
    <n v="540200.00000000105"/>
  </r>
  <r>
    <x v="0"/>
    <x v="0"/>
    <x v="0"/>
    <x v="7"/>
    <x v="11"/>
    <s v="NO1_A3"/>
    <x v="2"/>
    <s v="GNR_ST_MSW_BP_CB-20"/>
    <x v="0"/>
    <x v="2"/>
    <n v="102.777777777778"/>
    <n v="150055.555555556"/>
    <n v="540200.00000000105"/>
  </r>
  <r>
    <x v="0"/>
    <x v="0"/>
    <x v="0"/>
    <x v="7"/>
    <x v="11"/>
    <s v="NO1_A3"/>
    <x v="2"/>
    <s v="GNR_ST_MSW_BP_CB-20"/>
    <x v="1"/>
    <x v="0"/>
    <n v="102.777777777778"/>
    <n v="150055.555555556"/>
    <n v="540200.00000000105"/>
  </r>
  <r>
    <x v="0"/>
    <x v="0"/>
    <x v="0"/>
    <x v="7"/>
    <x v="11"/>
    <s v="NO1_A3"/>
    <x v="2"/>
    <s v="GNR_ST_MSW_BP_CB-20"/>
    <x v="1"/>
    <x v="1"/>
    <n v="102.777777777778"/>
    <n v="150055.555555556"/>
    <n v="540200.00000000105"/>
  </r>
  <r>
    <x v="0"/>
    <x v="0"/>
    <x v="0"/>
    <x v="7"/>
    <x v="11"/>
    <s v="NO1_A3"/>
    <x v="2"/>
    <s v="GNR_ST_MSW_BP_CB-20"/>
    <x v="1"/>
    <x v="2"/>
    <n v="102.777777777778"/>
    <n v="150055.555555556"/>
    <n v="540200.00000000105"/>
  </r>
  <r>
    <x v="0"/>
    <x v="0"/>
    <x v="0"/>
    <x v="7"/>
    <x v="11"/>
    <s v="NO1_A3"/>
    <x v="8"/>
    <s v="GNR_BO_WOODWST_E-90"/>
    <x v="0"/>
    <x v="0"/>
    <n v="14.7777777777778"/>
    <n v="21575.555555555598"/>
    <n v="77672"/>
  </r>
  <r>
    <x v="0"/>
    <x v="0"/>
    <x v="0"/>
    <x v="7"/>
    <x v="11"/>
    <s v="NO1_A3"/>
    <x v="8"/>
    <s v="GNR_BO_WOODWST_E-90"/>
    <x v="0"/>
    <x v="1"/>
    <n v="14.7777777777778"/>
    <n v="21575.555555555598"/>
    <n v="77672"/>
  </r>
  <r>
    <x v="0"/>
    <x v="0"/>
    <x v="0"/>
    <x v="7"/>
    <x v="11"/>
    <s v="NO1_A3"/>
    <x v="8"/>
    <s v="GNR_BO_WOODWST_E-90"/>
    <x v="0"/>
    <x v="2"/>
    <n v="14.7777777777778"/>
    <n v="21575.555555555598"/>
    <n v="77672"/>
  </r>
  <r>
    <x v="0"/>
    <x v="0"/>
    <x v="0"/>
    <x v="7"/>
    <x v="11"/>
    <s v="NO1_A3"/>
    <x v="8"/>
    <s v="GNR_BO_WOODWST_E-90"/>
    <x v="1"/>
    <x v="0"/>
    <n v="14.7777777777778"/>
    <n v="21575.555555555598"/>
    <n v="77672"/>
  </r>
  <r>
    <x v="0"/>
    <x v="0"/>
    <x v="0"/>
    <x v="7"/>
    <x v="11"/>
    <s v="NO1_A3"/>
    <x v="8"/>
    <s v="GNR_BO_WOODWST_E-90"/>
    <x v="1"/>
    <x v="1"/>
    <n v="14.7777777777778"/>
    <n v="21575.555555555598"/>
    <n v="77672"/>
  </r>
  <r>
    <x v="0"/>
    <x v="0"/>
    <x v="0"/>
    <x v="7"/>
    <x v="11"/>
    <s v="NO1_A3"/>
    <x v="8"/>
    <s v="GNR_BO_WOODWST_E-90"/>
    <x v="1"/>
    <x v="2"/>
    <n v="14.7777777777778"/>
    <n v="21575.555555555598"/>
    <n v="77672"/>
  </r>
  <r>
    <x v="0"/>
    <x v="0"/>
    <x v="0"/>
    <x v="7"/>
    <x v="12"/>
    <s v="NO2_A1"/>
    <x v="6"/>
    <s v="GNR_RES_WTR_NOPMP_MC-01"/>
    <x v="0"/>
    <x v="0"/>
    <n v="367.19205575436598"/>
    <n v="536100.40140137402"/>
    <n v="1929961.4450449499"/>
  </r>
  <r>
    <x v="0"/>
    <x v="0"/>
    <x v="0"/>
    <x v="7"/>
    <x v="12"/>
    <s v="NO2_A1"/>
    <x v="6"/>
    <s v="GNR_RES_WTR_NOPMP_MC-01"/>
    <x v="0"/>
    <x v="1"/>
    <n v="367.19205575436598"/>
    <n v="536100.40140137402"/>
    <n v="1929961.4450449499"/>
  </r>
  <r>
    <x v="0"/>
    <x v="0"/>
    <x v="0"/>
    <x v="7"/>
    <x v="12"/>
    <s v="NO2_A1"/>
    <x v="6"/>
    <s v="GNR_RES_WTR_NOPMP_MC-01"/>
    <x v="0"/>
    <x v="2"/>
    <n v="367.19205575436598"/>
    <n v="536100.40140137402"/>
    <n v="1929961.4450449499"/>
  </r>
  <r>
    <x v="0"/>
    <x v="0"/>
    <x v="0"/>
    <x v="7"/>
    <x v="12"/>
    <s v="NO2_A1"/>
    <x v="6"/>
    <s v="GNR_RES_WTR_NOPMP_MC-01"/>
    <x v="1"/>
    <x v="0"/>
    <n v="367.19205575436598"/>
    <n v="536100.40140137402"/>
    <n v="1929961.4450449499"/>
  </r>
  <r>
    <x v="0"/>
    <x v="0"/>
    <x v="0"/>
    <x v="7"/>
    <x v="12"/>
    <s v="NO2_A1"/>
    <x v="6"/>
    <s v="GNR_RES_WTR_NOPMP_MC-01"/>
    <x v="1"/>
    <x v="1"/>
    <n v="367.19205575436598"/>
    <n v="536100.40140137402"/>
    <n v="1929961.4450449499"/>
  </r>
  <r>
    <x v="0"/>
    <x v="0"/>
    <x v="0"/>
    <x v="7"/>
    <x v="12"/>
    <s v="NO2_A1"/>
    <x v="6"/>
    <s v="GNR_RES_WTR_NOPMP_MC-01"/>
    <x v="1"/>
    <x v="2"/>
    <n v="367.19205575436598"/>
    <n v="536100.40140137402"/>
    <n v="1929961.4450449499"/>
  </r>
  <r>
    <x v="0"/>
    <x v="0"/>
    <x v="0"/>
    <x v="7"/>
    <x v="12"/>
    <s v="NO2_A1"/>
    <x v="6"/>
    <s v="GNR_RES_WTR_NOPMP_MC-02"/>
    <x v="0"/>
    <x v="0"/>
    <n v="887.19205575436604"/>
    <n v="1295300.4014013701"/>
    <n v="4663081.4450449497"/>
  </r>
  <r>
    <x v="0"/>
    <x v="0"/>
    <x v="0"/>
    <x v="7"/>
    <x v="12"/>
    <s v="NO2_A1"/>
    <x v="6"/>
    <s v="GNR_RES_WTR_NOPMP_MC-02"/>
    <x v="0"/>
    <x v="1"/>
    <n v="887.19205575436604"/>
    <n v="1295300.4014013701"/>
    <n v="4663081.4450449497"/>
  </r>
  <r>
    <x v="0"/>
    <x v="0"/>
    <x v="0"/>
    <x v="7"/>
    <x v="12"/>
    <s v="NO2_A1"/>
    <x v="6"/>
    <s v="GNR_RES_WTR_NOPMP_MC-02"/>
    <x v="0"/>
    <x v="2"/>
    <n v="887.19205575436604"/>
    <n v="1295300.4014013701"/>
    <n v="4663081.4450449497"/>
  </r>
  <r>
    <x v="0"/>
    <x v="0"/>
    <x v="0"/>
    <x v="7"/>
    <x v="12"/>
    <s v="NO2_A1"/>
    <x v="6"/>
    <s v="GNR_RES_WTR_NOPMP_MC-02"/>
    <x v="1"/>
    <x v="0"/>
    <n v="887.19205575436604"/>
    <n v="1295300.4014013701"/>
    <n v="4663081.4450449497"/>
  </r>
  <r>
    <x v="0"/>
    <x v="0"/>
    <x v="0"/>
    <x v="7"/>
    <x v="12"/>
    <s v="NO2_A1"/>
    <x v="6"/>
    <s v="GNR_RES_WTR_NOPMP_MC-02"/>
    <x v="1"/>
    <x v="1"/>
    <n v="887.19205575436604"/>
    <n v="1295300.4014013701"/>
    <n v="4663081.4450449497"/>
  </r>
  <r>
    <x v="0"/>
    <x v="0"/>
    <x v="0"/>
    <x v="7"/>
    <x v="12"/>
    <s v="NO2_A1"/>
    <x v="6"/>
    <s v="GNR_RES_WTR_NOPMP_MC-02"/>
    <x v="1"/>
    <x v="2"/>
    <n v="887.19205575436604"/>
    <n v="1295300.4014013701"/>
    <n v="4663081.4450449497"/>
  </r>
  <r>
    <x v="0"/>
    <x v="0"/>
    <x v="0"/>
    <x v="7"/>
    <x v="12"/>
    <s v="NO2_A1"/>
    <x v="6"/>
    <s v="GNR_RES_WTR_NOPMP_MC-03"/>
    <x v="0"/>
    <x v="0"/>
    <n v="887.19205575436604"/>
    <n v="1295300.4014013701"/>
    <n v="4663081.4450449497"/>
  </r>
  <r>
    <x v="0"/>
    <x v="0"/>
    <x v="0"/>
    <x v="7"/>
    <x v="12"/>
    <s v="NO2_A1"/>
    <x v="6"/>
    <s v="GNR_RES_WTR_NOPMP_MC-03"/>
    <x v="0"/>
    <x v="1"/>
    <n v="887.19205575436604"/>
    <n v="1295300.4014013701"/>
    <n v="4663081.4450449497"/>
  </r>
  <r>
    <x v="0"/>
    <x v="0"/>
    <x v="0"/>
    <x v="7"/>
    <x v="12"/>
    <s v="NO2_A1"/>
    <x v="6"/>
    <s v="GNR_RES_WTR_NOPMP_MC-03"/>
    <x v="0"/>
    <x v="2"/>
    <n v="887.19205575436604"/>
    <n v="1295300.4014013701"/>
    <n v="4663081.4450449497"/>
  </r>
  <r>
    <x v="0"/>
    <x v="0"/>
    <x v="0"/>
    <x v="7"/>
    <x v="12"/>
    <s v="NO2_A1"/>
    <x v="6"/>
    <s v="GNR_RES_WTR_NOPMP_MC-03"/>
    <x v="1"/>
    <x v="0"/>
    <n v="887.19205575436604"/>
    <n v="1295300.4014013701"/>
    <n v="4663081.4450449497"/>
  </r>
  <r>
    <x v="0"/>
    <x v="0"/>
    <x v="0"/>
    <x v="7"/>
    <x v="12"/>
    <s v="NO2_A1"/>
    <x v="6"/>
    <s v="GNR_RES_WTR_NOPMP_MC-03"/>
    <x v="1"/>
    <x v="1"/>
    <n v="887.19205575436604"/>
    <n v="1295300.4014013701"/>
    <n v="4663081.4450449497"/>
  </r>
  <r>
    <x v="0"/>
    <x v="0"/>
    <x v="0"/>
    <x v="7"/>
    <x v="12"/>
    <s v="NO2_A1"/>
    <x v="6"/>
    <s v="GNR_RES_WTR_NOPMP_MC-03"/>
    <x v="1"/>
    <x v="2"/>
    <n v="887.19205575436604"/>
    <n v="1295300.4014013701"/>
    <n v="4663081.4450449497"/>
  </r>
  <r>
    <x v="0"/>
    <x v="0"/>
    <x v="0"/>
    <x v="7"/>
    <x v="12"/>
    <s v="NO2_A1"/>
    <x v="6"/>
    <s v="GNR_RES_WTR_NOPMP_MC-04"/>
    <x v="0"/>
    <x v="0"/>
    <n v="887.19205575436604"/>
    <n v="1295300.4014013701"/>
    <n v="4663081.4450449497"/>
  </r>
  <r>
    <x v="0"/>
    <x v="0"/>
    <x v="0"/>
    <x v="7"/>
    <x v="12"/>
    <s v="NO2_A1"/>
    <x v="6"/>
    <s v="GNR_RES_WTR_NOPMP_MC-04"/>
    <x v="0"/>
    <x v="1"/>
    <n v="887.19205575436604"/>
    <n v="1295300.4014013701"/>
    <n v="4663081.4450449497"/>
  </r>
  <r>
    <x v="0"/>
    <x v="0"/>
    <x v="0"/>
    <x v="7"/>
    <x v="12"/>
    <s v="NO2_A1"/>
    <x v="6"/>
    <s v="GNR_RES_WTR_NOPMP_MC-04"/>
    <x v="0"/>
    <x v="2"/>
    <n v="887.19205575436604"/>
    <n v="1295300.4014013701"/>
    <n v="4663081.4450449497"/>
  </r>
  <r>
    <x v="0"/>
    <x v="0"/>
    <x v="0"/>
    <x v="7"/>
    <x v="12"/>
    <s v="NO2_A1"/>
    <x v="6"/>
    <s v="GNR_RES_WTR_NOPMP_MC-04"/>
    <x v="1"/>
    <x v="0"/>
    <n v="267.30709581207299"/>
    <n v="390268.359885627"/>
    <n v="1404966.0955882601"/>
  </r>
  <r>
    <x v="0"/>
    <x v="0"/>
    <x v="0"/>
    <x v="7"/>
    <x v="12"/>
    <s v="NO2_A1"/>
    <x v="6"/>
    <s v="GNR_RES_WTR_NOPMP_MC-05"/>
    <x v="0"/>
    <x v="0"/>
    <n v="564.06822348820799"/>
    <n v="823539.60629278398"/>
    <n v="2964742.5826540198"/>
  </r>
  <r>
    <x v="0"/>
    <x v="0"/>
    <x v="0"/>
    <x v="7"/>
    <x v="12"/>
    <s v="NO2_A1"/>
    <x v="6"/>
    <s v="GNR_RES_WTR_NOPMP_MC-05"/>
    <x v="0"/>
    <x v="1"/>
    <n v="887.19205575436604"/>
    <n v="1295300.4014013701"/>
    <n v="4663081.4450449497"/>
  </r>
  <r>
    <x v="0"/>
    <x v="0"/>
    <x v="0"/>
    <x v="7"/>
    <x v="12"/>
    <s v="NO2_A1"/>
    <x v="6"/>
    <s v="GNR_RES_WTR_NOPMP_MC-05"/>
    <x v="0"/>
    <x v="2"/>
    <n v="887.19205575436604"/>
    <n v="1295300.4014013701"/>
    <n v="4663081.4450449497"/>
  </r>
  <r>
    <x v="0"/>
    <x v="0"/>
    <x v="0"/>
    <x v="7"/>
    <x v="12"/>
    <s v="NO2_A1"/>
    <x v="6"/>
    <s v="GNR_RES_WTR_NOPMP_MC-06"/>
    <x v="0"/>
    <x v="1"/>
    <n v="887.19205575436604"/>
    <n v="1295300.4014013701"/>
    <n v="4663081.4450449497"/>
  </r>
  <r>
    <x v="0"/>
    <x v="0"/>
    <x v="0"/>
    <x v="7"/>
    <x v="12"/>
    <s v="NO2_A1"/>
    <x v="6"/>
    <s v="GNR_RES_WTR_NOPMP_MC-06"/>
    <x v="0"/>
    <x v="2"/>
    <n v="887.19205575436604"/>
    <n v="1295300.4014013701"/>
    <n v="4663081.4450449497"/>
  </r>
  <r>
    <x v="0"/>
    <x v="0"/>
    <x v="0"/>
    <x v="7"/>
    <x v="12"/>
    <s v="NO2_A1"/>
    <x v="6"/>
    <s v="GNR_RES_WTR_NOPMP_MC-07"/>
    <x v="0"/>
    <x v="1"/>
    <n v="887.19205575436604"/>
    <n v="1295300.4014013701"/>
    <n v="4663081.4450449497"/>
  </r>
  <r>
    <x v="0"/>
    <x v="0"/>
    <x v="0"/>
    <x v="7"/>
    <x v="12"/>
    <s v="NO2_A1"/>
    <x v="6"/>
    <s v="GNR_RES_WTR_NOPMP_MC-07"/>
    <x v="0"/>
    <x v="2"/>
    <n v="887.19205575436604"/>
    <n v="1295300.4014013701"/>
    <n v="4663081.4450449497"/>
  </r>
  <r>
    <x v="0"/>
    <x v="0"/>
    <x v="0"/>
    <x v="7"/>
    <x v="12"/>
    <s v="NO2_A1"/>
    <x v="6"/>
    <s v="GNR_RES_WTR_NOPMP_MC-08"/>
    <x v="0"/>
    <x v="1"/>
    <n v="887.19205575436604"/>
    <n v="1295300.4014013701"/>
    <n v="4663081.4450449497"/>
  </r>
  <r>
    <x v="0"/>
    <x v="0"/>
    <x v="0"/>
    <x v="7"/>
    <x v="12"/>
    <s v="NO2_A1"/>
    <x v="6"/>
    <s v="GNR_RES_WTR_PMP_MC-01"/>
    <x v="0"/>
    <x v="0"/>
    <n v="520"/>
    <n v="759200"/>
    <n v="2733120"/>
  </r>
  <r>
    <x v="0"/>
    <x v="0"/>
    <x v="0"/>
    <x v="7"/>
    <x v="12"/>
    <s v="NO2_A1"/>
    <x v="6"/>
    <s v="GNR_RES_WTR_PMP_MC-01"/>
    <x v="0"/>
    <x v="1"/>
    <n v="520"/>
    <n v="759200"/>
    <n v="2733120"/>
  </r>
  <r>
    <x v="0"/>
    <x v="0"/>
    <x v="0"/>
    <x v="7"/>
    <x v="12"/>
    <s v="NO2_A1"/>
    <x v="6"/>
    <s v="GNR_RES_WTR_PMP_MC-01"/>
    <x v="0"/>
    <x v="2"/>
    <n v="520"/>
    <n v="759200"/>
    <n v="2733120"/>
  </r>
  <r>
    <x v="0"/>
    <x v="0"/>
    <x v="0"/>
    <x v="7"/>
    <x v="12"/>
    <s v="NO2_A1"/>
    <x v="6"/>
    <s v="GNR_RES_WTR_PMP_MC-01"/>
    <x v="1"/>
    <x v="0"/>
    <n v="520"/>
    <n v="759200"/>
    <n v="2733120"/>
  </r>
  <r>
    <x v="0"/>
    <x v="0"/>
    <x v="0"/>
    <x v="7"/>
    <x v="12"/>
    <s v="NO2_A1"/>
    <x v="6"/>
    <s v="GNR_RES_WTR_PMP_MC-01"/>
    <x v="1"/>
    <x v="1"/>
    <n v="520"/>
    <n v="759200"/>
    <n v="2733120"/>
  </r>
  <r>
    <x v="0"/>
    <x v="0"/>
    <x v="0"/>
    <x v="7"/>
    <x v="12"/>
    <s v="NO2_A1"/>
    <x v="6"/>
    <s v="GNR_RES_WTR_PMP_MC-01"/>
    <x v="1"/>
    <x v="2"/>
    <n v="520"/>
    <n v="759200"/>
    <n v="2733120"/>
  </r>
  <r>
    <x v="0"/>
    <x v="0"/>
    <x v="0"/>
    <x v="7"/>
    <x v="12"/>
    <s v="NO2_A1"/>
    <x v="6"/>
    <s v="GNR_ROR_WTR"/>
    <x v="0"/>
    <x v="0"/>
    <n v="674.543691686687"/>
    <n v="984833.78986256302"/>
    <n v="3545401.6435052301"/>
  </r>
  <r>
    <x v="0"/>
    <x v="0"/>
    <x v="0"/>
    <x v="7"/>
    <x v="12"/>
    <s v="NO2_A1"/>
    <x v="6"/>
    <s v="GNR_ROR_WTR"/>
    <x v="0"/>
    <x v="1"/>
    <n v="674.543691686687"/>
    <n v="984833.78986256302"/>
    <n v="3545401.6435052301"/>
  </r>
  <r>
    <x v="0"/>
    <x v="0"/>
    <x v="0"/>
    <x v="7"/>
    <x v="12"/>
    <s v="NO2_A1"/>
    <x v="6"/>
    <s v="GNR_ROR_WTR"/>
    <x v="0"/>
    <x v="2"/>
    <n v="674.543691686687"/>
    <n v="984833.78986256302"/>
    <n v="3545401.6435052301"/>
  </r>
  <r>
    <x v="0"/>
    <x v="0"/>
    <x v="0"/>
    <x v="7"/>
    <x v="12"/>
    <s v="NO2_A1"/>
    <x v="6"/>
    <s v="GNR_ROR_WTR"/>
    <x v="1"/>
    <x v="0"/>
    <n v="1602.1487307587299"/>
    <n v="2339137.1469077501"/>
    <n v="8420893.7288678996"/>
  </r>
  <r>
    <x v="0"/>
    <x v="0"/>
    <x v="0"/>
    <x v="7"/>
    <x v="12"/>
    <s v="NO2_A1"/>
    <x v="6"/>
    <s v="GNR_ROR_WTR"/>
    <x v="1"/>
    <x v="1"/>
    <n v="1602.1487307587299"/>
    <n v="2339137.1469077501"/>
    <n v="8420893.7288678996"/>
  </r>
  <r>
    <x v="0"/>
    <x v="0"/>
    <x v="0"/>
    <x v="7"/>
    <x v="12"/>
    <s v="NO2_A1"/>
    <x v="6"/>
    <s v="GNR_ROR_WTR"/>
    <x v="1"/>
    <x v="2"/>
    <n v="1602.1487307587299"/>
    <n v="2339137.1469077501"/>
    <n v="8420893.7288678996"/>
  </r>
  <r>
    <x v="0"/>
    <x v="0"/>
    <x v="0"/>
    <x v="7"/>
    <x v="12"/>
    <s v="NO2_A1"/>
    <x v="7"/>
    <s v="GNR_WT_WIND_ONS"/>
    <x v="0"/>
    <x v="0"/>
    <n v="16.8956899150811"/>
    <n v="24667.707276018398"/>
    <n v="88803.746193666098"/>
  </r>
  <r>
    <x v="0"/>
    <x v="0"/>
    <x v="0"/>
    <x v="7"/>
    <x v="12"/>
    <s v="NO2_A1"/>
    <x v="7"/>
    <s v="GNR_WT_WIND_ONS"/>
    <x v="0"/>
    <x v="1"/>
    <n v="41.383025044339099"/>
    <n v="60419.216564735099"/>
    <n v="217509.17963304601"/>
  </r>
  <r>
    <x v="0"/>
    <x v="0"/>
    <x v="0"/>
    <x v="7"/>
    <x v="12"/>
    <s v="NO2_A1"/>
    <x v="7"/>
    <s v="GNR_WT_WIND_ONS"/>
    <x v="0"/>
    <x v="2"/>
    <n v="7.9521384902752699"/>
    <n v="11610.1221958019"/>
    <n v="41796.4399048868"/>
  </r>
  <r>
    <x v="0"/>
    <x v="0"/>
    <x v="0"/>
    <x v="7"/>
    <x v="12"/>
    <s v="NO2_A1"/>
    <x v="7"/>
    <s v="GNR_WT_WIND_ONS"/>
    <x v="1"/>
    <x v="0"/>
    <n v="696.66338282533695"/>
    <n v="1017128.53892499"/>
    <n v="3661662.74012997"/>
  </r>
  <r>
    <x v="0"/>
    <x v="0"/>
    <x v="0"/>
    <x v="7"/>
    <x v="12"/>
    <s v="NO2_A1"/>
    <x v="7"/>
    <s v="GNR_WT_WIND_ONS"/>
    <x v="1"/>
    <x v="1"/>
    <n v="693.748414529672"/>
    <n v="1012872.68521332"/>
    <n v="3646341.6667679599"/>
  </r>
  <r>
    <x v="0"/>
    <x v="0"/>
    <x v="0"/>
    <x v="7"/>
    <x v="12"/>
    <s v="NO2_A1"/>
    <x v="7"/>
    <s v="GNR_WT_WIND_ONS"/>
    <x v="1"/>
    <x v="2"/>
    <n v="655.94317111310295"/>
    <n v="957677.02982513094"/>
    <n v="3447637.3073704699"/>
  </r>
  <r>
    <x v="0"/>
    <x v="0"/>
    <x v="0"/>
    <x v="7"/>
    <x v="12"/>
    <s v="NO2_A2"/>
    <x v="1"/>
    <s v="GNR_HS_HEAT_PIT_L-DEC_E-91_Y-2020"/>
    <x v="0"/>
    <x v="0"/>
    <n v="3.6649054007159099"/>
    <n v="5350.76188504522"/>
    <n v="19262.742786162798"/>
  </r>
  <r>
    <x v="0"/>
    <x v="0"/>
    <x v="0"/>
    <x v="7"/>
    <x v="12"/>
    <s v="NO2_A2"/>
    <x v="1"/>
    <s v="GNR_HS_HEAT_PIT_L-DEC_E-91_Y-2020"/>
    <x v="0"/>
    <x v="1"/>
    <n v="39.408109881918101"/>
    <n v="57535.8404276004"/>
    <n v="207129.025539361"/>
  </r>
  <r>
    <x v="0"/>
    <x v="0"/>
    <x v="0"/>
    <x v="7"/>
    <x v="12"/>
    <s v="NO2_A2"/>
    <x v="1"/>
    <s v="GNR_HS_HEAT_PIT_L-DEC_E-91_Y-2020"/>
    <x v="0"/>
    <x v="2"/>
    <n v="11.6986102077952"/>
    <n v="17079.970903381"/>
    <n v="61487.8952521717"/>
  </r>
  <r>
    <x v="0"/>
    <x v="0"/>
    <x v="0"/>
    <x v="7"/>
    <x v="12"/>
    <s v="NO2_A2"/>
    <x v="2"/>
    <s v="GNR_ST_MSW_BP_CB-30"/>
    <x v="0"/>
    <x v="0"/>
    <n v="19.020494435889098"/>
    <n v="27769.921876398199"/>
    <n v="99971.718755033406"/>
  </r>
  <r>
    <x v="0"/>
    <x v="0"/>
    <x v="0"/>
    <x v="7"/>
    <x v="12"/>
    <s v="NO2_A2"/>
    <x v="2"/>
    <s v="GNR_ST_MSW_BP_CB-30"/>
    <x v="0"/>
    <x v="1"/>
    <n v="24.653827769222499"/>
    <n v="35994.588543064798"/>
    <n v="129580.518755033"/>
  </r>
  <r>
    <x v="0"/>
    <x v="0"/>
    <x v="0"/>
    <x v="7"/>
    <x v="12"/>
    <s v="NO2_A2"/>
    <x v="2"/>
    <s v="GNR_ST_MSW_BP_CB-30"/>
    <x v="0"/>
    <x v="2"/>
    <n v="25.953827769222499"/>
    <n v="37892.588543064798"/>
    <n v="136413.31875503299"/>
  </r>
  <r>
    <x v="0"/>
    <x v="0"/>
    <x v="0"/>
    <x v="7"/>
    <x v="12"/>
    <s v="NO2_A2"/>
    <x v="4"/>
    <s v="GNR_EH_HEAT"/>
    <x v="0"/>
    <x v="0"/>
    <n v="42.7"/>
    <n v="62342"/>
    <n v="224431.2"/>
  </r>
  <r>
    <x v="0"/>
    <x v="0"/>
    <x v="0"/>
    <x v="7"/>
    <x v="12"/>
    <s v="NO2_A2"/>
    <x v="4"/>
    <s v="GNR_EH_HEAT"/>
    <x v="0"/>
    <x v="1"/>
    <n v="42.7"/>
    <n v="62342"/>
    <n v="224431.2"/>
  </r>
  <r>
    <x v="0"/>
    <x v="0"/>
    <x v="0"/>
    <x v="7"/>
    <x v="12"/>
    <s v="NO2_A2"/>
    <x v="4"/>
    <s v="GNR_EH_HEAT"/>
    <x v="0"/>
    <x v="2"/>
    <n v="42.7"/>
    <n v="62342"/>
    <n v="224431.2"/>
  </r>
  <r>
    <x v="0"/>
    <x v="0"/>
    <x v="0"/>
    <x v="7"/>
    <x v="12"/>
    <s v="NO2_A2"/>
    <x v="4"/>
    <s v="GNR_EH_HEAT"/>
    <x v="1"/>
    <x v="0"/>
    <n v="42.7"/>
    <n v="62342"/>
    <n v="224431.2"/>
  </r>
  <r>
    <x v="0"/>
    <x v="0"/>
    <x v="0"/>
    <x v="7"/>
    <x v="12"/>
    <s v="NO2_A2"/>
    <x v="4"/>
    <s v="GNR_EH_HEAT"/>
    <x v="1"/>
    <x v="1"/>
    <n v="42.7"/>
    <n v="62342"/>
    <n v="224431.2"/>
  </r>
  <r>
    <x v="0"/>
    <x v="0"/>
    <x v="0"/>
    <x v="7"/>
    <x v="12"/>
    <s v="NO2_A2"/>
    <x v="4"/>
    <s v="GNR_EH_HEAT"/>
    <x v="1"/>
    <x v="2"/>
    <n v="42.7"/>
    <n v="62342"/>
    <n v="224431.2"/>
  </r>
  <r>
    <x v="0"/>
    <x v="0"/>
    <x v="0"/>
    <x v="7"/>
    <x v="13"/>
    <s v="NO3_A1"/>
    <x v="6"/>
    <s v="GNR_RES_WTR_NOPMP_MC-01"/>
    <x v="0"/>
    <x v="0"/>
    <n v="221.84651366034899"/>
    <n v="323895.90994411003"/>
    <n v="1166025.2757987899"/>
  </r>
  <r>
    <x v="0"/>
    <x v="0"/>
    <x v="0"/>
    <x v="7"/>
    <x v="13"/>
    <s v="NO3_A1"/>
    <x v="6"/>
    <s v="GNR_RES_WTR_NOPMP_MC-01"/>
    <x v="0"/>
    <x v="1"/>
    <n v="221.84651366034899"/>
    <n v="323895.90994411003"/>
    <n v="1166025.2757987899"/>
  </r>
  <r>
    <x v="0"/>
    <x v="0"/>
    <x v="0"/>
    <x v="7"/>
    <x v="13"/>
    <s v="NO3_A1"/>
    <x v="6"/>
    <s v="GNR_RES_WTR_NOPMP_MC-01"/>
    <x v="0"/>
    <x v="2"/>
    <n v="221.84651366034899"/>
    <n v="323895.90994411003"/>
    <n v="1166025.2757987899"/>
  </r>
  <r>
    <x v="0"/>
    <x v="0"/>
    <x v="0"/>
    <x v="7"/>
    <x v="13"/>
    <s v="NO3_A1"/>
    <x v="6"/>
    <s v="GNR_RES_WTR_NOPMP_MC-01"/>
    <x v="1"/>
    <x v="0"/>
    <n v="221.84651366034899"/>
    <n v="323895.90994411003"/>
    <n v="1166025.2757987899"/>
  </r>
  <r>
    <x v="0"/>
    <x v="0"/>
    <x v="0"/>
    <x v="7"/>
    <x v="13"/>
    <s v="NO3_A1"/>
    <x v="6"/>
    <s v="GNR_RES_WTR_NOPMP_MC-01"/>
    <x v="1"/>
    <x v="1"/>
    <n v="221.84651366034899"/>
    <n v="323895.90994411003"/>
    <n v="1166025.2757987899"/>
  </r>
  <r>
    <x v="0"/>
    <x v="0"/>
    <x v="0"/>
    <x v="7"/>
    <x v="13"/>
    <s v="NO3_A1"/>
    <x v="6"/>
    <s v="GNR_RES_WTR_NOPMP_MC-01"/>
    <x v="1"/>
    <x v="2"/>
    <n v="221.84651366034899"/>
    <n v="323895.90994411003"/>
    <n v="1166025.2757987899"/>
  </r>
  <r>
    <x v="0"/>
    <x v="0"/>
    <x v="0"/>
    <x v="7"/>
    <x v="13"/>
    <s v="NO3_A1"/>
    <x v="6"/>
    <s v="GNR_RES_WTR_NOPMP_MC-02"/>
    <x v="0"/>
    <x v="0"/>
    <n v="282.146513660349"/>
    <n v="411933.90994411003"/>
    <n v="1482962.07579879"/>
  </r>
  <r>
    <x v="0"/>
    <x v="0"/>
    <x v="0"/>
    <x v="7"/>
    <x v="13"/>
    <s v="NO3_A1"/>
    <x v="6"/>
    <s v="GNR_RES_WTR_NOPMP_MC-02"/>
    <x v="0"/>
    <x v="1"/>
    <n v="282.146513660349"/>
    <n v="411933.90994411003"/>
    <n v="1482962.07579879"/>
  </r>
  <r>
    <x v="0"/>
    <x v="0"/>
    <x v="0"/>
    <x v="7"/>
    <x v="13"/>
    <s v="NO3_A1"/>
    <x v="6"/>
    <s v="GNR_RES_WTR_NOPMP_MC-02"/>
    <x v="0"/>
    <x v="2"/>
    <n v="282.146513660349"/>
    <n v="411933.90994411003"/>
    <n v="1482962.07579879"/>
  </r>
  <r>
    <x v="0"/>
    <x v="0"/>
    <x v="0"/>
    <x v="7"/>
    <x v="13"/>
    <s v="NO3_A1"/>
    <x v="6"/>
    <s v="GNR_RES_WTR_NOPMP_MC-02"/>
    <x v="1"/>
    <x v="0"/>
    <n v="282.146513660349"/>
    <n v="411933.90994411003"/>
    <n v="1482962.07579879"/>
  </r>
  <r>
    <x v="0"/>
    <x v="0"/>
    <x v="0"/>
    <x v="7"/>
    <x v="13"/>
    <s v="NO3_A1"/>
    <x v="6"/>
    <s v="GNR_RES_WTR_NOPMP_MC-02"/>
    <x v="1"/>
    <x v="1"/>
    <n v="282.146513660349"/>
    <n v="411933.90994411003"/>
    <n v="1482962.07579879"/>
  </r>
  <r>
    <x v="0"/>
    <x v="0"/>
    <x v="0"/>
    <x v="7"/>
    <x v="13"/>
    <s v="NO3_A1"/>
    <x v="6"/>
    <s v="GNR_RES_WTR_NOPMP_MC-02"/>
    <x v="1"/>
    <x v="2"/>
    <n v="282.146513660349"/>
    <n v="411933.90994411003"/>
    <n v="1482962.07579879"/>
  </r>
  <r>
    <x v="0"/>
    <x v="0"/>
    <x v="0"/>
    <x v="7"/>
    <x v="13"/>
    <s v="NO3_A1"/>
    <x v="6"/>
    <s v="GNR_RES_WTR_NOPMP_MC-03"/>
    <x v="0"/>
    <x v="0"/>
    <n v="159.77453239719799"/>
    <n v="233270.81729990899"/>
    <n v="839774.94227967202"/>
  </r>
  <r>
    <x v="0"/>
    <x v="0"/>
    <x v="0"/>
    <x v="7"/>
    <x v="13"/>
    <s v="NO3_A1"/>
    <x v="6"/>
    <s v="GNR_RES_WTR_NOPMP_MC-03"/>
    <x v="0"/>
    <x v="1"/>
    <n v="282.146513660349"/>
    <n v="411933.90994411003"/>
    <n v="1482962.07579879"/>
  </r>
  <r>
    <x v="0"/>
    <x v="0"/>
    <x v="0"/>
    <x v="7"/>
    <x v="13"/>
    <s v="NO3_A1"/>
    <x v="6"/>
    <s v="GNR_RES_WTR_NOPMP_MC-03"/>
    <x v="0"/>
    <x v="2"/>
    <n v="282.146513660349"/>
    <n v="411933.90994411003"/>
    <n v="1482962.07579879"/>
  </r>
  <r>
    <x v="0"/>
    <x v="0"/>
    <x v="0"/>
    <x v="7"/>
    <x v="13"/>
    <s v="NO3_A1"/>
    <x v="6"/>
    <s v="GNR_RES_WTR_NOPMP_MC-03"/>
    <x v="1"/>
    <x v="0"/>
    <n v="282.146513660349"/>
    <n v="411933.90994411003"/>
    <n v="1482962.07579879"/>
  </r>
  <r>
    <x v="0"/>
    <x v="0"/>
    <x v="0"/>
    <x v="7"/>
    <x v="13"/>
    <s v="NO3_A1"/>
    <x v="6"/>
    <s v="GNR_RES_WTR_NOPMP_MC-03"/>
    <x v="1"/>
    <x v="1"/>
    <n v="282.146513660349"/>
    <n v="411933.90994411003"/>
    <n v="1482962.07579879"/>
  </r>
  <r>
    <x v="0"/>
    <x v="0"/>
    <x v="0"/>
    <x v="7"/>
    <x v="13"/>
    <s v="NO3_A1"/>
    <x v="6"/>
    <s v="GNR_RES_WTR_NOPMP_MC-03"/>
    <x v="1"/>
    <x v="2"/>
    <n v="282.146513660349"/>
    <n v="411933.90994411003"/>
    <n v="1482962.07579879"/>
  </r>
  <r>
    <x v="0"/>
    <x v="0"/>
    <x v="0"/>
    <x v="7"/>
    <x v="13"/>
    <s v="NO3_A1"/>
    <x v="6"/>
    <s v="GNR_RES_WTR_NOPMP_MC-04"/>
    <x v="0"/>
    <x v="1"/>
    <n v="282.146513660349"/>
    <n v="411933.90994411003"/>
    <n v="1482962.07579879"/>
  </r>
  <r>
    <x v="0"/>
    <x v="0"/>
    <x v="0"/>
    <x v="7"/>
    <x v="13"/>
    <s v="NO3_A1"/>
    <x v="6"/>
    <s v="GNR_RES_WTR_NOPMP_MC-04"/>
    <x v="0"/>
    <x v="2"/>
    <n v="282.146513660349"/>
    <n v="411933.90994411003"/>
    <n v="1482962.07579879"/>
  </r>
  <r>
    <x v="0"/>
    <x v="0"/>
    <x v="0"/>
    <x v="7"/>
    <x v="13"/>
    <s v="NO3_A1"/>
    <x v="6"/>
    <s v="GNR_RES_WTR_NOPMP_MC-04"/>
    <x v="1"/>
    <x v="0"/>
    <n v="282.146513660349"/>
    <n v="411933.90994411003"/>
    <n v="1482962.07579879"/>
  </r>
  <r>
    <x v="0"/>
    <x v="0"/>
    <x v="0"/>
    <x v="7"/>
    <x v="13"/>
    <s v="NO3_A1"/>
    <x v="6"/>
    <s v="GNR_RES_WTR_NOPMP_MC-04"/>
    <x v="1"/>
    <x v="1"/>
    <n v="282.146513660349"/>
    <n v="411933.90994411003"/>
    <n v="1482962.07579879"/>
  </r>
  <r>
    <x v="0"/>
    <x v="0"/>
    <x v="0"/>
    <x v="7"/>
    <x v="13"/>
    <s v="NO3_A1"/>
    <x v="6"/>
    <s v="GNR_RES_WTR_NOPMP_MC-04"/>
    <x v="1"/>
    <x v="2"/>
    <n v="282.146513660349"/>
    <n v="411933.90994411003"/>
    <n v="1482962.07579879"/>
  </r>
  <r>
    <x v="0"/>
    <x v="0"/>
    <x v="0"/>
    <x v="7"/>
    <x v="13"/>
    <s v="NO3_A1"/>
    <x v="6"/>
    <s v="GNR_RES_WTR_NOPMP_MC-05"/>
    <x v="0"/>
    <x v="1"/>
    <n v="282.146513660349"/>
    <n v="411933.90994411003"/>
    <n v="1482962.07579879"/>
  </r>
  <r>
    <x v="0"/>
    <x v="0"/>
    <x v="0"/>
    <x v="7"/>
    <x v="13"/>
    <s v="NO3_A1"/>
    <x v="6"/>
    <s v="GNR_RES_WTR_NOPMP_MC-05"/>
    <x v="0"/>
    <x v="2"/>
    <n v="282.146513660349"/>
    <n v="411933.90994411003"/>
    <n v="1482962.07579879"/>
  </r>
  <r>
    <x v="0"/>
    <x v="0"/>
    <x v="0"/>
    <x v="7"/>
    <x v="13"/>
    <s v="NO3_A1"/>
    <x v="6"/>
    <s v="GNR_RES_WTR_NOPMP_MC-05"/>
    <x v="1"/>
    <x v="0"/>
    <n v="282.146513660349"/>
    <n v="411933.90994411003"/>
    <n v="1482962.07579879"/>
  </r>
  <r>
    <x v="0"/>
    <x v="0"/>
    <x v="0"/>
    <x v="7"/>
    <x v="13"/>
    <s v="NO3_A1"/>
    <x v="6"/>
    <s v="GNR_RES_WTR_NOPMP_MC-05"/>
    <x v="1"/>
    <x v="1"/>
    <n v="282.146513660349"/>
    <n v="411933.90994411003"/>
    <n v="1482962.07579879"/>
  </r>
  <r>
    <x v="0"/>
    <x v="0"/>
    <x v="0"/>
    <x v="7"/>
    <x v="13"/>
    <s v="NO3_A1"/>
    <x v="6"/>
    <s v="GNR_RES_WTR_NOPMP_MC-05"/>
    <x v="1"/>
    <x v="2"/>
    <n v="282.146513660349"/>
    <n v="411933.90994411003"/>
    <n v="1482962.07579879"/>
  </r>
  <r>
    <x v="0"/>
    <x v="0"/>
    <x v="0"/>
    <x v="7"/>
    <x v="13"/>
    <s v="NO3_A1"/>
    <x v="6"/>
    <s v="GNR_RES_WTR_NOPMP_MC-06"/>
    <x v="0"/>
    <x v="2"/>
    <n v="282.146513660349"/>
    <n v="411933.90994411003"/>
    <n v="1482962.07579879"/>
  </r>
  <r>
    <x v="0"/>
    <x v="0"/>
    <x v="0"/>
    <x v="7"/>
    <x v="13"/>
    <s v="NO3_A1"/>
    <x v="6"/>
    <s v="GNR_RES_WTR_NOPMP_MC-06"/>
    <x v="1"/>
    <x v="1"/>
    <n v="240.99979028263201"/>
    <n v="351859.69381264201"/>
    <n v="1266694.8977255099"/>
  </r>
  <r>
    <x v="0"/>
    <x v="0"/>
    <x v="0"/>
    <x v="7"/>
    <x v="13"/>
    <s v="NO3_A1"/>
    <x v="6"/>
    <s v="GNR_RES_WTR_NOPMP_MC-06"/>
    <x v="1"/>
    <x v="2"/>
    <n v="282.146513660349"/>
    <n v="411933.90994411003"/>
    <n v="1482962.07579879"/>
  </r>
  <r>
    <x v="0"/>
    <x v="0"/>
    <x v="0"/>
    <x v="7"/>
    <x v="13"/>
    <s v="NO3_A1"/>
    <x v="6"/>
    <s v="GNR_RES_WTR_PMP_MC-01"/>
    <x v="0"/>
    <x v="0"/>
    <n v="60.3"/>
    <n v="88038"/>
    <n v="316936.8"/>
  </r>
  <r>
    <x v="0"/>
    <x v="0"/>
    <x v="0"/>
    <x v="7"/>
    <x v="13"/>
    <s v="NO3_A1"/>
    <x v="6"/>
    <s v="GNR_RES_WTR_PMP_MC-01"/>
    <x v="0"/>
    <x v="1"/>
    <n v="60.3"/>
    <n v="88038"/>
    <n v="316936.8"/>
  </r>
  <r>
    <x v="0"/>
    <x v="0"/>
    <x v="0"/>
    <x v="7"/>
    <x v="13"/>
    <s v="NO3_A1"/>
    <x v="6"/>
    <s v="GNR_RES_WTR_PMP_MC-01"/>
    <x v="0"/>
    <x v="2"/>
    <n v="60.3"/>
    <n v="88038"/>
    <n v="316936.8"/>
  </r>
  <r>
    <x v="0"/>
    <x v="0"/>
    <x v="0"/>
    <x v="7"/>
    <x v="13"/>
    <s v="NO3_A1"/>
    <x v="6"/>
    <s v="GNR_RES_WTR_PMP_MC-01"/>
    <x v="1"/>
    <x v="0"/>
    <n v="60.3"/>
    <n v="88038"/>
    <n v="316936.8"/>
  </r>
  <r>
    <x v="0"/>
    <x v="0"/>
    <x v="0"/>
    <x v="7"/>
    <x v="13"/>
    <s v="NO3_A1"/>
    <x v="6"/>
    <s v="GNR_RES_WTR_PMP_MC-01"/>
    <x v="1"/>
    <x v="1"/>
    <n v="60.3"/>
    <n v="88038"/>
    <n v="316936.8"/>
  </r>
  <r>
    <x v="0"/>
    <x v="0"/>
    <x v="0"/>
    <x v="7"/>
    <x v="13"/>
    <s v="NO3_A1"/>
    <x v="6"/>
    <s v="GNR_RES_WTR_PMP_MC-01"/>
    <x v="1"/>
    <x v="2"/>
    <n v="60.3"/>
    <n v="88038"/>
    <n v="316936.8"/>
  </r>
  <r>
    <x v="0"/>
    <x v="0"/>
    <x v="0"/>
    <x v="7"/>
    <x v="13"/>
    <s v="NO3_A1"/>
    <x v="6"/>
    <s v="GNR_ROR_WTR"/>
    <x v="0"/>
    <x v="0"/>
    <n v="410.44242844469602"/>
    <n v="599245.94552925602"/>
    <n v="2157285.40390532"/>
  </r>
  <r>
    <x v="0"/>
    <x v="0"/>
    <x v="0"/>
    <x v="7"/>
    <x v="13"/>
    <s v="NO3_A1"/>
    <x v="6"/>
    <s v="GNR_ROR_WTR"/>
    <x v="0"/>
    <x v="1"/>
    <n v="410.44242844469602"/>
    <n v="599245.94552925602"/>
    <n v="2157285.40390532"/>
  </r>
  <r>
    <x v="0"/>
    <x v="0"/>
    <x v="0"/>
    <x v="7"/>
    <x v="13"/>
    <s v="NO3_A1"/>
    <x v="6"/>
    <s v="GNR_ROR_WTR"/>
    <x v="0"/>
    <x v="2"/>
    <n v="410.44242844469602"/>
    <n v="599245.94552925602"/>
    <n v="2157285.40390532"/>
  </r>
  <r>
    <x v="0"/>
    <x v="0"/>
    <x v="0"/>
    <x v="7"/>
    <x v="13"/>
    <s v="NO3_A1"/>
    <x v="6"/>
    <s v="GNR_ROR_WTR"/>
    <x v="1"/>
    <x v="0"/>
    <n v="1083.2960943701701"/>
    <n v="1581612.29778045"/>
    <n v="5693804.2720096298"/>
  </r>
  <r>
    <x v="0"/>
    <x v="0"/>
    <x v="0"/>
    <x v="7"/>
    <x v="13"/>
    <s v="NO3_A1"/>
    <x v="6"/>
    <s v="GNR_ROR_WTR"/>
    <x v="1"/>
    <x v="1"/>
    <n v="1083.2960943701701"/>
    <n v="1581612.29778045"/>
    <n v="5693804.2720096298"/>
  </r>
  <r>
    <x v="0"/>
    <x v="0"/>
    <x v="0"/>
    <x v="7"/>
    <x v="13"/>
    <s v="NO3_A1"/>
    <x v="6"/>
    <s v="GNR_ROR_WTR"/>
    <x v="1"/>
    <x v="2"/>
    <n v="1083.2960943701701"/>
    <n v="1581612.29778045"/>
    <n v="5693804.2720096298"/>
  </r>
  <r>
    <x v="0"/>
    <x v="0"/>
    <x v="0"/>
    <x v="7"/>
    <x v="13"/>
    <s v="NO3_A1"/>
    <x v="7"/>
    <s v="GNR_WT_WIND_ONS"/>
    <x v="0"/>
    <x v="0"/>
    <n v="417.60973706680602"/>
    <n v="609710.21611753595"/>
    <n v="2194956.7780231298"/>
  </r>
  <r>
    <x v="0"/>
    <x v="0"/>
    <x v="0"/>
    <x v="7"/>
    <x v="13"/>
    <s v="NO3_A1"/>
    <x v="7"/>
    <s v="GNR_WT_WIND_ONS"/>
    <x v="0"/>
    <x v="1"/>
    <n v="353.73169524453903"/>
    <n v="516448.275057027"/>
    <n v="1859213.7902053001"/>
  </r>
  <r>
    <x v="0"/>
    <x v="0"/>
    <x v="0"/>
    <x v="7"/>
    <x v="13"/>
    <s v="NO3_A1"/>
    <x v="7"/>
    <s v="GNR_WT_WIND_ONS"/>
    <x v="0"/>
    <x v="2"/>
    <n v="251.06689042949699"/>
    <n v="366557.66002706502"/>
    <n v="1319607.57609744"/>
  </r>
  <r>
    <x v="0"/>
    <x v="0"/>
    <x v="0"/>
    <x v="7"/>
    <x v="13"/>
    <s v="NO3_A1"/>
    <x v="7"/>
    <s v="GNR_WT_WIND_ON_LS_Y-2020"/>
    <x v="0"/>
    <x v="0"/>
    <n v="1810.3008519277801"/>
    <n v="2643039.2438145499"/>
    <n v="9514941.2777323909"/>
  </r>
  <r>
    <x v="0"/>
    <x v="0"/>
    <x v="0"/>
    <x v="7"/>
    <x v="13"/>
    <s v="NO3_A1"/>
    <x v="7"/>
    <s v="GNR_WT_WIND_ON_LS_Y-2020"/>
    <x v="0"/>
    <x v="1"/>
    <n v="1533.3952549880401"/>
    <n v="2238757.0722825401"/>
    <n v="8059525.4602171602"/>
  </r>
  <r>
    <x v="0"/>
    <x v="0"/>
    <x v="0"/>
    <x v="7"/>
    <x v="13"/>
    <s v="NO3_A1"/>
    <x v="7"/>
    <s v="GNR_WT_WIND_ON_LS_Y-2020"/>
    <x v="0"/>
    <x v="2"/>
    <n v="1088.3525102353301"/>
    <n v="1588994.6649435901"/>
    <n v="5720380.79379691"/>
  </r>
  <r>
    <x v="0"/>
    <x v="0"/>
    <x v="0"/>
    <x v="7"/>
    <x v="13"/>
    <s v="NO3_A1"/>
    <x v="7"/>
    <s v="GNR_WT_WIND_ON_LS_Y-2020"/>
    <x v="1"/>
    <x v="0"/>
    <n v="507.99675310727702"/>
    <n v="741675.259536625"/>
    <n v="2670030.9343318501"/>
  </r>
  <r>
    <x v="0"/>
    <x v="0"/>
    <x v="0"/>
    <x v="7"/>
    <x v="13"/>
    <s v="NO3_A1"/>
    <x v="7"/>
    <s v="GNR_WT_WIND_ON_LS_Y-2020"/>
    <x v="1"/>
    <x v="1"/>
    <n v="629.28093438014798"/>
    <n v="918750.16419501603"/>
    <n v="3307500.5911020599"/>
  </r>
  <r>
    <x v="0"/>
    <x v="0"/>
    <x v="0"/>
    <x v="7"/>
    <x v="13"/>
    <s v="NO3_A1"/>
    <x v="7"/>
    <s v="GNR_WT_WIND_ON_LS_Y-2020"/>
    <x v="1"/>
    <x v="2"/>
    <n v="648.07466566605899"/>
    <n v="946189.01187244605"/>
    <n v="3406280.4427408101"/>
  </r>
  <r>
    <x v="0"/>
    <x v="0"/>
    <x v="0"/>
    <x v="7"/>
    <x v="13"/>
    <s v="NO3_A2"/>
    <x v="1"/>
    <s v="GNR_HS_HEAT_PIT_L-DEC_E-91_Y-2020"/>
    <x v="0"/>
    <x v="1"/>
    <n v="18.520416580917601"/>
    <n v="27039.808208139701"/>
    <n v="97343.309549302998"/>
  </r>
  <r>
    <x v="0"/>
    <x v="0"/>
    <x v="0"/>
    <x v="7"/>
    <x v="13"/>
    <s v="NO3_A2"/>
    <x v="1"/>
    <s v="GNR_HS_HEAT_PIT_L-DEC_E-91_Y-2020"/>
    <x v="0"/>
    <x v="2"/>
    <n v="8.7676217439779602"/>
    <n v="12800.7277462078"/>
    <n v="46082.619886348199"/>
  </r>
  <r>
    <x v="0"/>
    <x v="0"/>
    <x v="0"/>
    <x v="7"/>
    <x v="13"/>
    <s v="NO3_A2"/>
    <x v="4"/>
    <s v="GNR_EH_HEAT"/>
    <x v="0"/>
    <x v="0"/>
    <n v="31.3"/>
    <n v="45698"/>
    <n v="164512.79999999999"/>
  </r>
  <r>
    <x v="0"/>
    <x v="0"/>
    <x v="0"/>
    <x v="7"/>
    <x v="13"/>
    <s v="NO3_A2"/>
    <x v="4"/>
    <s v="GNR_EH_HEAT"/>
    <x v="0"/>
    <x v="1"/>
    <n v="31.3"/>
    <n v="45698"/>
    <n v="164512.79999999999"/>
  </r>
  <r>
    <x v="0"/>
    <x v="0"/>
    <x v="0"/>
    <x v="7"/>
    <x v="13"/>
    <s v="NO3_A2"/>
    <x v="4"/>
    <s v="GNR_EH_HEAT"/>
    <x v="0"/>
    <x v="2"/>
    <n v="31.3"/>
    <n v="45698"/>
    <n v="164512.79999999999"/>
  </r>
  <r>
    <x v="0"/>
    <x v="0"/>
    <x v="0"/>
    <x v="7"/>
    <x v="13"/>
    <s v="NO3_A2"/>
    <x v="4"/>
    <s v="GNR_EH_HEAT"/>
    <x v="1"/>
    <x v="0"/>
    <n v="31.3"/>
    <n v="45698"/>
    <n v="164512.79999999999"/>
  </r>
  <r>
    <x v="0"/>
    <x v="0"/>
    <x v="0"/>
    <x v="7"/>
    <x v="13"/>
    <s v="NO3_A2"/>
    <x v="4"/>
    <s v="GNR_EH_HEAT"/>
    <x v="1"/>
    <x v="1"/>
    <n v="23.739475483924199"/>
    <n v="34659.634206529299"/>
    <n v="124774.683143506"/>
  </r>
  <r>
    <x v="0"/>
    <x v="0"/>
    <x v="0"/>
    <x v="7"/>
    <x v="13"/>
    <s v="NO3_A2"/>
    <x v="4"/>
    <s v="GNR_EH_HEAT"/>
    <x v="1"/>
    <x v="2"/>
    <n v="24.8198726228506"/>
    <n v="36237.014029361897"/>
    <n v="130453.25050570301"/>
  </r>
  <r>
    <x v="0"/>
    <x v="0"/>
    <x v="0"/>
    <x v="7"/>
    <x v="13"/>
    <s v="NO3_A3"/>
    <x v="1"/>
    <s v="GNR_HS_HEAT_PIT_L-DEC_E-91_Y-2020"/>
    <x v="0"/>
    <x v="0"/>
    <n v="4.7390562501305897"/>
    <n v="6919.0221251906596"/>
    <n v="24908.4796506864"/>
  </r>
  <r>
    <x v="0"/>
    <x v="0"/>
    <x v="0"/>
    <x v="7"/>
    <x v="13"/>
    <s v="NO3_A3"/>
    <x v="1"/>
    <s v="GNR_HS_HEAT_PIT_L-DEC_E-91_Y-2020"/>
    <x v="0"/>
    <x v="1"/>
    <n v="60.077649956703297"/>
    <n v="87713.368936786894"/>
    <n v="315768.128172433"/>
  </r>
  <r>
    <x v="0"/>
    <x v="0"/>
    <x v="0"/>
    <x v="7"/>
    <x v="13"/>
    <s v="NO3_A3"/>
    <x v="1"/>
    <s v="GNR_HS_HEAT_PIT_L-DEC_E-91_Y-2020"/>
    <x v="0"/>
    <x v="2"/>
    <n v="35.349313020775199"/>
    <n v="51609.997010331797"/>
    <n v="185795.989237195"/>
  </r>
  <r>
    <x v="0"/>
    <x v="0"/>
    <x v="0"/>
    <x v="7"/>
    <x v="13"/>
    <s v="NO3_A3"/>
    <x v="15"/>
    <s v="GNR_BO_LNG_E-90"/>
    <x v="0"/>
    <x v="0"/>
    <n v="94.4444444444444"/>
    <n v="137888.88888888899"/>
    <n v="496400"/>
  </r>
  <r>
    <x v="0"/>
    <x v="0"/>
    <x v="0"/>
    <x v="7"/>
    <x v="13"/>
    <s v="NO3_A3"/>
    <x v="15"/>
    <s v="GNR_BO_LNG_E-90"/>
    <x v="0"/>
    <x v="1"/>
    <n v="94.4444444444444"/>
    <n v="137888.88888888899"/>
    <n v="496400"/>
  </r>
  <r>
    <x v="0"/>
    <x v="0"/>
    <x v="0"/>
    <x v="7"/>
    <x v="13"/>
    <s v="NO3_A3"/>
    <x v="15"/>
    <s v="GNR_BO_LNG_E-90"/>
    <x v="0"/>
    <x v="2"/>
    <n v="94.4444444444444"/>
    <n v="137888.88888888899"/>
    <n v="496400"/>
  </r>
  <r>
    <x v="0"/>
    <x v="0"/>
    <x v="0"/>
    <x v="7"/>
    <x v="13"/>
    <s v="NO3_A3"/>
    <x v="15"/>
    <s v="GNR_BO_LNG_E-90"/>
    <x v="1"/>
    <x v="0"/>
    <n v="94.4444444444444"/>
    <n v="137888.88888888899"/>
    <n v="496400"/>
  </r>
  <r>
    <x v="0"/>
    <x v="0"/>
    <x v="0"/>
    <x v="7"/>
    <x v="13"/>
    <s v="NO3_A3"/>
    <x v="15"/>
    <s v="GNR_BO_LNG_E-90"/>
    <x v="1"/>
    <x v="1"/>
    <n v="73.442020492015004"/>
    <n v="107225.34991834201"/>
    <n v="386011.25970603101"/>
  </r>
  <r>
    <x v="0"/>
    <x v="0"/>
    <x v="0"/>
    <x v="7"/>
    <x v="13"/>
    <s v="NO3_A3"/>
    <x v="15"/>
    <s v="GNR_BO_LNG_E-90"/>
    <x v="1"/>
    <x v="2"/>
    <n v="94.4444444444444"/>
    <n v="137888.88888888899"/>
    <n v="496400"/>
  </r>
  <r>
    <x v="0"/>
    <x v="0"/>
    <x v="0"/>
    <x v="7"/>
    <x v="14"/>
    <s v="NO4_A1"/>
    <x v="5"/>
    <s v="GNR_BO_ELEC_E-99_LS-10-MW-FEED_Y-2020"/>
    <x v="1"/>
    <x v="0"/>
    <n v="318.70035528850201"/>
    <n v="465302.51872121298"/>
    <n v="1675089.06739637"/>
  </r>
  <r>
    <x v="0"/>
    <x v="0"/>
    <x v="0"/>
    <x v="7"/>
    <x v="14"/>
    <s v="NO4_A1"/>
    <x v="5"/>
    <s v="GNR_BO_ELEC_E-99_LS-10-MW-FEED_Y-2020"/>
    <x v="1"/>
    <x v="1"/>
    <n v="318.70035528850201"/>
    <n v="465302.51872121298"/>
    <n v="1675089.06739637"/>
  </r>
  <r>
    <x v="0"/>
    <x v="0"/>
    <x v="0"/>
    <x v="7"/>
    <x v="14"/>
    <s v="NO4_A1"/>
    <x v="5"/>
    <s v="GNR_BO_ELEC_E-99_LS-10-MW-FEED_Y-2020"/>
    <x v="1"/>
    <x v="2"/>
    <n v="318.70035528850201"/>
    <n v="465302.51872121298"/>
    <n v="1675089.06739637"/>
  </r>
  <r>
    <x v="0"/>
    <x v="0"/>
    <x v="0"/>
    <x v="7"/>
    <x v="14"/>
    <s v="NO4_A1"/>
    <x v="1"/>
    <s v="GNR_HS_HEAT_PIT_L-CEN_E-90_Y-2020"/>
    <x v="0"/>
    <x v="0"/>
    <n v="185.77387680944199"/>
    <n v="271229.860141785"/>
    <n v="976427.496510425"/>
  </r>
  <r>
    <x v="0"/>
    <x v="0"/>
    <x v="0"/>
    <x v="7"/>
    <x v="14"/>
    <s v="NO4_A1"/>
    <x v="1"/>
    <s v="GNR_HS_HEAT_PIT_L-CEN_E-90_Y-2020"/>
    <x v="0"/>
    <x v="1"/>
    <n v="188.46835038442899"/>
    <n v="275163.79156126699"/>
    <n v="990589.64962056105"/>
  </r>
  <r>
    <x v="0"/>
    <x v="0"/>
    <x v="0"/>
    <x v="7"/>
    <x v="14"/>
    <s v="NO4_A1"/>
    <x v="1"/>
    <s v="GNR_HS_HEAT_PIT_L-CEN_E-90_Y-2020"/>
    <x v="0"/>
    <x v="2"/>
    <n v="187.04873583353299"/>
    <n v="273091.15431695798"/>
    <n v="983128.15554105002"/>
  </r>
  <r>
    <x v="0"/>
    <x v="0"/>
    <x v="0"/>
    <x v="7"/>
    <x v="14"/>
    <s v="NO4_A1"/>
    <x v="6"/>
    <s v="GNR_RES_WTR_NOPMP_MC-01"/>
    <x v="0"/>
    <x v="0"/>
    <n v="419.56363678000798"/>
    <n v="612562.90969881206"/>
    <n v="2205226.4749157201"/>
  </r>
  <r>
    <x v="0"/>
    <x v="0"/>
    <x v="0"/>
    <x v="7"/>
    <x v="14"/>
    <s v="NO4_A1"/>
    <x v="6"/>
    <s v="GNR_RES_WTR_NOPMP_MC-01"/>
    <x v="0"/>
    <x v="1"/>
    <n v="419.56363678000798"/>
    <n v="612562.90969881206"/>
    <n v="2205226.4749157201"/>
  </r>
  <r>
    <x v="0"/>
    <x v="0"/>
    <x v="0"/>
    <x v="7"/>
    <x v="14"/>
    <s v="NO4_A1"/>
    <x v="6"/>
    <s v="GNR_RES_WTR_NOPMP_MC-01"/>
    <x v="0"/>
    <x v="2"/>
    <n v="419.56363678000798"/>
    <n v="612562.90969881206"/>
    <n v="2205226.4749157201"/>
  </r>
  <r>
    <x v="0"/>
    <x v="0"/>
    <x v="0"/>
    <x v="7"/>
    <x v="14"/>
    <s v="NO4_A1"/>
    <x v="6"/>
    <s v="GNR_RES_WTR_NOPMP_MC-01"/>
    <x v="1"/>
    <x v="0"/>
    <n v="419.56363678000798"/>
    <n v="612562.90969881206"/>
    <n v="2205226.4749157201"/>
  </r>
  <r>
    <x v="0"/>
    <x v="0"/>
    <x v="0"/>
    <x v="7"/>
    <x v="14"/>
    <s v="NO4_A1"/>
    <x v="6"/>
    <s v="GNR_RES_WTR_NOPMP_MC-01"/>
    <x v="1"/>
    <x v="1"/>
    <n v="419.56363678000798"/>
    <n v="612562.90969881206"/>
    <n v="2205226.4749157201"/>
  </r>
  <r>
    <x v="0"/>
    <x v="0"/>
    <x v="0"/>
    <x v="7"/>
    <x v="14"/>
    <s v="NO4_A1"/>
    <x v="6"/>
    <s v="GNR_RES_WTR_NOPMP_MC-01"/>
    <x v="1"/>
    <x v="2"/>
    <n v="419.56363678000798"/>
    <n v="612562.90969881206"/>
    <n v="2205226.4749157201"/>
  </r>
  <r>
    <x v="0"/>
    <x v="0"/>
    <x v="0"/>
    <x v="7"/>
    <x v="14"/>
    <s v="NO4_A1"/>
    <x v="6"/>
    <s v="GNR_RES_WTR_NOPMP_MC-02"/>
    <x v="0"/>
    <x v="0"/>
    <n v="419.56363678000798"/>
    <n v="612562.90969881206"/>
    <n v="2205226.4749157201"/>
  </r>
  <r>
    <x v="0"/>
    <x v="0"/>
    <x v="0"/>
    <x v="7"/>
    <x v="14"/>
    <s v="NO4_A1"/>
    <x v="6"/>
    <s v="GNR_RES_WTR_NOPMP_MC-02"/>
    <x v="0"/>
    <x v="1"/>
    <n v="419.56363678000798"/>
    <n v="612562.90969881206"/>
    <n v="2205226.4749157201"/>
  </r>
  <r>
    <x v="0"/>
    <x v="0"/>
    <x v="0"/>
    <x v="7"/>
    <x v="14"/>
    <s v="NO4_A1"/>
    <x v="6"/>
    <s v="GNR_RES_WTR_NOPMP_MC-02"/>
    <x v="0"/>
    <x v="2"/>
    <n v="419.56363678000798"/>
    <n v="612562.90969881206"/>
    <n v="2205226.4749157201"/>
  </r>
  <r>
    <x v="0"/>
    <x v="0"/>
    <x v="0"/>
    <x v="7"/>
    <x v="14"/>
    <s v="NO4_A1"/>
    <x v="6"/>
    <s v="GNR_RES_WTR_NOPMP_MC-02"/>
    <x v="1"/>
    <x v="0"/>
    <n v="419.56363678000798"/>
    <n v="612562.90969881206"/>
    <n v="2205226.4749157201"/>
  </r>
  <r>
    <x v="0"/>
    <x v="0"/>
    <x v="0"/>
    <x v="7"/>
    <x v="14"/>
    <s v="NO4_A1"/>
    <x v="6"/>
    <s v="GNR_RES_WTR_NOPMP_MC-02"/>
    <x v="1"/>
    <x v="1"/>
    <n v="419.56363678000798"/>
    <n v="612562.90969881206"/>
    <n v="2205226.4749157201"/>
  </r>
  <r>
    <x v="0"/>
    <x v="0"/>
    <x v="0"/>
    <x v="7"/>
    <x v="14"/>
    <s v="NO4_A1"/>
    <x v="6"/>
    <s v="GNR_RES_WTR_NOPMP_MC-02"/>
    <x v="1"/>
    <x v="2"/>
    <n v="419.56363678000798"/>
    <n v="612562.90969881206"/>
    <n v="2205226.4749157201"/>
  </r>
  <r>
    <x v="0"/>
    <x v="0"/>
    <x v="0"/>
    <x v="7"/>
    <x v="14"/>
    <s v="NO4_A1"/>
    <x v="6"/>
    <s v="GNR_RES_WTR_NOPMP_MC-03"/>
    <x v="0"/>
    <x v="0"/>
    <n v="419.56363678000798"/>
    <n v="612562.90969881206"/>
    <n v="2205226.4749157201"/>
  </r>
  <r>
    <x v="0"/>
    <x v="0"/>
    <x v="0"/>
    <x v="7"/>
    <x v="14"/>
    <s v="NO4_A1"/>
    <x v="6"/>
    <s v="GNR_RES_WTR_NOPMP_MC-03"/>
    <x v="0"/>
    <x v="1"/>
    <n v="419.56363678000798"/>
    <n v="612562.90969881206"/>
    <n v="2205226.4749157201"/>
  </r>
  <r>
    <x v="0"/>
    <x v="0"/>
    <x v="0"/>
    <x v="7"/>
    <x v="14"/>
    <s v="NO4_A1"/>
    <x v="6"/>
    <s v="GNR_RES_WTR_NOPMP_MC-03"/>
    <x v="0"/>
    <x v="2"/>
    <n v="419.56363678000798"/>
    <n v="612562.90969881206"/>
    <n v="2205226.4749157201"/>
  </r>
  <r>
    <x v="0"/>
    <x v="0"/>
    <x v="0"/>
    <x v="7"/>
    <x v="14"/>
    <s v="NO4_A1"/>
    <x v="6"/>
    <s v="GNR_RES_WTR_NOPMP_MC-03"/>
    <x v="1"/>
    <x v="0"/>
    <n v="419.56363678000798"/>
    <n v="612562.90969881206"/>
    <n v="2205226.4749157201"/>
  </r>
  <r>
    <x v="0"/>
    <x v="0"/>
    <x v="0"/>
    <x v="7"/>
    <x v="14"/>
    <s v="NO4_A1"/>
    <x v="6"/>
    <s v="GNR_RES_WTR_NOPMP_MC-03"/>
    <x v="1"/>
    <x v="1"/>
    <n v="419.56363678000798"/>
    <n v="612562.90969881206"/>
    <n v="2205226.4749157201"/>
  </r>
  <r>
    <x v="0"/>
    <x v="0"/>
    <x v="0"/>
    <x v="7"/>
    <x v="14"/>
    <s v="NO4_A1"/>
    <x v="6"/>
    <s v="GNR_RES_WTR_NOPMP_MC-03"/>
    <x v="1"/>
    <x v="2"/>
    <n v="419.56363678000798"/>
    <n v="612562.90969881206"/>
    <n v="2205226.4749157201"/>
  </r>
  <r>
    <x v="0"/>
    <x v="0"/>
    <x v="0"/>
    <x v="7"/>
    <x v="14"/>
    <s v="NO4_A1"/>
    <x v="6"/>
    <s v="GNR_RES_WTR_NOPMP_MC-04"/>
    <x v="0"/>
    <x v="0"/>
    <n v="419.56363678000798"/>
    <n v="612562.90969881206"/>
    <n v="2205226.4749157201"/>
  </r>
  <r>
    <x v="0"/>
    <x v="0"/>
    <x v="0"/>
    <x v="7"/>
    <x v="14"/>
    <s v="NO4_A1"/>
    <x v="6"/>
    <s v="GNR_RES_WTR_NOPMP_MC-04"/>
    <x v="0"/>
    <x v="1"/>
    <n v="419.56363678000798"/>
    <n v="612562.90969881206"/>
    <n v="2205226.4749157201"/>
  </r>
  <r>
    <x v="0"/>
    <x v="0"/>
    <x v="0"/>
    <x v="7"/>
    <x v="14"/>
    <s v="NO4_A1"/>
    <x v="6"/>
    <s v="GNR_RES_WTR_NOPMP_MC-04"/>
    <x v="0"/>
    <x v="2"/>
    <n v="419.56363678000798"/>
    <n v="612562.90969881206"/>
    <n v="2205226.4749157201"/>
  </r>
  <r>
    <x v="0"/>
    <x v="0"/>
    <x v="0"/>
    <x v="7"/>
    <x v="14"/>
    <s v="NO4_A1"/>
    <x v="6"/>
    <s v="GNR_RES_WTR_NOPMP_MC-04"/>
    <x v="1"/>
    <x v="0"/>
    <n v="419.56363678000798"/>
    <n v="612562.90969881206"/>
    <n v="2205226.4749157201"/>
  </r>
  <r>
    <x v="0"/>
    <x v="0"/>
    <x v="0"/>
    <x v="7"/>
    <x v="14"/>
    <s v="NO4_A1"/>
    <x v="6"/>
    <s v="GNR_RES_WTR_NOPMP_MC-04"/>
    <x v="1"/>
    <x v="1"/>
    <n v="419.56363678000798"/>
    <n v="612562.90969881206"/>
    <n v="2205226.4749157201"/>
  </r>
  <r>
    <x v="0"/>
    <x v="0"/>
    <x v="0"/>
    <x v="7"/>
    <x v="14"/>
    <s v="NO4_A1"/>
    <x v="6"/>
    <s v="GNR_RES_WTR_NOPMP_MC-04"/>
    <x v="1"/>
    <x v="2"/>
    <n v="419.56363678000798"/>
    <n v="612562.90969881206"/>
    <n v="2205226.4749157201"/>
  </r>
  <r>
    <x v="0"/>
    <x v="0"/>
    <x v="0"/>
    <x v="7"/>
    <x v="14"/>
    <s v="NO4_A1"/>
    <x v="6"/>
    <s v="GNR_RES_WTR_NOPMP_MC-05"/>
    <x v="0"/>
    <x v="0"/>
    <n v="309.26577943977901"/>
    <n v="451528.03798207798"/>
    <n v="1625500.9367354801"/>
  </r>
  <r>
    <x v="0"/>
    <x v="0"/>
    <x v="0"/>
    <x v="7"/>
    <x v="14"/>
    <s v="NO4_A1"/>
    <x v="6"/>
    <s v="GNR_RES_WTR_NOPMP_MC-05"/>
    <x v="0"/>
    <x v="1"/>
    <n v="419.56363678000798"/>
    <n v="612562.90969881206"/>
    <n v="2205226.4749157201"/>
  </r>
  <r>
    <x v="0"/>
    <x v="0"/>
    <x v="0"/>
    <x v="7"/>
    <x v="14"/>
    <s v="NO4_A1"/>
    <x v="6"/>
    <s v="GNR_RES_WTR_NOPMP_MC-05"/>
    <x v="0"/>
    <x v="2"/>
    <n v="419.56363678000798"/>
    <n v="612562.90969881206"/>
    <n v="2205226.4749157201"/>
  </r>
  <r>
    <x v="0"/>
    <x v="0"/>
    <x v="0"/>
    <x v="7"/>
    <x v="14"/>
    <s v="NO4_A1"/>
    <x v="6"/>
    <s v="GNR_RES_WTR_NOPMP_MC-05"/>
    <x v="1"/>
    <x v="0"/>
    <n v="419.56363678000798"/>
    <n v="612562.90969881206"/>
    <n v="2205226.4749157201"/>
  </r>
  <r>
    <x v="0"/>
    <x v="0"/>
    <x v="0"/>
    <x v="7"/>
    <x v="14"/>
    <s v="NO4_A1"/>
    <x v="6"/>
    <s v="GNR_RES_WTR_NOPMP_MC-05"/>
    <x v="1"/>
    <x v="1"/>
    <n v="419.56363678000798"/>
    <n v="612562.90969881206"/>
    <n v="2205226.4749157201"/>
  </r>
  <r>
    <x v="0"/>
    <x v="0"/>
    <x v="0"/>
    <x v="7"/>
    <x v="14"/>
    <s v="NO4_A1"/>
    <x v="6"/>
    <s v="GNR_RES_WTR_NOPMP_MC-05"/>
    <x v="1"/>
    <x v="2"/>
    <n v="419.56363678000798"/>
    <n v="612562.90969881206"/>
    <n v="2205226.4749157201"/>
  </r>
  <r>
    <x v="0"/>
    <x v="0"/>
    <x v="0"/>
    <x v="7"/>
    <x v="14"/>
    <s v="NO4_A1"/>
    <x v="6"/>
    <s v="GNR_RES_WTR_NOPMP_MC-06"/>
    <x v="0"/>
    <x v="1"/>
    <n v="419.56363678000798"/>
    <n v="612562.90969881206"/>
    <n v="2205226.4749157201"/>
  </r>
  <r>
    <x v="0"/>
    <x v="0"/>
    <x v="0"/>
    <x v="7"/>
    <x v="14"/>
    <s v="NO4_A1"/>
    <x v="6"/>
    <s v="GNR_RES_WTR_NOPMP_MC-06"/>
    <x v="0"/>
    <x v="2"/>
    <n v="419.56363678000798"/>
    <n v="612562.90969881206"/>
    <n v="2205226.4749157201"/>
  </r>
  <r>
    <x v="0"/>
    <x v="0"/>
    <x v="0"/>
    <x v="7"/>
    <x v="14"/>
    <s v="NO4_A1"/>
    <x v="6"/>
    <s v="GNR_RES_WTR_NOPMP_MC-06"/>
    <x v="1"/>
    <x v="1"/>
    <n v="222.65420249760899"/>
    <n v="325075.13564650901"/>
    <n v="1170270.4883274301"/>
  </r>
  <r>
    <x v="0"/>
    <x v="0"/>
    <x v="0"/>
    <x v="7"/>
    <x v="14"/>
    <s v="NO4_A1"/>
    <x v="6"/>
    <s v="GNR_RES_WTR_NOPMP_MC-07"/>
    <x v="0"/>
    <x v="1"/>
    <n v="276.81039783122702"/>
    <n v="404143.18083359097"/>
    <n v="1454915.45100093"/>
  </r>
  <r>
    <x v="0"/>
    <x v="0"/>
    <x v="0"/>
    <x v="7"/>
    <x v="14"/>
    <s v="NO4_A1"/>
    <x v="6"/>
    <s v="GNR_RES_WTR_NOPMP_MC-07"/>
    <x v="0"/>
    <x v="2"/>
    <n v="419.56363678000798"/>
    <n v="612562.90969881206"/>
    <n v="2205226.4749157201"/>
  </r>
  <r>
    <x v="0"/>
    <x v="0"/>
    <x v="0"/>
    <x v="7"/>
    <x v="14"/>
    <s v="NO4_A1"/>
    <x v="6"/>
    <s v="GNR_RES_WTR_NOPMP_MC-08"/>
    <x v="0"/>
    <x v="2"/>
    <n v="197.82805054337101"/>
    <n v="288828.95379332203"/>
    <n v="1039784.2336559599"/>
  </r>
  <r>
    <x v="0"/>
    <x v="0"/>
    <x v="0"/>
    <x v="7"/>
    <x v="14"/>
    <s v="NO4_A1"/>
    <x v="6"/>
    <s v="GNR_ROR_WTR"/>
    <x v="0"/>
    <x v="0"/>
    <n v="178.22941048912901"/>
    <n v="260214.93931412901"/>
    <n v="936773.78153086395"/>
  </r>
  <r>
    <x v="0"/>
    <x v="0"/>
    <x v="0"/>
    <x v="7"/>
    <x v="14"/>
    <s v="NO4_A1"/>
    <x v="6"/>
    <s v="GNR_ROR_WTR"/>
    <x v="0"/>
    <x v="1"/>
    <n v="178.22941048912901"/>
    <n v="260214.93931412901"/>
    <n v="936773.78153086395"/>
  </r>
  <r>
    <x v="0"/>
    <x v="0"/>
    <x v="0"/>
    <x v="7"/>
    <x v="14"/>
    <s v="NO4_A1"/>
    <x v="6"/>
    <s v="GNR_ROR_WTR"/>
    <x v="0"/>
    <x v="2"/>
    <n v="178.22941048912901"/>
    <n v="260214.93931412901"/>
    <n v="936773.78153086395"/>
  </r>
  <r>
    <x v="0"/>
    <x v="0"/>
    <x v="0"/>
    <x v="7"/>
    <x v="14"/>
    <s v="NO4_A1"/>
    <x v="6"/>
    <s v="GNR_ROR_WTR"/>
    <x v="1"/>
    <x v="0"/>
    <n v="652.57997385946703"/>
    <n v="952766.76183482201"/>
    <n v="3429960.3426053599"/>
  </r>
  <r>
    <x v="0"/>
    <x v="0"/>
    <x v="0"/>
    <x v="7"/>
    <x v="14"/>
    <s v="NO4_A1"/>
    <x v="6"/>
    <s v="GNR_ROR_WTR"/>
    <x v="1"/>
    <x v="1"/>
    <n v="652.57997385946703"/>
    <n v="952766.76183482201"/>
    <n v="3429960.3426053599"/>
  </r>
  <r>
    <x v="0"/>
    <x v="0"/>
    <x v="0"/>
    <x v="7"/>
    <x v="14"/>
    <s v="NO4_A1"/>
    <x v="6"/>
    <s v="GNR_ROR_WTR"/>
    <x v="1"/>
    <x v="2"/>
    <n v="652.57997385946703"/>
    <n v="952766.76183482201"/>
    <n v="3429960.3426053599"/>
  </r>
  <r>
    <x v="0"/>
    <x v="0"/>
    <x v="0"/>
    <x v="7"/>
    <x v="14"/>
    <s v="NO4_A1"/>
    <x v="7"/>
    <s v="GNR_WT_WIND_ONS"/>
    <x v="0"/>
    <x v="0"/>
    <n v="252.954203667401"/>
    <n v="369313.13735440501"/>
    <n v="1329527.29447586"/>
  </r>
  <r>
    <x v="0"/>
    <x v="0"/>
    <x v="0"/>
    <x v="7"/>
    <x v="14"/>
    <s v="NO4_A1"/>
    <x v="7"/>
    <s v="GNR_WT_WIND_ONS"/>
    <x v="0"/>
    <x v="1"/>
    <n v="220.75447815075199"/>
    <n v="322301.53810009698"/>
    <n v="1160285.53716035"/>
  </r>
  <r>
    <x v="0"/>
    <x v="0"/>
    <x v="0"/>
    <x v="7"/>
    <x v="14"/>
    <s v="NO4_A1"/>
    <x v="7"/>
    <s v="GNR_WT_WIND_ONS"/>
    <x v="0"/>
    <x v="2"/>
    <n v="79.493745880588094"/>
    <n v="116060.86898565901"/>
    <n v="417819.12834837101"/>
  </r>
  <r>
    <x v="0"/>
    <x v="0"/>
    <x v="0"/>
    <x v="7"/>
    <x v="14"/>
    <s v="NO4_A2"/>
    <x v="4"/>
    <s v="GNR_EH_HEAT"/>
    <x v="0"/>
    <x v="0"/>
    <n v="30.846022890759802"/>
    <n v="45035.1934205094"/>
    <n v="162126.69631383399"/>
  </r>
  <r>
    <x v="0"/>
    <x v="0"/>
    <x v="0"/>
    <x v="7"/>
    <x v="14"/>
    <s v="NO4_A2"/>
    <x v="4"/>
    <s v="GNR_EH_HEAT"/>
    <x v="0"/>
    <x v="1"/>
    <n v="49.966227971931303"/>
    <n v="72950.692839019699"/>
    <n v="262622.49422047101"/>
  </r>
  <r>
    <x v="0"/>
    <x v="0"/>
    <x v="0"/>
    <x v="7"/>
    <x v="14"/>
    <s v="NO4_A2"/>
    <x v="4"/>
    <s v="GNR_EH_HEAT"/>
    <x v="0"/>
    <x v="2"/>
    <n v="45.9406267423062"/>
    <n v="67073.315043766997"/>
    <n v="241463.93415756099"/>
  </r>
  <r>
    <x v="0"/>
    <x v="0"/>
    <x v="0"/>
    <x v="7"/>
    <x v="14"/>
    <s v="NO4_A2"/>
    <x v="4"/>
    <s v="GNR_EH_HEAT"/>
    <x v="1"/>
    <x v="0"/>
    <n v="20.470059067126499"/>
    <n v="29886.286238004701"/>
    <n v="107590.630456817"/>
  </r>
  <r>
    <x v="0"/>
    <x v="0"/>
    <x v="0"/>
    <x v="7"/>
    <x v="14"/>
    <s v="NO4_A2"/>
    <x v="4"/>
    <s v="GNR_EH_HEAT"/>
    <x v="1"/>
    <x v="1"/>
    <n v="27.342762281096501"/>
    <n v="39920.432930401003"/>
    <n v="143713.558549443"/>
  </r>
  <r>
    <x v="0"/>
    <x v="0"/>
    <x v="0"/>
    <x v="7"/>
    <x v="14"/>
    <s v="NO4_A2"/>
    <x v="4"/>
    <s v="GNR_EH_HEAT"/>
    <x v="1"/>
    <x v="2"/>
    <n v="16.001424334450899"/>
    <n v="23362.0795282982"/>
    <n v="84103.486301873694"/>
  </r>
  <r>
    <x v="0"/>
    <x v="0"/>
    <x v="0"/>
    <x v="7"/>
    <x v="15"/>
    <s v="NO5_A1"/>
    <x v="1"/>
    <s v="GNR_HS_HEAT_PIT_L-CEN_E-90_Y-2020"/>
    <x v="0"/>
    <x v="0"/>
    <n v="90.9886984671802"/>
    <n v="132843.499762083"/>
    <n v="478236.59914349898"/>
  </r>
  <r>
    <x v="0"/>
    <x v="0"/>
    <x v="0"/>
    <x v="7"/>
    <x v="15"/>
    <s v="NO5_A1"/>
    <x v="1"/>
    <s v="GNR_HS_HEAT_PIT_L-CEN_E-90_Y-2020"/>
    <x v="0"/>
    <x v="1"/>
    <n v="103.424730351739"/>
    <n v="151000.106313539"/>
    <n v="543600.38272874197"/>
  </r>
  <r>
    <x v="0"/>
    <x v="0"/>
    <x v="0"/>
    <x v="7"/>
    <x v="15"/>
    <s v="NO5_A1"/>
    <x v="1"/>
    <s v="GNR_HS_HEAT_PIT_L-CEN_E-90_Y-2020"/>
    <x v="0"/>
    <x v="2"/>
    <n v="96.872663193755798"/>
    <n v="141434.08826288299"/>
    <n v="509162.71774638002"/>
  </r>
  <r>
    <x v="0"/>
    <x v="0"/>
    <x v="0"/>
    <x v="7"/>
    <x v="15"/>
    <s v="NO5_A1"/>
    <x v="2"/>
    <s v="GNR_ST_MSW_BP_E-23_LS-220-MW-FEED_Y-2020"/>
    <x v="0"/>
    <x v="0"/>
    <n v="899.72122832546904"/>
    <n v="1313592.9933551799"/>
    <n v="4728934.77607866"/>
  </r>
  <r>
    <x v="0"/>
    <x v="0"/>
    <x v="0"/>
    <x v="7"/>
    <x v="15"/>
    <s v="NO5_A1"/>
    <x v="2"/>
    <s v="GNR_ST_MSW_BP_E-23_LS-220-MW-FEED_Y-2020"/>
    <x v="0"/>
    <x v="1"/>
    <n v="899.72122832546904"/>
    <n v="1313592.9933551799"/>
    <n v="4728934.77607866"/>
  </r>
  <r>
    <x v="0"/>
    <x v="0"/>
    <x v="0"/>
    <x v="7"/>
    <x v="15"/>
    <s v="NO5_A1"/>
    <x v="2"/>
    <s v="GNR_ST_MSW_BP_E-23_LS-220-MW-FEED_Y-2020"/>
    <x v="0"/>
    <x v="2"/>
    <n v="899.72122832546904"/>
    <n v="1313592.9933551799"/>
    <n v="4728934.77607866"/>
  </r>
  <r>
    <x v="0"/>
    <x v="0"/>
    <x v="0"/>
    <x v="7"/>
    <x v="15"/>
    <s v="NO5_A1"/>
    <x v="2"/>
    <s v="GNR_ST_MSW_BP_E-23_LS-220-MW-FEED_Y-2020"/>
    <x v="1"/>
    <x v="0"/>
    <n v="899.72122832546904"/>
    <n v="1313592.9933551799"/>
    <n v="4728934.77607866"/>
  </r>
  <r>
    <x v="0"/>
    <x v="0"/>
    <x v="0"/>
    <x v="7"/>
    <x v="15"/>
    <s v="NO5_A1"/>
    <x v="2"/>
    <s v="GNR_ST_MSW_BP_E-23_LS-220-MW-FEED_Y-2020"/>
    <x v="1"/>
    <x v="1"/>
    <n v="899.72122832546904"/>
    <n v="1313592.9933551799"/>
    <n v="4728934.77607866"/>
  </r>
  <r>
    <x v="0"/>
    <x v="0"/>
    <x v="0"/>
    <x v="7"/>
    <x v="15"/>
    <s v="NO5_A1"/>
    <x v="2"/>
    <s v="GNR_ST_MSW_BP_E-23_LS-220-MW-FEED_Y-2020"/>
    <x v="1"/>
    <x v="2"/>
    <n v="899.72122832546904"/>
    <n v="1313592.9933551799"/>
    <n v="4728934.77607866"/>
  </r>
  <r>
    <x v="0"/>
    <x v="0"/>
    <x v="0"/>
    <x v="7"/>
    <x v="15"/>
    <s v="NO5_A1"/>
    <x v="6"/>
    <s v="GNR_RES_WTR_NOPMP_MC-01"/>
    <x v="0"/>
    <x v="0"/>
    <n v="154.193241885916"/>
    <n v="225122.133153437"/>
    <n v="810439.67935237498"/>
  </r>
  <r>
    <x v="0"/>
    <x v="0"/>
    <x v="0"/>
    <x v="7"/>
    <x v="15"/>
    <s v="NO5_A1"/>
    <x v="6"/>
    <s v="GNR_RES_WTR_NOPMP_MC-01"/>
    <x v="0"/>
    <x v="1"/>
    <n v="154.193241885916"/>
    <n v="225122.133153437"/>
    <n v="810439.67935237498"/>
  </r>
  <r>
    <x v="0"/>
    <x v="0"/>
    <x v="0"/>
    <x v="7"/>
    <x v="15"/>
    <s v="NO5_A1"/>
    <x v="6"/>
    <s v="GNR_RES_WTR_NOPMP_MC-01"/>
    <x v="0"/>
    <x v="2"/>
    <n v="154.193241885916"/>
    <n v="225122.133153437"/>
    <n v="810439.67935237498"/>
  </r>
  <r>
    <x v="0"/>
    <x v="0"/>
    <x v="0"/>
    <x v="7"/>
    <x v="15"/>
    <s v="NO5_A1"/>
    <x v="6"/>
    <s v="GNR_RES_WTR_NOPMP_MC-01"/>
    <x v="1"/>
    <x v="0"/>
    <n v="154.193241885916"/>
    <n v="225122.133153437"/>
    <n v="810439.67935237498"/>
  </r>
  <r>
    <x v="0"/>
    <x v="0"/>
    <x v="0"/>
    <x v="7"/>
    <x v="15"/>
    <s v="NO5_A1"/>
    <x v="6"/>
    <s v="GNR_RES_WTR_NOPMP_MC-01"/>
    <x v="1"/>
    <x v="1"/>
    <n v="154.193241885916"/>
    <n v="225122.133153437"/>
    <n v="810439.67935237498"/>
  </r>
  <r>
    <x v="0"/>
    <x v="0"/>
    <x v="0"/>
    <x v="7"/>
    <x v="15"/>
    <s v="NO5_A1"/>
    <x v="6"/>
    <s v="GNR_RES_WTR_NOPMP_MC-01"/>
    <x v="1"/>
    <x v="2"/>
    <n v="154.193241885916"/>
    <n v="225122.133153437"/>
    <n v="810439.67935237498"/>
  </r>
  <r>
    <x v="0"/>
    <x v="0"/>
    <x v="0"/>
    <x v="7"/>
    <x v="15"/>
    <s v="NO5_A1"/>
    <x v="6"/>
    <s v="GNR_RES_WTR_NOPMP_MC-02"/>
    <x v="0"/>
    <x v="0"/>
    <n v="598.193241885916"/>
    <n v="873362.13315343705"/>
    <n v="3144103.6793523701"/>
  </r>
  <r>
    <x v="0"/>
    <x v="0"/>
    <x v="0"/>
    <x v="7"/>
    <x v="15"/>
    <s v="NO5_A1"/>
    <x v="6"/>
    <s v="GNR_RES_WTR_NOPMP_MC-02"/>
    <x v="0"/>
    <x v="1"/>
    <n v="598.193241885916"/>
    <n v="873362.13315343705"/>
    <n v="3144103.6793523701"/>
  </r>
  <r>
    <x v="0"/>
    <x v="0"/>
    <x v="0"/>
    <x v="7"/>
    <x v="15"/>
    <s v="NO5_A1"/>
    <x v="6"/>
    <s v="GNR_RES_WTR_NOPMP_MC-02"/>
    <x v="0"/>
    <x v="2"/>
    <n v="598.193241885916"/>
    <n v="873362.13315343705"/>
    <n v="3144103.6793523701"/>
  </r>
  <r>
    <x v="0"/>
    <x v="0"/>
    <x v="0"/>
    <x v="7"/>
    <x v="15"/>
    <s v="NO5_A1"/>
    <x v="6"/>
    <s v="GNR_RES_WTR_NOPMP_MC-02"/>
    <x v="1"/>
    <x v="0"/>
    <n v="598.193241885916"/>
    <n v="873362.13315343705"/>
    <n v="3144103.6793523701"/>
  </r>
  <r>
    <x v="0"/>
    <x v="0"/>
    <x v="0"/>
    <x v="7"/>
    <x v="15"/>
    <s v="NO5_A1"/>
    <x v="6"/>
    <s v="GNR_RES_WTR_NOPMP_MC-02"/>
    <x v="1"/>
    <x v="1"/>
    <n v="598.193241885916"/>
    <n v="873362.13315343705"/>
    <n v="3144103.6793523701"/>
  </r>
  <r>
    <x v="0"/>
    <x v="0"/>
    <x v="0"/>
    <x v="7"/>
    <x v="15"/>
    <s v="NO5_A1"/>
    <x v="6"/>
    <s v="GNR_RES_WTR_NOPMP_MC-02"/>
    <x v="1"/>
    <x v="2"/>
    <n v="598.193241885916"/>
    <n v="873362.13315343705"/>
    <n v="3144103.6793523701"/>
  </r>
  <r>
    <x v="0"/>
    <x v="0"/>
    <x v="0"/>
    <x v="7"/>
    <x v="15"/>
    <s v="NO5_A1"/>
    <x v="6"/>
    <s v="GNR_RES_WTR_NOPMP_MC-03"/>
    <x v="0"/>
    <x v="0"/>
    <n v="598.193241885916"/>
    <n v="873362.13315343705"/>
    <n v="3144103.6793523701"/>
  </r>
  <r>
    <x v="0"/>
    <x v="0"/>
    <x v="0"/>
    <x v="7"/>
    <x v="15"/>
    <s v="NO5_A1"/>
    <x v="6"/>
    <s v="GNR_RES_WTR_NOPMP_MC-03"/>
    <x v="0"/>
    <x v="1"/>
    <n v="598.193241885916"/>
    <n v="873362.13315343705"/>
    <n v="3144103.6793523701"/>
  </r>
  <r>
    <x v="0"/>
    <x v="0"/>
    <x v="0"/>
    <x v="7"/>
    <x v="15"/>
    <s v="NO5_A1"/>
    <x v="6"/>
    <s v="GNR_RES_WTR_NOPMP_MC-03"/>
    <x v="0"/>
    <x v="2"/>
    <n v="598.193241885916"/>
    <n v="873362.13315343705"/>
    <n v="3144103.6793523701"/>
  </r>
  <r>
    <x v="0"/>
    <x v="0"/>
    <x v="0"/>
    <x v="7"/>
    <x v="15"/>
    <s v="NO5_A1"/>
    <x v="6"/>
    <s v="GNR_RES_WTR_NOPMP_MC-03"/>
    <x v="1"/>
    <x v="0"/>
    <n v="598.193241885916"/>
    <n v="873362.13315343705"/>
    <n v="3144103.6793523701"/>
  </r>
  <r>
    <x v="0"/>
    <x v="0"/>
    <x v="0"/>
    <x v="7"/>
    <x v="15"/>
    <s v="NO5_A1"/>
    <x v="6"/>
    <s v="GNR_RES_WTR_NOPMP_MC-03"/>
    <x v="1"/>
    <x v="1"/>
    <n v="598.193241885916"/>
    <n v="873362.13315343705"/>
    <n v="3144103.6793523701"/>
  </r>
  <r>
    <x v="0"/>
    <x v="0"/>
    <x v="0"/>
    <x v="7"/>
    <x v="15"/>
    <s v="NO5_A1"/>
    <x v="6"/>
    <s v="GNR_RES_WTR_NOPMP_MC-03"/>
    <x v="1"/>
    <x v="2"/>
    <n v="598.193241885916"/>
    <n v="873362.13315343705"/>
    <n v="3144103.6793523701"/>
  </r>
  <r>
    <x v="0"/>
    <x v="0"/>
    <x v="0"/>
    <x v="7"/>
    <x v="15"/>
    <s v="NO5_A1"/>
    <x v="6"/>
    <s v="GNR_RES_WTR_NOPMP_MC-04"/>
    <x v="0"/>
    <x v="0"/>
    <n v="260.12063128821501"/>
    <n v="379776.121680793"/>
    <n v="1367194.0380508599"/>
  </r>
  <r>
    <x v="0"/>
    <x v="0"/>
    <x v="0"/>
    <x v="7"/>
    <x v="15"/>
    <s v="NO5_A1"/>
    <x v="6"/>
    <s v="GNR_RES_WTR_NOPMP_MC-04"/>
    <x v="0"/>
    <x v="1"/>
    <n v="598.193241885916"/>
    <n v="873362.13315343705"/>
    <n v="3144103.6793523701"/>
  </r>
  <r>
    <x v="0"/>
    <x v="0"/>
    <x v="0"/>
    <x v="7"/>
    <x v="15"/>
    <s v="NO5_A1"/>
    <x v="6"/>
    <s v="GNR_RES_WTR_NOPMP_MC-04"/>
    <x v="0"/>
    <x v="2"/>
    <n v="598.193241885916"/>
    <n v="873362.13315343705"/>
    <n v="3144103.6793523701"/>
  </r>
  <r>
    <x v="0"/>
    <x v="0"/>
    <x v="0"/>
    <x v="7"/>
    <x v="15"/>
    <s v="NO5_A1"/>
    <x v="6"/>
    <s v="GNR_RES_WTR_NOPMP_MC-04"/>
    <x v="1"/>
    <x v="0"/>
    <n v="569.62051486691405"/>
    <n v="831645.95170569501"/>
    <n v="2993925.4261405002"/>
  </r>
  <r>
    <x v="0"/>
    <x v="0"/>
    <x v="0"/>
    <x v="7"/>
    <x v="15"/>
    <s v="NO5_A1"/>
    <x v="6"/>
    <s v="GNR_RES_WTR_NOPMP_MC-04"/>
    <x v="1"/>
    <x v="1"/>
    <n v="459.96828375443903"/>
    <n v="671553.69428148097"/>
    <n v="2417593.2994133299"/>
  </r>
  <r>
    <x v="0"/>
    <x v="0"/>
    <x v="0"/>
    <x v="7"/>
    <x v="15"/>
    <s v="NO5_A1"/>
    <x v="6"/>
    <s v="GNR_RES_WTR_NOPMP_MC-04"/>
    <x v="1"/>
    <x v="2"/>
    <n v="264.65770829827602"/>
    <n v="386400.25411548303"/>
    <n v="1391040.91481574"/>
  </r>
  <r>
    <x v="0"/>
    <x v="0"/>
    <x v="0"/>
    <x v="7"/>
    <x v="15"/>
    <s v="NO5_A1"/>
    <x v="6"/>
    <s v="GNR_RES_WTR_NOPMP_MC-05"/>
    <x v="0"/>
    <x v="1"/>
    <n v="598.193241885916"/>
    <n v="873362.13315343705"/>
    <n v="3144103.6793523701"/>
  </r>
  <r>
    <x v="0"/>
    <x v="0"/>
    <x v="0"/>
    <x v="7"/>
    <x v="15"/>
    <s v="NO5_A1"/>
    <x v="6"/>
    <s v="GNR_RES_WTR_NOPMP_MC-05"/>
    <x v="0"/>
    <x v="2"/>
    <n v="598.193241885916"/>
    <n v="873362.13315343705"/>
    <n v="3144103.6793523701"/>
  </r>
  <r>
    <x v="0"/>
    <x v="0"/>
    <x v="0"/>
    <x v="7"/>
    <x v="15"/>
    <s v="NO5_A1"/>
    <x v="6"/>
    <s v="GNR_RES_WTR_NOPMP_MC-06"/>
    <x v="0"/>
    <x v="1"/>
    <n v="598.193241885916"/>
    <n v="873362.13315343705"/>
    <n v="3144103.6793523701"/>
  </r>
  <r>
    <x v="0"/>
    <x v="0"/>
    <x v="0"/>
    <x v="7"/>
    <x v="15"/>
    <s v="NO5_A1"/>
    <x v="6"/>
    <s v="GNR_RES_WTR_NOPMP_MC-06"/>
    <x v="0"/>
    <x v="2"/>
    <n v="598.193241885916"/>
    <n v="873362.13315343705"/>
    <n v="3144103.6793523701"/>
  </r>
  <r>
    <x v="0"/>
    <x v="0"/>
    <x v="0"/>
    <x v="7"/>
    <x v="15"/>
    <s v="NO5_A1"/>
    <x v="6"/>
    <s v="GNR_RES_WTR_NOPMP_MC-07"/>
    <x v="0"/>
    <x v="1"/>
    <n v="598.193241885916"/>
    <n v="873362.13315343705"/>
    <n v="3144103.6793523701"/>
  </r>
  <r>
    <x v="0"/>
    <x v="0"/>
    <x v="0"/>
    <x v="7"/>
    <x v="15"/>
    <s v="NO5_A1"/>
    <x v="6"/>
    <s v="GNR_RES_WTR_NOPMP_MC-07"/>
    <x v="0"/>
    <x v="2"/>
    <n v="429.02493072187099"/>
    <n v="626376.39885393204"/>
    <n v="2254955.03587416"/>
  </r>
  <r>
    <x v="0"/>
    <x v="0"/>
    <x v="0"/>
    <x v="7"/>
    <x v="15"/>
    <s v="NO5_A1"/>
    <x v="6"/>
    <s v="GNR_RES_WTR_NOPMP_MC-08"/>
    <x v="0"/>
    <x v="1"/>
    <n v="460.69644691671402"/>
    <n v="672616.81249840197"/>
    <n v="2421420.5249942499"/>
  </r>
  <r>
    <x v="0"/>
    <x v="0"/>
    <x v="0"/>
    <x v="7"/>
    <x v="15"/>
    <s v="NO5_A1"/>
    <x v="6"/>
    <s v="GNR_RES_WTR_PMP_MC-01"/>
    <x v="0"/>
    <x v="0"/>
    <n v="444"/>
    <n v="648240"/>
    <n v="2333664"/>
  </r>
  <r>
    <x v="0"/>
    <x v="0"/>
    <x v="0"/>
    <x v="7"/>
    <x v="15"/>
    <s v="NO5_A1"/>
    <x v="6"/>
    <s v="GNR_RES_WTR_PMP_MC-01"/>
    <x v="0"/>
    <x v="1"/>
    <n v="444"/>
    <n v="648240"/>
    <n v="2333664"/>
  </r>
  <r>
    <x v="0"/>
    <x v="0"/>
    <x v="0"/>
    <x v="7"/>
    <x v="15"/>
    <s v="NO5_A1"/>
    <x v="6"/>
    <s v="GNR_RES_WTR_PMP_MC-01"/>
    <x v="0"/>
    <x v="2"/>
    <n v="444"/>
    <n v="648240"/>
    <n v="2333664"/>
  </r>
  <r>
    <x v="0"/>
    <x v="0"/>
    <x v="0"/>
    <x v="7"/>
    <x v="15"/>
    <s v="NO5_A1"/>
    <x v="6"/>
    <s v="GNR_RES_WTR_PMP_MC-01"/>
    <x v="1"/>
    <x v="0"/>
    <n v="444"/>
    <n v="648240"/>
    <n v="2333664"/>
  </r>
  <r>
    <x v="0"/>
    <x v="0"/>
    <x v="0"/>
    <x v="7"/>
    <x v="15"/>
    <s v="NO5_A1"/>
    <x v="6"/>
    <s v="GNR_RES_WTR_PMP_MC-01"/>
    <x v="1"/>
    <x v="1"/>
    <n v="444"/>
    <n v="648240"/>
    <n v="2333664"/>
  </r>
  <r>
    <x v="0"/>
    <x v="0"/>
    <x v="0"/>
    <x v="7"/>
    <x v="15"/>
    <s v="NO5_A1"/>
    <x v="6"/>
    <s v="GNR_RES_WTR_PMP_MC-01"/>
    <x v="1"/>
    <x v="2"/>
    <n v="444"/>
    <n v="648240"/>
    <n v="2333664"/>
  </r>
  <r>
    <x v="0"/>
    <x v="0"/>
    <x v="0"/>
    <x v="7"/>
    <x v="15"/>
    <s v="NO5_A1"/>
    <x v="6"/>
    <s v="GNR_ROR_WTR"/>
    <x v="0"/>
    <x v="0"/>
    <n v="470.56621151593498"/>
    <n v="687026.66881326505"/>
    <n v="2473296.0077277501"/>
  </r>
  <r>
    <x v="0"/>
    <x v="0"/>
    <x v="0"/>
    <x v="7"/>
    <x v="15"/>
    <s v="NO5_A1"/>
    <x v="6"/>
    <s v="GNR_ROR_WTR"/>
    <x v="0"/>
    <x v="1"/>
    <n v="470.56621151593498"/>
    <n v="687026.66881326505"/>
    <n v="2473296.0077277501"/>
  </r>
  <r>
    <x v="0"/>
    <x v="0"/>
    <x v="0"/>
    <x v="7"/>
    <x v="15"/>
    <s v="NO5_A1"/>
    <x v="6"/>
    <s v="GNR_ROR_WTR"/>
    <x v="0"/>
    <x v="2"/>
    <n v="470.56621151593498"/>
    <n v="687026.66881326505"/>
    <n v="2473296.0077277501"/>
  </r>
  <r>
    <x v="0"/>
    <x v="0"/>
    <x v="0"/>
    <x v="7"/>
    <x v="15"/>
    <s v="NO5_A1"/>
    <x v="6"/>
    <s v="GNR_ROR_WTR"/>
    <x v="1"/>
    <x v="0"/>
    <n v="1740.23898310804"/>
    <n v="2540748.91533774"/>
    <n v="9146696.0952158496"/>
  </r>
  <r>
    <x v="0"/>
    <x v="0"/>
    <x v="0"/>
    <x v="7"/>
    <x v="15"/>
    <s v="NO5_A1"/>
    <x v="6"/>
    <s v="GNR_ROR_WTR"/>
    <x v="1"/>
    <x v="1"/>
    <n v="1740.23898310804"/>
    <n v="2540748.91533774"/>
    <n v="9146696.0952158496"/>
  </r>
  <r>
    <x v="0"/>
    <x v="0"/>
    <x v="0"/>
    <x v="7"/>
    <x v="15"/>
    <s v="NO5_A1"/>
    <x v="6"/>
    <s v="GNR_ROR_WTR"/>
    <x v="1"/>
    <x v="2"/>
    <n v="1740.23898310804"/>
    <n v="2540748.91533774"/>
    <n v="9146696.0952158496"/>
  </r>
  <r>
    <x v="0"/>
    <x v="0"/>
    <x v="0"/>
    <x v="7"/>
    <x v="15"/>
    <s v="NO5_A1"/>
    <x v="7"/>
    <s v="GNR_WT_WIND_ON_LS_Y-2020"/>
    <x v="0"/>
    <x v="0"/>
    <n v="74.150898499651106"/>
    <n v="108260.311809491"/>
    <n v="389737.122514166"/>
  </r>
  <r>
    <x v="0"/>
    <x v="0"/>
    <x v="0"/>
    <x v="7"/>
    <x v="15"/>
    <s v="NO5_A1"/>
    <x v="7"/>
    <s v="GNR_WT_WIND_ON_LS_Y-2020"/>
    <x v="0"/>
    <x v="1"/>
    <n v="61.510445870142199"/>
    <n v="89805.250970407593"/>
    <n v="323298.90349346702"/>
  </r>
  <r>
    <x v="0"/>
    <x v="0"/>
    <x v="0"/>
    <x v="7"/>
    <x v="15"/>
    <s v="NO5_A1"/>
    <x v="7"/>
    <s v="GNR_WT_WIND_ON_LS_Y-2020"/>
    <x v="0"/>
    <x v="2"/>
    <n v="68.715827502666301"/>
    <n v="100325.108153893"/>
    <n v="361170.38935401401"/>
  </r>
  <r>
    <x v="0"/>
    <x v="0"/>
    <x v="0"/>
    <x v="7"/>
    <x v="15"/>
    <s v="NO5_A1"/>
    <x v="7"/>
    <s v="GNR_WT_WIND_ON_LS_Y-2020"/>
    <x v="1"/>
    <x v="0"/>
    <n v="117.20248838080801"/>
    <n v="171115.63303597999"/>
    <n v="616016.27892952703"/>
  </r>
  <r>
    <x v="0"/>
    <x v="0"/>
    <x v="0"/>
    <x v="7"/>
    <x v="15"/>
    <s v="NO5_A1"/>
    <x v="7"/>
    <s v="GNR_WT_WIND_ON_LS_Y-2020"/>
    <x v="1"/>
    <x v="1"/>
    <n v="14.274997569827599"/>
    <n v="20841.4964519483"/>
    <n v="75029.387227013998"/>
  </r>
  <r>
    <x v="0"/>
    <x v="0"/>
    <x v="0"/>
    <x v="7"/>
    <x v="15"/>
    <s v="NO5_A1"/>
    <x v="7"/>
    <s v="GNR_WT_WIND_ON_LS_Y-2020"/>
    <x v="1"/>
    <x v="2"/>
    <n v="120.25767094402801"/>
    <n v="175576.199578281"/>
    <n v="632074.31848181004"/>
  </r>
  <r>
    <x v="0"/>
    <x v="0"/>
    <x v="0"/>
    <x v="7"/>
    <x v="15"/>
    <s v="NO5_A2"/>
    <x v="1"/>
    <s v="GNR_HS_HEAT_PIT_L-DEC_E-91_Y-2020"/>
    <x v="0"/>
    <x v="1"/>
    <n v="0.81201285793146605"/>
    <n v="1185.5387725799401"/>
    <n v="4267.9395812877901"/>
  </r>
  <r>
    <x v="0"/>
    <x v="0"/>
    <x v="0"/>
    <x v="7"/>
    <x v="15"/>
    <s v="NO5_A2"/>
    <x v="1"/>
    <s v="GNR_HS_HEAT_PIT_L-DEC_E-91_Y-2020"/>
    <x v="1"/>
    <x v="1"/>
    <n v="5.7335954099562203"/>
    <n v="8371.0492985360797"/>
    <n v="30135.777474729901"/>
  </r>
  <r>
    <x v="0"/>
    <x v="0"/>
    <x v="0"/>
    <x v="7"/>
    <x v="15"/>
    <s v="NO5_A2"/>
    <x v="15"/>
    <s v="GNR_BO_LNG_E-90"/>
    <x v="0"/>
    <x v="1"/>
    <n v="17.1766313690148"/>
    <n v="25077.8817987615"/>
    <n v="90280.374475541597"/>
  </r>
  <r>
    <x v="0"/>
    <x v="0"/>
    <x v="0"/>
    <x v="7"/>
    <x v="15"/>
    <s v="NO5_A2"/>
    <x v="15"/>
    <s v="GNR_BO_LNG_E-90"/>
    <x v="0"/>
    <x v="2"/>
    <n v="5.0348628598112803"/>
    <n v="7350.8997753244703"/>
    <n v="26463.239191168101"/>
  </r>
  <r>
    <x v="0"/>
    <x v="0"/>
    <x v="0"/>
    <x v="7"/>
    <x v="15"/>
    <s v="NO5_A2"/>
    <x v="15"/>
    <s v="GNR_BO_LNG_E-90"/>
    <x v="1"/>
    <x v="0"/>
    <n v="26.630205268042499"/>
    <n v="38880.099691342002"/>
    <n v="139968.35888883099"/>
  </r>
  <r>
    <x v="0"/>
    <x v="0"/>
    <x v="0"/>
    <x v="7"/>
    <x v="15"/>
    <s v="NO5_A2"/>
    <x v="15"/>
    <s v="GNR_BO_LNG_E-90"/>
    <x v="1"/>
    <x v="1"/>
    <n v="31.481481481481399"/>
    <n v="45962.962962962898"/>
    <n v="165466.66666666599"/>
  </r>
  <r>
    <x v="0"/>
    <x v="0"/>
    <x v="0"/>
    <x v="7"/>
    <x v="15"/>
    <s v="NO5_A2"/>
    <x v="15"/>
    <s v="GNR_BO_LNG_E-90"/>
    <x v="1"/>
    <x v="2"/>
    <n v="25.6289445364146"/>
    <n v="37418.259023165301"/>
    <n v="134705.732483395"/>
  </r>
  <r>
    <x v="0"/>
    <x v="0"/>
    <x v="0"/>
    <x v="7"/>
    <x v="15"/>
    <s v="NO5_A2"/>
    <x v="2"/>
    <s v="GNR_ST_MSW_BP_CB-20"/>
    <x v="0"/>
    <x v="0"/>
    <n v="61.1111111111111"/>
    <n v="89222.222222222204"/>
    <n v="321200"/>
  </r>
  <r>
    <x v="0"/>
    <x v="0"/>
    <x v="0"/>
    <x v="7"/>
    <x v="15"/>
    <s v="NO5_A2"/>
    <x v="2"/>
    <s v="GNR_ST_MSW_BP_CB-20"/>
    <x v="0"/>
    <x v="1"/>
    <n v="61.1111111111111"/>
    <n v="89222.222222222204"/>
    <n v="321200"/>
  </r>
  <r>
    <x v="0"/>
    <x v="0"/>
    <x v="0"/>
    <x v="7"/>
    <x v="15"/>
    <s v="NO5_A2"/>
    <x v="2"/>
    <s v="GNR_ST_MSW_BP_CB-20"/>
    <x v="0"/>
    <x v="2"/>
    <n v="61.1111111111111"/>
    <n v="89222.222222222204"/>
    <n v="321200"/>
  </r>
  <r>
    <x v="0"/>
    <x v="0"/>
    <x v="0"/>
    <x v="8"/>
    <x v="16"/>
    <s v="PL_A"/>
    <x v="0"/>
    <s v="BIAL-4_ST_COAL_CND"/>
    <x v="0"/>
    <x v="0"/>
    <n v="48.837209302325597"/>
    <n v="71302.3255813953"/>
    <n v="256688.372093023"/>
  </r>
  <r>
    <x v="0"/>
    <x v="0"/>
    <x v="0"/>
    <x v="8"/>
    <x v="16"/>
    <s v="PL_A"/>
    <x v="0"/>
    <s v="BIAL-4_ST_COAL_CND"/>
    <x v="0"/>
    <x v="1"/>
    <n v="48.837209302325597"/>
    <n v="71302.3255813953"/>
    <n v="256688.372093023"/>
  </r>
  <r>
    <x v="0"/>
    <x v="0"/>
    <x v="0"/>
    <x v="8"/>
    <x v="16"/>
    <s v="PL_A"/>
    <x v="0"/>
    <s v="BIAL-4_ST_COAL_CND"/>
    <x v="0"/>
    <x v="2"/>
    <n v="48.837209302325597"/>
    <n v="71302.3255813953"/>
    <n v="256688.372093023"/>
  </r>
  <r>
    <x v="0"/>
    <x v="0"/>
    <x v="0"/>
    <x v="8"/>
    <x v="16"/>
    <s v="PL_A"/>
    <x v="0"/>
    <s v="BIAL-4_ST_COAL_CND"/>
    <x v="1"/>
    <x v="2"/>
    <n v="6.3488372093023298"/>
    <n v="9269.3023255814005"/>
    <n v="33369.488372093001"/>
  </r>
  <r>
    <x v="0"/>
    <x v="0"/>
    <x v="0"/>
    <x v="8"/>
    <x v="16"/>
    <s v="PL_A"/>
    <x v="0"/>
    <s v="BIEL-4_ST_COAL_BP"/>
    <x v="0"/>
    <x v="0"/>
    <n v="171.42857142857099"/>
    <n v="250285.714285714"/>
    <n v="901028.57142857194"/>
  </r>
  <r>
    <x v="0"/>
    <x v="0"/>
    <x v="0"/>
    <x v="8"/>
    <x v="16"/>
    <s v="PL_A"/>
    <x v="0"/>
    <s v="BIEL-4_ST_COAL_BP"/>
    <x v="0"/>
    <x v="1"/>
    <n v="171.42857142857099"/>
    <n v="250285.714285714"/>
    <n v="901028.57142857194"/>
  </r>
  <r>
    <x v="0"/>
    <x v="0"/>
    <x v="0"/>
    <x v="8"/>
    <x v="16"/>
    <s v="PL_A"/>
    <x v="0"/>
    <s v="BIEL-4_ST_COAL_BP"/>
    <x v="0"/>
    <x v="2"/>
    <n v="171.42857142857099"/>
    <n v="250285.714285714"/>
    <n v="901028.57142857194"/>
  </r>
  <r>
    <x v="0"/>
    <x v="0"/>
    <x v="0"/>
    <x v="8"/>
    <x v="16"/>
    <s v="PL_A"/>
    <x v="0"/>
    <s v="BIEL-4_ST_COAL_BP"/>
    <x v="1"/>
    <x v="2"/>
    <n v="22.285714285714299"/>
    <n v="32537.142857142899"/>
    <n v="117133.714285714"/>
  </r>
  <r>
    <x v="0"/>
    <x v="0"/>
    <x v="0"/>
    <x v="8"/>
    <x v="16"/>
    <s v="PL_A"/>
    <x v="0"/>
    <s v="CHOR2-1_ST_COAL_BP"/>
    <x v="0"/>
    <x v="0"/>
    <n v="800"/>
    <n v="1168000"/>
    <n v="4204800"/>
  </r>
  <r>
    <x v="0"/>
    <x v="0"/>
    <x v="0"/>
    <x v="8"/>
    <x v="16"/>
    <s v="PL_A"/>
    <x v="0"/>
    <s v="CHOR2-1_ST_COAL_BP"/>
    <x v="0"/>
    <x v="1"/>
    <n v="800"/>
    <n v="1168000"/>
    <n v="4204800"/>
  </r>
  <r>
    <x v="0"/>
    <x v="0"/>
    <x v="0"/>
    <x v="8"/>
    <x v="16"/>
    <s v="PL_A"/>
    <x v="0"/>
    <s v="CHOR2-1_ST_COAL_BP"/>
    <x v="0"/>
    <x v="2"/>
    <n v="800"/>
    <n v="1168000"/>
    <n v="4204800"/>
  </r>
  <r>
    <x v="0"/>
    <x v="0"/>
    <x v="0"/>
    <x v="8"/>
    <x v="16"/>
    <s v="PL_A"/>
    <x v="0"/>
    <s v="CHOR2-1_ST_COAL_BP"/>
    <x v="1"/>
    <x v="0"/>
    <n v="752"/>
    <n v="1097920"/>
    <n v="3952512"/>
  </r>
  <r>
    <x v="0"/>
    <x v="0"/>
    <x v="0"/>
    <x v="8"/>
    <x v="16"/>
    <s v="PL_A"/>
    <x v="0"/>
    <s v="CHOR2-1_ST_COAL_BP"/>
    <x v="1"/>
    <x v="1"/>
    <n v="696"/>
    <n v="1016160"/>
    <n v="3658176"/>
  </r>
  <r>
    <x v="0"/>
    <x v="0"/>
    <x v="0"/>
    <x v="8"/>
    <x v="16"/>
    <s v="PL_A"/>
    <x v="0"/>
    <s v="CHOR2-1_ST_COAL_BP"/>
    <x v="1"/>
    <x v="2"/>
    <n v="800"/>
    <n v="1168000"/>
    <n v="4204800"/>
  </r>
  <r>
    <x v="0"/>
    <x v="0"/>
    <x v="0"/>
    <x v="8"/>
    <x v="16"/>
    <s v="PL_A"/>
    <x v="0"/>
    <s v="DOLN-1_ST_COAL_EXT"/>
    <x v="0"/>
    <x v="0"/>
    <n v="528.36052836052795"/>
    <n v="771406.37140637101"/>
    <n v="2777062.9370629401"/>
  </r>
  <r>
    <x v="0"/>
    <x v="0"/>
    <x v="0"/>
    <x v="8"/>
    <x v="16"/>
    <s v="PL_A"/>
    <x v="0"/>
    <s v="DOLN-1_ST_COAL_EXT"/>
    <x v="0"/>
    <x v="1"/>
    <n v="528.36052836052795"/>
    <n v="771406.37140637101"/>
    <n v="2777062.9370629401"/>
  </r>
  <r>
    <x v="0"/>
    <x v="0"/>
    <x v="0"/>
    <x v="8"/>
    <x v="16"/>
    <s v="PL_A"/>
    <x v="0"/>
    <s v="DOLN-1_ST_COAL_EXT"/>
    <x v="0"/>
    <x v="2"/>
    <n v="528.36052836052795"/>
    <n v="771406.37140637101"/>
    <n v="2777062.9370629401"/>
  </r>
  <r>
    <x v="0"/>
    <x v="0"/>
    <x v="0"/>
    <x v="8"/>
    <x v="16"/>
    <s v="PL_A"/>
    <x v="0"/>
    <s v="DOLN-1_ST_COAL_EXT"/>
    <x v="1"/>
    <x v="2"/>
    <n v="73.265993265993302"/>
    <n v="106968.35016835001"/>
    <n v="385086.06060606102"/>
  </r>
  <r>
    <x v="0"/>
    <x v="0"/>
    <x v="0"/>
    <x v="8"/>
    <x v="16"/>
    <s v="PL_A"/>
    <x v="0"/>
    <s v="GDAN2-1_ST_COAL_BP"/>
    <x v="0"/>
    <x v="0"/>
    <n v="2632.1428571428601"/>
    <n v="3842928.57142857"/>
    <n v="13834542.857142899"/>
  </r>
  <r>
    <x v="0"/>
    <x v="0"/>
    <x v="0"/>
    <x v="8"/>
    <x v="16"/>
    <s v="PL_A"/>
    <x v="0"/>
    <s v="GDAN2-1_ST_COAL_BP"/>
    <x v="0"/>
    <x v="1"/>
    <n v="2632.1428571428601"/>
    <n v="3842928.57142857"/>
    <n v="13834542.857142899"/>
  </r>
  <r>
    <x v="0"/>
    <x v="0"/>
    <x v="0"/>
    <x v="8"/>
    <x v="16"/>
    <s v="PL_A"/>
    <x v="0"/>
    <s v="GDAN2-1_ST_COAL_BP"/>
    <x v="0"/>
    <x v="2"/>
    <n v="2632.1428571428601"/>
    <n v="3842928.57142857"/>
    <n v="13834542.857142899"/>
  </r>
  <r>
    <x v="0"/>
    <x v="0"/>
    <x v="0"/>
    <x v="8"/>
    <x v="16"/>
    <s v="PL_A"/>
    <x v="0"/>
    <s v="GDAN2-1_ST_COAL_BP"/>
    <x v="1"/>
    <x v="2"/>
    <n v="342.17857142857201"/>
    <n v="499580.71428571403"/>
    <n v="1798490.57142857"/>
  </r>
  <r>
    <x v="0"/>
    <x v="0"/>
    <x v="0"/>
    <x v="8"/>
    <x v="16"/>
    <s v="PL_A"/>
    <x v="0"/>
    <s v="JAWO2-1_ST_COAL_BP"/>
    <x v="0"/>
    <x v="0"/>
    <n v="7236.6666666666697"/>
    <n v="10565533.3333333"/>
    <n v="38035920"/>
  </r>
  <r>
    <x v="0"/>
    <x v="0"/>
    <x v="0"/>
    <x v="8"/>
    <x v="16"/>
    <s v="PL_A"/>
    <x v="0"/>
    <s v="JAWO2-1_ST_COAL_BP"/>
    <x v="0"/>
    <x v="1"/>
    <n v="7236.6666666666697"/>
    <n v="10565533.3333333"/>
    <n v="38035920"/>
  </r>
  <r>
    <x v="0"/>
    <x v="0"/>
    <x v="0"/>
    <x v="8"/>
    <x v="16"/>
    <s v="PL_A"/>
    <x v="0"/>
    <s v="JAWO2-1_ST_COAL_BP"/>
    <x v="0"/>
    <x v="2"/>
    <n v="7236.6666666666697"/>
    <n v="10565533.3333333"/>
    <n v="38035920"/>
  </r>
  <r>
    <x v="0"/>
    <x v="0"/>
    <x v="0"/>
    <x v="8"/>
    <x v="16"/>
    <s v="PL_A"/>
    <x v="0"/>
    <s v="JAWO2-1_ST_COAL_BP"/>
    <x v="1"/>
    <x v="0"/>
    <n v="506.566666666667"/>
    <n v="739587.33333333302"/>
    <n v="2662514.4"/>
  </r>
  <r>
    <x v="0"/>
    <x v="0"/>
    <x v="0"/>
    <x v="8"/>
    <x v="16"/>
    <s v="PL_A"/>
    <x v="0"/>
    <s v="JAWO2-1_ST_COAL_BP"/>
    <x v="1"/>
    <x v="2"/>
    <n v="940.76666666666699"/>
    <n v="1373519.33333333"/>
    <n v="4944669.5999999996"/>
  </r>
  <r>
    <x v="0"/>
    <x v="0"/>
    <x v="0"/>
    <x v="8"/>
    <x v="16"/>
    <s v="PL_A"/>
    <x v="0"/>
    <s v="KARO-2_ST_COAL_BP"/>
    <x v="0"/>
    <x v="0"/>
    <n v="660"/>
    <n v="963600"/>
    <n v="3468960"/>
  </r>
  <r>
    <x v="0"/>
    <x v="0"/>
    <x v="0"/>
    <x v="8"/>
    <x v="16"/>
    <s v="PL_A"/>
    <x v="0"/>
    <s v="KARO-2_ST_COAL_BP"/>
    <x v="0"/>
    <x v="1"/>
    <n v="660"/>
    <n v="963600"/>
    <n v="3468960"/>
  </r>
  <r>
    <x v="0"/>
    <x v="0"/>
    <x v="0"/>
    <x v="8"/>
    <x v="16"/>
    <s v="PL_A"/>
    <x v="0"/>
    <s v="KARO-2_ST_COAL_BP"/>
    <x v="0"/>
    <x v="2"/>
    <n v="660"/>
    <n v="963600"/>
    <n v="3468960"/>
  </r>
  <r>
    <x v="0"/>
    <x v="0"/>
    <x v="0"/>
    <x v="8"/>
    <x v="16"/>
    <s v="PL_A"/>
    <x v="0"/>
    <s v="KARO-2_ST_COAL_BP"/>
    <x v="1"/>
    <x v="0"/>
    <n v="46.2"/>
    <n v="67452"/>
    <n v="242827.2"/>
  </r>
  <r>
    <x v="0"/>
    <x v="0"/>
    <x v="0"/>
    <x v="8"/>
    <x v="16"/>
    <s v="PL_A"/>
    <x v="0"/>
    <s v="KARO-2_ST_COAL_BP"/>
    <x v="1"/>
    <x v="2"/>
    <n v="85.8"/>
    <n v="125268"/>
    <n v="450964.8"/>
  </r>
  <r>
    <x v="0"/>
    <x v="0"/>
    <x v="0"/>
    <x v="8"/>
    <x v="16"/>
    <s v="PL_A"/>
    <x v="0"/>
    <s v="KATO_ST_COAL_BP"/>
    <x v="0"/>
    <x v="0"/>
    <n v="332.43243243243199"/>
    <n v="485351.35135135101"/>
    <n v="1747264.86486486"/>
  </r>
  <r>
    <x v="0"/>
    <x v="0"/>
    <x v="0"/>
    <x v="8"/>
    <x v="16"/>
    <s v="PL_A"/>
    <x v="0"/>
    <s v="KATO_ST_COAL_BP"/>
    <x v="0"/>
    <x v="1"/>
    <n v="332.43243243243199"/>
    <n v="485351.35135135101"/>
    <n v="1747264.86486486"/>
  </r>
  <r>
    <x v="0"/>
    <x v="0"/>
    <x v="0"/>
    <x v="8"/>
    <x v="16"/>
    <s v="PL_A"/>
    <x v="0"/>
    <s v="KATO_ST_COAL_BP"/>
    <x v="0"/>
    <x v="2"/>
    <n v="332.43243243243199"/>
    <n v="485351.35135135101"/>
    <n v="1747264.86486486"/>
  </r>
  <r>
    <x v="0"/>
    <x v="0"/>
    <x v="0"/>
    <x v="8"/>
    <x v="16"/>
    <s v="PL_A"/>
    <x v="0"/>
    <s v="KATO_ST_COAL_BP"/>
    <x v="1"/>
    <x v="0"/>
    <n v="332.43243243243199"/>
    <n v="485351.35135135101"/>
    <n v="1747264.86486486"/>
  </r>
  <r>
    <x v="0"/>
    <x v="0"/>
    <x v="0"/>
    <x v="8"/>
    <x v="16"/>
    <s v="PL_A"/>
    <x v="0"/>
    <s v="KATO_ST_COAL_BP"/>
    <x v="1"/>
    <x v="1"/>
    <n v="289.21621621621603"/>
    <n v="422255.67567567597"/>
    <n v="1520120.4324324301"/>
  </r>
  <r>
    <x v="0"/>
    <x v="0"/>
    <x v="0"/>
    <x v="8"/>
    <x v="16"/>
    <s v="PL_A"/>
    <x v="0"/>
    <s v="KATO_ST_COAL_BP"/>
    <x v="1"/>
    <x v="2"/>
    <n v="332.43243243243199"/>
    <n v="485351.35135135101"/>
    <n v="1747264.86486486"/>
  </r>
  <r>
    <x v="0"/>
    <x v="0"/>
    <x v="0"/>
    <x v="8"/>
    <x v="16"/>
    <s v="PL_A"/>
    <x v="0"/>
    <s v="KOZI-1_ST_COAL_EXT"/>
    <x v="0"/>
    <x v="0"/>
    <n v="512.82051282051304"/>
    <n v="748717.94871794898"/>
    <n v="2695384.6153846201"/>
  </r>
  <r>
    <x v="0"/>
    <x v="0"/>
    <x v="0"/>
    <x v="8"/>
    <x v="16"/>
    <s v="PL_A"/>
    <x v="0"/>
    <s v="KOZI-1_ST_COAL_EXT"/>
    <x v="0"/>
    <x v="1"/>
    <n v="512.82051282051304"/>
    <n v="748717.94871794898"/>
    <n v="2695384.6153846099"/>
  </r>
  <r>
    <x v="0"/>
    <x v="0"/>
    <x v="0"/>
    <x v="8"/>
    <x v="16"/>
    <s v="PL_A"/>
    <x v="0"/>
    <s v="KOZI-1_ST_COAL_EXT"/>
    <x v="0"/>
    <x v="2"/>
    <n v="512.82051282051304"/>
    <n v="748717.94871794898"/>
    <n v="2695384.6153846201"/>
  </r>
  <r>
    <x v="0"/>
    <x v="0"/>
    <x v="0"/>
    <x v="8"/>
    <x v="16"/>
    <s v="PL_A"/>
    <x v="0"/>
    <s v="KOZI-1_ST_COAL_EXT"/>
    <x v="1"/>
    <x v="2"/>
    <n v="90.909090909090907"/>
    <n v="132727.272727273"/>
    <n v="477818.181818182"/>
  </r>
  <r>
    <x v="0"/>
    <x v="0"/>
    <x v="0"/>
    <x v="8"/>
    <x v="16"/>
    <s v="PL_A"/>
    <x v="0"/>
    <s v="KRLEG-1_ST_COAL_BP"/>
    <x v="0"/>
    <x v="0"/>
    <n v="632.35294117647004"/>
    <n v="923235.29411764699"/>
    <n v="3323647.0588235301"/>
  </r>
  <r>
    <x v="0"/>
    <x v="0"/>
    <x v="0"/>
    <x v="8"/>
    <x v="16"/>
    <s v="PL_A"/>
    <x v="0"/>
    <s v="KRLEG-1_ST_COAL_BP"/>
    <x v="0"/>
    <x v="1"/>
    <n v="632.35294117647004"/>
    <n v="923235.29411764699"/>
    <n v="3323647.0588235301"/>
  </r>
  <r>
    <x v="0"/>
    <x v="0"/>
    <x v="0"/>
    <x v="8"/>
    <x v="16"/>
    <s v="PL_A"/>
    <x v="0"/>
    <s v="KRLEG-1_ST_COAL_BP"/>
    <x v="0"/>
    <x v="2"/>
    <n v="632.35294117647004"/>
    <n v="923235.29411764699"/>
    <n v="3323647.0588235301"/>
  </r>
  <r>
    <x v="0"/>
    <x v="0"/>
    <x v="0"/>
    <x v="8"/>
    <x v="16"/>
    <s v="PL_A"/>
    <x v="0"/>
    <s v="KRLEG-1_ST_COAL_BP"/>
    <x v="1"/>
    <x v="0"/>
    <n v="594.41176470588198"/>
    <n v="867841.17647058796"/>
    <n v="3124228.2352941199"/>
  </r>
  <r>
    <x v="0"/>
    <x v="0"/>
    <x v="0"/>
    <x v="8"/>
    <x v="16"/>
    <s v="PL_A"/>
    <x v="0"/>
    <s v="KRLEG-1_ST_COAL_BP"/>
    <x v="1"/>
    <x v="1"/>
    <n v="550.14705882352905"/>
    <n v="803214.70588235301"/>
    <n v="2891572.9411764699"/>
  </r>
  <r>
    <x v="0"/>
    <x v="0"/>
    <x v="0"/>
    <x v="8"/>
    <x v="16"/>
    <s v="PL_A"/>
    <x v="0"/>
    <s v="KRLEG-1_ST_COAL_BP"/>
    <x v="1"/>
    <x v="2"/>
    <n v="632.35294117647004"/>
    <n v="923235.29411764699"/>
    <n v="3323647.0588235301"/>
  </r>
  <r>
    <x v="0"/>
    <x v="0"/>
    <x v="0"/>
    <x v="8"/>
    <x v="16"/>
    <s v="PL_A"/>
    <x v="0"/>
    <s v="KRLEG-3_ST_COAL_EXT"/>
    <x v="0"/>
    <x v="1"/>
    <n v="25.177272727272701"/>
    <n v="36758.818181818198"/>
    <n v="132331.74545454499"/>
  </r>
  <r>
    <x v="0"/>
    <x v="0"/>
    <x v="0"/>
    <x v="8"/>
    <x v="16"/>
    <s v="PL_A"/>
    <x v="0"/>
    <s v="KRLEG-3_ST_COAL_EXT"/>
    <x v="1"/>
    <x v="2"/>
    <n v="25.177272727272701"/>
    <n v="36758.818181818198"/>
    <n v="132331.74545454499"/>
  </r>
  <r>
    <x v="0"/>
    <x v="0"/>
    <x v="0"/>
    <x v="8"/>
    <x v="16"/>
    <s v="PL_A"/>
    <x v="0"/>
    <s v="LAZI-1_ST_COAL_EXT"/>
    <x v="0"/>
    <x v="0"/>
    <n v="287.5"/>
    <n v="419750"/>
    <n v="1511100"/>
  </r>
  <r>
    <x v="0"/>
    <x v="0"/>
    <x v="0"/>
    <x v="8"/>
    <x v="16"/>
    <s v="PL_A"/>
    <x v="0"/>
    <s v="LAZI-1_ST_COAL_EXT"/>
    <x v="0"/>
    <x v="1"/>
    <n v="287.5"/>
    <n v="419750"/>
    <n v="1511100"/>
  </r>
  <r>
    <x v="0"/>
    <x v="0"/>
    <x v="0"/>
    <x v="8"/>
    <x v="16"/>
    <s v="PL_A"/>
    <x v="0"/>
    <s v="LAZI-1_ST_COAL_EXT"/>
    <x v="0"/>
    <x v="2"/>
    <n v="287.5"/>
    <n v="419750"/>
    <n v="1511100"/>
  </r>
  <r>
    <x v="0"/>
    <x v="0"/>
    <x v="0"/>
    <x v="8"/>
    <x v="16"/>
    <s v="PL_A"/>
    <x v="0"/>
    <s v="LAZI-1_ST_COAL_EXT"/>
    <x v="1"/>
    <x v="2"/>
    <n v="56.740284974093299"/>
    <n v="82840.816062176207"/>
    <n v="298226.93782383401"/>
  </r>
  <r>
    <x v="0"/>
    <x v="0"/>
    <x v="0"/>
    <x v="8"/>
    <x v="16"/>
    <s v="PL_A"/>
    <x v="0"/>
    <s v="SIEK-1_ST_COAL_BP"/>
    <x v="0"/>
    <x v="0"/>
    <n v="1114.2857142857099"/>
    <n v="1626857.1428571399"/>
    <n v="5856685.7142857201"/>
  </r>
  <r>
    <x v="0"/>
    <x v="0"/>
    <x v="0"/>
    <x v="8"/>
    <x v="16"/>
    <s v="PL_A"/>
    <x v="0"/>
    <s v="SIEK-1_ST_COAL_BP"/>
    <x v="0"/>
    <x v="1"/>
    <n v="1114.2857142857099"/>
    <n v="1626857.1428571399"/>
    <n v="5856685.7142857201"/>
  </r>
  <r>
    <x v="0"/>
    <x v="0"/>
    <x v="0"/>
    <x v="8"/>
    <x v="16"/>
    <s v="PL_A"/>
    <x v="0"/>
    <s v="SIEK-1_ST_COAL_BP"/>
    <x v="0"/>
    <x v="2"/>
    <n v="1114.2857142857099"/>
    <n v="1626857.1428571399"/>
    <n v="5856685.7142857201"/>
  </r>
  <r>
    <x v="0"/>
    <x v="0"/>
    <x v="0"/>
    <x v="8"/>
    <x v="16"/>
    <s v="PL_A"/>
    <x v="0"/>
    <s v="SIEK-1_ST_COAL_BP"/>
    <x v="1"/>
    <x v="2"/>
    <n v="144.857142857143"/>
    <n v="211491.42857142899"/>
    <n v="761369.14285714296"/>
  </r>
  <r>
    <x v="0"/>
    <x v="0"/>
    <x v="0"/>
    <x v="8"/>
    <x v="16"/>
    <s v="PL_A"/>
    <x v="0"/>
    <s v="SIER-1_ST_COAL_BP"/>
    <x v="0"/>
    <x v="0"/>
    <n v="1246"/>
    <n v="1819160"/>
    <n v="6548976"/>
  </r>
  <r>
    <x v="0"/>
    <x v="0"/>
    <x v="0"/>
    <x v="8"/>
    <x v="16"/>
    <s v="PL_A"/>
    <x v="0"/>
    <s v="SIER-1_ST_COAL_BP"/>
    <x v="0"/>
    <x v="1"/>
    <n v="1246"/>
    <n v="1819160"/>
    <n v="6548976"/>
  </r>
  <r>
    <x v="0"/>
    <x v="0"/>
    <x v="0"/>
    <x v="8"/>
    <x v="16"/>
    <s v="PL_A"/>
    <x v="0"/>
    <s v="SIER-1_ST_COAL_BP"/>
    <x v="0"/>
    <x v="2"/>
    <n v="1246"/>
    <n v="1819160"/>
    <n v="6548976"/>
  </r>
  <r>
    <x v="0"/>
    <x v="0"/>
    <x v="0"/>
    <x v="8"/>
    <x v="16"/>
    <s v="PL_A"/>
    <x v="0"/>
    <s v="SIER-1_ST_COAL_BP"/>
    <x v="1"/>
    <x v="0"/>
    <n v="1246"/>
    <n v="1819160"/>
    <n v="6548976"/>
  </r>
  <r>
    <x v="0"/>
    <x v="0"/>
    <x v="0"/>
    <x v="8"/>
    <x v="16"/>
    <s v="PL_A"/>
    <x v="0"/>
    <s v="SIER-1_ST_COAL_BP"/>
    <x v="1"/>
    <x v="1"/>
    <n v="1084.02"/>
    <n v="1582669.2"/>
    <n v="5697609.1200000001"/>
  </r>
  <r>
    <x v="0"/>
    <x v="0"/>
    <x v="0"/>
    <x v="8"/>
    <x v="16"/>
    <s v="PL_A"/>
    <x v="0"/>
    <s v="SIER-1_ST_COAL_BP"/>
    <x v="1"/>
    <x v="2"/>
    <n v="1246"/>
    <n v="1819160"/>
    <n v="6548976"/>
  </r>
  <r>
    <x v="0"/>
    <x v="0"/>
    <x v="0"/>
    <x v="8"/>
    <x v="16"/>
    <s v="PL_A"/>
    <x v="0"/>
    <s v="TYCH_ST_COAL_BP"/>
    <x v="0"/>
    <x v="0"/>
    <n v="120"/>
    <n v="175200"/>
    <n v="630720"/>
  </r>
  <r>
    <x v="0"/>
    <x v="0"/>
    <x v="0"/>
    <x v="8"/>
    <x v="16"/>
    <s v="PL_A"/>
    <x v="0"/>
    <s v="TYCH_ST_COAL_BP"/>
    <x v="0"/>
    <x v="1"/>
    <n v="120"/>
    <n v="175200"/>
    <n v="630720"/>
  </r>
  <r>
    <x v="0"/>
    <x v="0"/>
    <x v="0"/>
    <x v="8"/>
    <x v="16"/>
    <s v="PL_A"/>
    <x v="0"/>
    <s v="TYCH_ST_COAL_BP"/>
    <x v="0"/>
    <x v="2"/>
    <n v="120"/>
    <n v="175200"/>
    <n v="630720"/>
  </r>
  <r>
    <x v="0"/>
    <x v="0"/>
    <x v="0"/>
    <x v="8"/>
    <x v="16"/>
    <s v="PL_A"/>
    <x v="0"/>
    <s v="TYCH_ST_COAL_BP"/>
    <x v="1"/>
    <x v="0"/>
    <n v="8.4"/>
    <n v="12264"/>
    <n v="44150.400000000001"/>
  </r>
  <r>
    <x v="0"/>
    <x v="0"/>
    <x v="0"/>
    <x v="8"/>
    <x v="16"/>
    <s v="PL_A"/>
    <x v="0"/>
    <s v="TYCH_ST_COAL_BP"/>
    <x v="1"/>
    <x v="2"/>
    <n v="15.6"/>
    <n v="22776"/>
    <n v="81993.600000000006"/>
  </r>
  <r>
    <x v="0"/>
    <x v="0"/>
    <x v="0"/>
    <x v="8"/>
    <x v="16"/>
    <s v="PL_A"/>
    <x v="0"/>
    <s v="ZIEL-2_ST_COAL_BP"/>
    <x v="0"/>
    <x v="0"/>
    <n v="22"/>
    <n v="32120"/>
    <n v="115632"/>
  </r>
  <r>
    <x v="0"/>
    <x v="0"/>
    <x v="0"/>
    <x v="8"/>
    <x v="16"/>
    <s v="PL_A"/>
    <x v="0"/>
    <s v="ZIEL-2_ST_COAL_BP"/>
    <x v="0"/>
    <x v="1"/>
    <n v="22"/>
    <n v="32120"/>
    <n v="115632"/>
  </r>
  <r>
    <x v="0"/>
    <x v="0"/>
    <x v="0"/>
    <x v="8"/>
    <x v="16"/>
    <s v="PL_A"/>
    <x v="0"/>
    <s v="ZIEL-2_ST_COAL_BP"/>
    <x v="0"/>
    <x v="2"/>
    <n v="22"/>
    <n v="32120"/>
    <n v="115632"/>
  </r>
  <r>
    <x v="0"/>
    <x v="0"/>
    <x v="0"/>
    <x v="8"/>
    <x v="16"/>
    <s v="PL_A"/>
    <x v="0"/>
    <s v="ZIEL-2_ST_COAL_BP"/>
    <x v="1"/>
    <x v="0"/>
    <n v="22"/>
    <n v="32120"/>
    <n v="115632"/>
  </r>
  <r>
    <x v="0"/>
    <x v="0"/>
    <x v="0"/>
    <x v="8"/>
    <x v="16"/>
    <s v="PL_A"/>
    <x v="0"/>
    <s v="ZIEL-2_ST_COAL_BP"/>
    <x v="1"/>
    <x v="1"/>
    <n v="19.14"/>
    <n v="27944.400000000001"/>
    <n v="100599.84"/>
  </r>
  <r>
    <x v="0"/>
    <x v="0"/>
    <x v="0"/>
    <x v="8"/>
    <x v="16"/>
    <s v="PL_A"/>
    <x v="0"/>
    <s v="ZIEL-2_ST_COAL_BP"/>
    <x v="1"/>
    <x v="2"/>
    <n v="22"/>
    <n v="32120"/>
    <n v="115632"/>
  </r>
  <r>
    <x v="0"/>
    <x v="0"/>
    <x v="0"/>
    <x v="8"/>
    <x v="16"/>
    <s v="PL_A"/>
    <x v="0"/>
    <s v="ZIEL-4_ST_COAL_BP"/>
    <x v="0"/>
    <x v="0"/>
    <n v="120"/>
    <n v="175200"/>
    <n v="630720"/>
  </r>
  <r>
    <x v="0"/>
    <x v="0"/>
    <x v="0"/>
    <x v="8"/>
    <x v="16"/>
    <s v="PL_A"/>
    <x v="0"/>
    <s v="ZIEL-4_ST_COAL_BP"/>
    <x v="0"/>
    <x v="1"/>
    <n v="120"/>
    <n v="175200"/>
    <n v="630720"/>
  </r>
  <r>
    <x v="0"/>
    <x v="0"/>
    <x v="0"/>
    <x v="8"/>
    <x v="16"/>
    <s v="PL_A"/>
    <x v="0"/>
    <s v="ZIEL-4_ST_COAL_BP"/>
    <x v="0"/>
    <x v="2"/>
    <n v="120"/>
    <n v="175200"/>
    <n v="630720"/>
  </r>
  <r>
    <x v="0"/>
    <x v="0"/>
    <x v="0"/>
    <x v="8"/>
    <x v="16"/>
    <s v="PL_A"/>
    <x v="0"/>
    <s v="ZIEL-4_ST_COAL_BP"/>
    <x v="1"/>
    <x v="0"/>
    <n v="120"/>
    <n v="175200"/>
    <n v="630720"/>
  </r>
  <r>
    <x v="0"/>
    <x v="0"/>
    <x v="0"/>
    <x v="8"/>
    <x v="16"/>
    <s v="PL_A"/>
    <x v="0"/>
    <s v="ZIEL-4_ST_COAL_BP"/>
    <x v="1"/>
    <x v="1"/>
    <n v="104.4"/>
    <n v="152424"/>
    <n v="548726.4"/>
  </r>
  <r>
    <x v="0"/>
    <x v="0"/>
    <x v="0"/>
    <x v="8"/>
    <x v="16"/>
    <s v="PL_A"/>
    <x v="0"/>
    <s v="ZIEL-4_ST_COAL_BP"/>
    <x v="1"/>
    <x v="2"/>
    <n v="120"/>
    <n v="175200"/>
    <n v="630720"/>
  </r>
  <r>
    <x v="0"/>
    <x v="0"/>
    <x v="0"/>
    <x v="8"/>
    <x v="16"/>
    <s v="PL_A"/>
    <x v="5"/>
    <s v="GNR_ES_ELEC_BAT-LITHIO_E-95_Y-16-29"/>
    <x v="0"/>
    <x v="1"/>
    <n v="2132.21565974029"/>
    <n v="3113034.86322083"/>
    <n v="11206925.507595001"/>
  </r>
  <r>
    <x v="0"/>
    <x v="0"/>
    <x v="0"/>
    <x v="8"/>
    <x v="16"/>
    <s v="PL_A"/>
    <x v="5"/>
    <s v="GNR_ES_ELEC_BAT-LITHIO_E-95_Y-16-29"/>
    <x v="1"/>
    <x v="2"/>
    <n v="2132.21565974029"/>
    <n v="3113034.86322083"/>
    <n v="11206925.507595001"/>
  </r>
  <r>
    <x v="0"/>
    <x v="0"/>
    <x v="0"/>
    <x v="8"/>
    <x v="16"/>
    <s v="PL_A"/>
    <x v="1"/>
    <s v="GNR_HS_HEAT_PIT_L-CEN_E-90_Y-2020"/>
    <x v="1"/>
    <x v="0"/>
    <n v="1030.1706929075101"/>
    <n v="1504049.2116449701"/>
    <n v="5414577.1619218905"/>
  </r>
  <r>
    <x v="0"/>
    <x v="0"/>
    <x v="0"/>
    <x v="8"/>
    <x v="16"/>
    <s v="PL_A"/>
    <x v="1"/>
    <s v="GNR_HS_HEAT_PIT_L-CEN_E-90_Y-2020"/>
    <x v="1"/>
    <x v="1"/>
    <n v="486.26810056881902"/>
    <n v="709951.42683047603"/>
    <n v="2555825.1365897101"/>
  </r>
  <r>
    <x v="0"/>
    <x v="0"/>
    <x v="0"/>
    <x v="8"/>
    <x v="16"/>
    <s v="PL_A"/>
    <x v="13"/>
    <s v="ADAM-1_ST_LIGNITE_EXT"/>
    <x v="0"/>
    <x v="0"/>
    <n v="4875"/>
    <n v="7117500"/>
    <n v="25623000"/>
  </r>
  <r>
    <x v="0"/>
    <x v="0"/>
    <x v="0"/>
    <x v="8"/>
    <x v="16"/>
    <s v="PL_A"/>
    <x v="13"/>
    <s v="ADAM-1_ST_LIGNITE_EXT"/>
    <x v="0"/>
    <x v="1"/>
    <n v="4875"/>
    <n v="7117500"/>
    <n v="25623000"/>
  </r>
  <r>
    <x v="0"/>
    <x v="0"/>
    <x v="0"/>
    <x v="8"/>
    <x v="16"/>
    <s v="PL_A"/>
    <x v="13"/>
    <s v="ADAM-1_ST_LIGNITE_EXT"/>
    <x v="0"/>
    <x v="2"/>
    <n v="4875"/>
    <n v="7117500"/>
    <n v="25623000"/>
  </r>
  <r>
    <x v="0"/>
    <x v="0"/>
    <x v="0"/>
    <x v="8"/>
    <x v="16"/>
    <s v="PL_A"/>
    <x v="13"/>
    <s v="ADAM-1_ST_LIGNITE_EXT"/>
    <x v="1"/>
    <x v="0"/>
    <n v="4875"/>
    <n v="7117500"/>
    <n v="25623000"/>
  </r>
  <r>
    <x v="0"/>
    <x v="0"/>
    <x v="0"/>
    <x v="8"/>
    <x v="16"/>
    <s v="PL_A"/>
    <x v="13"/>
    <s v="ADAM-1_ST_LIGNITE_EXT"/>
    <x v="1"/>
    <x v="1"/>
    <n v="4457.9166666666697"/>
    <n v="6508558.3333333302"/>
    <n v="23430810"/>
  </r>
  <r>
    <x v="0"/>
    <x v="0"/>
    <x v="0"/>
    <x v="8"/>
    <x v="16"/>
    <s v="PL_A"/>
    <x v="13"/>
    <s v="ADAM-1_ST_LIGNITE_EXT"/>
    <x v="1"/>
    <x v="2"/>
    <n v="4875"/>
    <n v="7117500"/>
    <n v="25623000"/>
  </r>
  <r>
    <x v="0"/>
    <x v="0"/>
    <x v="0"/>
    <x v="8"/>
    <x v="16"/>
    <s v="PL_A"/>
    <x v="13"/>
    <s v="BELC-1_ST_LIGNITE_EXT"/>
    <x v="0"/>
    <x v="0"/>
    <n v="876.92307692307702"/>
    <n v="1280307.6923076899"/>
    <n v="4609107.6923076902"/>
  </r>
  <r>
    <x v="0"/>
    <x v="0"/>
    <x v="0"/>
    <x v="8"/>
    <x v="16"/>
    <s v="PL_A"/>
    <x v="13"/>
    <s v="BELC-1_ST_LIGNITE_EXT"/>
    <x v="0"/>
    <x v="1"/>
    <n v="876.92307692307702"/>
    <n v="1280307.6923076899"/>
    <n v="4609107.6923076902"/>
  </r>
  <r>
    <x v="0"/>
    <x v="0"/>
    <x v="0"/>
    <x v="8"/>
    <x v="16"/>
    <s v="PL_A"/>
    <x v="13"/>
    <s v="BELC-1_ST_LIGNITE_EXT"/>
    <x v="0"/>
    <x v="2"/>
    <n v="876.92307692307702"/>
    <n v="1280307.6923076899"/>
    <n v="4609107.6923076902"/>
  </r>
  <r>
    <x v="0"/>
    <x v="0"/>
    <x v="0"/>
    <x v="8"/>
    <x v="16"/>
    <s v="PL_A"/>
    <x v="13"/>
    <s v="BELC-1_ST_LIGNITE_EXT"/>
    <x v="1"/>
    <x v="0"/>
    <n v="876.92307692307702"/>
    <n v="1280307.6923076899"/>
    <n v="4609107.6923076902"/>
  </r>
  <r>
    <x v="0"/>
    <x v="0"/>
    <x v="0"/>
    <x v="8"/>
    <x v="16"/>
    <s v="PL_A"/>
    <x v="13"/>
    <s v="BELC-1_ST_LIGNITE_EXT"/>
    <x v="1"/>
    <x v="1"/>
    <n v="844.12855637513201"/>
    <n v="1232427.6923076899"/>
    <n v="4436739.6923076902"/>
  </r>
  <r>
    <x v="0"/>
    <x v="0"/>
    <x v="0"/>
    <x v="8"/>
    <x v="16"/>
    <s v="PL_A"/>
    <x v="13"/>
    <s v="BELC-1_ST_LIGNITE_EXT"/>
    <x v="1"/>
    <x v="2"/>
    <n v="876.92307692307702"/>
    <n v="1280307.6923076899"/>
    <n v="4609107.6923076902"/>
  </r>
  <r>
    <x v="0"/>
    <x v="0"/>
    <x v="0"/>
    <x v="8"/>
    <x v="16"/>
    <s v="PL_A"/>
    <x v="2"/>
    <s v="GNR_ST_MSW_BP_E-15"/>
    <x v="0"/>
    <x v="0"/>
    <n v="226.666666666667"/>
    <n v="330933.33333333302"/>
    <n v="1191360"/>
  </r>
  <r>
    <x v="0"/>
    <x v="0"/>
    <x v="0"/>
    <x v="8"/>
    <x v="16"/>
    <s v="PL_A"/>
    <x v="2"/>
    <s v="GNR_ST_MSW_BP_E-15"/>
    <x v="0"/>
    <x v="1"/>
    <n v="226.666666666667"/>
    <n v="330933.33333333302"/>
    <n v="1191360"/>
  </r>
  <r>
    <x v="0"/>
    <x v="0"/>
    <x v="0"/>
    <x v="8"/>
    <x v="16"/>
    <s v="PL_A"/>
    <x v="2"/>
    <s v="GNR_ST_MSW_BP_E-15"/>
    <x v="0"/>
    <x v="2"/>
    <n v="226.666666666667"/>
    <n v="330933.33333333302"/>
    <n v="1191360"/>
  </r>
  <r>
    <x v="0"/>
    <x v="0"/>
    <x v="0"/>
    <x v="8"/>
    <x v="16"/>
    <s v="PL_A"/>
    <x v="2"/>
    <s v="GNR_ST_MSW_BP_E-15"/>
    <x v="1"/>
    <x v="0"/>
    <n v="226.666666666667"/>
    <n v="330933.33333333302"/>
    <n v="1191360"/>
  </r>
  <r>
    <x v="0"/>
    <x v="0"/>
    <x v="0"/>
    <x v="8"/>
    <x v="16"/>
    <s v="PL_A"/>
    <x v="2"/>
    <s v="GNR_ST_MSW_BP_E-15"/>
    <x v="1"/>
    <x v="1"/>
    <n v="226.666666666667"/>
    <n v="330933.33333333302"/>
    <n v="1191360"/>
  </r>
  <r>
    <x v="0"/>
    <x v="0"/>
    <x v="0"/>
    <x v="8"/>
    <x v="16"/>
    <s v="PL_A"/>
    <x v="2"/>
    <s v="GNR_ST_MSW_BP_E-15"/>
    <x v="1"/>
    <x v="2"/>
    <n v="226.666666666667"/>
    <n v="330933.33333333302"/>
    <n v="1191360"/>
  </r>
  <r>
    <x v="0"/>
    <x v="0"/>
    <x v="0"/>
    <x v="8"/>
    <x v="16"/>
    <s v="PL_A"/>
    <x v="3"/>
    <s v="GNR_PV_SUN"/>
    <x v="0"/>
    <x v="2"/>
    <n v="1.77302262377423E-2"/>
    <n v="25.886130307103699"/>
    <n v="93.190069105573301"/>
  </r>
  <r>
    <x v="0"/>
    <x v="0"/>
    <x v="0"/>
    <x v="8"/>
    <x v="16"/>
    <s v="PL_A"/>
    <x v="3"/>
    <s v="GNR_PV_SUN"/>
    <x v="1"/>
    <x v="1"/>
    <n v="0.17149169514977999"/>
    <n v="250.377874918679"/>
    <n v="901.36034970724302"/>
  </r>
  <r>
    <x v="0"/>
    <x v="0"/>
    <x v="0"/>
    <x v="8"/>
    <x v="16"/>
    <s v="PL_A"/>
    <x v="3"/>
    <s v="GNR_PV_SUN"/>
    <x v="1"/>
    <x v="2"/>
    <n v="0.56275077059936796"/>
    <n v="821.61612507507698"/>
    <n v="2957.8180502702799"/>
  </r>
  <r>
    <x v="0"/>
    <x v="0"/>
    <x v="0"/>
    <x v="8"/>
    <x v="16"/>
    <s v="PL_A"/>
    <x v="6"/>
    <s v="GNR_ES_WTR_PMP"/>
    <x v="0"/>
    <x v="1"/>
    <n v="2.95616438356164"/>
    <n v="4316"/>
    <n v="15537.6"/>
  </r>
  <r>
    <x v="0"/>
    <x v="0"/>
    <x v="0"/>
    <x v="8"/>
    <x v="16"/>
    <s v="PL_A"/>
    <x v="7"/>
    <s v="GNR_WT_WIND_ONS"/>
    <x v="0"/>
    <x v="0"/>
    <n v="646.91557915214401"/>
    <n v="944496.74556213"/>
    <n v="3400188.28402367"/>
  </r>
  <r>
    <x v="0"/>
    <x v="0"/>
    <x v="0"/>
    <x v="8"/>
    <x v="16"/>
    <s v="PL_A"/>
    <x v="7"/>
    <s v="GNR_WT_WIND_ONS"/>
    <x v="0"/>
    <x v="1"/>
    <n v="1108.99813568939"/>
    <n v="1619137.2781065099"/>
    <n v="5828894.2011834299"/>
  </r>
  <r>
    <x v="0"/>
    <x v="0"/>
    <x v="0"/>
    <x v="8"/>
    <x v="16"/>
    <s v="PL_A"/>
    <x v="7"/>
    <s v="GNR_WT_WIND_ONS"/>
    <x v="0"/>
    <x v="2"/>
    <n v="1779.0178426683999"/>
    <n v="2597366.05029586"/>
    <n v="9350517.7810650896"/>
  </r>
  <r>
    <x v="0"/>
    <x v="0"/>
    <x v="0"/>
    <x v="8"/>
    <x v="16"/>
    <s v="PL_A"/>
    <x v="7"/>
    <s v="GNR_WT_WIND_ONS"/>
    <x v="1"/>
    <x v="0"/>
    <n v="1571.0806922266399"/>
    <n v="2293777.8106508902"/>
    <n v="8257600.1183431996"/>
  </r>
  <r>
    <x v="0"/>
    <x v="0"/>
    <x v="0"/>
    <x v="8"/>
    <x v="16"/>
    <s v="PL_A"/>
    <x v="7"/>
    <s v="GNR_WT_WIND_ONS"/>
    <x v="1"/>
    <x v="1"/>
    <n v="3850.68797114371"/>
    <n v="5622004.4378698198"/>
    <n v="20239215.976331402"/>
  </r>
  <r>
    <x v="0"/>
    <x v="0"/>
    <x v="0"/>
    <x v="8"/>
    <x v="16"/>
    <s v="PL_A"/>
    <x v="7"/>
    <s v="GNR_WT_WIND_ONS"/>
    <x v="1"/>
    <x v="2"/>
    <n v="1455.56005309232"/>
    <n v="2125117.6775147901"/>
    <n v="7650423.6390532497"/>
  </r>
  <r>
    <x v="0"/>
    <x v="0"/>
    <x v="0"/>
    <x v="8"/>
    <x v="16"/>
    <s v="PL_A"/>
    <x v="7"/>
    <s v="GNR_WT_WIND_ON_LS_Y-2020"/>
    <x v="0"/>
    <x v="0"/>
    <n v="2417.97747828088"/>
    <n v="3530247.1182900802"/>
    <n v="12708889.6258443"/>
  </r>
  <r>
    <x v="0"/>
    <x v="0"/>
    <x v="0"/>
    <x v="8"/>
    <x v="16"/>
    <s v="PL_A"/>
    <x v="7"/>
    <s v="GNR_WT_WIND_ON_LS_Y-2020"/>
    <x v="0"/>
    <x v="1"/>
    <n v="4145.1042484815098"/>
    <n v="6051852.2027829997"/>
    <n v="21786667.930018801"/>
  </r>
  <r>
    <x v="0"/>
    <x v="0"/>
    <x v="0"/>
    <x v="8"/>
    <x v="16"/>
    <s v="PL_A"/>
    <x v="7"/>
    <s v="GNR_WT_WIND_ON_LS_Y-2020"/>
    <x v="0"/>
    <x v="2"/>
    <n v="6649.4380652724203"/>
    <n v="9708179.57529773"/>
    <n v="34949446.471071802"/>
  </r>
  <r>
    <x v="0"/>
    <x v="0"/>
    <x v="0"/>
    <x v="8"/>
    <x v="16"/>
    <s v="PL_A"/>
    <x v="7"/>
    <s v="GNR_WT_WIND_ON_LS_Y-2020"/>
    <x v="1"/>
    <x v="0"/>
    <n v="5872.2310186821296"/>
    <n v="8573457.2872759104"/>
    <n v="30864446.234193299"/>
  </r>
  <r>
    <x v="0"/>
    <x v="0"/>
    <x v="0"/>
    <x v="8"/>
    <x v="16"/>
    <s v="PL_A"/>
    <x v="7"/>
    <s v="GNR_WT_WIND_ON_LS_Y-2020"/>
    <x v="1"/>
    <x v="1"/>
    <n v="14392.7230850052"/>
    <n v="21013375.704107601"/>
    <n v="75648152.534787506"/>
  </r>
  <r>
    <x v="0"/>
    <x v="0"/>
    <x v="0"/>
    <x v="8"/>
    <x v="16"/>
    <s v="PL_A"/>
    <x v="7"/>
    <s v="GNR_WT_WIND_ON_LS_Y-2020"/>
    <x v="1"/>
    <x v="2"/>
    <n v="5440.4493261319803"/>
    <n v="7943056.0161526902"/>
    <n v="28595001.658149701"/>
  </r>
  <r>
    <x v="0"/>
    <x v="0"/>
    <x v="0"/>
    <x v="8"/>
    <x v="16"/>
    <s v="PL_Rural"/>
    <x v="0"/>
    <s v="DOLN-2_ST_COAL_CND"/>
    <x v="0"/>
    <x v="0"/>
    <n v="1032.0958895182901"/>
    <n v="1506859.99869671"/>
    <n v="5424695.9953081496"/>
  </r>
  <r>
    <x v="0"/>
    <x v="0"/>
    <x v="0"/>
    <x v="8"/>
    <x v="16"/>
    <s v="PL_Rural"/>
    <x v="0"/>
    <s v="DOLN-2_ST_COAL_CND"/>
    <x v="0"/>
    <x v="1"/>
    <n v="1561.38160380401"/>
    <n v="2279617.1415538499"/>
    <n v="8206621.7095938604"/>
  </r>
  <r>
    <x v="0"/>
    <x v="0"/>
    <x v="0"/>
    <x v="8"/>
    <x v="16"/>
    <s v="PL_Rural"/>
    <x v="0"/>
    <s v="DOLN-2_ST_COAL_CND"/>
    <x v="0"/>
    <x v="2"/>
    <n v="1683.52446094686"/>
    <n v="2457945.7129824199"/>
    <n v="8848604.5667367205"/>
  </r>
  <r>
    <x v="0"/>
    <x v="0"/>
    <x v="0"/>
    <x v="8"/>
    <x v="16"/>
    <s v="PL_Rural"/>
    <x v="0"/>
    <s v="DOLN-2_ST_COAL_CND"/>
    <x v="1"/>
    <x v="2"/>
    <n v="122.142857142857"/>
    <n v="178328.57142857101"/>
    <n v="641982.85714285704"/>
  </r>
  <r>
    <x v="0"/>
    <x v="0"/>
    <x v="0"/>
    <x v="8"/>
    <x v="16"/>
    <s v="PL_Rural"/>
    <x v="0"/>
    <s v="KOZI-2_ST_COAL_CND"/>
    <x v="0"/>
    <x v="1"/>
    <n v="919.28571428571399"/>
    <n v="1342157.1428571399"/>
    <n v="4831765.7142857099"/>
  </r>
  <r>
    <x v="0"/>
    <x v="0"/>
    <x v="0"/>
    <x v="8"/>
    <x v="16"/>
    <s v="PL_Rural"/>
    <x v="0"/>
    <s v="KOZI-2_ST_COAL_CND"/>
    <x v="0"/>
    <x v="2"/>
    <n v="1131.42857142857"/>
    <n v="1651885.7142857099"/>
    <n v="5946788.57142857"/>
  </r>
  <r>
    <x v="0"/>
    <x v="0"/>
    <x v="0"/>
    <x v="8"/>
    <x v="16"/>
    <s v="PL_Rural"/>
    <x v="0"/>
    <s v="KOZI-2_ST_COAL_CND"/>
    <x v="1"/>
    <x v="2"/>
    <n v="903.63156589442599"/>
    <n v="1319302.0862058599"/>
    <n v="4749487.5103411004"/>
  </r>
  <r>
    <x v="0"/>
    <x v="0"/>
    <x v="0"/>
    <x v="8"/>
    <x v="16"/>
    <s v="PL_Rural"/>
    <x v="0"/>
    <s v="LAZI-2_ST_COAL_CND"/>
    <x v="0"/>
    <x v="1"/>
    <n v="82.764705882352899"/>
    <n v="120836.470588235"/>
    <n v="435011.29411764699"/>
  </r>
  <r>
    <x v="0"/>
    <x v="0"/>
    <x v="0"/>
    <x v="8"/>
    <x v="16"/>
    <s v="PL_Rural"/>
    <x v="0"/>
    <s v="LAZI-2_ST_COAL_CND"/>
    <x v="1"/>
    <x v="2"/>
    <n v="82.764705882352899"/>
    <n v="120836.470588235"/>
    <n v="435011.29411764699"/>
  </r>
  <r>
    <x v="0"/>
    <x v="0"/>
    <x v="0"/>
    <x v="8"/>
    <x v="16"/>
    <s v="PL_Rural"/>
    <x v="0"/>
    <s v="LAZI-6_ST_COAL_CND"/>
    <x v="0"/>
    <x v="0"/>
    <n v="948.88888888888903"/>
    <n v="1385377.7777777801"/>
    <n v="4987360"/>
  </r>
  <r>
    <x v="0"/>
    <x v="0"/>
    <x v="0"/>
    <x v="8"/>
    <x v="16"/>
    <s v="PL_Rural"/>
    <x v="0"/>
    <s v="LAZI-6_ST_COAL_CND"/>
    <x v="0"/>
    <x v="1"/>
    <n v="948.88888888888903"/>
    <n v="1385377.7777777801"/>
    <n v="4987360"/>
  </r>
  <r>
    <x v="0"/>
    <x v="0"/>
    <x v="0"/>
    <x v="8"/>
    <x v="16"/>
    <s v="PL_Rural"/>
    <x v="0"/>
    <s v="LAZI-6_ST_COAL_CND"/>
    <x v="0"/>
    <x v="2"/>
    <n v="948.88888888888903"/>
    <n v="1385377.7777777801"/>
    <n v="4987360"/>
  </r>
  <r>
    <x v="0"/>
    <x v="0"/>
    <x v="0"/>
    <x v="8"/>
    <x v="16"/>
    <s v="PL_Rural"/>
    <x v="0"/>
    <s v="LAZI-6_ST_COAL_CND"/>
    <x v="1"/>
    <x v="2"/>
    <n v="123.35555555555599"/>
    <n v="180099.11111111101"/>
    <n v="648356.80000000005"/>
  </r>
  <r>
    <x v="0"/>
    <x v="0"/>
    <x v="0"/>
    <x v="8"/>
    <x v="16"/>
    <s v="PL_Rural"/>
    <x v="0"/>
    <s v="OPOL-1_ST_COAL_CND"/>
    <x v="0"/>
    <x v="0"/>
    <n v="3443.5"/>
    <n v="5027510"/>
    <n v="18099036"/>
  </r>
  <r>
    <x v="0"/>
    <x v="0"/>
    <x v="0"/>
    <x v="8"/>
    <x v="16"/>
    <s v="PL_Rural"/>
    <x v="0"/>
    <s v="OPOL-1_ST_COAL_CND"/>
    <x v="0"/>
    <x v="1"/>
    <n v="3550"/>
    <n v="5183000"/>
    <n v="18658800"/>
  </r>
  <r>
    <x v="0"/>
    <x v="0"/>
    <x v="0"/>
    <x v="8"/>
    <x v="16"/>
    <s v="PL_Rural"/>
    <x v="0"/>
    <s v="OPOL-1_ST_COAL_CND"/>
    <x v="0"/>
    <x v="2"/>
    <n v="3550"/>
    <n v="5183000"/>
    <n v="18658800"/>
  </r>
  <r>
    <x v="0"/>
    <x v="0"/>
    <x v="0"/>
    <x v="8"/>
    <x v="16"/>
    <s v="PL_Rural"/>
    <x v="0"/>
    <s v="OPOL-1_ST_COAL_CND"/>
    <x v="1"/>
    <x v="2"/>
    <n v="461.5"/>
    <n v="673790"/>
    <n v="2425644"/>
  </r>
  <r>
    <x v="0"/>
    <x v="0"/>
    <x v="0"/>
    <x v="8"/>
    <x v="16"/>
    <s v="PL_Rural"/>
    <x v="0"/>
    <s v="OSTRB-1_ST_COAL_CND"/>
    <x v="0"/>
    <x v="1"/>
    <n v="255.542857142857"/>
    <n v="373092.57142857101"/>
    <n v="1343133.25714286"/>
  </r>
  <r>
    <x v="0"/>
    <x v="0"/>
    <x v="0"/>
    <x v="8"/>
    <x v="16"/>
    <s v="PL_Rural"/>
    <x v="0"/>
    <s v="OSTRB-1_ST_COAL_CND"/>
    <x v="0"/>
    <x v="2"/>
    <n v="314.51428571428602"/>
    <n v="459190.85714285698"/>
    <n v="1653087.0857142899"/>
  </r>
  <r>
    <x v="0"/>
    <x v="0"/>
    <x v="0"/>
    <x v="8"/>
    <x v="16"/>
    <s v="PL_Rural"/>
    <x v="0"/>
    <s v="OSTRB-1_ST_COAL_CND"/>
    <x v="1"/>
    <x v="2"/>
    <n v="255.542857142857"/>
    <n v="373092.57142857101"/>
    <n v="1343133.25714286"/>
  </r>
  <r>
    <x v="0"/>
    <x v="0"/>
    <x v="0"/>
    <x v="8"/>
    <x v="16"/>
    <s v="PL_Rural"/>
    <x v="0"/>
    <s v="POLA-2_ST_COAL_CND"/>
    <x v="0"/>
    <x v="0"/>
    <n v="4227.1578947368398"/>
    <n v="6171650.5263157897"/>
    <n v="22217941.8947368"/>
  </r>
  <r>
    <x v="0"/>
    <x v="0"/>
    <x v="0"/>
    <x v="8"/>
    <x v="16"/>
    <s v="PL_Rural"/>
    <x v="0"/>
    <s v="POLA-2_ST_COAL_CND"/>
    <x v="0"/>
    <x v="1"/>
    <n v="4357.8947368421104"/>
    <n v="6362526.3157894704"/>
    <n v="22905094.7368421"/>
  </r>
  <r>
    <x v="0"/>
    <x v="0"/>
    <x v="0"/>
    <x v="8"/>
    <x v="16"/>
    <s v="PL_Rural"/>
    <x v="0"/>
    <s v="POLA-2_ST_COAL_CND"/>
    <x v="0"/>
    <x v="2"/>
    <n v="4357.8947368421104"/>
    <n v="6362526.3157894704"/>
    <n v="22905094.7368421"/>
  </r>
  <r>
    <x v="0"/>
    <x v="0"/>
    <x v="0"/>
    <x v="8"/>
    <x v="16"/>
    <s v="PL_Rural"/>
    <x v="0"/>
    <s v="POLA-2_ST_COAL_CND"/>
    <x v="1"/>
    <x v="2"/>
    <n v="566.52631578947398"/>
    <n v="827128.42105263204"/>
    <n v="2977662.31578947"/>
  </r>
  <r>
    <x v="0"/>
    <x v="0"/>
    <x v="0"/>
    <x v="8"/>
    <x v="16"/>
    <s v="PL_Rural"/>
    <x v="0"/>
    <s v="RYBN-2_ST_COAL_CND"/>
    <x v="0"/>
    <x v="1"/>
    <n v="984.65714285714296"/>
    <n v="1437599.42857143"/>
    <n v="5175357.9428571397"/>
  </r>
  <r>
    <x v="0"/>
    <x v="0"/>
    <x v="0"/>
    <x v="8"/>
    <x v="16"/>
    <s v="PL_Rural"/>
    <x v="0"/>
    <s v="RYBN-2_ST_COAL_CND"/>
    <x v="0"/>
    <x v="2"/>
    <n v="1211.88571428571"/>
    <n v="1769353.1428571399"/>
    <n v="6369671.3142857105"/>
  </r>
  <r>
    <x v="0"/>
    <x v="0"/>
    <x v="0"/>
    <x v="8"/>
    <x v="16"/>
    <s v="PL_Rural"/>
    <x v="0"/>
    <s v="RYBN-2_ST_COAL_CND"/>
    <x v="1"/>
    <x v="2"/>
    <n v="984.65714285714296"/>
    <n v="1437599.42857143"/>
    <n v="5175357.9428571397"/>
  </r>
  <r>
    <x v="0"/>
    <x v="0"/>
    <x v="0"/>
    <x v="8"/>
    <x v="16"/>
    <s v="PL_Rural"/>
    <x v="13"/>
    <s v="ADAM-2_ST_LIGNITE_CON"/>
    <x v="0"/>
    <x v="0"/>
    <n v="2033.3333333333301"/>
    <n v="2968666.6666666698"/>
    <n v="10687200"/>
  </r>
  <r>
    <x v="0"/>
    <x v="0"/>
    <x v="0"/>
    <x v="8"/>
    <x v="16"/>
    <s v="PL_Rural"/>
    <x v="13"/>
    <s v="ADAM-2_ST_LIGNITE_CON"/>
    <x v="0"/>
    <x v="1"/>
    <n v="2033.3333333333301"/>
    <n v="2968666.6666666698"/>
    <n v="10687200"/>
  </r>
  <r>
    <x v="0"/>
    <x v="0"/>
    <x v="0"/>
    <x v="8"/>
    <x v="16"/>
    <s v="PL_Rural"/>
    <x v="13"/>
    <s v="ADAM-2_ST_LIGNITE_CON"/>
    <x v="0"/>
    <x v="2"/>
    <n v="2033.3333333333301"/>
    <n v="2968666.6666666698"/>
    <n v="10687200"/>
  </r>
  <r>
    <x v="0"/>
    <x v="0"/>
    <x v="0"/>
    <x v="8"/>
    <x v="16"/>
    <s v="PL_Rural"/>
    <x v="13"/>
    <s v="ADAM-2_ST_LIGNITE_CON"/>
    <x v="1"/>
    <x v="2"/>
    <n v="264.33333333333297"/>
    <n v="385926.66666666698"/>
    <n v="1389336"/>
  </r>
  <r>
    <x v="0"/>
    <x v="0"/>
    <x v="0"/>
    <x v="8"/>
    <x v="16"/>
    <s v="PL_Rural"/>
    <x v="13"/>
    <s v="BELC-2_ST_LIGNITE_CON"/>
    <x v="0"/>
    <x v="0"/>
    <n v="11005.714285714301"/>
    <n v="16068342.857142899"/>
    <n v="57846034.285714298"/>
  </r>
  <r>
    <x v="0"/>
    <x v="0"/>
    <x v="0"/>
    <x v="8"/>
    <x v="16"/>
    <s v="PL_Rural"/>
    <x v="13"/>
    <s v="BELC-2_ST_LIGNITE_CON"/>
    <x v="0"/>
    <x v="1"/>
    <n v="11005.714285714301"/>
    <n v="16068342.857142899"/>
    <n v="57846034.285714298"/>
  </r>
  <r>
    <x v="0"/>
    <x v="0"/>
    <x v="0"/>
    <x v="8"/>
    <x v="16"/>
    <s v="PL_Rural"/>
    <x v="13"/>
    <s v="BELC-2_ST_LIGNITE_CON"/>
    <x v="0"/>
    <x v="2"/>
    <n v="11005.714285714301"/>
    <n v="16068342.857142899"/>
    <n v="57846034.285714298"/>
  </r>
  <r>
    <x v="0"/>
    <x v="0"/>
    <x v="0"/>
    <x v="8"/>
    <x v="16"/>
    <s v="PL_Rural"/>
    <x v="13"/>
    <s v="BELC-2_ST_LIGNITE_CON"/>
    <x v="1"/>
    <x v="0"/>
    <n v="10345.3714285714"/>
    <n v="15104242.2857143"/>
    <n v="54375272.2285714"/>
  </r>
  <r>
    <x v="0"/>
    <x v="0"/>
    <x v="0"/>
    <x v="8"/>
    <x v="16"/>
    <s v="PL_Rural"/>
    <x v="13"/>
    <s v="BELC-2_ST_LIGNITE_CON"/>
    <x v="1"/>
    <x v="1"/>
    <n v="9574.9714285714308"/>
    <n v="13979458.2857143"/>
    <n v="50326049.828571402"/>
  </r>
  <r>
    <x v="0"/>
    <x v="0"/>
    <x v="0"/>
    <x v="8"/>
    <x v="16"/>
    <s v="PL_Rural"/>
    <x v="13"/>
    <s v="BELC-2_ST_LIGNITE_CON"/>
    <x v="1"/>
    <x v="2"/>
    <n v="11005.714285714301"/>
    <n v="16068342.857142899"/>
    <n v="57846034.285714298"/>
  </r>
  <r>
    <x v="0"/>
    <x v="0"/>
    <x v="0"/>
    <x v="8"/>
    <x v="16"/>
    <s v="PL_Rural"/>
    <x v="13"/>
    <s v="PATN2-1_ST_LIGNITE_CON"/>
    <x v="0"/>
    <x v="0"/>
    <n v="1075.60975609756"/>
    <n v="1570390.24390244"/>
    <n v="5653404.8780487804"/>
  </r>
  <r>
    <x v="0"/>
    <x v="0"/>
    <x v="0"/>
    <x v="8"/>
    <x v="16"/>
    <s v="PL_Rural"/>
    <x v="13"/>
    <s v="PATN2-1_ST_LIGNITE_CON"/>
    <x v="0"/>
    <x v="1"/>
    <n v="1075.60975609756"/>
    <n v="1570390.24390244"/>
    <n v="5653404.8780487804"/>
  </r>
  <r>
    <x v="0"/>
    <x v="0"/>
    <x v="0"/>
    <x v="8"/>
    <x v="16"/>
    <s v="PL_Rural"/>
    <x v="13"/>
    <s v="PATN2-1_ST_LIGNITE_CON"/>
    <x v="0"/>
    <x v="2"/>
    <n v="1075.60975609756"/>
    <n v="1570390.24390244"/>
    <n v="5653404.8780487804"/>
  </r>
  <r>
    <x v="0"/>
    <x v="0"/>
    <x v="0"/>
    <x v="8"/>
    <x v="16"/>
    <s v="PL_Rural"/>
    <x v="13"/>
    <s v="PATN2-1_ST_LIGNITE_CON"/>
    <x v="1"/>
    <x v="0"/>
    <n v="1075.60975609756"/>
    <n v="1570390.24390244"/>
    <n v="5653404.8780487804"/>
  </r>
  <r>
    <x v="0"/>
    <x v="0"/>
    <x v="0"/>
    <x v="8"/>
    <x v="16"/>
    <s v="PL_Rural"/>
    <x v="13"/>
    <s v="PATN2-1_ST_LIGNITE_CON"/>
    <x v="1"/>
    <x v="1"/>
    <n v="1000.3170731707301"/>
    <n v="1460462.9268292701"/>
    <n v="5257666.5365853701"/>
  </r>
  <r>
    <x v="0"/>
    <x v="0"/>
    <x v="0"/>
    <x v="8"/>
    <x v="16"/>
    <s v="PL_Rural"/>
    <x v="13"/>
    <s v="PATN2-1_ST_LIGNITE_CON"/>
    <x v="1"/>
    <x v="2"/>
    <n v="1075.60975609756"/>
    <n v="1570390.24390244"/>
    <n v="5653404.8780487804"/>
  </r>
  <r>
    <x v="0"/>
    <x v="0"/>
    <x v="0"/>
    <x v="8"/>
    <x v="16"/>
    <s v="PL_Rural"/>
    <x v="6"/>
    <s v="GNR_ROR_WTR"/>
    <x v="0"/>
    <x v="0"/>
    <n v="236.18868004454001"/>
    <n v="344835.47286502901"/>
    <n v="1241407.7023141"/>
  </r>
  <r>
    <x v="0"/>
    <x v="0"/>
    <x v="0"/>
    <x v="8"/>
    <x v="16"/>
    <s v="PL_Rural"/>
    <x v="6"/>
    <s v="GNR_ROR_WTR"/>
    <x v="0"/>
    <x v="1"/>
    <n v="236.18868004454001"/>
    <n v="344835.47286502901"/>
    <n v="1241407.7023141"/>
  </r>
  <r>
    <x v="0"/>
    <x v="0"/>
    <x v="0"/>
    <x v="8"/>
    <x v="16"/>
    <s v="PL_Rural"/>
    <x v="6"/>
    <s v="GNR_ROR_WTR"/>
    <x v="0"/>
    <x v="2"/>
    <n v="236.18868004454001"/>
    <n v="344835.47286502901"/>
    <n v="1241407.7023141"/>
  </r>
  <r>
    <x v="0"/>
    <x v="0"/>
    <x v="0"/>
    <x v="8"/>
    <x v="16"/>
    <s v="PL_Rural"/>
    <x v="6"/>
    <s v="GNR_ROR_WTR"/>
    <x v="1"/>
    <x v="0"/>
    <n v="291.44259849427198"/>
    <n v="425506.19380163797"/>
    <n v="1531822.2976859"/>
  </r>
  <r>
    <x v="0"/>
    <x v="0"/>
    <x v="0"/>
    <x v="8"/>
    <x v="16"/>
    <s v="PL_Rural"/>
    <x v="6"/>
    <s v="GNR_ROR_WTR"/>
    <x v="1"/>
    <x v="1"/>
    <n v="291.44259849427198"/>
    <n v="425506.19380163797"/>
    <n v="1531822.2976859"/>
  </r>
  <r>
    <x v="0"/>
    <x v="0"/>
    <x v="0"/>
    <x v="8"/>
    <x v="16"/>
    <s v="PL_Rural"/>
    <x v="6"/>
    <s v="GNR_ROR_WTR"/>
    <x v="1"/>
    <x v="2"/>
    <n v="291.44259849427198"/>
    <n v="425506.19380163797"/>
    <n v="1531822.2976859"/>
  </r>
  <r>
    <x v="0"/>
    <x v="0"/>
    <x v="0"/>
    <x v="9"/>
    <x v="17"/>
    <s v="SE1A"/>
    <x v="6"/>
    <s v="GNR_RES_WTR_NOPMP_MC-01"/>
    <x v="0"/>
    <x v="0"/>
    <n v="405.5"/>
    <n v="592030"/>
    <n v="2131308"/>
  </r>
  <r>
    <x v="0"/>
    <x v="0"/>
    <x v="0"/>
    <x v="9"/>
    <x v="17"/>
    <s v="SE1A"/>
    <x v="6"/>
    <s v="GNR_RES_WTR_NOPMP_MC-01"/>
    <x v="0"/>
    <x v="1"/>
    <n v="405.5"/>
    <n v="592030"/>
    <n v="2131308"/>
  </r>
  <r>
    <x v="0"/>
    <x v="0"/>
    <x v="0"/>
    <x v="9"/>
    <x v="17"/>
    <s v="SE1A"/>
    <x v="6"/>
    <s v="GNR_RES_WTR_NOPMP_MC-01"/>
    <x v="0"/>
    <x v="2"/>
    <n v="405.5"/>
    <n v="592030"/>
    <n v="2131308"/>
  </r>
  <r>
    <x v="0"/>
    <x v="0"/>
    <x v="0"/>
    <x v="9"/>
    <x v="17"/>
    <s v="SE1A"/>
    <x v="6"/>
    <s v="GNR_RES_WTR_NOPMP_MC-01"/>
    <x v="1"/>
    <x v="0"/>
    <n v="405.5"/>
    <n v="592030"/>
    <n v="2131308"/>
  </r>
  <r>
    <x v="0"/>
    <x v="0"/>
    <x v="0"/>
    <x v="9"/>
    <x v="17"/>
    <s v="SE1A"/>
    <x v="6"/>
    <s v="GNR_RES_WTR_NOPMP_MC-01"/>
    <x v="1"/>
    <x v="1"/>
    <n v="405.5"/>
    <n v="592030"/>
    <n v="2131308"/>
  </r>
  <r>
    <x v="0"/>
    <x v="0"/>
    <x v="0"/>
    <x v="9"/>
    <x v="17"/>
    <s v="SE1A"/>
    <x v="6"/>
    <s v="GNR_RES_WTR_NOPMP_MC-01"/>
    <x v="1"/>
    <x v="2"/>
    <n v="405.5"/>
    <n v="592030"/>
    <n v="2131308"/>
  </r>
  <r>
    <x v="0"/>
    <x v="0"/>
    <x v="0"/>
    <x v="9"/>
    <x v="17"/>
    <s v="SE1A"/>
    <x v="6"/>
    <s v="GNR_RES_WTR_NOPMP_MC-02"/>
    <x v="0"/>
    <x v="0"/>
    <n v="405.5"/>
    <n v="592030"/>
    <n v="2131308"/>
  </r>
  <r>
    <x v="0"/>
    <x v="0"/>
    <x v="0"/>
    <x v="9"/>
    <x v="17"/>
    <s v="SE1A"/>
    <x v="6"/>
    <s v="GNR_RES_WTR_NOPMP_MC-02"/>
    <x v="0"/>
    <x v="1"/>
    <n v="405.5"/>
    <n v="592030"/>
    <n v="2131308"/>
  </r>
  <r>
    <x v="0"/>
    <x v="0"/>
    <x v="0"/>
    <x v="9"/>
    <x v="17"/>
    <s v="SE1A"/>
    <x v="6"/>
    <s v="GNR_RES_WTR_NOPMP_MC-02"/>
    <x v="0"/>
    <x v="2"/>
    <n v="405.5"/>
    <n v="592030"/>
    <n v="2131308"/>
  </r>
  <r>
    <x v="0"/>
    <x v="0"/>
    <x v="0"/>
    <x v="9"/>
    <x v="17"/>
    <s v="SE1A"/>
    <x v="6"/>
    <s v="GNR_RES_WTR_NOPMP_MC-02"/>
    <x v="1"/>
    <x v="0"/>
    <n v="405.5"/>
    <n v="592030"/>
    <n v="2131308"/>
  </r>
  <r>
    <x v="0"/>
    <x v="0"/>
    <x v="0"/>
    <x v="9"/>
    <x v="17"/>
    <s v="SE1A"/>
    <x v="6"/>
    <s v="GNR_RES_WTR_NOPMP_MC-02"/>
    <x v="1"/>
    <x v="1"/>
    <n v="405.5"/>
    <n v="592030"/>
    <n v="2131308"/>
  </r>
  <r>
    <x v="0"/>
    <x v="0"/>
    <x v="0"/>
    <x v="9"/>
    <x v="17"/>
    <s v="SE1A"/>
    <x v="6"/>
    <s v="GNR_RES_WTR_NOPMP_MC-02"/>
    <x v="1"/>
    <x v="2"/>
    <n v="405.5"/>
    <n v="592030"/>
    <n v="2131308"/>
  </r>
  <r>
    <x v="0"/>
    <x v="0"/>
    <x v="0"/>
    <x v="9"/>
    <x v="17"/>
    <s v="SE1A"/>
    <x v="6"/>
    <s v="GNR_RES_WTR_NOPMP_MC-03"/>
    <x v="0"/>
    <x v="0"/>
    <n v="141.69892819788299"/>
    <n v="206880.435168909"/>
    <n v="744769.56660807203"/>
  </r>
  <r>
    <x v="0"/>
    <x v="0"/>
    <x v="0"/>
    <x v="9"/>
    <x v="17"/>
    <s v="SE1A"/>
    <x v="6"/>
    <s v="GNR_RES_WTR_NOPMP_MC-03"/>
    <x v="0"/>
    <x v="1"/>
    <n v="405.5"/>
    <n v="592030"/>
    <n v="2131308"/>
  </r>
  <r>
    <x v="0"/>
    <x v="0"/>
    <x v="0"/>
    <x v="9"/>
    <x v="17"/>
    <s v="SE1A"/>
    <x v="6"/>
    <s v="GNR_RES_WTR_NOPMP_MC-03"/>
    <x v="0"/>
    <x v="2"/>
    <n v="405.5"/>
    <n v="592030"/>
    <n v="2131308"/>
  </r>
  <r>
    <x v="0"/>
    <x v="0"/>
    <x v="0"/>
    <x v="9"/>
    <x v="17"/>
    <s v="SE1A"/>
    <x v="6"/>
    <s v="GNR_RES_WTR_NOPMP_MC-03"/>
    <x v="1"/>
    <x v="0"/>
    <n v="48.515601653933601"/>
    <n v="70832.778414743007"/>
    <n v="254998.002293075"/>
  </r>
  <r>
    <x v="0"/>
    <x v="0"/>
    <x v="0"/>
    <x v="9"/>
    <x v="17"/>
    <s v="SE1A"/>
    <x v="6"/>
    <s v="GNR_RES_WTR_NOPMP_MC-03"/>
    <x v="1"/>
    <x v="1"/>
    <n v="405.5"/>
    <n v="592030"/>
    <n v="2131308"/>
  </r>
  <r>
    <x v="0"/>
    <x v="0"/>
    <x v="0"/>
    <x v="9"/>
    <x v="17"/>
    <s v="SE1A"/>
    <x v="6"/>
    <s v="GNR_RES_WTR_NOPMP_MC-04"/>
    <x v="0"/>
    <x v="1"/>
    <n v="405.5"/>
    <n v="592030"/>
    <n v="2131308"/>
  </r>
  <r>
    <x v="0"/>
    <x v="0"/>
    <x v="0"/>
    <x v="9"/>
    <x v="17"/>
    <s v="SE1A"/>
    <x v="6"/>
    <s v="GNR_RES_WTR_NOPMP_MC-04"/>
    <x v="0"/>
    <x v="2"/>
    <n v="405.5"/>
    <n v="592030"/>
    <n v="2131308"/>
  </r>
  <r>
    <x v="0"/>
    <x v="0"/>
    <x v="0"/>
    <x v="9"/>
    <x v="17"/>
    <s v="SE1A"/>
    <x v="6"/>
    <s v="GNR_RES_WTR_NOPMP_MC-05"/>
    <x v="0"/>
    <x v="1"/>
    <n v="405.5"/>
    <n v="592030"/>
    <n v="2131308"/>
  </r>
  <r>
    <x v="0"/>
    <x v="0"/>
    <x v="0"/>
    <x v="9"/>
    <x v="17"/>
    <s v="SE1A"/>
    <x v="6"/>
    <s v="GNR_RES_WTR_NOPMP_MC-05"/>
    <x v="0"/>
    <x v="2"/>
    <n v="405.5"/>
    <n v="592030"/>
    <n v="2131308"/>
  </r>
  <r>
    <x v="0"/>
    <x v="0"/>
    <x v="0"/>
    <x v="9"/>
    <x v="17"/>
    <s v="SE1A"/>
    <x v="6"/>
    <s v="GNR_RES_WTR_NOPMP_MC-06"/>
    <x v="0"/>
    <x v="1"/>
    <n v="405.5"/>
    <n v="592030"/>
    <n v="2131308"/>
  </r>
  <r>
    <x v="0"/>
    <x v="0"/>
    <x v="0"/>
    <x v="9"/>
    <x v="17"/>
    <s v="SE1A"/>
    <x v="6"/>
    <s v="GNR_RES_WTR_NOPMP_MC-06"/>
    <x v="0"/>
    <x v="2"/>
    <n v="405.5"/>
    <n v="592030"/>
    <n v="2131308"/>
  </r>
  <r>
    <x v="0"/>
    <x v="0"/>
    <x v="0"/>
    <x v="9"/>
    <x v="17"/>
    <s v="SE1A"/>
    <x v="6"/>
    <s v="GNR_RES_WTR_NOPMP_MC-07"/>
    <x v="0"/>
    <x v="1"/>
    <n v="405.5"/>
    <n v="592030"/>
    <n v="2131308"/>
  </r>
  <r>
    <x v="0"/>
    <x v="0"/>
    <x v="0"/>
    <x v="9"/>
    <x v="17"/>
    <s v="SE1A"/>
    <x v="6"/>
    <s v="GNR_ROR_WTR"/>
    <x v="0"/>
    <x v="0"/>
    <n v="244.858569042331"/>
    <n v="357493.51080180297"/>
    <n v="1286976.6388864899"/>
  </r>
  <r>
    <x v="0"/>
    <x v="0"/>
    <x v="0"/>
    <x v="9"/>
    <x v="17"/>
    <s v="SE1A"/>
    <x v="6"/>
    <s v="GNR_ROR_WTR"/>
    <x v="0"/>
    <x v="1"/>
    <n v="244.858569042331"/>
    <n v="357493.51080180297"/>
    <n v="1286976.6388864899"/>
  </r>
  <r>
    <x v="0"/>
    <x v="0"/>
    <x v="0"/>
    <x v="9"/>
    <x v="17"/>
    <s v="SE1A"/>
    <x v="6"/>
    <s v="GNR_ROR_WTR"/>
    <x v="0"/>
    <x v="2"/>
    <n v="244.858569042331"/>
    <n v="357493.51080180297"/>
    <n v="1286976.6388864899"/>
  </r>
  <r>
    <x v="0"/>
    <x v="0"/>
    <x v="0"/>
    <x v="9"/>
    <x v="17"/>
    <s v="SE1A"/>
    <x v="6"/>
    <s v="GNR_ROR_WTR"/>
    <x v="1"/>
    <x v="0"/>
    <n v="896.54001629914296"/>
    <n v="1308948.4237967499"/>
    <n v="4712214.3256682996"/>
  </r>
  <r>
    <x v="0"/>
    <x v="0"/>
    <x v="0"/>
    <x v="9"/>
    <x v="17"/>
    <s v="SE1A"/>
    <x v="6"/>
    <s v="GNR_ROR_WTR"/>
    <x v="1"/>
    <x v="1"/>
    <n v="896.54001629914296"/>
    <n v="1308948.4237967499"/>
    <n v="4712214.3256682996"/>
  </r>
  <r>
    <x v="0"/>
    <x v="0"/>
    <x v="0"/>
    <x v="9"/>
    <x v="17"/>
    <s v="SE1A"/>
    <x v="6"/>
    <s v="GNR_ROR_WTR"/>
    <x v="1"/>
    <x v="2"/>
    <n v="896.54001629914296"/>
    <n v="1308948.4237967499"/>
    <n v="4712214.3256682996"/>
  </r>
  <r>
    <x v="0"/>
    <x v="0"/>
    <x v="0"/>
    <x v="9"/>
    <x v="17"/>
    <s v="SE1A"/>
    <x v="7"/>
    <s v="GNR_WT_WIND_ONS"/>
    <x v="0"/>
    <x v="0"/>
    <n v="516.43088144763999"/>
    <n v="753989.086913554"/>
    <n v="2714360.7128887898"/>
  </r>
  <r>
    <x v="0"/>
    <x v="0"/>
    <x v="0"/>
    <x v="9"/>
    <x v="17"/>
    <s v="SE1A"/>
    <x v="7"/>
    <s v="GNR_WT_WIND_ONS"/>
    <x v="0"/>
    <x v="1"/>
    <n v="396.07779384833998"/>
    <n v="578273.57901857595"/>
    <n v="2081784.88446687"/>
  </r>
  <r>
    <x v="0"/>
    <x v="0"/>
    <x v="0"/>
    <x v="9"/>
    <x v="17"/>
    <s v="SE1A"/>
    <x v="7"/>
    <s v="GNR_WT_WIND_ONS"/>
    <x v="0"/>
    <x v="2"/>
    <n v="261.74305363095101"/>
    <n v="382144.85830118897"/>
    <n v="1375721.4898842799"/>
  </r>
  <r>
    <x v="0"/>
    <x v="0"/>
    <x v="0"/>
    <x v="9"/>
    <x v="17"/>
    <s v="SE1A"/>
    <x v="7"/>
    <s v="GNR_WT_WIND_ONS"/>
    <x v="1"/>
    <x v="0"/>
    <n v="643.15221443543896"/>
    <n v="939002.23307574005"/>
    <n v="3380408.03907267"/>
  </r>
  <r>
    <x v="0"/>
    <x v="0"/>
    <x v="0"/>
    <x v="9"/>
    <x v="17"/>
    <s v="SE1A"/>
    <x v="7"/>
    <s v="GNR_WT_WIND_ONS"/>
    <x v="1"/>
    <x v="1"/>
    <n v="819.52247087451804"/>
    <n v="1196502.8074767999"/>
    <n v="4307410.1069164705"/>
  </r>
  <r>
    <x v="0"/>
    <x v="0"/>
    <x v="0"/>
    <x v="9"/>
    <x v="17"/>
    <s v="SE1A"/>
    <x v="7"/>
    <s v="GNR_WT_WIND_ONS"/>
    <x v="1"/>
    <x v="2"/>
    <n v="813.85235288640001"/>
    <n v="1188224.43521414"/>
    <n v="4277607.96677092"/>
  </r>
  <r>
    <x v="0"/>
    <x v="0"/>
    <x v="0"/>
    <x v="9"/>
    <x v="17"/>
    <s v="SE1_IND"/>
    <x v="5"/>
    <s v="GNR_BO_ELEC_E-99_LS-10-MW-FEED_Y-2020"/>
    <x v="1"/>
    <x v="0"/>
    <n v="29.944286940773999"/>
    <n v="43718.658933530001"/>
    <n v="157387.172160708"/>
  </r>
  <r>
    <x v="0"/>
    <x v="0"/>
    <x v="0"/>
    <x v="9"/>
    <x v="17"/>
    <s v="SE1_IND"/>
    <x v="5"/>
    <s v="GNR_BO_ELEC_E-99_LS-10-MW-FEED_Y-2020"/>
    <x v="1"/>
    <x v="1"/>
    <n v="29.944286940773999"/>
    <n v="43718.658933530001"/>
    <n v="157387.172160708"/>
  </r>
  <r>
    <x v="0"/>
    <x v="0"/>
    <x v="0"/>
    <x v="9"/>
    <x v="17"/>
    <s v="SE1_IND"/>
    <x v="5"/>
    <s v="GNR_BO_ELEC_E-99_LS-10-MW-FEED_Y-2020"/>
    <x v="1"/>
    <x v="2"/>
    <n v="29.944286940773999"/>
    <n v="43718.658933530001"/>
    <n v="157387.172160708"/>
  </r>
  <r>
    <x v="0"/>
    <x v="0"/>
    <x v="0"/>
    <x v="9"/>
    <x v="17"/>
    <s v="SE1_IND"/>
    <x v="5"/>
    <s v="GNR_HP_ELEC_AIR-WTR_COP-310_LS_Y-2020"/>
    <x v="0"/>
    <x v="0"/>
    <n v="14.206794283402299"/>
    <n v="20741.9196537674"/>
    <n v="74670.910753562493"/>
  </r>
  <r>
    <x v="0"/>
    <x v="0"/>
    <x v="0"/>
    <x v="9"/>
    <x v="17"/>
    <s v="SE1_IND"/>
    <x v="5"/>
    <s v="GNR_HP_ELEC_AIR-WTR_COP-310_LS_Y-2020"/>
    <x v="0"/>
    <x v="1"/>
    <n v="14.206794283402299"/>
    <n v="20741.9196537674"/>
    <n v="74670.910753562493"/>
  </r>
  <r>
    <x v="0"/>
    <x v="0"/>
    <x v="0"/>
    <x v="9"/>
    <x v="17"/>
    <s v="SE1_IND"/>
    <x v="5"/>
    <s v="GNR_HP_ELEC_AIR-WTR_COP-310_LS_Y-2020"/>
    <x v="0"/>
    <x v="2"/>
    <n v="14.206794283402299"/>
    <n v="20741.9196537674"/>
    <n v="74670.910753562493"/>
  </r>
  <r>
    <x v="0"/>
    <x v="0"/>
    <x v="0"/>
    <x v="9"/>
    <x v="17"/>
    <s v="SE1_IND"/>
    <x v="5"/>
    <s v="GNR_HP_ELEC_AIR-WTR_COP-310_LS_Y-2020"/>
    <x v="1"/>
    <x v="0"/>
    <n v="14.206794283402299"/>
    <n v="20741.9196537674"/>
    <n v="74670.910753562493"/>
  </r>
  <r>
    <x v="0"/>
    <x v="0"/>
    <x v="0"/>
    <x v="9"/>
    <x v="17"/>
    <s v="SE1_IND"/>
    <x v="5"/>
    <s v="GNR_HP_ELEC_AIR-WTR_COP-310_LS_Y-2020"/>
    <x v="1"/>
    <x v="1"/>
    <n v="14.206794283402299"/>
    <n v="20741.9196537674"/>
    <n v="74670.910753562493"/>
  </r>
  <r>
    <x v="0"/>
    <x v="0"/>
    <x v="0"/>
    <x v="9"/>
    <x v="17"/>
    <s v="SE1_IND"/>
    <x v="5"/>
    <s v="GNR_HP_ELEC_AIR-WTR_COP-310_LS_Y-2020"/>
    <x v="1"/>
    <x v="2"/>
    <n v="14.206794283402299"/>
    <n v="20741.9196537674"/>
    <n v="74670.910753562493"/>
  </r>
  <r>
    <x v="0"/>
    <x v="0"/>
    <x v="0"/>
    <x v="9"/>
    <x v="17"/>
    <s v="SE1_IND"/>
    <x v="1"/>
    <s v="GNR_HS_HEAT_PIT_L-CEN_E-90_Y-2020"/>
    <x v="0"/>
    <x v="0"/>
    <n v="65.530878236527997"/>
    <n v="95675.082225330902"/>
    <n v="344430.29601119098"/>
  </r>
  <r>
    <x v="0"/>
    <x v="0"/>
    <x v="0"/>
    <x v="9"/>
    <x v="17"/>
    <s v="SE1_IND"/>
    <x v="1"/>
    <s v="GNR_HS_HEAT_PIT_L-CEN_E-90_Y-2020"/>
    <x v="0"/>
    <x v="1"/>
    <n v="72.354915709647003"/>
    <n v="105638.176936085"/>
    <n v="380297.43696990499"/>
  </r>
  <r>
    <x v="0"/>
    <x v="0"/>
    <x v="0"/>
    <x v="9"/>
    <x v="17"/>
    <s v="SE1_IND"/>
    <x v="1"/>
    <s v="GNR_HS_HEAT_PIT_L-CEN_E-90_Y-2020"/>
    <x v="0"/>
    <x v="2"/>
    <n v="68.759592681568506"/>
    <n v="100389.00531509001"/>
    <n v="361400.41913432401"/>
  </r>
  <r>
    <x v="0"/>
    <x v="0"/>
    <x v="0"/>
    <x v="9"/>
    <x v="17"/>
    <s v="SE1_IND"/>
    <x v="2"/>
    <s v="GNR_ST_MSW_BP_E-23_LS-220-MW-FEED_Y-2020"/>
    <x v="0"/>
    <x v="0"/>
    <n v="417.38820231476399"/>
    <n v="609386.77537955495"/>
    <n v="2193792.3913663998"/>
  </r>
  <r>
    <x v="0"/>
    <x v="0"/>
    <x v="0"/>
    <x v="9"/>
    <x v="17"/>
    <s v="SE1_IND"/>
    <x v="2"/>
    <s v="GNR_ST_MSW_BP_E-23_LS-220-MW-FEED_Y-2020"/>
    <x v="0"/>
    <x v="1"/>
    <n v="417.38820231476399"/>
    <n v="609386.77537955495"/>
    <n v="2193792.3913663998"/>
  </r>
  <r>
    <x v="0"/>
    <x v="0"/>
    <x v="0"/>
    <x v="9"/>
    <x v="17"/>
    <s v="SE1_IND"/>
    <x v="2"/>
    <s v="GNR_ST_MSW_BP_E-23_LS-220-MW-FEED_Y-2020"/>
    <x v="0"/>
    <x v="2"/>
    <n v="417.38820231476399"/>
    <n v="609386.77537955495"/>
    <n v="2193792.3913663998"/>
  </r>
  <r>
    <x v="0"/>
    <x v="0"/>
    <x v="0"/>
    <x v="9"/>
    <x v="17"/>
    <s v="SE1_IND"/>
    <x v="2"/>
    <s v="GNR_ST_MSW_BP_E-23_LS-220-MW-FEED_Y-2020"/>
    <x v="1"/>
    <x v="0"/>
    <n v="417.38820231476399"/>
    <n v="609386.77537955495"/>
    <n v="2193792.3913663998"/>
  </r>
  <r>
    <x v="0"/>
    <x v="0"/>
    <x v="0"/>
    <x v="9"/>
    <x v="17"/>
    <s v="SE1_IND"/>
    <x v="2"/>
    <s v="GNR_ST_MSW_BP_E-23_LS-220-MW-FEED_Y-2020"/>
    <x v="1"/>
    <x v="1"/>
    <n v="417.38820231476399"/>
    <n v="609386.77537955495"/>
    <n v="2193792.3913663998"/>
  </r>
  <r>
    <x v="0"/>
    <x v="0"/>
    <x v="0"/>
    <x v="9"/>
    <x v="17"/>
    <s v="SE1_IND"/>
    <x v="2"/>
    <s v="GNR_ST_MSW_BP_E-23_LS-220-MW-FEED_Y-2020"/>
    <x v="1"/>
    <x v="2"/>
    <n v="417.38820231476399"/>
    <n v="609386.77537955495"/>
    <n v="2193792.3913663998"/>
  </r>
  <r>
    <x v="0"/>
    <x v="0"/>
    <x v="0"/>
    <x v="9"/>
    <x v="17"/>
    <s v="SE1_medium"/>
    <x v="1"/>
    <s v="GNR_HS_HEAT_PIT_L-DEC_E-91_Y-2020"/>
    <x v="0"/>
    <x v="1"/>
    <n v="25.615138386897801"/>
    <n v="37398.1020448708"/>
    <n v="134633.16736153499"/>
  </r>
  <r>
    <x v="0"/>
    <x v="0"/>
    <x v="0"/>
    <x v="9"/>
    <x v="17"/>
    <s v="SE1_medium"/>
    <x v="1"/>
    <s v="GNR_HS_HEAT_PIT_L-DEC_E-91_Y-2020"/>
    <x v="0"/>
    <x v="2"/>
    <n v="59.231115203706402"/>
    <n v="86477.428197411398"/>
    <n v="311318.74151068099"/>
  </r>
  <r>
    <x v="0"/>
    <x v="0"/>
    <x v="0"/>
    <x v="9"/>
    <x v="17"/>
    <s v="SE1_medium"/>
    <x v="1"/>
    <s v="GNR_HS_HEAT_WTR-TANK_LS_E-95_Y-2010"/>
    <x v="0"/>
    <x v="1"/>
    <n v="29.027397260274"/>
    <n v="42380"/>
    <n v="152568"/>
  </r>
  <r>
    <x v="0"/>
    <x v="0"/>
    <x v="0"/>
    <x v="9"/>
    <x v="17"/>
    <s v="SE1_medium"/>
    <x v="2"/>
    <s v="GNR_ST_MSW_BP_CB-20"/>
    <x v="0"/>
    <x v="0"/>
    <n v="93.6"/>
    <n v="136656"/>
    <n v="491961.59999999998"/>
  </r>
  <r>
    <x v="0"/>
    <x v="0"/>
    <x v="0"/>
    <x v="9"/>
    <x v="17"/>
    <s v="SE1_medium"/>
    <x v="2"/>
    <s v="GNR_ST_MSW_BP_CB-20"/>
    <x v="0"/>
    <x v="1"/>
    <n v="93.6"/>
    <n v="136656"/>
    <n v="491961.59999999998"/>
  </r>
  <r>
    <x v="0"/>
    <x v="0"/>
    <x v="0"/>
    <x v="9"/>
    <x v="17"/>
    <s v="SE1_medium"/>
    <x v="2"/>
    <s v="GNR_ST_MSW_BP_CB-20"/>
    <x v="0"/>
    <x v="2"/>
    <n v="93.6"/>
    <n v="136656"/>
    <n v="491961.59999999998"/>
  </r>
  <r>
    <x v="0"/>
    <x v="0"/>
    <x v="0"/>
    <x v="9"/>
    <x v="17"/>
    <s v="SE1_medium"/>
    <x v="2"/>
    <s v="GNR_ST_MSW_BP_CB-30"/>
    <x v="0"/>
    <x v="0"/>
    <n v="32.692592592592597"/>
    <n v="47731.185185185197"/>
    <n v="171832.26666666701"/>
  </r>
  <r>
    <x v="0"/>
    <x v="0"/>
    <x v="0"/>
    <x v="9"/>
    <x v="17"/>
    <s v="SE1_medium"/>
    <x v="2"/>
    <s v="GNR_ST_MSW_BP_CB-30"/>
    <x v="0"/>
    <x v="1"/>
    <n v="33.703703703703702"/>
    <n v="49207.407407407401"/>
    <n v="177146.66666666701"/>
  </r>
  <r>
    <x v="0"/>
    <x v="0"/>
    <x v="0"/>
    <x v="9"/>
    <x v="17"/>
    <s v="SE1_medium"/>
    <x v="2"/>
    <s v="GNR_ST_MSW_BP_CB-30"/>
    <x v="0"/>
    <x v="2"/>
    <n v="33.703703703703702"/>
    <n v="49207.407407407401"/>
    <n v="177146.66666666701"/>
  </r>
  <r>
    <x v="0"/>
    <x v="0"/>
    <x v="0"/>
    <x v="9"/>
    <x v="17"/>
    <s v="SE1_medium"/>
    <x v="11"/>
    <s v="GNR_BO_BFG_E-90"/>
    <x v="0"/>
    <x v="0"/>
    <n v="40.716078247118801"/>
    <n v="59445.474240793403"/>
    <n v="214003.70726685601"/>
  </r>
  <r>
    <x v="0"/>
    <x v="0"/>
    <x v="0"/>
    <x v="9"/>
    <x v="17"/>
    <s v="SE1_medium"/>
    <x v="11"/>
    <s v="GNR_BO_BFG_E-90"/>
    <x v="0"/>
    <x v="1"/>
    <n v="88.8888888888889"/>
    <n v="129777.777777778"/>
    <n v="467200"/>
  </r>
  <r>
    <x v="0"/>
    <x v="0"/>
    <x v="0"/>
    <x v="9"/>
    <x v="17"/>
    <s v="SE1_medium"/>
    <x v="11"/>
    <s v="GNR_BO_BFG_E-90"/>
    <x v="0"/>
    <x v="2"/>
    <n v="88.8888888888889"/>
    <n v="129777.777777778"/>
    <n v="467200"/>
  </r>
  <r>
    <x v="0"/>
    <x v="0"/>
    <x v="0"/>
    <x v="9"/>
    <x v="17"/>
    <s v="SE1_medium"/>
    <x v="11"/>
    <s v="GNR_BO_BFG_E-90"/>
    <x v="1"/>
    <x v="0"/>
    <n v="29.617453537575901"/>
    <n v="43241.4821648609"/>
    <n v="155669.33579349899"/>
  </r>
  <r>
    <x v="0"/>
    <x v="0"/>
    <x v="0"/>
    <x v="9"/>
    <x v="17"/>
    <s v="SE1_medium"/>
    <x v="11"/>
    <s v="GNR_BO_BFG_E-90"/>
    <x v="1"/>
    <x v="1"/>
    <n v="31.510938771527002"/>
    <n v="46005.970606429401"/>
    <n v="165621.49418314599"/>
  </r>
  <r>
    <x v="0"/>
    <x v="0"/>
    <x v="0"/>
    <x v="9"/>
    <x v="17"/>
    <s v="SE1_medium"/>
    <x v="11"/>
    <s v="LULEKRAFT_ST_BFG_EXT"/>
    <x v="0"/>
    <x v="0"/>
    <n v="328.813559322034"/>
    <n v="480067.796610169"/>
    <n v="1728244.0677966101"/>
  </r>
  <r>
    <x v="0"/>
    <x v="0"/>
    <x v="0"/>
    <x v="9"/>
    <x v="17"/>
    <s v="SE1_medium"/>
    <x v="11"/>
    <s v="LULEKRAFT_ST_BFG_EXT"/>
    <x v="0"/>
    <x v="1"/>
    <n v="328.813559322034"/>
    <n v="480067.796610169"/>
    <n v="1728244.0677966101"/>
  </r>
  <r>
    <x v="0"/>
    <x v="0"/>
    <x v="0"/>
    <x v="9"/>
    <x v="17"/>
    <s v="SE1_medium"/>
    <x v="11"/>
    <s v="LULEKRAFT_ST_BFG_EXT"/>
    <x v="0"/>
    <x v="2"/>
    <n v="328.813559322034"/>
    <n v="480067.796610169"/>
    <n v="1728244.0677966101"/>
  </r>
  <r>
    <x v="0"/>
    <x v="0"/>
    <x v="0"/>
    <x v="9"/>
    <x v="17"/>
    <s v="SE1_medium"/>
    <x v="11"/>
    <s v="LULEKRAFT_ST_BFG_EXT"/>
    <x v="1"/>
    <x v="0"/>
    <n v="328.813559322034"/>
    <n v="480067.796610169"/>
    <n v="1728244.0677966101"/>
  </r>
  <r>
    <x v="0"/>
    <x v="0"/>
    <x v="0"/>
    <x v="9"/>
    <x v="17"/>
    <s v="SE1_medium"/>
    <x v="11"/>
    <s v="LULEKRAFT_ST_BFG_EXT"/>
    <x v="1"/>
    <x v="1"/>
    <n v="328.813559322034"/>
    <n v="480067.796610169"/>
    <n v="1728244.0677966101"/>
  </r>
  <r>
    <x v="0"/>
    <x v="0"/>
    <x v="0"/>
    <x v="9"/>
    <x v="17"/>
    <s v="SE1_medium"/>
    <x v="11"/>
    <s v="LULEKRAFT_ST_BFG_EXT"/>
    <x v="1"/>
    <x v="2"/>
    <n v="328.813559322034"/>
    <n v="480067.796610169"/>
    <n v="1728244.0677966101"/>
  </r>
  <r>
    <x v="0"/>
    <x v="0"/>
    <x v="0"/>
    <x v="9"/>
    <x v="17"/>
    <s v="SE1_medium"/>
    <x v="4"/>
    <s v="GNR_EH_HEAT"/>
    <x v="0"/>
    <x v="0"/>
    <n v="12.591575091575001"/>
    <n v="18383.699633699602"/>
    <n v="66181.3186813184"/>
  </r>
  <r>
    <x v="0"/>
    <x v="0"/>
    <x v="0"/>
    <x v="9"/>
    <x v="17"/>
    <s v="SE1_medium"/>
    <x v="4"/>
    <s v="GNR_EH_HEAT"/>
    <x v="0"/>
    <x v="1"/>
    <n v="12.591575091575001"/>
    <n v="18383.699633699602"/>
    <n v="66181.3186813184"/>
  </r>
  <r>
    <x v="0"/>
    <x v="0"/>
    <x v="0"/>
    <x v="9"/>
    <x v="17"/>
    <s v="SE1_medium"/>
    <x v="4"/>
    <s v="GNR_EH_HEAT"/>
    <x v="0"/>
    <x v="2"/>
    <n v="12.591575091575001"/>
    <n v="18383.699633699602"/>
    <n v="66181.3186813184"/>
  </r>
  <r>
    <x v="0"/>
    <x v="0"/>
    <x v="0"/>
    <x v="9"/>
    <x v="17"/>
    <s v="SE1_medium"/>
    <x v="4"/>
    <s v="GNR_EH_HEAT"/>
    <x v="1"/>
    <x v="0"/>
    <n v="12.591575091575001"/>
    <n v="18383.699633699602"/>
    <n v="66181.3186813184"/>
  </r>
  <r>
    <x v="0"/>
    <x v="0"/>
    <x v="0"/>
    <x v="9"/>
    <x v="17"/>
    <s v="SE1_medium"/>
    <x v="4"/>
    <s v="GNR_EH_HEAT"/>
    <x v="1"/>
    <x v="1"/>
    <n v="12.591575091575001"/>
    <n v="18383.699633699602"/>
    <n v="66181.3186813184"/>
  </r>
  <r>
    <x v="0"/>
    <x v="0"/>
    <x v="0"/>
    <x v="9"/>
    <x v="17"/>
    <s v="SE1_medium"/>
    <x v="4"/>
    <s v="GNR_EH_HEAT"/>
    <x v="1"/>
    <x v="2"/>
    <n v="12.591575091575001"/>
    <n v="18383.699633699602"/>
    <n v="66181.3186813184"/>
  </r>
  <r>
    <x v="0"/>
    <x v="0"/>
    <x v="0"/>
    <x v="9"/>
    <x v="17"/>
    <s v="SE1_small"/>
    <x v="5"/>
    <s v="GNR_HP_ELEC_GROUND-WTR_COP-360_LS-4-MW_Y-2020"/>
    <x v="0"/>
    <x v="0"/>
    <n v="11.120499727906999"/>
    <n v="16235.9296027443"/>
    <n v="58449.346569879403"/>
  </r>
  <r>
    <x v="0"/>
    <x v="0"/>
    <x v="0"/>
    <x v="9"/>
    <x v="17"/>
    <s v="SE1_small"/>
    <x v="5"/>
    <s v="GNR_HP_ELEC_GROUND-WTR_COP-360_LS-4-MW_Y-2020"/>
    <x v="1"/>
    <x v="0"/>
    <n v="30.388389148175801"/>
    <n v="44367.048156336699"/>
    <n v="159721.37336281201"/>
  </r>
  <r>
    <x v="0"/>
    <x v="0"/>
    <x v="0"/>
    <x v="9"/>
    <x v="17"/>
    <s v="SE1_small"/>
    <x v="5"/>
    <s v="GNR_HP_ELEC_GROUND-WTR_COP-360_LS-4-MW_Y-2020"/>
    <x v="1"/>
    <x v="1"/>
    <n v="30.388389148175801"/>
    <n v="44367.048156336699"/>
    <n v="159721.37336281201"/>
  </r>
  <r>
    <x v="0"/>
    <x v="0"/>
    <x v="0"/>
    <x v="9"/>
    <x v="17"/>
    <s v="SE1_small"/>
    <x v="5"/>
    <s v="GNR_HP_ELEC_GROUND-WTR_COP-360_LS-4-MW_Y-2020"/>
    <x v="1"/>
    <x v="2"/>
    <n v="30.388389148175801"/>
    <n v="44367.048156336699"/>
    <n v="159721.37336281201"/>
  </r>
  <r>
    <x v="0"/>
    <x v="0"/>
    <x v="0"/>
    <x v="9"/>
    <x v="17"/>
    <s v="SE1_small"/>
    <x v="1"/>
    <s v="GNR_HS_HEAT_PIT_L-DEC_E-91_Y-2020"/>
    <x v="0"/>
    <x v="0"/>
    <n v="44.889317707980901"/>
    <n v="65538.403853652097"/>
    <n v="235938.253873148"/>
  </r>
  <r>
    <x v="0"/>
    <x v="0"/>
    <x v="0"/>
    <x v="9"/>
    <x v="17"/>
    <s v="SE1_small"/>
    <x v="1"/>
    <s v="GNR_HS_HEAT_PIT_L-DEC_E-91_Y-2020"/>
    <x v="0"/>
    <x v="1"/>
    <n v="84.232203491513403"/>
    <n v="122979.01709761001"/>
    <n v="442724.46155139402"/>
  </r>
  <r>
    <x v="0"/>
    <x v="0"/>
    <x v="0"/>
    <x v="9"/>
    <x v="17"/>
    <s v="SE1_small"/>
    <x v="1"/>
    <s v="GNR_HS_HEAT_PIT_L-DEC_E-91_Y-2020"/>
    <x v="0"/>
    <x v="2"/>
    <n v="84.232203491513403"/>
    <n v="122979.01709761001"/>
    <n v="442724.46155139402"/>
  </r>
  <r>
    <x v="0"/>
    <x v="0"/>
    <x v="0"/>
    <x v="9"/>
    <x v="17"/>
    <s v="SE1_small"/>
    <x v="1"/>
    <s v="GNR_HS_HEAT_WTR-TANK_LS_E-95_Y-2010"/>
    <x v="0"/>
    <x v="1"/>
    <n v="14.1309468956222"/>
    <n v="20631.1824676084"/>
    <n v="74272.256883390204"/>
  </r>
  <r>
    <x v="0"/>
    <x v="0"/>
    <x v="0"/>
    <x v="9"/>
    <x v="17"/>
    <s v="SE1_small"/>
    <x v="1"/>
    <s v="GNR_HS_HEAT_WTR-TANK_LS_E-95_Y-2010"/>
    <x v="0"/>
    <x v="2"/>
    <n v="2.3416558441038502"/>
    <n v="3418.8175323916198"/>
    <n v="12307.743116609799"/>
  </r>
  <r>
    <x v="0"/>
    <x v="0"/>
    <x v="0"/>
    <x v="9"/>
    <x v="17"/>
    <s v="SE1_small"/>
    <x v="4"/>
    <s v="GNR_EH_HEAT"/>
    <x v="0"/>
    <x v="0"/>
    <n v="0.71748706879201096"/>
    <n v="1047.53112043634"/>
    <n v="3771.1120335708101"/>
  </r>
  <r>
    <x v="0"/>
    <x v="0"/>
    <x v="0"/>
    <x v="9"/>
    <x v="17"/>
    <s v="SE1_small"/>
    <x v="4"/>
    <s v="GNR_EH_HEAT"/>
    <x v="0"/>
    <x v="1"/>
    <n v="0.71748706879201096"/>
    <n v="1047.53112043634"/>
    <n v="3771.1120335708101"/>
  </r>
  <r>
    <x v="0"/>
    <x v="0"/>
    <x v="0"/>
    <x v="9"/>
    <x v="17"/>
    <s v="SE1_small"/>
    <x v="4"/>
    <s v="GNR_EH_HEAT"/>
    <x v="0"/>
    <x v="2"/>
    <n v="0.71748706879201096"/>
    <n v="1047.53112043634"/>
    <n v="3771.1120335708101"/>
  </r>
  <r>
    <x v="0"/>
    <x v="0"/>
    <x v="0"/>
    <x v="9"/>
    <x v="17"/>
    <s v="SE1_small"/>
    <x v="4"/>
    <s v="GNR_EH_HEAT"/>
    <x v="1"/>
    <x v="0"/>
    <n v="0.71748706879201096"/>
    <n v="1047.53112043634"/>
    <n v="3771.1120335708101"/>
  </r>
  <r>
    <x v="0"/>
    <x v="0"/>
    <x v="0"/>
    <x v="9"/>
    <x v="17"/>
    <s v="SE1_small"/>
    <x v="4"/>
    <s v="GNR_EH_HEAT"/>
    <x v="1"/>
    <x v="1"/>
    <n v="0.71748706879201096"/>
    <n v="1047.53112043634"/>
    <n v="3771.1120335708101"/>
  </r>
  <r>
    <x v="0"/>
    <x v="0"/>
    <x v="0"/>
    <x v="9"/>
    <x v="17"/>
    <s v="SE1_small"/>
    <x v="4"/>
    <s v="GNR_EH_HEAT"/>
    <x v="1"/>
    <x v="2"/>
    <n v="0.71748706879201096"/>
    <n v="1047.53112043634"/>
    <n v="3771.1120335708101"/>
  </r>
  <r>
    <x v="0"/>
    <x v="0"/>
    <x v="0"/>
    <x v="9"/>
    <x v="18"/>
    <s v="SE2A"/>
    <x v="6"/>
    <s v="GNR_RES_WTR_NOPMP_MC-01"/>
    <x v="0"/>
    <x v="0"/>
    <n v="407.485221835787"/>
    <n v="594928.42388024903"/>
    <n v="2141742.3259689002"/>
  </r>
  <r>
    <x v="0"/>
    <x v="0"/>
    <x v="0"/>
    <x v="9"/>
    <x v="18"/>
    <s v="SE2A"/>
    <x v="6"/>
    <s v="GNR_RES_WTR_NOPMP_MC-01"/>
    <x v="0"/>
    <x v="1"/>
    <n v="407.485221835787"/>
    <n v="594928.42388024903"/>
    <n v="2141742.3259689002"/>
  </r>
  <r>
    <x v="0"/>
    <x v="0"/>
    <x v="0"/>
    <x v="9"/>
    <x v="18"/>
    <s v="SE2A"/>
    <x v="6"/>
    <s v="GNR_RES_WTR_NOPMP_MC-01"/>
    <x v="0"/>
    <x v="2"/>
    <n v="407.485221835787"/>
    <n v="594928.42388024903"/>
    <n v="2141742.3259689002"/>
  </r>
  <r>
    <x v="0"/>
    <x v="0"/>
    <x v="0"/>
    <x v="9"/>
    <x v="18"/>
    <s v="SE2A"/>
    <x v="6"/>
    <s v="GNR_RES_WTR_NOPMP_MC-01"/>
    <x v="1"/>
    <x v="0"/>
    <n v="407.485221835787"/>
    <n v="594928.42388024903"/>
    <n v="2141742.3259689002"/>
  </r>
  <r>
    <x v="0"/>
    <x v="0"/>
    <x v="0"/>
    <x v="9"/>
    <x v="18"/>
    <s v="SE2A"/>
    <x v="6"/>
    <s v="GNR_RES_WTR_NOPMP_MC-01"/>
    <x v="1"/>
    <x v="1"/>
    <n v="407.485221835787"/>
    <n v="594928.42388024903"/>
    <n v="2141742.3259689002"/>
  </r>
  <r>
    <x v="0"/>
    <x v="0"/>
    <x v="0"/>
    <x v="9"/>
    <x v="18"/>
    <s v="SE2A"/>
    <x v="6"/>
    <s v="GNR_RES_WTR_NOPMP_MC-01"/>
    <x v="1"/>
    <x v="2"/>
    <n v="407.485221835787"/>
    <n v="594928.42388024903"/>
    <n v="2141742.3259689002"/>
  </r>
  <r>
    <x v="0"/>
    <x v="0"/>
    <x v="0"/>
    <x v="9"/>
    <x v="18"/>
    <s v="SE2A"/>
    <x v="6"/>
    <s v="GNR_RES_WTR_NOPMP_MC-02"/>
    <x v="0"/>
    <x v="0"/>
    <n v="515.485221835787"/>
    <n v="752608.42388024903"/>
    <n v="2709390.3259689002"/>
  </r>
  <r>
    <x v="0"/>
    <x v="0"/>
    <x v="0"/>
    <x v="9"/>
    <x v="18"/>
    <s v="SE2A"/>
    <x v="6"/>
    <s v="GNR_RES_WTR_NOPMP_MC-02"/>
    <x v="0"/>
    <x v="1"/>
    <n v="515.485221835787"/>
    <n v="752608.42388024903"/>
    <n v="2709390.3259689002"/>
  </r>
  <r>
    <x v="0"/>
    <x v="0"/>
    <x v="0"/>
    <x v="9"/>
    <x v="18"/>
    <s v="SE2A"/>
    <x v="6"/>
    <s v="GNR_RES_WTR_NOPMP_MC-02"/>
    <x v="0"/>
    <x v="2"/>
    <n v="515.485221835787"/>
    <n v="752608.42388024903"/>
    <n v="2709390.3259689002"/>
  </r>
  <r>
    <x v="0"/>
    <x v="0"/>
    <x v="0"/>
    <x v="9"/>
    <x v="18"/>
    <s v="SE2A"/>
    <x v="6"/>
    <s v="GNR_RES_WTR_NOPMP_MC-02"/>
    <x v="1"/>
    <x v="0"/>
    <n v="515.485221835787"/>
    <n v="752608.42388024903"/>
    <n v="2709390.3259689002"/>
  </r>
  <r>
    <x v="0"/>
    <x v="0"/>
    <x v="0"/>
    <x v="9"/>
    <x v="18"/>
    <s v="SE2A"/>
    <x v="6"/>
    <s v="GNR_RES_WTR_NOPMP_MC-02"/>
    <x v="1"/>
    <x v="1"/>
    <n v="515.485221835787"/>
    <n v="752608.42388024903"/>
    <n v="2709390.3259689002"/>
  </r>
  <r>
    <x v="0"/>
    <x v="0"/>
    <x v="0"/>
    <x v="9"/>
    <x v="18"/>
    <s v="SE2A"/>
    <x v="6"/>
    <s v="GNR_RES_WTR_NOPMP_MC-02"/>
    <x v="1"/>
    <x v="2"/>
    <n v="515.485221835787"/>
    <n v="752608.42388024903"/>
    <n v="2709390.3259689002"/>
  </r>
  <r>
    <x v="0"/>
    <x v="0"/>
    <x v="0"/>
    <x v="9"/>
    <x v="18"/>
    <s v="SE2A"/>
    <x v="6"/>
    <s v="GNR_RES_WTR_NOPMP_MC-03"/>
    <x v="0"/>
    <x v="1"/>
    <n v="515.485221835787"/>
    <n v="752608.42388024903"/>
    <n v="2709390.3259689002"/>
  </r>
  <r>
    <x v="0"/>
    <x v="0"/>
    <x v="0"/>
    <x v="9"/>
    <x v="18"/>
    <s v="SE2A"/>
    <x v="6"/>
    <s v="GNR_RES_WTR_NOPMP_MC-03"/>
    <x v="0"/>
    <x v="2"/>
    <n v="515.485221835787"/>
    <n v="752608.42388024903"/>
    <n v="2709390.3259689002"/>
  </r>
  <r>
    <x v="0"/>
    <x v="0"/>
    <x v="0"/>
    <x v="9"/>
    <x v="18"/>
    <s v="SE2A"/>
    <x v="6"/>
    <s v="GNR_RES_WTR_NOPMP_MC-03"/>
    <x v="1"/>
    <x v="0"/>
    <n v="515.485221835787"/>
    <n v="752608.42388024903"/>
    <n v="2709390.3259689002"/>
  </r>
  <r>
    <x v="0"/>
    <x v="0"/>
    <x v="0"/>
    <x v="9"/>
    <x v="18"/>
    <s v="SE2A"/>
    <x v="6"/>
    <s v="GNR_RES_WTR_NOPMP_MC-03"/>
    <x v="1"/>
    <x v="1"/>
    <n v="515.485221835787"/>
    <n v="752608.42388024903"/>
    <n v="2709390.3259689002"/>
  </r>
  <r>
    <x v="0"/>
    <x v="0"/>
    <x v="0"/>
    <x v="9"/>
    <x v="18"/>
    <s v="SE2A"/>
    <x v="6"/>
    <s v="GNR_RES_WTR_NOPMP_MC-03"/>
    <x v="1"/>
    <x v="2"/>
    <n v="515.485221835787"/>
    <n v="752608.42388024903"/>
    <n v="2709390.3259689002"/>
  </r>
  <r>
    <x v="0"/>
    <x v="0"/>
    <x v="0"/>
    <x v="9"/>
    <x v="18"/>
    <s v="SE2A"/>
    <x v="6"/>
    <s v="GNR_RES_WTR_NOPMP_MC-04"/>
    <x v="0"/>
    <x v="1"/>
    <n v="515.485221835787"/>
    <n v="752608.42388024903"/>
    <n v="2709390.3259689002"/>
  </r>
  <r>
    <x v="0"/>
    <x v="0"/>
    <x v="0"/>
    <x v="9"/>
    <x v="18"/>
    <s v="SE2A"/>
    <x v="6"/>
    <s v="GNR_RES_WTR_NOPMP_MC-04"/>
    <x v="0"/>
    <x v="2"/>
    <n v="515.485221835787"/>
    <n v="752608.42388024903"/>
    <n v="2709390.3259689002"/>
  </r>
  <r>
    <x v="0"/>
    <x v="0"/>
    <x v="0"/>
    <x v="9"/>
    <x v="18"/>
    <s v="SE2A"/>
    <x v="6"/>
    <s v="GNR_RES_WTR_NOPMP_MC-04"/>
    <x v="1"/>
    <x v="0"/>
    <n v="515.485221835787"/>
    <n v="752608.42388024903"/>
    <n v="2709390.3259689002"/>
  </r>
  <r>
    <x v="0"/>
    <x v="0"/>
    <x v="0"/>
    <x v="9"/>
    <x v="18"/>
    <s v="SE2A"/>
    <x v="6"/>
    <s v="GNR_RES_WTR_NOPMP_MC-04"/>
    <x v="1"/>
    <x v="1"/>
    <n v="515.485221835787"/>
    <n v="752608.42388024903"/>
    <n v="2709390.3259689002"/>
  </r>
  <r>
    <x v="0"/>
    <x v="0"/>
    <x v="0"/>
    <x v="9"/>
    <x v="18"/>
    <s v="SE2A"/>
    <x v="6"/>
    <s v="GNR_RES_WTR_NOPMP_MC-04"/>
    <x v="1"/>
    <x v="2"/>
    <n v="515.485221835787"/>
    <n v="752608.42388024903"/>
    <n v="2709390.3259689002"/>
  </r>
  <r>
    <x v="0"/>
    <x v="0"/>
    <x v="0"/>
    <x v="9"/>
    <x v="18"/>
    <s v="SE2A"/>
    <x v="6"/>
    <s v="GNR_RES_WTR_NOPMP_MC-05"/>
    <x v="0"/>
    <x v="1"/>
    <n v="515.485221835787"/>
    <n v="752608.42388024903"/>
    <n v="2709390.3259689002"/>
  </r>
  <r>
    <x v="0"/>
    <x v="0"/>
    <x v="0"/>
    <x v="9"/>
    <x v="18"/>
    <s v="SE2A"/>
    <x v="6"/>
    <s v="GNR_RES_WTR_NOPMP_MC-05"/>
    <x v="0"/>
    <x v="2"/>
    <n v="515.485221835787"/>
    <n v="752608.42388024903"/>
    <n v="2709390.3259689002"/>
  </r>
  <r>
    <x v="0"/>
    <x v="0"/>
    <x v="0"/>
    <x v="9"/>
    <x v="18"/>
    <s v="SE2A"/>
    <x v="6"/>
    <s v="GNR_RES_WTR_NOPMP_MC-05"/>
    <x v="1"/>
    <x v="0"/>
    <n v="515.485221835787"/>
    <n v="752608.42388024903"/>
    <n v="2709390.3259689002"/>
  </r>
  <r>
    <x v="0"/>
    <x v="0"/>
    <x v="0"/>
    <x v="9"/>
    <x v="18"/>
    <s v="SE2A"/>
    <x v="6"/>
    <s v="GNR_RES_WTR_NOPMP_MC-05"/>
    <x v="1"/>
    <x v="1"/>
    <n v="515.485221835787"/>
    <n v="752608.42388024903"/>
    <n v="2709390.3259689002"/>
  </r>
  <r>
    <x v="0"/>
    <x v="0"/>
    <x v="0"/>
    <x v="9"/>
    <x v="18"/>
    <s v="SE2A"/>
    <x v="6"/>
    <s v="GNR_RES_WTR_NOPMP_MC-05"/>
    <x v="1"/>
    <x v="2"/>
    <n v="515.485221835787"/>
    <n v="752608.42388024903"/>
    <n v="2709390.3259689002"/>
  </r>
  <r>
    <x v="0"/>
    <x v="0"/>
    <x v="0"/>
    <x v="9"/>
    <x v="18"/>
    <s v="SE2A"/>
    <x v="6"/>
    <s v="GNR_RES_WTR_NOPMP_MC-06"/>
    <x v="0"/>
    <x v="1"/>
    <n v="515.485221835787"/>
    <n v="752608.42388024903"/>
    <n v="2709390.3259689002"/>
  </r>
  <r>
    <x v="0"/>
    <x v="0"/>
    <x v="0"/>
    <x v="9"/>
    <x v="18"/>
    <s v="SE2A"/>
    <x v="6"/>
    <s v="GNR_RES_WTR_NOPMP_MC-06"/>
    <x v="0"/>
    <x v="2"/>
    <n v="130.91547231617201"/>
    <n v="191136.58958161101"/>
    <n v="688091.72249379801"/>
  </r>
  <r>
    <x v="0"/>
    <x v="0"/>
    <x v="0"/>
    <x v="9"/>
    <x v="18"/>
    <s v="SE2A"/>
    <x v="6"/>
    <s v="GNR_RES_WTR_NOPMP_MC-06"/>
    <x v="1"/>
    <x v="0"/>
    <n v="492.792408139705"/>
    <n v="719476.91588396905"/>
    <n v="2590116.89718229"/>
  </r>
  <r>
    <x v="0"/>
    <x v="0"/>
    <x v="0"/>
    <x v="9"/>
    <x v="18"/>
    <s v="SE2A"/>
    <x v="6"/>
    <s v="GNR_RES_WTR_NOPMP_MC-06"/>
    <x v="1"/>
    <x v="1"/>
    <n v="237.621305929409"/>
    <n v="346927.10665693699"/>
    <n v="1248937.58396497"/>
  </r>
  <r>
    <x v="0"/>
    <x v="0"/>
    <x v="0"/>
    <x v="9"/>
    <x v="18"/>
    <s v="SE2A"/>
    <x v="6"/>
    <s v="GNR_RES_WTR_NOPMP_MC-06"/>
    <x v="1"/>
    <x v="2"/>
    <n v="386.37575332869898"/>
    <n v="564108.59985990101"/>
    <n v="2030790.9594956399"/>
  </r>
  <r>
    <x v="0"/>
    <x v="0"/>
    <x v="0"/>
    <x v="9"/>
    <x v="18"/>
    <s v="SE2A"/>
    <x v="6"/>
    <s v="GNR_RES_WTR_PMP_MC-01"/>
    <x v="0"/>
    <x v="0"/>
    <n v="108"/>
    <n v="157680"/>
    <n v="567648"/>
  </r>
  <r>
    <x v="0"/>
    <x v="0"/>
    <x v="0"/>
    <x v="9"/>
    <x v="18"/>
    <s v="SE2A"/>
    <x v="6"/>
    <s v="GNR_RES_WTR_PMP_MC-01"/>
    <x v="0"/>
    <x v="1"/>
    <n v="108"/>
    <n v="157680"/>
    <n v="567648"/>
  </r>
  <r>
    <x v="0"/>
    <x v="0"/>
    <x v="0"/>
    <x v="9"/>
    <x v="18"/>
    <s v="SE2A"/>
    <x v="6"/>
    <s v="GNR_RES_WTR_PMP_MC-01"/>
    <x v="0"/>
    <x v="2"/>
    <n v="108"/>
    <n v="157680"/>
    <n v="567648"/>
  </r>
  <r>
    <x v="0"/>
    <x v="0"/>
    <x v="0"/>
    <x v="9"/>
    <x v="18"/>
    <s v="SE2A"/>
    <x v="6"/>
    <s v="GNR_RES_WTR_PMP_MC-01"/>
    <x v="1"/>
    <x v="0"/>
    <n v="108"/>
    <n v="157680"/>
    <n v="567648"/>
  </r>
  <r>
    <x v="0"/>
    <x v="0"/>
    <x v="0"/>
    <x v="9"/>
    <x v="18"/>
    <s v="SE2A"/>
    <x v="6"/>
    <s v="GNR_RES_WTR_PMP_MC-01"/>
    <x v="1"/>
    <x v="1"/>
    <n v="108"/>
    <n v="157680"/>
    <n v="567648"/>
  </r>
  <r>
    <x v="0"/>
    <x v="0"/>
    <x v="0"/>
    <x v="9"/>
    <x v="18"/>
    <s v="SE2A"/>
    <x v="6"/>
    <s v="GNR_RES_WTR_PMP_MC-01"/>
    <x v="1"/>
    <x v="2"/>
    <n v="108"/>
    <n v="157680"/>
    <n v="567648"/>
  </r>
  <r>
    <x v="0"/>
    <x v="0"/>
    <x v="0"/>
    <x v="9"/>
    <x v="18"/>
    <s v="SE2A"/>
    <x v="6"/>
    <s v="GNR_ROR_WTR"/>
    <x v="0"/>
    <x v="0"/>
    <n v="928.36705638877697"/>
    <n v="1355415.9023276099"/>
    <n v="4879497.2483794102"/>
  </r>
  <r>
    <x v="0"/>
    <x v="0"/>
    <x v="0"/>
    <x v="9"/>
    <x v="18"/>
    <s v="SE2A"/>
    <x v="6"/>
    <s v="GNR_ROR_WTR"/>
    <x v="0"/>
    <x v="1"/>
    <n v="928.36705638877697"/>
    <n v="1355415.9023276099"/>
    <n v="4879497.2483794102"/>
  </r>
  <r>
    <x v="0"/>
    <x v="0"/>
    <x v="0"/>
    <x v="9"/>
    <x v="18"/>
    <s v="SE2A"/>
    <x v="6"/>
    <s v="GNR_ROR_WTR"/>
    <x v="0"/>
    <x v="2"/>
    <n v="928.36705638877697"/>
    <n v="1355415.9023276099"/>
    <n v="4879497.2483794102"/>
  </r>
  <r>
    <x v="0"/>
    <x v="0"/>
    <x v="0"/>
    <x v="9"/>
    <x v="18"/>
    <s v="SE2A"/>
    <x v="6"/>
    <s v="GNR_ROR_WTR"/>
    <x v="1"/>
    <x v="0"/>
    <n v="2450.27398882425"/>
    <n v="3577400.0236834101"/>
    <n v="12878640.0852603"/>
  </r>
  <r>
    <x v="0"/>
    <x v="0"/>
    <x v="0"/>
    <x v="9"/>
    <x v="18"/>
    <s v="SE2A"/>
    <x v="6"/>
    <s v="GNR_ROR_WTR"/>
    <x v="1"/>
    <x v="1"/>
    <n v="2450.27398882425"/>
    <n v="3577400.0236834101"/>
    <n v="12878640.0852603"/>
  </r>
  <r>
    <x v="0"/>
    <x v="0"/>
    <x v="0"/>
    <x v="9"/>
    <x v="18"/>
    <s v="SE2A"/>
    <x v="6"/>
    <s v="GNR_ROR_WTR"/>
    <x v="1"/>
    <x v="2"/>
    <n v="2450.27398882425"/>
    <n v="3577400.0236834101"/>
    <n v="12878640.0852603"/>
  </r>
  <r>
    <x v="0"/>
    <x v="0"/>
    <x v="0"/>
    <x v="9"/>
    <x v="18"/>
    <s v="SE2A"/>
    <x v="7"/>
    <s v="GNR_WT_WIND_ONS"/>
    <x v="0"/>
    <x v="0"/>
    <n v="734.75302142998396"/>
    <n v="1072739.4112877799"/>
    <n v="3861861.8806359898"/>
  </r>
  <r>
    <x v="0"/>
    <x v="0"/>
    <x v="0"/>
    <x v="9"/>
    <x v="18"/>
    <s v="SE2A"/>
    <x v="7"/>
    <s v="GNR_WT_WIND_ONS"/>
    <x v="0"/>
    <x v="1"/>
    <n v="840.81944054862902"/>
    <n v="1227596.383201"/>
    <n v="4419346.9795235898"/>
  </r>
  <r>
    <x v="0"/>
    <x v="0"/>
    <x v="0"/>
    <x v="9"/>
    <x v="18"/>
    <s v="SE2A"/>
    <x v="7"/>
    <s v="GNR_WT_WIND_ONS"/>
    <x v="0"/>
    <x v="2"/>
    <n v="577.55741432100297"/>
    <n v="843233.82490866398"/>
    <n v="3035641.7696711901"/>
  </r>
  <r>
    <x v="0"/>
    <x v="0"/>
    <x v="0"/>
    <x v="9"/>
    <x v="18"/>
    <s v="SE2A"/>
    <x v="7"/>
    <s v="GNR_WT_WIND_ONS"/>
    <x v="1"/>
    <x v="0"/>
    <n v="1239.8317749360001"/>
    <n v="1810154.3914065601"/>
    <n v="6516555.8090636199"/>
  </r>
  <r>
    <x v="0"/>
    <x v="0"/>
    <x v="0"/>
    <x v="9"/>
    <x v="18"/>
    <s v="SE2A"/>
    <x v="7"/>
    <s v="GNR_WT_WIND_ONS"/>
    <x v="1"/>
    <x v="1"/>
    <n v="1545.1945164253"/>
    <n v="2255983.99398094"/>
    <n v="8121542.37833138"/>
  </r>
  <r>
    <x v="0"/>
    <x v="0"/>
    <x v="0"/>
    <x v="9"/>
    <x v="18"/>
    <s v="SE2A"/>
    <x v="7"/>
    <s v="GNR_WT_WIND_ONS"/>
    <x v="1"/>
    <x v="2"/>
    <n v="1630.2945172705899"/>
    <n v="2380229.9952150602"/>
    <n v="8568827.9827742204"/>
  </r>
  <r>
    <x v="0"/>
    <x v="0"/>
    <x v="0"/>
    <x v="9"/>
    <x v="18"/>
    <s v="SE2_IND"/>
    <x v="1"/>
    <s v="GNR_HS_HEAT_PIT_L-CEN_E-90_Y-2020"/>
    <x v="0"/>
    <x v="0"/>
    <n v="133.59504826438601"/>
    <n v="195048.770466004"/>
    <n v="702175.57367761398"/>
  </r>
  <r>
    <x v="0"/>
    <x v="0"/>
    <x v="0"/>
    <x v="9"/>
    <x v="18"/>
    <s v="SE2_IND"/>
    <x v="1"/>
    <s v="GNR_HS_HEAT_PIT_L-CEN_E-90_Y-2020"/>
    <x v="0"/>
    <x v="1"/>
    <n v="151.854373958933"/>
    <n v="221707.38598004199"/>
    <n v="798146.58952815004"/>
  </r>
  <r>
    <x v="0"/>
    <x v="0"/>
    <x v="0"/>
    <x v="9"/>
    <x v="18"/>
    <s v="SE2_IND"/>
    <x v="1"/>
    <s v="GNR_HS_HEAT_PIT_L-CEN_E-90_Y-2020"/>
    <x v="0"/>
    <x v="2"/>
    <n v="142.23423714031401"/>
    <n v="207661.986224858"/>
    <n v="747583.15040948999"/>
  </r>
  <r>
    <x v="0"/>
    <x v="0"/>
    <x v="0"/>
    <x v="9"/>
    <x v="18"/>
    <s v="SE2_IND"/>
    <x v="2"/>
    <s v="GNR_ST_MSW_BP_E-23_LS-220-MW-FEED_Y-2020"/>
    <x v="0"/>
    <x v="0"/>
    <n v="1321.02451125828"/>
    <n v="1928695.78643709"/>
    <n v="6943304.8311735298"/>
  </r>
  <r>
    <x v="0"/>
    <x v="0"/>
    <x v="0"/>
    <x v="9"/>
    <x v="18"/>
    <s v="SE2_IND"/>
    <x v="2"/>
    <s v="GNR_ST_MSW_BP_E-23_LS-220-MW-FEED_Y-2020"/>
    <x v="0"/>
    <x v="1"/>
    <n v="1321.02451125828"/>
    <n v="1928695.78643709"/>
    <n v="6943304.8311735298"/>
  </r>
  <r>
    <x v="0"/>
    <x v="0"/>
    <x v="0"/>
    <x v="9"/>
    <x v="18"/>
    <s v="SE2_IND"/>
    <x v="2"/>
    <s v="GNR_ST_MSW_BP_E-23_LS-220-MW-FEED_Y-2020"/>
    <x v="0"/>
    <x v="2"/>
    <n v="1321.02451125828"/>
    <n v="1928695.78643709"/>
    <n v="6943304.8311735298"/>
  </r>
  <r>
    <x v="0"/>
    <x v="0"/>
    <x v="0"/>
    <x v="9"/>
    <x v="18"/>
    <s v="SE2_IND"/>
    <x v="2"/>
    <s v="GNR_ST_MSW_BP_E-23_LS-220-MW-FEED_Y-2020"/>
    <x v="1"/>
    <x v="0"/>
    <n v="1321.02451125828"/>
    <n v="1928695.78643709"/>
    <n v="6943304.8311735298"/>
  </r>
  <r>
    <x v="0"/>
    <x v="0"/>
    <x v="0"/>
    <x v="9"/>
    <x v="18"/>
    <s v="SE2_IND"/>
    <x v="2"/>
    <s v="GNR_ST_MSW_BP_E-23_LS-220-MW-FEED_Y-2020"/>
    <x v="1"/>
    <x v="1"/>
    <n v="1321.02451125828"/>
    <n v="1928695.78643709"/>
    <n v="6943304.8311735298"/>
  </r>
  <r>
    <x v="0"/>
    <x v="0"/>
    <x v="0"/>
    <x v="9"/>
    <x v="18"/>
    <s v="SE2_IND"/>
    <x v="2"/>
    <s v="GNR_ST_MSW_BP_E-23_LS-220-MW-FEED_Y-2020"/>
    <x v="1"/>
    <x v="2"/>
    <n v="1321.02451125828"/>
    <n v="1928695.78643709"/>
    <n v="6943304.8311735298"/>
  </r>
  <r>
    <x v="0"/>
    <x v="0"/>
    <x v="0"/>
    <x v="9"/>
    <x v="18"/>
    <s v="SE2_medium"/>
    <x v="5"/>
    <s v="GNR_HP_ELEC_COP-270"/>
    <x v="1"/>
    <x v="0"/>
    <n v="13.5185185185185"/>
    <n v="19737.037037037"/>
    <n v="71053.333333333299"/>
  </r>
  <r>
    <x v="0"/>
    <x v="0"/>
    <x v="0"/>
    <x v="9"/>
    <x v="18"/>
    <s v="SE2_medium"/>
    <x v="5"/>
    <s v="GNR_HP_ELEC_COP-270"/>
    <x v="1"/>
    <x v="1"/>
    <n v="13.5185185185185"/>
    <n v="19737.037037037"/>
    <n v="71053.333333333299"/>
  </r>
  <r>
    <x v="0"/>
    <x v="0"/>
    <x v="0"/>
    <x v="9"/>
    <x v="18"/>
    <s v="SE2_medium"/>
    <x v="5"/>
    <s v="GNR_HP_ELEC_COP-270"/>
    <x v="1"/>
    <x v="2"/>
    <n v="13.5185185185185"/>
    <n v="19737.037037037"/>
    <n v="71053.333333333299"/>
  </r>
  <r>
    <x v="0"/>
    <x v="0"/>
    <x v="0"/>
    <x v="9"/>
    <x v="18"/>
    <s v="SE2_medium"/>
    <x v="5"/>
    <s v="GNR_HP_ELEC_GROUND-WTR_COP-360_LS-4-MW_Y-2020"/>
    <x v="0"/>
    <x v="0"/>
    <n v="98.489055943598203"/>
    <n v="143794.02167765301"/>
    <n v="517658.47803955199"/>
  </r>
  <r>
    <x v="0"/>
    <x v="0"/>
    <x v="0"/>
    <x v="9"/>
    <x v="18"/>
    <s v="SE2_medium"/>
    <x v="5"/>
    <s v="GNR_HP_ELEC_GROUND-WTR_COP-360_LS-4-MW_Y-2020"/>
    <x v="0"/>
    <x v="1"/>
    <n v="52.740081469216697"/>
    <n v="77000.518945056407"/>
    <n v="277201.86820220301"/>
  </r>
  <r>
    <x v="0"/>
    <x v="0"/>
    <x v="0"/>
    <x v="9"/>
    <x v="18"/>
    <s v="SE2_medium"/>
    <x v="5"/>
    <s v="GNR_HP_ELEC_GROUND-WTR_COP-360_LS-4-MW_Y-2020"/>
    <x v="0"/>
    <x v="2"/>
    <n v="12.1979448343532"/>
    <n v="17808.9994581557"/>
    <n v="64112.398049360498"/>
  </r>
  <r>
    <x v="0"/>
    <x v="0"/>
    <x v="0"/>
    <x v="9"/>
    <x v="18"/>
    <s v="SE2_medium"/>
    <x v="5"/>
    <s v="GNR_HP_ELEC_GROUND-WTR_COP-360_LS-4-MW_Y-2020"/>
    <x v="1"/>
    <x v="0"/>
    <n v="120.406931606638"/>
    <n v="175794.120145692"/>
    <n v="632858.83252449101"/>
  </r>
  <r>
    <x v="0"/>
    <x v="0"/>
    <x v="0"/>
    <x v="9"/>
    <x v="18"/>
    <s v="SE2_medium"/>
    <x v="5"/>
    <s v="GNR_HP_ELEC_GROUND-WTR_COP-360_LS-4-MW_Y-2020"/>
    <x v="1"/>
    <x v="1"/>
    <n v="120.406931606638"/>
    <n v="175794.120145692"/>
    <n v="632858.83252449101"/>
  </r>
  <r>
    <x v="0"/>
    <x v="0"/>
    <x v="0"/>
    <x v="9"/>
    <x v="18"/>
    <s v="SE2_medium"/>
    <x v="5"/>
    <s v="GNR_HP_ELEC_GROUND-WTR_COP-360_LS-4-MW_Y-2020"/>
    <x v="1"/>
    <x v="2"/>
    <n v="120.406931606638"/>
    <n v="175794.120145692"/>
    <n v="632858.83252449101"/>
  </r>
  <r>
    <x v="0"/>
    <x v="0"/>
    <x v="0"/>
    <x v="9"/>
    <x v="18"/>
    <s v="SE2_medium"/>
    <x v="1"/>
    <s v="GNR_HS_HEAT_PIT_L-DEC_E-91_Y-2020"/>
    <x v="0"/>
    <x v="0"/>
    <n v="134.11157586625899"/>
    <n v="195802.90076473699"/>
    <n v="704890.44275305502"/>
  </r>
  <r>
    <x v="0"/>
    <x v="0"/>
    <x v="0"/>
    <x v="9"/>
    <x v="18"/>
    <s v="SE2_medium"/>
    <x v="1"/>
    <s v="GNR_HS_HEAT_PIT_L-DEC_E-91_Y-2020"/>
    <x v="0"/>
    <x v="1"/>
    <n v="405.308905499422"/>
    <n v="591751.00202915596"/>
    <n v="2130303.60730496"/>
  </r>
  <r>
    <x v="0"/>
    <x v="0"/>
    <x v="0"/>
    <x v="9"/>
    <x v="18"/>
    <s v="SE2_medium"/>
    <x v="1"/>
    <s v="GNR_HS_HEAT_PIT_L-DEC_E-91_Y-2020"/>
    <x v="0"/>
    <x v="2"/>
    <n v="405.308905499422"/>
    <n v="591751.00202915596"/>
    <n v="2130303.60730496"/>
  </r>
  <r>
    <x v="0"/>
    <x v="0"/>
    <x v="0"/>
    <x v="9"/>
    <x v="18"/>
    <s v="SE2_medium"/>
    <x v="1"/>
    <s v="GNR_HS_HEAT_WTR-TANK_LS_E-95_Y-2010"/>
    <x v="0"/>
    <x v="1"/>
    <n v="76.041095890411"/>
    <n v="111020"/>
    <n v="399672"/>
  </r>
  <r>
    <x v="0"/>
    <x v="0"/>
    <x v="0"/>
    <x v="9"/>
    <x v="18"/>
    <s v="SE2_medium"/>
    <x v="2"/>
    <s v="GNR_ST_MSW_BP_CB-20"/>
    <x v="0"/>
    <x v="0"/>
    <n v="108.3306078"/>
    <n v="158162.68738799999"/>
    <n v="569385.6745968"/>
  </r>
  <r>
    <x v="0"/>
    <x v="0"/>
    <x v="0"/>
    <x v="9"/>
    <x v="18"/>
    <s v="SE2_medium"/>
    <x v="2"/>
    <s v="GNR_ST_MSW_BP_CB-20"/>
    <x v="0"/>
    <x v="1"/>
    <n v="108.3306078"/>
    <n v="158162.68738799999"/>
    <n v="569385.6745968"/>
  </r>
  <r>
    <x v="0"/>
    <x v="0"/>
    <x v="0"/>
    <x v="9"/>
    <x v="18"/>
    <s v="SE2_medium"/>
    <x v="2"/>
    <s v="GNR_ST_MSW_BP_CB-20"/>
    <x v="0"/>
    <x v="2"/>
    <n v="108.3306078"/>
    <n v="158162.68738799999"/>
    <n v="569385.6745968"/>
  </r>
  <r>
    <x v="0"/>
    <x v="0"/>
    <x v="0"/>
    <x v="9"/>
    <x v="18"/>
    <s v="SE2_medium"/>
    <x v="2"/>
    <s v="GNR_ST_MSW_BP_CB-20"/>
    <x v="1"/>
    <x v="0"/>
    <n v="108.3306078"/>
    <n v="158162.68738799999"/>
    <n v="569385.6745968"/>
  </r>
  <r>
    <x v="0"/>
    <x v="0"/>
    <x v="0"/>
    <x v="9"/>
    <x v="18"/>
    <s v="SE2_medium"/>
    <x v="2"/>
    <s v="GNR_ST_MSW_BP_CB-20"/>
    <x v="1"/>
    <x v="1"/>
    <n v="108.3306078"/>
    <n v="158162.68738799999"/>
    <n v="569385.6745968"/>
  </r>
  <r>
    <x v="0"/>
    <x v="0"/>
    <x v="0"/>
    <x v="9"/>
    <x v="18"/>
    <s v="SE2_medium"/>
    <x v="2"/>
    <s v="GNR_ST_MSW_BP_CB-20"/>
    <x v="1"/>
    <x v="2"/>
    <n v="108.3306078"/>
    <n v="158162.68738799999"/>
    <n v="569385.6745968"/>
  </r>
  <r>
    <x v="0"/>
    <x v="0"/>
    <x v="0"/>
    <x v="9"/>
    <x v="18"/>
    <s v="SE2_medium"/>
    <x v="2"/>
    <s v="GNR_ST_MSW_BP_CB-40"/>
    <x v="0"/>
    <x v="0"/>
    <n v="75.133333333333297"/>
    <n v="109694.66666666701"/>
    <n v="394900.8"/>
  </r>
  <r>
    <x v="0"/>
    <x v="0"/>
    <x v="0"/>
    <x v="9"/>
    <x v="18"/>
    <s v="SE2_medium"/>
    <x v="2"/>
    <s v="GNR_ST_MSW_BP_CB-40"/>
    <x v="0"/>
    <x v="1"/>
    <n v="75.133333333333297"/>
    <n v="109694.66666666701"/>
    <n v="394900.8"/>
  </r>
  <r>
    <x v="0"/>
    <x v="0"/>
    <x v="0"/>
    <x v="9"/>
    <x v="18"/>
    <s v="SE2_medium"/>
    <x v="2"/>
    <s v="GNR_ST_MSW_BP_CB-40"/>
    <x v="0"/>
    <x v="2"/>
    <n v="75.133333333333297"/>
    <n v="109694.66666666701"/>
    <n v="394900.8"/>
  </r>
  <r>
    <x v="0"/>
    <x v="0"/>
    <x v="0"/>
    <x v="9"/>
    <x v="18"/>
    <s v="SE2_medium"/>
    <x v="4"/>
    <s v="GNR_EH_HEAT"/>
    <x v="0"/>
    <x v="0"/>
    <n v="5.1290856581959501"/>
    <n v="7488.4650609660903"/>
    <n v="26958.474219477899"/>
  </r>
  <r>
    <x v="0"/>
    <x v="0"/>
    <x v="0"/>
    <x v="9"/>
    <x v="18"/>
    <s v="SE2_medium"/>
    <x v="4"/>
    <s v="GNR_EH_HEAT"/>
    <x v="0"/>
    <x v="1"/>
    <n v="5.1290856581959501"/>
    <n v="7488.4650609660903"/>
    <n v="26958.474219477899"/>
  </r>
  <r>
    <x v="0"/>
    <x v="0"/>
    <x v="0"/>
    <x v="9"/>
    <x v="18"/>
    <s v="SE2_medium"/>
    <x v="4"/>
    <s v="GNR_EH_HEAT"/>
    <x v="0"/>
    <x v="2"/>
    <n v="5.1290856581959501"/>
    <n v="7488.4650609660903"/>
    <n v="26958.474219477899"/>
  </r>
  <r>
    <x v="0"/>
    <x v="0"/>
    <x v="0"/>
    <x v="9"/>
    <x v="18"/>
    <s v="SE2_medium"/>
    <x v="4"/>
    <s v="GNR_EH_HEAT"/>
    <x v="1"/>
    <x v="0"/>
    <n v="5.1290856581959501"/>
    <n v="7488.4650609660903"/>
    <n v="26958.474219477899"/>
  </r>
  <r>
    <x v="0"/>
    <x v="0"/>
    <x v="0"/>
    <x v="9"/>
    <x v="18"/>
    <s v="SE2_medium"/>
    <x v="4"/>
    <s v="GNR_EH_HEAT"/>
    <x v="1"/>
    <x v="1"/>
    <n v="5.1290856581959501"/>
    <n v="7488.4650609660903"/>
    <n v="26958.474219477899"/>
  </r>
  <r>
    <x v="0"/>
    <x v="0"/>
    <x v="0"/>
    <x v="9"/>
    <x v="18"/>
    <s v="SE2_medium"/>
    <x v="4"/>
    <s v="GNR_EH_HEAT"/>
    <x v="1"/>
    <x v="2"/>
    <n v="5.1290856581959501"/>
    <n v="7488.4650609660903"/>
    <n v="26958.474219477899"/>
  </r>
  <r>
    <x v="0"/>
    <x v="0"/>
    <x v="0"/>
    <x v="9"/>
    <x v="18"/>
    <s v="SE2_medium"/>
    <x v="8"/>
    <s v="GNR_ST_WOODWST_BP_CB-30"/>
    <x v="0"/>
    <x v="1"/>
    <n v="2.1652222222222202"/>
    <n v="3161.22444444444"/>
    <n v="11380.407999999999"/>
  </r>
  <r>
    <x v="0"/>
    <x v="0"/>
    <x v="0"/>
    <x v="9"/>
    <x v="18"/>
    <s v="SE2_medium"/>
    <x v="8"/>
    <s v="GNR_ST_WOODWST_BP_CB-30"/>
    <x v="0"/>
    <x v="2"/>
    <n v="4.3304444444444403"/>
    <n v="6322.44888888889"/>
    <n v="22760.815999999999"/>
  </r>
  <r>
    <x v="0"/>
    <x v="0"/>
    <x v="0"/>
    <x v="9"/>
    <x v="18"/>
    <s v="SE2_small"/>
    <x v="5"/>
    <s v="GNR_HP_ELEC_GROUND-WTR_COP-360_LS-4-MW_Y-2020"/>
    <x v="0"/>
    <x v="0"/>
    <n v="0.82745633379111905"/>
    <n v="1208.0862473350301"/>
    <n v="4349.1104904061203"/>
  </r>
  <r>
    <x v="0"/>
    <x v="0"/>
    <x v="0"/>
    <x v="9"/>
    <x v="18"/>
    <s v="SE2_small"/>
    <x v="5"/>
    <s v="GNR_HP_ELEC_GROUND-WTR_COP-360_LS-4-MW_Y-2020"/>
    <x v="1"/>
    <x v="0"/>
    <n v="47.2884714787848"/>
    <n v="69041.168359025804"/>
    <n v="248548.206092493"/>
  </r>
  <r>
    <x v="0"/>
    <x v="0"/>
    <x v="0"/>
    <x v="9"/>
    <x v="18"/>
    <s v="SE2_small"/>
    <x v="5"/>
    <s v="GNR_HP_ELEC_GROUND-WTR_COP-360_LS-4-MW_Y-2020"/>
    <x v="1"/>
    <x v="1"/>
    <n v="47.2884714787848"/>
    <n v="69041.168359025804"/>
    <n v="248548.206092493"/>
  </r>
  <r>
    <x v="0"/>
    <x v="0"/>
    <x v="0"/>
    <x v="9"/>
    <x v="18"/>
    <s v="SE2_small"/>
    <x v="5"/>
    <s v="GNR_HP_ELEC_GROUND-WTR_COP-360_LS-4-MW_Y-2020"/>
    <x v="1"/>
    <x v="2"/>
    <n v="47.2884714787848"/>
    <n v="69041.168359025804"/>
    <n v="248548.206092493"/>
  </r>
  <r>
    <x v="0"/>
    <x v="0"/>
    <x v="0"/>
    <x v="9"/>
    <x v="18"/>
    <s v="SE2_small"/>
    <x v="1"/>
    <s v="GNR_HS_HEAT_PIT_L-DEC_E-91_Y-2020"/>
    <x v="0"/>
    <x v="0"/>
    <n v="91.483882737979002"/>
    <n v="133566.46879744899"/>
    <n v="480839.28767081798"/>
  </r>
  <r>
    <x v="0"/>
    <x v="0"/>
    <x v="0"/>
    <x v="9"/>
    <x v="18"/>
    <s v="SE2_small"/>
    <x v="1"/>
    <s v="GNR_HS_HEAT_PIT_L-DEC_E-91_Y-2020"/>
    <x v="0"/>
    <x v="1"/>
    <n v="136.54302799289999"/>
    <n v="199352.82086963399"/>
    <n v="717670.155130681"/>
  </r>
  <r>
    <x v="0"/>
    <x v="0"/>
    <x v="0"/>
    <x v="9"/>
    <x v="18"/>
    <s v="SE2_small"/>
    <x v="1"/>
    <s v="GNR_HS_HEAT_PIT_L-DEC_E-91_Y-2020"/>
    <x v="0"/>
    <x v="2"/>
    <n v="125.13290868387099"/>
    <n v="182694.046678452"/>
    <n v="657698.56804242602"/>
  </r>
  <r>
    <x v="0"/>
    <x v="0"/>
    <x v="0"/>
    <x v="9"/>
    <x v="18"/>
    <s v="SE2_small"/>
    <x v="1"/>
    <s v="GNR_HS_HEAT_WTR-TANK_LS_E-95_Y-2010"/>
    <x v="0"/>
    <x v="1"/>
    <n v="1.23074107635996"/>
    <n v="1796.8819714855399"/>
    <n v="6468.7750973479497"/>
  </r>
  <r>
    <x v="0"/>
    <x v="0"/>
    <x v="0"/>
    <x v="9"/>
    <x v="18"/>
    <s v="SE2_small"/>
    <x v="1"/>
    <s v="GNR_HS_HEAT_WTR-TANK_LS_E-95_Y-2010"/>
    <x v="1"/>
    <x v="1"/>
    <n v="3.1164383561643798"/>
    <n v="4550"/>
    <n v="16380"/>
  </r>
  <r>
    <x v="0"/>
    <x v="0"/>
    <x v="0"/>
    <x v="9"/>
    <x v="18"/>
    <s v="SE2_small"/>
    <x v="11"/>
    <s v="GNR_BO_OTHER_E-90"/>
    <x v="0"/>
    <x v="0"/>
    <n v="3.74"/>
    <n v="5460.4"/>
    <n v="19657.439999999999"/>
  </r>
  <r>
    <x v="0"/>
    <x v="0"/>
    <x v="0"/>
    <x v="9"/>
    <x v="18"/>
    <s v="SE2_small"/>
    <x v="11"/>
    <s v="GNR_BO_OTHER_E-90"/>
    <x v="0"/>
    <x v="1"/>
    <n v="3.74"/>
    <n v="5460.4"/>
    <n v="19657.439999999999"/>
  </r>
  <r>
    <x v="0"/>
    <x v="0"/>
    <x v="0"/>
    <x v="9"/>
    <x v="18"/>
    <s v="SE2_small"/>
    <x v="11"/>
    <s v="GNR_BO_OTHER_E-90"/>
    <x v="0"/>
    <x v="2"/>
    <n v="3.74"/>
    <n v="5460.4"/>
    <n v="19657.439999999999"/>
  </r>
  <r>
    <x v="0"/>
    <x v="0"/>
    <x v="0"/>
    <x v="9"/>
    <x v="18"/>
    <s v="SE2_small"/>
    <x v="11"/>
    <s v="GNR_BO_OTHER_E-90"/>
    <x v="1"/>
    <x v="0"/>
    <n v="3.74"/>
    <n v="5460.4"/>
    <n v="19657.439999999999"/>
  </r>
  <r>
    <x v="0"/>
    <x v="0"/>
    <x v="0"/>
    <x v="9"/>
    <x v="18"/>
    <s v="SE2_small"/>
    <x v="11"/>
    <s v="GNR_BO_OTHER_E-90"/>
    <x v="1"/>
    <x v="1"/>
    <n v="3.74"/>
    <n v="5460.4"/>
    <n v="19657.439999999999"/>
  </r>
  <r>
    <x v="0"/>
    <x v="0"/>
    <x v="0"/>
    <x v="9"/>
    <x v="18"/>
    <s v="SE2_small"/>
    <x v="11"/>
    <s v="GNR_BO_OTHER_E-90"/>
    <x v="1"/>
    <x v="2"/>
    <n v="3.74"/>
    <n v="5460.4"/>
    <n v="19657.439999999999"/>
  </r>
  <r>
    <x v="0"/>
    <x v="0"/>
    <x v="0"/>
    <x v="9"/>
    <x v="18"/>
    <s v="SE2_small"/>
    <x v="4"/>
    <s v="GNR_EH_HEAT"/>
    <x v="0"/>
    <x v="0"/>
    <n v="3.2077037545787399"/>
    <n v="4683.2474816849599"/>
    <n v="16859.6909340659"/>
  </r>
  <r>
    <x v="0"/>
    <x v="0"/>
    <x v="0"/>
    <x v="9"/>
    <x v="18"/>
    <s v="SE2_small"/>
    <x v="4"/>
    <s v="GNR_EH_HEAT"/>
    <x v="0"/>
    <x v="1"/>
    <n v="3.2077037545787399"/>
    <n v="4683.2474816849599"/>
    <n v="16859.6909340659"/>
  </r>
  <r>
    <x v="0"/>
    <x v="0"/>
    <x v="0"/>
    <x v="9"/>
    <x v="18"/>
    <s v="SE2_small"/>
    <x v="4"/>
    <s v="GNR_EH_HEAT"/>
    <x v="0"/>
    <x v="2"/>
    <n v="3.2077037545787399"/>
    <n v="4683.2474816849599"/>
    <n v="16859.6909340659"/>
  </r>
  <r>
    <x v="0"/>
    <x v="0"/>
    <x v="0"/>
    <x v="9"/>
    <x v="18"/>
    <s v="SE2_small"/>
    <x v="4"/>
    <s v="GNR_EH_HEAT"/>
    <x v="1"/>
    <x v="0"/>
    <n v="3.2077037545787399"/>
    <n v="4683.2474816849599"/>
    <n v="16859.6909340659"/>
  </r>
  <r>
    <x v="0"/>
    <x v="0"/>
    <x v="0"/>
    <x v="9"/>
    <x v="18"/>
    <s v="SE2_small"/>
    <x v="4"/>
    <s v="GNR_EH_HEAT"/>
    <x v="1"/>
    <x v="1"/>
    <n v="3.2077037545787399"/>
    <n v="4683.2474816849599"/>
    <n v="16859.6909340659"/>
  </r>
  <r>
    <x v="0"/>
    <x v="0"/>
    <x v="0"/>
    <x v="9"/>
    <x v="18"/>
    <s v="SE2_small"/>
    <x v="4"/>
    <s v="GNR_EH_HEAT"/>
    <x v="1"/>
    <x v="2"/>
    <n v="3.2077037545787399"/>
    <n v="4683.2474816849599"/>
    <n v="16859.6909340659"/>
  </r>
  <r>
    <x v="0"/>
    <x v="0"/>
    <x v="0"/>
    <x v="9"/>
    <x v="19"/>
    <s v="SE3A"/>
    <x v="12"/>
    <s v="GNR_ST_NUCL_CND_E-33"/>
    <x v="0"/>
    <x v="0"/>
    <n v="17431.6363636364"/>
    <n v="25450189.090909101"/>
    <n v="91620680.727272704"/>
  </r>
  <r>
    <x v="0"/>
    <x v="0"/>
    <x v="0"/>
    <x v="9"/>
    <x v="19"/>
    <s v="SE3A"/>
    <x v="12"/>
    <s v="GNR_ST_NUCL_CND_E-33"/>
    <x v="0"/>
    <x v="1"/>
    <n v="17431.6363636364"/>
    <n v="25450189.090909101"/>
    <n v="91620680.727272704"/>
  </r>
  <r>
    <x v="0"/>
    <x v="0"/>
    <x v="0"/>
    <x v="9"/>
    <x v="19"/>
    <s v="SE3A"/>
    <x v="12"/>
    <s v="GNR_ST_NUCL_CND_E-33"/>
    <x v="0"/>
    <x v="2"/>
    <n v="17431.6363636364"/>
    <n v="25450189.090909101"/>
    <n v="91620680.727272704"/>
  </r>
  <r>
    <x v="0"/>
    <x v="0"/>
    <x v="0"/>
    <x v="9"/>
    <x v="19"/>
    <s v="SE3A"/>
    <x v="6"/>
    <s v="GNR_RES_WTR_NOPMP_MC-01"/>
    <x v="0"/>
    <x v="0"/>
    <n v="94.1739693675311"/>
    <n v="137493.995276595"/>
    <n v="494978.382995744"/>
  </r>
  <r>
    <x v="0"/>
    <x v="0"/>
    <x v="0"/>
    <x v="9"/>
    <x v="19"/>
    <s v="SE3A"/>
    <x v="6"/>
    <s v="GNR_RES_WTR_NOPMP_MC-01"/>
    <x v="0"/>
    <x v="1"/>
    <n v="131.6"/>
    <n v="192136"/>
    <n v="691689.6"/>
  </r>
  <r>
    <x v="0"/>
    <x v="0"/>
    <x v="0"/>
    <x v="9"/>
    <x v="19"/>
    <s v="SE3A"/>
    <x v="6"/>
    <s v="GNR_RES_WTR_NOPMP_MC-01"/>
    <x v="0"/>
    <x v="2"/>
    <n v="131.6"/>
    <n v="192136"/>
    <n v="691689.6"/>
  </r>
  <r>
    <x v="0"/>
    <x v="0"/>
    <x v="0"/>
    <x v="9"/>
    <x v="19"/>
    <s v="SE3A"/>
    <x v="6"/>
    <s v="GNR_RES_WTR_NOPMP_MC-01"/>
    <x v="1"/>
    <x v="0"/>
    <n v="131.6"/>
    <n v="192136"/>
    <n v="691689.6"/>
  </r>
  <r>
    <x v="0"/>
    <x v="0"/>
    <x v="0"/>
    <x v="9"/>
    <x v="19"/>
    <s v="SE3A"/>
    <x v="6"/>
    <s v="GNR_RES_WTR_NOPMP_MC-01"/>
    <x v="1"/>
    <x v="1"/>
    <n v="131.6"/>
    <n v="192136"/>
    <n v="691689.6"/>
  </r>
  <r>
    <x v="0"/>
    <x v="0"/>
    <x v="0"/>
    <x v="9"/>
    <x v="19"/>
    <s v="SE3A"/>
    <x v="6"/>
    <s v="GNR_RES_WTR_NOPMP_MC-01"/>
    <x v="1"/>
    <x v="2"/>
    <n v="131.6"/>
    <n v="192136"/>
    <n v="691689.6"/>
  </r>
  <r>
    <x v="0"/>
    <x v="0"/>
    <x v="0"/>
    <x v="9"/>
    <x v="19"/>
    <s v="SE3A"/>
    <x v="6"/>
    <s v="GNR_RES_WTR_NOPMP_MC-02"/>
    <x v="0"/>
    <x v="1"/>
    <n v="131.6"/>
    <n v="192136"/>
    <n v="691689.6"/>
  </r>
  <r>
    <x v="0"/>
    <x v="0"/>
    <x v="0"/>
    <x v="9"/>
    <x v="19"/>
    <s v="SE3A"/>
    <x v="6"/>
    <s v="GNR_RES_WTR_NOPMP_MC-02"/>
    <x v="0"/>
    <x v="2"/>
    <n v="131.6"/>
    <n v="192136"/>
    <n v="691689.6"/>
  </r>
  <r>
    <x v="0"/>
    <x v="0"/>
    <x v="0"/>
    <x v="9"/>
    <x v="19"/>
    <s v="SE3A"/>
    <x v="6"/>
    <s v="GNR_RES_WTR_NOPMP_MC-02"/>
    <x v="1"/>
    <x v="0"/>
    <n v="131.6"/>
    <n v="192136"/>
    <n v="691689.6"/>
  </r>
  <r>
    <x v="0"/>
    <x v="0"/>
    <x v="0"/>
    <x v="9"/>
    <x v="19"/>
    <s v="SE3A"/>
    <x v="6"/>
    <s v="GNR_RES_WTR_NOPMP_MC-02"/>
    <x v="1"/>
    <x v="1"/>
    <n v="131.6"/>
    <n v="192136"/>
    <n v="691689.6"/>
  </r>
  <r>
    <x v="0"/>
    <x v="0"/>
    <x v="0"/>
    <x v="9"/>
    <x v="19"/>
    <s v="SE3A"/>
    <x v="6"/>
    <s v="GNR_RES_WTR_NOPMP_MC-02"/>
    <x v="1"/>
    <x v="2"/>
    <n v="131.6"/>
    <n v="192136"/>
    <n v="691689.6"/>
  </r>
  <r>
    <x v="0"/>
    <x v="0"/>
    <x v="0"/>
    <x v="9"/>
    <x v="19"/>
    <s v="SE3A"/>
    <x v="6"/>
    <s v="GNR_RES_WTR_NOPMP_MC-03"/>
    <x v="0"/>
    <x v="1"/>
    <n v="131.6"/>
    <n v="192136"/>
    <n v="691689.6"/>
  </r>
  <r>
    <x v="0"/>
    <x v="0"/>
    <x v="0"/>
    <x v="9"/>
    <x v="19"/>
    <s v="SE3A"/>
    <x v="6"/>
    <s v="GNR_RES_WTR_NOPMP_MC-03"/>
    <x v="0"/>
    <x v="2"/>
    <n v="131.6"/>
    <n v="192136"/>
    <n v="691689.6"/>
  </r>
  <r>
    <x v="0"/>
    <x v="0"/>
    <x v="0"/>
    <x v="9"/>
    <x v="19"/>
    <s v="SE3A"/>
    <x v="6"/>
    <s v="GNR_RES_WTR_NOPMP_MC-03"/>
    <x v="1"/>
    <x v="0"/>
    <n v="131.6"/>
    <n v="192136"/>
    <n v="691689.6"/>
  </r>
  <r>
    <x v="0"/>
    <x v="0"/>
    <x v="0"/>
    <x v="9"/>
    <x v="19"/>
    <s v="SE3A"/>
    <x v="6"/>
    <s v="GNR_RES_WTR_NOPMP_MC-03"/>
    <x v="1"/>
    <x v="1"/>
    <n v="131.6"/>
    <n v="192136"/>
    <n v="691689.6"/>
  </r>
  <r>
    <x v="0"/>
    <x v="0"/>
    <x v="0"/>
    <x v="9"/>
    <x v="19"/>
    <s v="SE3A"/>
    <x v="6"/>
    <s v="GNR_RES_WTR_NOPMP_MC-03"/>
    <x v="1"/>
    <x v="2"/>
    <n v="131.6"/>
    <n v="192136"/>
    <n v="691689.6"/>
  </r>
  <r>
    <x v="0"/>
    <x v="0"/>
    <x v="0"/>
    <x v="9"/>
    <x v="19"/>
    <s v="SE3A"/>
    <x v="6"/>
    <s v="GNR_RES_WTR_NOPMP_MC-04"/>
    <x v="0"/>
    <x v="1"/>
    <n v="131.6"/>
    <n v="192136"/>
    <n v="691689.6"/>
  </r>
  <r>
    <x v="0"/>
    <x v="0"/>
    <x v="0"/>
    <x v="9"/>
    <x v="19"/>
    <s v="SE3A"/>
    <x v="6"/>
    <s v="GNR_RES_WTR_NOPMP_MC-04"/>
    <x v="0"/>
    <x v="2"/>
    <n v="131.6"/>
    <n v="192136"/>
    <n v="691689.6"/>
  </r>
  <r>
    <x v="0"/>
    <x v="0"/>
    <x v="0"/>
    <x v="9"/>
    <x v="19"/>
    <s v="SE3A"/>
    <x v="6"/>
    <s v="GNR_RES_WTR_NOPMP_MC-04"/>
    <x v="1"/>
    <x v="0"/>
    <n v="131.6"/>
    <n v="192136"/>
    <n v="691689.6"/>
  </r>
  <r>
    <x v="0"/>
    <x v="0"/>
    <x v="0"/>
    <x v="9"/>
    <x v="19"/>
    <s v="SE3A"/>
    <x v="6"/>
    <s v="GNR_RES_WTR_NOPMP_MC-04"/>
    <x v="1"/>
    <x v="1"/>
    <n v="131.6"/>
    <n v="192136"/>
    <n v="691689.6"/>
  </r>
  <r>
    <x v="0"/>
    <x v="0"/>
    <x v="0"/>
    <x v="9"/>
    <x v="19"/>
    <s v="SE3A"/>
    <x v="6"/>
    <s v="GNR_RES_WTR_NOPMP_MC-04"/>
    <x v="1"/>
    <x v="2"/>
    <n v="131.6"/>
    <n v="192136"/>
    <n v="691689.6"/>
  </r>
  <r>
    <x v="0"/>
    <x v="0"/>
    <x v="0"/>
    <x v="9"/>
    <x v="19"/>
    <s v="SE3A"/>
    <x v="6"/>
    <s v="GNR_RES_WTR_NOPMP_MC-05"/>
    <x v="0"/>
    <x v="1"/>
    <n v="131.6"/>
    <n v="192136"/>
    <n v="691689.6"/>
  </r>
  <r>
    <x v="0"/>
    <x v="0"/>
    <x v="0"/>
    <x v="9"/>
    <x v="19"/>
    <s v="SE3A"/>
    <x v="6"/>
    <s v="GNR_RES_WTR_NOPMP_MC-05"/>
    <x v="0"/>
    <x v="2"/>
    <n v="131.6"/>
    <n v="192136"/>
    <n v="691689.6"/>
  </r>
  <r>
    <x v="0"/>
    <x v="0"/>
    <x v="0"/>
    <x v="9"/>
    <x v="19"/>
    <s v="SE3A"/>
    <x v="6"/>
    <s v="GNR_RES_WTR_NOPMP_MC-05"/>
    <x v="1"/>
    <x v="0"/>
    <n v="131.6"/>
    <n v="192136"/>
    <n v="691689.6"/>
  </r>
  <r>
    <x v="0"/>
    <x v="0"/>
    <x v="0"/>
    <x v="9"/>
    <x v="19"/>
    <s v="SE3A"/>
    <x v="6"/>
    <s v="GNR_RES_WTR_NOPMP_MC-05"/>
    <x v="1"/>
    <x v="1"/>
    <n v="131.6"/>
    <n v="192136"/>
    <n v="691689.6"/>
  </r>
  <r>
    <x v="0"/>
    <x v="0"/>
    <x v="0"/>
    <x v="9"/>
    <x v="19"/>
    <s v="SE3A"/>
    <x v="6"/>
    <s v="GNR_RES_WTR_NOPMP_MC-05"/>
    <x v="1"/>
    <x v="2"/>
    <n v="131.6"/>
    <n v="192136"/>
    <n v="691689.6"/>
  </r>
  <r>
    <x v="0"/>
    <x v="0"/>
    <x v="0"/>
    <x v="9"/>
    <x v="19"/>
    <s v="SE3A"/>
    <x v="6"/>
    <s v="GNR_RES_WTR_NOPMP_MC-06"/>
    <x v="0"/>
    <x v="1"/>
    <n v="131.6"/>
    <n v="192136"/>
    <n v="691689.6"/>
  </r>
  <r>
    <x v="0"/>
    <x v="0"/>
    <x v="0"/>
    <x v="9"/>
    <x v="19"/>
    <s v="SE3A"/>
    <x v="6"/>
    <s v="GNR_RES_WTR_NOPMP_MC-06"/>
    <x v="1"/>
    <x v="1"/>
    <n v="131.6"/>
    <n v="192136"/>
    <n v="691689.6"/>
  </r>
  <r>
    <x v="0"/>
    <x v="0"/>
    <x v="0"/>
    <x v="9"/>
    <x v="19"/>
    <s v="SE3A"/>
    <x v="6"/>
    <s v="GNR_RES_WTR_NOPMP_MC-06"/>
    <x v="1"/>
    <x v="2"/>
    <n v="28.418958540480698"/>
    <n v="41491.6794691018"/>
    <n v="149370.04608876701"/>
  </r>
  <r>
    <x v="0"/>
    <x v="0"/>
    <x v="0"/>
    <x v="9"/>
    <x v="19"/>
    <s v="SE3A"/>
    <x v="6"/>
    <s v="GNR_ROR_WTR"/>
    <x v="0"/>
    <x v="0"/>
    <n v="394.10624288453698"/>
    <n v="575395.11461142299"/>
    <n v="2071422.4126011201"/>
  </r>
  <r>
    <x v="0"/>
    <x v="0"/>
    <x v="0"/>
    <x v="9"/>
    <x v="19"/>
    <s v="SE3A"/>
    <x v="6"/>
    <s v="GNR_ROR_WTR"/>
    <x v="0"/>
    <x v="1"/>
    <n v="394.10624288453698"/>
    <n v="575395.11461142299"/>
    <n v="2071422.4126011201"/>
  </r>
  <r>
    <x v="0"/>
    <x v="0"/>
    <x v="0"/>
    <x v="9"/>
    <x v="19"/>
    <s v="SE3A"/>
    <x v="6"/>
    <s v="GNR_ROR_WTR"/>
    <x v="0"/>
    <x v="2"/>
    <n v="394.10624288453698"/>
    <n v="575395.11461142299"/>
    <n v="2071422.4126011201"/>
  </r>
  <r>
    <x v="0"/>
    <x v="0"/>
    <x v="0"/>
    <x v="9"/>
    <x v="19"/>
    <s v="SE3A"/>
    <x v="6"/>
    <s v="GNR_ROR_WTR"/>
    <x v="1"/>
    <x v="0"/>
    <n v="841.51572359818397"/>
    <n v="1228612.9564533499"/>
    <n v="4423006.6432320597"/>
  </r>
  <r>
    <x v="0"/>
    <x v="0"/>
    <x v="0"/>
    <x v="9"/>
    <x v="19"/>
    <s v="SE3A"/>
    <x v="6"/>
    <s v="GNR_ROR_WTR"/>
    <x v="1"/>
    <x v="1"/>
    <n v="841.51572359818397"/>
    <n v="1228612.9564533499"/>
    <n v="4423006.6432320597"/>
  </r>
  <r>
    <x v="0"/>
    <x v="0"/>
    <x v="0"/>
    <x v="9"/>
    <x v="19"/>
    <s v="SE3A"/>
    <x v="6"/>
    <s v="GNR_ROR_WTR"/>
    <x v="1"/>
    <x v="2"/>
    <n v="841.51572359818397"/>
    <n v="1228612.9564533499"/>
    <n v="4423006.6432320597"/>
  </r>
  <r>
    <x v="0"/>
    <x v="0"/>
    <x v="0"/>
    <x v="9"/>
    <x v="19"/>
    <s v="SE3A"/>
    <x v="7"/>
    <s v="GNR_WT_WIND_ONS"/>
    <x v="0"/>
    <x v="0"/>
    <n v="98.251611081833801"/>
    <n v="143447.35217947699"/>
    <n v="516410.46784611902"/>
  </r>
  <r>
    <x v="0"/>
    <x v="0"/>
    <x v="0"/>
    <x v="9"/>
    <x v="19"/>
    <s v="SE3A"/>
    <x v="7"/>
    <s v="GNR_WT_WIND_ONS"/>
    <x v="0"/>
    <x v="1"/>
    <n v="86.242409375143694"/>
    <n v="125913.91768771"/>
    <n v="453290.10367575497"/>
  </r>
  <r>
    <x v="0"/>
    <x v="0"/>
    <x v="0"/>
    <x v="9"/>
    <x v="19"/>
    <s v="SE3A"/>
    <x v="7"/>
    <s v="GNR_WT_WIND_ONS"/>
    <x v="0"/>
    <x v="2"/>
    <n v="142.592948140929"/>
    <n v="208185.704285757"/>
    <n v="749468.53542872402"/>
  </r>
  <r>
    <x v="0"/>
    <x v="0"/>
    <x v="0"/>
    <x v="9"/>
    <x v="19"/>
    <s v="SE3A"/>
    <x v="7"/>
    <s v="GNR_WT_WIND_ONS"/>
    <x v="1"/>
    <x v="0"/>
    <n v="1289.7950733243099"/>
    <n v="1883100.8070534901"/>
    <n v="6779162.9053925704"/>
  </r>
  <r>
    <x v="0"/>
    <x v="0"/>
    <x v="0"/>
    <x v="9"/>
    <x v="19"/>
    <s v="SE3A"/>
    <x v="7"/>
    <s v="GNR_WT_WIND_ONS"/>
    <x v="1"/>
    <x v="1"/>
    <n v="1545.5677783323199"/>
    <n v="2256528.95636519"/>
    <n v="8123504.2429146897"/>
  </r>
  <r>
    <x v="0"/>
    <x v="0"/>
    <x v="0"/>
    <x v="9"/>
    <x v="19"/>
    <s v="SE3A"/>
    <x v="7"/>
    <s v="GNR_WT_WIND_ONS"/>
    <x v="1"/>
    <x v="2"/>
    <n v="1411.5419605673801"/>
    <n v="2060851.2624283701"/>
    <n v="7419064.54474214"/>
  </r>
  <r>
    <x v="0"/>
    <x v="0"/>
    <x v="0"/>
    <x v="9"/>
    <x v="19"/>
    <s v="SE3_IND"/>
    <x v="1"/>
    <s v="GNR_HS_HEAT_PIT_L-CEN_E-90_Y-2020"/>
    <x v="0"/>
    <x v="0"/>
    <n v="204.07720564824399"/>
    <n v="297952.72024643602"/>
    <n v="1072629.7928871701"/>
  </r>
  <r>
    <x v="0"/>
    <x v="0"/>
    <x v="0"/>
    <x v="9"/>
    <x v="19"/>
    <s v="SE3_IND"/>
    <x v="1"/>
    <s v="GNR_HS_HEAT_PIT_L-CEN_E-90_Y-2020"/>
    <x v="0"/>
    <x v="1"/>
    <n v="231.96979757567701"/>
    <n v="338675.904460488"/>
    <n v="1219233.25605776"/>
  </r>
  <r>
    <x v="0"/>
    <x v="0"/>
    <x v="0"/>
    <x v="9"/>
    <x v="19"/>
    <s v="SE3_IND"/>
    <x v="1"/>
    <s v="GNR_HS_HEAT_PIT_L-CEN_E-90_Y-2020"/>
    <x v="0"/>
    <x v="2"/>
    <n v="217.27426308242099"/>
    <n v="317220.42410033499"/>
    <n v="1141993.5267612"/>
  </r>
  <r>
    <x v="0"/>
    <x v="0"/>
    <x v="0"/>
    <x v="9"/>
    <x v="19"/>
    <s v="SE3_IND"/>
    <x v="2"/>
    <s v="GNR_ST_MSW_BP_E-23_LS-220-MW-FEED_Y-2020"/>
    <x v="0"/>
    <x v="0"/>
    <n v="2017.97143197182"/>
    <n v="2946238.2906788499"/>
    <n v="10606457.846443901"/>
  </r>
  <r>
    <x v="0"/>
    <x v="0"/>
    <x v="0"/>
    <x v="9"/>
    <x v="19"/>
    <s v="SE3_IND"/>
    <x v="2"/>
    <s v="GNR_ST_MSW_BP_E-23_LS-220-MW-FEED_Y-2020"/>
    <x v="0"/>
    <x v="1"/>
    <n v="2017.97143197182"/>
    <n v="2946238.2906788499"/>
    <n v="10606457.846443901"/>
  </r>
  <r>
    <x v="0"/>
    <x v="0"/>
    <x v="0"/>
    <x v="9"/>
    <x v="19"/>
    <s v="SE3_IND"/>
    <x v="2"/>
    <s v="GNR_ST_MSW_BP_E-23_LS-220-MW-FEED_Y-2020"/>
    <x v="0"/>
    <x v="2"/>
    <n v="2017.97143197182"/>
    <n v="2946238.2906788499"/>
    <n v="10606457.846443901"/>
  </r>
  <r>
    <x v="0"/>
    <x v="0"/>
    <x v="0"/>
    <x v="9"/>
    <x v="19"/>
    <s v="SE3_IND"/>
    <x v="2"/>
    <s v="GNR_ST_MSW_BP_E-23_LS-220-MW-FEED_Y-2020"/>
    <x v="1"/>
    <x v="0"/>
    <n v="2017.97143197182"/>
    <n v="2946238.2906788499"/>
    <n v="10606457.846443901"/>
  </r>
  <r>
    <x v="0"/>
    <x v="0"/>
    <x v="0"/>
    <x v="9"/>
    <x v="19"/>
    <s v="SE3_IND"/>
    <x v="2"/>
    <s v="GNR_ST_MSW_BP_E-23_LS-220-MW-FEED_Y-2020"/>
    <x v="1"/>
    <x v="1"/>
    <n v="2017.97143197182"/>
    <n v="2946238.2906788499"/>
    <n v="10606457.846443901"/>
  </r>
  <r>
    <x v="0"/>
    <x v="0"/>
    <x v="0"/>
    <x v="9"/>
    <x v="19"/>
    <s v="SE3_IND"/>
    <x v="2"/>
    <s v="GNR_ST_MSW_BP_E-23_LS-220-MW-FEED_Y-2020"/>
    <x v="1"/>
    <x v="2"/>
    <n v="2017.97143197182"/>
    <n v="2946238.2906788499"/>
    <n v="10606457.846443901"/>
  </r>
  <r>
    <x v="0"/>
    <x v="0"/>
    <x v="0"/>
    <x v="9"/>
    <x v="19"/>
    <s v="SE3_large"/>
    <x v="0"/>
    <s v="GNR_ST_COAL_BP_CB-40"/>
    <x v="0"/>
    <x v="0"/>
    <n v="155.555555555556"/>
    <n v="227111.11111111101"/>
    <n v="817600"/>
  </r>
  <r>
    <x v="0"/>
    <x v="0"/>
    <x v="0"/>
    <x v="9"/>
    <x v="19"/>
    <s v="SE3_large"/>
    <x v="0"/>
    <s v="GNR_ST_COAL_BP_CB-40"/>
    <x v="0"/>
    <x v="1"/>
    <n v="155.555555555556"/>
    <n v="227111.11111111101"/>
    <n v="817600"/>
  </r>
  <r>
    <x v="0"/>
    <x v="0"/>
    <x v="0"/>
    <x v="9"/>
    <x v="19"/>
    <s v="SE3_large"/>
    <x v="0"/>
    <s v="GNR_ST_COAL_BP_CB-40"/>
    <x v="0"/>
    <x v="2"/>
    <n v="155.555555555556"/>
    <n v="227111.11111111101"/>
    <n v="817600"/>
  </r>
  <r>
    <x v="0"/>
    <x v="0"/>
    <x v="0"/>
    <x v="9"/>
    <x v="19"/>
    <s v="SE3_large"/>
    <x v="0"/>
    <s v="LINKOPING_ST_COAL_EXT"/>
    <x v="0"/>
    <x v="0"/>
    <n v="291.2"/>
    <n v="425152"/>
    <n v="1530547.2"/>
  </r>
  <r>
    <x v="0"/>
    <x v="0"/>
    <x v="0"/>
    <x v="9"/>
    <x v="19"/>
    <s v="SE3_large"/>
    <x v="0"/>
    <s v="LINKOPING_ST_COAL_EXT"/>
    <x v="0"/>
    <x v="1"/>
    <n v="291.2"/>
    <n v="425152"/>
    <n v="1530547.2"/>
  </r>
  <r>
    <x v="0"/>
    <x v="0"/>
    <x v="0"/>
    <x v="9"/>
    <x v="19"/>
    <s v="SE3_large"/>
    <x v="0"/>
    <s v="LINKOPING_ST_COAL_EXT"/>
    <x v="0"/>
    <x v="2"/>
    <n v="291.2"/>
    <n v="425152"/>
    <n v="1530547.2"/>
  </r>
  <r>
    <x v="0"/>
    <x v="0"/>
    <x v="0"/>
    <x v="9"/>
    <x v="19"/>
    <s v="SE3_large"/>
    <x v="0"/>
    <s v="LINKOPING_ST_COAL_EXT"/>
    <x v="1"/>
    <x v="0"/>
    <n v="291.2"/>
    <n v="425152"/>
    <n v="1530547.2"/>
  </r>
  <r>
    <x v="0"/>
    <x v="0"/>
    <x v="0"/>
    <x v="9"/>
    <x v="19"/>
    <s v="SE3_large"/>
    <x v="0"/>
    <s v="LINKOPING_ST_COAL_EXT"/>
    <x v="1"/>
    <x v="1"/>
    <n v="291.2"/>
    <n v="425152"/>
    <n v="1530547.2"/>
  </r>
  <r>
    <x v="0"/>
    <x v="0"/>
    <x v="0"/>
    <x v="9"/>
    <x v="19"/>
    <s v="SE3_large"/>
    <x v="0"/>
    <s v="LINKOPING_ST_COAL_EXT"/>
    <x v="1"/>
    <x v="2"/>
    <n v="291.2"/>
    <n v="425152"/>
    <n v="1530547.2"/>
  </r>
  <r>
    <x v="0"/>
    <x v="0"/>
    <x v="0"/>
    <x v="9"/>
    <x v="19"/>
    <s v="SE3_large"/>
    <x v="0"/>
    <s v="VARTAN6_ST_COAL_EXT"/>
    <x v="0"/>
    <x v="0"/>
    <n v="454.54545454545502"/>
    <n v="663636.363636364"/>
    <n v="2389090.9090909101"/>
  </r>
  <r>
    <x v="0"/>
    <x v="0"/>
    <x v="0"/>
    <x v="9"/>
    <x v="19"/>
    <s v="SE3_large"/>
    <x v="0"/>
    <s v="VARTAN6_ST_COAL_EXT"/>
    <x v="0"/>
    <x v="1"/>
    <n v="454.54545454545502"/>
    <n v="663636.363636364"/>
    <n v="2389090.9090909101"/>
  </r>
  <r>
    <x v="0"/>
    <x v="0"/>
    <x v="0"/>
    <x v="9"/>
    <x v="19"/>
    <s v="SE3_large"/>
    <x v="0"/>
    <s v="VARTAN6_ST_COAL_EXT"/>
    <x v="0"/>
    <x v="2"/>
    <n v="454.54545454545502"/>
    <n v="663636.363636364"/>
    <n v="2389090.9090909101"/>
  </r>
  <r>
    <x v="0"/>
    <x v="0"/>
    <x v="0"/>
    <x v="9"/>
    <x v="19"/>
    <s v="SE3_large"/>
    <x v="5"/>
    <s v="GNR_HP_ELEC_COP-270"/>
    <x v="0"/>
    <x v="0"/>
    <n v="65.196661784568803"/>
    <n v="95187.126205470398"/>
    <n v="342673.65433969302"/>
  </r>
  <r>
    <x v="0"/>
    <x v="0"/>
    <x v="0"/>
    <x v="9"/>
    <x v="19"/>
    <s v="SE3_large"/>
    <x v="5"/>
    <s v="GNR_HP_ELEC_COP-270"/>
    <x v="0"/>
    <x v="2"/>
    <n v="78.244953870364597"/>
    <n v="114237.632650732"/>
    <n v="411255.47754263697"/>
  </r>
  <r>
    <x v="0"/>
    <x v="0"/>
    <x v="0"/>
    <x v="9"/>
    <x v="19"/>
    <s v="SE3_large"/>
    <x v="5"/>
    <s v="GNR_HP_ELEC_COP-270"/>
    <x v="1"/>
    <x v="1"/>
    <n v="192.666666666667"/>
    <n v="281293.33333333302"/>
    <n v="1012656"/>
  </r>
  <r>
    <x v="0"/>
    <x v="0"/>
    <x v="0"/>
    <x v="9"/>
    <x v="19"/>
    <s v="SE3_large"/>
    <x v="5"/>
    <s v="GNR_HP_ELEC_COP-270"/>
    <x v="1"/>
    <x v="2"/>
    <n v="18.077452782842201"/>
    <n v="26393.081062949601"/>
    <n v="95015.091826618707"/>
  </r>
  <r>
    <x v="0"/>
    <x v="0"/>
    <x v="0"/>
    <x v="9"/>
    <x v="19"/>
    <s v="SE3_large"/>
    <x v="1"/>
    <s v="GNR_HS_HEAT_PIT_L-CEN_E-90_Y-2020"/>
    <x v="0"/>
    <x v="1"/>
    <n v="1173.2553710858799"/>
    <n v="1712952.8417853899"/>
    <n v="6166630.23042739"/>
  </r>
  <r>
    <x v="0"/>
    <x v="0"/>
    <x v="0"/>
    <x v="9"/>
    <x v="19"/>
    <s v="SE3_large"/>
    <x v="1"/>
    <s v="GNR_HS_HEAT_PIT_L-CEN_E-90_Y-2020"/>
    <x v="0"/>
    <x v="2"/>
    <n v="378.09359732596403"/>
    <n v="552016.65209590702"/>
    <n v="1987259.94754526"/>
  </r>
  <r>
    <x v="0"/>
    <x v="0"/>
    <x v="0"/>
    <x v="9"/>
    <x v="19"/>
    <s v="SE3_large"/>
    <x v="1"/>
    <s v="GNR_HS_HEAT_WTR-TANK_LS_E-95_Y-2010"/>
    <x v="0"/>
    <x v="1"/>
    <n v="108.808219178082"/>
    <n v="158860"/>
    <n v="571896"/>
  </r>
  <r>
    <x v="0"/>
    <x v="0"/>
    <x v="0"/>
    <x v="9"/>
    <x v="19"/>
    <s v="SE3_large"/>
    <x v="2"/>
    <s v="AROS6_ST_MSW_EXT"/>
    <x v="0"/>
    <x v="0"/>
    <n v="167.213114754098"/>
    <n v="244131.14754098401"/>
    <n v="878872.13114754099"/>
  </r>
  <r>
    <x v="0"/>
    <x v="0"/>
    <x v="0"/>
    <x v="9"/>
    <x v="19"/>
    <s v="SE3_large"/>
    <x v="2"/>
    <s v="AROS6_ST_MSW_EXT"/>
    <x v="0"/>
    <x v="1"/>
    <n v="167.213114754098"/>
    <n v="244131.14754098401"/>
    <n v="878872.13114754099"/>
  </r>
  <r>
    <x v="0"/>
    <x v="0"/>
    <x v="0"/>
    <x v="9"/>
    <x v="19"/>
    <s v="SE3_large"/>
    <x v="2"/>
    <s v="AROS6_ST_MSW_EXT"/>
    <x v="0"/>
    <x v="2"/>
    <n v="167.213114754098"/>
    <n v="244131.14754098401"/>
    <n v="878872.13114754099"/>
  </r>
  <r>
    <x v="0"/>
    <x v="0"/>
    <x v="0"/>
    <x v="9"/>
    <x v="19"/>
    <s v="SE3_large"/>
    <x v="2"/>
    <s v="GNR_ST_MSW_BP_CB-10"/>
    <x v="0"/>
    <x v="0"/>
    <n v="233.444444444444"/>
    <n v="340828.88888888899"/>
    <n v="1226984"/>
  </r>
  <r>
    <x v="0"/>
    <x v="0"/>
    <x v="0"/>
    <x v="9"/>
    <x v="19"/>
    <s v="SE3_large"/>
    <x v="2"/>
    <s v="GNR_ST_MSW_BP_CB-10"/>
    <x v="0"/>
    <x v="1"/>
    <n v="233.444444444444"/>
    <n v="340828.88888888899"/>
    <n v="1226984"/>
  </r>
  <r>
    <x v="0"/>
    <x v="0"/>
    <x v="0"/>
    <x v="9"/>
    <x v="19"/>
    <s v="SE3_large"/>
    <x v="2"/>
    <s v="GNR_ST_MSW_BP_CB-10"/>
    <x v="0"/>
    <x v="2"/>
    <n v="233.444444444444"/>
    <n v="340828.88888888899"/>
    <n v="1226984"/>
  </r>
  <r>
    <x v="0"/>
    <x v="0"/>
    <x v="0"/>
    <x v="9"/>
    <x v="19"/>
    <s v="SE3_large"/>
    <x v="2"/>
    <s v="GNR_ST_MSW_BP_CB-10"/>
    <x v="1"/>
    <x v="0"/>
    <n v="233.444444444444"/>
    <n v="340828.88888888899"/>
    <n v="1226984"/>
  </r>
  <r>
    <x v="0"/>
    <x v="0"/>
    <x v="0"/>
    <x v="9"/>
    <x v="19"/>
    <s v="SE3_large"/>
    <x v="2"/>
    <s v="GNR_ST_MSW_BP_CB-10"/>
    <x v="1"/>
    <x v="1"/>
    <n v="233.444444444444"/>
    <n v="340828.88888888899"/>
    <n v="1226984"/>
  </r>
  <r>
    <x v="0"/>
    <x v="0"/>
    <x v="0"/>
    <x v="9"/>
    <x v="19"/>
    <s v="SE3_large"/>
    <x v="2"/>
    <s v="GNR_ST_MSW_BP_CB-10"/>
    <x v="1"/>
    <x v="2"/>
    <n v="233.444444444444"/>
    <n v="340828.88888888899"/>
    <n v="1226984"/>
  </r>
  <r>
    <x v="0"/>
    <x v="0"/>
    <x v="0"/>
    <x v="9"/>
    <x v="19"/>
    <s v="SE3_large"/>
    <x v="2"/>
    <s v="GNR_ST_MSW_BP_CB-20"/>
    <x v="0"/>
    <x v="0"/>
    <n v="37.721394740000001"/>
    <n v="55073.236320399999"/>
    <n v="198263.65075343999"/>
  </r>
  <r>
    <x v="0"/>
    <x v="0"/>
    <x v="0"/>
    <x v="9"/>
    <x v="19"/>
    <s v="SE3_large"/>
    <x v="2"/>
    <s v="GNR_ST_MSW_BP_CB-20"/>
    <x v="0"/>
    <x v="1"/>
    <n v="37.721394740000001"/>
    <n v="55073.236320399999"/>
    <n v="198263.65075343999"/>
  </r>
  <r>
    <x v="0"/>
    <x v="0"/>
    <x v="0"/>
    <x v="9"/>
    <x v="19"/>
    <s v="SE3_large"/>
    <x v="2"/>
    <s v="GNR_ST_MSW_BP_CB-20"/>
    <x v="0"/>
    <x v="2"/>
    <n v="37.721394740000001"/>
    <n v="55073.236320399999"/>
    <n v="198263.65075343999"/>
  </r>
  <r>
    <x v="0"/>
    <x v="0"/>
    <x v="0"/>
    <x v="9"/>
    <x v="19"/>
    <s v="SE3_large"/>
    <x v="2"/>
    <s v="GNR_ST_MSW_BP_CB-20"/>
    <x v="1"/>
    <x v="0"/>
    <n v="37.721394740000001"/>
    <n v="55073.236320399999"/>
    <n v="198263.65075343999"/>
  </r>
  <r>
    <x v="0"/>
    <x v="0"/>
    <x v="0"/>
    <x v="9"/>
    <x v="19"/>
    <s v="SE3_large"/>
    <x v="2"/>
    <s v="GNR_ST_MSW_BP_CB-20"/>
    <x v="1"/>
    <x v="1"/>
    <n v="37.721394740000001"/>
    <n v="55073.236320399999"/>
    <n v="198263.65075343999"/>
  </r>
  <r>
    <x v="0"/>
    <x v="0"/>
    <x v="0"/>
    <x v="9"/>
    <x v="19"/>
    <s v="SE3_large"/>
    <x v="2"/>
    <s v="GNR_ST_MSW_BP_CB-20"/>
    <x v="1"/>
    <x v="2"/>
    <n v="37.721394740000001"/>
    <n v="55073.236320399999"/>
    <n v="198263.65075343999"/>
  </r>
  <r>
    <x v="0"/>
    <x v="0"/>
    <x v="0"/>
    <x v="9"/>
    <x v="19"/>
    <s v="SE3_large"/>
    <x v="2"/>
    <s v="GNR_ST_MSW_BP_CB-30"/>
    <x v="0"/>
    <x v="0"/>
    <n v="260.64358892963003"/>
    <n v="380539.63983725902"/>
    <n v="1369942.70341413"/>
  </r>
  <r>
    <x v="0"/>
    <x v="0"/>
    <x v="0"/>
    <x v="9"/>
    <x v="19"/>
    <s v="SE3_large"/>
    <x v="2"/>
    <s v="GNR_ST_MSW_BP_CB-30"/>
    <x v="0"/>
    <x v="1"/>
    <n v="260.64358892963003"/>
    <n v="380539.63983725902"/>
    <n v="1369942.70341413"/>
  </r>
  <r>
    <x v="0"/>
    <x v="0"/>
    <x v="0"/>
    <x v="9"/>
    <x v="19"/>
    <s v="SE3_large"/>
    <x v="2"/>
    <s v="GNR_ST_MSW_BP_CB-30"/>
    <x v="0"/>
    <x v="2"/>
    <n v="260.64358892963003"/>
    <n v="380539.63983725902"/>
    <n v="1369942.70341413"/>
  </r>
  <r>
    <x v="0"/>
    <x v="0"/>
    <x v="0"/>
    <x v="9"/>
    <x v="19"/>
    <s v="SE3_large"/>
    <x v="2"/>
    <s v="GNR_ST_MSW_BP_CB-30"/>
    <x v="1"/>
    <x v="0"/>
    <n v="260.64358892963003"/>
    <n v="380539.63983725902"/>
    <n v="1369942.70341413"/>
  </r>
  <r>
    <x v="0"/>
    <x v="0"/>
    <x v="0"/>
    <x v="9"/>
    <x v="19"/>
    <s v="SE3_large"/>
    <x v="2"/>
    <s v="GNR_ST_MSW_BP_CB-30"/>
    <x v="1"/>
    <x v="1"/>
    <n v="260.64358892963003"/>
    <n v="380539.63983725902"/>
    <n v="1369942.70341413"/>
  </r>
  <r>
    <x v="0"/>
    <x v="0"/>
    <x v="0"/>
    <x v="9"/>
    <x v="19"/>
    <s v="SE3_large"/>
    <x v="2"/>
    <s v="GNR_ST_MSW_BP_CB-30"/>
    <x v="1"/>
    <x v="2"/>
    <n v="260.64358892963003"/>
    <n v="380539.63983725902"/>
    <n v="1369942.70341413"/>
  </r>
  <r>
    <x v="0"/>
    <x v="0"/>
    <x v="0"/>
    <x v="9"/>
    <x v="19"/>
    <s v="SE3_large"/>
    <x v="2"/>
    <s v="GNR_ST_MSW_BP_CB-40"/>
    <x v="0"/>
    <x v="0"/>
    <n v="105"/>
    <n v="153300"/>
    <n v="551880"/>
  </r>
  <r>
    <x v="0"/>
    <x v="0"/>
    <x v="0"/>
    <x v="9"/>
    <x v="19"/>
    <s v="SE3_large"/>
    <x v="2"/>
    <s v="GNR_ST_MSW_BP_CB-40"/>
    <x v="0"/>
    <x v="1"/>
    <n v="105"/>
    <n v="153300"/>
    <n v="551880"/>
  </r>
  <r>
    <x v="0"/>
    <x v="0"/>
    <x v="0"/>
    <x v="9"/>
    <x v="19"/>
    <s v="SE3_large"/>
    <x v="2"/>
    <s v="GNR_ST_MSW_BP_CB-40"/>
    <x v="0"/>
    <x v="2"/>
    <n v="105"/>
    <n v="153300"/>
    <n v="551880"/>
  </r>
  <r>
    <x v="0"/>
    <x v="0"/>
    <x v="0"/>
    <x v="9"/>
    <x v="19"/>
    <s v="SE3_large"/>
    <x v="2"/>
    <s v="GNR_ST_MSW_BP_E-23_LS-220-MW-FEED_Y-2020"/>
    <x v="0"/>
    <x v="0"/>
    <n v="1244.42735907522"/>
    <n v="1816863.94424982"/>
    <n v="6540710.1992993597"/>
  </r>
  <r>
    <x v="0"/>
    <x v="0"/>
    <x v="0"/>
    <x v="9"/>
    <x v="19"/>
    <s v="SE3_large"/>
    <x v="2"/>
    <s v="GNR_ST_MSW_BP_E-23_LS-220-MW-FEED_Y-2020"/>
    <x v="0"/>
    <x v="1"/>
    <n v="1244.42735907522"/>
    <n v="1816863.94424982"/>
    <n v="6540710.1992993597"/>
  </r>
  <r>
    <x v="0"/>
    <x v="0"/>
    <x v="0"/>
    <x v="9"/>
    <x v="19"/>
    <s v="SE3_large"/>
    <x v="2"/>
    <s v="GNR_ST_MSW_BP_E-23_LS-220-MW-FEED_Y-2020"/>
    <x v="0"/>
    <x v="2"/>
    <n v="1244.42735907522"/>
    <n v="1816863.94424982"/>
    <n v="6540710.1992993597"/>
  </r>
  <r>
    <x v="0"/>
    <x v="0"/>
    <x v="0"/>
    <x v="9"/>
    <x v="19"/>
    <s v="SE3_large"/>
    <x v="2"/>
    <s v="GNR_ST_MSW_BP_E-23_LS-220-MW-FEED_Y-2020"/>
    <x v="1"/>
    <x v="0"/>
    <n v="1244.42735907522"/>
    <n v="1816863.94424982"/>
    <n v="6540710.1992993597"/>
  </r>
  <r>
    <x v="0"/>
    <x v="0"/>
    <x v="0"/>
    <x v="9"/>
    <x v="19"/>
    <s v="SE3_large"/>
    <x v="2"/>
    <s v="GNR_ST_MSW_BP_E-23_LS-220-MW-FEED_Y-2020"/>
    <x v="1"/>
    <x v="1"/>
    <n v="1244.42735907522"/>
    <n v="1816863.94424982"/>
    <n v="6540710.1992993597"/>
  </r>
  <r>
    <x v="0"/>
    <x v="0"/>
    <x v="0"/>
    <x v="9"/>
    <x v="19"/>
    <s v="SE3_large"/>
    <x v="2"/>
    <s v="GNR_ST_MSW_BP_E-23_LS-220-MW-FEED_Y-2020"/>
    <x v="1"/>
    <x v="2"/>
    <n v="1244.42735907522"/>
    <n v="1816863.94424982"/>
    <n v="6540710.1992993597"/>
  </r>
  <r>
    <x v="0"/>
    <x v="0"/>
    <x v="0"/>
    <x v="9"/>
    <x v="19"/>
    <s v="SE3_large"/>
    <x v="10"/>
    <s v="GNR_ST_PEAT_BP_CB-40"/>
    <x v="0"/>
    <x v="0"/>
    <n v="155.555555555556"/>
    <n v="227111.11111111101"/>
    <n v="817600"/>
  </r>
  <r>
    <x v="0"/>
    <x v="0"/>
    <x v="0"/>
    <x v="9"/>
    <x v="19"/>
    <s v="SE3_large"/>
    <x v="10"/>
    <s v="GNR_ST_PEAT_BP_CB-40"/>
    <x v="0"/>
    <x v="1"/>
    <n v="155.555555555556"/>
    <n v="227111.11111111101"/>
    <n v="817600"/>
  </r>
  <r>
    <x v="0"/>
    <x v="0"/>
    <x v="0"/>
    <x v="9"/>
    <x v="19"/>
    <s v="SE3_large"/>
    <x v="10"/>
    <s v="GNR_ST_PEAT_BP_CB-40"/>
    <x v="0"/>
    <x v="2"/>
    <n v="155.555555555556"/>
    <n v="227111.11111111101"/>
    <n v="817600"/>
  </r>
  <r>
    <x v="0"/>
    <x v="0"/>
    <x v="0"/>
    <x v="9"/>
    <x v="19"/>
    <s v="SE3_large"/>
    <x v="10"/>
    <s v="GNR_ST_PEAT_BP_CB-50"/>
    <x v="0"/>
    <x v="0"/>
    <n v="400"/>
    <n v="584000"/>
    <n v="2102400"/>
  </r>
  <r>
    <x v="0"/>
    <x v="0"/>
    <x v="0"/>
    <x v="9"/>
    <x v="19"/>
    <s v="SE3_large"/>
    <x v="10"/>
    <s v="GNR_ST_PEAT_BP_CB-50"/>
    <x v="0"/>
    <x v="1"/>
    <n v="400"/>
    <n v="584000"/>
    <n v="2102400"/>
  </r>
  <r>
    <x v="0"/>
    <x v="0"/>
    <x v="0"/>
    <x v="9"/>
    <x v="19"/>
    <s v="SE3_large"/>
    <x v="10"/>
    <s v="GNR_ST_PEAT_BP_CB-50"/>
    <x v="0"/>
    <x v="2"/>
    <n v="400"/>
    <n v="584000"/>
    <n v="2102400"/>
  </r>
  <r>
    <x v="0"/>
    <x v="0"/>
    <x v="0"/>
    <x v="9"/>
    <x v="19"/>
    <s v="SE3_large"/>
    <x v="4"/>
    <s v="GNR_EH_HEAT"/>
    <x v="0"/>
    <x v="0"/>
    <n v="17.513736263736199"/>
    <n v="25570.054945054799"/>
    <n v="92052.197802197406"/>
  </r>
  <r>
    <x v="0"/>
    <x v="0"/>
    <x v="0"/>
    <x v="9"/>
    <x v="19"/>
    <s v="SE3_large"/>
    <x v="4"/>
    <s v="GNR_EH_HEAT"/>
    <x v="0"/>
    <x v="1"/>
    <n v="17.513736263736199"/>
    <n v="25570.054945054799"/>
    <n v="92052.197802197406"/>
  </r>
  <r>
    <x v="0"/>
    <x v="0"/>
    <x v="0"/>
    <x v="9"/>
    <x v="19"/>
    <s v="SE3_large"/>
    <x v="4"/>
    <s v="GNR_EH_HEAT"/>
    <x v="0"/>
    <x v="2"/>
    <n v="17.513736263736199"/>
    <n v="25570.054945054799"/>
    <n v="92052.197802197406"/>
  </r>
  <r>
    <x v="0"/>
    <x v="0"/>
    <x v="0"/>
    <x v="9"/>
    <x v="19"/>
    <s v="SE3_large"/>
    <x v="4"/>
    <s v="GNR_EH_HEAT"/>
    <x v="1"/>
    <x v="0"/>
    <n v="17.513736263736199"/>
    <n v="25570.054945054799"/>
    <n v="92052.197802197406"/>
  </r>
  <r>
    <x v="0"/>
    <x v="0"/>
    <x v="0"/>
    <x v="9"/>
    <x v="19"/>
    <s v="SE3_large"/>
    <x v="4"/>
    <s v="GNR_EH_HEAT"/>
    <x v="1"/>
    <x v="1"/>
    <n v="17.513736263736199"/>
    <n v="25570.054945054799"/>
    <n v="92052.197802197406"/>
  </r>
  <r>
    <x v="0"/>
    <x v="0"/>
    <x v="0"/>
    <x v="9"/>
    <x v="19"/>
    <s v="SE3_large"/>
    <x v="4"/>
    <s v="GNR_EH_HEAT"/>
    <x v="1"/>
    <x v="2"/>
    <n v="17.513736263736199"/>
    <n v="25570.054945054799"/>
    <n v="92052.197802197406"/>
  </r>
  <r>
    <x v="0"/>
    <x v="0"/>
    <x v="0"/>
    <x v="9"/>
    <x v="19"/>
    <s v="SE3_large"/>
    <x v="8"/>
    <s v="AROS7_ST_WOODWST_EXT"/>
    <x v="0"/>
    <x v="0"/>
    <n v="167.213114754098"/>
    <n v="244131.14754098401"/>
    <n v="878872.13114754099"/>
  </r>
  <r>
    <x v="0"/>
    <x v="0"/>
    <x v="0"/>
    <x v="9"/>
    <x v="19"/>
    <s v="SE3_large"/>
    <x v="8"/>
    <s v="AROS7_ST_WOODWST_EXT"/>
    <x v="0"/>
    <x v="1"/>
    <n v="167.213114754098"/>
    <n v="244131.14754098401"/>
    <n v="878872.13114754099"/>
  </r>
  <r>
    <x v="0"/>
    <x v="0"/>
    <x v="0"/>
    <x v="9"/>
    <x v="19"/>
    <s v="SE3_large"/>
    <x v="8"/>
    <s v="AROS7_ST_WOODWST_EXT"/>
    <x v="0"/>
    <x v="2"/>
    <n v="167.213114754098"/>
    <n v="244131.14754098401"/>
    <n v="878872.13114754099"/>
  </r>
  <r>
    <x v="0"/>
    <x v="0"/>
    <x v="0"/>
    <x v="9"/>
    <x v="19"/>
    <s v="SE3_large"/>
    <x v="8"/>
    <s v="GNR_ST_WOODWST_BP_CB-30"/>
    <x v="0"/>
    <x v="0"/>
    <n v="211.85185185185199"/>
    <n v="309303.703703704"/>
    <n v="1113493.33333333"/>
  </r>
  <r>
    <x v="0"/>
    <x v="0"/>
    <x v="0"/>
    <x v="9"/>
    <x v="19"/>
    <s v="SE3_large"/>
    <x v="8"/>
    <s v="GNR_ST_WOODWST_BP_CB-30"/>
    <x v="0"/>
    <x v="1"/>
    <n v="211.85185185185199"/>
    <n v="309303.703703704"/>
    <n v="1113493.33333333"/>
  </r>
  <r>
    <x v="0"/>
    <x v="0"/>
    <x v="0"/>
    <x v="9"/>
    <x v="19"/>
    <s v="SE3_large"/>
    <x v="8"/>
    <s v="GNR_ST_WOODWST_BP_CB-30"/>
    <x v="0"/>
    <x v="2"/>
    <n v="211.85185185185199"/>
    <n v="309303.703703704"/>
    <n v="1113493.33333333"/>
  </r>
  <r>
    <x v="0"/>
    <x v="0"/>
    <x v="0"/>
    <x v="9"/>
    <x v="19"/>
    <s v="SE3_medium"/>
    <x v="5"/>
    <s v="GNR_HP_ELEC_COP-270"/>
    <x v="1"/>
    <x v="0"/>
    <n v="27.159259259259301"/>
    <n v="39652.518518518496"/>
    <n v="142749.066666667"/>
  </r>
  <r>
    <x v="0"/>
    <x v="0"/>
    <x v="0"/>
    <x v="9"/>
    <x v="19"/>
    <s v="SE3_medium"/>
    <x v="5"/>
    <s v="GNR_HP_ELEC_COP-270"/>
    <x v="1"/>
    <x v="1"/>
    <n v="27.159259259259301"/>
    <n v="39652.518518518496"/>
    <n v="142749.066666667"/>
  </r>
  <r>
    <x v="0"/>
    <x v="0"/>
    <x v="0"/>
    <x v="9"/>
    <x v="19"/>
    <s v="SE3_medium"/>
    <x v="5"/>
    <s v="GNR_HP_ELEC_COP-270"/>
    <x v="1"/>
    <x v="2"/>
    <n v="27.159259259259301"/>
    <n v="39652.518518518496"/>
    <n v="142749.066666667"/>
  </r>
  <r>
    <x v="0"/>
    <x v="0"/>
    <x v="0"/>
    <x v="9"/>
    <x v="19"/>
    <s v="SE3_medium"/>
    <x v="5"/>
    <s v="GNR_HP_ELEC_GROUND-WTR_COP-360_LS-4-MW_Y-2020"/>
    <x v="0"/>
    <x v="0"/>
    <n v="390.18789040438099"/>
    <n v="569674.31999039697"/>
    <n v="2050827.5519654299"/>
  </r>
  <r>
    <x v="0"/>
    <x v="0"/>
    <x v="0"/>
    <x v="9"/>
    <x v="19"/>
    <s v="SE3_medium"/>
    <x v="5"/>
    <s v="GNR_HP_ELEC_GROUND-WTR_COP-360_LS-4-MW_Y-2020"/>
    <x v="0"/>
    <x v="1"/>
    <n v="192.85618682744601"/>
    <n v="281570.03276807198"/>
    <n v="1013652.1179650601"/>
  </r>
  <r>
    <x v="0"/>
    <x v="0"/>
    <x v="0"/>
    <x v="9"/>
    <x v="19"/>
    <s v="SE3_medium"/>
    <x v="5"/>
    <s v="GNR_HP_ELEC_GROUND-WTR_COP-360_LS-4-MW_Y-2020"/>
    <x v="0"/>
    <x v="2"/>
    <n v="109.973763784856"/>
    <n v="160561.695125889"/>
    <n v="578022.10245320003"/>
  </r>
  <r>
    <x v="0"/>
    <x v="0"/>
    <x v="0"/>
    <x v="9"/>
    <x v="19"/>
    <s v="SE3_medium"/>
    <x v="5"/>
    <s v="GNR_HP_ELEC_GROUND-WTR_COP-360_LS-4-MW_Y-2020"/>
    <x v="1"/>
    <x v="0"/>
    <n v="453.05579696459102"/>
    <n v="661461.46356830397"/>
    <n v="2381261.2688458902"/>
  </r>
  <r>
    <x v="0"/>
    <x v="0"/>
    <x v="0"/>
    <x v="9"/>
    <x v="19"/>
    <s v="SE3_medium"/>
    <x v="5"/>
    <s v="GNR_HP_ELEC_GROUND-WTR_COP-360_LS-4-MW_Y-2020"/>
    <x v="1"/>
    <x v="1"/>
    <n v="453.05579696459102"/>
    <n v="661461.46356830397"/>
    <n v="2381261.2688458902"/>
  </r>
  <r>
    <x v="0"/>
    <x v="0"/>
    <x v="0"/>
    <x v="9"/>
    <x v="19"/>
    <s v="SE3_medium"/>
    <x v="5"/>
    <s v="GNR_HP_ELEC_GROUND-WTR_COP-360_LS-4-MW_Y-2020"/>
    <x v="1"/>
    <x v="2"/>
    <n v="453.05579696459102"/>
    <n v="661461.46356830397"/>
    <n v="2381261.2688458902"/>
  </r>
  <r>
    <x v="0"/>
    <x v="0"/>
    <x v="0"/>
    <x v="9"/>
    <x v="19"/>
    <s v="SE3_medium"/>
    <x v="1"/>
    <s v="GNR_HS_HEAT_PIT_L-DEC_E-91_Y-2020"/>
    <x v="0"/>
    <x v="0"/>
    <n v="200.14473068650099"/>
    <n v="292211.30680229102"/>
    <n v="1051960.70448825"/>
  </r>
  <r>
    <x v="0"/>
    <x v="0"/>
    <x v="0"/>
    <x v="9"/>
    <x v="19"/>
    <s v="SE3_medium"/>
    <x v="1"/>
    <s v="GNR_HS_HEAT_PIT_L-DEC_E-91_Y-2020"/>
    <x v="0"/>
    <x v="1"/>
    <n v="1414.7024816396199"/>
    <n v="2065465.62319384"/>
    <n v="7435676.2434978196"/>
  </r>
  <r>
    <x v="0"/>
    <x v="0"/>
    <x v="0"/>
    <x v="9"/>
    <x v="19"/>
    <s v="SE3_medium"/>
    <x v="1"/>
    <s v="GNR_HS_HEAT_PIT_L-DEC_E-91_Y-2020"/>
    <x v="0"/>
    <x v="2"/>
    <n v="1414.7024816396199"/>
    <n v="2065465.62319384"/>
    <n v="7435676.2434978196"/>
  </r>
  <r>
    <x v="0"/>
    <x v="0"/>
    <x v="0"/>
    <x v="9"/>
    <x v="19"/>
    <s v="SE3_medium"/>
    <x v="1"/>
    <s v="GNR_HS_HEAT_WTR-TANK_LS_E-95_Y-2010"/>
    <x v="0"/>
    <x v="1"/>
    <n v="238.006849315068"/>
    <n v="347490"/>
    <n v="1250964"/>
  </r>
  <r>
    <x v="0"/>
    <x v="0"/>
    <x v="0"/>
    <x v="9"/>
    <x v="19"/>
    <s v="SE3_medium"/>
    <x v="15"/>
    <s v="GNR_BO_LNG_E-90"/>
    <x v="0"/>
    <x v="0"/>
    <n v="3.3333333333333299"/>
    <n v="4866.6666666666697"/>
    <n v="17520"/>
  </r>
  <r>
    <x v="0"/>
    <x v="0"/>
    <x v="0"/>
    <x v="9"/>
    <x v="19"/>
    <s v="SE3_medium"/>
    <x v="15"/>
    <s v="GNR_BO_LNG_E-90"/>
    <x v="0"/>
    <x v="1"/>
    <n v="3.3333333333333299"/>
    <n v="4866.6666666666697"/>
    <n v="17520"/>
  </r>
  <r>
    <x v="0"/>
    <x v="0"/>
    <x v="0"/>
    <x v="9"/>
    <x v="19"/>
    <s v="SE3_medium"/>
    <x v="15"/>
    <s v="GNR_BO_LNG_E-90"/>
    <x v="0"/>
    <x v="2"/>
    <n v="3.3333333333333299"/>
    <n v="4866.6666666666697"/>
    <n v="17520"/>
  </r>
  <r>
    <x v="0"/>
    <x v="0"/>
    <x v="0"/>
    <x v="9"/>
    <x v="19"/>
    <s v="SE3_medium"/>
    <x v="15"/>
    <s v="GNR_BO_LNG_E-90"/>
    <x v="1"/>
    <x v="0"/>
    <n v="3.3333333333333299"/>
    <n v="4866.6666666666697"/>
    <n v="17520"/>
  </r>
  <r>
    <x v="0"/>
    <x v="0"/>
    <x v="0"/>
    <x v="9"/>
    <x v="19"/>
    <s v="SE3_medium"/>
    <x v="15"/>
    <s v="GNR_BO_LNG_E-90"/>
    <x v="1"/>
    <x v="1"/>
    <n v="3.3333333333333299"/>
    <n v="4866.6666666666697"/>
    <n v="17520"/>
  </r>
  <r>
    <x v="0"/>
    <x v="0"/>
    <x v="0"/>
    <x v="9"/>
    <x v="19"/>
    <s v="SE3_medium"/>
    <x v="15"/>
    <s v="GNR_BO_LNG_E-90"/>
    <x v="1"/>
    <x v="2"/>
    <n v="3.3333333333333299"/>
    <n v="4866.6666666666697"/>
    <n v="17520"/>
  </r>
  <r>
    <x v="0"/>
    <x v="0"/>
    <x v="0"/>
    <x v="9"/>
    <x v="19"/>
    <s v="SE3_medium"/>
    <x v="2"/>
    <s v="GNR_BO_MSW_E-90"/>
    <x v="0"/>
    <x v="0"/>
    <n v="120.99038142620201"/>
    <n v="176645.95688225501"/>
    <n v="635925.44477611897"/>
  </r>
  <r>
    <x v="0"/>
    <x v="0"/>
    <x v="0"/>
    <x v="9"/>
    <x v="19"/>
    <s v="SE3_medium"/>
    <x v="2"/>
    <s v="GNR_BO_MSW_E-90"/>
    <x v="0"/>
    <x v="1"/>
    <n v="120.99038142620201"/>
    <n v="176645.95688225501"/>
    <n v="635925.44477611897"/>
  </r>
  <r>
    <x v="0"/>
    <x v="0"/>
    <x v="0"/>
    <x v="9"/>
    <x v="19"/>
    <s v="SE3_medium"/>
    <x v="2"/>
    <s v="GNR_BO_MSW_E-90"/>
    <x v="0"/>
    <x v="2"/>
    <n v="120.99038142620201"/>
    <n v="176645.95688225501"/>
    <n v="635925.44477611897"/>
  </r>
  <r>
    <x v="0"/>
    <x v="0"/>
    <x v="0"/>
    <x v="9"/>
    <x v="19"/>
    <s v="SE3_medium"/>
    <x v="2"/>
    <s v="GNR_ST_MSW_BP_CB-10"/>
    <x v="0"/>
    <x v="0"/>
    <n v="125.253333333333"/>
    <n v="182869.86666666699"/>
    <n v="658331.52"/>
  </r>
  <r>
    <x v="0"/>
    <x v="0"/>
    <x v="0"/>
    <x v="9"/>
    <x v="19"/>
    <s v="SE3_medium"/>
    <x v="2"/>
    <s v="GNR_ST_MSW_BP_CB-10"/>
    <x v="0"/>
    <x v="1"/>
    <n v="125.253333333333"/>
    <n v="182869.86666666699"/>
    <n v="658331.52"/>
  </r>
  <r>
    <x v="0"/>
    <x v="0"/>
    <x v="0"/>
    <x v="9"/>
    <x v="19"/>
    <s v="SE3_medium"/>
    <x v="2"/>
    <s v="GNR_ST_MSW_BP_CB-10"/>
    <x v="0"/>
    <x v="2"/>
    <n v="125.253333333333"/>
    <n v="182869.86666666699"/>
    <n v="658331.52"/>
  </r>
  <r>
    <x v="0"/>
    <x v="0"/>
    <x v="0"/>
    <x v="9"/>
    <x v="19"/>
    <s v="SE3_medium"/>
    <x v="2"/>
    <s v="GNR_ST_MSW_BP_CB-10"/>
    <x v="1"/>
    <x v="0"/>
    <n v="125.253333333333"/>
    <n v="182869.86666666699"/>
    <n v="658331.52"/>
  </r>
  <r>
    <x v="0"/>
    <x v="0"/>
    <x v="0"/>
    <x v="9"/>
    <x v="19"/>
    <s v="SE3_medium"/>
    <x v="2"/>
    <s v="GNR_ST_MSW_BP_CB-10"/>
    <x v="1"/>
    <x v="1"/>
    <n v="125.253333333333"/>
    <n v="182869.86666666699"/>
    <n v="658331.52"/>
  </r>
  <r>
    <x v="0"/>
    <x v="0"/>
    <x v="0"/>
    <x v="9"/>
    <x v="19"/>
    <s v="SE3_medium"/>
    <x v="2"/>
    <s v="GNR_ST_MSW_BP_CB-10"/>
    <x v="1"/>
    <x v="2"/>
    <n v="125.253333333333"/>
    <n v="182869.86666666699"/>
    <n v="658331.52"/>
  </r>
  <r>
    <x v="0"/>
    <x v="0"/>
    <x v="0"/>
    <x v="9"/>
    <x v="19"/>
    <s v="SE3_medium"/>
    <x v="2"/>
    <s v="GNR_ST_MSW_BP_CB-20"/>
    <x v="0"/>
    <x v="0"/>
    <n v="40"/>
    <n v="58400"/>
    <n v="210240"/>
  </r>
  <r>
    <x v="0"/>
    <x v="0"/>
    <x v="0"/>
    <x v="9"/>
    <x v="19"/>
    <s v="SE3_medium"/>
    <x v="2"/>
    <s v="GNR_ST_MSW_BP_CB-20"/>
    <x v="0"/>
    <x v="1"/>
    <n v="40"/>
    <n v="58400"/>
    <n v="210240"/>
  </r>
  <r>
    <x v="0"/>
    <x v="0"/>
    <x v="0"/>
    <x v="9"/>
    <x v="19"/>
    <s v="SE3_medium"/>
    <x v="2"/>
    <s v="GNR_ST_MSW_BP_CB-20"/>
    <x v="0"/>
    <x v="2"/>
    <n v="40"/>
    <n v="58400"/>
    <n v="210240"/>
  </r>
  <r>
    <x v="0"/>
    <x v="0"/>
    <x v="0"/>
    <x v="9"/>
    <x v="19"/>
    <s v="SE3_medium"/>
    <x v="2"/>
    <s v="GNR_ST_MSW_BP_CB-20"/>
    <x v="1"/>
    <x v="0"/>
    <n v="40"/>
    <n v="58400"/>
    <n v="210240"/>
  </r>
  <r>
    <x v="0"/>
    <x v="0"/>
    <x v="0"/>
    <x v="9"/>
    <x v="19"/>
    <s v="SE3_medium"/>
    <x v="2"/>
    <s v="GNR_ST_MSW_BP_CB-20"/>
    <x v="1"/>
    <x v="1"/>
    <n v="40"/>
    <n v="58400"/>
    <n v="210240"/>
  </r>
  <r>
    <x v="0"/>
    <x v="0"/>
    <x v="0"/>
    <x v="9"/>
    <x v="19"/>
    <s v="SE3_medium"/>
    <x v="2"/>
    <s v="GNR_ST_MSW_BP_CB-20"/>
    <x v="1"/>
    <x v="2"/>
    <n v="40"/>
    <n v="58400"/>
    <n v="210240"/>
  </r>
  <r>
    <x v="0"/>
    <x v="0"/>
    <x v="0"/>
    <x v="9"/>
    <x v="19"/>
    <s v="SE3_medium"/>
    <x v="2"/>
    <s v="GNR_ST_MSW_BP_CB-30"/>
    <x v="0"/>
    <x v="0"/>
    <n v="127.59259259259299"/>
    <n v="186285.18518518499"/>
    <n v="670626.66666666698"/>
  </r>
  <r>
    <x v="0"/>
    <x v="0"/>
    <x v="0"/>
    <x v="9"/>
    <x v="19"/>
    <s v="SE3_medium"/>
    <x v="2"/>
    <s v="GNR_ST_MSW_BP_CB-30"/>
    <x v="0"/>
    <x v="1"/>
    <n v="127.59259259259299"/>
    <n v="186285.18518518499"/>
    <n v="670626.66666666698"/>
  </r>
  <r>
    <x v="0"/>
    <x v="0"/>
    <x v="0"/>
    <x v="9"/>
    <x v="19"/>
    <s v="SE3_medium"/>
    <x v="2"/>
    <s v="GNR_ST_MSW_BP_CB-30"/>
    <x v="0"/>
    <x v="2"/>
    <n v="127.59259259259299"/>
    <n v="186285.18518518499"/>
    <n v="670626.66666666698"/>
  </r>
  <r>
    <x v="0"/>
    <x v="0"/>
    <x v="0"/>
    <x v="9"/>
    <x v="19"/>
    <s v="SE3_medium"/>
    <x v="2"/>
    <s v="GNR_ST_MSW_BP_CB-30"/>
    <x v="1"/>
    <x v="0"/>
    <n v="127.59259259259299"/>
    <n v="186285.18518518499"/>
    <n v="670626.66666666698"/>
  </r>
  <r>
    <x v="0"/>
    <x v="0"/>
    <x v="0"/>
    <x v="9"/>
    <x v="19"/>
    <s v="SE3_medium"/>
    <x v="2"/>
    <s v="GNR_ST_MSW_BP_CB-30"/>
    <x v="1"/>
    <x v="1"/>
    <n v="127.59259259259299"/>
    <n v="186285.18518518499"/>
    <n v="670626.66666666698"/>
  </r>
  <r>
    <x v="0"/>
    <x v="0"/>
    <x v="0"/>
    <x v="9"/>
    <x v="19"/>
    <s v="SE3_medium"/>
    <x v="2"/>
    <s v="GNR_ST_MSW_BP_CB-30"/>
    <x v="1"/>
    <x v="2"/>
    <n v="127.59259259259299"/>
    <n v="186285.18518518499"/>
    <n v="670626.66666666698"/>
  </r>
  <r>
    <x v="0"/>
    <x v="0"/>
    <x v="0"/>
    <x v="9"/>
    <x v="19"/>
    <s v="SE3_medium"/>
    <x v="10"/>
    <s v="GNR_ST_PEAT_BP_CB-10"/>
    <x v="0"/>
    <x v="0"/>
    <n v="63.5555555555556"/>
    <n v="92791.111111111095"/>
    <n v="334048"/>
  </r>
  <r>
    <x v="0"/>
    <x v="0"/>
    <x v="0"/>
    <x v="9"/>
    <x v="19"/>
    <s v="SE3_medium"/>
    <x v="10"/>
    <s v="GNR_ST_PEAT_BP_CB-10"/>
    <x v="0"/>
    <x v="1"/>
    <n v="63.5555555555556"/>
    <n v="92791.111111111095"/>
    <n v="334048"/>
  </r>
  <r>
    <x v="0"/>
    <x v="0"/>
    <x v="0"/>
    <x v="9"/>
    <x v="19"/>
    <s v="SE3_medium"/>
    <x v="10"/>
    <s v="GNR_ST_PEAT_BP_CB-10"/>
    <x v="0"/>
    <x v="2"/>
    <n v="63.5555555555556"/>
    <n v="92791.111111111095"/>
    <n v="334048"/>
  </r>
  <r>
    <x v="0"/>
    <x v="0"/>
    <x v="0"/>
    <x v="9"/>
    <x v="19"/>
    <s v="SE3_medium"/>
    <x v="4"/>
    <s v="GNR_EH_HEAT"/>
    <x v="0"/>
    <x v="0"/>
    <n v="21.754353800198398"/>
    <n v="31761.356548289699"/>
    <n v="114340.88357384301"/>
  </r>
  <r>
    <x v="0"/>
    <x v="0"/>
    <x v="0"/>
    <x v="9"/>
    <x v="19"/>
    <s v="SE3_medium"/>
    <x v="4"/>
    <s v="GNR_EH_HEAT"/>
    <x v="0"/>
    <x v="1"/>
    <n v="21.754353800198398"/>
    <n v="31761.356548289699"/>
    <n v="114340.88357384301"/>
  </r>
  <r>
    <x v="0"/>
    <x v="0"/>
    <x v="0"/>
    <x v="9"/>
    <x v="19"/>
    <s v="SE3_medium"/>
    <x v="4"/>
    <s v="GNR_EH_HEAT"/>
    <x v="0"/>
    <x v="2"/>
    <n v="21.754353800198398"/>
    <n v="31761.356548289699"/>
    <n v="114340.88357384301"/>
  </r>
  <r>
    <x v="0"/>
    <x v="0"/>
    <x v="0"/>
    <x v="9"/>
    <x v="19"/>
    <s v="SE3_medium"/>
    <x v="4"/>
    <s v="GNR_EH_HEAT"/>
    <x v="1"/>
    <x v="0"/>
    <n v="21.754353800198398"/>
    <n v="31761.356548289699"/>
    <n v="114340.88357384301"/>
  </r>
  <r>
    <x v="0"/>
    <x v="0"/>
    <x v="0"/>
    <x v="9"/>
    <x v="19"/>
    <s v="SE3_medium"/>
    <x v="4"/>
    <s v="GNR_EH_HEAT"/>
    <x v="1"/>
    <x v="1"/>
    <n v="21.754353800198398"/>
    <n v="31761.356548289699"/>
    <n v="114340.88357384301"/>
  </r>
  <r>
    <x v="0"/>
    <x v="0"/>
    <x v="0"/>
    <x v="9"/>
    <x v="19"/>
    <s v="SE3_medium"/>
    <x v="4"/>
    <s v="GNR_EH_HEAT"/>
    <x v="1"/>
    <x v="2"/>
    <n v="21.754353800198398"/>
    <n v="31761.356548289699"/>
    <n v="114340.88357384301"/>
  </r>
  <r>
    <x v="0"/>
    <x v="0"/>
    <x v="0"/>
    <x v="9"/>
    <x v="19"/>
    <s v="SE3_medium"/>
    <x v="8"/>
    <s v="GNR_ST_WOODWST_BP_CB-20"/>
    <x v="0"/>
    <x v="1"/>
    <n v="3.8942124059999998"/>
    <n v="5685.55011276"/>
    <n v="20467.980405935999"/>
  </r>
  <r>
    <x v="0"/>
    <x v="0"/>
    <x v="0"/>
    <x v="9"/>
    <x v="19"/>
    <s v="SE3_medium"/>
    <x v="8"/>
    <s v="GNR_ST_WOODWST_BP_CB-30"/>
    <x v="0"/>
    <x v="0"/>
    <n v="236.58812804664399"/>
    <n v="345418.66694810003"/>
    <n v="1243507.2010131599"/>
  </r>
  <r>
    <x v="0"/>
    <x v="0"/>
    <x v="0"/>
    <x v="9"/>
    <x v="19"/>
    <s v="SE3_medium"/>
    <x v="8"/>
    <s v="GNR_ST_WOODWST_BP_CB-30"/>
    <x v="0"/>
    <x v="1"/>
    <n v="296.52196822353301"/>
    <n v="432922.07360635803"/>
    <n v="1558519.4649828901"/>
  </r>
  <r>
    <x v="0"/>
    <x v="0"/>
    <x v="0"/>
    <x v="9"/>
    <x v="19"/>
    <s v="SE3_medium"/>
    <x v="8"/>
    <s v="GNR_ST_WOODWST_BP_CB-30"/>
    <x v="0"/>
    <x v="2"/>
    <n v="310.35285441820002"/>
    <n v="453115.16745057103"/>
    <n v="1631214.60282206"/>
  </r>
  <r>
    <x v="0"/>
    <x v="0"/>
    <x v="0"/>
    <x v="9"/>
    <x v="19"/>
    <s v="SE3_medium"/>
    <x v="8"/>
    <s v="GNR_ST_WOODWST_BP_CB-40"/>
    <x v="0"/>
    <x v="0"/>
    <n v="318.03333333333302"/>
    <n v="464328.66666666698"/>
    <n v="1671583.2"/>
  </r>
  <r>
    <x v="0"/>
    <x v="0"/>
    <x v="0"/>
    <x v="9"/>
    <x v="19"/>
    <s v="SE3_medium"/>
    <x v="8"/>
    <s v="GNR_ST_WOODWST_BP_CB-40"/>
    <x v="0"/>
    <x v="1"/>
    <n v="365.555555555556"/>
    <n v="533711.11111111101"/>
    <n v="1921360"/>
  </r>
  <r>
    <x v="0"/>
    <x v="0"/>
    <x v="0"/>
    <x v="9"/>
    <x v="19"/>
    <s v="SE3_medium"/>
    <x v="8"/>
    <s v="GNR_ST_WOODWST_BP_CB-40"/>
    <x v="0"/>
    <x v="2"/>
    <n v="365.555555555556"/>
    <n v="533711.11111111101"/>
    <n v="1921360"/>
  </r>
  <r>
    <x v="0"/>
    <x v="0"/>
    <x v="0"/>
    <x v="9"/>
    <x v="19"/>
    <s v="SE3_small"/>
    <x v="5"/>
    <s v="GNR_HP_ELEC_COP-270"/>
    <x v="1"/>
    <x v="0"/>
    <n v="1.4999999999999999E-2"/>
    <n v="21.9"/>
    <n v="78.84"/>
  </r>
  <r>
    <x v="0"/>
    <x v="0"/>
    <x v="0"/>
    <x v="9"/>
    <x v="19"/>
    <s v="SE3_small"/>
    <x v="5"/>
    <s v="GNR_HP_ELEC_COP-270"/>
    <x v="1"/>
    <x v="1"/>
    <n v="1.4999999999999999E-2"/>
    <n v="21.9"/>
    <n v="78.84"/>
  </r>
  <r>
    <x v="0"/>
    <x v="0"/>
    <x v="0"/>
    <x v="9"/>
    <x v="19"/>
    <s v="SE3_small"/>
    <x v="5"/>
    <s v="GNR_HP_ELEC_COP-270"/>
    <x v="1"/>
    <x v="2"/>
    <n v="1.4999999999999999E-2"/>
    <n v="21.9"/>
    <n v="78.84"/>
  </r>
  <r>
    <x v="0"/>
    <x v="0"/>
    <x v="0"/>
    <x v="9"/>
    <x v="19"/>
    <s v="SE3_small"/>
    <x v="5"/>
    <s v="GNR_HP_ELEC_GROUND-WTR_COP-360_LS-4-MW_Y-2020"/>
    <x v="0"/>
    <x v="0"/>
    <n v="53.580468726342701"/>
    <n v="78227.484340460302"/>
    <n v="281618.943625657"/>
  </r>
  <r>
    <x v="0"/>
    <x v="0"/>
    <x v="0"/>
    <x v="9"/>
    <x v="19"/>
    <s v="SE3_small"/>
    <x v="5"/>
    <s v="GNR_HP_ELEC_GROUND-WTR_COP-360_LS-4-MW_Y-2020"/>
    <x v="0"/>
    <x v="1"/>
    <n v="19.007987544197402"/>
    <n v="27751.661814528201"/>
    <n v="99905.982532301598"/>
  </r>
  <r>
    <x v="0"/>
    <x v="0"/>
    <x v="0"/>
    <x v="9"/>
    <x v="19"/>
    <s v="SE3_small"/>
    <x v="5"/>
    <s v="GNR_HP_ELEC_GROUND-WTR_COP-360_LS-4-MW_Y-2020"/>
    <x v="1"/>
    <x v="0"/>
    <n v="228.84468474159101"/>
    <n v="334113.23972272302"/>
    <n v="1202807.6630018"/>
  </r>
  <r>
    <x v="0"/>
    <x v="0"/>
    <x v="0"/>
    <x v="9"/>
    <x v="19"/>
    <s v="SE3_small"/>
    <x v="5"/>
    <s v="GNR_HP_ELEC_GROUND-WTR_COP-360_LS-4-MW_Y-2020"/>
    <x v="1"/>
    <x v="1"/>
    <n v="228.84468474159101"/>
    <n v="334113.23972272302"/>
    <n v="1202807.6630018"/>
  </r>
  <r>
    <x v="0"/>
    <x v="0"/>
    <x v="0"/>
    <x v="9"/>
    <x v="19"/>
    <s v="SE3_small"/>
    <x v="5"/>
    <s v="GNR_HP_ELEC_GROUND-WTR_COP-360_LS-4-MW_Y-2020"/>
    <x v="1"/>
    <x v="2"/>
    <n v="228.84468474159101"/>
    <n v="334113.23972272302"/>
    <n v="1202807.6630018"/>
  </r>
  <r>
    <x v="0"/>
    <x v="0"/>
    <x v="0"/>
    <x v="9"/>
    <x v="19"/>
    <s v="SE3_small"/>
    <x v="1"/>
    <s v="GNR_HS_HEAT_PIT_L-DEC_E-91_Y-2020"/>
    <x v="0"/>
    <x v="0"/>
    <n v="367.01206666442903"/>
    <n v="535837.61733006604"/>
    <n v="1929015.42238824"/>
  </r>
  <r>
    <x v="0"/>
    <x v="0"/>
    <x v="0"/>
    <x v="9"/>
    <x v="19"/>
    <s v="SE3_small"/>
    <x v="1"/>
    <s v="GNR_HS_HEAT_PIT_L-DEC_E-91_Y-2020"/>
    <x v="0"/>
    <x v="1"/>
    <n v="725.52668734251904"/>
    <n v="1059268.9635200801"/>
    <n v="3813368.26867228"/>
  </r>
  <r>
    <x v="0"/>
    <x v="0"/>
    <x v="0"/>
    <x v="9"/>
    <x v="19"/>
    <s v="SE3_small"/>
    <x v="1"/>
    <s v="GNR_HS_HEAT_PIT_L-DEC_E-91_Y-2020"/>
    <x v="0"/>
    <x v="2"/>
    <n v="725.52668734251904"/>
    <n v="1059268.9635200801"/>
    <n v="3813368.26867228"/>
  </r>
  <r>
    <x v="0"/>
    <x v="0"/>
    <x v="0"/>
    <x v="9"/>
    <x v="19"/>
    <s v="SE3_small"/>
    <x v="1"/>
    <s v="GNR_HS_HEAT_WTR-TANK_LS_E-95_Y-2010"/>
    <x v="0"/>
    <x v="1"/>
    <n v="31.876712328767098"/>
    <n v="46540"/>
    <n v="167544"/>
  </r>
  <r>
    <x v="0"/>
    <x v="0"/>
    <x v="0"/>
    <x v="9"/>
    <x v="19"/>
    <s v="SE3_small"/>
    <x v="2"/>
    <s v="GNR_ST_MSW_BP_CB-20"/>
    <x v="0"/>
    <x v="0"/>
    <n v="13.3333333333333"/>
    <n v="19466.666666666701"/>
    <n v="70080"/>
  </r>
  <r>
    <x v="0"/>
    <x v="0"/>
    <x v="0"/>
    <x v="9"/>
    <x v="19"/>
    <s v="SE3_small"/>
    <x v="2"/>
    <s v="GNR_ST_MSW_BP_CB-20"/>
    <x v="0"/>
    <x v="1"/>
    <n v="13.3333333333333"/>
    <n v="19466.666666666701"/>
    <n v="70080"/>
  </r>
  <r>
    <x v="0"/>
    <x v="0"/>
    <x v="0"/>
    <x v="9"/>
    <x v="19"/>
    <s v="SE3_small"/>
    <x v="2"/>
    <s v="GNR_ST_MSW_BP_CB-20"/>
    <x v="0"/>
    <x v="2"/>
    <n v="13.3333333333333"/>
    <n v="19466.666666666701"/>
    <n v="70080"/>
  </r>
  <r>
    <x v="0"/>
    <x v="0"/>
    <x v="0"/>
    <x v="9"/>
    <x v="19"/>
    <s v="SE3_small"/>
    <x v="2"/>
    <s v="GNR_ST_MSW_BP_CB-20"/>
    <x v="1"/>
    <x v="0"/>
    <n v="13.3333333333333"/>
    <n v="19466.666666666701"/>
    <n v="70080"/>
  </r>
  <r>
    <x v="0"/>
    <x v="0"/>
    <x v="0"/>
    <x v="9"/>
    <x v="19"/>
    <s v="SE3_small"/>
    <x v="2"/>
    <s v="GNR_ST_MSW_BP_CB-20"/>
    <x v="1"/>
    <x v="1"/>
    <n v="13.3333333333333"/>
    <n v="19466.666666666701"/>
    <n v="70080"/>
  </r>
  <r>
    <x v="0"/>
    <x v="0"/>
    <x v="0"/>
    <x v="9"/>
    <x v="19"/>
    <s v="SE3_small"/>
    <x v="2"/>
    <s v="GNR_ST_MSW_BP_CB-20"/>
    <x v="1"/>
    <x v="2"/>
    <n v="13.3333333333333"/>
    <n v="19466.666666666701"/>
    <n v="70080"/>
  </r>
  <r>
    <x v="0"/>
    <x v="0"/>
    <x v="0"/>
    <x v="9"/>
    <x v="19"/>
    <s v="SE3_small"/>
    <x v="11"/>
    <s v="GNR_BO_OTHER_E-90"/>
    <x v="0"/>
    <x v="0"/>
    <n v="4.4000000000000004"/>
    <n v="6424"/>
    <n v="23126.400000000001"/>
  </r>
  <r>
    <x v="0"/>
    <x v="0"/>
    <x v="0"/>
    <x v="9"/>
    <x v="19"/>
    <s v="SE3_small"/>
    <x v="11"/>
    <s v="GNR_BO_OTHER_E-90"/>
    <x v="0"/>
    <x v="1"/>
    <n v="4.4000000000000004"/>
    <n v="6424"/>
    <n v="23126.400000000001"/>
  </r>
  <r>
    <x v="0"/>
    <x v="0"/>
    <x v="0"/>
    <x v="9"/>
    <x v="19"/>
    <s v="SE3_small"/>
    <x v="11"/>
    <s v="GNR_BO_OTHER_E-90"/>
    <x v="0"/>
    <x v="2"/>
    <n v="4.4000000000000004"/>
    <n v="6424"/>
    <n v="23126.400000000001"/>
  </r>
  <r>
    <x v="0"/>
    <x v="0"/>
    <x v="0"/>
    <x v="9"/>
    <x v="19"/>
    <s v="SE3_small"/>
    <x v="11"/>
    <s v="GNR_BO_OTHER_E-90"/>
    <x v="1"/>
    <x v="0"/>
    <n v="4.4000000000000004"/>
    <n v="6424"/>
    <n v="23126.400000000001"/>
  </r>
  <r>
    <x v="0"/>
    <x v="0"/>
    <x v="0"/>
    <x v="9"/>
    <x v="19"/>
    <s v="SE3_small"/>
    <x v="11"/>
    <s v="GNR_BO_OTHER_E-90"/>
    <x v="1"/>
    <x v="1"/>
    <n v="4.4000000000000004"/>
    <n v="6424"/>
    <n v="23126.400000000001"/>
  </r>
  <r>
    <x v="0"/>
    <x v="0"/>
    <x v="0"/>
    <x v="9"/>
    <x v="19"/>
    <s v="SE3_small"/>
    <x v="11"/>
    <s v="GNR_BO_OTHER_E-90"/>
    <x v="1"/>
    <x v="2"/>
    <n v="4.4000000000000004"/>
    <n v="6424"/>
    <n v="23126.400000000001"/>
  </r>
  <r>
    <x v="0"/>
    <x v="0"/>
    <x v="0"/>
    <x v="9"/>
    <x v="19"/>
    <s v="SE3_small"/>
    <x v="4"/>
    <s v="GNR_EH_HEAT"/>
    <x v="0"/>
    <x v="0"/>
    <n v="16.751914523205599"/>
    <n v="24457.7952038802"/>
    <n v="88048.062733968807"/>
  </r>
  <r>
    <x v="0"/>
    <x v="0"/>
    <x v="0"/>
    <x v="9"/>
    <x v="19"/>
    <s v="SE3_small"/>
    <x v="4"/>
    <s v="GNR_EH_HEAT"/>
    <x v="0"/>
    <x v="1"/>
    <n v="16.751914523205599"/>
    <n v="24457.7952038802"/>
    <n v="88048.062733968807"/>
  </r>
  <r>
    <x v="0"/>
    <x v="0"/>
    <x v="0"/>
    <x v="9"/>
    <x v="19"/>
    <s v="SE3_small"/>
    <x v="4"/>
    <s v="GNR_EH_HEAT"/>
    <x v="0"/>
    <x v="2"/>
    <n v="16.751914523205599"/>
    <n v="24457.7952038802"/>
    <n v="88048.062733968807"/>
  </r>
  <r>
    <x v="0"/>
    <x v="0"/>
    <x v="0"/>
    <x v="9"/>
    <x v="19"/>
    <s v="SE3_small"/>
    <x v="4"/>
    <s v="GNR_EH_HEAT"/>
    <x v="1"/>
    <x v="0"/>
    <n v="16.751914523205599"/>
    <n v="24457.7952038802"/>
    <n v="88048.062733968807"/>
  </r>
  <r>
    <x v="0"/>
    <x v="0"/>
    <x v="0"/>
    <x v="9"/>
    <x v="19"/>
    <s v="SE3_small"/>
    <x v="4"/>
    <s v="GNR_EH_HEAT"/>
    <x v="1"/>
    <x v="1"/>
    <n v="16.751914523205599"/>
    <n v="24457.7952038802"/>
    <n v="88048.062733968807"/>
  </r>
  <r>
    <x v="0"/>
    <x v="0"/>
    <x v="0"/>
    <x v="9"/>
    <x v="19"/>
    <s v="SE3_small"/>
    <x v="4"/>
    <s v="GNR_EH_HEAT"/>
    <x v="1"/>
    <x v="2"/>
    <n v="16.751914523205599"/>
    <n v="24457.7952038802"/>
    <n v="88048.062733968807"/>
  </r>
  <r>
    <x v="0"/>
    <x v="0"/>
    <x v="0"/>
    <x v="9"/>
    <x v="19"/>
    <s v="SE3_small"/>
    <x v="8"/>
    <s v="GNR_ST_WOODWST_BP_CB-20"/>
    <x v="0"/>
    <x v="1"/>
    <n v="0.4"/>
    <n v="584"/>
    <n v="2102.4"/>
  </r>
  <r>
    <x v="0"/>
    <x v="0"/>
    <x v="0"/>
    <x v="9"/>
    <x v="20"/>
    <s v="SE4A"/>
    <x v="6"/>
    <s v="GNR_RES_WTR_NOPMP_MC-01"/>
    <x v="0"/>
    <x v="0"/>
    <n v="15.287300663378099"/>
    <n v="22319.458968531999"/>
    <n v="80350.052286715305"/>
  </r>
  <r>
    <x v="0"/>
    <x v="0"/>
    <x v="0"/>
    <x v="9"/>
    <x v="20"/>
    <s v="SE4A"/>
    <x v="6"/>
    <s v="GNR_RES_WTR_NOPMP_MC-01"/>
    <x v="0"/>
    <x v="1"/>
    <n v="15.287300663378099"/>
    <n v="22319.458968531999"/>
    <n v="80350.052286715305"/>
  </r>
  <r>
    <x v="0"/>
    <x v="0"/>
    <x v="0"/>
    <x v="9"/>
    <x v="20"/>
    <s v="SE4A"/>
    <x v="6"/>
    <s v="GNR_RES_WTR_NOPMP_MC-01"/>
    <x v="0"/>
    <x v="2"/>
    <n v="15.287300663378099"/>
    <n v="22319.458968531999"/>
    <n v="80350.052286715305"/>
  </r>
  <r>
    <x v="0"/>
    <x v="0"/>
    <x v="0"/>
    <x v="9"/>
    <x v="20"/>
    <s v="SE4A"/>
    <x v="6"/>
    <s v="GNR_RES_WTR_NOPMP_MC-01"/>
    <x v="1"/>
    <x v="0"/>
    <n v="15.287300663378099"/>
    <n v="22319.458968531999"/>
    <n v="80350.052286715305"/>
  </r>
  <r>
    <x v="0"/>
    <x v="0"/>
    <x v="0"/>
    <x v="9"/>
    <x v="20"/>
    <s v="SE4A"/>
    <x v="6"/>
    <s v="GNR_RES_WTR_NOPMP_MC-01"/>
    <x v="1"/>
    <x v="1"/>
    <n v="15.287300663378099"/>
    <n v="22319.458968531999"/>
    <n v="80350.052286715305"/>
  </r>
  <r>
    <x v="0"/>
    <x v="0"/>
    <x v="0"/>
    <x v="9"/>
    <x v="20"/>
    <s v="SE4A"/>
    <x v="6"/>
    <s v="GNR_RES_WTR_NOPMP_MC-01"/>
    <x v="1"/>
    <x v="2"/>
    <n v="15.287300663378099"/>
    <n v="22319.458968531999"/>
    <n v="80350.052286715305"/>
  </r>
  <r>
    <x v="0"/>
    <x v="0"/>
    <x v="0"/>
    <x v="9"/>
    <x v="20"/>
    <s v="SE4A"/>
    <x v="6"/>
    <s v="GNR_RES_WTR_NOPMP_MC-02"/>
    <x v="0"/>
    <x v="0"/>
    <n v="15.287300663378099"/>
    <n v="22319.458968531999"/>
    <n v="80350.052286715305"/>
  </r>
  <r>
    <x v="0"/>
    <x v="0"/>
    <x v="0"/>
    <x v="9"/>
    <x v="20"/>
    <s v="SE4A"/>
    <x v="6"/>
    <s v="GNR_RES_WTR_NOPMP_MC-02"/>
    <x v="0"/>
    <x v="1"/>
    <n v="15.287300663378099"/>
    <n v="22319.458968531999"/>
    <n v="80350.052286715305"/>
  </r>
  <r>
    <x v="0"/>
    <x v="0"/>
    <x v="0"/>
    <x v="9"/>
    <x v="20"/>
    <s v="SE4A"/>
    <x v="6"/>
    <s v="GNR_RES_WTR_NOPMP_MC-02"/>
    <x v="0"/>
    <x v="2"/>
    <n v="15.287300663378099"/>
    <n v="22319.458968531999"/>
    <n v="80350.052286715305"/>
  </r>
  <r>
    <x v="0"/>
    <x v="0"/>
    <x v="0"/>
    <x v="9"/>
    <x v="20"/>
    <s v="SE4A"/>
    <x v="6"/>
    <s v="GNR_RES_WTR_NOPMP_MC-02"/>
    <x v="1"/>
    <x v="0"/>
    <n v="15.287300663378099"/>
    <n v="22319.458968531999"/>
    <n v="80350.052286715305"/>
  </r>
  <r>
    <x v="0"/>
    <x v="0"/>
    <x v="0"/>
    <x v="9"/>
    <x v="20"/>
    <s v="SE4A"/>
    <x v="6"/>
    <s v="GNR_RES_WTR_NOPMP_MC-02"/>
    <x v="1"/>
    <x v="1"/>
    <n v="15.287300663378099"/>
    <n v="22319.458968531999"/>
    <n v="80350.052286715305"/>
  </r>
  <r>
    <x v="0"/>
    <x v="0"/>
    <x v="0"/>
    <x v="9"/>
    <x v="20"/>
    <s v="SE4A"/>
    <x v="6"/>
    <s v="GNR_RES_WTR_NOPMP_MC-02"/>
    <x v="1"/>
    <x v="2"/>
    <n v="15.287300663378099"/>
    <n v="22319.458968531999"/>
    <n v="80350.052286715305"/>
  </r>
  <r>
    <x v="0"/>
    <x v="0"/>
    <x v="0"/>
    <x v="9"/>
    <x v="20"/>
    <s v="SE4A"/>
    <x v="6"/>
    <s v="GNR_RES_WTR_NOPMP_MC-03"/>
    <x v="0"/>
    <x v="0"/>
    <n v="15.287300663378099"/>
    <n v="22319.458968531999"/>
    <n v="80350.052286715305"/>
  </r>
  <r>
    <x v="0"/>
    <x v="0"/>
    <x v="0"/>
    <x v="9"/>
    <x v="20"/>
    <s v="SE4A"/>
    <x v="6"/>
    <s v="GNR_RES_WTR_NOPMP_MC-03"/>
    <x v="0"/>
    <x v="1"/>
    <n v="15.287300663378099"/>
    <n v="22319.458968531999"/>
    <n v="80350.052286715305"/>
  </r>
  <r>
    <x v="0"/>
    <x v="0"/>
    <x v="0"/>
    <x v="9"/>
    <x v="20"/>
    <s v="SE4A"/>
    <x v="6"/>
    <s v="GNR_RES_WTR_NOPMP_MC-03"/>
    <x v="0"/>
    <x v="2"/>
    <n v="15.287300663378099"/>
    <n v="22319.458968531999"/>
    <n v="80350.052286715305"/>
  </r>
  <r>
    <x v="0"/>
    <x v="0"/>
    <x v="0"/>
    <x v="9"/>
    <x v="20"/>
    <s v="SE4A"/>
    <x v="6"/>
    <s v="GNR_RES_WTR_NOPMP_MC-03"/>
    <x v="1"/>
    <x v="0"/>
    <n v="15.287300663378099"/>
    <n v="22319.458968531999"/>
    <n v="80350.052286715305"/>
  </r>
  <r>
    <x v="0"/>
    <x v="0"/>
    <x v="0"/>
    <x v="9"/>
    <x v="20"/>
    <s v="SE4A"/>
    <x v="6"/>
    <s v="GNR_RES_WTR_NOPMP_MC-03"/>
    <x v="1"/>
    <x v="1"/>
    <n v="15.287300663378099"/>
    <n v="22319.458968531999"/>
    <n v="80350.052286715305"/>
  </r>
  <r>
    <x v="0"/>
    <x v="0"/>
    <x v="0"/>
    <x v="9"/>
    <x v="20"/>
    <s v="SE4A"/>
    <x v="6"/>
    <s v="GNR_RES_WTR_NOPMP_MC-03"/>
    <x v="1"/>
    <x v="2"/>
    <n v="15.287300663378099"/>
    <n v="22319.458968531999"/>
    <n v="80350.052286715305"/>
  </r>
  <r>
    <x v="0"/>
    <x v="0"/>
    <x v="0"/>
    <x v="9"/>
    <x v="20"/>
    <s v="SE4A"/>
    <x v="6"/>
    <s v="GNR_RES_WTR_NOPMP_MC-04"/>
    <x v="0"/>
    <x v="0"/>
    <n v="15.287300663378099"/>
    <n v="22319.458968531999"/>
    <n v="80350.052286715305"/>
  </r>
  <r>
    <x v="0"/>
    <x v="0"/>
    <x v="0"/>
    <x v="9"/>
    <x v="20"/>
    <s v="SE4A"/>
    <x v="6"/>
    <s v="GNR_RES_WTR_NOPMP_MC-04"/>
    <x v="0"/>
    <x v="1"/>
    <n v="15.287300663378099"/>
    <n v="22319.458968531999"/>
    <n v="80350.052286715305"/>
  </r>
  <r>
    <x v="0"/>
    <x v="0"/>
    <x v="0"/>
    <x v="9"/>
    <x v="20"/>
    <s v="SE4A"/>
    <x v="6"/>
    <s v="GNR_RES_WTR_NOPMP_MC-04"/>
    <x v="0"/>
    <x v="2"/>
    <n v="15.287300663378099"/>
    <n v="22319.458968531999"/>
    <n v="80350.052286715305"/>
  </r>
  <r>
    <x v="0"/>
    <x v="0"/>
    <x v="0"/>
    <x v="9"/>
    <x v="20"/>
    <s v="SE4A"/>
    <x v="6"/>
    <s v="GNR_RES_WTR_NOPMP_MC-05"/>
    <x v="0"/>
    <x v="1"/>
    <n v="15.287300663378099"/>
    <n v="22319.458968531999"/>
    <n v="80350.052286715305"/>
  </r>
  <r>
    <x v="0"/>
    <x v="0"/>
    <x v="0"/>
    <x v="9"/>
    <x v="20"/>
    <s v="SE4A"/>
    <x v="6"/>
    <s v="GNR_RES_WTR_NOPMP_MC-05"/>
    <x v="0"/>
    <x v="2"/>
    <n v="15.287300663378099"/>
    <n v="22319.458968531999"/>
    <n v="80350.052286715305"/>
  </r>
  <r>
    <x v="0"/>
    <x v="0"/>
    <x v="0"/>
    <x v="9"/>
    <x v="20"/>
    <s v="SE4A"/>
    <x v="6"/>
    <s v="GNR_RES_WTR_NOPMP_MC-06"/>
    <x v="0"/>
    <x v="1"/>
    <n v="15.287300663378099"/>
    <n v="22319.458968531999"/>
    <n v="80350.052286715305"/>
  </r>
  <r>
    <x v="0"/>
    <x v="0"/>
    <x v="0"/>
    <x v="9"/>
    <x v="20"/>
    <s v="SE4A"/>
    <x v="6"/>
    <s v="GNR_RES_WTR_NOPMP_MC-06"/>
    <x v="0"/>
    <x v="2"/>
    <n v="15.287300663378099"/>
    <n v="22319.458968531999"/>
    <n v="80350.052286715305"/>
  </r>
  <r>
    <x v="0"/>
    <x v="0"/>
    <x v="0"/>
    <x v="9"/>
    <x v="20"/>
    <s v="SE4A"/>
    <x v="6"/>
    <s v="GNR_RES_WTR_NOPMP_MC-07"/>
    <x v="0"/>
    <x v="1"/>
    <n v="15.287300663378099"/>
    <n v="22319.458968531999"/>
    <n v="80350.052286715305"/>
  </r>
  <r>
    <x v="0"/>
    <x v="0"/>
    <x v="0"/>
    <x v="9"/>
    <x v="20"/>
    <s v="SE4A"/>
    <x v="6"/>
    <s v="GNR_RES_WTR_NOPMP_MC-07"/>
    <x v="0"/>
    <x v="2"/>
    <n v="15.287300663378099"/>
    <n v="22319.458968531999"/>
    <n v="80350.052286715305"/>
  </r>
  <r>
    <x v="0"/>
    <x v="0"/>
    <x v="0"/>
    <x v="9"/>
    <x v="20"/>
    <s v="SE4A"/>
    <x v="6"/>
    <s v="GNR_RES_WTR_NOPMP_MC-08"/>
    <x v="0"/>
    <x v="1"/>
    <n v="15.287300663378099"/>
    <n v="22319.458968531999"/>
    <n v="80350.052286715305"/>
  </r>
  <r>
    <x v="0"/>
    <x v="0"/>
    <x v="0"/>
    <x v="9"/>
    <x v="20"/>
    <s v="SE4A"/>
    <x v="6"/>
    <s v="GNR_RES_WTR_NOPMP_MC-08"/>
    <x v="0"/>
    <x v="2"/>
    <n v="15.287300663378099"/>
    <n v="22319.458968531999"/>
    <n v="80350.052286715305"/>
  </r>
  <r>
    <x v="0"/>
    <x v="0"/>
    <x v="0"/>
    <x v="9"/>
    <x v="20"/>
    <s v="SE4A"/>
    <x v="6"/>
    <s v="GNR_RES_WTR_NOPMP_MC-09"/>
    <x v="0"/>
    <x v="1"/>
    <n v="15.287300663378099"/>
    <n v="22319.458968531999"/>
    <n v="80350.052286715305"/>
  </r>
  <r>
    <x v="0"/>
    <x v="0"/>
    <x v="0"/>
    <x v="9"/>
    <x v="20"/>
    <s v="SE4A"/>
    <x v="6"/>
    <s v="GNR_RES_WTR_NOPMP_MC-10"/>
    <x v="0"/>
    <x v="1"/>
    <n v="12.564904654831199"/>
    <n v="18344.760796053499"/>
    <n v="66041.1388657926"/>
  </r>
  <r>
    <x v="0"/>
    <x v="0"/>
    <x v="0"/>
    <x v="9"/>
    <x v="20"/>
    <s v="SE4A"/>
    <x v="6"/>
    <s v="GNR_ROR_WTR"/>
    <x v="0"/>
    <x v="0"/>
    <n v="65.596313865912904"/>
    <n v="95770.618244232799"/>
    <n v="344774.22567923798"/>
  </r>
  <r>
    <x v="0"/>
    <x v="0"/>
    <x v="0"/>
    <x v="9"/>
    <x v="20"/>
    <s v="SE4A"/>
    <x v="6"/>
    <s v="GNR_ROR_WTR"/>
    <x v="0"/>
    <x v="1"/>
    <n v="65.596313865912904"/>
    <n v="95770.618244232799"/>
    <n v="344774.22567923798"/>
  </r>
  <r>
    <x v="0"/>
    <x v="0"/>
    <x v="0"/>
    <x v="9"/>
    <x v="20"/>
    <s v="SE4A"/>
    <x v="6"/>
    <s v="GNR_ROR_WTR"/>
    <x v="0"/>
    <x v="2"/>
    <n v="65.596313865912904"/>
    <n v="95770.618244232799"/>
    <n v="344774.22567923798"/>
  </r>
  <r>
    <x v="0"/>
    <x v="0"/>
    <x v="0"/>
    <x v="9"/>
    <x v="20"/>
    <s v="SE4A"/>
    <x v="6"/>
    <s v="GNR_ROR_WTR"/>
    <x v="1"/>
    <x v="0"/>
    <n v="140.06459051301999"/>
    <n v="204494.30214900899"/>
    <n v="736179.48773643095"/>
  </r>
  <r>
    <x v="0"/>
    <x v="0"/>
    <x v="0"/>
    <x v="9"/>
    <x v="20"/>
    <s v="SE4A"/>
    <x v="6"/>
    <s v="GNR_ROR_WTR"/>
    <x v="1"/>
    <x v="1"/>
    <n v="140.06459051301999"/>
    <n v="204494.30214900899"/>
    <n v="736179.48773643095"/>
  </r>
  <r>
    <x v="0"/>
    <x v="0"/>
    <x v="0"/>
    <x v="9"/>
    <x v="20"/>
    <s v="SE4A"/>
    <x v="6"/>
    <s v="GNR_ROR_WTR"/>
    <x v="1"/>
    <x v="2"/>
    <n v="140.06459051301999"/>
    <n v="204494.30214900899"/>
    <n v="736179.48773643095"/>
  </r>
  <r>
    <x v="0"/>
    <x v="0"/>
    <x v="0"/>
    <x v="9"/>
    <x v="20"/>
    <s v="SE4A"/>
    <x v="7"/>
    <s v="GNR_WT_WIND_ONS"/>
    <x v="0"/>
    <x v="0"/>
    <n v="29.7544096682768"/>
    <n v="43441.438115684199"/>
    <n v="156389.17721646299"/>
  </r>
  <r>
    <x v="0"/>
    <x v="0"/>
    <x v="0"/>
    <x v="9"/>
    <x v="20"/>
    <s v="SE4A"/>
    <x v="7"/>
    <s v="GNR_WT_WIND_ONS"/>
    <x v="0"/>
    <x v="1"/>
    <n v="68.481984076808303"/>
    <n v="99983.696752140095"/>
    <n v="359941.30830770498"/>
  </r>
  <r>
    <x v="0"/>
    <x v="0"/>
    <x v="0"/>
    <x v="9"/>
    <x v="20"/>
    <s v="SE4A"/>
    <x v="7"/>
    <s v="GNR_WT_WIND_ONS"/>
    <x v="0"/>
    <x v="2"/>
    <n v="184.86909898961201"/>
    <n v="269908.88452483399"/>
    <n v="971671.98428940098"/>
  </r>
  <r>
    <x v="0"/>
    <x v="0"/>
    <x v="0"/>
    <x v="9"/>
    <x v="20"/>
    <s v="SE4A"/>
    <x v="7"/>
    <s v="GNR_WT_WIND_ONS"/>
    <x v="1"/>
    <x v="0"/>
    <n v="495.04076101678299"/>
    <n v="722759.51108450303"/>
    <n v="2601934.23990421"/>
  </r>
  <r>
    <x v="0"/>
    <x v="0"/>
    <x v="0"/>
    <x v="9"/>
    <x v="20"/>
    <s v="SE4A"/>
    <x v="7"/>
    <s v="GNR_WT_WIND_ONS"/>
    <x v="1"/>
    <x v="1"/>
    <n v="892.58328565672605"/>
    <n v="1303171.5970588201"/>
    <n v="4691417.7494117497"/>
  </r>
  <r>
    <x v="0"/>
    <x v="0"/>
    <x v="0"/>
    <x v="9"/>
    <x v="20"/>
    <s v="SE4A"/>
    <x v="7"/>
    <s v="GNR_WT_WIND_ONS"/>
    <x v="1"/>
    <x v="2"/>
    <n v="651.68347429042501"/>
    <n v="951457.87246402004"/>
    <n v="3425248.3408704698"/>
  </r>
  <r>
    <x v="0"/>
    <x v="0"/>
    <x v="0"/>
    <x v="9"/>
    <x v="20"/>
    <s v="SE4_IND"/>
    <x v="1"/>
    <s v="GNR_HS_HEAT_PIT_L-CEN_E-90_Y-2020"/>
    <x v="0"/>
    <x v="0"/>
    <n v="100.20499462771799"/>
    <n v="146299.29215646899"/>
    <n v="526677.451763288"/>
  </r>
  <r>
    <x v="0"/>
    <x v="0"/>
    <x v="0"/>
    <x v="9"/>
    <x v="20"/>
    <s v="SE4_IND"/>
    <x v="1"/>
    <s v="GNR_HS_HEAT_PIT_L-CEN_E-90_Y-2020"/>
    <x v="0"/>
    <x v="1"/>
    <n v="113.90067913772199"/>
    <n v="166294.991541075"/>
    <n v="598661.96954786906"/>
  </r>
  <r>
    <x v="0"/>
    <x v="0"/>
    <x v="0"/>
    <x v="9"/>
    <x v="20"/>
    <s v="SE4_IND"/>
    <x v="1"/>
    <s v="GNR_HS_HEAT_PIT_L-CEN_E-90_Y-2020"/>
    <x v="0"/>
    <x v="2"/>
    <n v="106.68494943253199"/>
    <n v="155760.02617149701"/>
    <n v="560736.09421739099"/>
  </r>
  <r>
    <x v="0"/>
    <x v="0"/>
    <x v="0"/>
    <x v="9"/>
    <x v="20"/>
    <s v="SE4_IND"/>
    <x v="2"/>
    <s v="GNR_ST_MSW_BP_E-23_LS-220-MW-FEED_Y-2020"/>
    <x v="0"/>
    <x v="0"/>
    <n v="990.85449478450903"/>
    <n v="1446647.56238538"/>
    <n v="5207931.22458738"/>
  </r>
  <r>
    <x v="0"/>
    <x v="0"/>
    <x v="0"/>
    <x v="9"/>
    <x v="20"/>
    <s v="SE4_IND"/>
    <x v="2"/>
    <s v="GNR_ST_MSW_BP_E-23_LS-220-MW-FEED_Y-2020"/>
    <x v="0"/>
    <x v="1"/>
    <n v="990.85449478450903"/>
    <n v="1446647.56238538"/>
    <n v="5207931.22458738"/>
  </r>
  <r>
    <x v="0"/>
    <x v="0"/>
    <x v="0"/>
    <x v="9"/>
    <x v="20"/>
    <s v="SE4_IND"/>
    <x v="2"/>
    <s v="GNR_ST_MSW_BP_E-23_LS-220-MW-FEED_Y-2020"/>
    <x v="0"/>
    <x v="2"/>
    <n v="990.85449478450903"/>
    <n v="1446647.56238538"/>
    <n v="5207931.22458738"/>
  </r>
  <r>
    <x v="0"/>
    <x v="0"/>
    <x v="0"/>
    <x v="9"/>
    <x v="20"/>
    <s v="SE4_IND"/>
    <x v="2"/>
    <s v="GNR_ST_MSW_BP_E-23_LS-220-MW-FEED_Y-2020"/>
    <x v="1"/>
    <x v="0"/>
    <n v="990.85449478450903"/>
    <n v="1446647.56238538"/>
    <n v="5207931.22458738"/>
  </r>
  <r>
    <x v="0"/>
    <x v="0"/>
    <x v="0"/>
    <x v="9"/>
    <x v="20"/>
    <s v="SE4_IND"/>
    <x v="2"/>
    <s v="GNR_ST_MSW_BP_E-23_LS-220-MW-FEED_Y-2020"/>
    <x v="1"/>
    <x v="1"/>
    <n v="990.85449478450903"/>
    <n v="1446647.56238538"/>
    <n v="5207931.22458738"/>
  </r>
  <r>
    <x v="0"/>
    <x v="0"/>
    <x v="0"/>
    <x v="9"/>
    <x v="20"/>
    <s v="SE4_IND"/>
    <x v="2"/>
    <s v="GNR_ST_MSW_BP_E-23_LS-220-MW-FEED_Y-2020"/>
    <x v="1"/>
    <x v="2"/>
    <n v="990.85449478450903"/>
    <n v="1446647.56238538"/>
    <n v="5207931.22458738"/>
  </r>
  <r>
    <x v="0"/>
    <x v="0"/>
    <x v="0"/>
    <x v="9"/>
    <x v="20"/>
    <s v="SE4_large"/>
    <x v="5"/>
    <s v="GNR_HP_ELEC_COP-270"/>
    <x v="0"/>
    <x v="0"/>
    <n v="4.2561833831758902"/>
    <n v="6214.0277394368004"/>
    <n v="22370.499861972501"/>
  </r>
  <r>
    <x v="0"/>
    <x v="0"/>
    <x v="0"/>
    <x v="9"/>
    <x v="20"/>
    <s v="SE4_large"/>
    <x v="5"/>
    <s v="GNR_HP_ELEC_COP-270"/>
    <x v="0"/>
    <x v="1"/>
    <n v="4.0140205092502903"/>
    <n v="5860.4699435054199"/>
    <n v="21097.6917966195"/>
  </r>
  <r>
    <x v="0"/>
    <x v="0"/>
    <x v="0"/>
    <x v="9"/>
    <x v="20"/>
    <s v="SE4_large"/>
    <x v="5"/>
    <s v="GNR_HP_ELEC_COP-270"/>
    <x v="0"/>
    <x v="2"/>
    <n v="8.2509036937635898"/>
    <n v="12046.3193928948"/>
    <n v="43366.749814421397"/>
  </r>
  <r>
    <x v="0"/>
    <x v="0"/>
    <x v="0"/>
    <x v="9"/>
    <x v="20"/>
    <s v="SE4_large"/>
    <x v="5"/>
    <s v="GNR_HP_ELEC_COP-270"/>
    <x v="1"/>
    <x v="0"/>
    <n v="6.45642620335716"/>
    <n v="9426.3822569014592"/>
    <n v="33934.976124845198"/>
  </r>
  <r>
    <x v="0"/>
    <x v="0"/>
    <x v="0"/>
    <x v="9"/>
    <x v="20"/>
    <s v="SE4_large"/>
    <x v="5"/>
    <s v="GNR_HP_ELEC_COP-270"/>
    <x v="1"/>
    <x v="1"/>
    <n v="12.3237382042863"/>
    <n v="17992.657778257999"/>
    <n v="64773.568001728701"/>
  </r>
  <r>
    <x v="0"/>
    <x v="0"/>
    <x v="0"/>
    <x v="9"/>
    <x v="20"/>
    <s v="SE4_large"/>
    <x v="1"/>
    <s v="GNR_HS_HEAT_PIT_L-CEN_E-90_Y-2020"/>
    <x v="0"/>
    <x v="1"/>
    <n v="103.28276433216401"/>
    <n v="150792.83592496"/>
    <n v="542854.20932985598"/>
  </r>
  <r>
    <x v="0"/>
    <x v="0"/>
    <x v="0"/>
    <x v="9"/>
    <x v="20"/>
    <s v="SE4_large"/>
    <x v="1"/>
    <s v="GNR_HS_HEAT_PIT_L-CEN_E-90_Y-2020"/>
    <x v="0"/>
    <x v="2"/>
    <n v="33.283931930331001"/>
    <n v="48594.540618283303"/>
    <n v="174940.34622581999"/>
  </r>
  <r>
    <x v="0"/>
    <x v="0"/>
    <x v="0"/>
    <x v="9"/>
    <x v="20"/>
    <s v="SE4_large"/>
    <x v="1"/>
    <s v="GNR_HS_HEAT_WTR-TANK_LS_E-95_Y-2010"/>
    <x v="0"/>
    <x v="1"/>
    <n v="10.684931506849299"/>
    <n v="15600"/>
    <n v="56160"/>
  </r>
  <r>
    <x v="0"/>
    <x v="0"/>
    <x v="0"/>
    <x v="9"/>
    <x v="20"/>
    <s v="SE4_large"/>
    <x v="2"/>
    <s v="GNR_BO_MSW_E-90"/>
    <x v="0"/>
    <x v="0"/>
    <n v="64.6666666666667"/>
    <n v="94413.333333333299"/>
    <n v="339888"/>
  </r>
  <r>
    <x v="0"/>
    <x v="0"/>
    <x v="0"/>
    <x v="9"/>
    <x v="20"/>
    <s v="SE4_large"/>
    <x v="2"/>
    <s v="GNR_BO_MSW_E-90"/>
    <x v="0"/>
    <x v="1"/>
    <n v="64.6666666666667"/>
    <n v="94413.333333333299"/>
    <n v="339888"/>
  </r>
  <r>
    <x v="0"/>
    <x v="0"/>
    <x v="0"/>
    <x v="9"/>
    <x v="20"/>
    <s v="SE4_large"/>
    <x v="2"/>
    <s v="GNR_BO_MSW_E-90"/>
    <x v="0"/>
    <x v="2"/>
    <n v="64.6666666666667"/>
    <n v="94413.333333333299"/>
    <n v="339888"/>
  </r>
  <r>
    <x v="0"/>
    <x v="0"/>
    <x v="0"/>
    <x v="9"/>
    <x v="20"/>
    <s v="SE4_large"/>
    <x v="2"/>
    <s v="GNR_ST_MSW_BP_CB-30"/>
    <x v="0"/>
    <x v="0"/>
    <n v="191.182253792593"/>
    <n v="279126.09053718502"/>
    <n v="1004853.92593387"/>
  </r>
  <r>
    <x v="0"/>
    <x v="0"/>
    <x v="0"/>
    <x v="9"/>
    <x v="20"/>
    <s v="SE4_large"/>
    <x v="2"/>
    <s v="GNR_ST_MSW_BP_CB-30"/>
    <x v="0"/>
    <x v="1"/>
    <n v="191.182253792593"/>
    <n v="279126.09053718502"/>
    <n v="1004853.92593387"/>
  </r>
  <r>
    <x v="0"/>
    <x v="0"/>
    <x v="0"/>
    <x v="9"/>
    <x v="20"/>
    <s v="SE4_large"/>
    <x v="2"/>
    <s v="GNR_ST_MSW_BP_CB-30"/>
    <x v="0"/>
    <x v="2"/>
    <n v="191.182253792593"/>
    <n v="279126.09053718502"/>
    <n v="1004853.92593387"/>
  </r>
  <r>
    <x v="0"/>
    <x v="0"/>
    <x v="0"/>
    <x v="9"/>
    <x v="20"/>
    <s v="SE4_large"/>
    <x v="2"/>
    <s v="GNR_ST_MSW_BP_CB-30"/>
    <x v="1"/>
    <x v="0"/>
    <n v="191.182253792593"/>
    <n v="279126.09053718502"/>
    <n v="1004853.92593387"/>
  </r>
  <r>
    <x v="0"/>
    <x v="0"/>
    <x v="0"/>
    <x v="9"/>
    <x v="20"/>
    <s v="SE4_large"/>
    <x v="2"/>
    <s v="GNR_ST_MSW_BP_CB-30"/>
    <x v="1"/>
    <x v="1"/>
    <n v="191.182253792593"/>
    <n v="279126.09053718502"/>
    <n v="1004853.92593387"/>
  </r>
  <r>
    <x v="0"/>
    <x v="0"/>
    <x v="0"/>
    <x v="9"/>
    <x v="20"/>
    <s v="SE4_large"/>
    <x v="2"/>
    <s v="GNR_ST_MSW_BP_CB-30"/>
    <x v="1"/>
    <x v="2"/>
    <n v="191.182253792593"/>
    <n v="279126.09053718502"/>
    <n v="1004853.92593387"/>
  </r>
  <r>
    <x v="0"/>
    <x v="0"/>
    <x v="0"/>
    <x v="9"/>
    <x v="20"/>
    <s v="SE4_large"/>
    <x v="2"/>
    <s v="GNR_ST_MSW_BP_CB-60"/>
    <x v="0"/>
    <x v="0"/>
    <n v="117.650617688889"/>
    <n v="171769.90182577801"/>
    <n v="618371.6465728"/>
  </r>
  <r>
    <x v="0"/>
    <x v="0"/>
    <x v="0"/>
    <x v="9"/>
    <x v="20"/>
    <s v="SE4_large"/>
    <x v="2"/>
    <s v="GNR_ST_MSW_BP_CB-60"/>
    <x v="0"/>
    <x v="1"/>
    <n v="117.650617688889"/>
    <n v="171769.90182577801"/>
    <n v="618371.6465728"/>
  </r>
  <r>
    <x v="0"/>
    <x v="0"/>
    <x v="0"/>
    <x v="9"/>
    <x v="20"/>
    <s v="SE4_large"/>
    <x v="2"/>
    <s v="GNR_ST_MSW_BP_CB-60"/>
    <x v="0"/>
    <x v="2"/>
    <n v="117.650617688889"/>
    <n v="171769.90182577801"/>
    <n v="618371.6465728"/>
  </r>
  <r>
    <x v="0"/>
    <x v="0"/>
    <x v="0"/>
    <x v="9"/>
    <x v="20"/>
    <s v="SE4_large"/>
    <x v="2"/>
    <s v="GNR_ST_MSW_BP_E-23_LS-220-MW-FEED_Y-2020"/>
    <x v="0"/>
    <x v="0"/>
    <n v="89.2465967265275"/>
    <n v="130300.03122073"/>
    <n v="469080.112394628"/>
  </r>
  <r>
    <x v="0"/>
    <x v="0"/>
    <x v="0"/>
    <x v="9"/>
    <x v="20"/>
    <s v="SE4_large"/>
    <x v="2"/>
    <s v="GNR_ST_MSW_BP_E-23_LS-220-MW-FEED_Y-2020"/>
    <x v="0"/>
    <x v="1"/>
    <n v="89.2465967265275"/>
    <n v="130300.03122073"/>
    <n v="469080.112394628"/>
  </r>
  <r>
    <x v="0"/>
    <x v="0"/>
    <x v="0"/>
    <x v="9"/>
    <x v="20"/>
    <s v="SE4_large"/>
    <x v="2"/>
    <s v="GNR_ST_MSW_BP_E-23_LS-220-MW-FEED_Y-2020"/>
    <x v="0"/>
    <x v="2"/>
    <n v="89.2465967265275"/>
    <n v="130300.03122073"/>
    <n v="469080.112394628"/>
  </r>
  <r>
    <x v="0"/>
    <x v="0"/>
    <x v="0"/>
    <x v="9"/>
    <x v="20"/>
    <s v="SE4_large"/>
    <x v="2"/>
    <s v="GNR_ST_MSW_BP_E-23_LS-220-MW-FEED_Y-2020"/>
    <x v="1"/>
    <x v="0"/>
    <n v="89.2465967265275"/>
    <n v="130300.03122073"/>
    <n v="469080.112394628"/>
  </r>
  <r>
    <x v="0"/>
    <x v="0"/>
    <x v="0"/>
    <x v="9"/>
    <x v="20"/>
    <s v="SE4_large"/>
    <x v="2"/>
    <s v="GNR_ST_MSW_BP_E-23_LS-220-MW-FEED_Y-2020"/>
    <x v="1"/>
    <x v="1"/>
    <n v="89.2465967265275"/>
    <n v="130300.03122073"/>
    <n v="469080.112394628"/>
  </r>
  <r>
    <x v="0"/>
    <x v="0"/>
    <x v="0"/>
    <x v="9"/>
    <x v="20"/>
    <s v="SE4_large"/>
    <x v="2"/>
    <s v="GNR_ST_MSW_BP_E-23_LS-220-MW-FEED_Y-2020"/>
    <x v="1"/>
    <x v="2"/>
    <n v="89.2465967265275"/>
    <n v="130300.03122073"/>
    <n v="469080.112394628"/>
  </r>
  <r>
    <x v="0"/>
    <x v="0"/>
    <x v="0"/>
    <x v="9"/>
    <x v="20"/>
    <s v="SE4_large"/>
    <x v="4"/>
    <s v="GNR_EH_HEAT"/>
    <x v="0"/>
    <x v="0"/>
    <n v="2.2893772893772799"/>
    <n v="3342.4908424908299"/>
    <n v="12032.967032967001"/>
  </r>
  <r>
    <x v="0"/>
    <x v="0"/>
    <x v="0"/>
    <x v="9"/>
    <x v="20"/>
    <s v="SE4_large"/>
    <x v="4"/>
    <s v="GNR_EH_HEAT"/>
    <x v="0"/>
    <x v="1"/>
    <n v="2.2893772893772799"/>
    <n v="3342.4908424908299"/>
    <n v="12032.967032967001"/>
  </r>
  <r>
    <x v="0"/>
    <x v="0"/>
    <x v="0"/>
    <x v="9"/>
    <x v="20"/>
    <s v="SE4_large"/>
    <x v="4"/>
    <s v="GNR_EH_HEAT"/>
    <x v="0"/>
    <x v="2"/>
    <n v="2.2893772893772799"/>
    <n v="3342.4908424908299"/>
    <n v="12032.967032967001"/>
  </r>
  <r>
    <x v="0"/>
    <x v="0"/>
    <x v="0"/>
    <x v="9"/>
    <x v="20"/>
    <s v="SE4_large"/>
    <x v="4"/>
    <s v="GNR_EH_HEAT"/>
    <x v="1"/>
    <x v="0"/>
    <n v="2.2893772893772799"/>
    <n v="3342.4908424908299"/>
    <n v="12032.967032967001"/>
  </r>
  <r>
    <x v="0"/>
    <x v="0"/>
    <x v="0"/>
    <x v="9"/>
    <x v="20"/>
    <s v="SE4_large"/>
    <x v="4"/>
    <s v="GNR_EH_HEAT"/>
    <x v="1"/>
    <x v="1"/>
    <n v="2.2893772893772799"/>
    <n v="3342.4908424908299"/>
    <n v="12032.967032967001"/>
  </r>
  <r>
    <x v="0"/>
    <x v="0"/>
    <x v="0"/>
    <x v="9"/>
    <x v="20"/>
    <s v="SE4_large"/>
    <x v="4"/>
    <s v="GNR_EH_HEAT"/>
    <x v="1"/>
    <x v="2"/>
    <n v="2.2893772893772799"/>
    <n v="3342.4908424908299"/>
    <n v="12032.967032967001"/>
  </r>
  <r>
    <x v="0"/>
    <x v="0"/>
    <x v="0"/>
    <x v="9"/>
    <x v="20"/>
    <s v="SE4_medium"/>
    <x v="5"/>
    <s v="GNR_HP_ELEC_COP-270"/>
    <x v="1"/>
    <x v="0"/>
    <n v="31.1111111111111"/>
    <n v="45422.222222222197"/>
    <n v="163520"/>
  </r>
  <r>
    <x v="0"/>
    <x v="0"/>
    <x v="0"/>
    <x v="9"/>
    <x v="20"/>
    <s v="SE4_medium"/>
    <x v="5"/>
    <s v="GNR_HP_ELEC_COP-270"/>
    <x v="1"/>
    <x v="1"/>
    <n v="31.1111111111111"/>
    <n v="45422.222222222197"/>
    <n v="163520"/>
  </r>
  <r>
    <x v="0"/>
    <x v="0"/>
    <x v="0"/>
    <x v="9"/>
    <x v="20"/>
    <s v="SE4_medium"/>
    <x v="5"/>
    <s v="GNR_HP_ELEC_COP-270"/>
    <x v="1"/>
    <x v="2"/>
    <n v="31.1111111111111"/>
    <n v="45422.222222222197"/>
    <n v="163520"/>
  </r>
  <r>
    <x v="0"/>
    <x v="0"/>
    <x v="0"/>
    <x v="9"/>
    <x v="20"/>
    <s v="SE4_medium"/>
    <x v="5"/>
    <s v="GNR_HP_ELEC_GROUND-WTR_COP-360_LS-4-MW_Y-2020"/>
    <x v="0"/>
    <x v="0"/>
    <n v="75.552477554080497"/>
    <n v="110306.617228958"/>
    <n v="397103.82202424703"/>
  </r>
  <r>
    <x v="0"/>
    <x v="0"/>
    <x v="0"/>
    <x v="9"/>
    <x v="20"/>
    <s v="SE4_medium"/>
    <x v="5"/>
    <s v="GNR_HP_ELEC_GROUND-WTR_COP-360_LS-4-MW_Y-2020"/>
    <x v="0"/>
    <x v="1"/>
    <n v="32.2210487599"/>
    <n v="47042.731189454003"/>
    <n v="169353.832282035"/>
  </r>
  <r>
    <x v="0"/>
    <x v="0"/>
    <x v="0"/>
    <x v="9"/>
    <x v="20"/>
    <s v="SE4_medium"/>
    <x v="5"/>
    <s v="GNR_HP_ELEC_GROUND-WTR_COP-360_LS-4-MW_Y-2020"/>
    <x v="0"/>
    <x v="2"/>
    <n v="14.268228806375699"/>
    <n v="20831.614057308601"/>
    <n v="74993.810606310901"/>
  </r>
  <r>
    <x v="0"/>
    <x v="0"/>
    <x v="0"/>
    <x v="9"/>
    <x v="20"/>
    <s v="SE4_medium"/>
    <x v="5"/>
    <s v="GNR_HP_ELEC_GROUND-WTR_COP-360_LS-4-MW_Y-2020"/>
    <x v="1"/>
    <x v="0"/>
    <n v="217.85483400803699"/>
    <n v="318068.05765173299"/>
    <n v="1145045.00754624"/>
  </r>
  <r>
    <x v="0"/>
    <x v="0"/>
    <x v="0"/>
    <x v="9"/>
    <x v="20"/>
    <s v="SE4_medium"/>
    <x v="5"/>
    <s v="GNR_HP_ELEC_GROUND-WTR_COP-360_LS-4-MW_Y-2020"/>
    <x v="1"/>
    <x v="1"/>
    <n v="217.85483400803699"/>
    <n v="318068.05765173398"/>
    <n v="1145045.00754624"/>
  </r>
  <r>
    <x v="0"/>
    <x v="0"/>
    <x v="0"/>
    <x v="9"/>
    <x v="20"/>
    <s v="SE4_medium"/>
    <x v="5"/>
    <s v="GNR_HP_ELEC_GROUND-WTR_COP-360_LS-4-MW_Y-2020"/>
    <x v="1"/>
    <x v="2"/>
    <n v="217.85483400803699"/>
    <n v="318068.05765173398"/>
    <n v="1145045.00754624"/>
  </r>
  <r>
    <x v="0"/>
    <x v="0"/>
    <x v="0"/>
    <x v="9"/>
    <x v="20"/>
    <s v="SE4_medium"/>
    <x v="1"/>
    <s v="GNR_HS_HEAT_PIT_L-DEC_E-91_Y-2020"/>
    <x v="0"/>
    <x v="0"/>
    <n v="540.256843584085"/>
    <n v="788774.99163276399"/>
    <n v="2839589.9698779499"/>
  </r>
  <r>
    <x v="0"/>
    <x v="0"/>
    <x v="0"/>
    <x v="9"/>
    <x v="20"/>
    <s v="SE4_medium"/>
    <x v="1"/>
    <s v="GNR_HS_HEAT_PIT_L-DEC_E-91_Y-2020"/>
    <x v="0"/>
    <x v="1"/>
    <n v="740.07786792340301"/>
    <n v="1080513.68716817"/>
    <n v="3889849.2738054101"/>
  </r>
  <r>
    <x v="0"/>
    <x v="0"/>
    <x v="0"/>
    <x v="9"/>
    <x v="20"/>
    <s v="SE4_medium"/>
    <x v="1"/>
    <s v="GNR_HS_HEAT_PIT_L-DEC_E-91_Y-2020"/>
    <x v="0"/>
    <x v="2"/>
    <n v="740.07786792340301"/>
    <n v="1080513.68716817"/>
    <n v="3889849.2738054101"/>
  </r>
  <r>
    <x v="0"/>
    <x v="0"/>
    <x v="0"/>
    <x v="9"/>
    <x v="20"/>
    <s v="SE4_medium"/>
    <x v="1"/>
    <s v="GNR_HS_HEAT_WTR-TANK_LS_E-95_Y-2010"/>
    <x v="0"/>
    <x v="1"/>
    <n v="164.59246575342499"/>
    <n v="240305"/>
    <n v="865098"/>
  </r>
  <r>
    <x v="0"/>
    <x v="0"/>
    <x v="0"/>
    <x v="9"/>
    <x v="20"/>
    <s v="SE4_medium"/>
    <x v="1"/>
    <s v="GNR_HS_HEAT_WTR-TANK_LS_E-95_Y-2010"/>
    <x v="1"/>
    <x v="1"/>
    <n v="100.594838949115"/>
    <n v="146868.464865708"/>
    <n v="528726.47351654805"/>
  </r>
  <r>
    <x v="0"/>
    <x v="0"/>
    <x v="0"/>
    <x v="9"/>
    <x v="20"/>
    <s v="SE4_medium"/>
    <x v="2"/>
    <s v="GNR_BO_MSW_E-90"/>
    <x v="0"/>
    <x v="0"/>
    <n v="31.1111111111111"/>
    <n v="45422.222222222197"/>
    <n v="163520"/>
  </r>
  <r>
    <x v="0"/>
    <x v="0"/>
    <x v="0"/>
    <x v="9"/>
    <x v="20"/>
    <s v="SE4_medium"/>
    <x v="2"/>
    <s v="GNR_BO_MSW_E-90"/>
    <x v="0"/>
    <x v="1"/>
    <n v="31.1111111111111"/>
    <n v="45422.222222222197"/>
    <n v="163520"/>
  </r>
  <r>
    <x v="0"/>
    <x v="0"/>
    <x v="0"/>
    <x v="9"/>
    <x v="20"/>
    <s v="SE4_medium"/>
    <x v="2"/>
    <s v="GNR_BO_MSW_E-90"/>
    <x v="0"/>
    <x v="2"/>
    <n v="31.1111111111111"/>
    <n v="45422.222222222197"/>
    <n v="163520"/>
  </r>
  <r>
    <x v="0"/>
    <x v="0"/>
    <x v="0"/>
    <x v="9"/>
    <x v="20"/>
    <s v="SE4_medium"/>
    <x v="2"/>
    <s v="GNR_ST_MSW_BP_CB-10"/>
    <x v="0"/>
    <x v="0"/>
    <n v="70.907631629999997"/>
    <n v="103525.14217979999"/>
    <n v="372690.51184728002"/>
  </r>
  <r>
    <x v="0"/>
    <x v="0"/>
    <x v="0"/>
    <x v="9"/>
    <x v="20"/>
    <s v="SE4_medium"/>
    <x v="2"/>
    <s v="GNR_ST_MSW_BP_CB-10"/>
    <x v="0"/>
    <x v="1"/>
    <n v="70.907631629999997"/>
    <n v="103525.14217979999"/>
    <n v="372690.51184728002"/>
  </r>
  <r>
    <x v="0"/>
    <x v="0"/>
    <x v="0"/>
    <x v="9"/>
    <x v="20"/>
    <s v="SE4_medium"/>
    <x v="2"/>
    <s v="GNR_ST_MSW_BP_CB-10"/>
    <x v="0"/>
    <x v="2"/>
    <n v="70.907631629999997"/>
    <n v="103525.14217979999"/>
    <n v="372690.51184728002"/>
  </r>
  <r>
    <x v="0"/>
    <x v="0"/>
    <x v="0"/>
    <x v="9"/>
    <x v="20"/>
    <s v="SE4_medium"/>
    <x v="2"/>
    <s v="GNR_ST_MSW_BP_CB-10"/>
    <x v="1"/>
    <x v="0"/>
    <n v="70.907631629999997"/>
    <n v="103525.14217979999"/>
    <n v="372690.51184728002"/>
  </r>
  <r>
    <x v="0"/>
    <x v="0"/>
    <x v="0"/>
    <x v="9"/>
    <x v="20"/>
    <s v="SE4_medium"/>
    <x v="2"/>
    <s v="GNR_ST_MSW_BP_CB-10"/>
    <x v="1"/>
    <x v="1"/>
    <n v="70.907631629999997"/>
    <n v="103525.14217979999"/>
    <n v="372690.51184728002"/>
  </r>
  <r>
    <x v="0"/>
    <x v="0"/>
    <x v="0"/>
    <x v="9"/>
    <x v="20"/>
    <s v="SE4_medium"/>
    <x v="2"/>
    <s v="GNR_ST_MSW_BP_CB-10"/>
    <x v="1"/>
    <x v="2"/>
    <n v="70.907631629999997"/>
    <n v="103525.14217979999"/>
    <n v="372690.51184728002"/>
  </r>
  <r>
    <x v="0"/>
    <x v="0"/>
    <x v="0"/>
    <x v="9"/>
    <x v="20"/>
    <s v="SE4_medium"/>
    <x v="2"/>
    <s v="GNR_ST_MSW_BP_CB-20"/>
    <x v="0"/>
    <x v="0"/>
    <n v="59.720064426666703"/>
    <n v="87191.294062933302"/>
    <n v="313888.65862656001"/>
  </r>
  <r>
    <x v="0"/>
    <x v="0"/>
    <x v="0"/>
    <x v="9"/>
    <x v="20"/>
    <s v="SE4_medium"/>
    <x v="2"/>
    <s v="GNR_ST_MSW_BP_CB-20"/>
    <x v="0"/>
    <x v="1"/>
    <n v="59.720064426666703"/>
    <n v="87191.294062933302"/>
    <n v="313888.65862656001"/>
  </r>
  <r>
    <x v="0"/>
    <x v="0"/>
    <x v="0"/>
    <x v="9"/>
    <x v="20"/>
    <s v="SE4_medium"/>
    <x v="2"/>
    <s v="GNR_ST_MSW_BP_CB-20"/>
    <x v="0"/>
    <x v="2"/>
    <n v="59.720064426666703"/>
    <n v="87191.294062933302"/>
    <n v="313888.65862656001"/>
  </r>
  <r>
    <x v="0"/>
    <x v="0"/>
    <x v="0"/>
    <x v="9"/>
    <x v="20"/>
    <s v="SE4_medium"/>
    <x v="2"/>
    <s v="GNR_ST_MSW_BP_CB-20"/>
    <x v="1"/>
    <x v="0"/>
    <n v="59.720064426666703"/>
    <n v="87191.294062933302"/>
    <n v="313888.65862656001"/>
  </r>
  <r>
    <x v="0"/>
    <x v="0"/>
    <x v="0"/>
    <x v="9"/>
    <x v="20"/>
    <s v="SE4_medium"/>
    <x v="2"/>
    <s v="GNR_ST_MSW_BP_CB-20"/>
    <x v="1"/>
    <x v="1"/>
    <n v="59.720064426666703"/>
    <n v="87191.294062933302"/>
    <n v="313888.65862656001"/>
  </r>
  <r>
    <x v="0"/>
    <x v="0"/>
    <x v="0"/>
    <x v="9"/>
    <x v="20"/>
    <s v="SE4_medium"/>
    <x v="2"/>
    <s v="GNR_ST_MSW_BP_CB-20"/>
    <x v="1"/>
    <x v="2"/>
    <n v="59.720064426666703"/>
    <n v="87191.294062933302"/>
    <n v="313888.65862656001"/>
  </r>
  <r>
    <x v="0"/>
    <x v="0"/>
    <x v="0"/>
    <x v="9"/>
    <x v="20"/>
    <s v="SE4_medium"/>
    <x v="2"/>
    <s v="GNR_ST_MSW_BP_CB-30"/>
    <x v="0"/>
    <x v="0"/>
    <n v="151.81825427407401"/>
    <n v="221654.651240148"/>
    <n v="797956.74446453305"/>
  </r>
  <r>
    <x v="0"/>
    <x v="0"/>
    <x v="0"/>
    <x v="9"/>
    <x v="20"/>
    <s v="SE4_medium"/>
    <x v="2"/>
    <s v="GNR_ST_MSW_BP_CB-30"/>
    <x v="0"/>
    <x v="1"/>
    <n v="151.81825427407401"/>
    <n v="221654.651240148"/>
    <n v="797956.74446453305"/>
  </r>
  <r>
    <x v="0"/>
    <x v="0"/>
    <x v="0"/>
    <x v="9"/>
    <x v="20"/>
    <s v="SE4_medium"/>
    <x v="2"/>
    <s v="GNR_ST_MSW_BP_CB-30"/>
    <x v="0"/>
    <x v="2"/>
    <n v="151.81825427407401"/>
    <n v="221654.651240148"/>
    <n v="797956.74446453305"/>
  </r>
  <r>
    <x v="0"/>
    <x v="0"/>
    <x v="0"/>
    <x v="9"/>
    <x v="20"/>
    <s v="SE4_medium"/>
    <x v="2"/>
    <s v="GNR_ST_MSW_BP_CB-30"/>
    <x v="1"/>
    <x v="0"/>
    <n v="151.81825427407401"/>
    <n v="221654.651240148"/>
    <n v="797956.74446453305"/>
  </r>
  <r>
    <x v="0"/>
    <x v="0"/>
    <x v="0"/>
    <x v="9"/>
    <x v="20"/>
    <s v="SE4_medium"/>
    <x v="2"/>
    <s v="GNR_ST_MSW_BP_CB-30"/>
    <x v="1"/>
    <x v="1"/>
    <n v="151.81825427407401"/>
    <n v="221654.651240148"/>
    <n v="797956.74446453305"/>
  </r>
  <r>
    <x v="0"/>
    <x v="0"/>
    <x v="0"/>
    <x v="9"/>
    <x v="20"/>
    <s v="SE4_medium"/>
    <x v="2"/>
    <s v="GNR_ST_MSW_BP_CB-30"/>
    <x v="1"/>
    <x v="2"/>
    <n v="151.81825427407401"/>
    <n v="221654.651240148"/>
    <n v="797956.74446453305"/>
  </r>
  <r>
    <x v="0"/>
    <x v="0"/>
    <x v="0"/>
    <x v="9"/>
    <x v="20"/>
    <s v="SE4_medium"/>
    <x v="4"/>
    <s v="GNR_EH_HEAT"/>
    <x v="0"/>
    <x v="0"/>
    <n v="14.637992216117199"/>
    <n v="21371.468635531"/>
    <n v="76937.287087911798"/>
  </r>
  <r>
    <x v="0"/>
    <x v="0"/>
    <x v="0"/>
    <x v="9"/>
    <x v="20"/>
    <s v="SE4_medium"/>
    <x v="4"/>
    <s v="GNR_EH_HEAT"/>
    <x v="0"/>
    <x v="1"/>
    <n v="14.637992216117199"/>
    <n v="21371.468635531"/>
    <n v="76937.287087911798"/>
  </r>
  <r>
    <x v="0"/>
    <x v="0"/>
    <x v="0"/>
    <x v="9"/>
    <x v="20"/>
    <s v="SE4_medium"/>
    <x v="4"/>
    <s v="GNR_EH_HEAT"/>
    <x v="0"/>
    <x v="2"/>
    <n v="14.637992216117199"/>
    <n v="21371.468635531"/>
    <n v="76937.287087911798"/>
  </r>
  <r>
    <x v="0"/>
    <x v="0"/>
    <x v="0"/>
    <x v="9"/>
    <x v="20"/>
    <s v="SE4_medium"/>
    <x v="4"/>
    <s v="GNR_EH_HEAT"/>
    <x v="1"/>
    <x v="0"/>
    <n v="14.637992216117199"/>
    <n v="21371.468635531"/>
    <n v="76937.287087911798"/>
  </r>
  <r>
    <x v="0"/>
    <x v="0"/>
    <x v="0"/>
    <x v="9"/>
    <x v="20"/>
    <s v="SE4_medium"/>
    <x v="4"/>
    <s v="GNR_EH_HEAT"/>
    <x v="1"/>
    <x v="1"/>
    <n v="14.637992216117199"/>
    <n v="21371.468635531"/>
    <n v="76937.287087911798"/>
  </r>
  <r>
    <x v="0"/>
    <x v="0"/>
    <x v="0"/>
    <x v="9"/>
    <x v="20"/>
    <s v="SE4_medium"/>
    <x v="4"/>
    <s v="GNR_EH_HEAT"/>
    <x v="1"/>
    <x v="2"/>
    <n v="14.637992216117199"/>
    <n v="21371.468635531"/>
    <n v="76937.287087911798"/>
  </r>
  <r>
    <x v="0"/>
    <x v="0"/>
    <x v="0"/>
    <x v="9"/>
    <x v="20"/>
    <s v="SE4_medium"/>
    <x v="8"/>
    <s v="GNR_ST_WOODWST_BP_CB-30"/>
    <x v="0"/>
    <x v="0"/>
    <n v="16.755555555555599"/>
    <n v="24463.111111111099"/>
    <n v="88067.199999999997"/>
  </r>
  <r>
    <x v="0"/>
    <x v="0"/>
    <x v="0"/>
    <x v="9"/>
    <x v="20"/>
    <s v="SE4_medium"/>
    <x v="8"/>
    <s v="GNR_ST_WOODWST_BP_CB-30"/>
    <x v="0"/>
    <x v="1"/>
    <n v="19.259259259259299"/>
    <n v="28118.5185185185"/>
    <n v="101226.66666666701"/>
  </r>
  <r>
    <x v="0"/>
    <x v="0"/>
    <x v="0"/>
    <x v="9"/>
    <x v="20"/>
    <s v="SE4_medium"/>
    <x v="8"/>
    <s v="GNR_ST_WOODWST_BP_CB-30"/>
    <x v="0"/>
    <x v="2"/>
    <n v="19.259259259259299"/>
    <n v="28118.5185185185"/>
    <n v="101226.66666666701"/>
  </r>
  <r>
    <x v="0"/>
    <x v="0"/>
    <x v="0"/>
    <x v="9"/>
    <x v="20"/>
    <s v="SE4_small"/>
    <x v="5"/>
    <s v="GNR_HP_ELEC_COP-270"/>
    <x v="1"/>
    <x v="0"/>
    <n v="0.74074074074074103"/>
    <n v="1081.4814814814799"/>
    <n v="3893.3333333333298"/>
  </r>
  <r>
    <x v="0"/>
    <x v="0"/>
    <x v="0"/>
    <x v="9"/>
    <x v="20"/>
    <s v="SE4_small"/>
    <x v="5"/>
    <s v="GNR_HP_ELEC_COP-270"/>
    <x v="1"/>
    <x v="1"/>
    <n v="0.74074074074074103"/>
    <n v="1081.4814814814799"/>
    <n v="3893.3333333333298"/>
  </r>
  <r>
    <x v="0"/>
    <x v="0"/>
    <x v="0"/>
    <x v="9"/>
    <x v="20"/>
    <s v="SE4_small"/>
    <x v="5"/>
    <s v="GNR_HP_ELEC_COP-270"/>
    <x v="1"/>
    <x v="2"/>
    <n v="0.74074074074074103"/>
    <n v="1081.4814814814799"/>
    <n v="3893.3333333333298"/>
  </r>
  <r>
    <x v="0"/>
    <x v="0"/>
    <x v="0"/>
    <x v="9"/>
    <x v="20"/>
    <s v="SE4_small"/>
    <x v="5"/>
    <s v="GNR_HP_ELEC_GROUND-WTR_COP-360_LS-4-MW_Y-2020"/>
    <x v="0"/>
    <x v="0"/>
    <n v="3.30338890188971"/>
    <n v="4822.9477967589701"/>
    <n v="17362.612068332299"/>
  </r>
  <r>
    <x v="0"/>
    <x v="0"/>
    <x v="0"/>
    <x v="9"/>
    <x v="20"/>
    <s v="SE4_small"/>
    <x v="5"/>
    <s v="GNR_HP_ELEC_GROUND-WTR_COP-360_LS-4-MW_Y-2020"/>
    <x v="0"/>
    <x v="1"/>
    <n v="3.30596101527621"/>
    <n v="4826.7030823032701"/>
    <n v="17376.1310962918"/>
  </r>
  <r>
    <x v="0"/>
    <x v="0"/>
    <x v="0"/>
    <x v="9"/>
    <x v="20"/>
    <s v="SE4_small"/>
    <x v="5"/>
    <s v="GNR_HP_ELEC_GROUND-WTR_COP-360_LS-4-MW_Y-2020"/>
    <x v="1"/>
    <x v="0"/>
    <n v="67.3040713938165"/>
    <n v="98263.944234972107"/>
    <n v="353750.19924589997"/>
  </r>
  <r>
    <x v="0"/>
    <x v="0"/>
    <x v="0"/>
    <x v="9"/>
    <x v="20"/>
    <s v="SE4_small"/>
    <x v="5"/>
    <s v="GNR_HP_ELEC_GROUND-WTR_COP-360_LS-4-MW_Y-2020"/>
    <x v="1"/>
    <x v="1"/>
    <n v="67.3040713938165"/>
    <n v="98263.944234972107"/>
    <n v="353750.19924589997"/>
  </r>
  <r>
    <x v="0"/>
    <x v="0"/>
    <x v="0"/>
    <x v="9"/>
    <x v="20"/>
    <s v="SE4_small"/>
    <x v="5"/>
    <s v="GNR_HP_ELEC_GROUND-WTR_COP-360_LS-4-MW_Y-2020"/>
    <x v="1"/>
    <x v="2"/>
    <n v="67.3040713938165"/>
    <n v="98263.944234972107"/>
    <n v="353750.19924589997"/>
  </r>
  <r>
    <x v="0"/>
    <x v="0"/>
    <x v="0"/>
    <x v="9"/>
    <x v="20"/>
    <s v="SE4_small"/>
    <x v="1"/>
    <s v="GNR_HS_HEAT_PIT_L-DEC_E-91_Y-2020"/>
    <x v="0"/>
    <x v="0"/>
    <n v="153.69225515053799"/>
    <n v="224390.69251978601"/>
    <n v="807806.49307122896"/>
  </r>
  <r>
    <x v="0"/>
    <x v="0"/>
    <x v="0"/>
    <x v="9"/>
    <x v="20"/>
    <s v="SE4_small"/>
    <x v="1"/>
    <s v="GNR_HS_HEAT_PIT_L-DEC_E-91_Y-2020"/>
    <x v="0"/>
    <x v="1"/>
    <n v="212.80346358131101"/>
    <n v="310693.05682871398"/>
    <n v="1118495.0045833699"/>
  </r>
  <r>
    <x v="0"/>
    <x v="0"/>
    <x v="0"/>
    <x v="9"/>
    <x v="20"/>
    <s v="SE4_small"/>
    <x v="1"/>
    <s v="GNR_HS_HEAT_PIT_L-DEC_E-91_Y-2020"/>
    <x v="0"/>
    <x v="2"/>
    <n v="187.568382681987"/>
    <n v="273849.83871570003"/>
    <n v="985859.41937652195"/>
  </r>
  <r>
    <x v="0"/>
    <x v="0"/>
    <x v="0"/>
    <x v="9"/>
    <x v="20"/>
    <s v="SE4_small"/>
    <x v="1"/>
    <s v="GNR_HS_HEAT_WTR-TANK_LS_E-95_Y-2010"/>
    <x v="0"/>
    <x v="1"/>
    <n v="5.8767123287671197"/>
    <n v="8580"/>
    <n v="30888"/>
  </r>
  <r>
    <x v="0"/>
    <x v="0"/>
    <x v="0"/>
    <x v="9"/>
    <x v="20"/>
    <s v="SE4_small"/>
    <x v="1"/>
    <s v="GNR_HS_HEAT_WTR-TANK_LS_E-95_Y-2010"/>
    <x v="1"/>
    <x v="1"/>
    <n v="2.7072345846928001"/>
    <n v="3952.5624936514901"/>
    <n v="14229.224977145401"/>
  </r>
  <r>
    <x v="0"/>
    <x v="0"/>
    <x v="0"/>
    <x v="9"/>
    <x v="20"/>
    <s v="SE4_small"/>
    <x v="11"/>
    <s v="GNR_BO_OTHER_E-90"/>
    <x v="0"/>
    <x v="0"/>
    <n v="5.4999999999999902"/>
    <n v="8029.99999999998"/>
    <n v="28907.999999999902"/>
  </r>
  <r>
    <x v="0"/>
    <x v="0"/>
    <x v="0"/>
    <x v="9"/>
    <x v="20"/>
    <s v="SE4_small"/>
    <x v="11"/>
    <s v="GNR_BO_OTHER_E-90"/>
    <x v="0"/>
    <x v="1"/>
    <n v="5.4999999999999902"/>
    <n v="8029.99999999998"/>
    <n v="28907.999999999902"/>
  </r>
  <r>
    <x v="0"/>
    <x v="0"/>
    <x v="0"/>
    <x v="9"/>
    <x v="20"/>
    <s v="SE4_small"/>
    <x v="11"/>
    <s v="GNR_BO_OTHER_E-90"/>
    <x v="0"/>
    <x v="2"/>
    <n v="5.4999999999999902"/>
    <n v="8029.99999999998"/>
    <n v="28907.999999999902"/>
  </r>
  <r>
    <x v="0"/>
    <x v="0"/>
    <x v="0"/>
    <x v="9"/>
    <x v="20"/>
    <s v="SE4_small"/>
    <x v="11"/>
    <s v="GNR_BO_OTHER_E-90"/>
    <x v="1"/>
    <x v="0"/>
    <n v="5.4999999999999902"/>
    <n v="8029.99999999998"/>
    <n v="28907.999999999902"/>
  </r>
  <r>
    <x v="0"/>
    <x v="0"/>
    <x v="0"/>
    <x v="9"/>
    <x v="20"/>
    <s v="SE4_small"/>
    <x v="11"/>
    <s v="GNR_BO_OTHER_E-90"/>
    <x v="1"/>
    <x v="1"/>
    <n v="5.4999999999999902"/>
    <n v="8029.99999999998"/>
    <n v="28907.999999999902"/>
  </r>
  <r>
    <x v="0"/>
    <x v="0"/>
    <x v="0"/>
    <x v="9"/>
    <x v="20"/>
    <s v="SE4_small"/>
    <x v="11"/>
    <s v="GNR_BO_OTHER_E-90"/>
    <x v="1"/>
    <x v="2"/>
    <n v="5.4999999999999902"/>
    <n v="8029.99999999998"/>
    <n v="28907.999999999902"/>
  </r>
  <r>
    <x v="0"/>
    <x v="0"/>
    <x v="0"/>
    <x v="9"/>
    <x v="20"/>
    <s v="SE4_small"/>
    <x v="4"/>
    <s v="GNR_EH_HEAT"/>
    <x v="0"/>
    <x v="0"/>
    <n v="2.8382554945054701"/>
    <n v="4143.8530219779896"/>
    <n v="14917.870879120799"/>
  </r>
  <r>
    <x v="0"/>
    <x v="0"/>
    <x v="0"/>
    <x v="9"/>
    <x v="20"/>
    <s v="SE4_small"/>
    <x v="4"/>
    <s v="GNR_EH_HEAT"/>
    <x v="0"/>
    <x v="1"/>
    <n v="2.8382554945054701"/>
    <n v="4143.8530219779896"/>
    <n v="14917.870879120799"/>
  </r>
  <r>
    <x v="0"/>
    <x v="0"/>
    <x v="0"/>
    <x v="9"/>
    <x v="20"/>
    <s v="SE4_small"/>
    <x v="4"/>
    <s v="GNR_EH_HEAT"/>
    <x v="0"/>
    <x v="2"/>
    <n v="2.8382554945054701"/>
    <n v="4143.8530219779896"/>
    <n v="14917.870879120799"/>
  </r>
  <r>
    <x v="0"/>
    <x v="0"/>
    <x v="0"/>
    <x v="9"/>
    <x v="20"/>
    <s v="SE4_small"/>
    <x v="4"/>
    <s v="GNR_EH_HEAT"/>
    <x v="1"/>
    <x v="0"/>
    <n v="2.8382554945054701"/>
    <n v="4143.8530219779896"/>
    <n v="14917.870879120799"/>
  </r>
  <r>
    <x v="0"/>
    <x v="0"/>
    <x v="0"/>
    <x v="9"/>
    <x v="20"/>
    <s v="SE4_small"/>
    <x v="4"/>
    <s v="GNR_EH_HEAT"/>
    <x v="1"/>
    <x v="1"/>
    <n v="2.8382554945054701"/>
    <n v="4143.8530219779896"/>
    <n v="14917.870879120799"/>
  </r>
  <r>
    <x v="0"/>
    <x v="0"/>
    <x v="0"/>
    <x v="9"/>
    <x v="20"/>
    <s v="SE4_small"/>
    <x v="4"/>
    <s v="GNR_EH_HEAT"/>
    <x v="1"/>
    <x v="2"/>
    <n v="2.8382554945054701"/>
    <n v="4143.8530219779896"/>
    <n v="14917.870879120799"/>
  </r>
  <r>
    <x v="0"/>
    <x v="0"/>
    <x v="0"/>
    <x v="10"/>
    <x v="21"/>
    <s v="UK_A"/>
    <x v="0"/>
    <s v="GNR_ST_COAL_CND_E-35"/>
    <x v="0"/>
    <x v="0"/>
    <n v="30985.238601511199"/>
    <n v="45238448.358206399"/>
    <n v="162858414.08954301"/>
  </r>
  <r>
    <x v="0"/>
    <x v="0"/>
    <x v="0"/>
    <x v="10"/>
    <x v="21"/>
    <s v="UK_A"/>
    <x v="0"/>
    <s v="GNR_ST_COAL_CND_E-35"/>
    <x v="0"/>
    <x v="1"/>
    <n v="30985.238601511199"/>
    <n v="45238448.358206399"/>
    <n v="162858414.08954301"/>
  </r>
  <r>
    <x v="0"/>
    <x v="0"/>
    <x v="0"/>
    <x v="10"/>
    <x v="21"/>
    <s v="UK_A"/>
    <x v="0"/>
    <s v="GNR_ST_COAL_CND_E-35"/>
    <x v="0"/>
    <x v="2"/>
    <n v="30985.238601511199"/>
    <n v="45238448.358206399"/>
    <n v="162858414.08954301"/>
  </r>
  <r>
    <x v="0"/>
    <x v="0"/>
    <x v="0"/>
    <x v="10"/>
    <x v="21"/>
    <s v="UK_A"/>
    <x v="5"/>
    <s v="GNR_ES_ELEC_BAT-LITHIO_E-95_Y-16-29"/>
    <x v="0"/>
    <x v="1"/>
    <n v="1748.75394662808"/>
    <n v="2553180.7620769902"/>
    <n v="9191450.7434771694"/>
  </r>
  <r>
    <x v="0"/>
    <x v="0"/>
    <x v="0"/>
    <x v="10"/>
    <x v="21"/>
    <s v="UK_A"/>
    <x v="5"/>
    <s v="GNR_ES_ELEC_BAT-LITHIO_E-95_Y-16-29"/>
    <x v="0"/>
    <x v="2"/>
    <n v="9758.2553972361493"/>
    <n v="14247052.879964801"/>
    <n v="51289390.367873199"/>
  </r>
  <r>
    <x v="0"/>
    <x v="0"/>
    <x v="0"/>
    <x v="10"/>
    <x v="21"/>
    <s v="UK_A"/>
    <x v="5"/>
    <s v="GNR_ES_ELEC_BAT-LITHIO_E-95_Y-16-29"/>
    <x v="1"/>
    <x v="1"/>
    <n v="4677.4436750693303"/>
    <n v="6829067.7656012196"/>
    <n v="24584643.956164401"/>
  </r>
  <r>
    <x v="0"/>
    <x v="0"/>
    <x v="0"/>
    <x v="10"/>
    <x v="21"/>
    <s v="UK_A"/>
    <x v="5"/>
    <s v="GNR_ES_ELEC_BAT-LITHIO_E-95_Y-16-29"/>
    <x v="1"/>
    <x v="2"/>
    <n v="6829.5656687949004"/>
    <n v="9971165.8764405493"/>
    <n v="35896197.155185997"/>
  </r>
  <r>
    <x v="0"/>
    <x v="0"/>
    <x v="0"/>
    <x v="10"/>
    <x v="21"/>
    <s v="UK_A"/>
    <x v="2"/>
    <s v="GNR_ST_MSW_CND_E-40"/>
    <x v="0"/>
    <x v="0"/>
    <n v="2015"/>
    <n v="2941900"/>
    <n v="10590840"/>
  </r>
  <r>
    <x v="0"/>
    <x v="0"/>
    <x v="0"/>
    <x v="10"/>
    <x v="21"/>
    <s v="UK_A"/>
    <x v="2"/>
    <s v="GNR_ST_MSW_CND_E-40"/>
    <x v="0"/>
    <x v="1"/>
    <n v="2015"/>
    <n v="2941900"/>
    <n v="10590840"/>
  </r>
  <r>
    <x v="0"/>
    <x v="0"/>
    <x v="0"/>
    <x v="10"/>
    <x v="21"/>
    <s v="UK_A"/>
    <x v="2"/>
    <s v="GNR_ST_MSW_CND_E-40"/>
    <x v="0"/>
    <x v="2"/>
    <n v="2015"/>
    <n v="2941900"/>
    <n v="10590840"/>
  </r>
  <r>
    <x v="0"/>
    <x v="0"/>
    <x v="0"/>
    <x v="10"/>
    <x v="21"/>
    <s v="UK_A"/>
    <x v="2"/>
    <s v="GNR_ST_MSW_CND_E-40"/>
    <x v="1"/>
    <x v="0"/>
    <n v="2015"/>
    <n v="2941900"/>
    <n v="10590840"/>
  </r>
  <r>
    <x v="0"/>
    <x v="0"/>
    <x v="0"/>
    <x v="10"/>
    <x v="21"/>
    <s v="UK_A"/>
    <x v="2"/>
    <s v="GNR_ST_MSW_CND_E-40"/>
    <x v="1"/>
    <x v="1"/>
    <n v="2015"/>
    <n v="2941900"/>
    <n v="10590840"/>
  </r>
  <r>
    <x v="0"/>
    <x v="0"/>
    <x v="0"/>
    <x v="10"/>
    <x v="21"/>
    <s v="UK_A"/>
    <x v="2"/>
    <s v="GNR_ST_MSW_CND_E-40"/>
    <x v="1"/>
    <x v="2"/>
    <n v="2015"/>
    <n v="2941900"/>
    <n v="10590840"/>
  </r>
  <r>
    <x v="0"/>
    <x v="0"/>
    <x v="0"/>
    <x v="10"/>
    <x v="21"/>
    <s v="UK_A"/>
    <x v="16"/>
    <s v="GNR_CC_NGAS_CND_E-47"/>
    <x v="0"/>
    <x v="0"/>
    <n v="4191.7317466040304"/>
    <n v="6119928.3500418896"/>
    <n v="22031742.060150798"/>
  </r>
  <r>
    <x v="0"/>
    <x v="0"/>
    <x v="0"/>
    <x v="10"/>
    <x v="21"/>
    <s v="UK_A"/>
    <x v="16"/>
    <s v="GNR_CC_NGAS_CND_E-47"/>
    <x v="0"/>
    <x v="1"/>
    <n v="6510.0296189444598"/>
    <n v="9504643.2436589096"/>
    <n v="34216715.677172102"/>
  </r>
  <r>
    <x v="0"/>
    <x v="0"/>
    <x v="0"/>
    <x v="10"/>
    <x v="21"/>
    <s v="UK_A"/>
    <x v="16"/>
    <s v="GNR_CC_NGAS_CND_E-47"/>
    <x v="0"/>
    <x v="2"/>
    <n v="8828.3274912848792"/>
    <n v="12889358.137275901"/>
    <n v="46401689.294193402"/>
  </r>
  <r>
    <x v="0"/>
    <x v="0"/>
    <x v="0"/>
    <x v="10"/>
    <x v="21"/>
    <s v="UK_A"/>
    <x v="16"/>
    <s v="GNR_CC_NGAS_CND_E-52"/>
    <x v="0"/>
    <x v="0"/>
    <n v="10960.408234382299"/>
    <n v="16002196.0221982"/>
    <n v="57607905.679913603"/>
  </r>
  <r>
    <x v="0"/>
    <x v="0"/>
    <x v="0"/>
    <x v="10"/>
    <x v="21"/>
    <s v="UK_A"/>
    <x v="16"/>
    <s v="GNR_CC_NGAS_CND_E-52"/>
    <x v="0"/>
    <x v="1"/>
    <n v="11962.8120805362"/>
    <n v="17465705.637582801"/>
    <n v="62876540.295298196"/>
  </r>
  <r>
    <x v="0"/>
    <x v="0"/>
    <x v="0"/>
    <x v="10"/>
    <x v="21"/>
    <s v="UK_A"/>
    <x v="16"/>
    <s v="GNR_CC_NGAS_CND_E-52"/>
    <x v="0"/>
    <x v="2"/>
    <n v="12965.21592669"/>
    <n v="18929215.252967499"/>
    <n v="68145174.910682797"/>
  </r>
  <r>
    <x v="0"/>
    <x v="0"/>
    <x v="0"/>
    <x v="10"/>
    <x v="21"/>
    <s v="UK_A"/>
    <x v="16"/>
    <s v="GNR_CC_NGAS_CND_E-56"/>
    <x v="0"/>
    <x v="0"/>
    <n v="14480.7811597693"/>
    <n v="21141940.4932632"/>
    <n v="76110985.775747404"/>
  </r>
  <r>
    <x v="0"/>
    <x v="0"/>
    <x v="0"/>
    <x v="10"/>
    <x v="21"/>
    <s v="UK_A"/>
    <x v="16"/>
    <s v="GNR_CC_NGAS_CND_E-56"/>
    <x v="0"/>
    <x v="1"/>
    <n v="15694.1740169122"/>
    <n v="22913494.0646917"/>
    <n v="82488578.632890299"/>
  </r>
  <r>
    <x v="0"/>
    <x v="0"/>
    <x v="0"/>
    <x v="10"/>
    <x v="21"/>
    <s v="UK_A"/>
    <x v="16"/>
    <s v="GNR_CC_NGAS_CND_E-56"/>
    <x v="0"/>
    <x v="2"/>
    <n v="15694.1740169122"/>
    <n v="22913494.0646917"/>
    <n v="82488578.632890299"/>
  </r>
  <r>
    <x v="0"/>
    <x v="0"/>
    <x v="0"/>
    <x v="10"/>
    <x v="21"/>
    <s v="UK_A"/>
    <x v="16"/>
    <s v="GNR_GT_NGAS_CND_E-41"/>
    <x v="0"/>
    <x v="1"/>
    <n v="108.990147783251"/>
    <n v="159125.61576354699"/>
    <n v="572852.216748768"/>
  </r>
  <r>
    <x v="0"/>
    <x v="0"/>
    <x v="0"/>
    <x v="10"/>
    <x v="21"/>
    <s v="UK_A"/>
    <x v="16"/>
    <s v="GNR_GT_NGAS_CND_E-41"/>
    <x v="0"/>
    <x v="2"/>
    <n v="217.98029556650201"/>
    <n v="318251.23152709397"/>
    <n v="1145704.43349754"/>
  </r>
  <r>
    <x v="0"/>
    <x v="0"/>
    <x v="0"/>
    <x v="10"/>
    <x v="21"/>
    <s v="UK_A"/>
    <x v="12"/>
    <s v="GNR_ST_NUCL_CND_E-33"/>
    <x v="0"/>
    <x v="0"/>
    <n v="21634.3714490448"/>
    <n v="31586182.315605398"/>
    <n v="113710256.33618"/>
  </r>
  <r>
    <x v="0"/>
    <x v="0"/>
    <x v="0"/>
    <x v="10"/>
    <x v="21"/>
    <s v="UK_A"/>
    <x v="12"/>
    <s v="GNR_ST_NUCL_CND_E-33"/>
    <x v="0"/>
    <x v="1"/>
    <n v="21634.3714490448"/>
    <n v="31586182.315605398"/>
    <n v="113710256.33618"/>
  </r>
  <r>
    <x v="0"/>
    <x v="0"/>
    <x v="0"/>
    <x v="10"/>
    <x v="21"/>
    <s v="UK_A"/>
    <x v="12"/>
    <s v="GNR_ST_NUCL_CND_E-33"/>
    <x v="0"/>
    <x v="2"/>
    <n v="21634.3714490448"/>
    <n v="31586182.315605398"/>
    <n v="113710256.33618"/>
  </r>
  <r>
    <x v="0"/>
    <x v="0"/>
    <x v="0"/>
    <x v="10"/>
    <x v="21"/>
    <s v="UK_A"/>
    <x v="12"/>
    <s v="GNR_ST_NUCL_CND_E-33"/>
    <x v="1"/>
    <x v="0"/>
    <n v="22139.390662087299"/>
    <n v="32323510.3666474"/>
    <n v="116364637.319931"/>
  </r>
  <r>
    <x v="0"/>
    <x v="0"/>
    <x v="0"/>
    <x v="10"/>
    <x v="21"/>
    <s v="UK_A"/>
    <x v="12"/>
    <s v="GNR_ST_NUCL_CND_E-33"/>
    <x v="1"/>
    <x v="1"/>
    <n v="22139.390662087299"/>
    <n v="32323510.3666474"/>
    <n v="116364637.319931"/>
  </r>
  <r>
    <x v="0"/>
    <x v="0"/>
    <x v="0"/>
    <x v="10"/>
    <x v="21"/>
    <s v="UK_A"/>
    <x v="12"/>
    <s v="GNR_ST_NUCL_CND_E-33"/>
    <x v="1"/>
    <x v="2"/>
    <n v="22139.390662087299"/>
    <n v="32323510.3666474"/>
    <n v="116364637.319931"/>
  </r>
  <r>
    <x v="0"/>
    <x v="0"/>
    <x v="0"/>
    <x v="10"/>
    <x v="21"/>
    <s v="UK_A"/>
    <x v="3"/>
    <s v="GNR_PV_SUN"/>
    <x v="0"/>
    <x v="1"/>
    <n v="68.132623058823498"/>
    <n v="99473.629665882298"/>
    <n v="358105.06679717603"/>
  </r>
  <r>
    <x v="0"/>
    <x v="0"/>
    <x v="0"/>
    <x v="10"/>
    <x v="21"/>
    <s v="UK_A"/>
    <x v="3"/>
    <s v="GNR_PV_SUN"/>
    <x v="0"/>
    <x v="2"/>
    <n v="108.392809411765"/>
    <n v="158253.50174117699"/>
    <n v="569712.606268237"/>
  </r>
  <r>
    <x v="0"/>
    <x v="0"/>
    <x v="0"/>
    <x v="10"/>
    <x v="21"/>
    <s v="UK_A"/>
    <x v="3"/>
    <s v="GNR_PV_SUN"/>
    <x v="1"/>
    <x v="1"/>
    <n v="752.55579105882396"/>
    <n v="1098731.45494588"/>
    <n v="3955433.2378051798"/>
  </r>
  <r>
    <x v="0"/>
    <x v="0"/>
    <x v="0"/>
    <x v="10"/>
    <x v="21"/>
    <s v="UK_A"/>
    <x v="3"/>
    <s v="GNR_PV_SUN"/>
    <x v="1"/>
    <x v="2"/>
    <n v="3019.51397647059"/>
    <n v="4408490.4056470599"/>
    <n v="15870565.4603294"/>
  </r>
  <r>
    <x v="0"/>
    <x v="0"/>
    <x v="0"/>
    <x v="10"/>
    <x v="21"/>
    <s v="UK_A"/>
    <x v="3"/>
    <s v="GNR_PV_SUN_LS-4-MW_Y-2020"/>
    <x v="0"/>
    <x v="1"/>
    <n v="55.8535702084517"/>
    <n v="81546.212504339404"/>
    <n v="293566.365015622"/>
  </r>
  <r>
    <x v="0"/>
    <x v="0"/>
    <x v="0"/>
    <x v="10"/>
    <x v="21"/>
    <s v="UK_A"/>
    <x v="3"/>
    <s v="GNR_PV_SUN_LS-4-MW_Y-2020"/>
    <x v="0"/>
    <x v="2"/>
    <n v="88.857952604355205"/>
    <n v="129732.61080235901"/>
    <n v="467037.39888849098"/>
  </r>
  <r>
    <x v="0"/>
    <x v="0"/>
    <x v="0"/>
    <x v="10"/>
    <x v="21"/>
    <s v="UK_A"/>
    <x v="3"/>
    <s v="GNR_PV_SUN_LS-4-MW_Y-2020"/>
    <x v="1"/>
    <x v="1"/>
    <n v="616.92807093880697"/>
    <n v="900714.98357065802"/>
    <n v="3242573.9408543701"/>
  </r>
  <r>
    <x v="0"/>
    <x v="0"/>
    <x v="0"/>
    <x v="10"/>
    <x v="21"/>
    <s v="UK_A"/>
    <x v="3"/>
    <s v="GNR_PV_SUN_LS-4-MW_Y-2020"/>
    <x v="1"/>
    <x v="2"/>
    <n v="2475.32867969274"/>
    <n v="3613979.8723514099"/>
    <n v="13010327.5404651"/>
  </r>
  <r>
    <x v="0"/>
    <x v="0"/>
    <x v="0"/>
    <x v="10"/>
    <x v="21"/>
    <s v="UK_A"/>
    <x v="6"/>
    <s v="GNR_ES_WTR_PMP"/>
    <x v="0"/>
    <x v="2"/>
    <n v="4.5054794520547903"/>
    <n v="6578"/>
    <n v="23680.799999999999"/>
  </r>
  <r>
    <x v="0"/>
    <x v="0"/>
    <x v="0"/>
    <x v="10"/>
    <x v="21"/>
    <s v="UK_A"/>
    <x v="6"/>
    <s v="GNR_ROR_WTR"/>
    <x v="0"/>
    <x v="0"/>
    <n v="813.06694282543003"/>
    <n v="1187077.73652513"/>
    <n v="4273479.8514904603"/>
  </r>
  <r>
    <x v="0"/>
    <x v="0"/>
    <x v="0"/>
    <x v="10"/>
    <x v="21"/>
    <s v="UK_A"/>
    <x v="6"/>
    <s v="GNR_ROR_WTR"/>
    <x v="0"/>
    <x v="1"/>
    <n v="813.06694282543003"/>
    <n v="1187077.73652513"/>
    <n v="4273479.8514904603"/>
  </r>
  <r>
    <x v="0"/>
    <x v="0"/>
    <x v="0"/>
    <x v="10"/>
    <x v="21"/>
    <s v="UK_A"/>
    <x v="6"/>
    <s v="GNR_ROR_WTR"/>
    <x v="0"/>
    <x v="2"/>
    <n v="813.06694282543003"/>
    <n v="1187077.73652513"/>
    <n v="4273479.8514904603"/>
  </r>
  <r>
    <x v="0"/>
    <x v="0"/>
    <x v="0"/>
    <x v="10"/>
    <x v="21"/>
    <s v="UK_A"/>
    <x v="6"/>
    <s v="GNR_ROR_WTR"/>
    <x v="1"/>
    <x v="0"/>
    <n v="392.885933824517"/>
    <n v="573613.463383795"/>
    <n v="2065008.4681816599"/>
  </r>
  <r>
    <x v="0"/>
    <x v="0"/>
    <x v="0"/>
    <x v="10"/>
    <x v="21"/>
    <s v="UK_A"/>
    <x v="6"/>
    <s v="GNR_ROR_WTR"/>
    <x v="1"/>
    <x v="1"/>
    <n v="392.885933824517"/>
    <n v="573613.463383795"/>
    <n v="2065008.4681816599"/>
  </r>
  <r>
    <x v="0"/>
    <x v="0"/>
    <x v="0"/>
    <x v="10"/>
    <x v="21"/>
    <s v="UK_A"/>
    <x v="6"/>
    <s v="GNR_ROR_WTR"/>
    <x v="1"/>
    <x v="2"/>
    <n v="392.885933824517"/>
    <n v="573613.463383795"/>
    <n v="2065008.4681816599"/>
  </r>
  <r>
    <x v="0"/>
    <x v="0"/>
    <x v="0"/>
    <x v="10"/>
    <x v="21"/>
    <s v="UK_A"/>
    <x v="7"/>
    <s v="GNR_WT_WIND_ONS"/>
    <x v="0"/>
    <x v="0"/>
    <n v="1892.9720344980601"/>
    <n v="2763739.1703671599"/>
    <n v="9949461.0133217908"/>
  </r>
  <r>
    <x v="0"/>
    <x v="0"/>
    <x v="0"/>
    <x v="10"/>
    <x v="21"/>
    <s v="UK_A"/>
    <x v="7"/>
    <s v="GNR_WT_WIND_ONS"/>
    <x v="0"/>
    <x v="1"/>
    <n v="1350.45015244603"/>
    <n v="1971657.22257121"/>
    <n v="7097966.0012563597"/>
  </r>
  <r>
    <x v="0"/>
    <x v="0"/>
    <x v="0"/>
    <x v="10"/>
    <x v="21"/>
    <s v="UK_A"/>
    <x v="7"/>
    <s v="GNR_WT_WIND_ONS"/>
    <x v="0"/>
    <x v="2"/>
    <n v="698.64328695907705"/>
    <n v="1020019.19896025"/>
    <n v="3672069.1162569099"/>
  </r>
  <r>
    <x v="0"/>
    <x v="0"/>
    <x v="0"/>
    <x v="10"/>
    <x v="21"/>
    <s v="UK_A"/>
    <x v="7"/>
    <s v="GNR_WT_WIND_ONS"/>
    <x v="1"/>
    <x v="0"/>
    <n v="5434.9764083268901"/>
    <n v="7935065.55615725"/>
    <n v="28566236.0021661"/>
  </r>
  <r>
    <x v="0"/>
    <x v="0"/>
    <x v="0"/>
    <x v="10"/>
    <x v="21"/>
    <s v="UK_A"/>
    <x v="7"/>
    <s v="GNR_WT_WIND_ONS"/>
    <x v="1"/>
    <x v="1"/>
    <n v="4490.4419086392099"/>
    <n v="6556045.1866132496"/>
    <n v="23601762.671807699"/>
  </r>
  <r>
    <x v="0"/>
    <x v="0"/>
    <x v="0"/>
    <x v="10"/>
    <x v="21"/>
    <s v="UK_A"/>
    <x v="7"/>
    <s v="GNR_WT_WIND_ONS"/>
    <x v="1"/>
    <x v="2"/>
    <n v="4150.8778529663496"/>
    <n v="6060281.6653308701"/>
    <n v="21817013.995191101"/>
  </r>
  <r>
    <x v="0"/>
    <x v="0"/>
    <x v="0"/>
    <x v="10"/>
    <x v="21"/>
    <s v="UK_A"/>
    <x v="7"/>
    <s v="GNR_WT_WIND_ON_LS_Y-2020"/>
    <x v="0"/>
    <x v="0"/>
    <n v="6872.3363575263902"/>
    <n v="10033611.0819885"/>
    <n v="36120999.895158701"/>
  </r>
  <r>
    <x v="0"/>
    <x v="0"/>
    <x v="0"/>
    <x v="10"/>
    <x v="21"/>
    <s v="UK_A"/>
    <x v="7"/>
    <s v="GNR_WT_WIND_ON_LS_Y-2020"/>
    <x v="0"/>
    <x v="1"/>
    <n v="4902.7389272250002"/>
    <n v="7157998.8337485101"/>
    <n v="25768795.801494598"/>
  </r>
  <r>
    <x v="0"/>
    <x v="0"/>
    <x v="0"/>
    <x v="10"/>
    <x v="21"/>
    <s v="UK_A"/>
    <x v="7"/>
    <s v="GNR_WT_WIND_ON_LS_Y-2020"/>
    <x v="0"/>
    <x v="2"/>
    <n v="2536.3880577262398"/>
    <n v="3703126.5642802999"/>
    <n v="13331255.631409099"/>
  </r>
  <r>
    <x v="0"/>
    <x v="0"/>
    <x v="0"/>
    <x v="10"/>
    <x v="21"/>
    <s v="UK_A"/>
    <x v="7"/>
    <s v="GNR_WT_WIND_ON_LS_Y-2020"/>
    <x v="1"/>
    <x v="0"/>
    <n v="19731.398717227799"/>
    <n v="28807842.127152599"/>
    <n v="103708231.657749"/>
  </r>
  <r>
    <x v="0"/>
    <x v="0"/>
    <x v="0"/>
    <x v="10"/>
    <x v="21"/>
    <s v="UK_A"/>
    <x v="7"/>
    <s v="GNR_WT_WIND_ON_LS_Y-2020"/>
    <x v="1"/>
    <x v="1"/>
    <n v="16302.315421307499"/>
    <n v="23801380.515108898"/>
    <n v="85684969.854392096"/>
  </r>
  <r>
    <x v="0"/>
    <x v="0"/>
    <x v="0"/>
    <x v="10"/>
    <x v="21"/>
    <s v="UK_A"/>
    <x v="7"/>
    <s v="GNR_WT_WIND_ON_LS_Y-2020"/>
    <x v="1"/>
    <x v="2"/>
    <n v="15069.5458066583"/>
    <n v="22001536.877721202"/>
    <n v="79205532.759796202"/>
  </r>
  <r>
    <x v="0"/>
    <x v="0"/>
    <x v="0"/>
    <x v="10"/>
    <x v="21"/>
    <s v="UK_Offshore"/>
    <x v="7"/>
    <s v="GNR_WT_WIND_OFF"/>
    <x v="0"/>
    <x v="0"/>
    <n v="1050.7472481821501"/>
    <n v="1534090.9823459301"/>
    <n v="5522727.5364453597"/>
  </r>
  <r>
    <x v="0"/>
    <x v="0"/>
    <x v="0"/>
    <x v="10"/>
    <x v="21"/>
    <s v="UK_Offshore"/>
    <x v="7"/>
    <s v="GNR_WT_WIND_OFF"/>
    <x v="0"/>
    <x v="1"/>
    <n v="749.60525334231397"/>
    <n v="1094423.6698797799"/>
    <n v="3939925.2115671998"/>
  </r>
  <r>
    <x v="0"/>
    <x v="0"/>
    <x v="0"/>
    <x v="10"/>
    <x v="21"/>
    <s v="UK_Offshore"/>
    <x v="7"/>
    <s v="GNR_WT_WIND_OFF"/>
    <x v="0"/>
    <x v="2"/>
    <n v="387.80156170021502"/>
    <n v="566190.28008231404"/>
    <n v="2038285.00829633"/>
  </r>
  <r>
    <x v="0"/>
    <x v="0"/>
    <x v="0"/>
    <x v="10"/>
    <x v="21"/>
    <s v="UK_Offshore"/>
    <x v="7"/>
    <s v="GNR_WT_WIND_OFF"/>
    <x v="1"/>
    <x v="0"/>
    <n v="3016.8361713270901"/>
    <n v="4404580.8101375503"/>
    <n v="15856490.9164952"/>
  </r>
  <r>
    <x v="0"/>
    <x v="0"/>
    <x v="0"/>
    <x v="10"/>
    <x v="21"/>
    <s v="UK_Offshore"/>
    <x v="7"/>
    <s v="GNR_WT_WIND_OFF"/>
    <x v="1"/>
    <x v="1"/>
    <n v="2492.5457918217799"/>
    <n v="3639116.8560597901"/>
    <n v="13100820.6818153"/>
  </r>
  <r>
    <x v="0"/>
    <x v="0"/>
    <x v="0"/>
    <x v="10"/>
    <x v="21"/>
    <s v="UK_Offshore"/>
    <x v="7"/>
    <s v="GNR_WT_WIND_OFF"/>
    <x v="1"/>
    <x v="2"/>
    <n v="2304.0612339004301"/>
    <n v="3363929.4014946301"/>
    <n v="12110145.845380699"/>
  </r>
  <r>
    <x v="0"/>
    <x v="1"/>
    <x v="1"/>
    <x v="0"/>
    <x v="0"/>
    <s v="DK1_Large"/>
    <x v="5"/>
    <s v="GNR_BO_ELEC_E-100"/>
    <x v="1"/>
    <x v="0"/>
    <n v="43.383810613092699"/>
    <n v="63340.3634951153"/>
    <n v="228025.30858241499"/>
  </r>
  <r>
    <x v="0"/>
    <x v="1"/>
    <x v="1"/>
    <x v="0"/>
    <x v="0"/>
    <s v="DK1_Large"/>
    <x v="5"/>
    <s v="GNR_BO_ELEC_E-100"/>
    <x v="1"/>
    <x v="2"/>
    <n v="82.95"/>
    <n v="121107"/>
    <n v="435985.2"/>
  </r>
  <r>
    <x v="0"/>
    <x v="1"/>
    <x v="1"/>
    <x v="0"/>
    <x v="0"/>
    <s v="DK1_Large"/>
    <x v="1"/>
    <s v="GNR_HS_HEAT_PIT_L-CEN_E-90_Y-2020"/>
    <x v="0"/>
    <x v="0"/>
    <n v="392.76802767524703"/>
    <n v="573441.32040586101"/>
    <n v="2064388.7534610999"/>
  </r>
  <r>
    <x v="0"/>
    <x v="1"/>
    <x v="1"/>
    <x v="0"/>
    <x v="0"/>
    <s v="DK1_Large"/>
    <x v="1"/>
    <s v="GNR_HS_HEAT_PIT_L-CEN_E-90_Y-2020"/>
    <x v="0"/>
    <x v="1"/>
    <n v="778.60585633397898"/>
    <n v="1136764.5502476101"/>
    <n v="4092352.3808913901"/>
  </r>
  <r>
    <x v="0"/>
    <x v="1"/>
    <x v="1"/>
    <x v="0"/>
    <x v="0"/>
    <s v="DK1_Large"/>
    <x v="1"/>
    <s v="GNR_HS_HEAT_PIT_L-CEN_E-90_Y-2020"/>
    <x v="0"/>
    <x v="2"/>
    <n v="704.91799515777495"/>
    <n v="1029180.27293035"/>
    <n v="3705048.9825492599"/>
  </r>
  <r>
    <x v="0"/>
    <x v="1"/>
    <x v="1"/>
    <x v="0"/>
    <x v="0"/>
    <s v="DK1_Large"/>
    <x v="2"/>
    <s v="GNR_BO_MSW_E-105"/>
    <x v="0"/>
    <x v="0"/>
    <n v="26.6666666666667"/>
    <n v="38933.333333333299"/>
    <n v="140160"/>
  </r>
  <r>
    <x v="0"/>
    <x v="1"/>
    <x v="1"/>
    <x v="0"/>
    <x v="0"/>
    <s v="DK1_Large"/>
    <x v="2"/>
    <s v="GNR_BO_MSW_E-105"/>
    <x v="0"/>
    <x v="1"/>
    <n v="26.6666666666667"/>
    <n v="38933.333333333299"/>
    <n v="140160"/>
  </r>
  <r>
    <x v="0"/>
    <x v="1"/>
    <x v="1"/>
    <x v="0"/>
    <x v="0"/>
    <s v="DK1_Large"/>
    <x v="2"/>
    <s v="GNR_BO_MSW_E-105"/>
    <x v="0"/>
    <x v="2"/>
    <n v="26.6666666666667"/>
    <n v="38933.333333333299"/>
    <n v="140160"/>
  </r>
  <r>
    <x v="0"/>
    <x v="1"/>
    <x v="1"/>
    <x v="0"/>
    <x v="0"/>
    <s v="DK1_Large"/>
    <x v="2"/>
    <s v="GNR_BO_MSW_E-105"/>
    <x v="1"/>
    <x v="0"/>
    <n v="26.6666666666667"/>
    <n v="38933.333333333299"/>
    <n v="140160"/>
  </r>
  <r>
    <x v="0"/>
    <x v="1"/>
    <x v="1"/>
    <x v="0"/>
    <x v="0"/>
    <s v="DK1_Large"/>
    <x v="2"/>
    <s v="GNR_BO_MSW_E-105"/>
    <x v="1"/>
    <x v="1"/>
    <n v="26.6666666666667"/>
    <n v="38933.333333333299"/>
    <n v="140160"/>
  </r>
  <r>
    <x v="0"/>
    <x v="1"/>
    <x v="1"/>
    <x v="0"/>
    <x v="0"/>
    <s v="DK1_Large"/>
    <x v="2"/>
    <s v="GNR_BO_MSW_E-105"/>
    <x v="1"/>
    <x v="2"/>
    <n v="26.6666666666667"/>
    <n v="38933.333333333299"/>
    <n v="140160"/>
  </r>
  <r>
    <x v="0"/>
    <x v="1"/>
    <x v="1"/>
    <x v="0"/>
    <x v="0"/>
    <s v="DK1_Large"/>
    <x v="2"/>
    <s v="GNR_ST_MSW_BP_E-24_LS-220-MW-FEED_Y-2030"/>
    <x v="0"/>
    <x v="0"/>
    <n v="1074.0038623447599"/>
    <n v="1568045.6390233401"/>
    <n v="5644964.3004840296"/>
  </r>
  <r>
    <x v="0"/>
    <x v="1"/>
    <x v="1"/>
    <x v="0"/>
    <x v="0"/>
    <s v="DK1_Large"/>
    <x v="2"/>
    <s v="GNR_ST_MSW_BP_E-24_LS-220-MW-FEED_Y-2030"/>
    <x v="0"/>
    <x v="1"/>
    <n v="1074.0038623447599"/>
    <n v="1568045.6390233401"/>
    <n v="5644964.3004840296"/>
  </r>
  <r>
    <x v="0"/>
    <x v="1"/>
    <x v="1"/>
    <x v="0"/>
    <x v="0"/>
    <s v="DK1_Large"/>
    <x v="2"/>
    <s v="GNR_ST_MSW_BP_E-24_LS-220-MW-FEED_Y-2030"/>
    <x v="0"/>
    <x v="2"/>
    <n v="1074.0038623447599"/>
    <n v="1568045.6390233401"/>
    <n v="5644964.3004840296"/>
  </r>
  <r>
    <x v="0"/>
    <x v="1"/>
    <x v="1"/>
    <x v="0"/>
    <x v="0"/>
    <s v="DK1_Large"/>
    <x v="2"/>
    <s v="GNR_ST_MSW_BP_E-24_LS-220-MW-FEED_Y-2030"/>
    <x v="1"/>
    <x v="0"/>
    <n v="1074.0038623447599"/>
    <n v="1568045.6390233401"/>
    <n v="5644964.3004840296"/>
  </r>
  <r>
    <x v="0"/>
    <x v="1"/>
    <x v="1"/>
    <x v="0"/>
    <x v="0"/>
    <s v="DK1_Large"/>
    <x v="2"/>
    <s v="GNR_ST_MSW_BP_E-24_LS-220-MW-FEED_Y-2030"/>
    <x v="1"/>
    <x v="1"/>
    <n v="1074.0038623447599"/>
    <n v="1568045.6390233401"/>
    <n v="5644964.3004840296"/>
  </r>
  <r>
    <x v="0"/>
    <x v="1"/>
    <x v="1"/>
    <x v="0"/>
    <x v="0"/>
    <s v="DK1_Large"/>
    <x v="2"/>
    <s v="GNR_ST_MSW_BP_E-24_LS-220-MW-FEED_Y-2030"/>
    <x v="1"/>
    <x v="2"/>
    <n v="1074.0038623447599"/>
    <n v="1568045.6390233401"/>
    <n v="5644964.3004840296"/>
  </r>
  <r>
    <x v="0"/>
    <x v="1"/>
    <x v="1"/>
    <x v="0"/>
    <x v="0"/>
    <s v="DK1_Large"/>
    <x v="2"/>
    <s v="GNR_ST_MSW_BP_E-27"/>
    <x v="0"/>
    <x v="0"/>
    <n v="66.296296296296404"/>
    <n v="96792.592592592802"/>
    <n v="348453.33333333401"/>
  </r>
  <r>
    <x v="0"/>
    <x v="1"/>
    <x v="1"/>
    <x v="0"/>
    <x v="0"/>
    <s v="DK1_Large"/>
    <x v="2"/>
    <s v="GNR_ST_MSW_BP_E-27"/>
    <x v="0"/>
    <x v="1"/>
    <n v="66.296296296296404"/>
    <n v="96792.592592592802"/>
    <n v="348453.33333333401"/>
  </r>
  <r>
    <x v="0"/>
    <x v="1"/>
    <x v="1"/>
    <x v="0"/>
    <x v="0"/>
    <s v="DK1_Large"/>
    <x v="2"/>
    <s v="GNR_ST_MSW_BP_E-27"/>
    <x v="0"/>
    <x v="2"/>
    <n v="66.296296296296404"/>
    <n v="96792.592592592802"/>
    <n v="348453.33333333401"/>
  </r>
  <r>
    <x v="0"/>
    <x v="1"/>
    <x v="1"/>
    <x v="0"/>
    <x v="0"/>
    <s v="DK1_Large"/>
    <x v="2"/>
    <s v="GNR_ST_MSW_BP_E-27"/>
    <x v="1"/>
    <x v="0"/>
    <n v="66.296296296296404"/>
    <n v="96792.592592592802"/>
    <n v="348453.33333333401"/>
  </r>
  <r>
    <x v="0"/>
    <x v="1"/>
    <x v="1"/>
    <x v="0"/>
    <x v="0"/>
    <s v="DK1_Large"/>
    <x v="2"/>
    <s v="GNR_ST_MSW_BP_E-27"/>
    <x v="1"/>
    <x v="1"/>
    <n v="66.296296296296404"/>
    <n v="96792.592592592802"/>
    <n v="348453.33333333401"/>
  </r>
  <r>
    <x v="0"/>
    <x v="1"/>
    <x v="1"/>
    <x v="0"/>
    <x v="0"/>
    <s v="DK1_Large"/>
    <x v="2"/>
    <s v="GNR_ST_MSW_BP_E-27"/>
    <x v="1"/>
    <x v="2"/>
    <n v="66.296296296296404"/>
    <n v="96792.592592592802"/>
    <n v="348453.33333333401"/>
  </r>
  <r>
    <x v="0"/>
    <x v="1"/>
    <x v="1"/>
    <x v="0"/>
    <x v="0"/>
    <s v="DK1_Large"/>
    <x v="3"/>
    <s v="GNR_SH_SUN"/>
    <x v="1"/>
    <x v="1"/>
    <n v="0.42153433712941801"/>
    <n v="615.44013220894999"/>
    <n v="2215.5844759522201"/>
  </r>
  <r>
    <x v="0"/>
    <x v="1"/>
    <x v="1"/>
    <x v="0"/>
    <x v="0"/>
    <s v="DK1_Large"/>
    <x v="3"/>
    <s v="GNR_SH_SUN"/>
    <x v="1"/>
    <x v="2"/>
    <n v="0.91705470396647304"/>
    <n v="1338.8998677910499"/>
    <n v="4820.0395240477801"/>
  </r>
  <r>
    <x v="0"/>
    <x v="1"/>
    <x v="1"/>
    <x v="0"/>
    <x v="0"/>
    <s v="DK1_Large"/>
    <x v="4"/>
    <s v="GNR_EH_HEAT"/>
    <x v="0"/>
    <x v="0"/>
    <n v="8.5"/>
    <n v="12410"/>
    <n v="44676"/>
  </r>
  <r>
    <x v="0"/>
    <x v="1"/>
    <x v="1"/>
    <x v="0"/>
    <x v="0"/>
    <s v="DK1_Large"/>
    <x v="4"/>
    <s v="GNR_EH_HEAT"/>
    <x v="0"/>
    <x v="1"/>
    <n v="8.5"/>
    <n v="12410"/>
    <n v="44676"/>
  </r>
  <r>
    <x v="0"/>
    <x v="1"/>
    <x v="1"/>
    <x v="0"/>
    <x v="0"/>
    <s v="DK1_Large"/>
    <x v="4"/>
    <s v="GNR_EH_HEAT"/>
    <x v="0"/>
    <x v="2"/>
    <n v="8.5"/>
    <n v="12410"/>
    <n v="44676"/>
  </r>
  <r>
    <x v="0"/>
    <x v="1"/>
    <x v="1"/>
    <x v="0"/>
    <x v="0"/>
    <s v="DK1_Large"/>
    <x v="4"/>
    <s v="GNR_EH_HEAT"/>
    <x v="1"/>
    <x v="0"/>
    <n v="8.5"/>
    <n v="12410"/>
    <n v="44676"/>
  </r>
  <r>
    <x v="0"/>
    <x v="1"/>
    <x v="1"/>
    <x v="0"/>
    <x v="0"/>
    <s v="DK1_Large"/>
    <x v="4"/>
    <s v="GNR_EH_HEAT"/>
    <x v="1"/>
    <x v="1"/>
    <n v="8.5"/>
    <n v="12410"/>
    <n v="44676"/>
  </r>
  <r>
    <x v="0"/>
    <x v="1"/>
    <x v="1"/>
    <x v="0"/>
    <x v="0"/>
    <s v="DK1_Large"/>
    <x v="4"/>
    <s v="GNR_EH_HEAT"/>
    <x v="1"/>
    <x v="2"/>
    <n v="8.5"/>
    <n v="12410"/>
    <n v="44676"/>
  </r>
  <r>
    <x v="0"/>
    <x v="1"/>
    <x v="1"/>
    <x v="0"/>
    <x v="0"/>
    <s v="DK1_Large"/>
    <x v="17"/>
    <s v="GNR_ST_WOODCHI_BP_E-23"/>
    <x v="0"/>
    <x v="0"/>
    <n v="32.6086956521739"/>
    <n v="47608.695652173898"/>
    <n v="171391.30434782599"/>
  </r>
  <r>
    <x v="0"/>
    <x v="1"/>
    <x v="1"/>
    <x v="0"/>
    <x v="0"/>
    <s v="DK1_Large"/>
    <x v="17"/>
    <s v="GNR_ST_WOODCHI_BP_E-23"/>
    <x v="0"/>
    <x v="1"/>
    <n v="32.6086956521739"/>
    <n v="47608.695652173898"/>
    <n v="171391.30434782599"/>
  </r>
  <r>
    <x v="0"/>
    <x v="1"/>
    <x v="1"/>
    <x v="0"/>
    <x v="0"/>
    <s v="DK1_Large"/>
    <x v="17"/>
    <s v="GNR_ST_WOODCHI_BP_E-23"/>
    <x v="0"/>
    <x v="2"/>
    <n v="32.6086956521739"/>
    <n v="47608.695652173898"/>
    <n v="171391.30434782599"/>
  </r>
  <r>
    <x v="0"/>
    <x v="1"/>
    <x v="1"/>
    <x v="0"/>
    <x v="0"/>
    <s v="DK1_Large"/>
    <x v="17"/>
    <s v="GNR_ST_WOODCHI_BP_E-29_LS-600-MW-FEED_Y-2030"/>
    <x v="0"/>
    <x v="0"/>
    <n v="143.78379789168801"/>
    <n v="209924.34492186501"/>
    <n v="755727.64171871298"/>
  </r>
  <r>
    <x v="0"/>
    <x v="1"/>
    <x v="1"/>
    <x v="0"/>
    <x v="0"/>
    <s v="DK1_Large"/>
    <x v="17"/>
    <s v="GNR_ST_WOODCHI_BP_E-29_LS-600-MW-FEED_Y-2030"/>
    <x v="0"/>
    <x v="1"/>
    <n v="143.78379789168801"/>
    <n v="209924.34492186501"/>
    <n v="755727.64171871298"/>
  </r>
  <r>
    <x v="0"/>
    <x v="1"/>
    <x v="1"/>
    <x v="0"/>
    <x v="0"/>
    <s v="DK1_Large"/>
    <x v="17"/>
    <s v="GNR_ST_WOODCHI_BP_E-29_LS-600-MW-FEED_Y-2030"/>
    <x v="0"/>
    <x v="2"/>
    <n v="143.78379789168801"/>
    <n v="209924.34492186501"/>
    <n v="755727.64171871298"/>
  </r>
  <r>
    <x v="0"/>
    <x v="1"/>
    <x v="1"/>
    <x v="0"/>
    <x v="0"/>
    <s v="DK1_MedSmall"/>
    <x v="5"/>
    <s v="GNR_BO_ELEC_E-100"/>
    <x v="1"/>
    <x v="2"/>
    <n v="1"/>
    <n v="1460"/>
    <n v="5256"/>
  </r>
  <r>
    <x v="0"/>
    <x v="1"/>
    <x v="1"/>
    <x v="0"/>
    <x v="0"/>
    <s v="DK1_MedSmall"/>
    <x v="5"/>
    <s v="GNR_HP_ELEC_GROUND-WTR_COP-360_LS-4-MW_Y-2020"/>
    <x v="1"/>
    <x v="0"/>
    <n v="70.659672932364401"/>
    <n v="103163.12248125199"/>
    <n v="371387.24093250697"/>
  </r>
  <r>
    <x v="0"/>
    <x v="1"/>
    <x v="1"/>
    <x v="0"/>
    <x v="0"/>
    <s v="DK1_MedSmall"/>
    <x v="5"/>
    <s v="GNR_HP_ELEC_GROUND-WTR_COP-360_LS-4-MW_Y-2020"/>
    <x v="1"/>
    <x v="1"/>
    <n v="70.659672932364401"/>
    <n v="103163.12248125199"/>
    <n v="371387.24093250697"/>
  </r>
  <r>
    <x v="0"/>
    <x v="1"/>
    <x v="1"/>
    <x v="0"/>
    <x v="0"/>
    <s v="DK1_MedSmall"/>
    <x v="5"/>
    <s v="GNR_HP_ELEC_GROUND-WTR_COP-360_LS-4-MW_Y-2020"/>
    <x v="1"/>
    <x v="2"/>
    <n v="70.659672932364401"/>
    <n v="103163.12248125199"/>
    <n v="371387.24093250697"/>
  </r>
  <r>
    <x v="0"/>
    <x v="1"/>
    <x v="1"/>
    <x v="0"/>
    <x v="0"/>
    <s v="DK1_MedSmall"/>
    <x v="5"/>
    <s v="GNR_HP_ELEC_GROUND-WTR_COP-380_LS-4-MW_Y-2030"/>
    <x v="1"/>
    <x v="0"/>
    <n v="46.932491232509904"/>
    <n v="68521.437199464504"/>
    <n v="246677.17391807199"/>
  </r>
  <r>
    <x v="0"/>
    <x v="1"/>
    <x v="1"/>
    <x v="0"/>
    <x v="0"/>
    <s v="DK1_MedSmall"/>
    <x v="5"/>
    <s v="GNR_HP_ELEC_GROUND-WTR_COP-380_LS-4-MW_Y-2030"/>
    <x v="1"/>
    <x v="1"/>
    <n v="46.932491232509904"/>
    <n v="68521.437199464504"/>
    <n v="246677.17391807199"/>
  </r>
  <r>
    <x v="0"/>
    <x v="1"/>
    <x v="1"/>
    <x v="0"/>
    <x v="0"/>
    <s v="DK1_MedSmall"/>
    <x v="5"/>
    <s v="GNR_HP_ELEC_GROUND-WTR_COP-380_LS-4-MW_Y-2030"/>
    <x v="1"/>
    <x v="2"/>
    <n v="46.932491232509904"/>
    <n v="68521.437199464504"/>
    <n v="246677.17391807199"/>
  </r>
  <r>
    <x v="0"/>
    <x v="1"/>
    <x v="1"/>
    <x v="0"/>
    <x v="0"/>
    <s v="DK1_MedSmall"/>
    <x v="1"/>
    <s v="GNR_HS_HEAT_PIT_L-DEC_E-91_Y-2020"/>
    <x v="0"/>
    <x v="0"/>
    <n v="225.552523784454"/>
    <n v="329306.68472530303"/>
    <n v="1185504.0650110899"/>
  </r>
  <r>
    <x v="0"/>
    <x v="1"/>
    <x v="1"/>
    <x v="0"/>
    <x v="0"/>
    <s v="DK1_MedSmall"/>
    <x v="1"/>
    <s v="GNR_HS_HEAT_PIT_L-DEC_E-91_Y-2020"/>
    <x v="0"/>
    <x v="1"/>
    <n v="326.49128046075401"/>
    <n v="476677.26947270101"/>
    <n v="1716038.1701017199"/>
  </r>
  <r>
    <x v="0"/>
    <x v="1"/>
    <x v="1"/>
    <x v="0"/>
    <x v="0"/>
    <s v="DK1_MedSmall"/>
    <x v="1"/>
    <s v="GNR_HS_HEAT_PIT_L-DEC_E-91_Y-2020"/>
    <x v="0"/>
    <x v="2"/>
    <n v="324.33600451748799"/>
    <n v="473530.566595532"/>
    <n v="1704710.0397439201"/>
  </r>
  <r>
    <x v="0"/>
    <x v="1"/>
    <x v="1"/>
    <x v="0"/>
    <x v="0"/>
    <s v="DK1_MedSmall"/>
    <x v="3"/>
    <s v="GNR_SH_SUN"/>
    <x v="1"/>
    <x v="1"/>
    <n v="1.27370087477954"/>
    <n v="1859.6032771781199"/>
    <n v="6694.5717978412404"/>
  </r>
  <r>
    <x v="0"/>
    <x v="1"/>
    <x v="1"/>
    <x v="0"/>
    <x v="0"/>
    <s v="DK1_MedSmall"/>
    <x v="3"/>
    <s v="GNR_SH_SUN"/>
    <x v="1"/>
    <x v="2"/>
    <n v="2.7709566594670401"/>
    <n v="4045.5967228218801"/>
    <n v="14564.1482021588"/>
  </r>
  <r>
    <x v="0"/>
    <x v="1"/>
    <x v="1"/>
    <x v="0"/>
    <x v="0"/>
    <s v="DK1_MedSmall"/>
    <x v="4"/>
    <s v="GNR_EH_HEAT"/>
    <x v="0"/>
    <x v="0"/>
    <n v="10"/>
    <n v="14600"/>
    <n v="52560"/>
  </r>
  <r>
    <x v="0"/>
    <x v="1"/>
    <x v="1"/>
    <x v="0"/>
    <x v="0"/>
    <s v="DK1_MedSmall"/>
    <x v="4"/>
    <s v="GNR_EH_HEAT"/>
    <x v="0"/>
    <x v="1"/>
    <n v="10"/>
    <n v="14600"/>
    <n v="52560"/>
  </r>
  <r>
    <x v="0"/>
    <x v="1"/>
    <x v="1"/>
    <x v="0"/>
    <x v="0"/>
    <s v="DK1_MedSmall"/>
    <x v="4"/>
    <s v="GNR_EH_HEAT"/>
    <x v="0"/>
    <x v="2"/>
    <n v="10"/>
    <n v="14600"/>
    <n v="52560"/>
  </r>
  <r>
    <x v="0"/>
    <x v="1"/>
    <x v="1"/>
    <x v="0"/>
    <x v="0"/>
    <s v="DK1_MedSmall"/>
    <x v="4"/>
    <s v="GNR_EH_HEAT"/>
    <x v="1"/>
    <x v="0"/>
    <n v="10"/>
    <n v="14600"/>
    <n v="52560"/>
  </r>
  <r>
    <x v="0"/>
    <x v="1"/>
    <x v="1"/>
    <x v="0"/>
    <x v="0"/>
    <s v="DK1_MedSmall"/>
    <x v="4"/>
    <s v="GNR_EH_HEAT"/>
    <x v="1"/>
    <x v="1"/>
    <n v="10"/>
    <n v="14600"/>
    <n v="52560"/>
  </r>
  <r>
    <x v="0"/>
    <x v="1"/>
    <x v="1"/>
    <x v="0"/>
    <x v="0"/>
    <s v="DK1_MedSmall"/>
    <x v="4"/>
    <s v="GNR_EH_HEAT"/>
    <x v="1"/>
    <x v="2"/>
    <n v="10"/>
    <n v="14600"/>
    <n v="52560"/>
  </r>
  <r>
    <x v="0"/>
    <x v="1"/>
    <x v="1"/>
    <x v="0"/>
    <x v="0"/>
    <s v="DK1_Medium"/>
    <x v="5"/>
    <s v="GNR_BO_ELEC_E-100"/>
    <x v="1"/>
    <x v="2"/>
    <n v="30"/>
    <n v="43800"/>
    <n v="157680"/>
  </r>
  <r>
    <x v="0"/>
    <x v="1"/>
    <x v="1"/>
    <x v="0"/>
    <x v="0"/>
    <s v="DK1_Medium"/>
    <x v="5"/>
    <s v="GNR_HP_ELEC_GROUND-WTR_COP-360_LS-4-MW_Y-2020"/>
    <x v="1"/>
    <x v="0"/>
    <n v="100.49831665526401"/>
    <n v="146727.54231668499"/>
    <n v="528219.15234006697"/>
  </r>
  <r>
    <x v="0"/>
    <x v="1"/>
    <x v="1"/>
    <x v="0"/>
    <x v="0"/>
    <s v="DK1_Medium"/>
    <x v="5"/>
    <s v="GNR_HP_ELEC_GROUND-WTR_COP-360_LS-4-MW_Y-2020"/>
    <x v="1"/>
    <x v="1"/>
    <n v="100.49831665526401"/>
    <n v="146727.54231668499"/>
    <n v="528219.15234006697"/>
  </r>
  <r>
    <x v="0"/>
    <x v="1"/>
    <x v="1"/>
    <x v="0"/>
    <x v="0"/>
    <s v="DK1_Medium"/>
    <x v="5"/>
    <s v="GNR_HP_ELEC_GROUND-WTR_COP-360_LS-4-MW_Y-2020"/>
    <x v="1"/>
    <x v="2"/>
    <n v="100.49831665526401"/>
    <n v="146727.54231668499"/>
    <n v="528219.15234006697"/>
  </r>
  <r>
    <x v="0"/>
    <x v="1"/>
    <x v="1"/>
    <x v="0"/>
    <x v="0"/>
    <s v="DK1_Medium"/>
    <x v="5"/>
    <s v="GNR_HP_ELEC_GROUND-WTR_COP-380_LS-4-MW_Y-2030"/>
    <x v="1"/>
    <x v="0"/>
    <n v="148.56817921707801"/>
    <n v="216909.54165693399"/>
    <n v="780874.34996496199"/>
  </r>
  <r>
    <x v="0"/>
    <x v="1"/>
    <x v="1"/>
    <x v="0"/>
    <x v="0"/>
    <s v="DK1_Medium"/>
    <x v="5"/>
    <s v="GNR_HP_ELEC_GROUND-WTR_COP-380_LS-4-MW_Y-2030"/>
    <x v="1"/>
    <x v="1"/>
    <n v="148.56817921707801"/>
    <n v="216909.54165693399"/>
    <n v="780874.34996496199"/>
  </r>
  <r>
    <x v="0"/>
    <x v="1"/>
    <x v="1"/>
    <x v="0"/>
    <x v="0"/>
    <s v="DK1_Medium"/>
    <x v="5"/>
    <s v="GNR_HP_ELEC_GROUND-WTR_COP-380_LS-4-MW_Y-2030"/>
    <x v="1"/>
    <x v="2"/>
    <n v="148.56817921707801"/>
    <n v="216909.54165693399"/>
    <n v="780874.34996496199"/>
  </r>
  <r>
    <x v="0"/>
    <x v="1"/>
    <x v="1"/>
    <x v="0"/>
    <x v="0"/>
    <s v="DK1_Medium"/>
    <x v="1"/>
    <s v="GNR_HS_HEAT_PIT_L-DEC_E-91_Y-2020"/>
    <x v="0"/>
    <x v="0"/>
    <n v="315.85450697965501"/>
    <n v="461147.58019029698"/>
    <n v="1660131.2886850699"/>
  </r>
  <r>
    <x v="0"/>
    <x v="1"/>
    <x v="1"/>
    <x v="0"/>
    <x v="0"/>
    <s v="DK1_Medium"/>
    <x v="1"/>
    <s v="GNR_HS_HEAT_PIT_L-DEC_E-91_Y-2020"/>
    <x v="0"/>
    <x v="1"/>
    <n v="315.85450697965501"/>
    <n v="461147.58019029698"/>
    <n v="1660131.2886850699"/>
  </r>
  <r>
    <x v="0"/>
    <x v="1"/>
    <x v="1"/>
    <x v="0"/>
    <x v="0"/>
    <s v="DK1_Medium"/>
    <x v="1"/>
    <s v="GNR_HS_HEAT_PIT_L-DEC_E-91_Y-2020"/>
    <x v="0"/>
    <x v="2"/>
    <n v="315.85450697965501"/>
    <n v="461147.58019029698"/>
    <n v="1660131.2886850699"/>
  </r>
  <r>
    <x v="0"/>
    <x v="1"/>
    <x v="1"/>
    <x v="0"/>
    <x v="0"/>
    <s v="DK1_Medium"/>
    <x v="1"/>
    <s v="GNR_HS_HEAT_PIT_L-DEC_E-91_Y-2030"/>
    <x v="0"/>
    <x v="0"/>
    <n v="171.94366903693199"/>
    <n v="251037.756793921"/>
    <n v="903735.92445811594"/>
  </r>
  <r>
    <x v="0"/>
    <x v="1"/>
    <x v="1"/>
    <x v="0"/>
    <x v="0"/>
    <s v="DK1_Medium"/>
    <x v="1"/>
    <s v="GNR_HS_HEAT_PIT_L-DEC_E-91_Y-2030"/>
    <x v="0"/>
    <x v="1"/>
    <n v="384.78983387910802"/>
    <n v="561793.15746349702"/>
    <n v="2022455.36686859"/>
  </r>
  <r>
    <x v="0"/>
    <x v="1"/>
    <x v="1"/>
    <x v="0"/>
    <x v="0"/>
    <s v="DK1_Medium"/>
    <x v="1"/>
    <s v="GNR_HS_HEAT_PIT_L-DEC_E-91_Y-2030"/>
    <x v="0"/>
    <x v="2"/>
    <n v="380.24507591094698"/>
    <n v="555157.81082998298"/>
    <n v="1998568.11898794"/>
  </r>
  <r>
    <x v="0"/>
    <x v="1"/>
    <x v="1"/>
    <x v="0"/>
    <x v="0"/>
    <s v="DK1_Medium"/>
    <x v="3"/>
    <s v="GNR_SH_SUN"/>
    <x v="1"/>
    <x v="1"/>
    <n v="2.7596852286889999"/>
    <n v="4029.1404338859302"/>
    <n v="14504.905561989401"/>
  </r>
  <r>
    <x v="0"/>
    <x v="1"/>
    <x v="1"/>
    <x v="0"/>
    <x v="0"/>
    <s v="DK1_Medium"/>
    <x v="3"/>
    <s v="GNR_SH_SUN"/>
    <x v="1"/>
    <x v="2"/>
    <n v="6.0037394288452504"/>
    <n v="8765.4595661140702"/>
    <n v="31555.654438010599"/>
  </r>
  <r>
    <x v="0"/>
    <x v="1"/>
    <x v="1"/>
    <x v="0"/>
    <x v="0"/>
    <s v="DK1_Medium"/>
    <x v="4"/>
    <s v="GNR_GEO_HEAT_HO"/>
    <x v="0"/>
    <x v="0"/>
    <n v="10"/>
    <n v="14600"/>
    <n v="52560"/>
  </r>
  <r>
    <x v="0"/>
    <x v="1"/>
    <x v="1"/>
    <x v="0"/>
    <x v="0"/>
    <s v="DK1_Medium"/>
    <x v="4"/>
    <s v="GNR_GEO_HEAT_HO"/>
    <x v="0"/>
    <x v="1"/>
    <n v="10"/>
    <n v="14600"/>
    <n v="52560"/>
  </r>
  <r>
    <x v="0"/>
    <x v="1"/>
    <x v="1"/>
    <x v="0"/>
    <x v="0"/>
    <s v="DK1_Medium"/>
    <x v="4"/>
    <s v="GNR_GEO_HEAT_HO"/>
    <x v="0"/>
    <x v="2"/>
    <n v="10"/>
    <n v="14600"/>
    <n v="52560"/>
  </r>
  <r>
    <x v="0"/>
    <x v="1"/>
    <x v="1"/>
    <x v="0"/>
    <x v="0"/>
    <s v="DK1_Medium"/>
    <x v="4"/>
    <s v="GNR_GEO_HEAT_HO"/>
    <x v="1"/>
    <x v="0"/>
    <n v="10"/>
    <n v="14600"/>
    <n v="52560"/>
  </r>
  <r>
    <x v="0"/>
    <x v="1"/>
    <x v="1"/>
    <x v="0"/>
    <x v="0"/>
    <s v="DK1_Medium"/>
    <x v="4"/>
    <s v="GNR_GEO_HEAT_HO"/>
    <x v="1"/>
    <x v="1"/>
    <n v="10"/>
    <n v="14600"/>
    <n v="52560"/>
  </r>
  <r>
    <x v="0"/>
    <x v="1"/>
    <x v="1"/>
    <x v="0"/>
    <x v="0"/>
    <s v="DK1_Medium"/>
    <x v="4"/>
    <s v="GNR_GEO_HEAT_HO"/>
    <x v="1"/>
    <x v="2"/>
    <n v="10"/>
    <n v="14600"/>
    <n v="52560"/>
  </r>
  <r>
    <x v="0"/>
    <x v="1"/>
    <x v="1"/>
    <x v="0"/>
    <x v="0"/>
    <s v="DK1_NoDH"/>
    <x v="3"/>
    <s v="GNR_PV_SUN"/>
    <x v="0"/>
    <x v="2"/>
    <n v="9.20024918082831"/>
    <n v="13432.363804009299"/>
    <n v="48356.509694433596"/>
  </r>
  <r>
    <x v="0"/>
    <x v="1"/>
    <x v="1"/>
    <x v="0"/>
    <x v="0"/>
    <s v="DK1_NoDH"/>
    <x v="3"/>
    <s v="GNR_PV_SUN"/>
    <x v="1"/>
    <x v="1"/>
    <n v="88.987377073736297"/>
    <n v="129921.570527655"/>
    <n v="467717.653899558"/>
  </r>
  <r>
    <x v="0"/>
    <x v="1"/>
    <x v="1"/>
    <x v="0"/>
    <x v="0"/>
    <s v="DK1_NoDH"/>
    <x v="3"/>
    <s v="GNR_PV_SUN"/>
    <x v="1"/>
    <x v="2"/>
    <n v="292.01247896070998"/>
    <n v="426338.219282637"/>
    <n v="1534817.5894174899"/>
  </r>
  <r>
    <x v="0"/>
    <x v="1"/>
    <x v="1"/>
    <x v="0"/>
    <x v="0"/>
    <s v="DK1_NoDH"/>
    <x v="6"/>
    <s v="GNR_ROR_WTR"/>
    <x v="0"/>
    <x v="0"/>
    <n v="4.9259377234170199E-3"/>
    <n v="7.1918690761888504"/>
    <n v="25.890728674279799"/>
  </r>
  <r>
    <x v="0"/>
    <x v="1"/>
    <x v="1"/>
    <x v="0"/>
    <x v="0"/>
    <s v="DK1_NoDH"/>
    <x v="6"/>
    <s v="GNR_ROR_WTR"/>
    <x v="0"/>
    <x v="1"/>
    <n v="4.9259377234170199E-3"/>
    <n v="7.1918690761888504"/>
    <n v="25.890728674279799"/>
  </r>
  <r>
    <x v="0"/>
    <x v="1"/>
    <x v="1"/>
    <x v="0"/>
    <x v="0"/>
    <s v="DK1_NoDH"/>
    <x v="6"/>
    <s v="GNR_ROR_WTR"/>
    <x v="0"/>
    <x v="2"/>
    <n v="4.9259377234170199E-3"/>
    <n v="7.1918690761888504"/>
    <n v="25.890728674279799"/>
  </r>
  <r>
    <x v="0"/>
    <x v="1"/>
    <x v="1"/>
    <x v="0"/>
    <x v="0"/>
    <s v="DK1_NoDH"/>
    <x v="6"/>
    <s v="GNR_ROR_WTR"/>
    <x v="1"/>
    <x v="0"/>
    <n v="6.0783103147148496E-3"/>
    <n v="8.8743330594836891"/>
    <n v="31.9475990141413"/>
  </r>
  <r>
    <x v="0"/>
    <x v="1"/>
    <x v="1"/>
    <x v="0"/>
    <x v="0"/>
    <s v="DK1_NoDH"/>
    <x v="6"/>
    <s v="GNR_ROR_WTR"/>
    <x v="1"/>
    <x v="1"/>
    <n v="6.0783103147148496E-3"/>
    <n v="8.8743330594836891"/>
    <n v="31.9475990141413"/>
  </r>
  <r>
    <x v="0"/>
    <x v="1"/>
    <x v="1"/>
    <x v="0"/>
    <x v="0"/>
    <s v="DK1_NoDH"/>
    <x v="6"/>
    <s v="GNR_ROR_WTR"/>
    <x v="1"/>
    <x v="2"/>
    <n v="6.0783103147148496E-3"/>
    <n v="8.8743330594836891"/>
    <n v="31.9475990141413"/>
  </r>
  <r>
    <x v="0"/>
    <x v="1"/>
    <x v="1"/>
    <x v="0"/>
    <x v="0"/>
    <s v="DK1_NoDH"/>
    <x v="7"/>
    <s v="GNR_WT_WIND_ONS"/>
    <x v="0"/>
    <x v="0"/>
    <n v="137.58230166225599"/>
    <n v="200870.160426894"/>
    <n v="723132.57753681997"/>
  </r>
  <r>
    <x v="0"/>
    <x v="1"/>
    <x v="1"/>
    <x v="0"/>
    <x v="0"/>
    <s v="DK1_NoDH"/>
    <x v="7"/>
    <s v="GNR_WT_WIND_ONS"/>
    <x v="0"/>
    <x v="1"/>
    <n v="191.632491601"/>
    <n v="279783.43773746002"/>
    <n v="1007220.3758548599"/>
  </r>
  <r>
    <x v="0"/>
    <x v="1"/>
    <x v="1"/>
    <x v="0"/>
    <x v="0"/>
    <s v="DK1_NoDH"/>
    <x v="7"/>
    <s v="GNR_WT_WIND_ONS"/>
    <x v="0"/>
    <x v="2"/>
    <n v="364.59309940498002"/>
    <n v="532305.92513126996"/>
    <n v="1916301.3304725699"/>
  </r>
  <r>
    <x v="0"/>
    <x v="1"/>
    <x v="1"/>
    <x v="0"/>
    <x v="0"/>
    <s v="DK1_NoDH"/>
    <x v="7"/>
    <s v="GNR_WT_WIND_ONS"/>
    <x v="1"/>
    <x v="0"/>
    <n v="780.28819657022598"/>
    <n v="1139220.7669925301"/>
    <n v="4101194.76117311"/>
  </r>
  <r>
    <x v="0"/>
    <x v="1"/>
    <x v="1"/>
    <x v="0"/>
    <x v="0"/>
    <s v="DK1_NoDH"/>
    <x v="7"/>
    <s v="GNR_WT_WIND_ONS"/>
    <x v="1"/>
    <x v="1"/>
    <n v="1080.51243341179"/>
    <n v="1577548.1527812199"/>
    <n v="5679173.3500123797"/>
  </r>
  <r>
    <x v="0"/>
    <x v="1"/>
    <x v="1"/>
    <x v="0"/>
    <x v="0"/>
    <s v="DK1_NoDH"/>
    <x v="7"/>
    <s v="GNR_WT_WIND_ONS"/>
    <x v="1"/>
    <x v="2"/>
    <n v="668.25689378810296"/>
    <n v="975655.06493063003"/>
    <n v="3512358.2337502702"/>
  </r>
  <r>
    <x v="0"/>
    <x v="1"/>
    <x v="1"/>
    <x v="0"/>
    <x v="0"/>
    <s v="DK1_NoDH"/>
    <x v="7"/>
    <s v="GNR_WT_WIND_ON_LS_Y-2020"/>
    <x v="0"/>
    <x v="0"/>
    <n v="300.05016781917402"/>
    <n v="438073.24501599401"/>
    <n v="1577063.68205758"/>
  </r>
  <r>
    <x v="0"/>
    <x v="1"/>
    <x v="1"/>
    <x v="0"/>
    <x v="0"/>
    <s v="DK1_NoDH"/>
    <x v="7"/>
    <s v="GNR_WT_WIND_ON_LS_Y-2020"/>
    <x v="0"/>
    <x v="1"/>
    <n v="417.92701946241999"/>
    <n v="610173.44841513399"/>
    <n v="2196624.4142944799"/>
  </r>
  <r>
    <x v="0"/>
    <x v="1"/>
    <x v="1"/>
    <x v="0"/>
    <x v="0"/>
    <s v="DK1_NoDH"/>
    <x v="7"/>
    <s v="GNR_WT_WIND_ON_LS_Y-2020"/>
    <x v="0"/>
    <x v="2"/>
    <n v="795.13294472080997"/>
    <n v="1160894.09929238"/>
    <n v="4179218.7574525801"/>
  </r>
  <r>
    <x v="0"/>
    <x v="1"/>
    <x v="1"/>
    <x v="0"/>
    <x v="0"/>
    <s v="DK1_NoDH"/>
    <x v="7"/>
    <s v="GNR_WT_WIND_ON_LS_Y-2020"/>
    <x v="1"/>
    <x v="0"/>
    <n v="1701.7130946315999"/>
    <n v="2484501.1181621398"/>
    <n v="8944204.0253836904"/>
  </r>
  <r>
    <x v="0"/>
    <x v="1"/>
    <x v="1"/>
    <x v="0"/>
    <x v="0"/>
    <s v="DK1_NoDH"/>
    <x v="7"/>
    <s v="GNR_WT_WIND_ON_LS_Y-2020"/>
    <x v="1"/>
    <x v="1"/>
    <n v="2356.4654251227198"/>
    <n v="3440439.52067918"/>
    <n v="12385582.274444999"/>
  </r>
  <r>
    <x v="0"/>
    <x v="1"/>
    <x v="1"/>
    <x v="0"/>
    <x v="0"/>
    <s v="DK1_NoDH"/>
    <x v="7"/>
    <s v="GNR_WT_WIND_ON_LS_Y-2020"/>
    <x v="1"/>
    <x v="2"/>
    <n v="1457.3865294074101"/>
    <n v="2127784.3329348299"/>
    <n v="7660023.5985653698"/>
  </r>
  <r>
    <x v="0"/>
    <x v="1"/>
    <x v="1"/>
    <x v="0"/>
    <x v="0"/>
    <s v="DK1_NoDH"/>
    <x v="7"/>
    <s v="GNR_WT_WIND_ON_LS_Y-2030"/>
    <x v="0"/>
    <x v="0"/>
    <n v="168.48498494175101"/>
    <n v="245988.078014956"/>
    <n v="885557.08085384301"/>
  </r>
  <r>
    <x v="0"/>
    <x v="1"/>
    <x v="1"/>
    <x v="0"/>
    <x v="0"/>
    <s v="DK1_NoDH"/>
    <x v="7"/>
    <s v="GNR_WT_WIND_ON_LS_Y-2030"/>
    <x v="0"/>
    <x v="1"/>
    <n v="234.67551474029599"/>
    <n v="342626.25152083201"/>
    <n v="1233454.505475"/>
  </r>
  <r>
    <x v="0"/>
    <x v="1"/>
    <x v="1"/>
    <x v="0"/>
    <x v="0"/>
    <s v="DK1_NoDH"/>
    <x v="7"/>
    <s v="GNR_WT_WIND_ON_LS_Y-2030"/>
    <x v="0"/>
    <x v="2"/>
    <n v="446.48521009564001"/>
    <n v="651868.406739634"/>
    <n v="2346726.26426268"/>
  </r>
  <r>
    <x v="0"/>
    <x v="1"/>
    <x v="1"/>
    <x v="0"/>
    <x v="0"/>
    <s v="DK1_NoDH"/>
    <x v="7"/>
    <s v="GNR_WT_WIND_ON_LS_Y-2030"/>
    <x v="1"/>
    <x v="0"/>
    <n v="955.55055745535901"/>
    <n v="1395103.8138848201"/>
    <n v="5022373.7299853703"/>
  </r>
  <r>
    <x v="0"/>
    <x v="1"/>
    <x v="1"/>
    <x v="0"/>
    <x v="0"/>
    <s v="DK1_NoDH"/>
    <x v="7"/>
    <s v="GNR_WT_WIND_ON_LS_Y-2030"/>
    <x v="1"/>
    <x v="1"/>
    <n v="1323.20886388182"/>
    <n v="1931884.9412674599"/>
    <n v="6954785.7885628603"/>
  </r>
  <r>
    <x v="0"/>
    <x v="1"/>
    <x v="1"/>
    <x v="0"/>
    <x v="0"/>
    <s v="DK1_NoDH"/>
    <x v="7"/>
    <s v="GNR_WT_WIND_ON_LS_Y-2030"/>
    <x v="1"/>
    <x v="2"/>
    <n v="818.35564114564704"/>
    <n v="1194799.2360726499"/>
    <n v="4301277.2498615198"/>
  </r>
  <r>
    <x v="0"/>
    <x v="1"/>
    <x v="1"/>
    <x v="0"/>
    <x v="0"/>
    <s v="DK1_NoDH"/>
    <x v="17"/>
    <s v="GNR_ST_WOODCHI_EXT_E-30"/>
    <x v="0"/>
    <x v="1"/>
    <n v="9.1999999999999993"/>
    <n v="13432"/>
    <n v="48355.199999999997"/>
  </r>
  <r>
    <x v="0"/>
    <x v="1"/>
    <x v="1"/>
    <x v="0"/>
    <x v="0"/>
    <s v="DK1_Offshore"/>
    <x v="7"/>
    <s v="GNR_WT_WIND_OFF"/>
    <x v="0"/>
    <x v="0"/>
    <n v="182.01948509524701"/>
    <n v="265748.44823906099"/>
    <n v="956694.41366061894"/>
  </r>
  <r>
    <x v="0"/>
    <x v="1"/>
    <x v="1"/>
    <x v="0"/>
    <x v="0"/>
    <s v="DK1_Offshore"/>
    <x v="7"/>
    <s v="GNR_WT_WIND_OFF"/>
    <x v="0"/>
    <x v="1"/>
    <n v="253.527139954094"/>
    <n v="370149.62433297798"/>
    <n v="1332538.6475987199"/>
  </r>
  <r>
    <x v="0"/>
    <x v="1"/>
    <x v="1"/>
    <x v="0"/>
    <x v="0"/>
    <s v="DK1_Offshore"/>
    <x v="7"/>
    <s v="GNR_WT_WIND_OFF"/>
    <x v="0"/>
    <x v="2"/>
    <n v="482.35163550240497"/>
    <n v="704233.38783351099"/>
    <n v="2535240.1962006399"/>
  </r>
  <r>
    <x v="0"/>
    <x v="1"/>
    <x v="1"/>
    <x v="0"/>
    <x v="0"/>
    <s v="DK1_Offshore"/>
    <x v="7"/>
    <s v="GNR_WT_WIND_OFF"/>
    <x v="1"/>
    <x v="0"/>
    <n v="1032.3105083258999"/>
    <n v="1507173.34215582"/>
    <n v="5425824.0317609403"/>
  </r>
  <r>
    <x v="0"/>
    <x v="1"/>
    <x v="1"/>
    <x v="0"/>
    <x v="0"/>
    <s v="DK1_Offshore"/>
    <x v="7"/>
    <s v="GNR_WT_WIND_OFF"/>
    <x v="1"/>
    <x v="1"/>
    <n v="1429.50302758732"/>
    <n v="2087074.42027748"/>
    <n v="7513467.9129989296"/>
  </r>
  <r>
    <x v="0"/>
    <x v="1"/>
    <x v="1"/>
    <x v="0"/>
    <x v="0"/>
    <s v="DK1_Offshore"/>
    <x v="7"/>
    <s v="GNR_WT_WIND_OFF"/>
    <x v="1"/>
    <x v="2"/>
    <n v="884.09464189120001"/>
    <n v="1290778.1771611499"/>
    <n v="4646801.4377801502"/>
  </r>
  <r>
    <x v="0"/>
    <x v="1"/>
    <x v="1"/>
    <x v="0"/>
    <x v="0"/>
    <s v="DK1_Rural"/>
    <x v="5"/>
    <s v="GNR_BO_ELEC_E-100"/>
    <x v="1"/>
    <x v="2"/>
    <n v="25.367908125379099"/>
    <n v="37037.145863053403"/>
    <n v="133333.725106992"/>
  </r>
  <r>
    <x v="0"/>
    <x v="1"/>
    <x v="1"/>
    <x v="0"/>
    <x v="0"/>
    <s v="DK1_Rural"/>
    <x v="5"/>
    <s v="GNR_HP_ELEC_COP-300"/>
    <x v="1"/>
    <x v="0"/>
    <n v="0.5"/>
    <n v="730"/>
    <n v="2628"/>
  </r>
  <r>
    <x v="0"/>
    <x v="1"/>
    <x v="1"/>
    <x v="0"/>
    <x v="0"/>
    <s v="DK1_Rural"/>
    <x v="5"/>
    <s v="GNR_HP_ELEC_COP-300"/>
    <x v="1"/>
    <x v="1"/>
    <n v="0.5"/>
    <n v="730"/>
    <n v="2628"/>
  </r>
  <r>
    <x v="0"/>
    <x v="1"/>
    <x v="1"/>
    <x v="0"/>
    <x v="0"/>
    <s v="DK1_Rural"/>
    <x v="5"/>
    <s v="GNR_HP_ELEC_COP-300"/>
    <x v="1"/>
    <x v="2"/>
    <n v="0.5"/>
    <n v="730"/>
    <n v="2628"/>
  </r>
  <r>
    <x v="0"/>
    <x v="1"/>
    <x v="1"/>
    <x v="0"/>
    <x v="0"/>
    <s v="DK1_Rural"/>
    <x v="5"/>
    <s v="GNR_HP_ELEC_COP-350"/>
    <x v="1"/>
    <x v="0"/>
    <n v="0.625428571428571"/>
    <n v="913.12571428571403"/>
    <n v="3287.2525714285698"/>
  </r>
  <r>
    <x v="0"/>
    <x v="1"/>
    <x v="1"/>
    <x v="0"/>
    <x v="0"/>
    <s v="DK1_Rural"/>
    <x v="5"/>
    <s v="GNR_HP_ELEC_COP-350"/>
    <x v="1"/>
    <x v="1"/>
    <n v="0.625428571428571"/>
    <n v="913.12571428571403"/>
    <n v="3287.2525714285698"/>
  </r>
  <r>
    <x v="0"/>
    <x v="1"/>
    <x v="1"/>
    <x v="0"/>
    <x v="0"/>
    <s v="DK1_Rural"/>
    <x v="5"/>
    <s v="GNR_HP_ELEC_COP-350"/>
    <x v="1"/>
    <x v="2"/>
    <n v="0.625428571428571"/>
    <n v="913.12571428571403"/>
    <n v="3287.2525714285698"/>
  </r>
  <r>
    <x v="0"/>
    <x v="1"/>
    <x v="1"/>
    <x v="0"/>
    <x v="0"/>
    <s v="DK1_Rural"/>
    <x v="5"/>
    <s v="GNR_HP_ELEC_COP-400"/>
    <x v="1"/>
    <x v="0"/>
    <n v="0.51200000000000001"/>
    <n v="747.52"/>
    <n v="2691.0720000000001"/>
  </r>
  <r>
    <x v="0"/>
    <x v="1"/>
    <x v="1"/>
    <x v="0"/>
    <x v="0"/>
    <s v="DK1_Rural"/>
    <x v="5"/>
    <s v="GNR_HP_ELEC_COP-400"/>
    <x v="1"/>
    <x v="1"/>
    <n v="0.51200000000000001"/>
    <n v="747.52"/>
    <n v="2691.0720000000001"/>
  </r>
  <r>
    <x v="0"/>
    <x v="1"/>
    <x v="1"/>
    <x v="0"/>
    <x v="0"/>
    <s v="DK1_Rural"/>
    <x v="5"/>
    <s v="GNR_HP_ELEC_COP-400"/>
    <x v="1"/>
    <x v="2"/>
    <n v="0.51200000000000001"/>
    <n v="747.52"/>
    <n v="2691.0720000000001"/>
  </r>
  <r>
    <x v="0"/>
    <x v="1"/>
    <x v="1"/>
    <x v="0"/>
    <x v="0"/>
    <s v="DK1_Rural"/>
    <x v="5"/>
    <s v="GNR_HP_ELEC_COP-430"/>
    <x v="1"/>
    <x v="0"/>
    <n v="0.30232558139534899"/>
    <n v="441.39534883720899"/>
    <n v="1589.0232558139501"/>
  </r>
  <r>
    <x v="0"/>
    <x v="1"/>
    <x v="1"/>
    <x v="0"/>
    <x v="0"/>
    <s v="DK1_Rural"/>
    <x v="5"/>
    <s v="GNR_HP_ELEC_COP-430"/>
    <x v="1"/>
    <x v="1"/>
    <n v="0.30232558139534899"/>
    <n v="441.39534883720899"/>
    <n v="1589.0232558139501"/>
  </r>
  <r>
    <x v="0"/>
    <x v="1"/>
    <x v="1"/>
    <x v="0"/>
    <x v="0"/>
    <s v="DK1_Rural"/>
    <x v="5"/>
    <s v="GNR_HP_ELEC_COP-430"/>
    <x v="1"/>
    <x v="2"/>
    <n v="0.30232558139534899"/>
    <n v="441.39534883720899"/>
    <n v="1589.0232558139501"/>
  </r>
  <r>
    <x v="0"/>
    <x v="1"/>
    <x v="1"/>
    <x v="0"/>
    <x v="0"/>
    <s v="DK1_Rural"/>
    <x v="5"/>
    <s v="GNR_HP_ELEC_COP-450"/>
    <x v="1"/>
    <x v="0"/>
    <n v="0.12"/>
    <n v="175.2"/>
    <n v="630.72"/>
  </r>
  <r>
    <x v="0"/>
    <x v="1"/>
    <x v="1"/>
    <x v="0"/>
    <x v="0"/>
    <s v="DK1_Rural"/>
    <x v="5"/>
    <s v="GNR_HP_ELEC_COP-450"/>
    <x v="1"/>
    <x v="1"/>
    <n v="0.12"/>
    <n v="175.2"/>
    <n v="630.72"/>
  </r>
  <r>
    <x v="0"/>
    <x v="1"/>
    <x v="1"/>
    <x v="0"/>
    <x v="0"/>
    <s v="DK1_Rural"/>
    <x v="5"/>
    <s v="GNR_HP_ELEC_COP-450"/>
    <x v="1"/>
    <x v="2"/>
    <n v="0.12"/>
    <n v="175.2"/>
    <n v="630.72"/>
  </r>
  <r>
    <x v="0"/>
    <x v="1"/>
    <x v="1"/>
    <x v="0"/>
    <x v="0"/>
    <s v="DK1_Rural"/>
    <x v="5"/>
    <s v="GNR_HP_ELEC_COP-460"/>
    <x v="1"/>
    <x v="0"/>
    <n v="0.78260869565217395"/>
    <n v="1142.6086956521699"/>
    <n v="4113.3913043478296"/>
  </r>
  <r>
    <x v="0"/>
    <x v="1"/>
    <x v="1"/>
    <x v="0"/>
    <x v="0"/>
    <s v="DK1_Rural"/>
    <x v="5"/>
    <s v="GNR_HP_ELEC_COP-460"/>
    <x v="1"/>
    <x v="1"/>
    <n v="0.78260869565217395"/>
    <n v="1142.6086956521699"/>
    <n v="4113.3913043478296"/>
  </r>
  <r>
    <x v="0"/>
    <x v="1"/>
    <x v="1"/>
    <x v="0"/>
    <x v="0"/>
    <s v="DK1_Rural"/>
    <x v="5"/>
    <s v="GNR_HP_ELEC_COP-460"/>
    <x v="1"/>
    <x v="2"/>
    <n v="0.78260869565217395"/>
    <n v="1142.6086956521699"/>
    <n v="4113.3913043478296"/>
  </r>
  <r>
    <x v="0"/>
    <x v="1"/>
    <x v="1"/>
    <x v="0"/>
    <x v="0"/>
    <s v="DK1_Rural"/>
    <x v="5"/>
    <s v="GNR_HP_ELEC_COP-470"/>
    <x v="1"/>
    <x v="0"/>
    <n v="0.20212765957446799"/>
    <n v="295.10638297872299"/>
    <n v="1062.3829787233999"/>
  </r>
  <r>
    <x v="0"/>
    <x v="1"/>
    <x v="1"/>
    <x v="0"/>
    <x v="0"/>
    <s v="DK1_Rural"/>
    <x v="5"/>
    <s v="GNR_HP_ELEC_COP-470"/>
    <x v="1"/>
    <x v="1"/>
    <n v="0.20212765957446799"/>
    <n v="295.10638297872299"/>
    <n v="1062.3829787233999"/>
  </r>
  <r>
    <x v="0"/>
    <x v="1"/>
    <x v="1"/>
    <x v="0"/>
    <x v="0"/>
    <s v="DK1_Rural"/>
    <x v="5"/>
    <s v="GNR_HP_ELEC_COP-470"/>
    <x v="1"/>
    <x v="2"/>
    <n v="0.20212765957446799"/>
    <n v="295.10638297872299"/>
    <n v="1062.3829787233999"/>
  </r>
  <r>
    <x v="0"/>
    <x v="1"/>
    <x v="1"/>
    <x v="0"/>
    <x v="0"/>
    <s v="DK1_Rural"/>
    <x v="5"/>
    <s v="GNR_HP_ELEC_COP-500"/>
    <x v="1"/>
    <x v="0"/>
    <n v="0.1"/>
    <n v="146"/>
    <n v="525.6"/>
  </r>
  <r>
    <x v="0"/>
    <x v="1"/>
    <x v="1"/>
    <x v="0"/>
    <x v="0"/>
    <s v="DK1_Rural"/>
    <x v="5"/>
    <s v="GNR_HP_ELEC_COP-500"/>
    <x v="1"/>
    <x v="1"/>
    <n v="0.1"/>
    <n v="146"/>
    <n v="525.6"/>
  </r>
  <r>
    <x v="0"/>
    <x v="1"/>
    <x v="1"/>
    <x v="0"/>
    <x v="0"/>
    <s v="DK1_Rural"/>
    <x v="5"/>
    <s v="GNR_HP_ELEC_COP-500"/>
    <x v="1"/>
    <x v="2"/>
    <n v="0.1"/>
    <n v="146"/>
    <n v="525.6"/>
  </r>
  <r>
    <x v="0"/>
    <x v="1"/>
    <x v="1"/>
    <x v="0"/>
    <x v="0"/>
    <s v="DK1_Rural"/>
    <x v="5"/>
    <s v="GNR_HP_ELEC_COP-530"/>
    <x v="0"/>
    <x v="0"/>
    <n v="0.25471698113207603"/>
    <n v="371.88679245282998"/>
    <n v="1338.7924528301901"/>
  </r>
  <r>
    <x v="0"/>
    <x v="1"/>
    <x v="1"/>
    <x v="0"/>
    <x v="0"/>
    <s v="DK1_Rural"/>
    <x v="5"/>
    <s v="GNR_HP_ELEC_COP-530"/>
    <x v="0"/>
    <x v="2"/>
    <n v="0.25471698113207603"/>
    <n v="371.88679245282998"/>
    <n v="1338.7924528301901"/>
  </r>
  <r>
    <x v="0"/>
    <x v="1"/>
    <x v="1"/>
    <x v="0"/>
    <x v="0"/>
    <s v="DK1_Rural"/>
    <x v="5"/>
    <s v="GNR_HP_ELEC_COP-530"/>
    <x v="1"/>
    <x v="0"/>
    <n v="0.25471698113207603"/>
    <n v="371.88679245282998"/>
    <n v="1338.7924528301901"/>
  </r>
  <r>
    <x v="0"/>
    <x v="1"/>
    <x v="1"/>
    <x v="0"/>
    <x v="0"/>
    <s v="DK1_Rural"/>
    <x v="5"/>
    <s v="GNR_HP_ELEC_COP-530"/>
    <x v="1"/>
    <x v="1"/>
    <n v="0.25471698113207603"/>
    <n v="371.88679245282998"/>
    <n v="1338.7924528301901"/>
  </r>
  <r>
    <x v="0"/>
    <x v="1"/>
    <x v="1"/>
    <x v="0"/>
    <x v="0"/>
    <s v="DK1_Rural"/>
    <x v="5"/>
    <s v="GNR_HP_ELEC_COP-530"/>
    <x v="1"/>
    <x v="2"/>
    <n v="0.25471698113207603"/>
    <n v="371.88679245282998"/>
    <n v="1338.7924528301901"/>
  </r>
  <r>
    <x v="0"/>
    <x v="1"/>
    <x v="1"/>
    <x v="0"/>
    <x v="0"/>
    <s v="DK1_Rural"/>
    <x v="5"/>
    <s v="GNR_HP_ELEC_COP-600"/>
    <x v="0"/>
    <x v="0"/>
    <n v="0.05"/>
    <n v="73"/>
    <n v="262.8"/>
  </r>
  <r>
    <x v="0"/>
    <x v="1"/>
    <x v="1"/>
    <x v="0"/>
    <x v="0"/>
    <s v="DK1_Rural"/>
    <x v="5"/>
    <s v="GNR_HP_ELEC_COP-600"/>
    <x v="0"/>
    <x v="1"/>
    <n v="0.05"/>
    <n v="73"/>
    <n v="262.8"/>
  </r>
  <r>
    <x v="0"/>
    <x v="1"/>
    <x v="1"/>
    <x v="0"/>
    <x v="0"/>
    <s v="DK1_Rural"/>
    <x v="5"/>
    <s v="GNR_HP_ELEC_COP-600"/>
    <x v="0"/>
    <x v="2"/>
    <n v="0.05"/>
    <n v="73"/>
    <n v="262.8"/>
  </r>
  <r>
    <x v="0"/>
    <x v="1"/>
    <x v="1"/>
    <x v="0"/>
    <x v="0"/>
    <s v="DK1_Rural"/>
    <x v="5"/>
    <s v="GNR_HP_ELEC_COP-600"/>
    <x v="1"/>
    <x v="0"/>
    <n v="0.05"/>
    <n v="73"/>
    <n v="262.8"/>
  </r>
  <r>
    <x v="0"/>
    <x v="1"/>
    <x v="1"/>
    <x v="0"/>
    <x v="0"/>
    <s v="DK1_Rural"/>
    <x v="5"/>
    <s v="GNR_HP_ELEC_COP-600"/>
    <x v="1"/>
    <x v="1"/>
    <n v="0.05"/>
    <n v="73"/>
    <n v="262.8"/>
  </r>
  <r>
    <x v="0"/>
    <x v="1"/>
    <x v="1"/>
    <x v="0"/>
    <x v="0"/>
    <s v="DK1_Rural"/>
    <x v="5"/>
    <s v="GNR_HP_ELEC_COP-600"/>
    <x v="1"/>
    <x v="2"/>
    <n v="0.05"/>
    <n v="73"/>
    <n v="262.8"/>
  </r>
  <r>
    <x v="0"/>
    <x v="1"/>
    <x v="1"/>
    <x v="0"/>
    <x v="0"/>
    <s v="DK1_Rural"/>
    <x v="5"/>
    <s v="GNR_HP_ELEC_GROUND-WTR_COP-360_LS-4-MW_Y-2020"/>
    <x v="1"/>
    <x v="0"/>
    <n v="202.29307745907499"/>
    <n v="295347.89309025003"/>
    <n v="1063252.4151248999"/>
  </r>
  <r>
    <x v="0"/>
    <x v="1"/>
    <x v="1"/>
    <x v="0"/>
    <x v="0"/>
    <s v="DK1_Rural"/>
    <x v="5"/>
    <s v="GNR_HP_ELEC_GROUND-WTR_COP-360_LS-4-MW_Y-2020"/>
    <x v="1"/>
    <x v="1"/>
    <n v="202.29307745907499"/>
    <n v="295347.89309025003"/>
    <n v="1063252.4151248999"/>
  </r>
  <r>
    <x v="0"/>
    <x v="1"/>
    <x v="1"/>
    <x v="0"/>
    <x v="0"/>
    <s v="DK1_Rural"/>
    <x v="5"/>
    <s v="GNR_HP_ELEC_GROUND-WTR_COP-360_LS-4-MW_Y-2020"/>
    <x v="1"/>
    <x v="2"/>
    <n v="202.29307745907499"/>
    <n v="295347.89309025003"/>
    <n v="1063252.4151248999"/>
  </r>
  <r>
    <x v="0"/>
    <x v="1"/>
    <x v="1"/>
    <x v="0"/>
    <x v="0"/>
    <s v="DK1_Rural"/>
    <x v="5"/>
    <s v="GNR_HP_ELEC_GROUND-WTR_COP-380_LS-4-MW_Y-2030"/>
    <x v="1"/>
    <x v="0"/>
    <n v="89.713879539336403"/>
    <n v="130982.264127431"/>
    <n v="471536.15085875202"/>
  </r>
  <r>
    <x v="0"/>
    <x v="1"/>
    <x v="1"/>
    <x v="0"/>
    <x v="0"/>
    <s v="DK1_Rural"/>
    <x v="5"/>
    <s v="GNR_HP_ELEC_GROUND-WTR_COP-380_LS-4-MW_Y-2030"/>
    <x v="1"/>
    <x v="1"/>
    <n v="89.713879539336403"/>
    <n v="130982.264127431"/>
    <n v="471536.15085875202"/>
  </r>
  <r>
    <x v="0"/>
    <x v="1"/>
    <x v="1"/>
    <x v="0"/>
    <x v="0"/>
    <s v="DK1_Rural"/>
    <x v="5"/>
    <s v="GNR_HP_ELEC_GROUND-WTR_COP-380_LS-4-MW_Y-2030"/>
    <x v="1"/>
    <x v="2"/>
    <n v="89.713879539336403"/>
    <n v="130982.264127431"/>
    <n v="471536.15085875202"/>
  </r>
  <r>
    <x v="0"/>
    <x v="1"/>
    <x v="1"/>
    <x v="0"/>
    <x v="0"/>
    <s v="DK1_Rural"/>
    <x v="1"/>
    <s v="GNR_HS_HEAT_PIT_L-DEC_E-91_Y-2020"/>
    <x v="0"/>
    <x v="0"/>
    <n v="607.76222810371098"/>
    <n v="887332.85303141805"/>
    <n v="3194398.2709130999"/>
  </r>
  <r>
    <x v="0"/>
    <x v="1"/>
    <x v="1"/>
    <x v="0"/>
    <x v="0"/>
    <s v="DK1_Rural"/>
    <x v="1"/>
    <s v="GNR_HS_HEAT_PIT_L-DEC_E-91_Y-2020"/>
    <x v="0"/>
    <x v="1"/>
    <n v="717.32598017784699"/>
    <n v="1047295.93105966"/>
    <n v="3770265.3518147599"/>
  </r>
  <r>
    <x v="0"/>
    <x v="1"/>
    <x v="1"/>
    <x v="0"/>
    <x v="0"/>
    <s v="DK1_Rural"/>
    <x v="1"/>
    <s v="GNR_HS_HEAT_PIT_L-DEC_E-91_Y-2020"/>
    <x v="0"/>
    <x v="2"/>
    <n v="717.32598017784699"/>
    <n v="1047295.93105966"/>
    <n v="3770265.3518147599"/>
  </r>
  <r>
    <x v="0"/>
    <x v="1"/>
    <x v="1"/>
    <x v="0"/>
    <x v="0"/>
    <s v="DK1_Rural"/>
    <x v="1"/>
    <s v="GNR_HS_HEAT_PIT_L-DEC_E-91_Y-2030"/>
    <x v="0"/>
    <x v="1"/>
    <n v="179.00115876785401"/>
    <n v="261341.69180106599"/>
    <n v="940830.09048383904"/>
  </r>
  <r>
    <x v="0"/>
    <x v="1"/>
    <x v="1"/>
    <x v="0"/>
    <x v="0"/>
    <s v="DK1_Rural"/>
    <x v="1"/>
    <s v="GNR_HS_HEAT_PIT_L-DEC_E-91_Y-2030"/>
    <x v="0"/>
    <x v="2"/>
    <n v="171.387790447501"/>
    <n v="250226.17405335099"/>
    <n v="900814.22659206297"/>
  </r>
  <r>
    <x v="0"/>
    <x v="1"/>
    <x v="1"/>
    <x v="0"/>
    <x v="0"/>
    <s v="DK1_Rural"/>
    <x v="3"/>
    <s v="GNR_SH_SUN"/>
    <x v="1"/>
    <x v="1"/>
    <n v="76.799613817510405"/>
    <n v="112127.436173565"/>
    <n v="403658.77022483503"/>
  </r>
  <r>
    <x v="0"/>
    <x v="1"/>
    <x v="1"/>
    <x v="0"/>
    <x v="0"/>
    <s v="DK1_Rural"/>
    <x v="3"/>
    <s v="GNR_SH_SUN"/>
    <x v="1"/>
    <x v="2"/>
    <n v="167.07879029207899"/>
    <n v="243935.03382643501"/>
    <n v="878166.12177516602"/>
  </r>
  <r>
    <x v="0"/>
    <x v="1"/>
    <x v="1"/>
    <x v="0"/>
    <x v="0"/>
    <s v="DK1_Rural"/>
    <x v="4"/>
    <s v="GNR_EH_HEAT"/>
    <x v="0"/>
    <x v="0"/>
    <n v="24.01"/>
    <n v="35054.6"/>
    <n v="126196.56"/>
  </r>
  <r>
    <x v="0"/>
    <x v="1"/>
    <x v="1"/>
    <x v="0"/>
    <x v="0"/>
    <s v="DK1_Rural"/>
    <x v="4"/>
    <s v="GNR_EH_HEAT"/>
    <x v="0"/>
    <x v="1"/>
    <n v="24.01"/>
    <n v="35054.6"/>
    <n v="126196.56"/>
  </r>
  <r>
    <x v="0"/>
    <x v="1"/>
    <x v="1"/>
    <x v="0"/>
    <x v="0"/>
    <s v="DK1_Rural"/>
    <x v="4"/>
    <s v="GNR_EH_HEAT"/>
    <x v="0"/>
    <x v="2"/>
    <n v="24.01"/>
    <n v="35054.6"/>
    <n v="126196.56"/>
  </r>
  <r>
    <x v="0"/>
    <x v="1"/>
    <x v="1"/>
    <x v="0"/>
    <x v="0"/>
    <s v="DK1_Rural"/>
    <x v="4"/>
    <s v="GNR_EH_HEAT"/>
    <x v="1"/>
    <x v="0"/>
    <n v="24.01"/>
    <n v="35054.6"/>
    <n v="126196.56"/>
  </r>
  <r>
    <x v="0"/>
    <x v="1"/>
    <x v="1"/>
    <x v="0"/>
    <x v="0"/>
    <s v="DK1_Rural"/>
    <x v="4"/>
    <s v="GNR_EH_HEAT"/>
    <x v="1"/>
    <x v="1"/>
    <n v="24.01"/>
    <n v="35054.6"/>
    <n v="126196.56"/>
  </r>
  <r>
    <x v="0"/>
    <x v="1"/>
    <x v="1"/>
    <x v="0"/>
    <x v="0"/>
    <s v="DK1_Rural"/>
    <x v="4"/>
    <s v="GNR_EH_HEAT"/>
    <x v="1"/>
    <x v="2"/>
    <n v="24.01"/>
    <n v="35054.6"/>
    <n v="126196.56"/>
  </r>
  <r>
    <x v="0"/>
    <x v="1"/>
    <x v="1"/>
    <x v="0"/>
    <x v="0"/>
    <s v="DK1_Rural"/>
    <x v="8"/>
    <s v="GNR_BO_WOODWST_E-100"/>
    <x v="0"/>
    <x v="0"/>
    <n v="21.75"/>
    <n v="31755"/>
    <n v="114318"/>
  </r>
  <r>
    <x v="0"/>
    <x v="1"/>
    <x v="1"/>
    <x v="0"/>
    <x v="0"/>
    <s v="DK1_Rural"/>
    <x v="8"/>
    <s v="GNR_BO_WOODWST_E-100"/>
    <x v="0"/>
    <x v="1"/>
    <n v="21.75"/>
    <n v="31755"/>
    <n v="114318"/>
  </r>
  <r>
    <x v="0"/>
    <x v="1"/>
    <x v="1"/>
    <x v="0"/>
    <x v="0"/>
    <s v="DK1_Rural"/>
    <x v="8"/>
    <s v="GNR_BO_WOODWST_E-100"/>
    <x v="0"/>
    <x v="2"/>
    <n v="21.75"/>
    <n v="31755"/>
    <n v="114318"/>
  </r>
  <r>
    <x v="0"/>
    <x v="1"/>
    <x v="1"/>
    <x v="0"/>
    <x v="0"/>
    <s v="DK1_Rural"/>
    <x v="8"/>
    <s v="GNR_BO_WOODWST_E-100"/>
    <x v="1"/>
    <x v="0"/>
    <n v="21.75"/>
    <n v="31755"/>
    <n v="114318"/>
  </r>
  <r>
    <x v="0"/>
    <x v="1"/>
    <x v="1"/>
    <x v="0"/>
    <x v="0"/>
    <s v="DK1_Rural"/>
    <x v="8"/>
    <s v="GNR_BO_WOODWST_E-100"/>
    <x v="1"/>
    <x v="1"/>
    <n v="21.75"/>
    <n v="31755"/>
    <n v="114318"/>
  </r>
  <r>
    <x v="0"/>
    <x v="1"/>
    <x v="1"/>
    <x v="0"/>
    <x v="0"/>
    <s v="DK1_Rural"/>
    <x v="8"/>
    <s v="GNR_BO_WOODWST_E-100"/>
    <x v="1"/>
    <x v="2"/>
    <n v="21.75"/>
    <n v="31755"/>
    <n v="114318"/>
  </r>
  <r>
    <x v="0"/>
    <x v="1"/>
    <x v="1"/>
    <x v="0"/>
    <x v="0"/>
    <s v="DK1_Rural"/>
    <x v="8"/>
    <s v="GNR_BO_WOODWST_E-113"/>
    <x v="0"/>
    <x v="0"/>
    <n v="3.5087719298245599"/>
    <n v="5122.8070175438597"/>
    <n v="18442.1052631579"/>
  </r>
  <r>
    <x v="0"/>
    <x v="1"/>
    <x v="1"/>
    <x v="0"/>
    <x v="0"/>
    <s v="DK1_Rural"/>
    <x v="8"/>
    <s v="GNR_BO_WOODWST_E-113"/>
    <x v="0"/>
    <x v="1"/>
    <n v="3.5087719298245599"/>
    <n v="5122.8070175438597"/>
    <n v="18442.1052631579"/>
  </r>
  <r>
    <x v="0"/>
    <x v="1"/>
    <x v="1"/>
    <x v="0"/>
    <x v="0"/>
    <s v="DK1_Rural"/>
    <x v="8"/>
    <s v="GNR_BO_WOODWST_E-113"/>
    <x v="0"/>
    <x v="2"/>
    <n v="3.5087719298245599"/>
    <n v="5122.8070175438597"/>
    <n v="18442.1052631579"/>
  </r>
  <r>
    <x v="0"/>
    <x v="1"/>
    <x v="1"/>
    <x v="0"/>
    <x v="0"/>
    <s v="DK1_Rural"/>
    <x v="8"/>
    <s v="GNR_BO_WOODWST_E-113"/>
    <x v="1"/>
    <x v="0"/>
    <n v="3.5087719298245599"/>
    <n v="5122.8070175438597"/>
    <n v="18442.1052631579"/>
  </r>
  <r>
    <x v="0"/>
    <x v="1"/>
    <x v="1"/>
    <x v="0"/>
    <x v="0"/>
    <s v="DK1_Rural"/>
    <x v="8"/>
    <s v="GNR_BO_WOODWST_E-113"/>
    <x v="1"/>
    <x v="1"/>
    <n v="3.5087719298245599"/>
    <n v="5122.8070175438597"/>
    <n v="18442.1052631579"/>
  </r>
  <r>
    <x v="0"/>
    <x v="1"/>
    <x v="1"/>
    <x v="0"/>
    <x v="0"/>
    <s v="DK1_Rural"/>
    <x v="8"/>
    <s v="GNR_BO_WOODWST_E-113"/>
    <x v="1"/>
    <x v="2"/>
    <n v="3.5087719298245599"/>
    <n v="5122.8070175438597"/>
    <n v="18442.1052631579"/>
  </r>
  <r>
    <x v="0"/>
    <x v="1"/>
    <x v="1"/>
    <x v="0"/>
    <x v="0"/>
    <s v="DK1_Rural"/>
    <x v="8"/>
    <s v="GNR_BO_WOODWST_E-86"/>
    <x v="0"/>
    <x v="0"/>
    <n v="3.4883720930232598"/>
    <n v="5093.0232558139496"/>
    <n v="18334.8837209302"/>
  </r>
  <r>
    <x v="0"/>
    <x v="1"/>
    <x v="1"/>
    <x v="0"/>
    <x v="0"/>
    <s v="DK1_Rural"/>
    <x v="8"/>
    <s v="GNR_BO_WOODWST_E-86"/>
    <x v="0"/>
    <x v="1"/>
    <n v="3.4883720930232598"/>
    <n v="5093.0232558139496"/>
    <n v="18334.8837209302"/>
  </r>
  <r>
    <x v="0"/>
    <x v="1"/>
    <x v="1"/>
    <x v="0"/>
    <x v="0"/>
    <s v="DK1_Rural"/>
    <x v="8"/>
    <s v="GNR_BO_WOODWST_E-86"/>
    <x v="0"/>
    <x v="2"/>
    <n v="3.4883720930232598"/>
    <n v="5093.0232558139496"/>
    <n v="18334.8837209302"/>
  </r>
  <r>
    <x v="0"/>
    <x v="1"/>
    <x v="1"/>
    <x v="0"/>
    <x v="0"/>
    <s v="DK1_Rural"/>
    <x v="8"/>
    <s v="GNR_BO_WOODWST_E-86"/>
    <x v="1"/>
    <x v="0"/>
    <n v="3.4883720930232598"/>
    <n v="5093.0232558139496"/>
    <n v="18334.8837209302"/>
  </r>
  <r>
    <x v="0"/>
    <x v="1"/>
    <x v="1"/>
    <x v="0"/>
    <x v="0"/>
    <s v="DK1_Rural"/>
    <x v="8"/>
    <s v="GNR_BO_WOODWST_E-86"/>
    <x v="1"/>
    <x v="1"/>
    <n v="3.4883720930232598"/>
    <n v="5093.0232558139496"/>
    <n v="18334.8837209302"/>
  </r>
  <r>
    <x v="0"/>
    <x v="1"/>
    <x v="1"/>
    <x v="0"/>
    <x v="0"/>
    <s v="DK1_Rural"/>
    <x v="8"/>
    <s v="GNR_BO_WOODWST_E-86"/>
    <x v="1"/>
    <x v="2"/>
    <n v="3.4883720930232598"/>
    <n v="5093.0232558139496"/>
    <n v="18334.8837209302"/>
  </r>
  <r>
    <x v="0"/>
    <x v="1"/>
    <x v="1"/>
    <x v="0"/>
    <x v="0"/>
    <s v="DK1_Rural"/>
    <x v="8"/>
    <s v="GNR_BO_WOODWST_E-89"/>
    <x v="0"/>
    <x v="0"/>
    <n v="2.2471910112359601"/>
    <n v="3280.8988764044898"/>
    <n v="11811.2359550562"/>
  </r>
  <r>
    <x v="0"/>
    <x v="1"/>
    <x v="1"/>
    <x v="0"/>
    <x v="0"/>
    <s v="DK1_Rural"/>
    <x v="8"/>
    <s v="GNR_BO_WOODWST_E-89"/>
    <x v="0"/>
    <x v="1"/>
    <n v="2.2471910112359601"/>
    <n v="3280.8988764044898"/>
    <n v="11811.2359550562"/>
  </r>
  <r>
    <x v="0"/>
    <x v="1"/>
    <x v="1"/>
    <x v="0"/>
    <x v="0"/>
    <s v="DK1_Rural"/>
    <x v="8"/>
    <s v="GNR_BO_WOODWST_E-89"/>
    <x v="0"/>
    <x v="2"/>
    <n v="2.2471910112359601"/>
    <n v="3280.8988764044898"/>
    <n v="11811.2359550562"/>
  </r>
  <r>
    <x v="0"/>
    <x v="1"/>
    <x v="1"/>
    <x v="0"/>
    <x v="0"/>
    <s v="DK1_Rural"/>
    <x v="8"/>
    <s v="GNR_BO_WOODWST_E-89"/>
    <x v="1"/>
    <x v="0"/>
    <n v="2.2471910112359601"/>
    <n v="3280.8988764044898"/>
    <n v="11811.2359550562"/>
  </r>
  <r>
    <x v="0"/>
    <x v="1"/>
    <x v="1"/>
    <x v="0"/>
    <x v="0"/>
    <s v="DK1_Rural"/>
    <x v="8"/>
    <s v="GNR_BO_WOODWST_E-89"/>
    <x v="1"/>
    <x v="1"/>
    <n v="2.2471910112359601"/>
    <n v="3280.8988764044898"/>
    <n v="11811.2359550562"/>
  </r>
  <r>
    <x v="0"/>
    <x v="1"/>
    <x v="1"/>
    <x v="0"/>
    <x v="0"/>
    <s v="DK1_Rural"/>
    <x v="8"/>
    <s v="GNR_BO_WOODWST_E-89"/>
    <x v="1"/>
    <x v="2"/>
    <n v="2.2471910112359601"/>
    <n v="3280.8988764044898"/>
    <n v="11811.2359550562"/>
  </r>
  <r>
    <x v="0"/>
    <x v="1"/>
    <x v="1"/>
    <x v="0"/>
    <x v="0"/>
    <s v="DK1_Rural"/>
    <x v="8"/>
    <s v="GNR_BO_WOODWST_E-90"/>
    <x v="0"/>
    <x v="0"/>
    <n v="2"/>
    <n v="2920"/>
    <n v="10512"/>
  </r>
  <r>
    <x v="0"/>
    <x v="1"/>
    <x v="1"/>
    <x v="0"/>
    <x v="0"/>
    <s v="DK1_Rural"/>
    <x v="8"/>
    <s v="GNR_BO_WOODWST_E-90"/>
    <x v="0"/>
    <x v="1"/>
    <n v="2"/>
    <n v="2920"/>
    <n v="10512"/>
  </r>
  <r>
    <x v="0"/>
    <x v="1"/>
    <x v="1"/>
    <x v="0"/>
    <x v="0"/>
    <s v="DK1_Rural"/>
    <x v="8"/>
    <s v="GNR_BO_WOODWST_E-90"/>
    <x v="0"/>
    <x v="2"/>
    <n v="2"/>
    <n v="2920"/>
    <n v="10512"/>
  </r>
  <r>
    <x v="0"/>
    <x v="1"/>
    <x v="1"/>
    <x v="0"/>
    <x v="0"/>
    <s v="DK1_Rural"/>
    <x v="8"/>
    <s v="GNR_BO_WOODWST_E-90"/>
    <x v="1"/>
    <x v="0"/>
    <n v="2"/>
    <n v="2920"/>
    <n v="10512"/>
  </r>
  <r>
    <x v="0"/>
    <x v="1"/>
    <x v="1"/>
    <x v="0"/>
    <x v="0"/>
    <s v="DK1_Rural"/>
    <x v="8"/>
    <s v="GNR_BO_WOODWST_E-90"/>
    <x v="1"/>
    <x v="1"/>
    <n v="2"/>
    <n v="2920"/>
    <n v="10512"/>
  </r>
  <r>
    <x v="0"/>
    <x v="1"/>
    <x v="1"/>
    <x v="0"/>
    <x v="0"/>
    <s v="DK1_Rural"/>
    <x v="8"/>
    <s v="GNR_BO_WOODWST_E-90"/>
    <x v="1"/>
    <x v="2"/>
    <n v="2"/>
    <n v="2920"/>
    <n v="10512"/>
  </r>
  <r>
    <x v="0"/>
    <x v="1"/>
    <x v="1"/>
    <x v="0"/>
    <x v="0"/>
    <s v="DK1_Rural"/>
    <x v="8"/>
    <s v="GNR_BO_WOODWST_E-94"/>
    <x v="0"/>
    <x v="0"/>
    <n v="0.98936170212765995"/>
    <n v="1444.4680851063799"/>
    <n v="5200.0851063829796"/>
  </r>
  <r>
    <x v="0"/>
    <x v="1"/>
    <x v="1"/>
    <x v="0"/>
    <x v="0"/>
    <s v="DK1_Rural"/>
    <x v="8"/>
    <s v="GNR_BO_WOODWST_E-94"/>
    <x v="0"/>
    <x v="1"/>
    <n v="0.98936170212765995"/>
    <n v="1444.4680851063799"/>
    <n v="5200.0851063829796"/>
  </r>
  <r>
    <x v="0"/>
    <x v="1"/>
    <x v="1"/>
    <x v="0"/>
    <x v="0"/>
    <s v="DK1_Rural"/>
    <x v="8"/>
    <s v="GNR_BO_WOODWST_E-94"/>
    <x v="0"/>
    <x v="2"/>
    <n v="0.98936170212765995"/>
    <n v="1444.4680851063799"/>
    <n v="5200.0851063829796"/>
  </r>
  <r>
    <x v="0"/>
    <x v="1"/>
    <x v="1"/>
    <x v="0"/>
    <x v="0"/>
    <s v="DK1_Rural"/>
    <x v="8"/>
    <s v="GNR_BO_WOODWST_E-94"/>
    <x v="1"/>
    <x v="0"/>
    <n v="0.98936170212765995"/>
    <n v="1444.4680851063799"/>
    <n v="5200.0851063829796"/>
  </r>
  <r>
    <x v="0"/>
    <x v="1"/>
    <x v="1"/>
    <x v="0"/>
    <x v="0"/>
    <s v="DK1_Rural"/>
    <x v="8"/>
    <s v="GNR_BO_WOODWST_E-94"/>
    <x v="1"/>
    <x v="1"/>
    <n v="0.98936170212765995"/>
    <n v="1444.4680851063799"/>
    <n v="5200.0851063829796"/>
  </r>
  <r>
    <x v="0"/>
    <x v="1"/>
    <x v="1"/>
    <x v="0"/>
    <x v="0"/>
    <s v="DK1_Rural"/>
    <x v="8"/>
    <s v="GNR_BO_WOODWST_E-94"/>
    <x v="1"/>
    <x v="2"/>
    <n v="0.98936170212765995"/>
    <n v="1444.4680851063799"/>
    <n v="5200.0851063829796"/>
  </r>
  <r>
    <x v="0"/>
    <x v="1"/>
    <x v="1"/>
    <x v="0"/>
    <x v="0"/>
    <s v="DK1_Small"/>
    <x v="5"/>
    <s v="GNR_HP_ELEC_GROUND-WTR_COP-360_LS-4-MW_Y-2020"/>
    <x v="1"/>
    <x v="0"/>
    <n v="23.1167060820754"/>
    <n v="33750.390879830098"/>
    <n v="121501.407167388"/>
  </r>
  <r>
    <x v="0"/>
    <x v="1"/>
    <x v="1"/>
    <x v="0"/>
    <x v="0"/>
    <s v="DK1_Small"/>
    <x v="5"/>
    <s v="GNR_HP_ELEC_GROUND-WTR_COP-360_LS-4-MW_Y-2020"/>
    <x v="1"/>
    <x v="1"/>
    <n v="23.1167060820754"/>
    <n v="33750.390879830098"/>
    <n v="121501.407167388"/>
  </r>
  <r>
    <x v="0"/>
    <x v="1"/>
    <x v="1"/>
    <x v="0"/>
    <x v="0"/>
    <s v="DK1_Small"/>
    <x v="5"/>
    <s v="GNR_HP_ELEC_GROUND-WTR_COP-360_LS-4-MW_Y-2020"/>
    <x v="1"/>
    <x v="2"/>
    <n v="23.1167060820754"/>
    <n v="33750.390879830098"/>
    <n v="121501.407167388"/>
  </r>
  <r>
    <x v="0"/>
    <x v="1"/>
    <x v="1"/>
    <x v="0"/>
    <x v="0"/>
    <s v="DK1_Small"/>
    <x v="5"/>
    <s v="GNR_HP_ELEC_GROUND-WTR_COP-380_LS-4-MW_Y-2030"/>
    <x v="1"/>
    <x v="0"/>
    <n v="6.5857891843248204"/>
    <n v="9615.2522091142291"/>
    <n v="34614.907952811198"/>
  </r>
  <r>
    <x v="0"/>
    <x v="1"/>
    <x v="1"/>
    <x v="0"/>
    <x v="0"/>
    <s v="DK1_Small"/>
    <x v="5"/>
    <s v="GNR_HP_ELEC_GROUND-WTR_COP-380_LS-4-MW_Y-2030"/>
    <x v="1"/>
    <x v="1"/>
    <n v="6.5857891843248204"/>
    <n v="9615.2522091142291"/>
    <n v="34614.907952811198"/>
  </r>
  <r>
    <x v="0"/>
    <x v="1"/>
    <x v="1"/>
    <x v="0"/>
    <x v="0"/>
    <s v="DK1_Small"/>
    <x v="5"/>
    <s v="GNR_HP_ELEC_GROUND-WTR_COP-380_LS-4-MW_Y-2030"/>
    <x v="1"/>
    <x v="2"/>
    <n v="6.5857891843248204"/>
    <n v="9615.2522091142291"/>
    <n v="34614.907952811198"/>
  </r>
  <r>
    <x v="0"/>
    <x v="1"/>
    <x v="1"/>
    <x v="0"/>
    <x v="0"/>
    <s v="DK1_Small"/>
    <x v="1"/>
    <s v="GNR_HS_HEAT_PIT_L-DEC_E-91_Y-2020"/>
    <x v="0"/>
    <x v="0"/>
    <n v="56.210609858941702"/>
    <n v="82067.490394054897"/>
    <n v="295442.96541859797"/>
  </r>
  <r>
    <x v="0"/>
    <x v="1"/>
    <x v="1"/>
    <x v="0"/>
    <x v="0"/>
    <s v="DK1_Small"/>
    <x v="1"/>
    <s v="GNR_HS_HEAT_PIT_L-DEC_E-91_Y-2020"/>
    <x v="0"/>
    <x v="1"/>
    <n v="81.030977572826899"/>
    <n v="118305.22725632699"/>
    <n v="425898.81812277797"/>
  </r>
  <r>
    <x v="0"/>
    <x v="1"/>
    <x v="1"/>
    <x v="0"/>
    <x v="0"/>
    <s v="DK1_Small"/>
    <x v="1"/>
    <s v="GNR_HS_HEAT_PIT_L-DEC_E-91_Y-2020"/>
    <x v="0"/>
    <x v="2"/>
    <n v="80.501005308473495"/>
    <n v="117531.467750371"/>
    <n v="423113.28390133701"/>
  </r>
  <r>
    <x v="0"/>
    <x v="1"/>
    <x v="1"/>
    <x v="0"/>
    <x v="0"/>
    <s v="DK1_Small"/>
    <x v="8"/>
    <s v="GNR_BO_WOODWST_E-89"/>
    <x v="0"/>
    <x v="0"/>
    <n v="1.99775280898876"/>
    <n v="2916.7191011236"/>
    <n v="10500.1887640449"/>
  </r>
  <r>
    <x v="0"/>
    <x v="1"/>
    <x v="1"/>
    <x v="0"/>
    <x v="0"/>
    <s v="DK1_Small"/>
    <x v="8"/>
    <s v="GNR_BO_WOODWST_E-89"/>
    <x v="0"/>
    <x v="1"/>
    <n v="1.99775280898876"/>
    <n v="2916.7191011236"/>
    <n v="10500.1887640449"/>
  </r>
  <r>
    <x v="0"/>
    <x v="1"/>
    <x v="1"/>
    <x v="0"/>
    <x v="0"/>
    <s v="DK1_Small"/>
    <x v="8"/>
    <s v="GNR_BO_WOODWST_E-89"/>
    <x v="0"/>
    <x v="2"/>
    <n v="1.99775280898876"/>
    <n v="2916.7191011236"/>
    <n v="10500.1887640449"/>
  </r>
  <r>
    <x v="0"/>
    <x v="1"/>
    <x v="1"/>
    <x v="0"/>
    <x v="0"/>
    <s v="DK1_Small"/>
    <x v="8"/>
    <s v="GNR_BO_WOODWST_E-89"/>
    <x v="1"/>
    <x v="0"/>
    <n v="1.99775280898876"/>
    <n v="2916.7191011236"/>
    <n v="10500.1887640449"/>
  </r>
  <r>
    <x v="0"/>
    <x v="1"/>
    <x v="1"/>
    <x v="0"/>
    <x v="0"/>
    <s v="DK1_Small"/>
    <x v="8"/>
    <s v="GNR_BO_WOODWST_E-89"/>
    <x v="1"/>
    <x v="1"/>
    <n v="1.99775280898876"/>
    <n v="2916.7191011236"/>
    <n v="10500.1887640449"/>
  </r>
  <r>
    <x v="0"/>
    <x v="1"/>
    <x v="1"/>
    <x v="0"/>
    <x v="0"/>
    <s v="DK1_Small"/>
    <x v="8"/>
    <s v="GNR_BO_WOODWST_E-89"/>
    <x v="1"/>
    <x v="2"/>
    <n v="1.99775280898876"/>
    <n v="2916.7191011236"/>
    <n v="10500.1887640449"/>
  </r>
  <r>
    <x v="0"/>
    <x v="1"/>
    <x v="1"/>
    <x v="0"/>
    <x v="1"/>
    <s v="DK2_Large"/>
    <x v="5"/>
    <s v="GNR_HP_ELEC_COP-300"/>
    <x v="1"/>
    <x v="0"/>
    <n v="0.11333333333333299"/>
    <n v="165.46666666666701"/>
    <n v="595.67999999999995"/>
  </r>
  <r>
    <x v="0"/>
    <x v="1"/>
    <x v="1"/>
    <x v="0"/>
    <x v="1"/>
    <s v="DK2_Large"/>
    <x v="5"/>
    <s v="GNR_HP_ELEC_COP-300"/>
    <x v="1"/>
    <x v="1"/>
    <n v="0.11333333333333299"/>
    <n v="165.46666666666701"/>
    <n v="595.67999999999995"/>
  </r>
  <r>
    <x v="0"/>
    <x v="1"/>
    <x v="1"/>
    <x v="0"/>
    <x v="1"/>
    <s v="DK2_Large"/>
    <x v="5"/>
    <s v="GNR_HP_ELEC_COP-300"/>
    <x v="1"/>
    <x v="2"/>
    <n v="0.11333333333333299"/>
    <n v="165.46666666666701"/>
    <n v="595.67999999999995"/>
  </r>
  <r>
    <x v="0"/>
    <x v="1"/>
    <x v="1"/>
    <x v="0"/>
    <x v="1"/>
    <s v="DK2_Large"/>
    <x v="1"/>
    <s v="GNR_HS_HEAT_PIT_L-CEN_E-90_Y-2020"/>
    <x v="0"/>
    <x v="0"/>
    <n v="158.411806342419"/>
    <n v="231281.23725993201"/>
    <n v="832612.45413575496"/>
  </r>
  <r>
    <x v="0"/>
    <x v="1"/>
    <x v="1"/>
    <x v="0"/>
    <x v="1"/>
    <s v="DK2_Large"/>
    <x v="1"/>
    <s v="GNR_HS_HEAT_PIT_L-CEN_E-90_Y-2020"/>
    <x v="0"/>
    <x v="1"/>
    <n v="740.53067456227097"/>
    <n v="1081174.7848609199"/>
    <n v="3892229.2254992998"/>
  </r>
  <r>
    <x v="0"/>
    <x v="1"/>
    <x v="1"/>
    <x v="0"/>
    <x v="1"/>
    <s v="DK2_Large"/>
    <x v="1"/>
    <s v="GNR_HS_HEAT_PIT_L-CEN_E-90_Y-2020"/>
    <x v="0"/>
    <x v="2"/>
    <n v="670.15743371984502"/>
    <n v="978429.85323097301"/>
    <n v="3522347.4716314999"/>
  </r>
  <r>
    <x v="0"/>
    <x v="1"/>
    <x v="1"/>
    <x v="0"/>
    <x v="1"/>
    <s v="DK2_Large"/>
    <x v="1"/>
    <s v="GNR_HS_HEAT_PIT_L-CEN_E-90_Y-2030"/>
    <x v="0"/>
    <x v="0"/>
    <n v="215.49698447624499"/>
    <n v="314625.59733531799"/>
    <n v="1132652.1504071399"/>
  </r>
  <r>
    <x v="0"/>
    <x v="1"/>
    <x v="1"/>
    <x v="0"/>
    <x v="1"/>
    <s v="DK2_Large"/>
    <x v="2"/>
    <s v="GNR_ST_MSW_BP_E-23_LS-220-MW-FEED_Y-2020"/>
    <x v="0"/>
    <x v="0"/>
    <n v="568.93594565476303"/>
    <n v="830646.48065595503"/>
    <n v="2990327.3303614398"/>
  </r>
  <r>
    <x v="0"/>
    <x v="1"/>
    <x v="1"/>
    <x v="0"/>
    <x v="1"/>
    <s v="DK2_Large"/>
    <x v="2"/>
    <s v="GNR_ST_MSW_BP_E-23_LS-220-MW-FEED_Y-2020"/>
    <x v="0"/>
    <x v="1"/>
    <n v="568.93594565476303"/>
    <n v="830646.48065595503"/>
    <n v="2990327.3303614398"/>
  </r>
  <r>
    <x v="0"/>
    <x v="1"/>
    <x v="1"/>
    <x v="0"/>
    <x v="1"/>
    <s v="DK2_Large"/>
    <x v="2"/>
    <s v="GNR_ST_MSW_BP_E-23_LS-220-MW-FEED_Y-2020"/>
    <x v="0"/>
    <x v="2"/>
    <n v="568.93594565476303"/>
    <n v="830646.48065595503"/>
    <n v="2990327.3303614398"/>
  </r>
  <r>
    <x v="0"/>
    <x v="1"/>
    <x v="1"/>
    <x v="0"/>
    <x v="1"/>
    <s v="DK2_Large"/>
    <x v="2"/>
    <s v="GNR_ST_MSW_BP_E-23_LS-220-MW-FEED_Y-2020"/>
    <x v="1"/>
    <x v="0"/>
    <n v="568.93594565476303"/>
    <n v="830646.48065595503"/>
    <n v="2990327.3303614398"/>
  </r>
  <r>
    <x v="0"/>
    <x v="1"/>
    <x v="1"/>
    <x v="0"/>
    <x v="1"/>
    <s v="DK2_Large"/>
    <x v="2"/>
    <s v="GNR_ST_MSW_BP_E-23_LS-220-MW-FEED_Y-2020"/>
    <x v="1"/>
    <x v="1"/>
    <n v="568.93594565476303"/>
    <n v="830646.48065595503"/>
    <n v="2990327.3303614398"/>
  </r>
  <r>
    <x v="0"/>
    <x v="1"/>
    <x v="1"/>
    <x v="0"/>
    <x v="1"/>
    <s v="DK2_Large"/>
    <x v="2"/>
    <s v="GNR_ST_MSW_BP_E-23_LS-220-MW-FEED_Y-2020"/>
    <x v="1"/>
    <x v="2"/>
    <n v="568.93594565476303"/>
    <n v="830646.48065595503"/>
    <n v="2990327.3303614398"/>
  </r>
  <r>
    <x v="0"/>
    <x v="1"/>
    <x v="1"/>
    <x v="0"/>
    <x v="1"/>
    <s v="DK2_Large"/>
    <x v="2"/>
    <s v="GNR_ST_MSW_BP_E-24_LS-220-MW-FEED_Y-2030"/>
    <x v="0"/>
    <x v="0"/>
    <n v="533.63147579704798"/>
    <n v="779101.95466369099"/>
    <n v="2804767.0367892901"/>
  </r>
  <r>
    <x v="0"/>
    <x v="1"/>
    <x v="1"/>
    <x v="0"/>
    <x v="1"/>
    <s v="DK2_Large"/>
    <x v="2"/>
    <s v="GNR_ST_MSW_BP_E-24_LS-220-MW-FEED_Y-2030"/>
    <x v="0"/>
    <x v="1"/>
    <n v="533.63147579704798"/>
    <n v="779101.95466369099"/>
    <n v="2804767.0367892901"/>
  </r>
  <r>
    <x v="0"/>
    <x v="1"/>
    <x v="1"/>
    <x v="0"/>
    <x v="1"/>
    <s v="DK2_Large"/>
    <x v="2"/>
    <s v="GNR_ST_MSW_BP_E-24_LS-220-MW-FEED_Y-2030"/>
    <x v="0"/>
    <x v="2"/>
    <n v="533.63147579704798"/>
    <n v="779101.95466369099"/>
    <n v="2804767.0367892901"/>
  </r>
  <r>
    <x v="0"/>
    <x v="1"/>
    <x v="1"/>
    <x v="0"/>
    <x v="1"/>
    <s v="DK2_Large"/>
    <x v="2"/>
    <s v="GNR_ST_MSW_BP_E-24_LS-220-MW-FEED_Y-2030"/>
    <x v="1"/>
    <x v="0"/>
    <n v="533.63147579704798"/>
    <n v="779101.95466369099"/>
    <n v="2804767.0367892901"/>
  </r>
  <r>
    <x v="0"/>
    <x v="1"/>
    <x v="1"/>
    <x v="0"/>
    <x v="1"/>
    <s v="DK2_Large"/>
    <x v="2"/>
    <s v="GNR_ST_MSW_BP_E-24_LS-220-MW-FEED_Y-2030"/>
    <x v="1"/>
    <x v="1"/>
    <n v="533.63147579704798"/>
    <n v="779101.95466369099"/>
    <n v="2804767.0367892901"/>
  </r>
  <r>
    <x v="0"/>
    <x v="1"/>
    <x v="1"/>
    <x v="0"/>
    <x v="1"/>
    <s v="DK2_Large"/>
    <x v="2"/>
    <s v="GNR_ST_MSW_BP_E-24_LS-220-MW-FEED_Y-2030"/>
    <x v="1"/>
    <x v="2"/>
    <n v="533.63147579704798"/>
    <n v="779101.95466369099"/>
    <n v="2804767.0367892901"/>
  </r>
  <r>
    <x v="0"/>
    <x v="1"/>
    <x v="1"/>
    <x v="0"/>
    <x v="1"/>
    <s v="DK2_Large"/>
    <x v="2"/>
    <s v="GNR_ST_MSW_BP_E-27"/>
    <x v="0"/>
    <x v="0"/>
    <n v="71.851851851852004"/>
    <n v="104903.703703704"/>
    <n v="377653.33333333401"/>
  </r>
  <r>
    <x v="0"/>
    <x v="1"/>
    <x v="1"/>
    <x v="0"/>
    <x v="1"/>
    <s v="DK2_Large"/>
    <x v="2"/>
    <s v="GNR_ST_MSW_BP_E-27"/>
    <x v="0"/>
    <x v="1"/>
    <n v="71.851851851852004"/>
    <n v="104903.703703704"/>
    <n v="377653.33333333401"/>
  </r>
  <r>
    <x v="0"/>
    <x v="1"/>
    <x v="1"/>
    <x v="0"/>
    <x v="1"/>
    <s v="DK2_Large"/>
    <x v="2"/>
    <s v="GNR_ST_MSW_BP_E-27"/>
    <x v="0"/>
    <x v="2"/>
    <n v="71.851851851852004"/>
    <n v="104903.703703704"/>
    <n v="377653.33333333401"/>
  </r>
  <r>
    <x v="0"/>
    <x v="1"/>
    <x v="1"/>
    <x v="0"/>
    <x v="1"/>
    <s v="DK2_Large"/>
    <x v="2"/>
    <s v="GNR_ST_MSW_BP_E-27"/>
    <x v="1"/>
    <x v="0"/>
    <n v="71.851851851852004"/>
    <n v="104903.703703704"/>
    <n v="377653.33333333401"/>
  </r>
  <r>
    <x v="0"/>
    <x v="1"/>
    <x v="1"/>
    <x v="0"/>
    <x v="1"/>
    <s v="DK2_Large"/>
    <x v="2"/>
    <s v="GNR_ST_MSW_BP_E-27"/>
    <x v="1"/>
    <x v="1"/>
    <n v="71.851851851852004"/>
    <n v="104903.703703704"/>
    <n v="377653.33333333401"/>
  </r>
  <r>
    <x v="0"/>
    <x v="1"/>
    <x v="1"/>
    <x v="0"/>
    <x v="1"/>
    <s v="DK2_Large"/>
    <x v="2"/>
    <s v="GNR_ST_MSW_BP_E-27"/>
    <x v="1"/>
    <x v="2"/>
    <n v="71.851851851852004"/>
    <n v="104903.703703704"/>
    <n v="377653.33333333401"/>
  </r>
  <r>
    <x v="0"/>
    <x v="1"/>
    <x v="1"/>
    <x v="0"/>
    <x v="1"/>
    <s v="DK2_Large"/>
    <x v="4"/>
    <s v="GNR_GEO_HEAT_HO"/>
    <x v="0"/>
    <x v="0"/>
    <n v="14"/>
    <n v="20440"/>
    <n v="73584"/>
  </r>
  <r>
    <x v="0"/>
    <x v="1"/>
    <x v="1"/>
    <x v="0"/>
    <x v="1"/>
    <s v="DK2_Large"/>
    <x v="4"/>
    <s v="GNR_GEO_HEAT_HO"/>
    <x v="0"/>
    <x v="1"/>
    <n v="14"/>
    <n v="20440"/>
    <n v="73584"/>
  </r>
  <r>
    <x v="0"/>
    <x v="1"/>
    <x v="1"/>
    <x v="0"/>
    <x v="1"/>
    <s v="DK2_Large"/>
    <x v="4"/>
    <s v="GNR_GEO_HEAT_HO"/>
    <x v="0"/>
    <x v="2"/>
    <n v="14"/>
    <n v="20440"/>
    <n v="73584"/>
  </r>
  <r>
    <x v="0"/>
    <x v="1"/>
    <x v="1"/>
    <x v="0"/>
    <x v="1"/>
    <s v="DK2_Large"/>
    <x v="4"/>
    <s v="GNR_GEO_HEAT_HO"/>
    <x v="1"/>
    <x v="0"/>
    <n v="14"/>
    <n v="20440"/>
    <n v="73584"/>
  </r>
  <r>
    <x v="0"/>
    <x v="1"/>
    <x v="1"/>
    <x v="0"/>
    <x v="1"/>
    <s v="DK2_Large"/>
    <x v="4"/>
    <s v="GNR_GEO_HEAT_HO"/>
    <x v="1"/>
    <x v="1"/>
    <n v="14"/>
    <n v="20440"/>
    <n v="73584"/>
  </r>
  <r>
    <x v="0"/>
    <x v="1"/>
    <x v="1"/>
    <x v="0"/>
    <x v="1"/>
    <s v="DK2_Large"/>
    <x v="4"/>
    <s v="GNR_GEO_HEAT_HO"/>
    <x v="1"/>
    <x v="2"/>
    <n v="14"/>
    <n v="20440"/>
    <n v="73584"/>
  </r>
  <r>
    <x v="0"/>
    <x v="1"/>
    <x v="1"/>
    <x v="0"/>
    <x v="1"/>
    <s v="DK2_Large"/>
    <x v="17"/>
    <s v="GNR_ST_WOODCHI_BP_E-29_LS-600-MW-FEED_Y-2030"/>
    <x v="0"/>
    <x v="0"/>
    <n v="114.092057026758"/>
    <n v="166574.40325906701"/>
    <n v="599667.85173263995"/>
  </r>
  <r>
    <x v="0"/>
    <x v="1"/>
    <x v="1"/>
    <x v="0"/>
    <x v="1"/>
    <s v="DK2_Large"/>
    <x v="17"/>
    <s v="GNR_ST_WOODCHI_BP_E-29_LS-600-MW-FEED_Y-2030"/>
    <x v="0"/>
    <x v="1"/>
    <n v="114.092057026758"/>
    <n v="166574.40325906701"/>
    <n v="599667.85173263995"/>
  </r>
  <r>
    <x v="0"/>
    <x v="1"/>
    <x v="1"/>
    <x v="0"/>
    <x v="1"/>
    <s v="DK2_Large"/>
    <x v="17"/>
    <s v="GNR_ST_WOODCHI_BP_E-29_LS-600-MW-FEED_Y-2030"/>
    <x v="0"/>
    <x v="2"/>
    <n v="114.092057026758"/>
    <n v="166574.40325906701"/>
    <n v="599667.85173263995"/>
  </r>
  <r>
    <x v="0"/>
    <x v="1"/>
    <x v="1"/>
    <x v="0"/>
    <x v="1"/>
    <s v="DK2_Large"/>
    <x v="8"/>
    <s v="GNR_BO_WOODWST_E-90"/>
    <x v="0"/>
    <x v="0"/>
    <n v="7.4"/>
    <n v="10804"/>
    <n v="38894.400000000001"/>
  </r>
  <r>
    <x v="0"/>
    <x v="1"/>
    <x v="1"/>
    <x v="0"/>
    <x v="1"/>
    <s v="DK2_Large"/>
    <x v="8"/>
    <s v="GNR_BO_WOODWST_E-90"/>
    <x v="0"/>
    <x v="1"/>
    <n v="7.4"/>
    <n v="10804"/>
    <n v="38894.400000000001"/>
  </r>
  <r>
    <x v="0"/>
    <x v="1"/>
    <x v="1"/>
    <x v="0"/>
    <x v="1"/>
    <s v="DK2_Large"/>
    <x v="8"/>
    <s v="GNR_BO_WOODWST_E-90"/>
    <x v="0"/>
    <x v="2"/>
    <n v="7.4"/>
    <n v="10804"/>
    <n v="38894.400000000001"/>
  </r>
  <r>
    <x v="0"/>
    <x v="1"/>
    <x v="1"/>
    <x v="0"/>
    <x v="1"/>
    <s v="DK2_Large"/>
    <x v="8"/>
    <s v="GNR_BO_WOODWST_E-90"/>
    <x v="1"/>
    <x v="0"/>
    <n v="7.4"/>
    <n v="10804"/>
    <n v="38894.400000000001"/>
  </r>
  <r>
    <x v="0"/>
    <x v="1"/>
    <x v="1"/>
    <x v="0"/>
    <x v="1"/>
    <s v="DK2_Large"/>
    <x v="8"/>
    <s v="GNR_BO_WOODWST_E-90"/>
    <x v="1"/>
    <x v="1"/>
    <n v="7.4"/>
    <n v="10804"/>
    <n v="38894.400000000001"/>
  </r>
  <r>
    <x v="0"/>
    <x v="1"/>
    <x v="1"/>
    <x v="0"/>
    <x v="1"/>
    <s v="DK2_Large"/>
    <x v="8"/>
    <s v="GNR_BO_WOODWST_E-90"/>
    <x v="1"/>
    <x v="2"/>
    <n v="7.4"/>
    <n v="10804"/>
    <n v="38894.400000000001"/>
  </r>
  <r>
    <x v="0"/>
    <x v="1"/>
    <x v="1"/>
    <x v="0"/>
    <x v="1"/>
    <s v="DK2_MedSmall"/>
    <x v="5"/>
    <s v="GNR_HP_ELEC_GROUND-WTR_COP-380_LS-4-MW_Y-2030"/>
    <x v="0"/>
    <x v="0"/>
    <n v="9.3663104676776499"/>
    <n v="13674.8132828094"/>
    <n v="49229.327818113699"/>
  </r>
  <r>
    <x v="0"/>
    <x v="1"/>
    <x v="1"/>
    <x v="0"/>
    <x v="1"/>
    <s v="DK2_MedSmall"/>
    <x v="5"/>
    <s v="GNR_HP_ELEC_GROUND-WTR_COP-380_LS-4-MW_Y-2030"/>
    <x v="1"/>
    <x v="0"/>
    <n v="37.075646202724798"/>
    <n v="54130.443455978297"/>
    <n v="194869.59644152201"/>
  </r>
  <r>
    <x v="0"/>
    <x v="1"/>
    <x v="1"/>
    <x v="0"/>
    <x v="1"/>
    <s v="DK2_MedSmall"/>
    <x v="5"/>
    <s v="GNR_HP_ELEC_GROUND-WTR_COP-380_LS-4-MW_Y-2030"/>
    <x v="1"/>
    <x v="1"/>
    <n v="37.075646202724798"/>
    <n v="54130.443455978297"/>
    <n v="194869.59644152201"/>
  </r>
  <r>
    <x v="0"/>
    <x v="1"/>
    <x v="1"/>
    <x v="0"/>
    <x v="1"/>
    <s v="DK2_MedSmall"/>
    <x v="5"/>
    <s v="GNR_HP_ELEC_GROUND-WTR_COP-380_LS-4-MW_Y-2030"/>
    <x v="1"/>
    <x v="2"/>
    <n v="37.075646202724798"/>
    <n v="54130.443455978297"/>
    <n v="194869.59644152201"/>
  </r>
  <r>
    <x v="0"/>
    <x v="1"/>
    <x v="1"/>
    <x v="0"/>
    <x v="1"/>
    <s v="DK2_MedSmall"/>
    <x v="1"/>
    <s v="GNR_HS_HEAT_PIT_L-DEC_E-91_Y-2020"/>
    <x v="0"/>
    <x v="1"/>
    <n v="37.286712749414399"/>
    <n v="54438.600614144998"/>
    <n v="195978.96221092201"/>
  </r>
  <r>
    <x v="0"/>
    <x v="1"/>
    <x v="1"/>
    <x v="0"/>
    <x v="1"/>
    <s v="DK2_MedSmall"/>
    <x v="1"/>
    <s v="GNR_HS_HEAT_PIT_L-DEC_E-91_Y-2020"/>
    <x v="0"/>
    <x v="2"/>
    <n v="37.286712749414399"/>
    <n v="54438.600614144998"/>
    <n v="195978.96221092201"/>
  </r>
  <r>
    <x v="0"/>
    <x v="1"/>
    <x v="1"/>
    <x v="0"/>
    <x v="1"/>
    <s v="DK2_MedSmall"/>
    <x v="1"/>
    <s v="GNR_HS_HEAT_PIT_L-DEC_E-91_Y-2030"/>
    <x v="0"/>
    <x v="0"/>
    <n v="42.073919788307698"/>
    <n v="61427.922890929302"/>
    <n v="221140.52240734501"/>
  </r>
  <r>
    <x v="0"/>
    <x v="1"/>
    <x v="1"/>
    <x v="0"/>
    <x v="1"/>
    <s v="DK2_MedSmall"/>
    <x v="1"/>
    <s v="GNR_HS_HEAT_PIT_L-DEC_E-91_Y-2030"/>
    <x v="0"/>
    <x v="1"/>
    <n v="79.481420543985905"/>
    <n v="116042.873994219"/>
    <n v="417754.34637918998"/>
  </r>
  <r>
    <x v="0"/>
    <x v="1"/>
    <x v="1"/>
    <x v="0"/>
    <x v="1"/>
    <s v="DK2_MedSmall"/>
    <x v="1"/>
    <s v="GNR_HS_HEAT_PIT_L-DEC_E-91_Y-2030"/>
    <x v="0"/>
    <x v="2"/>
    <n v="78.7216593806573"/>
    <n v="114933.62269576"/>
    <n v="413761.04170473502"/>
  </r>
  <r>
    <x v="0"/>
    <x v="1"/>
    <x v="1"/>
    <x v="0"/>
    <x v="1"/>
    <s v="DK2_MedSmall"/>
    <x v="3"/>
    <s v="GNR_SH_SUN"/>
    <x v="1"/>
    <x v="1"/>
    <n v="2.2744658478206001"/>
    <n v="3320.7201378180798"/>
    <n v="11954.5924961451"/>
  </r>
  <r>
    <x v="0"/>
    <x v="1"/>
    <x v="1"/>
    <x v="0"/>
    <x v="1"/>
    <s v="DK2_MedSmall"/>
    <x v="3"/>
    <s v="GNR_SH_SUN"/>
    <x v="1"/>
    <x v="2"/>
    <n v="4.9481368919054303"/>
    <n v="7224.2798621819202"/>
    <n v="26007.407503854902"/>
  </r>
  <r>
    <x v="0"/>
    <x v="1"/>
    <x v="1"/>
    <x v="0"/>
    <x v="1"/>
    <s v="DK2_MedSmall"/>
    <x v="4"/>
    <s v="GNR_EH_HEAT"/>
    <x v="0"/>
    <x v="0"/>
    <n v="2"/>
    <n v="2920"/>
    <n v="10512"/>
  </r>
  <r>
    <x v="0"/>
    <x v="1"/>
    <x v="1"/>
    <x v="0"/>
    <x v="1"/>
    <s v="DK2_MedSmall"/>
    <x v="4"/>
    <s v="GNR_EH_HEAT"/>
    <x v="0"/>
    <x v="1"/>
    <n v="2"/>
    <n v="2920"/>
    <n v="10512"/>
  </r>
  <r>
    <x v="0"/>
    <x v="1"/>
    <x v="1"/>
    <x v="0"/>
    <x v="1"/>
    <s v="DK2_MedSmall"/>
    <x v="4"/>
    <s v="GNR_EH_HEAT"/>
    <x v="0"/>
    <x v="2"/>
    <n v="2"/>
    <n v="2920"/>
    <n v="10512"/>
  </r>
  <r>
    <x v="0"/>
    <x v="1"/>
    <x v="1"/>
    <x v="0"/>
    <x v="1"/>
    <s v="DK2_MedSmall"/>
    <x v="4"/>
    <s v="GNR_EH_HEAT"/>
    <x v="1"/>
    <x v="0"/>
    <n v="2"/>
    <n v="2920"/>
    <n v="10512"/>
  </r>
  <r>
    <x v="0"/>
    <x v="1"/>
    <x v="1"/>
    <x v="0"/>
    <x v="1"/>
    <s v="DK2_MedSmall"/>
    <x v="4"/>
    <s v="GNR_EH_HEAT"/>
    <x v="1"/>
    <x v="1"/>
    <n v="2"/>
    <n v="2920"/>
    <n v="10512"/>
  </r>
  <r>
    <x v="0"/>
    <x v="1"/>
    <x v="1"/>
    <x v="0"/>
    <x v="1"/>
    <s v="DK2_MedSmall"/>
    <x v="4"/>
    <s v="GNR_EH_HEAT"/>
    <x v="1"/>
    <x v="2"/>
    <n v="2"/>
    <n v="2920"/>
    <n v="10512"/>
  </r>
  <r>
    <x v="0"/>
    <x v="1"/>
    <x v="1"/>
    <x v="0"/>
    <x v="1"/>
    <s v="DK2_Medium"/>
    <x v="5"/>
    <s v="GNR_HP_ELEC_GROUND-WTR_COP-380_LS-4-MW_Y-2030"/>
    <x v="1"/>
    <x v="0"/>
    <n v="89.450379965889596"/>
    <n v="130597.55475019899"/>
    <n v="470151.197100716"/>
  </r>
  <r>
    <x v="0"/>
    <x v="1"/>
    <x v="1"/>
    <x v="0"/>
    <x v="1"/>
    <s v="DK2_Medium"/>
    <x v="5"/>
    <s v="GNR_HP_ELEC_GROUND-WTR_COP-380_LS-4-MW_Y-2030"/>
    <x v="1"/>
    <x v="1"/>
    <n v="89.450379965889596"/>
    <n v="130597.55475019899"/>
    <n v="470151.197100716"/>
  </r>
  <r>
    <x v="0"/>
    <x v="1"/>
    <x v="1"/>
    <x v="0"/>
    <x v="1"/>
    <s v="DK2_Medium"/>
    <x v="5"/>
    <s v="GNR_HP_ELEC_GROUND-WTR_COP-380_LS-4-MW_Y-2030"/>
    <x v="1"/>
    <x v="2"/>
    <n v="89.450379965889596"/>
    <n v="130597.55475019899"/>
    <n v="470151.197100716"/>
  </r>
  <r>
    <x v="0"/>
    <x v="1"/>
    <x v="1"/>
    <x v="0"/>
    <x v="1"/>
    <s v="DK2_Medium"/>
    <x v="1"/>
    <s v="GNR_HS_HEAT_PIT_L-DEC_E-91_Y-2020"/>
    <x v="0"/>
    <x v="0"/>
    <n v="181.35007024421401"/>
    <n v="264771.10255655198"/>
    <n v="953175.96920358797"/>
  </r>
  <r>
    <x v="0"/>
    <x v="1"/>
    <x v="1"/>
    <x v="0"/>
    <x v="1"/>
    <s v="DK2_Medium"/>
    <x v="1"/>
    <s v="GNR_HS_HEAT_PIT_L-DEC_E-91_Y-2020"/>
    <x v="0"/>
    <x v="1"/>
    <n v="181.35007024421401"/>
    <n v="264771.10255655198"/>
    <n v="953175.96920358797"/>
  </r>
  <r>
    <x v="0"/>
    <x v="1"/>
    <x v="1"/>
    <x v="0"/>
    <x v="1"/>
    <s v="DK2_Medium"/>
    <x v="1"/>
    <s v="GNR_HS_HEAT_PIT_L-DEC_E-91_Y-2020"/>
    <x v="0"/>
    <x v="2"/>
    <n v="181.35007024421401"/>
    <n v="264771.10255655198"/>
    <n v="953175.96920358797"/>
  </r>
  <r>
    <x v="0"/>
    <x v="1"/>
    <x v="1"/>
    <x v="0"/>
    <x v="1"/>
    <s v="DK2_Medium"/>
    <x v="1"/>
    <s v="GNR_HS_HEAT_PIT_L-DEC_E-91_Y-2030"/>
    <x v="0"/>
    <x v="0"/>
    <n v="63.8575405194875"/>
    <n v="93232.009158451707"/>
    <n v="335635.23297042598"/>
  </r>
  <r>
    <x v="0"/>
    <x v="1"/>
    <x v="1"/>
    <x v="0"/>
    <x v="1"/>
    <s v="DK2_Medium"/>
    <x v="1"/>
    <s v="GNR_HS_HEAT_PIT_L-DEC_E-91_Y-2030"/>
    <x v="0"/>
    <x v="1"/>
    <n v="97.273274765975103"/>
    <n v="142018.98115832399"/>
    <n v="511268.33216996503"/>
  </r>
  <r>
    <x v="0"/>
    <x v="1"/>
    <x v="1"/>
    <x v="0"/>
    <x v="1"/>
    <s v="DK2_Medium"/>
    <x v="1"/>
    <s v="GNR_HS_HEAT_PIT_L-DEC_E-91_Y-2030"/>
    <x v="0"/>
    <x v="2"/>
    <n v="101.299266843865"/>
    <n v="147896.92959204299"/>
    <n v="532428.94653135503"/>
  </r>
  <r>
    <x v="0"/>
    <x v="1"/>
    <x v="1"/>
    <x v="0"/>
    <x v="1"/>
    <s v="DK2_Medium"/>
    <x v="2"/>
    <s v="GNR_ST_MSW_BP_E-23"/>
    <x v="0"/>
    <x v="0"/>
    <n v="34.7826086956522"/>
    <n v="50782.608695652198"/>
    <n v="182817.39130434801"/>
  </r>
  <r>
    <x v="0"/>
    <x v="1"/>
    <x v="1"/>
    <x v="0"/>
    <x v="1"/>
    <s v="DK2_Medium"/>
    <x v="2"/>
    <s v="GNR_ST_MSW_BP_E-23"/>
    <x v="0"/>
    <x v="1"/>
    <n v="34.7826086956522"/>
    <n v="50782.608695652198"/>
    <n v="182817.39130434801"/>
  </r>
  <r>
    <x v="0"/>
    <x v="1"/>
    <x v="1"/>
    <x v="0"/>
    <x v="1"/>
    <s v="DK2_Medium"/>
    <x v="2"/>
    <s v="GNR_ST_MSW_BP_E-23"/>
    <x v="0"/>
    <x v="2"/>
    <n v="34.7826086956522"/>
    <n v="50782.608695652198"/>
    <n v="182817.39130434801"/>
  </r>
  <r>
    <x v="0"/>
    <x v="1"/>
    <x v="1"/>
    <x v="0"/>
    <x v="1"/>
    <s v="DK2_Medium"/>
    <x v="2"/>
    <s v="GNR_ST_MSW_BP_E-23"/>
    <x v="1"/>
    <x v="0"/>
    <n v="34.7826086956522"/>
    <n v="50782.608695652198"/>
    <n v="182817.39130434801"/>
  </r>
  <r>
    <x v="0"/>
    <x v="1"/>
    <x v="1"/>
    <x v="0"/>
    <x v="1"/>
    <s v="DK2_Medium"/>
    <x v="2"/>
    <s v="GNR_ST_MSW_BP_E-23"/>
    <x v="1"/>
    <x v="1"/>
    <n v="34.7826086956522"/>
    <n v="50782.608695652198"/>
    <n v="182817.39130434801"/>
  </r>
  <r>
    <x v="0"/>
    <x v="1"/>
    <x v="1"/>
    <x v="0"/>
    <x v="1"/>
    <s v="DK2_Medium"/>
    <x v="2"/>
    <s v="GNR_ST_MSW_BP_E-23"/>
    <x v="1"/>
    <x v="2"/>
    <n v="34.7826086956522"/>
    <n v="50782.608695652198"/>
    <n v="182817.39130434801"/>
  </r>
  <r>
    <x v="0"/>
    <x v="1"/>
    <x v="1"/>
    <x v="0"/>
    <x v="1"/>
    <s v="DK2_Medium"/>
    <x v="3"/>
    <s v="GNR_SH_SUN"/>
    <x v="1"/>
    <x v="1"/>
    <n v="2.7748483343411299"/>
    <n v="4051.2785681380501"/>
    <n v="14584.602845297"/>
  </r>
  <r>
    <x v="0"/>
    <x v="1"/>
    <x v="1"/>
    <x v="0"/>
    <x v="1"/>
    <s v="DK2_Medium"/>
    <x v="3"/>
    <s v="GNR_SH_SUN"/>
    <x v="1"/>
    <x v="2"/>
    <n v="6.03672700812462"/>
    <n v="8813.6214318619495"/>
    <n v="31729.037154703001"/>
  </r>
  <r>
    <x v="0"/>
    <x v="1"/>
    <x v="1"/>
    <x v="0"/>
    <x v="1"/>
    <s v="DK2_Medium"/>
    <x v="4"/>
    <s v="GNR_EH_HEAT"/>
    <x v="0"/>
    <x v="0"/>
    <n v="2"/>
    <n v="2920"/>
    <n v="10512"/>
  </r>
  <r>
    <x v="0"/>
    <x v="1"/>
    <x v="1"/>
    <x v="0"/>
    <x v="1"/>
    <s v="DK2_Medium"/>
    <x v="4"/>
    <s v="GNR_EH_HEAT"/>
    <x v="0"/>
    <x v="1"/>
    <n v="2"/>
    <n v="2920"/>
    <n v="10512"/>
  </r>
  <r>
    <x v="0"/>
    <x v="1"/>
    <x v="1"/>
    <x v="0"/>
    <x v="1"/>
    <s v="DK2_Medium"/>
    <x v="4"/>
    <s v="GNR_EH_HEAT"/>
    <x v="0"/>
    <x v="2"/>
    <n v="2"/>
    <n v="2920"/>
    <n v="10512"/>
  </r>
  <r>
    <x v="0"/>
    <x v="1"/>
    <x v="1"/>
    <x v="0"/>
    <x v="1"/>
    <s v="DK2_Medium"/>
    <x v="4"/>
    <s v="GNR_EH_HEAT"/>
    <x v="1"/>
    <x v="0"/>
    <n v="2"/>
    <n v="2920"/>
    <n v="10512"/>
  </r>
  <r>
    <x v="0"/>
    <x v="1"/>
    <x v="1"/>
    <x v="0"/>
    <x v="1"/>
    <s v="DK2_Medium"/>
    <x v="4"/>
    <s v="GNR_EH_HEAT"/>
    <x v="1"/>
    <x v="1"/>
    <n v="2"/>
    <n v="2920"/>
    <n v="10512"/>
  </r>
  <r>
    <x v="0"/>
    <x v="1"/>
    <x v="1"/>
    <x v="0"/>
    <x v="1"/>
    <s v="DK2_Medium"/>
    <x v="4"/>
    <s v="GNR_EH_HEAT"/>
    <x v="1"/>
    <x v="2"/>
    <n v="2"/>
    <n v="2920"/>
    <n v="10512"/>
  </r>
  <r>
    <x v="0"/>
    <x v="1"/>
    <x v="1"/>
    <x v="0"/>
    <x v="1"/>
    <s v="DK2_Medium"/>
    <x v="17"/>
    <s v="GNR_ST_WOODCHI_BP_E-27"/>
    <x v="0"/>
    <x v="0"/>
    <n v="1.2222222222222301"/>
    <n v="1784.44444444445"/>
    <n v="6424.00000000002"/>
  </r>
  <r>
    <x v="0"/>
    <x v="1"/>
    <x v="1"/>
    <x v="0"/>
    <x v="1"/>
    <s v="DK2_Medium"/>
    <x v="17"/>
    <s v="GNR_ST_WOODCHI_BP_E-27"/>
    <x v="0"/>
    <x v="1"/>
    <n v="1.2222222222222301"/>
    <n v="1784.44444444445"/>
    <n v="6424.00000000002"/>
  </r>
  <r>
    <x v="0"/>
    <x v="1"/>
    <x v="1"/>
    <x v="0"/>
    <x v="1"/>
    <s v="DK2_Medium"/>
    <x v="17"/>
    <s v="GNR_ST_WOODCHI_BP_E-27"/>
    <x v="0"/>
    <x v="2"/>
    <n v="1.2222222222222301"/>
    <n v="1784.44444444445"/>
    <n v="6424.00000000002"/>
  </r>
  <r>
    <x v="0"/>
    <x v="1"/>
    <x v="1"/>
    <x v="0"/>
    <x v="1"/>
    <s v="DK2_NoDH"/>
    <x v="3"/>
    <s v="GNR_PV_SUN"/>
    <x v="0"/>
    <x v="2"/>
    <n v="4.69073092262117"/>
    <n v="6848.4671470269104"/>
    <n v="24654.481729296898"/>
  </r>
  <r>
    <x v="0"/>
    <x v="1"/>
    <x v="1"/>
    <x v="0"/>
    <x v="1"/>
    <s v="DK2_NoDH"/>
    <x v="3"/>
    <s v="GNR_PV_SUN"/>
    <x v="1"/>
    <x v="1"/>
    <n v="45.370058262394203"/>
    <n v="66240.285063095507"/>
    <n v="238465.026227144"/>
  </r>
  <r>
    <x v="0"/>
    <x v="1"/>
    <x v="1"/>
    <x v="0"/>
    <x v="1"/>
    <s v="DK2_NoDH"/>
    <x v="3"/>
    <s v="GNR_PV_SUN"/>
    <x v="1"/>
    <x v="2"/>
    <n v="148.882050684734"/>
    <n v="217367.79399971201"/>
    <n v="782524.058398964"/>
  </r>
  <r>
    <x v="0"/>
    <x v="1"/>
    <x v="1"/>
    <x v="0"/>
    <x v="1"/>
    <s v="DK2_NoDH"/>
    <x v="6"/>
    <s v="GNR_ROR_WTR"/>
    <x v="0"/>
    <x v="0"/>
    <n v="7.3889065851255303E-3"/>
    <n v="10.7878036142833"/>
    <n v="38.836093011419798"/>
  </r>
  <r>
    <x v="0"/>
    <x v="1"/>
    <x v="1"/>
    <x v="0"/>
    <x v="1"/>
    <s v="DK2_NoDH"/>
    <x v="6"/>
    <s v="GNR_ROR_WTR"/>
    <x v="0"/>
    <x v="1"/>
    <n v="7.3889065851255303E-3"/>
    <n v="10.7878036142833"/>
    <n v="38.836093011419798"/>
  </r>
  <r>
    <x v="0"/>
    <x v="1"/>
    <x v="1"/>
    <x v="0"/>
    <x v="1"/>
    <s v="DK2_NoDH"/>
    <x v="6"/>
    <s v="GNR_ROR_WTR"/>
    <x v="0"/>
    <x v="2"/>
    <n v="7.3889065851255303E-3"/>
    <n v="10.7878036142833"/>
    <n v="38.836093011419798"/>
  </r>
  <r>
    <x v="0"/>
    <x v="1"/>
    <x v="1"/>
    <x v="0"/>
    <x v="1"/>
    <s v="DK2_NoDH"/>
    <x v="6"/>
    <s v="GNR_ROR_WTR"/>
    <x v="1"/>
    <x v="0"/>
    <n v="9.1174654720722805E-3"/>
    <n v="13.3114995892255"/>
    <n v="47.921398521211898"/>
  </r>
  <r>
    <x v="0"/>
    <x v="1"/>
    <x v="1"/>
    <x v="0"/>
    <x v="1"/>
    <s v="DK2_NoDH"/>
    <x v="6"/>
    <s v="GNR_ROR_WTR"/>
    <x v="1"/>
    <x v="1"/>
    <n v="9.1174654720722805E-3"/>
    <n v="13.3114995892255"/>
    <n v="47.921398521211898"/>
  </r>
  <r>
    <x v="0"/>
    <x v="1"/>
    <x v="1"/>
    <x v="0"/>
    <x v="1"/>
    <s v="DK2_NoDH"/>
    <x v="6"/>
    <s v="GNR_ROR_WTR"/>
    <x v="1"/>
    <x v="2"/>
    <n v="9.1174654720722805E-3"/>
    <n v="13.3114995892255"/>
    <n v="47.921398521211898"/>
  </r>
  <r>
    <x v="0"/>
    <x v="1"/>
    <x v="1"/>
    <x v="0"/>
    <x v="1"/>
    <s v="DK2_NoDH"/>
    <x v="7"/>
    <s v="GNR_WT_WIND_ONS"/>
    <x v="0"/>
    <x v="0"/>
    <n v="35.3471282098564"/>
    <n v="51606.807186390302"/>
    <n v="185784.50587100501"/>
  </r>
  <r>
    <x v="0"/>
    <x v="1"/>
    <x v="1"/>
    <x v="0"/>
    <x v="1"/>
    <s v="DK2_NoDH"/>
    <x v="7"/>
    <s v="GNR_WT_WIND_ONS"/>
    <x v="0"/>
    <x v="1"/>
    <n v="60.595076931182398"/>
    <n v="88468.812319526303"/>
    <n v="318487.72435029497"/>
  </r>
  <r>
    <x v="0"/>
    <x v="1"/>
    <x v="1"/>
    <x v="0"/>
    <x v="1"/>
    <s v="DK2_NoDH"/>
    <x v="7"/>
    <s v="GNR_WT_WIND_ONS"/>
    <x v="0"/>
    <x v="2"/>
    <n v="97.204602577105106"/>
    <n v="141918.71976257299"/>
    <n v="510907.39114526397"/>
  </r>
  <r>
    <x v="0"/>
    <x v="1"/>
    <x v="1"/>
    <x v="0"/>
    <x v="1"/>
    <s v="DK2_NoDH"/>
    <x v="7"/>
    <s v="GNR_WT_WIND_ONS"/>
    <x v="1"/>
    <x v="0"/>
    <n v="85.843025652508402"/>
    <n v="125330.817452662"/>
    <n v="451190.942829584"/>
  </r>
  <r>
    <x v="0"/>
    <x v="1"/>
    <x v="1"/>
    <x v="0"/>
    <x v="1"/>
    <s v="DK2_NoDH"/>
    <x v="7"/>
    <s v="GNR_WT_WIND_ONS"/>
    <x v="1"/>
    <x v="1"/>
    <n v="210.399572677717"/>
    <n v="307183.37610946601"/>
    <n v="1105860.1539940799"/>
  </r>
  <r>
    <x v="0"/>
    <x v="1"/>
    <x v="1"/>
    <x v="0"/>
    <x v="1"/>
    <s v="DK2_NoDH"/>
    <x v="7"/>
    <s v="GNR_WT_WIND_ONS"/>
    <x v="1"/>
    <x v="2"/>
    <n v="79.531038472176903"/>
    <n v="116115.316169378"/>
    <n v="418015.13820976199"/>
  </r>
  <r>
    <x v="0"/>
    <x v="1"/>
    <x v="1"/>
    <x v="0"/>
    <x v="1"/>
    <s v="DK2_NoDH"/>
    <x v="7"/>
    <s v="GNR_WT_WIND_ON_LS_Y-2020"/>
    <x v="0"/>
    <x v="0"/>
    <n v="109.013663193037"/>
    <n v="159159.948261835"/>
    <n v="572975.81374260504"/>
  </r>
  <r>
    <x v="0"/>
    <x v="1"/>
    <x v="1"/>
    <x v="0"/>
    <x v="1"/>
    <s v="DK2_NoDH"/>
    <x v="7"/>
    <s v="GNR_WT_WIND_ON_LS_Y-2020"/>
    <x v="0"/>
    <x v="1"/>
    <n v="186.880565473779"/>
    <n v="272845.62559171702"/>
    <n v="982244.25213018002"/>
  </r>
  <r>
    <x v="0"/>
    <x v="1"/>
    <x v="1"/>
    <x v="0"/>
    <x v="1"/>
    <s v="DK2_NoDH"/>
    <x v="7"/>
    <s v="GNR_WT_WIND_ON_LS_Y-2020"/>
    <x v="0"/>
    <x v="2"/>
    <n v="299.78757378085299"/>
    <n v="437689.85772004502"/>
    <n v="1575683.4877921599"/>
  </r>
  <r>
    <x v="0"/>
    <x v="1"/>
    <x v="1"/>
    <x v="0"/>
    <x v="1"/>
    <s v="DK2_NoDH"/>
    <x v="7"/>
    <s v="GNR_WT_WIND_ON_LS_Y-2020"/>
    <x v="1"/>
    <x v="0"/>
    <n v="264.74746775452002"/>
    <n v="386531.30292159901"/>
    <n v="1391512.6905177501"/>
  </r>
  <r>
    <x v="0"/>
    <x v="1"/>
    <x v="1"/>
    <x v="0"/>
    <x v="1"/>
    <s v="DK2_NoDH"/>
    <x v="7"/>
    <s v="GNR_WT_WIND_ON_LS_Y-2020"/>
    <x v="1"/>
    <x v="1"/>
    <n v="648.89085233950902"/>
    <n v="947380.644415683"/>
    <n v="3410570.31989646"/>
  </r>
  <r>
    <x v="0"/>
    <x v="1"/>
    <x v="1"/>
    <x v="0"/>
    <x v="1"/>
    <s v="DK2_NoDH"/>
    <x v="7"/>
    <s v="GNR_WT_WIND_ON_LS_Y-2020"/>
    <x v="1"/>
    <x v="2"/>
    <n v="245.280742184334"/>
    <n v="358109.88358912797"/>
    <n v="1289195.5809208599"/>
  </r>
  <r>
    <x v="0"/>
    <x v="1"/>
    <x v="1"/>
    <x v="0"/>
    <x v="1"/>
    <s v="DK2_NoDH"/>
    <x v="7"/>
    <s v="GNR_WT_WIND_ON_LS_Y-2030"/>
    <x v="0"/>
    <x v="0"/>
    <n v="47.037603668841598"/>
    <n v="68674.901356508693"/>
    <n v="247229.644883431"/>
  </r>
  <r>
    <x v="0"/>
    <x v="1"/>
    <x v="1"/>
    <x v="0"/>
    <x v="1"/>
    <s v="DK2_NoDH"/>
    <x v="7"/>
    <s v="GNR_WT_WIND_ON_LS_Y-2030"/>
    <x v="0"/>
    <x v="1"/>
    <n v="80.635892003728401"/>
    <n v="117728.402325444"/>
    <n v="423822.24837159697"/>
  </r>
  <r>
    <x v="0"/>
    <x v="1"/>
    <x v="1"/>
    <x v="0"/>
    <x v="1"/>
    <s v="DK2_NoDH"/>
    <x v="7"/>
    <s v="GNR_WT_WIND_ON_LS_Y-2030"/>
    <x v="0"/>
    <x v="2"/>
    <n v="129.353410089314"/>
    <n v="188855.97873039899"/>
    <n v="679881.52342943603"/>
  </r>
  <r>
    <x v="0"/>
    <x v="1"/>
    <x v="1"/>
    <x v="0"/>
    <x v="1"/>
    <s v="DK2_NoDH"/>
    <x v="7"/>
    <s v="GNR_WT_WIND_ON_LS_Y-2030"/>
    <x v="1"/>
    <x v="0"/>
    <n v="114.234180338615"/>
    <n v="166781.90329437799"/>
    <n v="600414.85185976198"/>
  </r>
  <r>
    <x v="0"/>
    <x v="1"/>
    <x v="1"/>
    <x v="0"/>
    <x v="1"/>
    <s v="DK2_NoDH"/>
    <x v="7"/>
    <s v="GNR_WT_WIND_ON_LS_Y-2030"/>
    <x v="1"/>
    <x v="1"/>
    <n v="279.98573612405698"/>
    <n v="408779.17474112299"/>
    <n v="1471605.02906804"/>
  </r>
  <r>
    <x v="0"/>
    <x v="1"/>
    <x v="1"/>
    <x v="0"/>
    <x v="1"/>
    <s v="DK2_NoDH"/>
    <x v="7"/>
    <s v="GNR_WT_WIND_ON_LS_Y-2030"/>
    <x v="1"/>
    <x v="2"/>
    <n v="105.83460825489399"/>
    <n v="154518.528052145"/>
    <n v="556266.70098772098"/>
  </r>
  <r>
    <x v="0"/>
    <x v="1"/>
    <x v="1"/>
    <x v="0"/>
    <x v="1"/>
    <s v="DK2_Offshore"/>
    <x v="7"/>
    <s v="GNR_WT_WIND_OFF"/>
    <x v="0"/>
    <x v="0"/>
    <n v="156.344378698225"/>
    <n v="228262.792899408"/>
    <n v="821746.05443787004"/>
  </r>
  <r>
    <x v="0"/>
    <x v="1"/>
    <x v="1"/>
    <x v="0"/>
    <x v="1"/>
    <s v="DK2_Offshore"/>
    <x v="7"/>
    <s v="GNR_WT_WIND_OFF"/>
    <x v="0"/>
    <x v="1"/>
    <n v="268.01893491124298"/>
    <n v="391307.644970414"/>
    <n v="1408707.5218934901"/>
  </r>
  <r>
    <x v="0"/>
    <x v="1"/>
    <x v="1"/>
    <x v="0"/>
    <x v="1"/>
    <s v="DK2_Offshore"/>
    <x v="7"/>
    <s v="GNR_WT_WIND_OFF"/>
    <x v="0"/>
    <x v="2"/>
    <n v="429.94704142011801"/>
    <n v="627722.68047337304"/>
    <n v="2259801.6497041401"/>
  </r>
  <r>
    <x v="0"/>
    <x v="1"/>
    <x v="1"/>
    <x v="0"/>
    <x v="1"/>
    <s v="DK2_Offshore"/>
    <x v="7"/>
    <s v="GNR_WT_WIND_OFF"/>
    <x v="1"/>
    <x v="0"/>
    <n v="379.69349112425999"/>
    <n v="554352.49704141996"/>
    <n v="1995668.9893491101"/>
  </r>
  <r>
    <x v="0"/>
    <x v="1"/>
    <x v="1"/>
    <x v="0"/>
    <x v="1"/>
    <s v="DK2_Offshore"/>
    <x v="7"/>
    <s v="GNR_WT_WIND_OFF"/>
    <x v="1"/>
    <x v="1"/>
    <n v="930.62130177514803"/>
    <n v="1358707.1005917201"/>
    <n v="4891345.5621301802"/>
  </r>
  <r>
    <x v="0"/>
    <x v="1"/>
    <x v="1"/>
    <x v="0"/>
    <x v="1"/>
    <s v="DK2_Offshore"/>
    <x v="7"/>
    <s v="GNR_WT_WIND_OFF"/>
    <x v="1"/>
    <x v="2"/>
    <n v="351.77485207100602"/>
    <n v="513591.28402366902"/>
    <n v="1848928.62248521"/>
  </r>
  <r>
    <x v="0"/>
    <x v="1"/>
    <x v="1"/>
    <x v="0"/>
    <x v="1"/>
    <s v="DK2_Offshore"/>
    <x v="7"/>
    <s v="GNR_WT_WIND_OFF_L-NS_Y-2030"/>
    <x v="0"/>
    <x v="0"/>
    <n v="179.46103022547999"/>
    <n v="262013.104129201"/>
    <n v="943247.174865123"/>
  </r>
  <r>
    <x v="0"/>
    <x v="1"/>
    <x v="1"/>
    <x v="0"/>
    <x v="1"/>
    <s v="DK2_Offshore"/>
    <x v="7"/>
    <s v="GNR_WT_WIND_OFF_L-NS_Y-2030"/>
    <x v="0"/>
    <x v="1"/>
    <n v="307.64748038653698"/>
    <n v="449165.32136434398"/>
    <n v="1616995.15691164"/>
  </r>
  <r>
    <x v="0"/>
    <x v="1"/>
    <x v="1"/>
    <x v="0"/>
    <x v="1"/>
    <s v="DK2_Offshore"/>
    <x v="7"/>
    <s v="GNR_WT_WIND_OFF_L-NS_Y-2030"/>
    <x v="0"/>
    <x v="2"/>
    <n v="493.51783312007001"/>
    <n v="720536.03635530302"/>
    <n v="2593929.7308790898"/>
  </r>
  <r>
    <x v="0"/>
    <x v="1"/>
    <x v="1"/>
    <x v="0"/>
    <x v="1"/>
    <s v="DK2_Offshore"/>
    <x v="7"/>
    <s v="GNR_WT_WIND_OFF_L-NS_Y-2030"/>
    <x v="1"/>
    <x v="0"/>
    <n v="435.83393054759398"/>
    <n v="636317.53859948798"/>
    <n v="2290743.1389581598"/>
  </r>
  <r>
    <x v="0"/>
    <x v="1"/>
    <x v="1"/>
    <x v="0"/>
    <x v="1"/>
    <s v="DK2_Offshore"/>
    <x v="7"/>
    <s v="GNR_WT_WIND_OFF_L-NS_Y-2030"/>
    <x v="1"/>
    <x v="1"/>
    <n v="1068.2204180088099"/>
    <n v="1559601.81029286"/>
    <n v="5614566.5170543101"/>
  </r>
  <r>
    <x v="0"/>
    <x v="1"/>
    <x v="1"/>
    <x v="0"/>
    <x v="1"/>
    <s v="DK2_Offshore"/>
    <x v="7"/>
    <s v="GNR_WT_WIND_OFF_L-NS_Y-2030"/>
    <x v="1"/>
    <x v="2"/>
    <n v="403.78731800732999"/>
    <n v="589529.48429070204"/>
    <n v="2122306.1434465302"/>
  </r>
  <r>
    <x v="0"/>
    <x v="1"/>
    <x v="1"/>
    <x v="0"/>
    <x v="1"/>
    <s v="DK2_Rural"/>
    <x v="5"/>
    <s v="GNR_BO_ELEC_E-100"/>
    <x v="1"/>
    <x v="1"/>
    <n v="10"/>
    <n v="14600"/>
    <n v="52560"/>
  </r>
  <r>
    <x v="0"/>
    <x v="1"/>
    <x v="1"/>
    <x v="0"/>
    <x v="1"/>
    <s v="DK2_Rural"/>
    <x v="5"/>
    <s v="GNR_BO_ELEC_E-100"/>
    <x v="1"/>
    <x v="2"/>
    <n v="10"/>
    <n v="14600"/>
    <n v="52560"/>
  </r>
  <r>
    <x v="0"/>
    <x v="1"/>
    <x v="1"/>
    <x v="0"/>
    <x v="1"/>
    <s v="DK2_Rural"/>
    <x v="5"/>
    <s v="GNR_BO_ELEC_E-98"/>
    <x v="1"/>
    <x v="1"/>
    <n v="13.8775510204082"/>
    <n v="20261.224489795899"/>
    <n v="72940.408163265296"/>
  </r>
  <r>
    <x v="0"/>
    <x v="1"/>
    <x v="1"/>
    <x v="0"/>
    <x v="1"/>
    <s v="DK2_Rural"/>
    <x v="5"/>
    <s v="GNR_BO_ELEC_E-98"/>
    <x v="1"/>
    <x v="2"/>
    <n v="13.8775510204082"/>
    <n v="20261.224489795899"/>
    <n v="72940.408163265296"/>
  </r>
  <r>
    <x v="0"/>
    <x v="1"/>
    <x v="1"/>
    <x v="0"/>
    <x v="1"/>
    <s v="DK2_Rural"/>
    <x v="5"/>
    <s v="GNR_HP_ELEC_COP-400"/>
    <x v="1"/>
    <x v="0"/>
    <n v="0.2"/>
    <n v="292"/>
    <n v="1051.2"/>
  </r>
  <r>
    <x v="0"/>
    <x v="1"/>
    <x v="1"/>
    <x v="0"/>
    <x v="1"/>
    <s v="DK2_Rural"/>
    <x v="5"/>
    <s v="GNR_HP_ELEC_COP-400"/>
    <x v="1"/>
    <x v="1"/>
    <n v="0.2"/>
    <n v="292"/>
    <n v="1051.2"/>
  </r>
  <r>
    <x v="0"/>
    <x v="1"/>
    <x v="1"/>
    <x v="0"/>
    <x v="1"/>
    <s v="DK2_Rural"/>
    <x v="5"/>
    <s v="GNR_HP_ELEC_COP-400"/>
    <x v="1"/>
    <x v="2"/>
    <n v="0.2"/>
    <n v="292"/>
    <n v="1051.2"/>
  </r>
  <r>
    <x v="0"/>
    <x v="1"/>
    <x v="1"/>
    <x v="0"/>
    <x v="1"/>
    <s v="DK2_Rural"/>
    <x v="5"/>
    <s v="GNR_HP_ELEC_GROUND-WTR_COP-360_LS-4-MW_Y-2020"/>
    <x v="1"/>
    <x v="0"/>
    <n v="87.191381761971996"/>
    <n v="127299.417372479"/>
    <n v="458277.90254092502"/>
  </r>
  <r>
    <x v="0"/>
    <x v="1"/>
    <x v="1"/>
    <x v="0"/>
    <x v="1"/>
    <s v="DK2_Rural"/>
    <x v="5"/>
    <s v="GNR_HP_ELEC_GROUND-WTR_COP-360_LS-4-MW_Y-2020"/>
    <x v="1"/>
    <x v="1"/>
    <n v="87.191381761971996"/>
    <n v="127299.417372479"/>
    <n v="458277.90254092502"/>
  </r>
  <r>
    <x v="0"/>
    <x v="1"/>
    <x v="1"/>
    <x v="0"/>
    <x v="1"/>
    <s v="DK2_Rural"/>
    <x v="5"/>
    <s v="GNR_HP_ELEC_GROUND-WTR_COP-360_LS-4-MW_Y-2020"/>
    <x v="1"/>
    <x v="2"/>
    <n v="87.191381761971996"/>
    <n v="127299.417372479"/>
    <n v="458277.90254092502"/>
  </r>
  <r>
    <x v="0"/>
    <x v="1"/>
    <x v="1"/>
    <x v="0"/>
    <x v="1"/>
    <s v="DK2_Rural"/>
    <x v="5"/>
    <s v="GNR_HP_ELEC_GROUND-WTR_COP-380_LS-4-MW_Y-2030"/>
    <x v="1"/>
    <x v="0"/>
    <n v="24.096772430994701"/>
    <n v="35181.287749252297"/>
    <n v="126652.63589730801"/>
  </r>
  <r>
    <x v="0"/>
    <x v="1"/>
    <x v="1"/>
    <x v="0"/>
    <x v="1"/>
    <s v="DK2_Rural"/>
    <x v="5"/>
    <s v="GNR_HP_ELEC_GROUND-WTR_COP-380_LS-4-MW_Y-2030"/>
    <x v="1"/>
    <x v="1"/>
    <n v="24.096772430994701"/>
    <n v="35181.287749252297"/>
    <n v="126652.63589730801"/>
  </r>
  <r>
    <x v="0"/>
    <x v="1"/>
    <x v="1"/>
    <x v="0"/>
    <x v="1"/>
    <s v="DK2_Rural"/>
    <x v="5"/>
    <s v="GNR_HP_ELEC_GROUND-WTR_COP-380_LS-4-MW_Y-2030"/>
    <x v="1"/>
    <x v="2"/>
    <n v="24.096772430994701"/>
    <n v="35181.287749252297"/>
    <n v="126652.63589730801"/>
  </r>
  <r>
    <x v="0"/>
    <x v="1"/>
    <x v="1"/>
    <x v="0"/>
    <x v="1"/>
    <s v="DK2_Rural"/>
    <x v="1"/>
    <s v="GNR_HS_HEAT_PIT_L-DEC_E-91_Y-2020"/>
    <x v="0"/>
    <x v="0"/>
    <n v="225.798897137268"/>
    <n v="329666.38982041099"/>
    <n v="1186799.00335348"/>
  </r>
  <r>
    <x v="0"/>
    <x v="1"/>
    <x v="1"/>
    <x v="0"/>
    <x v="1"/>
    <s v="DK2_Rural"/>
    <x v="1"/>
    <s v="GNR_HS_HEAT_PIT_L-DEC_E-91_Y-2020"/>
    <x v="0"/>
    <x v="1"/>
    <n v="284.65480996924902"/>
    <n v="415596.02255510399"/>
    <n v="1496145.6811983699"/>
  </r>
  <r>
    <x v="0"/>
    <x v="1"/>
    <x v="1"/>
    <x v="0"/>
    <x v="1"/>
    <s v="DK2_Rural"/>
    <x v="1"/>
    <s v="GNR_HS_HEAT_PIT_L-DEC_E-91_Y-2020"/>
    <x v="0"/>
    <x v="2"/>
    <n v="284.65480996924902"/>
    <n v="415596.02255510399"/>
    <n v="1496145.6811983699"/>
  </r>
  <r>
    <x v="0"/>
    <x v="1"/>
    <x v="1"/>
    <x v="0"/>
    <x v="1"/>
    <s v="DK2_Rural"/>
    <x v="1"/>
    <s v="GNR_HS_HEAT_PIT_L-DEC_E-91_Y-2030"/>
    <x v="0"/>
    <x v="1"/>
    <n v="45.236031041408602"/>
    <n v="66044.605320456598"/>
    <n v="237760.57915364401"/>
  </r>
  <r>
    <x v="0"/>
    <x v="1"/>
    <x v="1"/>
    <x v="0"/>
    <x v="1"/>
    <s v="DK2_Rural"/>
    <x v="1"/>
    <s v="GNR_HS_HEAT_PIT_L-DEC_E-91_Y-2030"/>
    <x v="0"/>
    <x v="2"/>
    <n v="43.013427257635101"/>
    <n v="62799.603796147203"/>
    <n v="226078.57366612999"/>
  </r>
  <r>
    <x v="0"/>
    <x v="1"/>
    <x v="1"/>
    <x v="0"/>
    <x v="1"/>
    <s v="DK2_Rural"/>
    <x v="3"/>
    <s v="GNR_SH_SUN"/>
    <x v="1"/>
    <x v="1"/>
    <n v="12.274534025405201"/>
    <n v="17920.8196770916"/>
    <n v="64514.950837529599"/>
  </r>
  <r>
    <x v="0"/>
    <x v="1"/>
    <x v="1"/>
    <x v="0"/>
    <x v="1"/>
    <s v="DK2_Rural"/>
    <x v="3"/>
    <s v="GNR_SH_SUN"/>
    <x v="1"/>
    <x v="2"/>
    <n v="26.703445426649601"/>
    <n v="38987.030322908497"/>
    <n v="140353.30916246999"/>
  </r>
  <r>
    <x v="0"/>
    <x v="1"/>
    <x v="1"/>
    <x v="0"/>
    <x v="1"/>
    <s v="DK2_Rural"/>
    <x v="4"/>
    <s v="GNR_EH_HEAT"/>
    <x v="0"/>
    <x v="0"/>
    <n v="16.5"/>
    <n v="24090"/>
    <n v="86724"/>
  </r>
  <r>
    <x v="0"/>
    <x v="1"/>
    <x v="1"/>
    <x v="0"/>
    <x v="1"/>
    <s v="DK2_Rural"/>
    <x v="4"/>
    <s v="GNR_EH_HEAT"/>
    <x v="0"/>
    <x v="1"/>
    <n v="16.5"/>
    <n v="24090"/>
    <n v="86724"/>
  </r>
  <r>
    <x v="0"/>
    <x v="1"/>
    <x v="1"/>
    <x v="0"/>
    <x v="1"/>
    <s v="DK2_Rural"/>
    <x v="4"/>
    <s v="GNR_EH_HEAT"/>
    <x v="0"/>
    <x v="2"/>
    <n v="16.5"/>
    <n v="24090"/>
    <n v="86724"/>
  </r>
  <r>
    <x v="0"/>
    <x v="1"/>
    <x v="1"/>
    <x v="0"/>
    <x v="1"/>
    <s v="DK2_Rural"/>
    <x v="4"/>
    <s v="GNR_EH_HEAT"/>
    <x v="1"/>
    <x v="0"/>
    <n v="16.5"/>
    <n v="24090"/>
    <n v="86724"/>
  </r>
  <r>
    <x v="0"/>
    <x v="1"/>
    <x v="1"/>
    <x v="0"/>
    <x v="1"/>
    <s v="DK2_Rural"/>
    <x v="4"/>
    <s v="GNR_EH_HEAT"/>
    <x v="1"/>
    <x v="1"/>
    <n v="16.5"/>
    <n v="24090"/>
    <n v="86724"/>
  </r>
  <r>
    <x v="0"/>
    <x v="1"/>
    <x v="1"/>
    <x v="0"/>
    <x v="1"/>
    <s v="DK2_Rural"/>
    <x v="4"/>
    <s v="GNR_EH_HEAT"/>
    <x v="1"/>
    <x v="2"/>
    <n v="16.5"/>
    <n v="24090"/>
    <n v="86724"/>
  </r>
  <r>
    <x v="0"/>
    <x v="1"/>
    <x v="1"/>
    <x v="0"/>
    <x v="1"/>
    <s v="DK2_Small"/>
    <x v="5"/>
    <s v="GNR_HP_ELEC_GROUND-WTR_COP-360_LS-4-MW_Y-2020"/>
    <x v="1"/>
    <x v="0"/>
    <n v="10.397475224109"/>
    <n v="15180.313827199199"/>
    <n v="54649.129777916998"/>
  </r>
  <r>
    <x v="0"/>
    <x v="1"/>
    <x v="1"/>
    <x v="0"/>
    <x v="1"/>
    <s v="DK2_Small"/>
    <x v="5"/>
    <s v="GNR_HP_ELEC_GROUND-WTR_COP-360_LS-4-MW_Y-2020"/>
    <x v="1"/>
    <x v="1"/>
    <n v="10.397475224109"/>
    <n v="15180.313827199199"/>
    <n v="54649.129777916998"/>
  </r>
  <r>
    <x v="0"/>
    <x v="1"/>
    <x v="1"/>
    <x v="0"/>
    <x v="1"/>
    <s v="DK2_Small"/>
    <x v="5"/>
    <s v="GNR_HP_ELEC_GROUND-WTR_COP-360_LS-4-MW_Y-2020"/>
    <x v="1"/>
    <x v="2"/>
    <n v="10.397475224109"/>
    <n v="15180.313827199199"/>
    <n v="54649.129777916998"/>
  </r>
  <r>
    <x v="0"/>
    <x v="1"/>
    <x v="1"/>
    <x v="0"/>
    <x v="1"/>
    <s v="DK2_Small"/>
    <x v="5"/>
    <s v="GNR_HP_ELEC_GROUND-WTR_COP-380_LS-4-MW_Y-2030"/>
    <x v="1"/>
    <x v="0"/>
    <n v="7.48389672884789E-2"/>
    <n v="109.264892241179"/>
    <n v="393.35361206824501"/>
  </r>
  <r>
    <x v="0"/>
    <x v="1"/>
    <x v="1"/>
    <x v="0"/>
    <x v="1"/>
    <s v="DK2_Small"/>
    <x v="5"/>
    <s v="GNR_HP_ELEC_GROUND-WTR_COP-380_LS-4-MW_Y-2030"/>
    <x v="1"/>
    <x v="1"/>
    <n v="7.48389672884789E-2"/>
    <n v="109.264892241179"/>
    <n v="393.35361206824501"/>
  </r>
  <r>
    <x v="0"/>
    <x v="1"/>
    <x v="1"/>
    <x v="0"/>
    <x v="1"/>
    <s v="DK2_Small"/>
    <x v="5"/>
    <s v="GNR_HP_ELEC_GROUND-WTR_COP-380_LS-4-MW_Y-2030"/>
    <x v="1"/>
    <x v="2"/>
    <n v="7.48389672884789E-2"/>
    <n v="109.264892241179"/>
    <n v="393.35361206824501"/>
  </r>
  <r>
    <x v="0"/>
    <x v="1"/>
    <x v="1"/>
    <x v="0"/>
    <x v="1"/>
    <s v="DK2_Small"/>
    <x v="1"/>
    <s v="GNR_HS_HEAT_PIT_L-DEC_E-91_Y-2020"/>
    <x v="0"/>
    <x v="0"/>
    <n v="19.5903668445481"/>
    <n v="28601.935593040202"/>
    <n v="102966.968134945"/>
  </r>
  <r>
    <x v="0"/>
    <x v="1"/>
    <x v="1"/>
    <x v="0"/>
    <x v="1"/>
    <s v="DK2_Small"/>
    <x v="1"/>
    <s v="GNR_HS_HEAT_PIT_L-DEC_E-91_Y-2020"/>
    <x v="0"/>
    <x v="1"/>
    <n v="27.9501133643932"/>
    <n v="40807.1655120141"/>
    <n v="146905.79584325099"/>
  </r>
  <r>
    <x v="0"/>
    <x v="1"/>
    <x v="1"/>
    <x v="0"/>
    <x v="1"/>
    <s v="DK2_Small"/>
    <x v="1"/>
    <s v="GNR_HS_HEAT_PIT_L-DEC_E-91_Y-2020"/>
    <x v="0"/>
    <x v="2"/>
    <n v="27.771613438702602"/>
    <n v="40546.5556205057"/>
    <n v="145967.60023382099"/>
  </r>
  <r>
    <x v="0"/>
    <x v="1"/>
    <x v="1"/>
    <x v="1"/>
    <x v="2"/>
    <s v="EE_A"/>
    <x v="5"/>
    <s v="GNR_ES_ELEC_BAT-LITHIO_E-97_Y-30-50"/>
    <x v="0"/>
    <x v="0"/>
    <n v="16830.351110810199"/>
    <n v="24572312.621782899"/>
    <n v="88460325.438418299"/>
  </r>
  <r>
    <x v="0"/>
    <x v="1"/>
    <x v="1"/>
    <x v="1"/>
    <x v="2"/>
    <s v="EE_A"/>
    <x v="5"/>
    <s v="GNR_ES_ELEC_BAT-LITHIO_E-97_Y-30-50"/>
    <x v="0"/>
    <x v="1"/>
    <n v="16776.147263652001"/>
    <n v="24493175.004932001"/>
    <n v="88175430.017755195"/>
  </r>
  <r>
    <x v="0"/>
    <x v="1"/>
    <x v="1"/>
    <x v="1"/>
    <x v="2"/>
    <s v="EE_A"/>
    <x v="5"/>
    <s v="GNR_ES_ELEC_BAT-LITHIO_E-97_Y-30-50"/>
    <x v="1"/>
    <x v="1"/>
    <n v="410.456789904441"/>
    <n v="599266.913260484"/>
    <n v="2157360.8877377398"/>
  </r>
  <r>
    <x v="0"/>
    <x v="1"/>
    <x v="1"/>
    <x v="1"/>
    <x v="2"/>
    <s v="EE_A"/>
    <x v="3"/>
    <s v="GNR_PV_SUN_LS-4-MW_Y-2020"/>
    <x v="0"/>
    <x v="2"/>
    <n v="673.68822933861702"/>
    <n v="983584.81483438099"/>
    <n v="3540905.3334037699"/>
  </r>
  <r>
    <x v="0"/>
    <x v="1"/>
    <x v="1"/>
    <x v="1"/>
    <x v="2"/>
    <s v="EE_A"/>
    <x v="3"/>
    <s v="GNR_PV_SUN_LS-4-MW_Y-2020"/>
    <x v="1"/>
    <x v="1"/>
    <n v="0.21519133338825799"/>
    <n v="314.17934674685699"/>
    <n v="1131.04564828869"/>
  </r>
  <r>
    <x v="0"/>
    <x v="1"/>
    <x v="1"/>
    <x v="1"/>
    <x v="2"/>
    <s v="EE_A"/>
    <x v="3"/>
    <s v="GNR_PV_SUN_LS-4-MW_Y-2020"/>
    <x v="1"/>
    <x v="2"/>
    <n v="0.46457345845191"/>
    <n v="678.27724933978902"/>
    <n v="2441.7980976232402"/>
  </r>
  <r>
    <x v="0"/>
    <x v="1"/>
    <x v="1"/>
    <x v="1"/>
    <x v="2"/>
    <s v="EE_A"/>
    <x v="3"/>
    <s v="GNR_PV_SUN_LS-4-MW_Y-2030"/>
    <x v="0"/>
    <x v="2"/>
    <n v="50874.0445434793"/>
    <n v="74276105.033479795"/>
    <n v="267393978.120527"/>
  </r>
  <r>
    <x v="0"/>
    <x v="1"/>
    <x v="1"/>
    <x v="1"/>
    <x v="2"/>
    <s v="EE_A"/>
    <x v="3"/>
    <s v="GNR_PV_SUN_LS-4-MW_Y-2030"/>
    <x v="1"/>
    <x v="1"/>
    <n v="16.250326194525702"/>
    <n v="23725.476244007499"/>
    <n v="85411.714478427006"/>
  </r>
  <r>
    <x v="0"/>
    <x v="1"/>
    <x v="1"/>
    <x v="1"/>
    <x v="2"/>
    <s v="EE_A"/>
    <x v="3"/>
    <s v="GNR_PV_SUN_LS-4-MW_Y-2030"/>
    <x v="1"/>
    <x v="2"/>
    <n v="35.082594276886397"/>
    <n v="51220.587644254098"/>
    <n v="184394.115519315"/>
  </r>
  <r>
    <x v="0"/>
    <x v="1"/>
    <x v="1"/>
    <x v="1"/>
    <x v="2"/>
    <s v="EE_A"/>
    <x v="7"/>
    <s v="GNR_WT_WIND_ON_LS_Y-2020"/>
    <x v="0"/>
    <x v="0"/>
    <n v="1959.9976114425999"/>
    <n v="2861596.5127062001"/>
    <n v="10301747.4457423"/>
  </r>
  <r>
    <x v="0"/>
    <x v="1"/>
    <x v="1"/>
    <x v="1"/>
    <x v="2"/>
    <s v="EE_A"/>
    <x v="7"/>
    <s v="GNR_WT_WIND_ON_LS_Y-2020"/>
    <x v="0"/>
    <x v="1"/>
    <n v="2521.2070841949399"/>
    <n v="3680962.34292462"/>
    <n v="13251464.4345286"/>
  </r>
  <r>
    <x v="0"/>
    <x v="1"/>
    <x v="1"/>
    <x v="1"/>
    <x v="2"/>
    <s v="EE_A"/>
    <x v="7"/>
    <s v="GNR_WT_WIND_ON_LS_Y-2020"/>
    <x v="0"/>
    <x v="2"/>
    <n v="1542.7966071701101"/>
    <n v="2252483.0464683599"/>
    <n v="8108938.9672860997"/>
  </r>
  <r>
    <x v="0"/>
    <x v="1"/>
    <x v="1"/>
    <x v="1"/>
    <x v="2"/>
    <s v="EE_A"/>
    <x v="7"/>
    <s v="GNR_WT_WIND_ON_LS_Y-2020"/>
    <x v="1"/>
    <x v="0"/>
    <n v="72.004234239922795"/>
    <n v="105126.181990287"/>
    <n v="378454.25516503397"/>
  </r>
  <r>
    <x v="0"/>
    <x v="1"/>
    <x v="1"/>
    <x v="1"/>
    <x v="2"/>
    <s v="EE_A"/>
    <x v="7"/>
    <s v="GNR_WT_WIND_ON_LS_Y-2020"/>
    <x v="1"/>
    <x v="1"/>
    <n v="196.95275836214199"/>
    <n v="287551.02720872703"/>
    <n v="1035183.69795142"/>
  </r>
  <r>
    <x v="0"/>
    <x v="1"/>
    <x v="1"/>
    <x v="1"/>
    <x v="2"/>
    <s v="EE_A"/>
    <x v="7"/>
    <s v="GNR_WT_WIND_ON_LS_Y-2020"/>
    <x v="1"/>
    <x v="2"/>
    <n v="1353.25604939149"/>
    <n v="1975753.8321115801"/>
    <n v="7112713.7956016697"/>
  </r>
  <r>
    <x v="0"/>
    <x v="1"/>
    <x v="1"/>
    <x v="1"/>
    <x v="2"/>
    <s v="EE_Industry"/>
    <x v="1"/>
    <s v="GNR_HS_HEAT_PIT_L-DEC_E-91_Y-2020"/>
    <x v="1"/>
    <x v="0"/>
    <n v="33.495257543601497"/>
    <n v="48903.076013658101"/>
    <n v="176051.073649169"/>
  </r>
  <r>
    <x v="0"/>
    <x v="1"/>
    <x v="1"/>
    <x v="1"/>
    <x v="2"/>
    <s v="EE_Industry"/>
    <x v="1"/>
    <s v="GNR_HS_HEAT_PIT_L-DEC_E-91_Y-2020"/>
    <x v="1"/>
    <x v="1"/>
    <n v="33.495257543601497"/>
    <n v="48903.076013658101"/>
    <n v="176051.073649169"/>
  </r>
  <r>
    <x v="0"/>
    <x v="1"/>
    <x v="1"/>
    <x v="1"/>
    <x v="2"/>
    <s v="EE_Industry"/>
    <x v="1"/>
    <s v="GNR_HS_HEAT_PIT_L-DEC_E-91_Y-2020"/>
    <x v="1"/>
    <x v="2"/>
    <n v="33.495257543601497"/>
    <n v="48903.076013658101"/>
    <n v="176051.073649169"/>
  </r>
  <r>
    <x v="0"/>
    <x v="1"/>
    <x v="1"/>
    <x v="1"/>
    <x v="2"/>
    <s v="EE_Industry"/>
    <x v="1"/>
    <s v="GNR_HS_HEAT_WTR-TANK_LS_E-95_Y-2010"/>
    <x v="0"/>
    <x v="0"/>
    <n v="40.668373588336202"/>
    <n v="59375.825438970802"/>
    <n v="213752.97158029501"/>
  </r>
  <r>
    <x v="0"/>
    <x v="1"/>
    <x v="1"/>
    <x v="1"/>
    <x v="2"/>
    <s v="EE_Industry"/>
    <x v="1"/>
    <s v="GNR_HS_HEAT_WTR-TANK_LS_E-95_Y-2010"/>
    <x v="0"/>
    <x v="1"/>
    <n v="47.424780702053397"/>
    <n v="69240.179824997904"/>
    <n v="249264.64736999199"/>
  </r>
  <r>
    <x v="0"/>
    <x v="1"/>
    <x v="1"/>
    <x v="1"/>
    <x v="2"/>
    <s v="EE_Industry"/>
    <x v="1"/>
    <s v="GNR_HS_HEAT_WTR-TANK_LS_E-95_Y-2010"/>
    <x v="0"/>
    <x v="2"/>
    <n v="49.920821791635099"/>
    <n v="72884.399815787299"/>
    <n v="262383.83933683397"/>
  </r>
  <r>
    <x v="0"/>
    <x v="1"/>
    <x v="1"/>
    <x v="1"/>
    <x v="2"/>
    <s v="EE_Industry"/>
    <x v="1"/>
    <s v="GNR_HS_HEAT_WTR-TANK_LS_E-95_Y-2010"/>
    <x v="1"/>
    <x v="0"/>
    <n v="49.920821791635099"/>
    <n v="72884.399815787299"/>
    <n v="262383.83933683397"/>
  </r>
  <r>
    <x v="0"/>
    <x v="1"/>
    <x v="1"/>
    <x v="1"/>
    <x v="2"/>
    <s v="EE_Industry"/>
    <x v="1"/>
    <s v="GNR_HS_HEAT_WTR-TANK_LS_E-95_Y-2010"/>
    <x v="1"/>
    <x v="1"/>
    <n v="42.432698522890497"/>
    <n v="61951.739843420102"/>
    <n v="223026.26343631299"/>
  </r>
  <r>
    <x v="0"/>
    <x v="1"/>
    <x v="1"/>
    <x v="1"/>
    <x v="2"/>
    <s v="EE_Industry"/>
    <x v="1"/>
    <s v="GNR_HS_HEAT_WTR-TANK_LS_E-95_Y-2010"/>
    <x v="1"/>
    <x v="2"/>
    <n v="49.920821791635099"/>
    <n v="72884.399815787299"/>
    <n v="262383.83933683397"/>
  </r>
  <r>
    <x v="0"/>
    <x v="1"/>
    <x v="1"/>
    <x v="1"/>
    <x v="2"/>
    <s v="EE_Industry"/>
    <x v="8"/>
    <s v="GNR_ST_WOODWST_BP_E-53"/>
    <x v="0"/>
    <x v="0"/>
    <n v="106.60377358490599"/>
    <n v="155641.509433962"/>
    <n v="560309.43396226398"/>
  </r>
  <r>
    <x v="0"/>
    <x v="1"/>
    <x v="1"/>
    <x v="1"/>
    <x v="2"/>
    <s v="EE_Industry"/>
    <x v="8"/>
    <s v="GNR_ST_WOODWST_BP_E-53"/>
    <x v="0"/>
    <x v="1"/>
    <n v="101.05031595574"/>
    <n v="147533.46129538101"/>
    <n v="531120.46066336997"/>
  </r>
  <r>
    <x v="0"/>
    <x v="1"/>
    <x v="1"/>
    <x v="1"/>
    <x v="2"/>
    <s v="EE_Industry"/>
    <x v="8"/>
    <s v="GNR_ST_WOODWST_BP_E-53"/>
    <x v="0"/>
    <x v="2"/>
    <n v="92.917351309128307"/>
    <n v="135659.33291132699"/>
    <n v="488373.59848077799"/>
  </r>
  <r>
    <x v="0"/>
    <x v="1"/>
    <x v="1"/>
    <x v="1"/>
    <x v="2"/>
    <s v="EE_Kohtla_Jarve"/>
    <x v="5"/>
    <s v="GNR_HP_ELEC_GROUND-WTR_COP-360_LS-4-MW_Y-2020"/>
    <x v="0"/>
    <x v="0"/>
    <n v="7.0730682986650999"/>
    <n v="10326.679716051"/>
    <n v="37176.046977783699"/>
  </r>
  <r>
    <x v="0"/>
    <x v="1"/>
    <x v="1"/>
    <x v="1"/>
    <x v="2"/>
    <s v="EE_Kohtla_Jarve"/>
    <x v="5"/>
    <s v="GNR_HP_ELEC_GROUND-WTR_COP-360_LS-4-MW_Y-2020"/>
    <x v="0"/>
    <x v="1"/>
    <n v="7.3340247991321297"/>
    <n v="10707.6762067329"/>
    <n v="38547.634344238497"/>
  </r>
  <r>
    <x v="0"/>
    <x v="1"/>
    <x v="1"/>
    <x v="1"/>
    <x v="2"/>
    <s v="EE_Kohtla_Jarve"/>
    <x v="5"/>
    <s v="GNR_HP_ELEC_GROUND-WTR_COP-360_LS-4-MW_Y-2020"/>
    <x v="0"/>
    <x v="2"/>
    <n v="10.478338761725199"/>
    <n v="15298.3745921189"/>
    <n v="55074.1485316279"/>
  </r>
  <r>
    <x v="0"/>
    <x v="1"/>
    <x v="1"/>
    <x v="1"/>
    <x v="2"/>
    <s v="EE_Kohtla_Jarve"/>
    <x v="5"/>
    <s v="GNR_HP_ELEC_GROUND-WTR_COP-360_LS-4-MW_Y-2020"/>
    <x v="1"/>
    <x v="0"/>
    <n v="10.815499808350101"/>
    <n v="15790.6297201911"/>
    <n v="56846.266992687903"/>
  </r>
  <r>
    <x v="0"/>
    <x v="1"/>
    <x v="1"/>
    <x v="1"/>
    <x v="2"/>
    <s v="EE_Kohtla_Jarve"/>
    <x v="5"/>
    <s v="GNR_HP_ELEC_GROUND-WTR_COP-360_LS-4-MW_Y-2020"/>
    <x v="1"/>
    <x v="1"/>
    <n v="10.815499808350101"/>
    <n v="15790.6297201911"/>
    <n v="56846.266992687903"/>
  </r>
  <r>
    <x v="0"/>
    <x v="1"/>
    <x v="1"/>
    <x v="1"/>
    <x v="2"/>
    <s v="EE_Kohtla_Jarve"/>
    <x v="5"/>
    <s v="GNR_HP_ELEC_GROUND-WTR_COP-360_LS-4-MW_Y-2020"/>
    <x v="1"/>
    <x v="2"/>
    <n v="10.815499808350101"/>
    <n v="15790.6297201911"/>
    <n v="56846.266992687903"/>
  </r>
  <r>
    <x v="0"/>
    <x v="1"/>
    <x v="1"/>
    <x v="1"/>
    <x v="2"/>
    <s v="EE_Kohtla_Jarve"/>
    <x v="1"/>
    <s v="GNR_HS_HEAT_PIT_L-DEC_E-91_Y-2020"/>
    <x v="0"/>
    <x v="0"/>
    <n v="23.868680191483499"/>
    <n v="34848.273079565901"/>
    <n v="125453.783086437"/>
  </r>
  <r>
    <x v="0"/>
    <x v="1"/>
    <x v="1"/>
    <x v="1"/>
    <x v="2"/>
    <s v="EE_Kohtla_Jarve"/>
    <x v="1"/>
    <s v="GNR_HS_HEAT_PIT_L-DEC_E-91_Y-2020"/>
    <x v="0"/>
    <x v="1"/>
    <n v="23.868680191483499"/>
    <n v="34848.273079565901"/>
    <n v="125453.783086437"/>
  </r>
  <r>
    <x v="0"/>
    <x v="1"/>
    <x v="1"/>
    <x v="1"/>
    <x v="2"/>
    <s v="EE_Kohtla_Jarve"/>
    <x v="1"/>
    <s v="GNR_HS_HEAT_PIT_L-DEC_E-91_Y-2020"/>
    <x v="0"/>
    <x v="2"/>
    <n v="10.577942750030401"/>
    <n v="15443.7964150444"/>
    <n v="55597.667094159697"/>
  </r>
  <r>
    <x v="0"/>
    <x v="1"/>
    <x v="1"/>
    <x v="1"/>
    <x v="2"/>
    <s v="EE_Narva"/>
    <x v="5"/>
    <s v="GNR_HP_ELEC_AIR-WTR_COP-310_LS_Y-2020"/>
    <x v="0"/>
    <x v="0"/>
    <n v="0.98303090301229601"/>
    <n v="1435.2251183979499"/>
    <n v="5166.8104262326297"/>
  </r>
  <r>
    <x v="0"/>
    <x v="1"/>
    <x v="1"/>
    <x v="1"/>
    <x v="2"/>
    <s v="EE_Narva"/>
    <x v="5"/>
    <s v="GNR_HP_ELEC_AIR-WTR_COP-310_LS_Y-2020"/>
    <x v="0"/>
    <x v="1"/>
    <n v="18.473311103764999"/>
    <n v="26971.034211496899"/>
    <n v="97095.723161388902"/>
  </r>
  <r>
    <x v="0"/>
    <x v="1"/>
    <x v="1"/>
    <x v="1"/>
    <x v="2"/>
    <s v="EE_Narva"/>
    <x v="5"/>
    <s v="GNR_HP_ELEC_AIR-WTR_COP-310_LS_Y-2020"/>
    <x v="0"/>
    <x v="2"/>
    <n v="18.473311103764999"/>
    <n v="26971.034211496899"/>
    <n v="97095.723161388902"/>
  </r>
  <r>
    <x v="0"/>
    <x v="1"/>
    <x v="1"/>
    <x v="1"/>
    <x v="2"/>
    <s v="EE_Narva"/>
    <x v="5"/>
    <s v="GNR_HP_ELEC_AIR-WTR_COP-310_LS_Y-2020"/>
    <x v="1"/>
    <x v="0"/>
    <n v="18.473311103764999"/>
    <n v="26971.034211496899"/>
    <n v="97095.723161388902"/>
  </r>
  <r>
    <x v="0"/>
    <x v="1"/>
    <x v="1"/>
    <x v="1"/>
    <x v="2"/>
    <s v="EE_Narva"/>
    <x v="5"/>
    <s v="GNR_HP_ELEC_AIR-WTR_COP-310_LS_Y-2020"/>
    <x v="1"/>
    <x v="1"/>
    <n v="18.473311103764999"/>
    <n v="26971.034211496899"/>
    <n v="97095.723161388902"/>
  </r>
  <r>
    <x v="0"/>
    <x v="1"/>
    <x v="1"/>
    <x v="1"/>
    <x v="2"/>
    <s v="EE_Narva"/>
    <x v="5"/>
    <s v="GNR_HP_ELEC_AIR-WTR_COP-310_LS_Y-2020"/>
    <x v="1"/>
    <x v="2"/>
    <n v="18.473311103764999"/>
    <n v="26971.034211496899"/>
    <n v="97095.723161388902"/>
  </r>
  <r>
    <x v="0"/>
    <x v="1"/>
    <x v="1"/>
    <x v="1"/>
    <x v="2"/>
    <s v="EE_Narva"/>
    <x v="5"/>
    <s v="GNR_HP_ELEC_AIR-WTR_COP-330_LS_Y-2030"/>
    <x v="0"/>
    <x v="0"/>
    <n v="0.77175566754265801"/>
    <n v="1126.7632746122799"/>
    <n v="4056.3477886042101"/>
  </r>
  <r>
    <x v="0"/>
    <x v="1"/>
    <x v="1"/>
    <x v="1"/>
    <x v="2"/>
    <s v="EE_Narva"/>
    <x v="5"/>
    <s v="GNR_HP_ELEC_AIR-WTR_COP-330_LS_Y-2030"/>
    <x v="0"/>
    <x v="1"/>
    <n v="0.77175566754265801"/>
    <n v="1126.7632746122799"/>
    <n v="4056.3477886042101"/>
  </r>
  <r>
    <x v="0"/>
    <x v="1"/>
    <x v="1"/>
    <x v="1"/>
    <x v="2"/>
    <s v="EE_Narva"/>
    <x v="5"/>
    <s v="GNR_HP_ELEC_AIR-WTR_COP-330_LS_Y-2030"/>
    <x v="0"/>
    <x v="2"/>
    <n v="0.77175566754265801"/>
    <n v="1126.7632746122799"/>
    <n v="4056.3477886042101"/>
  </r>
  <r>
    <x v="0"/>
    <x v="1"/>
    <x v="1"/>
    <x v="1"/>
    <x v="2"/>
    <s v="EE_Narva"/>
    <x v="5"/>
    <s v="GNR_HP_ELEC_AIR-WTR_COP-330_LS_Y-2030"/>
    <x v="1"/>
    <x v="0"/>
    <n v="0.77175566754265801"/>
    <n v="1126.7632746122799"/>
    <n v="4056.3477886042101"/>
  </r>
  <r>
    <x v="0"/>
    <x v="1"/>
    <x v="1"/>
    <x v="1"/>
    <x v="2"/>
    <s v="EE_Narva"/>
    <x v="5"/>
    <s v="GNR_HP_ELEC_AIR-WTR_COP-330_LS_Y-2030"/>
    <x v="1"/>
    <x v="1"/>
    <n v="0.77175566754265801"/>
    <n v="1126.7632746122799"/>
    <n v="4056.3477886042101"/>
  </r>
  <r>
    <x v="0"/>
    <x v="1"/>
    <x v="1"/>
    <x v="1"/>
    <x v="2"/>
    <s v="EE_Narva"/>
    <x v="5"/>
    <s v="GNR_HP_ELEC_AIR-WTR_COP-330_LS_Y-2030"/>
    <x v="1"/>
    <x v="2"/>
    <n v="0.77175566754265801"/>
    <n v="1126.7632746122799"/>
    <n v="4056.3477886042101"/>
  </r>
  <r>
    <x v="0"/>
    <x v="1"/>
    <x v="1"/>
    <x v="1"/>
    <x v="2"/>
    <s v="EE_Narva"/>
    <x v="1"/>
    <s v="GNR_HS_HEAT_PIT_L-CEN_E-90_Y-2020"/>
    <x v="0"/>
    <x v="0"/>
    <n v="71.427837404143204"/>
    <n v="104284.64261004901"/>
    <n v="375424.71339617699"/>
  </r>
  <r>
    <x v="0"/>
    <x v="1"/>
    <x v="1"/>
    <x v="1"/>
    <x v="2"/>
    <s v="EE_Narva"/>
    <x v="1"/>
    <s v="GNR_HS_HEAT_PIT_L-CEN_E-90_Y-2020"/>
    <x v="0"/>
    <x v="1"/>
    <n v="12.1471638598904"/>
    <n v="17734.859235439901"/>
    <n v="63845.493247583698"/>
  </r>
  <r>
    <x v="0"/>
    <x v="1"/>
    <x v="1"/>
    <x v="1"/>
    <x v="2"/>
    <s v="EE_Narva"/>
    <x v="1"/>
    <s v="GNR_HS_HEAT_PIT_L-CEN_E-90_Y-2020"/>
    <x v="0"/>
    <x v="2"/>
    <n v="10.8711905912393"/>
    <n v="15871.9382632094"/>
    <n v="57138.977747553901"/>
  </r>
  <r>
    <x v="0"/>
    <x v="1"/>
    <x v="1"/>
    <x v="1"/>
    <x v="2"/>
    <s v="EE_Parnu"/>
    <x v="5"/>
    <s v="GNR_HP_ELEC_AIR-WTR_COP-310_LS_Y-2020"/>
    <x v="0"/>
    <x v="0"/>
    <n v="1.0734832088300801"/>
    <n v="1567.2854848919101"/>
    <n v="5642.2277456108905"/>
  </r>
  <r>
    <x v="0"/>
    <x v="1"/>
    <x v="1"/>
    <x v="1"/>
    <x v="2"/>
    <s v="EE_Parnu"/>
    <x v="5"/>
    <s v="GNR_HP_ELEC_AIR-WTR_COP-310_LS_Y-2020"/>
    <x v="0"/>
    <x v="1"/>
    <n v="7.3639106951721098"/>
    <n v="10751.3096149513"/>
    <n v="38704.714613824603"/>
  </r>
  <r>
    <x v="0"/>
    <x v="1"/>
    <x v="1"/>
    <x v="1"/>
    <x v="2"/>
    <s v="EE_Parnu"/>
    <x v="5"/>
    <s v="GNR_HP_ELEC_AIR-WTR_COP-310_LS_Y-2020"/>
    <x v="0"/>
    <x v="2"/>
    <n v="7.3639106951721098"/>
    <n v="10751.3096149513"/>
    <n v="38704.714613824603"/>
  </r>
  <r>
    <x v="0"/>
    <x v="1"/>
    <x v="1"/>
    <x v="1"/>
    <x v="2"/>
    <s v="EE_Parnu"/>
    <x v="5"/>
    <s v="GNR_HP_ELEC_AIR-WTR_COP-310_LS_Y-2020"/>
    <x v="1"/>
    <x v="0"/>
    <n v="7.3639106951721098"/>
    <n v="10751.3096149513"/>
    <n v="38704.714613824603"/>
  </r>
  <r>
    <x v="0"/>
    <x v="1"/>
    <x v="1"/>
    <x v="1"/>
    <x v="2"/>
    <s v="EE_Parnu"/>
    <x v="5"/>
    <s v="GNR_HP_ELEC_AIR-WTR_COP-310_LS_Y-2020"/>
    <x v="1"/>
    <x v="1"/>
    <n v="7.3639106951721098"/>
    <n v="10751.3096149513"/>
    <n v="38704.714613824603"/>
  </r>
  <r>
    <x v="0"/>
    <x v="1"/>
    <x v="1"/>
    <x v="1"/>
    <x v="2"/>
    <s v="EE_Parnu"/>
    <x v="5"/>
    <s v="GNR_HP_ELEC_AIR-WTR_COP-310_LS_Y-2020"/>
    <x v="1"/>
    <x v="2"/>
    <n v="7.3639106951721098"/>
    <n v="10751.3096149513"/>
    <n v="38704.714613824603"/>
  </r>
  <r>
    <x v="0"/>
    <x v="1"/>
    <x v="1"/>
    <x v="1"/>
    <x v="2"/>
    <s v="EE_Parnu"/>
    <x v="5"/>
    <s v="GNR_HP_ELEC_AIR-WTR_COP-330_LS_Y-2030"/>
    <x v="0"/>
    <x v="0"/>
    <n v="0.194323733141893"/>
    <n v="283.71265038716302"/>
    <n v="1021.36554139379"/>
  </r>
  <r>
    <x v="0"/>
    <x v="1"/>
    <x v="1"/>
    <x v="1"/>
    <x v="2"/>
    <s v="EE_Parnu"/>
    <x v="5"/>
    <s v="GNR_HP_ELEC_AIR-WTR_COP-330_LS_Y-2030"/>
    <x v="0"/>
    <x v="1"/>
    <n v="0.194323733141893"/>
    <n v="283.71265038716302"/>
    <n v="1021.36554139379"/>
  </r>
  <r>
    <x v="0"/>
    <x v="1"/>
    <x v="1"/>
    <x v="1"/>
    <x v="2"/>
    <s v="EE_Parnu"/>
    <x v="5"/>
    <s v="GNR_HP_ELEC_AIR-WTR_COP-330_LS_Y-2030"/>
    <x v="0"/>
    <x v="2"/>
    <n v="0.194323733141893"/>
    <n v="283.71265038716302"/>
    <n v="1021.36554139379"/>
  </r>
  <r>
    <x v="0"/>
    <x v="1"/>
    <x v="1"/>
    <x v="1"/>
    <x v="2"/>
    <s v="EE_Parnu"/>
    <x v="5"/>
    <s v="GNR_HP_ELEC_AIR-WTR_COP-330_LS_Y-2030"/>
    <x v="1"/>
    <x v="0"/>
    <n v="0.194323733141893"/>
    <n v="283.71265038716399"/>
    <n v="1021.36554139379"/>
  </r>
  <r>
    <x v="0"/>
    <x v="1"/>
    <x v="1"/>
    <x v="1"/>
    <x v="2"/>
    <s v="EE_Parnu"/>
    <x v="5"/>
    <s v="GNR_HP_ELEC_AIR-WTR_COP-330_LS_Y-2030"/>
    <x v="1"/>
    <x v="1"/>
    <n v="0.194323733141893"/>
    <n v="283.71265038716302"/>
    <n v="1021.36554139379"/>
  </r>
  <r>
    <x v="0"/>
    <x v="1"/>
    <x v="1"/>
    <x v="1"/>
    <x v="2"/>
    <s v="EE_Parnu"/>
    <x v="5"/>
    <s v="GNR_HP_ELEC_AIR-WTR_COP-330_LS_Y-2030"/>
    <x v="1"/>
    <x v="2"/>
    <n v="0.194323733141893"/>
    <n v="283.71265038716302"/>
    <n v="1021.36554139379"/>
  </r>
  <r>
    <x v="0"/>
    <x v="1"/>
    <x v="1"/>
    <x v="1"/>
    <x v="2"/>
    <s v="EE_Parnu"/>
    <x v="1"/>
    <s v="GNR_HS_HEAT_PIT_L-CEN_E-90_Y-2020"/>
    <x v="0"/>
    <x v="0"/>
    <n v="26.5181824871669"/>
    <n v="38716.546431263698"/>
    <n v="139379.56715254899"/>
  </r>
  <r>
    <x v="0"/>
    <x v="1"/>
    <x v="1"/>
    <x v="1"/>
    <x v="2"/>
    <s v="EE_Parnu"/>
    <x v="1"/>
    <s v="GNR_HS_HEAT_PIT_L-CEN_E-90_Y-2020"/>
    <x v="0"/>
    <x v="1"/>
    <n v="5.2579967791879101"/>
    <n v="7676.6752976143498"/>
    <n v="27636.0310714117"/>
  </r>
  <r>
    <x v="0"/>
    <x v="1"/>
    <x v="1"/>
    <x v="1"/>
    <x v="2"/>
    <s v="EE_Parnu"/>
    <x v="1"/>
    <s v="GNR_HS_HEAT_PIT_L-CEN_E-90_Y-2020"/>
    <x v="0"/>
    <x v="2"/>
    <n v="4.7493651253742302"/>
    <n v="6934.0730830463799"/>
    <n v="24962.663098967001"/>
  </r>
  <r>
    <x v="0"/>
    <x v="1"/>
    <x v="1"/>
    <x v="1"/>
    <x v="2"/>
    <s v="EE_Rural"/>
    <x v="6"/>
    <s v="GNR_ROR_WTR"/>
    <x v="0"/>
    <x v="0"/>
    <n v="3.0660249894900402"/>
    <n v="4476.39648465545"/>
    <n v="16115.027344759599"/>
  </r>
  <r>
    <x v="0"/>
    <x v="1"/>
    <x v="1"/>
    <x v="1"/>
    <x v="2"/>
    <s v="EE_Rural"/>
    <x v="6"/>
    <s v="GNR_ROR_WTR"/>
    <x v="0"/>
    <x v="1"/>
    <n v="3.0660249894900402"/>
    <n v="4476.39648465545"/>
    <n v="16115.027344759599"/>
  </r>
  <r>
    <x v="0"/>
    <x v="1"/>
    <x v="1"/>
    <x v="1"/>
    <x v="2"/>
    <s v="EE_Rural"/>
    <x v="6"/>
    <s v="GNR_ROR_WTR"/>
    <x v="0"/>
    <x v="2"/>
    <n v="3.0660249894900402"/>
    <n v="4476.39648465545"/>
    <n v="16115.027344759599"/>
  </r>
  <r>
    <x v="0"/>
    <x v="1"/>
    <x v="1"/>
    <x v="1"/>
    <x v="2"/>
    <s v="EE_Rural"/>
    <x v="6"/>
    <s v="GNR_ROR_WTR"/>
    <x v="1"/>
    <x v="0"/>
    <n v="3.7832900790031099"/>
    <n v="5523.60351534455"/>
    <n v="19884.972655240399"/>
  </r>
  <r>
    <x v="0"/>
    <x v="1"/>
    <x v="1"/>
    <x v="1"/>
    <x v="2"/>
    <s v="EE_Rural"/>
    <x v="6"/>
    <s v="GNR_ROR_WTR"/>
    <x v="1"/>
    <x v="1"/>
    <n v="3.7832900790031099"/>
    <n v="5523.60351534455"/>
    <n v="19884.972655240399"/>
  </r>
  <r>
    <x v="0"/>
    <x v="1"/>
    <x v="1"/>
    <x v="1"/>
    <x v="2"/>
    <s v="EE_Rural"/>
    <x v="6"/>
    <s v="GNR_ROR_WTR"/>
    <x v="1"/>
    <x v="2"/>
    <n v="3.7832900790031099"/>
    <n v="5523.60351534455"/>
    <n v="19884.972655240399"/>
  </r>
  <r>
    <x v="0"/>
    <x v="1"/>
    <x v="1"/>
    <x v="1"/>
    <x v="2"/>
    <s v="EE_Rural"/>
    <x v="7"/>
    <s v="GNR_WT_WIND_ONS"/>
    <x v="0"/>
    <x v="0"/>
    <n v="21.513935721812398"/>
    <n v="31410.3461538462"/>
    <n v="113077.246153846"/>
  </r>
  <r>
    <x v="0"/>
    <x v="1"/>
    <x v="1"/>
    <x v="1"/>
    <x v="2"/>
    <s v="EE_Rural"/>
    <x v="7"/>
    <s v="GNR_WT_WIND_ONS"/>
    <x v="0"/>
    <x v="1"/>
    <n v="36.881032665964199"/>
    <n v="53846.307692307702"/>
    <n v="193846.707692308"/>
  </r>
  <r>
    <x v="0"/>
    <x v="1"/>
    <x v="1"/>
    <x v="1"/>
    <x v="2"/>
    <s v="EE_Rural"/>
    <x v="7"/>
    <s v="GNR_WT_WIND_ONS"/>
    <x v="0"/>
    <x v="2"/>
    <n v="59.163323234984198"/>
    <n v="86378.451923076893"/>
    <n v="310962.42692307697"/>
  </r>
  <r>
    <x v="0"/>
    <x v="1"/>
    <x v="1"/>
    <x v="1"/>
    <x v="2"/>
    <s v="EE_Rural"/>
    <x v="7"/>
    <s v="GNR_WT_WIND_ONS"/>
    <x v="1"/>
    <x v="0"/>
    <n v="52.248129610115903"/>
    <n v="76282.269230769205"/>
    <n v="274616.16923076898"/>
  </r>
  <r>
    <x v="0"/>
    <x v="1"/>
    <x v="1"/>
    <x v="1"/>
    <x v="2"/>
    <s v="EE_Rural"/>
    <x v="7"/>
    <s v="GNR_WT_WIND_ONS"/>
    <x v="1"/>
    <x v="1"/>
    <n v="128.059141201264"/>
    <n v="186966.34615384601"/>
    <n v="673078.84615384601"/>
  </r>
  <r>
    <x v="0"/>
    <x v="1"/>
    <x v="1"/>
    <x v="1"/>
    <x v="2"/>
    <s v="EE_Rural"/>
    <x v="7"/>
    <s v="GNR_WT_WIND_ONS"/>
    <x v="1"/>
    <x v="2"/>
    <n v="48.406355374077997"/>
    <n v="70673.2788461538"/>
    <n v="254423.80384615401"/>
  </r>
  <r>
    <x v="0"/>
    <x v="1"/>
    <x v="1"/>
    <x v="1"/>
    <x v="2"/>
    <s v="EE_Rural"/>
    <x v="8"/>
    <s v="EBAVERE_ST_WOODWST_BP"/>
    <x v="0"/>
    <x v="0"/>
    <n v="39.473684210526301"/>
    <n v="57631.578947368398"/>
    <n v="207473.684210526"/>
  </r>
  <r>
    <x v="0"/>
    <x v="1"/>
    <x v="1"/>
    <x v="1"/>
    <x v="2"/>
    <s v="EE_Rural"/>
    <x v="8"/>
    <s v="EBAVERE_ST_WOODWST_BP"/>
    <x v="0"/>
    <x v="1"/>
    <n v="39.473684210526301"/>
    <n v="57631.578947368398"/>
    <n v="207473.684210526"/>
  </r>
  <r>
    <x v="0"/>
    <x v="1"/>
    <x v="1"/>
    <x v="1"/>
    <x v="2"/>
    <s v="EE_Rural"/>
    <x v="8"/>
    <s v="EBAVERE_ST_WOODWST_BP"/>
    <x v="0"/>
    <x v="2"/>
    <n v="39.473684210526301"/>
    <n v="57631.578947368398"/>
    <n v="207473.684210526"/>
  </r>
  <r>
    <x v="0"/>
    <x v="1"/>
    <x v="1"/>
    <x v="1"/>
    <x v="2"/>
    <s v="EE_Rural"/>
    <x v="8"/>
    <s v="EBAVERE_ST_WOODWST_BP"/>
    <x v="1"/>
    <x v="0"/>
    <n v="39.473684210526301"/>
    <n v="57631.578947368398"/>
    <n v="207473.684210526"/>
  </r>
  <r>
    <x v="0"/>
    <x v="1"/>
    <x v="1"/>
    <x v="1"/>
    <x v="2"/>
    <s v="EE_Rural"/>
    <x v="8"/>
    <s v="EBAVERE_ST_WOODWST_BP"/>
    <x v="1"/>
    <x v="1"/>
    <n v="39.473684210526301"/>
    <n v="57631.578947368398"/>
    <n v="207473.684210526"/>
  </r>
  <r>
    <x v="0"/>
    <x v="1"/>
    <x v="1"/>
    <x v="1"/>
    <x v="2"/>
    <s v="EE_Rural"/>
    <x v="8"/>
    <s v="EBAVERE_ST_WOODWST_BP"/>
    <x v="1"/>
    <x v="2"/>
    <n v="39.473684210526301"/>
    <n v="57631.578947368398"/>
    <n v="207473.684210526"/>
  </r>
  <r>
    <x v="0"/>
    <x v="1"/>
    <x v="1"/>
    <x v="1"/>
    <x v="2"/>
    <s v="EE_Tallinn"/>
    <x v="5"/>
    <s v="GNR_HP_ELEC_AIR-WTR_COP-310_LS_Y-2020"/>
    <x v="0"/>
    <x v="0"/>
    <n v="12.169607264003799"/>
    <n v="17767.626605445501"/>
    <n v="63963.455779603697"/>
  </r>
  <r>
    <x v="0"/>
    <x v="1"/>
    <x v="1"/>
    <x v="1"/>
    <x v="2"/>
    <s v="EE_Tallinn"/>
    <x v="5"/>
    <s v="GNR_HP_ELEC_AIR-WTR_COP-310_LS_Y-2020"/>
    <x v="0"/>
    <x v="1"/>
    <n v="64.759266290500094"/>
    <n v="94548.528784130103"/>
    <n v="340374.70362286799"/>
  </r>
  <r>
    <x v="0"/>
    <x v="1"/>
    <x v="1"/>
    <x v="1"/>
    <x v="2"/>
    <s v="EE_Tallinn"/>
    <x v="5"/>
    <s v="GNR_HP_ELEC_AIR-WTR_COP-310_LS_Y-2020"/>
    <x v="0"/>
    <x v="2"/>
    <n v="64.759266290500094"/>
    <n v="94548.528784130103"/>
    <n v="340374.70362286799"/>
  </r>
  <r>
    <x v="0"/>
    <x v="1"/>
    <x v="1"/>
    <x v="1"/>
    <x v="2"/>
    <s v="EE_Tallinn"/>
    <x v="5"/>
    <s v="GNR_HP_ELEC_AIR-WTR_COP-310_LS_Y-2020"/>
    <x v="1"/>
    <x v="0"/>
    <n v="64.759266290500094"/>
    <n v="94548.528784130103"/>
    <n v="340374.70362286799"/>
  </r>
  <r>
    <x v="0"/>
    <x v="1"/>
    <x v="1"/>
    <x v="1"/>
    <x v="2"/>
    <s v="EE_Tallinn"/>
    <x v="5"/>
    <s v="GNR_HP_ELEC_AIR-WTR_COP-310_LS_Y-2020"/>
    <x v="1"/>
    <x v="1"/>
    <n v="64.759266290500094"/>
    <n v="94548.528784130103"/>
    <n v="340374.70362286799"/>
  </r>
  <r>
    <x v="0"/>
    <x v="1"/>
    <x v="1"/>
    <x v="1"/>
    <x v="2"/>
    <s v="EE_Tallinn"/>
    <x v="5"/>
    <s v="GNR_HP_ELEC_AIR-WTR_COP-310_LS_Y-2020"/>
    <x v="1"/>
    <x v="2"/>
    <n v="64.759266290500094"/>
    <n v="94548.528784130103"/>
    <n v="340374.70362286799"/>
  </r>
  <r>
    <x v="0"/>
    <x v="1"/>
    <x v="1"/>
    <x v="1"/>
    <x v="2"/>
    <s v="EE_Tallinn"/>
    <x v="1"/>
    <s v="GNR_HS_HEAT_PIT_L-CEN_E-90_Y-2020"/>
    <x v="0"/>
    <x v="0"/>
    <n v="237.88676140885701"/>
    <n v="347314.67165693099"/>
    <n v="1250332.8179649501"/>
  </r>
  <r>
    <x v="0"/>
    <x v="1"/>
    <x v="1"/>
    <x v="1"/>
    <x v="2"/>
    <s v="EE_Tallinn"/>
    <x v="1"/>
    <s v="GNR_HS_HEAT_PIT_L-CEN_E-90_Y-2020"/>
    <x v="0"/>
    <x v="1"/>
    <n v="61.322877795964303"/>
    <n v="89531.401582107894"/>
    <n v="322313.04569558898"/>
  </r>
  <r>
    <x v="0"/>
    <x v="1"/>
    <x v="1"/>
    <x v="1"/>
    <x v="2"/>
    <s v="EE_Tallinn"/>
    <x v="1"/>
    <s v="GNR_HS_HEAT_PIT_L-CEN_E-90_Y-2020"/>
    <x v="0"/>
    <x v="2"/>
    <n v="56.099585086411203"/>
    <n v="81905.394226160395"/>
    <n v="294859.419214177"/>
  </r>
  <r>
    <x v="0"/>
    <x v="1"/>
    <x v="1"/>
    <x v="1"/>
    <x v="2"/>
    <s v="EE_Tallinn"/>
    <x v="2"/>
    <s v="IRU_ST_MSW_BP"/>
    <x v="0"/>
    <x v="0"/>
    <n v="56.6666666666667"/>
    <n v="82733.333333333299"/>
    <n v="297840"/>
  </r>
  <r>
    <x v="0"/>
    <x v="1"/>
    <x v="1"/>
    <x v="1"/>
    <x v="2"/>
    <s v="EE_Tallinn"/>
    <x v="2"/>
    <s v="IRU_ST_MSW_BP"/>
    <x v="0"/>
    <x v="1"/>
    <n v="56.6666666666667"/>
    <n v="82733.333333333299"/>
    <n v="297840"/>
  </r>
  <r>
    <x v="0"/>
    <x v="1"/>
    <x v="1"/>
    <x v="1"/>
    <x v="2"/>
    <s v="EE_Tallinn"/>
    <x v="2"/>
    <s v="IRU_ST_MSW_BP"/>
    <x v="0"/>
    <x v="2"/>
    <n v="56.6666666666667"/>
    <n v="82733.333333333299"/>
    <n v="297840"/>
  </r>
  <r>
    <x v="0"/>
    <x v="1"/>
    <x v="1"/>
    <x v="1"/>
    <x v="2"/>
    <s v="EE_Tallinn"/>
    <x v="2"/>
    <s v="IRU_ST_MSW_BP"/>
    <x v="1"/>
    <x v="0"/>
    <n v="56.6666666666667"/>
    <n v="82733.333333333299"/>
    <n v="297840"/>
  </r>
  <r>
    <x v="0"/>
    <x v="1"/>
    <x v="1"/>
    <x v="1"/>
    <x v="2"/>
    <s v="EE_Tallinn"/>
    <x v="2"/>
    <s v="IRU_ST_MSW_BP"/>
    <x v="1"/>
    <x v="1"/>
    <n v="56.6666666666667"/>
    <n v="82733.333333333299"/>
    <n v="297840"/>
  </r>
  <r>
    <x v="0"/>
    <x v="1"/>
    <x v="1"/>
    <x v="1"/>
    <x v="2"/>
    <s v="EE_Tallinn"/>
    <x v="2"/>
    <s v="IRU_ST_MSW_BP"/>
    <x v="1"/>
    <x v="2"/>
    <n v="56.6666666666667"/>
    <n v="82733.333333333299"/>
    <n v="297840"/>
  </r>
  <r>
    <x v="0"/>
    <x v="1"/>
    <x v="1"/>
    <x v="1"/>
    <x v="2"/>
    <s v="EE_Tartu"/>
    <x v="5"/>
    <s v="GNR_HP_ELEC_AIR-WTR_COP-310_LS_Y-2020"/>
    <x v="0"/>
    <x v="0"/>
    <n v="18.8653710693502"/>
    <n v="27543.441761251299"/>
    <n v="99156.3903405046"/>
  </r>
  <r>
    <x v="0"/>
    <x v="1"/>
    <x v="1"/>
    <x v="1"/>
    <x v="2"/>
    <s v="EE_Tartu"/>
    <x v="5"/>
    <s v="GNR_HP_ELEC_AIR-WTR_COP-310_LS_Y-2020"/>
    <x v="0"/>
    <x v="1"/>
    <n v="1.5168563564459101"/>
    <n v="2214.6102804110401"/>
    <n v="7972.5970094797303"/>
  </r>
  <r>
    <x v="0"/>
    <x v="1"/>
    <x v="1"/>
    <x v="1"/>
    <x v="2"/>
    <s v="EE_Tartu"/>
    <x v="5"/>
    <s v="GNR_HP_ELEC_AIR-WTR_COP-310_LS_Y-2020"/>
    <x v="0"/>
    <x v="2"/>
    <n v="19.308744216966002"/>
    <n v="28190.766556770399"/>
    <n v="101486.759604373"/>
  </r>
  <r>
    <x v="0"/>
    <x v="1"/>
    <x v="1"/>
    <x v="1"/>
    <x v="2"/>
    <s v="EE_Tartu"/>
    <x v="5"/>
    <s v="GNR_HP_ELEC_AIR-WTR_COP-310_LS_Y-2020"/>
    <x v="1"/>
    <x v="0"/>
    <n v="19.308744216966002"/>
    <n v="28190.766556770399"/>
    <n v="101486.759604373"/>
  </r>
  <r>
    <x v="0"/>
    <x v="1"/>
    <x v="1"/>
    <x v="1"/>
    <x v="2"/>
    <s v="EE_Tartu"/>
    <x v="5"/>
    <s v="GNR_HP_ELEC_AIR-WTR_COP-310_LS_Y-2020"/>
    <x v="1"/>
    <x v="1"/>
    <n v="19.308744216966002"/>
    <n v="28190.766556770399"/>
    <n v="101486.759604373"/>
  </r>
  <r>
    <x v="0"/>
    <x v="1"/>
    <x v="1"/>
    <x v="1"/>
    <x v="2"/>
    <s v="EE_Tartu"/>
    <x v="5"/>
    <s v="GNR_HP_ELEC_AIR-WTR_COP-310_LS_Y-2020"/>
    <x v="1"/>
    <x v="2"/>
    <n v="19.308744216966002"/>
    <n v="28190.766556770399"/>
    <n v="101486.759604373"/>
  </r>
  <r>
    <x v="0"/>
    <x v="1"/>
    <x v="1"/>
    <x v="1"/>
    <x v="2"/>
    <s v="EE_Tartu"/>
    <x v="5"/>
    <s v="GNR_HP_ELEC_AIR-WTR_COP-330_LS_Y-2030"/>
    <x v="0"/>
    <x v="0"/>
    <n v="0.799030343186939"/>
    <n v="1166.58430105293"/>
    <n v="4199.7034837905503"/>
  </r>
  <r>
    <x v="0"/>
    <x v="1"/>
    <x v="1"/>
    <x v="1"/>
    <x v="2"/>
    <s v="EE_Tartu"/>
    <x v="5"/>
    <s v="GNR_HP_ELEC_AIR-WTR_COP-330_LS_Y-2030"/>
    <x v="0"/>
    <x v="1"/>
    <n v="0.799030343186939"/>
    <n v="1166.58430105293"/>
    <n v="4199.7034837905503"/>
  </r>
  <r>
    <x v="0"/>
    <x v="1"/>
    <x v="1"/>
    <x v="1"/>
    <x v="2"/>
    <s v="EE_Tartu"/>
    <x v="5"/>
    <s v="GNR_HP_ELEC_AIR-WTR_COP-330_LS_Y-2030"/>
    <x v="0"/>
    <x v="2"/>
    <n v="0.799030343186939"/>
    <n v="1166.58430105293"/>
    <n v="4199.7034837905503"/>
  </r>
  <r>
    <x v="0"/>
    <x v="1"/>
    <x v="1"/>
    <x v="1"/>
    <x v="2"/>
    <s v="EE_Tartu"/>
    <x v="5"/>
    <s v="GNR_HP_ELEC_AIR-WTR_COP-330_LS_Y-2030"/>
    <x v="1"/>
    <x v="0"/>
    <n v="0.799030343186939"/>
    <n v="1166.58430105293"/>
    <n v="4199.7034837905503"/>
  </r>
  <r>
    <x v="0"/>
    <x v="1"/>
    <x v="1"/>
    <x v="1"/>
    <x v="2"/>
    <s v="EE_Tartu"/>
    <x v="5"/>
    <s v="GNR_HP_ELEC_AIR-WTR_COP-330_LS_Y-2030"/>
    <x v="1"/>
    <x v="1"/>
    <n v="0.799030343186939"/>
    <n v="1166.58430105293"/>
    <n v="4199.7034837905503"/>
  </r>
  <r>
    <x v="0"/>
    <x v="1"/>
    <x v="1"/>
    <x v="1"/>
    <x v="2"/>
    <s v="EE_Tartu"/>
    <x v="5"/>
    <s v="GNR_HP_ELEC_AIR-WTR_COP-330_LS_Y-2030"/>
    <x v="1"/>
    <x v="2"/>
    <n v="0.799030343186939"/>
    <n v="1166.58430105293"/>
    <n v="4199.7034837905503"/>
  </r>
  <r>
    <x v="0"/>
    <x v="1"/>
    <x v="1"/>
    <x v="1"/>
    <x v="2"/>
    <s v="EE_Tartu"/>
    <x v="1"/>
    <s v="GNR_HS_HEAT_PIT_L-CEN_E-90_Y-2020"/>
    <x v="0"/>
    <x v="0"/>
    <n v="12.6499672934534"/>
    <n v="18468.952248441899"/>
    <n v="66488.228094391001"/>
  </r>
  <r>
    <x v="0"/>
    <x v="1"/>
    <x v="1"/>
    <x v="1"/>
    <x v="2"/>
    <s v="EE_Tartu"/>
    <x v="1"/>
    <s v="GNR_HS_HEAT_PIT_L-CEN_E-90_Y-2020"/>
    <x v="0"/>
    <x v="1"/>
    <n v="74.600826948118495"/>
    <n v="108917.20734425299"/>
    <n v="392101.94643931102"/>
  </r>
  <r>
    <x v="0"/>
    <x v="1"/>
    <x v="1"/>
    <x v="1"/>
    <x v="2"/>
    <s v="EE_Tartu"/>
    <x v="1"/>
    <s v="GNR_HS_HEAT_PIT_L-CEN_E-90_Y-2020"/>
    <x v="0"/>
    <x v="2"/>
    <n v="11.39091563743"/>
    <n v="16630.736830647798"/>
    <n v="59870.652590332102"/>
  </r>
  <r>
    <x v="0"/>
    <x v="1"/>
    <x v="1"/>
    <x v="2"/>
    <x v="3"/>
    <s v="FI_IND"/>
    <x v="5"/>
    <s v="GNR_HP_ELEC_AIR-WTR_COP-310_LS_Y-2020"/>
    <x v="0"/>
    <x v="0"/>
    <n v="247.52134838956599"/>
    <n v="361381.168648766"/>
    <n v="1300972.20713556"/>
  </r>
  <r>
    <x v="0"/>
    <x v="1"/>
    <x v="1"/>
    <x v="2"/>
    <x v="3"/>
    <s v="FI_IND"/>
    <x v="5"/>
    <s v="GNR_HP_ELEC_AIR-WTR_COP-310_LS_Y-2020"/>
    <x v="0"/>
    <x v="1"/>
    <n v="125.93371232809"/>
    <n v="183863.21999901099"/>
    <n v="661907.59199643903"/>
  </r>
  <r>
    <x v="0"/>
    <x v="1"/>
    <x v="1"/>
    <x v="2"/>
    <x v="3"/>
    <s v="FI_IND"/>
    <x v="5"/>
    <s v="GNR_HP_ELEC_AIR-WTR_COP-310_LS_Y-2020"/>
    <x v="0"/>
    <x v="2"/>
    <n v="88.206281135378305"/>
    <n v="128781.170457652"/>
    <n v="463612.21364754898"/>
  </r>
  <r>
    <x v="0"/>
    <x v="1"/>
    <x v="1"/>
    <x v="2"/>
    <x v="3"/>
    <s v="FI_IND"/>
    <x v="5"/>
    <s v="GNR_HP_ELEC_AIR-WTR_COP-310_LS_Y-2020"/>
    <x v="1"/>
    <x v="0"/>
    <n v="445.63691301396398"/>
    <n v="650629.893000387"/>
    <n v="2342267.6148013901"/>
  </r>
  <r>
    <x v="0"/>
    <x v="1"/>
    <x v="1"/>
    <x v="2"/>
    <x v="3"/>
    <s v="FI_IND"/>
    <x v="5"/>
    <s v="GNR_HP_ELEC_AIR-WTR_COP-310_LS_Y-2020"/>
    <x v="1"/>
    <x v="1"/>
    <n v="445.63691301396398"/>
    <n v="650629.893000387"/>
    <n v="2342267.6148013901"/>
  </r>
  <r>
    <x v="0"/>
    <x v="1"/>
    <x v="1"/>
    <x v="2"/>
    <x v="3"/>
    <s v="FI_IND"/>
    <x v="5"/>
    <s v="GNR_HP_ELEC_AIR-WTR_COP-310_LS_Y-2020"/>
    <x v="1"/>
    <x v="2"/>
    <n v="445.63691301396398"/>
    <n v="650629.893000387"/>
    <n v="2342267.6148013901"/>
  </r>
  <r>
    <x v="0"/>
    <x v="1"/>
    <x v="1"/>
    <x v="2"/>
    <x v="3"/>
    <s v="FI_IND"/>
    <x v="1"/>
    <s v="GNR_HS_HEAT_PIT_L-CEN_E-90_Y-2020"/>
    <x v="1"/>
    <x v="0"/>
    <n v="35.847794013273102"/>
    <n v="52337.779259378702"/>
    <n v="188416.00533376299"/>
  </r>
  <r>
    <x v="0"/>
    <x v="1"/>
    <x v="1"/>
    <x v="2"/>
    <x v="3"/>
    <s v="FI_IND"/>
    <x v="1"/>
    <s v="GNR_HS_HEAT_PIT_L-CEN_E-90_Y-2020"/>
    <x v="1"/>
    <x v="1"/>
    <n v="82.233519342677099"/>
    <n v="120060.938240309"/>
    <n v="432219.37766511098"/>
  </r>
  <r>
    <x v="0"/>
    <x v="1"/>
    <x v="1"/>
    <x v="2"/>
    <x v="3"/>
    <s v="FI_IND"/>
    <x v="2"/>
    <s v="GNR_IND-ST_MSW_BP_CB-30"/>
    <x v="0"/>
    <x v="0"/>
    <n v="255.18518518518499"/>
    <n v="372570.37037036999"/>
    <n v="1341253.33333333"/>
  </r>
  <r>
    <x v="0"/>
    <x v="1"/>
    <x v="1"/>
    <x v="2"/>
    <x v="3"/>
    <s v="FI_IND"/>
    <x v="2"/>
    <s v="GNR_IND-ST_MSW_BP_CB-30"/>
    <x v="0"/>
    <x v="1"/>
    <n v="255.18518518518499"/>
    <n v="372570.37037036999"/>
    <n v="1341253.33333333"/>
  </r>
  <r>
    <x v="0"/>
    <x v="1"/>
    <x v="1"/>
    <x v="2"/>
    <x v="3"/>
    <s v="FI_IND"/>
    <x v="2"/>
    <s v="GNR_IND-ST_MSW_BP_CB-30"/>
    <x v="0"/>
    <x v="2"/>
    <n v="255.18518518518499"/>
    <n v="372570.37037036999"/>
    <n v="1341253.33333333"/>
  </r>
  <r>
    <x v="0"/>
    <x v="1"/>
    <x v="1"/>
    <x v="2"/>
    <x v="3"/>
    <s v="FI_IND"/>
    <x v="2"/>
    <s v="GNR_IND-ST_MSW_BP_CB-30"/>
    <x v="1"/>
    <x v="0"/>
    <n v="255.18518518518499"/>
    <n v="372570.37037036999"/>
    <n v="1341253.33333333"/>
  </r>
  <r>
    <x v="0"/>
    <x v="1"/>
    <x v="1"/>
    <x v="2"/>
    <x v="3"/>
    <s v="FI_IND"/>
    <x v="2"/>
    <s v="GNR_IND-ST_MSW_BP_CB-30"/>
    <x v="1"/>
    <x v="1"/>
    <n v="255.18518518518499"/>
    <n v="372570.37037036999"/>
    <n v="1341253.33333333"/>
  </r>
  <r>
    <x v="0"/>
    <x v="1"/>
    <x v="1"/>
    <x v="2"/>
    <x v="3"/>
    <s v="FI_IND"/>
    <x v="2"/>
    <s v="GNR_IND-ST_MSW_BP_CB-30"/>
    <x v="1"/>
    <x v="2"/>
    <n v="255.18518518518499"/>
    <n v="372570.37037036999"/>
    <n v="1341253.33333333"/>
  </r>
  <r>
    <x v="0"/>
    <x v="1"/>
    <x v="1"/>
    <x v="2"/>
    <x v="3"/>
    <s v="FI_IND"/>
    <x v="2"/>
    <s v="GNR_ST_MSW_BP_E-23_LS-220-MW-FEED_Y-2020"/>
    <x v="0"/>
    <x v="0"/>
    <n v="2524.8366847226898"/>
    <n v="3686261.5596951302"/>
    <n v="13270541.6149025"/>
  </r>
  <r>
    <x v="0"/>
    <x v="1"/>
    <x v="1"/>
    <x v="2"/>
    <x v="3"/>
    <s v="FI_IND"/>
    <x v="2"/>
    <s v="GNR_ST_MSW_BP_E-23_LS-220-MW-FEED_Y-2020"/>
    <x v="0"/>
    <x v="1"/>
    <n v="2524.8366847226898"/>
    <n v="3686261.5596951302"/>
    <n v="13270541.6149025"/>
  </r>
  <r>
    <x v="0"/>
    <x v="1"/>
    <x v="1"/>
    <x v="2"/>
    <x v="3"/>
    <s v="FI_IND"/>
    <x v="2"/>
    <s v="GNR_ST_MSW_BP_E-23_LS-220-MW-FEED_Y-2020"/>
    <x v="0"/>
    <x v="2"/>
    <n v="2524.8366847226898"/>
    <n v="3686261.5596951302"/>
    <n v="13270541.6149025"/>
  </r>
  <r>
    <x v="0"/>
    <x v="1"/>
    <x v="1"/>
    <x v="2"/>
    <x v="3"/>
    <s v="FI_IND"/>
    <x v="2"/>
    <s v="GNR_ST_MSW_BP_E-23_LS-220-MW-FEED_Y-2020"/>
    <x v="1"/>
    <x v="0"/>
    <n v="2524.8366847226898"/>
    <n v="3686261.5596951302"/>
    <n v="13270541.6149025"/>
  </r>
  <r>
    <x v="0"/>
    <x v="1"/>
    <x v="1"/>
    <x v="2"/>
    <x v="3"/>
    <s v="FI_IND"/>
    <x v="2"/>
    <s v="GNR_ST_MSW_BP_E-23_LS-220-MW-FEED_Y-2020"/>
    <x v="1"/>
    <x v="1"/>
    <n v="2524.8366847226898"/>
    <n v="3686261.5596951302"/>
    <n v="13270541.6149025"/>
  </r>
  <r>
    <x v="0"/>
    <x v="1"/>
    <x v="1"/>
    <x v="2"/>
    <x v="3"/>
    <s v="FI_IND"/>
    <x v="2"/>
    <s v="GNR_ST_MSW_BP_E-23_LS-220-MW-FEED_Y-2020"/>
    <x v="1"/>
    <x v="2"/>
    <n v="2524.8366847226898"/>
    <n v="3686261.5596951302"/>
    <n v="13270541.6149025"/>
  </r>
  <r>
    <x v="0"/>
    <x v="1"/>
    <x v="1"/>
    <x v="2"/>
    <x v="3"/>
    <s v="FI_IND"/>
    <x v="2"/>
    <s v="GNR_ST_MSW_BP_E-24_LS-220-MW-FEED_Y-2030"/>
    <x v="0"/>
    <x v="0"/>
    <n v="994.54386850030596"/>
    <n v="1452034.0480104501"/>
    <n v="5227322.5728376098"/>
  </r>
  <r>
    <x v="0"/>
    <x v="1"/>
    <x v="1"/>
    <x v="2"/>
    <x v="3"/>
    <s v="FI_IND"/>
    <x v="2"/>
    <s v="GNR_ST_MSW_BP_E-24_LS-220-MW-FEED_Y-2030"/>
    <x v="0"/>
    <x v="1"/>
    <n v="994.54386850030596"/>
    <n v="1452034.0480104501"/>
    <n v="5227322.5728376098"/>
  </r>
  <r>
    <x v="0"/>
    <x v="1"/>
    <x v="1"/>
    <x v="2"/>
    <x v="3"/>
    <s v="FI_IND"/>
    <x v="2"/>
    <s v="GNR_ST_MSW_BP_E-24_LS-220-MW-FEED_Y-2030"/>
    <x v="0"/>
    <x v="2"/>
    <n v="994.54386850030596"/>
    <n v="1452034.0480104501"/>
    <n v="5227322.5728376098"/>
  </r>
  <r>
    <x v="0"/>
    <x v="1"/>
    <x v="1"/>
    <x v="2"/>
    <x v="3"/>
    <s v="FI_IND"/>
    <x v="2"/>
    <s v="GNR_ST_MSW_BP_E-24_LS-220-MW-FEED_Y-2030"/>
    <x v="1"/>
    <x v="0"/>
    <n v="994.54386850030596"/>
    <n v="1452034.0480104501"/>
    <n v="5227322.5728376098"/>
  </r>
  <r>
    <x v="0"/>
    <x v="1"/>
    <x v="1"/>
    <x v="2"/>
    <x v="3"/>
    <s v="FI_IND"/>
    <x v="2"/>
    <s v="GNR_ST_MSW_BP_E-24_LS-220-MW-FEED_Y-2030"/>
    <x v="1"/>
    <x v="1"/>
    <n v="994.54386850030596"/>
    <n v="1452034.0480104501"/>
    <n v="5227322.5728376098"/>
  </r>
  <r>
    <x v="0"/>
    <x v="1"/>
    <x v="1"/>
    <x v="2"/>
    <x v="3"/>
    <s v="FI_IND"/>
    <x v="2"/>
    <s v="GNR_ST_MSW_BP_E-24_LS-220-MW-FEED_Y-2030"/>
    <x v="1"/>
    <x v="2"/>
    <n v="994.54386850030596"/>
    <n v="1452034.0480104501"/>
    <n v="5227322.5728376098"/>
  </r>
  <r>
    <x v="0"/>
    <x v="1"/>
    <x v="1"/>
    <x v="2"/>
    <x v="3"/>
    <s v="FI_IND"/>
    <x v="4"/>
    <s v="GNR_EH_HEAT"/>
    <x v="0"/>
    <x v="0"/>
    <n v="3.4111721611721499"/>
    <n v="4980.3113553113399"/>
    <n v="17929.120879120801"/>
  </r>
  <r>
    <x v="0"/>
    <x v="1"/>
    <x v="1"/>
    <x v="2"/>
    <x v="3"/>
    <s v="FI_IND"/>
    <x v="4"/>
    <s v="GNR_EH_HEAT"/>
    <x v="0"/>
    <x v="1"/>
    <n v="3.4111721611721499"/>
    <n v="4980.3113553113399"/>
    <n v="17929.120879120801"/>
  </r>
  <r>
    <x v="0"/>
    <x v="1"/>
    <x v="1"/>
    <x v="2"/>
    <x v="3"/>
    <s v="FI_IND"/>
    <x v="4"/>
    <s v="GNR_EH_HEAT"/>
    <x v="0"/>
    <x v="2"/>
    <n v="3.4111721611721499"/>
    <n v="4980.3113553113399"/>
    <n v="17929.120879120801"/>
  </r>
  <r>
    <x v="0"/>
    <x v="1"/>
    <x v="1"/>
    <x v="2"/>
    <x v="3"/>
    <s v="FI_IND"/>
    <x v="4"/>
    <s v="GNR_EH_HEAT"/>
    <x v="1"/>
    <x v="0"/>
    <n v="3.4111721611721499"/>
    <n v="4980.3113553113399"/>
    <n v="17929.120879120801"/>
  </r>
  <r>
    <x v="0"/>
    <x v="1"/>
    <x v="1"/>
    <x v="2"/>
    <x v="3"/>
    <s v="FI_IND"/>
    <x v="4"/>
    <s v="GNR_EH_HEAT"/>
    <x v="1"/>
    <x v="1"/>
    <n v="3.4111721611721499"/>
    <n v="4980.3113553113399"/>
    <n v="17929.120879120801"/>
  </r>
  <r>
    <x v="0"/>
    <x v="1"/>
    <x v="1"/>
    <x v="2"/>
    <x v="3"/>
    <s v="FI_IND"/>
    <x v="4"/>
    <s v="GNR_EH_HEAT"/>
    <x v="1"/>
    <x v="2"/>
    <n v="3.4111721611721499"/>
    <n v="4980.3113553113399"/>
    <n v="17929.120879120801"/>
  </r>
  <r>
    <x v="0"/>
    <x v="1"/>
    <x v="1"/>
    <x v="2"/>
    <x v="3"/>
    <s v="FI_IND"/>
    <x v="17"/>
    <s v="GNR_IND-ST_WOODCHI_BP_CB-70"/>
    <x v="0"/>
    <x v="0"/>
    <n v="72.857142857142904"/>
    <n v="106371.428571429"/>
    <n v="382937.14285714302"/>
  </r>
  <r>
    <x v="0"/>
    <x v="1"/>
    <x v="1"/>
    <x v="2"/>
    <x v="3"/>
    <s v="FI_IND"/>
    <x v="17"/>
    <s v="GNR_IND-ST_WOODCHI_BP_CB-70"/>
    <x v="0"/>
    <x v="1"/>
    <n v="72.857142857142904"/>
    <n v="106371.428571429"/>
    <n v="382937.14285714302"/>
  </r>
  <r>
    <x v="0"/>
    <x v="1"/>
    <x v="1"/>
    <x v="2"/>
    <x v="3"/>
    <s v="FI_IND"/>
    <x v="17"/>
    <s v="GNR_IND-ST_WOODCHI_BP_CB-70"/>
    <x v="0"/>
    <x v="2"/>
    <n v="72.857142857142904"/>
    <n v="106371.428571429"/>
    <n v="382937.14285714302"/>
  </r>
  <r>
    <x v="0"/>
    <x v="1"/>
    <x v="1"/>
    <x v="2"/>
    <x v="3"/>
    <s v="FI_IND"/>
    <x v="8"/>
    <s v="GNR_IND-ST_BLACKLIC_BP_CB-30"/>
    <x v="0"/>
    <x v="0"/>
    <n v="2830.7228192119101"/>
    <n v="4132855.3160493802"/>
    <n v="14878279.1377778"/>
  </r>
  <r>
    <x v="0"/>
    <x v="1"/>
    <x v="1"/>
    <x v="2"/>
    <x v="3"/>
    <s v="FI_IND"/>
    <x v="8"/>
    <s v="GNR_IND-ST_BLACKLIC_BP_CB-30"/>
    <x v="0"/>
    <x v="1"/>
    <n v="3393.4302266193099"/>
    <n v="4954408.1308642002"/>
    <n v="17835869.271111101"/>
  </r>
  <r>
    <x v="0"/>
    <x v="1"/>
    <x v="1"/>
    <x v="2"/>
    <x v="3"/>
    <s v="FI_IND"/>
    <x v="8"/>
    <s v="GNR_IND-ST_BLACKLIC_BP_CB-30"/>
    <x v="0"/>
    <x v="2"/>
    <n v="3523.2857821748698"/>
    <n v="5143997.2419753103"/>
    <n v="18518390.071111102"/>
  </r>
  <r>
    <x v="0"/>
    <x v="1"/>
    <x v="1"/>
    <x v="2"/>
    <x v="3"/>
    <s v="FI_IND"/>
    <x v="8"/>
    <s v="GNR_IND-ST_WOODWST_BP_CB-30"/>
    <x v="0"/>
    <x v="1"/>
    <n v="21.392222222222198"/>
    <n v="31232.644444444399"/>
    <n v="112437.52"/>
  </r>
  <r>
    <x v="0"/>
    <x v="1"/>
    <x v="1"/>
    <x v="2"/>
    <x v="3"/>
    <s v="FI_large"/>
    <x v="1"/>
    <s v="GNR_HS_HEAT_PIT_L-CEN_E-90"/>
    <x v="0"/>
    <x v="1"/>
    <n v="128.03586350009499"/>
    <n v="186932.36071013901"/>
    <n v="672956.498556501"/>
  </r>
  <r>
    <x v="0"/>
    <x v="1"/>
    <x v="1"/>
    <x v="2"/>
    <x v="3"/>
    <s v="FI_large"/>
    <x v="1"/>
    <s v="GNR_HS_HEAT_PIT_L-CEN_E-90"/>
    <x v="0"/>
    <x v="2"/>
    <n v="21.144794186976402"/>
    <n v="30871.399512985499"/>
    <n v="111137.03824674799"/>
  </r>
  <r>
    <x v="0"/>
    <x v="1"/>
    <x v="1"/>
    <x v="2"/>
    <x v="3"/>
    <s v="FI_large"/>
    <x v="1"/>
    <s v="GNR_HS_HEAT_PIT_L-CEN_E-90_Y-2020"/>
    <x v="0"/>
    <x v="1"/>
    <n v="100.20278710685101"/>
    <n v="146296.06917600299"/>
    <n v="526665.84903361101"/>
  </r>
  <r>
    <x v="0"/>
    <x v="1"/>
    <x v="1"/>
    <x v="2"/>
    <x v="3"/>
    <s v="FI_large"/>
    <x v="1"/>
    <s v="GNR_HS_HEAT_WTR-TANK_LS_E-95_Y-2010"/>
    <x v="0"/>
    <x v="2"/>
    <n v="17.630136986301402"/>
    <n v="25740"/>
    <n v="92664"/>
  </r>
  <r>
    <x v="0"/>
    <x v="1"/>
    <x v="1"/>
    <x v="2"/>
    <x v="3"/>
    <s v="FI_large"/>
    <x v="2"/>
    <s v="GNR_ST_MSW_BP_E-24_LS-220-MW-FEED_Y-2030"/>
    <x v="0"/>
    <x v="0"/>
    <n v="69.452849329632102"/>
    <n v="101401.160021263"/>
    <n v="365044.17607654602"/>
  </r>
  <r>
    <x v="0"/>
    <x v="1"/>
    <x v="1"/>
    <x v="2"/>
    <x v="3"/>
    <s v="FI_large"/>
    <x v="2"/>
    <s v="GNR_ST_MSW_BP_E-24_LS-220-MW-FEED_Y-2030"/>
    <x v="0"/>
    <x v="1"/>
    <n v="69.452849329632102"/>
    <n v="101401.160021263"/>
    <n v="365044.17607654602"/>
  </r>
  <r>
    <x v="0"/>
    <x v="1"/>
    <x v="1"/>
    <x v="2"/>
    <x v="3"/>
    <s v="FI_large"/>
    <x v="2"/>
    <s v="GNR_ST_MSW_BP_E-24_LS-220-MW-FEED_Y-2030"/>
    <x v="0"/>
    <x v="2"/>
    <n v="69.452849329632102"/>
    <n v="101401.160021263"/>
    <n v="365044.17607654602"/>
  </r>
  <r>
    <x v="0"/>
    <x v="1"/>
    <x v="1"/>
    <x v="2"/>
    <x v="3"/>
    <s v="FI_large"/>
    <x v="2"/>
    <s v="GNR_ST_MSW_BP_E-24_LS-220-MW-FEED_Y-2030"/>
    <x v="1"/>
    <x v="0"/>
    <n v="69.452849329632102"/>
    <n v="101401.160021263"/>
    <n v="365044.17607654602"/>
  </r>
  <r>
    <x v="0"/>
    <x v="1"/>
    <x v="1"/>
    <x v="2"/>
    <x v="3"/>
    <s v="FI_large"/>
    <x v="2"/>
    <s v="GNR_ST_MSW_BP_E-24_LS-220-MW-FEED_Y-2030"/>
    <x v="1"/>
    <x v="1"/>
    <n v="69.452849329632102"/>
    <n v="101401.160021263"/>
    <n v="365044.17607654602"/>
  </r>
  <r>
    <x v="0"/>
    <x v="1"/>
    <x v="1"/>
    <x v="2"/>
    <x v="3"/>
    <s v="FI_large"/>
    <x v="2"/>
    <s v="GNR_ST_MSW_BP_E-24_LS-220-MW-FEED_Y-2030"/>
    <x v="1"/>
    <x v="2"/>
    <n v="69.452849329632102"/>
    <n v="101401.160021263"/>
    <n v="365044.17607654602"/>
  </r>
  <r>
    <x v="0"/>
    <x v="1"/>
    <x v="1"/>
    <x v="2"/>
    <x v="3"/>
    <s v="FI_large"/>
    <x v="10"/>
    <s v="KELJONLAHTI_ST_PEAT_EXT"/>
    <x v="0"/>
    <x v="0"/>
    <n v="4.9530026109660596"/>
    <n v="7231.3838120104401"/>
    <n v="26032.981723237601"/>
  </r>
  <r>
    <x v="0"/>
    <x v="1"/>
    <x v="1"/>
    <x v="2"/>
    <x v="3"/>
    <s v="FI_large"/>
    <x v="10"/>
    <s v="KELJONLAHTI_ST_PEAT_EXT"/>
    <x v="0"/>
    <x v="1"/>
    <n v="4.9530026109660596"/>
    <n v="7231.3838120104401"/>
    <n v="26032.981723237601"/>
  </r>
  <r>
    <x v="0"/>
    <x v="1"/>
    <x v="1"/>
    <x v="2"/>
    <x v="3"/>
    <s v="FI_large"/>
    <x v="10"/>
    <s v="KELJONLAHTI_ST_PEAT_EXT"/>
    <x v="0"/>
    <x v="2"/>
    <n v="4.9530026109660596"/>
    <n v="7231.3838120104401"/>
    <n v="26032.981723237601"/>
  </r>
  <r>
    <x v="0"/>
    <x v="1"/>
    <x v="1"/>
    <x v="2"/>
    <x v="3"/>
    <s v="FI_large"/>
    <x v="10"/>
    <s v="KELJONLAHTI_ST_PEAT_EXT"/>
    <x v="1"/>
    <x v="0"/>
    <n v="4.9530026109660596"/>
    <n v="7231.3838120104401"/>
    <n v="26032.981723237601"/>
  </r>
  <r>
    <x v="0"/>
    <x v="1"/>
    <x v="1"/>
    <x v="2"/>
    <x v="3"/>
    <s v="FI_large"/>
    <x v="10"/>
    <s v="KELJONLAHTI_ST_PEAT_EXT"/>
    <x v="1"/>
    <x v="1"/>
    <n v="4.9530026109660596"/>
    <n v="7231.3838120104401"/>
    <n v="26032.981723237601"/>
  </r>
  <r>
    <x v="0"/>
    <x v="1"/>
    <x v="1"/>
    <x v="2"/>
    <x v="3"/>
    <s v="FI_large"/>
    <x v="10"/>
    <s v="KELJONLAHTI_ST_PEAT_EXT"/>
    <x v="1"/>
    <x v="2"/>
    <n v="4.9530026109660596"/>
    <n v="7231.3838120104401"/>
    <n v="26032.981723237601"/>
  </r>
  <r>
    <x v="0"/>
    <x v="1"/>
    <x v="1"/>
    <x v="2"/>
    <x v="3"/>
    <s v="FI_large"/>
    <x v="4"/>
    <s v="GNR_EH_HEAT"/>
    <x v="0"/>
    <x v="0"/>
    <n v="36.5613553113552"/>
    <n v="53379.578754578499"/>
    <n v="192166.48351648299"/>
  </r>
  <r>
    <x v="0"/>
    <x v="1"/>
    <x v="1"/>
    <x v="2"/>
    <x v="3"/>
    <s v="FI_large"/>
    <x v="4"/>
    <s v="GNR_EH_HEAT"/>
    <x v="0"/>
    <x v="1"/>
    <n v="36.5613553113552"/>
    <n v="53379.578754578499"/>
    <n v="192166.48351648299"/>
  </r>
  <r>
    <x v="0"/>
    <x v="1"/>
    <x v="1"/>
    <x v="2"/>
    <x v="3"/>
    <s v="FI_large"/>
    <x v="4"/>
    <s v="GNR_EH_HEAT"/>
    <x v="0"/>
    <x v="2"/>
    <n v="36.5613553113552"/>
    <n v="53379.578754578499"/>
    <n v="192166.48351648299"/>
  </r>
  <r>
    <x v="0"/>
    <x v="1"/>
    <x v="1"/>
    <x v="2"/>
    <x v="3"/>
    <s v="FI_large"/>
    <x v="4"/>
    <s v="GNR_EH_HEAT"/>
    <x v="1"/>
    <x v="0"/>
    <n v="36.5613553113552"/>
    <n v="53379.578754578499"/>
    <n v="192166.48351648299"/>
  </r>
  <r>
    <x v="0"/>
    <x v="1"/>
    <x v="1"/>
    <x v="2"/>
    <x v="3"/>
    <s v="FI_large"/>
    <x v="4"/>
    <s v="GNR_EH_HEAT"/>
    <x v="1"/>
    <x v="1"/>
    <n v="36.5613553113552"/>
    <n v="53379.578754578499"/>
    <n v="192166.48351648299"/>
  </r>
  <r>
    <x v="0"/>
    <x v="1"/>
    <x v="1"/>
    <x v="2"/>
    <x v="3"/>
    <s v="FI_large"/>
    <x v="4"/>
    <s v="GNR_EH_HEAT"/>
    <x v="1"/>
    <x v="2"/>
    <n v="36.5613553113552"/>
    <n v="53379.578754578499"/>
    <n v="192166.48351648299"/>
  </r>
  <r>
    <x v="0"/>
    <x v="1"/>
    <x v="1"/>
    <x v="2"/>
    <x v="3"/>
    <s v="FI_large"/>
    <x v="17"/>
    <s v="GNR_IND-ST_WOODCHI_BP_CB-50"/>
    <x v="0"/>
    <x v="0"/>
    <n v="406"/>
    <n v="592760"/>
    <n v="2133936"/>
  </r>
  <r>
    <x v="0"/>
    <x v="1"/>
    <x v="1"/>
    <x v="2"/>
    <x v="3"/>
    <s v="FI_large"/>
    <x v="17"/>
    <s v="GNR_IND-ST_WOODCHI_BP_CB-50"/>
    <x v="0"/>
    <x v="1"/>
    <n v="466.66666666666703"/>
    <n v="681333.33333333302"/>
    <n v="2452800"/>
  </r>
  <r>
    <x v="0"/>
    <x v="1"/>
    <x v="1"/>
    <x v="2"/>
    <x v="3"/>
    <s v="FI_large"/>
    <x v="17"/>
    <s v="GNR_IND-ST_WOODCHI_BP_CB-50"/>
    <x v="0"/>
    <x v="2"/>
    <n v="466.66666666666703"/>
    <n v="681333.33333333302"/>
    <n v="2452800"/>
  </r>
  <r>
    <x v="0"/>
    <x v="1"/>
    <x v="1"/>
    <x v="2"/>
    <x v="3"/>
    <s v="FI_large"/>
    <x v="17"/>
    <s v="GNR_ST_WOODCHI_BP_CB-40"/>
    <x v="0"/>
    <x v="0"/>
    <n v="236.833333333333"/>
    <n v="345776.66666666698"/>
    <n v="1244796"/>
  </r>
  <r>
    <x v="0"/>
    <x v="1"/>
    <x v="1"/>
    <x v="2"/>
    <x v="3"/>
    <s v="FI_large"/>
    <x v="17"/>
    <s v="GNR_ST_WOODCHI_BP_CB-40"/>
    <x v="0"/>
    <x v="1"/>
    <n v="272.222222222222"/>
    <n v="397444.44444444397"/>
    <n v="1430800"/>
  </r>
  <r>
    <x v="0"/>
    <x v="1"/>
    <x v="1"/>
    <x v="2"/>
    <x v="3"/>
    <s v="FI_large"/>
    <x v="17"/>
    <s v="GNR_ST_WOODCHI_BP_CB-40"/>
    <x v="0"/>
    <x v="2"/>
    <n v="272.222222222222"/>
    <n v="397444.44444444397"/>
    <n v="1430800"/>
  </r>
  <r>
    <x v="0"/>
    <x v="1"/>
    <x v="1"/>
    <x v="2"/>
    <x v="3"/>
    <s v="FI_large_gas"/>
    <x v="5"/>
    <s v="GNR_HP_ELEC_COP-270"/>
    <x v="0"/>
    <x v="0"/>
    <n v="14.814814814814801"/>
    <n v="21629.629629629599"/>
    <n v="77866.666666666701"/>
  </r>
  <r>
    <x v="0"/>
    <x v="1"/>
    <x v="1"/>
    <x v="2"/>
    <x v="3"/>
    <s v="FI_large_gas"/>
    <x v="5"/>
    <s v="GNR_HP_ELEC_COP-270"/>
    <x v="0"/>
    <x v="1"/>
    <n v="14.814814814814801"/>
    <n v="21629.629629629599"/>
    <n v="77866.666666666701"/>
  </r>
  <r>
    <x v="0"/>
    <x v="1"/>
    <x v="1"/>
    <x v="2"/>
    <x v="3"/>
    <s v="FI_large_gas"/>
    <x v="5"/>
    <s v="GNR_HP_ELEC_COP-270"/>
    <x v="0"/>
    <x v="2"/>
    <n v="14.814814814814801"/>
    <n v="21629.629629629599"/>
    <n v="77866.666666666701"/>
  </r>
  <r>
    <x v="0"/>
    <x v="1"/>
    <x v="1"/>
    <x v="2"/>
    <x v="3"/>
    <s v="FI_large_gas"/>
    <x v="5"/>
    <s v="GNR_HP_ELEC_COP-270"/>
    <x v="1"/>
    <x v="0"/>
    <n v="14.814814814814801"/>
    <n v="21629.629629629599"/>
    <n v="77866.666666666701"/>
  </r>
  <r>
    <x v="0"/>
    <x v="1"/>
    <x v="1"/>
    <x v="2"/>
    <x v="3"/>
    <s v="FI_large_gas"/>
    <x v="5"/>
    <s v="GNR_HP_ELEC_COP-270"/>
    <x v="1"/>
    <x v="1"/>
    <n v="14.814814814814801"/>
    <n v="21629.629629629599"/>
    <n v="77866.666666666701"/>
  </r>
  <r>
    <x v="0"/>
    <x v="1"/>
    <x v="1"/>
    <x v="2"/>
    <x v="3"/>
    <s v="FI_large_gas"/>
    <x v="5"/>
    <s v="GNR_HP_ELEC_COP-270"/>
    <x v="1"/>
    <x v="2"/>
    <n v="14.814814814814801"/>
    <n v="21629.629629629599"/>
    <n v="77866.666666666701"/>
  </r>
  <r>
    <x v="0"/>
    <x v="1"/>
    <x v="1"/>
    <x v="2"/>
    <x v="3"/>
    <s v="FI_large_gas"/>
    <x v="1"/>
    <s v="GNR_HS_HEAT_PIT_L-CEN_E-90_Y-2020"/>
    <x v="0"/>
    <x v="1"/>
    <n v="1392.4947220675499"/>
    <n v="2033042.2942186301"/>
    <n v="7318952.2591870604"/>
  </r>
  <r>
    <x v="0"/>
    <x v="1"/>
    <x v="1"/>
    <x v="2"/>
    <x v="3"/>
    <s v="FI_large_gas"/>
    <x v="1"/>
    <s v="GNR_HS_HEAT_PIT_L-CEN_E-90_Y-2020"/>
    <x v="0"/>
    <x v="2"/>
    <n v="785.49809928184595"/>
    <n v="1146827.2249514901"/>
    <n v="4128578.0098253801"/>
  </r>
  <r>
    <x v="0"/>
    <x v="1"/>
    <x v="1"/>
    <x v="2"/>
    <x v="3"/>
    <s v="FI_large_gas"/>
    <x v="1"/>
    <s v="GNR_HS_HEAT_PIT_L-CEN_E-90_Y-2030"/>
    <x v="0"/>
    <x v="0"/>
    <n v="248.65240163268101"/>
    <n v="363032.50638371398"/>
    <n v="1306917.0229813701"/>
  </r>
  <r>
    <x v="0"/>
    <x v="1"/>
    <x v="1"/>
    <x v="2"/>
    <x v="3"/>
    <s v="FI_large_gas"/>
    <x v="2"/>
    <s v="GNR_ST_MSW_BP_CB-30"/>
    <x v="0"/>
    <x v="0"/>
    <n v="199.81481481481501"/>
    <n v="291729.62962963001"/>
    <n v="1050226.66666667"/>
  </r>
  <r>
    <x v="0"/>
    <x v="1"/>
    <x v="1"/>
    <x v="2"/>
    <x v="3"/>
    <s v="FI_large_gas"/>
    <x v="2"/>
    <s v="GNR_ST_MSW_BP_CB-30"/>
    <x v="0"/>
    <x v="1"/>
    <n v="199.81481481481501"/>
    <n v="291729.62962963001"/>
    <n v="1050226.66666667"/>
  </r>
  <r>
    <x v="0"/>
    <x v="1"/>
    <x v="1"/>
    <x v="2"/>
    <x v="3"/>
    <s v="FI_large_gas"/>
    <x v="2"/>
    <s v="GNR_ST_MSW_BP_CB-30"/>
    <x v="0"/>
    <x v="2"/>
    <n v="199.81481481481501"/>
    <n v="291729.62962963001"/>
    <n v="1050226.66666667"/>
  </r>
  <r>
    <x v="0"/>
    <x v="1"/>
    <x v="1"/>
    <x v="2"/>
    <x v="3"/>
    <s v="FI_large_gas"/>
    <x v="2"/>
    <s v="GNR_ST_MSW_BP_CB-30"/>
    <x v="1"/>
    <x v="0"/>
    <n v="199.81481481481501"/>
    <n v="291729.62962963001"/>
    <n v="1050226.66666667"/>
  </r>
  <r>
    <x v="0"/>
    <x v="1"/>
    <x v="1"/>
    <x v="2"/>
    <x v="3"/>
    <s v="FI_large_gas"/>
    <x v="2"/>
    <s v="GNR_ST_MSW_BP_CB-30"/>
    <x v="1"/>
    <x v="1"/>
    <n v="199.81481481481501"/>
    <n v="291729.62962963001"/>
    <n v="1050226.66666667"/>
  </r>
  <r>
    <x v="0"/>
    <x v="1"/>
    <x v="1"/>
    <x v="2"/>
    <x v="3"/>
    <s v="FI_large_gas"/>
    <x v="2"/>
    <s v="GNR_ST_MSW_BP_CB-30"/>
    <x v="1"/>
    <x v="2"/>
    <n v="199.81481481481501"/>
    <n v="291729.62962963001"/>
    <n v="1050226.66666667"/>
  </r>
  <r>
    <x v="0"/>
    <x v="1"/>
    <x v="1"/>
    <x v="2"/>
    <x v="3"/>
    <s v="FI_large_gas"/>
    <x v="2"/>
    <s v="GNR_ST_MSW_BP_E-23_LS-220-MW-FEED_Y-2020"/>
    <x v="0"/>
    <x v="0"/>
    <n v="1212.6513559707901"/>
    <n v="1770470.9797173601"/>
    <n v="6373695.5269825002"/>
  </r>
  <r>
    <x v="0"/>
    <x v="1"/>
    <x v="1"/>
    <x v="2"/>
    <x v="3"/>
    <s v="FI_large_gas"/>
    <x v="2"/>
    <s v="GNR_ST_MSW_BP_E-23_LS-220-MW-FEED_Y-2020"/>
    <x v="0"/>
    <x v="1"/>
    <n v="1212.6513559707901"/>
    <n v="1770470.9797173601"/>
    <n v="6373695.5269825002"/>
  </r>
  <r>
    <x v="0"/>
    <x v="1"/>
    <x v="1"/>
    <x v="2"/>
    <x v="3"/>
    <s v="FI_large_gas"/>
    <x v="2"/>
    <s v="GNR_ST_MSW_BP_E-23_LS-220-MW-FEED_Y-2020"/>
    <x v="0"/>
    <x v="2"/>
    <n v="1212.6513559707901"/>
    <n v="1770470.9797173601"/>
    <n v="6373695.5269825002"/>
  </r>
  <r>
    <x v="0"/>
    <x v="1"/>
    <x v="1"/>
    <x v="2"/>
    <x v="3"/>
    <s v="FI_large_gas"/>
    <x v="2"/>
    <s v="GNR_ST_MSW_BP_E-23_LS-220-MW-FEED_Y-2020"/>
    <x v="1"/>
    <x v="0"/>
    <n v="1212.6513559707901"/>
    <n v="1770470.9797173601"/>
    <n v="6373695.5269825002"/>
  </r>
  <r>
    <x v="0"/>
    <x v="1"/>
    <x v="1"/>
    <x v="2"/>
    <x v="3"/>
    <s v="FI_large_gas"/>
    <x v="2"/>
    <s v="GNR_ST_MSW_BP_E-23_LS-220-MW-FEED_Y-2020"/>
    <x v="1"/>
    <x v="1"/>
    <n v="1212.6513559707901"/>
    <n v="1770470.9797173601"/>
    <n v="6373695.5269825002"/>
  </r>
  <r>
    <x v="0"/>
    <x v="1"/>
    <x v="1"/>
    <x v="2"/>
    <x v="3"/>
    <s v="FI_large_gas"/>
    <x v="2"/>
    <s v="GNR_ST_MSW_BP_E-23_LS-220-MW-FEED_Y-2020"/>
    <x v="1"/>
    <x v="2"/>
    <n v="1212.6513559707901"/>
    <n v="1770470.9797173601"/>
    <n v="6373695.5269825002"/>
  </r>
  <r>
    <x v="0"/>
    <x v="1"/>
    <x v="1"/>
    <x v="2"/>
    <x v="3"/>
    <s v="FI_large_gas"/>
    <x v="2"/>
    <s v="GNR_ST_MSW_BP_E-24_LS-220-MW-FEED_Y-2030"/>
    <x v="0"/>
    <x v="0"/>
    <n v="628.07542191489904"/>
    <n v="916990.11599575297"/>
    <n v="3301164.4175847098"/>
  </r>
  <r>
    <x v="0"/>
    <x v="1"/>
    <x v="1"/>
    <x v="2"/>
    <x v="3"/>
    <s v="FI_large_gas"/>
    <x v="2"/>
    <s v="GNR_ST_MSW_BP_E-24_LS-220-MW-FEED_Y-2030"/>
    <x v="0"/>
    <x v="1"/>
    <n v="628.07542191489904"/>
    <n v="916990.11599575297"/>
    <n v="3301164.4175847098"/>
  </r>
  <r>
    <x v="0"/>
    <x v="1"/>
    <x v="1"/>
    <x v="2"/>
    <x v="3"/>
    <s v="FI_large_gas"/>
    <x v="2"/>
    <s v="GNR_ST_MSW_BP_E-24_LS-220-MW-FEED_Y-2030"/>
    <x v="0"/>
    <x v="2"/>
    <n v="628.07542191489904"/>
    <n v="916990.11599575297"/>
    <n v="3301164.4175847098"/>
  </r>
  <r>
    <x v="0"/>
    <x v="1"/>
    <x v="1"/>
    <x v="2"/>
    <x v="3"/>
    <s v="FI_large_gas"/>
    <x v="2"/>
    <s v="GNR_ST_MSW_BP_E-24_LS-220-MW-FEED_Y-2030"/>
    <x v="1"/>
    <x v="0"/>
    <n v="628.07542191489904"/>
    <n v="916990.11599575297"/>
    <n v="3301164.4175847098"/>
  </r>
  <r>
    <x v="0"/>
    <x v="1"/>
    <x v="1"/>
    <x v="2"/>
    <x v="3"/>
    <s v="FI_large_gas"/>
    <x v="2"/>
    <s v="GNR_ST_MSW_BP_E-24_LS-220-MW-FEED_Y-2030"/>
    <x v="1"/>
    <x v="1"/>
    <n v="628.07542191489904"/>
    <n v="916990.11599575297"/>
    <n v="3301164.4175847098"/>
  </r>
  <r>
    <x v="0"/>
    <x v="1"/>
    <x v="1"/>
    <x v="2"/>
    <x v="3"/>
    <s v="FI_large_gas"/>
    <x v="2"/>
    <s v="GNR_ST_MSW_BP_E-24_LS-220-MW-FEED_Y-2030"/>
    <x v="1"/>
    <x v="2"/>
    <n v="628.07542191489904"/>
    <n v="916990.11599575297"/>
    <n v="3301164.4175847098"/>
  </r>
  <r>
    <x v="0"/>
    <x v="1"/>
    <x v="1"/>
    <x v="2"/>
    <x v="3"/>
    <s v="FI_large_gas"/>
    <x v="11"/>
    <s v="GNR_ST_HYDROGEN_BP_CB-30"/>
    <x v="0"/>
    <x v="0"/>
    <n v="7.7037037037036997"/>
    <n v="11247.4074074074"/>
    <n v="40490.666666666701"/>
  </r>
  <r>
    <x v="0"/>
    <x v="1"/>
    <x v="1"/>
    <x v="2"/>
    <x v="3"/>
    <s v="FI_large_gas"/>
    <x v="11"/>
    <s v="GNR_ST_HYDROGEN_BP_CB-30"/>
    <x v="0"/>
    <x v="1"/>
    <n v="7.7037037037036997"/>
    <n v="11247.4074074074"/>
    <n v="40490.666666666701"/>
  </r>
  <r>
    <x v="0"/>
    <x v="1"/>
    <x v="1"/>
    <x v="2"/>
    <x v="3"/>
    <s v="FI_large_gas"/>
    <x v="11"/>
    <s v="GNR_ST_HYDROGEN_BP_CB-30"/>
    <x v="0"/>
    <x v="2"/>
    <n v="7.7037037037036997"/>
    <n v="11247.4074074074"/>
    <n v="40490.666666666701"/>
  </r>
  <r>
    <x v="0"/>
    <x v="1"/>
    <x v="1"/>
    <x v="2"/>
    <x v="3"/>
    <s v="FI_large_gas"/>
    <x v="4"/>
    <s v="GNR_EH_HEAT"/>
    <x v="0"/>
    <x v="0"/>
    <n v="1.71703296703296"/>
    <n v="2506.8681318681201"/>
    <n v="9024.7252747252405"/>
  </r>
  <r>
    <x v="0"/>
    <x v="1"/>
    <x v="1"/>
    <x v="2"/>
    <x v="3"/>
    <s v="FI_large_gas"/>
    <x v="4"/>
    <s v="GNR_EH_HEAT"/>
    <x v="0"/>
    <x v="1"/>
    <n v="1.71703296703296"/>
    <n v="2506.8681318681201"/>
    <n v="9024.7252747252405"/>
  </r>
  <r>
    <x v="0"/>
    <x v="1"/>
    <x v="1"/>
    <x v="2"/>
    <x v="3"/>
    <s v="FI_large_gas"/>
    <x v="4"/>
    <s v="GNR_EH_HEAT"/>
    <x v="0"/>
    <x v="2"/>
    <n v="1.71703296703296"/>
    <n v="2506.8681318681201"/>
    <n v="9024.7252747252405"/>
  </r>
  <r>
    <x v="0"/>
    <x v="1"/>
    <x v="1"/>
    <x v="2"/>
    <x v="3"/>
    <s v="FI_large_gas"/>
    <x v="4"/>
    <s v="GNR_EH_HEAT"/>
    <x v="1"/>
    <x v="0"/>
    <n v="1.71703296703296"/>
    <n v="2506.8681318681201"/>
    <n v="9024.7252747252405"/>
  </r>
  <r>
    <x v="0"/>
    <x v="1"/>
    <x v="1"/>
    <x v="2"/>
    <x v="3"/>
    <s v="FI_large_gas"/>
    <x v="4"/>
    <s v="GNR_EH_HEAT"/>
    <x v="1"/>
    <x v="1"/>
    <n v="1.71703296703296"/>
    <n v="2506.8681318681201"/>
    <n v="9024.7252747252405"/>
  </r>
  <r>
    <x v="0"/>
    <x v="1"/>
    <x v="1"/>
    <x v="2"/>
    <x v="3"/>
    <s v="FI_large_gas"/>
    <x v="4"/>
    <s v="GNR_EH_HEAT"/>
    <x v="1"/>
    <x v="2"/>
    <n v="1.71703296703296"/>
    <n v="2506.8681318681201"/>
    <n v="9024.7252747252405"/>
  </r>
  <r>
    <x v="0"/>
    <x v="1"/>
    <x v="1"/>
    <x v="2"/>
    <x v="3"/>
    <s v="FI_large_gas"/>
    <x v="8"/>
    <s v="GNR_IND-ST_WOODWST_BP_CB-50"/>
    <x v="0"/>
    <x v="0"/>
    <n v="396.66666666666703"/>
    <n v="579133.33333333302"/>
    <n v="2084880"/>
  </r>
  <r>
    <x v="0"/>
    <x v="1"/>
    <x v="1"/>
    <x v="2"/>
    <x v="3"/>
    <s v="FI_large_gas"/>
    <x v="8"/>
    <s v="GNR_IND-ST_WOODWST_BP_CB-50"/>
    <x v="0"/>
    <x v="1"/>
    <n v="396.66666666666703"/>
    <n v="579133.33333333302"/>
    <n v="2084880"/>
  </r>
  <r>
    <x v="0"/>
    <x v="1"/>
    <x v="1"/>
    <x v="2"/>
    <x v="3"/>
    <s v="FI_large_gas"/>
    <x v="8"/>
    <s v="GNR_IND-ST_WOODWST_BP_CB-50"/>
    <x v="0"/>
    <x v="2"/>
    <n v="396.66666666666703"/>
    <n v="579133.33333333302"/>
    <n v="2084880"/>
  </r>
  <r>
    <x v="0"/>
    <x v="1"/>
    <x v="1"/>
    <x v="2"/>
    <x v="3"/>
    <s v="FI_medium"/>
    <x v="5"/>
    <s v="GNR_HP_ELEC_GROUND-WTR_COP-380_LS-4-MW_Y-2030"/>
    <x v="0"/>
    <x v="0"/>
    <n v="136.531128518423"/>
    <n v="199335.447636898"/>
    <n v="717607.61149283196"/>
  </r>
  <r>
    <x v="0"/>
    <x v="1"/>
    <x v="1"/>
    <x v="2"/>
    <x v="3"/>
    <s v="FI_medium"/>
    <x v="5"/>
    <s v="GNR_HP_ELEC_GROUND-WTR_COP-380_LS-4-MW_Y-2030"/>
    <x v="0"/>
    <x v="1"/>
    <n v="136.531128518423"/>
    <n v="199335.447636898"/>
    <n v="717607.61149283196"/>
  </r>
  <r>
    <x v="0"/>
    <x v="1"/>
    <x v="1"/>
    <x v="2"/>
    <x v="3"/>
    <s v="FI_medium"/>
    <x v="5"/>
    <s v="GNR_HP_ELEC_GROUND-WTR_COP-380_LS-4-MW_Y-2030"/>
    <x v="0"/>
    <x v="2"/>
    <n v="63.684465994350298"/>
    <n v="92979.320351751507"/>
    <n v="334725.55326630501"/>
  </r>
  <r>
    <x v="0"/>
    <x v="1"/>
    <x v="1"/>
    <x v="2"/>
    <x v="3"/>
    <s v="FI_medium"/>
    <x v="5"/>
    <s v="GNR_HP_ELEC_GROUND-WTR_COP-380_LS-4-MW_Y-2030"/>
    <x v="1"/>
    <x v="0"/>
    <n v="136.531128518423"/>
    <n v="199335.447636898"/>
    <n v="717607.61149283196"/>
  </r>
  <r>
    <x v="0"/>
    <x v="1"/>
    <x v="1"/>
    <x v="2"/>
    <x v="3"/>
    <s v="FI_medium"/>
    <x v="5"/>
    <s v="GNR_HP_ELEC_GROUND-WTR_COP-380_LS-4-MW_Y-2030"/>
    <x v="1"/>
    <x v="1"/>
    <n v="136.531128518423"/>
    <n v="199335.447636898"/>
    <n v="717607.61149283196"/>
  </r>
  <r>
    <x v="0"/>
    <x v="1"/>
    <x v="1"/>
    <x v="2"/>
    <x v="3"/>
    <s v="FI_medium"/>
    <x v="5"/>
    <s v="GNR_HP_ELEC_GROUND-WTR_COP-380_LS-4-MW_Y-2030"/>
    <x v="1"/>
    <x v="2"/>
    <n v="136.531128518423"/>
    <n v="199335.447636898"/>
    <n v="717607.61149283196"/>
  </r>
  <r>
    <x v="0"/>
    <x v="1"/>
    <x v="1"/>
    <x v="2"/>
    <x v="3"/>
    <s v="FI_medium"/>
    <x v="1"/>
    <s v="GNR_HS_HEAT_PIT_L-DEC_E-91_Y-2020"/>
    <x v="0"/>
    <x v="0"/>
    <n v="118.29108623318"/>
    <n v="172704.98590044299"/>
    <n v="621737.94924159604"/>
  </r>
  <r>
    <x v="0"/>
    <x v="1"/>
    <x v="1"/>
    <x v="2"/>
    <x v="3"/>
    <s v="FI_medium"/>
    <x v="1"/>
    <s v="GNR_HS_HEAT_PIT_L-DEC_E-91_Y-2020"/>
    <x v="0"/>
    <x v="1"/>
    <n v="425.18878555049997"/>
    <n v="620775.62690372998"/>
    <n v="2234792.2568534301"/>
  </r>
  <r>
    <x v="0"/>
    <x v="1"/>
    <x v="1"/>
    <x v="2"/>
    <x v="3"/>
    <s v="FI_medium"/>
    <x v="1"/>
    <s v="GNR_HS_HEAT_PIT_L-DEC_E-91_Y-2020"/>
    <x v="0"/>
    <x v="2"/>
    <n v="425.18878555049997"/>
    <n v="620775.62690372998"/>
    <n v="2234792.2568534301"/>
  </r>
  <r>
    <x v="0"/>
    <x v="1"/>
    <x v="1"/>
    <x v="2"/>
    <x v="3"/>
    <s v="FI_medium"/>
    <x v="1"/>
    <s v="GNR_HS_HEAT_PIT_L-DEC_E-91_Y-2030"/>
    <x v="0"/>
    <x v="1"/>
    <n v="45.744368371593403"/>
    <n v="66786.777822526405"/>
    <n v="240432.40016109499"/>
  </r>
  <r>
    <x v="0"/>
    <x v="1"/>
    <x v="1"/>
    <x v="2"/>
    <x v="3"/>
    <s v="FI_medium"/>
    <x v="1"/>
    <s v="GNR_HS_HEAT_PIT_L-DEC_E-91_Y-2030"/>
    <x v="0"/>
    <x v="2"/>
    <n v="45.744368371593403"/>
    <n v="66786.777822526405"/>
    <n v="240432.40016109499"/>
  </r>
  <r>
    <x v="0"/>
    <x v="1"/>
    <x v="1"/>
    <x v="2"/>
    <x v="3"/>
    <s v="FI_medium"/>
    <x v="1"/>
    <s v="GNR_HS_HEAT_WTR-TANK_LS_E-95_Y-2010"/>
    <x v="0"/>
    <x v="1"/>
    <n v="11.308219178082201"/>
    <n v="16510"/>
    <n v="59436"/>
  </r>
  <r>
    <x v="0"/>
    <x v="1"/>
    <x v="1"/>
    <x v="2"/>
    <x v="3"/>
    <s v="FI_medium"/>
    <x v="2"/>
    <s v="GNR_BO_MSW_E-90"/>
    <x v="0"/>
    <x v="0"/>
    <n v="71.1111111111111"/>
    <n v="103822.222222222"/>
    <n v="373760"/>
  </r>
  <r>
    <x v="0"/>
    <x v="1"/>
    <x v="1"/>
    <x v="2"/>
    <x v="3"/>
    <s v="FI_medium"/>
    <x v="2"/>
    <s v="GNR_BO_MSW_E-90"/>
    <x v="0"/>
    <x v="1"/>
    <n v="71.1111111111111"/>
    <n v="103822.222222222"/>
    <n v="373760"/>
  </r>
  <r>
    <x v="0"/>
    <x v="1"/>
    <x v="1"/>
    <x v="2"/>
    <x v="3"/>
    <s v="FI_medium"/>
    <x v="2"/>
    <s v="GNR_BO_MSW_E-90"/>
    <x v="0"/>
    <x v="2"/>
    <n v="71.1111111111111"/>
    <n v="103822.222222222"/>
    <n v="373760"/>
  </r>
  <r>
    <x v="0"/>
    <x v="1"/>
    <x v="1"/>
    <x v="2"/>
    <x v="3"/>
    <s v="FI_medium"/>
    <x v="2"/>
    <s v="GNR_BO_MSW_E-90"/>
    <x v="1"/>
    <x v="0"/>
    <n v="71.1111111111111"/>
    <n v="103822.222222222"/>
    <n v="373760"/>
  </r>
  <r>
    <x v="0"/>
    <x v="1"/>
    <x v="1"/>
    <x v="2"/>
    <x v="3"/>
    <s v="FI_medium"/>
    <x v="2"/>
    <s v="GNR_BO_MSW_E-90"/>
    <x v="1"/>
    <x v="1"/>
    <n v="71.1111111111111"/>
    <n v="103822.222222222"/>
    <n v="373760"/>
  </r>
  <r>
    <x v="0"/>
    <x v="1"/>
    <x v="1"/>
    <x v="2"/>
    <x v="3"/>
    <s v="FI_medium"/>
    <x v="2"/>
    <s v="GNR_BO_MSW_E-90"/>
    <x v="1"/>
    <x v="2"/>
    <n v="71.1111111111111"/>
    <n v="103822.222222222"/>
    <n v="373760"/>
  </r>
  <r>
    <x v="0"/>
    <x v="1"/>
    <x v="1"/>
    <x v="2"/>
    <x v="3"/>
    <s v="FI_medium"/>
    <x v="2"/>
    <s v="GNR_ST_MSW_BP_CB-30"/>
    <x v="0"/>
    <x v="0"/>
    <n v="110.740740740741"/>
    <n v="161681.48148148099"/>
    <n v="582053.33333333302"/>
  </r>
  <r>
    <x v="0"/>
    <x v="1"/>
    <x v="1"/>
    <x v="2"/>
    <x v="3"/>
    <s v="FI_medium"/>
    <x v="2"/>
    <s v="GNR_ST_MSW_BP_CB-30"/>
    <x v="0"/>
    <x v="1"/>
    <n v="110.740740740741"/>
    <n v="161681.48148148099"/>
    <n v="582053.33333333302"/>
  </r>
  <r>
    <x v="0"/>
    <x v="1"/>
    <x v="1"/>
    <x v="2"/>
    <x v="3"/>
    <s v="FI_medium"/>
    <x v="2"/>
    <s v="GNR_ST_MSW_BP_CB-30"/>
    <x v="0"/>
    <x v="2"/>
    <n v="110.740740740741"/>
    <n v="161681.48148148099"/>
    <n v="582053.33333333302"/>
  </r>
  <r>
    <x v="0"/>
    <x v="1"/>
    <x v="1"/>
    <x v="2"/>
    <x v="3"/>
    <s v="FI_medium"/>
    <x v="2"/>
    <s v="GNR_ST_MSW_BP_CB-30"/>
    <x v="1"/>
    <x v="0"/>
    <n v="110.740740740741"/>
    <n v="161681.48148148099"/>
    <n v="582053.33333333302"/>
  </r>
  <r>
    <x v="0"/>
    <x v="1"/>
    <x v="1"/>
    <x v="2"/>
    <x v="3"/>
    <s v="FI_medium"/>
    <x v="2"/>
    <s v="GNR_ST_MSW_BP_CB-30"/>
    <x v="1"/>
    <x v="1"/>
    <n v="110.740740740741"/>
    <n v="161681.48148148099"/>
    <n v="582053.33333333302"/>
  </r>
  <r>
    <x v="0"/>
    <x v="1"/>
    <x v="1"/>
    <x v="2"/>
    <x v="3"/>
    <s v="FI_medium"/>
    <x v="2"/>
    <s v="GNR_ST_MSW_BP_CB-30"/>
    <x v="1"/>
    <x v="2"/>
    <n v="110.740740740741"/>
    <n v="161681.48148148099"/>
    <n v="582053.33333333302"/>
  </r>
  <r>
    <x v="0"/>
    <x v="1"/>
    <x v="1"/>
    <x v="2"/>
    <x v="3"/>
    <s v="FI_medium"/>
    <x v="11"/>
    <s v="GNR_ST_BFG_BP_CB-280"/>
    <x v="0"/>
    <x v="0"/>
    <n v="165.87301587301599"/>
    <n v="242174.60317460299"/>
    <n v="871828.57142857101"/>
  </r>
  <r>
    <x v="0"/>
    <x v="1"/>
    <x v="1"/>
    <x v="2"/>
    <x v="3"/>
    <s v="FI_medium"/>
    <x v="11"/>
    <s v="GNR_ST_BFG_BP_CB-280"/>
    <x v="0"/>
    <x v="1"/>
    <n v="165.87301587301599"/>
    <n v="242174.60317460299"/>
    <n v="871828.57142857101"/>
  </r>
  <r>
    <x v="0"/>
    <x v="1"/>
    <x v="1"/>
    <x v="2"/>
    <x v="3"/>
    <s v="FI_medium"/>
    <x v="11"/>
    <s v="GNR_ST_BFG_BP_CB-280"/>
    <x v="0"/>
    <x v="2"/>
    <n v="165.87301587301599"/>
    <n v="242174.60317460299"/>
    <n v="871828.57142857101"/>
  </r>
  <r>
    <x v="0"/>
    <x v="1"/>
    <x v="1"/>
    <x v="2"/>
    <x v="3"/>
    <s v="FI_medium"/>
    <x v="4"/>
    <s v="GNR_EH_HEAT"/>
    <x v="0"/>
    <x v="0"/>
    <n v="19.505494505494401"/>
    <n v="28478.021978021901"/>
    <n v="102520.87912087901"/>
  </r>
  <r>
    <x v="0"/>
    <x v="1"/>
    <x v="1"/>
    <x v="2"/>
    <x v="3"/>
    <s v="FI_medium"/>
    <x v="4"/>
    <s v="GNR_EH_HEAT"/>
    <x v="0"/>
    <x v="1"/>
    <n v="19.505494505494401"/>
    <n v="28478.021978021901"/>
    <n v="102520.87912087901"/>
  </r>
  <r>
    <x v="0"/>
    <x v="1"/>
    <x v="1"/>
    <x v="2"/>
    <x v="3"/>
    <s v="FI_medium"/>
    <x v="4"/>
    <s v="GNR_EH_HEAT"/>
    <x v="0"/>
    <x v="2"/>
    <n v="19.505494505494401"/>
    <n v="28478.021978021901"/>
    <n v="102520.87912087901"/>
  </r>
  <r>
    <x v="0"/>
    <x v="1"/>
    <x v="1"/>
    <x v="2"/>
    <x v="3"/>
    <s v="FI_medium"/>
    <x v="4"/>
    <s v="GNR_EH_HEAT"/>
    <x v="1"/>
    <x v="0"/>
    <n v="19.505494505494401"/>
    <n v="28478.021978021901"/>
    <n v="102520.87912087901"/>
  </r>
  <r>
    <x v="0"/>
    <x v="1"/>
    <x v="1"/>
    <x v="2"/>
    <x v="3"/>
    <s v="FI_medium"/>
    <x v="4"/>
    <s v="GNR_EH_HEAT"/>
    <x v="1"/>
    <x v="1"/>
    <n v="19.505494505494401"/>
    <n v="28478.021978021901"/>
    <n v="102520.87912087901"/>
  </r>
  <r>
    <x v="0"/>
    <x v="1"/>
    <x v="1"/>
    <x v="2"/>
    <x v="3"/>
    <s v="FI_medium"/>
    <x v="4"/>
    <s v="GNR_EH_HEAT"/>
    <x v="1"/>
    <x v="2"/>
    <n v="19.505494505494401"/>
    <n v="28478.021978021901"/>
    <n v="102520.87912087901"/>
  </r>
  <r>
    <x v="0"/>
    <x v="1"/>
    <x v="1"/>
    <x v="2"/>
    <x v="3"/>
    <s v="FI_medium"/>
    <x v="17"/>
    <s v="GNR_ST_WOODCHI_BP_CB-50"/>
    <x v="0"/>
    <x v="0"/>
    <n v="234.9"/>
    <n v="342954"/>
    <n v="1234634.3999999999"/>
  </r>
  <r>
    <x v="0"/>
    <x v="1"/>
    <x v="1"/>
    <x v="2"/>
    <x v="3"/>
    <s v="FI_medium"/>
    <x v="17"/>
    <s v="GNR_ST_WOODCHI_BP_CB-50"/>
    <x v="0"/>
    <x v="1"/>
    <n v="270"/>
    <n v="394200"/>
    <n v="1419120"/>
  </r>
  <r>
    <x v="0"/>
    <x v="1"/>
    <x v="1"/>
    <x v="2"/>
    <x v="3"/>
    <s v="FI_medium"/>
    <x v="17"/>
    <s v="GNR_ST_WOODCHI_BP_CB-50"/>
    <x v="0"/>
    <x v="2"/>
    <n v="251.1"/>
    <n v="366606"/>
    <n v="1319781.6000000001"/>
  </r>
  <r>
    <x v="0"/>
    <x v="1"/>
    <x v="1"/>
    <x v="2"/>
    <x v="3"/>
    <s v="FI_medium_gas"/>
    <x v="5"/>
    <s v="GNR_HP_ELEC_GROUND-WTR_COP-360_LS-4-MW_Y-2020"/>
    <x v="0"/>
    <x v="0"/>
    <n v="72.4517478062359"/>
    <n v="105779.551797104"/>
    <n v="380806.38646957598"/>
  </r>
  <r>
    <x v="0"/>
    <x v="1"/>
    <x v="1"/>
    <x v="2"/>
    <x v="3"/>
    <s v="FI_medium_gas"/>
    <x v="5"/>
    <s v="GNR_HP_ELEC_GROUND-WTR_COP-360_LS-4-MW_Y-2020"/>
    <x v="0"/>
    <x v="1"/>
    <n v="83.405303529245202"/>
    <n v="121771.74315269801"/>
    <n v="438378.27534971299"/>
  </r>
  <r>
    <x v="0"/>
    <x v="1"/>
    <x v="1"/>
    <x v="2"/>
    <x v="3"/>
    <s v="FI_medium_gas"/>
    <x v="5"/>
    <s v="GNR_HP_ELEC_GROUND-WTR_COP-360_LS-4-MW_Y-2020"/>
    <x v="0"/>
    <x v="2"/>
    <n v="33.178392451113503"/>
    <n v="48440.452978625799"/>
    <n v="174385.63072305301"/>
  </r>
  <r>
    <x v="0"/>
    <x v="1"/>
    <x v="1"/>
    <x v="2"/>
    <x v="3"/>
    <s v="FI_medium_gas"/>
    <x v="5"/>
    <s v="GNR_HP_ELEC_GROUND-WTR_COP-360_LS-4-MW_Y-2020"/>
    <x v="1"/>
    <x v="0"/>
    <n v="94.014912489001901"/>
    <n v="137261.77223394299"/>
    <n v="494142.38004219398"/>
  </r>
  <r>
    <x v="0"/>
    <x v="1"/>
    <x v="1"/>
    <x v="2"/>
    <x v="3"/>
    <s v="FI_medium_gas"/>
    <x v="5"/>
    <s v="GNR_HP_ELEC_GROUND-WTR_COP-360_LS-4-MW_Y-2020"/>
    <x v="1"/>
    <x v="1"/>
    <n v="94.014912489001901"/>
    <n v="137261.77223394299"/>
    <n v="494142.38004219398"/>
  </r>
  <r>
    <x v="0"/>
    <x v="1"/>
    <x v="1"/>
    <x v="2"/>
    <x v="3"/>
    <s v="FI_medium_gas"/>
    <x v="5"/>
    <s v="GNR_HP_ELEC_GROUND-WTR_COP-360_LS-4-MW_Y-2020"/>
    <x v="1"/>
    <x v="2"/>
    <n v="94.014912489001901"/>
    <n v="137261.77223394299"/>
    <n v="494142.38004219398"/>
  </r>
  <r>
    <x v="0"/>
    <x v="1"/>
    <x v="1"/>
    <x v="2"/>
    <x v="3"/>
    <s v="FI_medium_gas"/>
    <x v="5"/>
    <s v="GNR_HP_ELEC_GROUND-WTR_COP-380_LS-4-MW_Y-2030"/>
    <x v="0"/>
    <x v="0"/>
    <n v="29.717289430795599"/>
    <n v="43387.242568961497"/>
    <n v="156194.073248261"/>
  </r>
  <r>
    <x v="0"/>
    <x v="1"/>
    <x v="1"/>
    <x v="2"/>
    <x v="3"/>
    <s v="FI_medium_gas"/>
    <x v="5"/>
    <s v="GNR_HP_ELEC_GROUND-WTR_COP-380_LS-4-MW_Y-2030"/>
    <x v="0"/>
    <x v="1"/>
    <n v="29.717289430795599"/>
    <n v="43387.242568961497"/>
    <n v="156194.073248261"/>
  </r>
  <r>
    <x v="0"/>
    <x v="1"/>
    <x v="1"/>
    <x v="2"/>
    <x v="3"/>
    <s v="FI_medium_gas"/>
    <x v="5"/>
    <s v="GNR_HP_ELEC_GROUND-WTR_COP-380_LS-4-MW_Y-2030"/>
    <x v="0"/>
    <x v="2"/>
    <n v="29.717289430795599"/>
    <n v="43387.242568961497"/>
    <n v="156194.073248261"/>
  </r>
  <r>
    <x v="0"/>
    <x v="1"/>
    <x v="1"/>
    <x v="2"/>
    <x v="3"/>
    <s v="FI_medium_gas"/>
    <x v="5"/>
    <s v="GNR_HP_ELEC_GROUND-WTR_COP-380_LS-4-MW_Y-2030"/>
    <x v="1"/>
    <x v="0"/>
    <n v="29.717289430795599"/>
    <n v="43387.242568961497"/>
    <n v="156194.073248261"/>
  </r>
  <r>
    <x v="0"/>
    <x v="1"/>
    <x v="1"/>
    <x v="2"/>
    <x v="3"/>
    <s v="FI_medium_gas"/>
    <x v="5"/>
    <s v="GNR_HP_ELEC_GROUND-WTR_COP-380_LS-4-MW_Y-2030"/>
    <x v="1"/>
    <x v="1"/>
    <n v="29.717289430795599"/>
    <n v="43387.242568961497"/>
    <n v="156194.073248261"/>
  </r>
  <r>
    <x v="0"/>
    <x v="1"/>
    <x v="1"/>
    <x v="2"/>
    <x v="3"/>
    <s v="FI_medium_gas"/>
    <x v="5"/>
    <s v="GNR_HP_ELEC_GROUND-WTR_COP-380_LS-4-MW_Y-2030"/>
    <x v="1"/>
    <x v="2"/>
    <n v="29.717289430795599"/>
    <n v="43387.242568961497"/>
    <n v="156194.073248261"/>
  </r>
  <r>
    <x v="0"/>
    <x v="1"/>
    <x v="1"/>
    <x v="2"/>
    <x v="3"/>
    <s v="FI_medium_gas"/>
    <x v="1"/>
    <s v="GNR_HS_HEAT_PIT_L-DEC_E-91_Y-2020"/>
    <x v="0"/>
    <x v="0"/>
    <n v="166.120767427457"/>
    <n v="242536.320444087"/>
    <n v="873130.75359871401"/>
  </r>
  <r>
    <x v="0"/>
    <x v="1"/>
    <x v="1"/>
    <x v="2"/>
    <x v="3"/>
    <s v="FI_medium_gas"/>
    <x v="1"/>
    <s v="GNR_HS_HEAT_PIT_L-DEC_E-91_Y-2020"/>
    <x v="0"/>
    <x v="1"/>
    <n v="357.29397231070601"/>
    <n v="521649.19957363"/>
    <n v="1877937.1184650699"/>
  </r>
  <r>
    <x v="0"/>
    <x v="1"/>
    <x v="1"/>
    <x v="2"/>
    <x v="3"/>
    <s v="FI_medium_gas"/>
    <x v="1"/>
    <s v="GNR_HS_HEAT_PIT_L-DEC_E-91_Y-2020"/>
    <x v="0"/>
    <x v="2"/>
    <n v="357.29397231070601"/>
    <n v="521649.19957363"/>
    <n v="1877937.1184650699"/>
  </r>
  <r>
    <x v="0"/>
    <x v="1"/>
    <x v="1"/>
    <x v="2"/>
    <x v="3"/>
    <s v="FI_medium_gas"/>
    <x v="2"/>
    <s v="GNR_ST_MSW_BP_CB-30"/>
    <x v="0"/>
    <x v="0"/>
    <n v="33.703703703703702"/>
    <n v="49207.407407407401"/>
    <n v="177146.66666666701"/>
  </r>
  <r>
    <x v="0"/>
    <x v="1"/>
    <x v="1"/>
    <x v="2"/>
    <x v="3"/>
    <s v="FI_medium_gas"/>
    <x v="2"/>
    <s v="GNR_ST_MSW_BP_CB-30"/>
    <x v="0"/>
    <x v="1"/>
    <n v="33.703703703703702"/>
    <n v="49207.407407407401"/>
    <n v="177146.66666666701"/>
  </r>
  <r>
    <x v="0"/>
    <x v="1"/>
    <x v="1"/>
    <x v="2"/>
    <x v="3"/>
    <s v="FI_medium_gas"/>
    <x v="2"/>
    <s v="GNR_ST_MSW_BP_CB-30"/>
    <x v="0"/>
    <x v="2"/>
    <n v="33.703703703703702"/>
    <n v="49207.407407407401"/>
    <n v="177146.66666666701"/>
  </r>
  <r>
    <x v="0"/>
    <x v="1"/>
    <x v="1"/>
    <x v="2"/>
    <x v="3"/>
    <s v="FI_medium_gas"/>
    <x v="2"/>
    <s v="GNR_ST_MSW_BP_CB-30"/>
    <x v="1"/>
    <x v="0"/>
    <n v="33.703703703703702"/>
    <n v="49207.407407407401"/>
    <n v="177146.66666666701"/>
  </r>
  <r>
    <x v="0"/>
    <x v="1"/>
    <x v="1"/>
    <x v="2"/>
    <x v="3"/>
    <s v="FI_medium_gas"/>
    <x v="2"/>
    <s v="GNR_ST_MSW_BP_CB-30"/>
    <x v="1"/>
    <x v="1"/>
    <n v="33.703703703703702"/>
    <n v="49207.407407407401"/>
    <n v="177146.66666666701"/>
  </r>
  <r>
    <x v="0"/>
    <x v="1"/>
    <x v="1"/>
    <x v="2"/>
    <x v="3"/>
    <s v="FI_medium_gas"/>
    <x v="2"/>
    <s v="GNR_ST_MSW_BP_CB-30"/>
    <x v="1"/>
    <x v="2"/>
    <n v="33.703703703703702"/>
    <n v="49207.407407407401"/>
    <n v="177146.66666666701"/>
  </r>
  <r>
    <x v="0"/>
    <x v="1"/>
    <x v="1"/>
    <x v="2"/>
    <x v="3"/>
    <s v="FI_medium_gas"/>
    <x v="4"/>
    <s v="GNR_EH_HEAT"/>
    <x v="0"/>
    <x v="0"/>
    <n v="2.7014652014651901"/>
    <n v="3944.1391941391798"/>
    <n v="14198.901098901"/>
  </r>
  <r>
    <x v="0"/>
    <x v="1"/>
    <x v="1"/>
    <x v="2"/>
    <x v="3"/>
    <s v="FI_medium_gas"/>
    <x v="4"/>
    <s v="GNR_EH_HEAT"/>
    <x v="0"/>
    <x v="1"/>
    <n v="2.7014652014651901"/>
    <n v="3944.1391941391798"/>
    <n v="14198.901098901"/>
  </r>
  <r>
    <x v="0"/>
    <x v="1"/>
    <x v="1"/>
    <x v="2"/>
    <x v="3"/>
    <s v="FI_medium_gas"/>
    <x v="4"/>
    <s v="GNR_EH_HEAT"/>
    <x v="0"/>
    <x v="2"/>
    <n v="2.7014652014651901"/>
    <n v="3944.1391941391798"/>
    <n v="14198.901098901"/>
  </r>
  <r>
    <x v="0"/>
    <x v="1"/>
    <x v="1"/>
    <x v="2"/>
    <x v="3"/>
    <s v="FI_medium_gas"/>
    <x v="4"/>
    <s v="GNR_EH_HEAT"/>
    <x v="1"/>
    <x v="0"/>
    <n v="2.7014652014651901"/>
    <n v="3944.1391941391798"/>
    <n v="14198.901098901"/>
  </r>
  <r>
    <x v="0"/>
    <x v="1"/>
    <x v="1"/>
    <x v="2"/>
    <x v="3"/>
    <s v="FI_medium_gas"/>
    <x v="4"/>
    <s v="GNR_EH_HEAT"/>
    <x v="1"/>
    <x v="1"/>
    <n v="2.7014652014651901"/>
    <n v="3944.1391941391798"/>
    <n v="14198.901098901"/>
  </r>
  <r>
    <x v="0"/>
    <x v="1"/>
    <x v="1"/>
    <x v="2"/>
    <x v="3"/>
    <s v="FI_medium_gas"/>
    <x v="4"/>
    <s v="GNR_EH_HEAT"/>
    <x v="1"/>
    <x v="2"/>
    <n v="2.7014652014651901"/>
    <n v="3944.1391941391798"/>
    <n v="14198.901098901"/>
  </r>
  <r>
    <x v="0"/>
    <x v="1"/>
    <x v="1"/>
    <x v="2"/>
    <x v="3"/>
    <s v="FI_medium_gas"/>
    <x v="17"/>
    <s v="GNR_ST_WOODCHI_BP_CB-50"/>
    <x v="0"/>
    <x v="1"/>
    <n v="9.5333333333333297"/>
    <n v="13918.666666666701"/>
    <n v="50107.199999999997"/>
  </r>
  <r>
    <x v="0"/>
    <x v="1"/>
    <x v="1"/>
    <x v="2"/>
    <x v="3"/>
    <s v="FI_medium_gas"/>
    <x v="17"/>
    <s v="GNR_ST_WOODCHI_BP_CB-50"/>
    <x v="0"/>
    <x v="2"/>
    <n v="11.733333333333301"/>
    <n v="17130.666666666701"/>
    <n v="61670.400000000001"/>
  </r>
  <r>
    <x v="0"/>
    <x v="1"/>
    <x v="1"/>
    <x v="2"/>
    <x v="3"/>
    <s v="FI_small"/>
    <x v="5"/>
    <s v="GNR_HP_ELEC_COP-270"/>
    <x v="1"/>
    <x v="0"/>
    <n v="0.22222222222222199"/>
    <n v="324.444444444444"/>
    <n v="1168"/>
  </r>
  <r>
    <x v="0"/>
    <x v="1"/>
    <x v="1"/>
    <x v="2"/>
    <x v="3"/>
    <s v="FI_small"/>
    <x v="5"/>
    <s v="GNR_HP_ELEC_COP-270"/>
    <x v="1"/>
    <x v="1"/>
    <n v="0.22222222222222199"/>
    <n v="324.444444444444"/>
    <n v="1168"/>
  </r>
  <r>
    <x v="0"/>
    <x v="1"/>
    <x v="1"/>
    <x v="2"/>
    <x v="3"/>
    <s v="FI_small"/>
    <x v="5"/>
    <s v="GNR_HP_ELEC_COP-270"/>
    <x v="1"/>
    <x v="2"/>
    <n v="0.22222222222222199"/>
    <n v="324.444444444444"/>
    <n v="1168"/>
  </r>
  <r>
    <x v="0"/>
    <x v="1"/>
    <x v="1"/>
    <x v="2"/>
    <x v="3"/>
    <s v="FI_small"/>
    <x v="5"/>
    <s v="GNR_HP_ELEC_GROUND-WTR_COP-360_LS-4-MW_Y-2020"/>
    <x v="0"/>
    <x v="0"/>
    <n v="91.821141557037393"/>
    <n v="134058.86667327501"/>
    <n v="482611.920023788"/>
  </r>
  <r>
    <x v="0"/>
    <x v="1"/>
    <x v="1"/>
    <x v="2"/>
    <x v="3"/>
    <s v="FI_small"/>
    <x v="5"/>
    <s v="GNR_HP_ELEC_GROUND-WTR_COP-360_LS-4-MW_Y-2020"/>
    <x v="0"/>
    <x v="1"/>
    <n v="53.2715846912145"/>
    <n v="77776.513649173197"/>
    <n v="279995.44913702301"/>
  </r>
  <r>
    <x v="0"/>
    <x v="1"/>
    <x v="1"/>
    <x v="2"/>
    <x v="3"/>
    <s v="FI_small"/>
    <x v="5"/>
    <s v="GNR_HP_ELEC_GROUND-WTR_COP-360_LS-4-MW_Y-2020"/>
    <x v="0"/>
    <x v="2"/>
    <n v="32.470682147512697"/>
    <n v="47407.195935368502"/>
    <n v="170665.90536732701"/>
  </r>
  <r>
    <x v="0"/>
    <x v="1"/>
    <x v="1"/>
    <x v="2"/>
    <x v="3"/>
    <s v="FI_small"/>
    <x v="5"/>
    <s v="GNR_HP_ELEC_GROUND-WTR_COP-360_LS-4-MW_Y-2020"/>
    <x v="1"/>
    <x v="0"/>
    <n v="99.170619716580106"/>
    <n v="144789.104786207"/>
    <n v="521240.777230345"/>
  </r>
  <r>
    <x v="0"/>
    <x v="1"/>
    <x v="1"/>
    <x v="2"/>
    <x v="3"/>
    <s v="FI_small"/>
    <x v="5"/>
    <s v="GNR_HP_ELEC_GROUND-WTR_COP-360_LS-4-MW_Y-2020"/>
    <x v="1"/>
    <x v="1"/>
    <n v="99.170619716580106"/>
    <n v="144789.104786207"/>
    <n v="521240.777230345"/>
  </r>
  <r>
    <x v="0"/>
    <x v="1"/>
    <x v="1"/>
    <x v="2"/>
    <x v="3"/>
    <s v="FI_small"/>
    <x v="5"/>
    <s v="GNR_HP_ELEC_GROUND-WTR_COP-360_LS-4-MW_Y-2020"/>
    <x v="1"/>
    <x v="2"/>
    <n v="99.170619716580106"/>
    <n v="144789.104786207"/>
    <n v="521240.777230345"/>
  </r>
  <r>
    <x v="0"/>
    <x v="1"/>
    <x v="1"/>
    <x v="2"/>
    <x v="3"/>
    <s v="FI_small"/>
    <x v="5"/>
    <s v="GNR_HP_ELEC_GROUND-WTR_COP-380_LS-4-MW_Y-2030"/>
    <x v="0"/>
    <x v="0"/>
    <n v="15.653936290491099"/>
    <n v="22854.746984116999"/>
    <n v="82277.089142821394"/>
  </r>
  <r>
    <x v="0"/>
    <x v="1"/>
    <x v="1"/>
    <x v="2"/>
    <x v="3"/>
    <s v="FI_small"/>
    <x v="5"/>
    <s v="GNR_HP_ELEC_GROUND-WTR_COP-380_LS-4-MW_Y-2030"/>
    <x v="0"/>
    <x v="1"/>
    <n v="15.653936290491099"/>
    <n v="22854.746984116999"/>
    <n v="82277.089142821394"/>
  </r>
  <r>
    <x v="0"/>
    <x v="1"/>
    <x v="1"/>
    <x v="2"/>
    <x v="3"/>
    <s v="FI_small"/>
    <x v="5"/>
    <s v="GNR_HP_ELEC_GROUND-WTR_COP-380_LS-4-MW_Y-2030"/>
    <x v="0"/>
    <x v="2"/>
    <n v="15.653936290491099"/>
    <n v="22854.746984116999"/>
    <n v="82277.089142821394"/>
  </r>
  <r>
    <x v="0"/>
    <x v="1"/>
    <x v="1"/>
    <x v="2"/>
    <x v="3"/>
    <s v="FI_small"/>
    <x v="5"/>
    <s v="GNR_HP_ELEC_GROUND-WTR_COP-380_LS-4-MW_Y-2030"/>
    <x v="1"/>
    <x v="0"/>
    <n v="15.653936290491099"/>
    <n v="22854.746984117101"/>
    <n v="82277.089142821394"/>
  </r>
  <r>
    <x v="0"/>
    <x v="1"/>
    <x v="1"/>
    <x v="2"/>
    <x v="3"/>
    <s v="FI_small"/>
    <x v="5"/>
    <s v="GNR_HP_ELEC_GROUND-WTR_COP-380_LS-4-MW_Y-2030"/>
    <x v="1"/>
    <x v="1"/>
    <n v="15.653936290491099"/>
    <n v="22854.746984116999"/>
    <n v="82277.089142821394"/>
  </r>
  <r>
    <x v="0"/>
    <x v="1"/>
    <x v="1"/>
    <x v="2"/>
    <x v="3"/>
    <s v="FI_small"/>
    <x v="5"/>
    <s v="GNR_HP_ELEC_GROUND-WTR_COP-380_LS-4-MW_Y-2030"/>
    <x v="1"/>
    <x v="2"/>
    <n v="15.653936290491099"/>
    <n v="22854.746984116999"/>
    <n v="82277.089142821394"/>
  </r>
  <r>
    <x v="0"/>
    <x v="1"/>
    <x v="1"/>
    <x v="2"/>
    <x v="3"/>
    <s v="FI_small"/>
    <x v="1"/>
    <s v="GNR_HS_HEAT_PIT_L-DEC_E-91_Y-2020"/>
    <x v="0"/>
    <x v="1"/>
    <n v="320.81036759126101"/>
    <n v="468383.136683241"/>
    <n v="1686179.29205967"/>
  </r>
  <r>
    <x v="0"/>
    <x v="1"/>
    <x v="1"/>
    <x v="2"/>
    <x v="3"/>
    <s v="FI_small"/>
    <x v="1"/>
    <s v="GNR_HS_HEAT_PIT_L-DEC_E-91_Y-2020"/>
    <x v="0"/>
    <x v="2"/>
    <n v="320.81036759126101"/>
    <n v="468383.136683241"/>
    <n v="1686179.29205967"/>
  </r>
  <r>
    <x v="0"/>
    <x v="1"/>
    <x v="1"/>
    <x v="2"/>
    <x v="3"/>
    <s v="FI_small"/>
    <x v="4"/>
    <s v="GNR_EH_HEAT"/>
    <x v="0"/>
    <x v="0"/>
    <n v="1.3621794871794799"/>
    <n v="1988.7820512820399"/>
    <n v="7159.6153846153602"/>
  </r>
  <r>
    <x v="0"/>
    <x v="1"/>
    <x v="1"/>
    <x v="2"/>
    <x v="3"/>
    <s v="FI_small"/>
    <x v="4"/>
    <s v="GNR_EH_HEAT"/>
    <x v="0"/>
    <x v="1"/>
    <n v="1.3621794871794799"/>
    <n v="1988.7820512820399"/>
    <n v="7159.6153846153602"/>
  </r>
  <r>
    <x v="0"/>
    <x v="1"/>
    <x v="1"/>
    <x v="2"/>
    <x v="3"/>
    <s v="FI_small"/>
    <x v="4"/>
    <s v="GNR_EH_HEAT"/>
    <x v="0"/>
    <x v="2"/>
    <n v="1.3621794871794799"/>
    <n v="1988.7820512820399"/>
    <n v="7159.6153846153602"/>
  </r>
  <r>
    <x v="0"/>
    <x v="1"/>
    <x v="1"/>
    <x v="2"/>
    <x v="3"/>
    <s v="FI_small"/>
    <x v="4"/>
    <s v="GNR_EH_HEAT"/>
    <x v="1"/>
    <x v="0"/>
    <n v="1.3621794871794799"/>
    <n v="1988.7820512820399"/>
    <n v="7159.6153846153602"/>
  </r>
  <r>
    <x v="0"/>
    <x v="1"/>
    <x v="1"/>
    <x v="2"/>
    <x v="3"/>
    <s v="FI_small"/>
    <x v="4"/>
    <s v="GNR_EH_HEAT"/>
    <x v="1"/>
    <x v="1"/>
    <n v="1.3621794871794799"/>
    <n v="1988.7820512820399"/>
    <n v="7159.6153846153602"/>
  </r>
  <r>
    <x v="0"/>
    <x v="1"/>
    <x v="1"/>
    <x v="2"/>
    <x v="3"/>
    <s v="FI_small"/>
    <x v="4"/>
    <s v="GNR_EH_HEAT"/>
    <x v="1"/>
    <x v="2"/>
    <n v="1.3621794871794799"/>
    <n v="1988.7820512820399"/>
    <n v="7159.6153846153602"/>
  </r>
  <r>
    <x v="0"/>
    <x v="1"/>
    <x v="1"/>
    <x v="2"/>
    <x v="3"/>
    <s v="FI_small"/>
    <x v="17"/>
    <s v="GNR_ST_WOODCHI_BP_CB-70"/>
    <x v="0"/>
    <x v="0"/>
    <n v="40.206349206349202"/>
    <n v="58701.269841269903"/>
    <n v="211324.571428572"/>
  </r>
  <r>
    <x v="0"/>
    <x v="1"/>
    <x v="1"/>
    <x v="2"/>
    <x v="3"/>
    <s v="FI_small"/>
    <x v="17"/>
    <s v="GNR_ST_WOODCHI_BP_CB-70"/>
    <x v="0"/>
    <x v="1"/>
    <n v="40.206349206349202"/>
    <n v="58701.269841269903"/>
    <n v="211324.571428572"/>
  </r>
  <r>
    <x v="0"/>
    <x v="1"/>
    <x v="1"/>
    <x v="2"/>
    <x v="3"/>
    <s v="FI_small"/>
    <x v="17"/>
    <s v="GNR_ST_WOODCHI_BP_CB-70"/>
    <x v="0"/>
    <x v="2"/>
    <n v="40.206349206349202"/>
    <n v="58701.269841269903"/>
    <n v="211324.571428572"/>
  </r>
  <r>
    <x v="0"/>
    <x v="1"/>
    <x v="1"/>
    <x v="2"/>
    <x v="3"/>
    <s v="FI_small_gas"/>
    <x v="5"/>
    <s v="GNR_HP_ELEC_COP-270"/>
    <x v="1"/>
    <x v="0"/>
    <n v="1.4074074074074101"/>
    <n v="2054.8148148148098"/>
    <n v="7397.3333333333303"/>
  </r>
  <r>
    <x v="0"/>
    <x v="1"/>
    <x v="1"/>
    <x v="2"/>
    <x v="3"/>
    <s v="FI_small_gas"/>
    <x v="5"/>
    <s v="GNR_HP_ELEC_COP-270"/>
    <x v="1"/>
    <x v="1"/>
    <n v="1.4074074074074101"/>
    <n v="2054.8148148148098"/>
    <n v="7397.3333333333303"/>
  </r>
  <r>
    <x v="0"/>
    <x v="1"/>
    <x v="1"/>
    <x v="2"/>
    <x v="3"/>
    <s v="FI_small_gas"/>
    <x v="5"/>
    <s v="GNR_HP_ELEC_COP-270"/>
    <x v="1"/>
    <x v="2"/>
    <n v="1.4074074074074101"/>
    <n v="2054.8148148148098"/>
    <n v="7397.3333333333303"/>
  </r>
  <r>
    <x v="0"/>
    <x v="1"/>
    <x v="1"/>
    <x v="2"/>
    <x v="3"/>
    <s v="FI_small_gas"/>
    <x v="5"/>
    <s v="GNR_HP_ELEC_GROUND-WTR_COP-360_LS-4-MW_Y-2020"/>
    <x v="0"/>
    <x v="0"/>
    <n v="22.4792250172191"/>
    <n v="32819.668525139801"/>
    <n v="118150.806690503"/>
  </r>
  <r>
    <x v="0"/>
    <x v="1"/>
    <x v="1"/>
    <x v="2"/>
    <x v="3"/>
    <s v="FI_small_gas"/>
    <x v="5"/>
    <s v="GNR_HP_ELEC_GROUND-WTR_COP-360_LS-4-MW_Y-2020"/>
    <x v="0"/>
    <x v="1"/>
    <n v="11.4537955013624"/>
    <n v="16722.541431989099"/>
    <n v="60201.149155160601"/>
  </r>
  <r>
    <x v="0"/>
    <x v="1"/>
    <x v="1"/>
    <x v="2"/>
    <x v="3"/>
    <s v="FI_small_gas"/>
    <x v="5"/>
    <s v="GNR_HP_ELEC_GROUND-WTR_COP-360_LS-4-MW_Y-2020"/>
    <x v="0"/>
    <x v="2"/>
    <n v="4.7299947594942502"/>
    <n v="6905.7923488616098"/>
    <n v="24860.852455901801"/>
  </r>
  <r>
    <x v="0"/>
    <x v="1"/>
    <x v="1"/>
    <x v="2"/>
    <x v="3"/>
    <s v="FI_small_gas"/>
    <x v="5"/>
    <s v="GNR_HP_ELEC_GROUND-WTR_COP-360_LS-4-MW_Y-2020"/>
    <x v="1"/>
    <x v="0"/>
    <n v="24.4304290316425"/>
    <n v="35668.426386198102"/>
    <n v="128406.334990313"/>
  </r>
  <r>
    <x v="0"/>
    <x v="1"/>
    <x v="1"/>
    <x v="2"/>
    <x v="3"/>
    <s v="FI_small_gas"/>
    <x v="5"/>
    <s v="GNR_HP_ELEC_GROUND-WTR_COP-360_LS-4-MW_Y-2020"/>
    <x v="1"/>
    <x v="1"/>
    <n v="24.4304290316425"/>
    <n v="35668.426386198102"/>
    <n v="128406.334990313"/>
  </r>
  <r>
    <x v="0"/>
    <x v="1"/>
    <x v="1"/>
    <x v="2"/>
    <x v="3"/>
    <s v="FI_small_gas"/>
    <x v="5"/>
    <s v="GNR_HP_ELEC_GROUND-WTR_COP-360_LS-4-MW_Y-2020"/>
    <x v="1"/>
    <x v="2"/>
    <n v="24.4304290316425"/>
    <n v="35668.426386198102"/>
    <n v="128406.334990313"/>
  </r>
  <r>
    <x v="0"/>
    <x v="1"/>
    <x v="1"/>
    <x v="2"/>
    <x v="3"/>
    <s v="FI_small_gas"/>
    <x v="1"/>
    <s v="GNR_HS_HEAT_PIT_L-DEC_E-91_Y-2020"/>
    <x v="0"/>
    <x v="0"/>
    <n v="0.265019933852148"/>
    <n v="386.92910342413597"/>
    <n v="1392.94477232689"/>
  </r>
  <r>
    <x v="0"/>
    <x v="1"/>
    <x v="1"/>
    <x v="2"/>
    <x v="3"/>
    <s v="FI_small_gas"/>
    <x v="1"/>
    <s v="GNR_HS_HEAT_PIT_L-DEC_E-91_Y-2020"/>
    <x v="0"/>
    <x v="1"/>
    <n v="92.788950484378105"/>
    <n v="135471.867707192"/>
    <n v="487698.72374589101"/>
  </r>
  <r>
    <x v="0"/>
    <x v="1"/>
    <x v="1"/>
    <x v="2"/>
    <x v="3"/>
    <s v="FI_small_gas"/>
    <x v="1"/>
    <s v="GNR_HS_HEAT_PIT_L-DEC_E-91_Y-2020"/>
    <x v="0"/>
    <x v="2"/>
    <n v="92.788950484378105"/>
    <n v="135471.867707192"/>
    <n v="487698.72374589101"/>
  </r>
  <r>
    <x v="0"/>
    <x v="1"/>
    <x v="1"/>
    <x v="2"/>
    <x v="3"/>
    <s v="FinA"/>
    <x v="12"/>
    <s v="GNR_ST_NUCL_CND_E-33"/>
    <x v="0"/>
    <x v="0"/>
    <n v="15186"/>
    <n v="22171560"/>
    <n v="79817616"/>
  </r>
  <r>
    <x v="0"/>
    <x v="1"/>
    <x v="1"/>
    <x v="2"/>
    <x v="3"/>
    <s v="FinA"/>
    <x v="12"/>
    <s v="GNR_ST_NUCL_CND_E-33"/>
    <x v="0"/>
    <x v="1"/>
    <n v="15186"/>
    <n v="22171560"/>
    <n v="79817616"/>
  </r>
  <r>
    <x v="0"/>
    <x v="1"/>
    <x v="1"/>
    <x v="2"/>
    <x v="3"/>
    <s v="FinA"/>
    <x v="12"/>
    <s v="GNR_ST_NUCL_CND_E-33"/>
    <x v="0"/>
    <x v="2"/>
    <n v="15186"/>
    <n v="22171560"/>
    <n v="79817616"/>
  </r>
  <r>
    <x v="0"/>
    <x v="1"/>
    <x v="1"/>
    <x v="2"/>
    <x v="3"/>
    <s v="FinA"/>
    <x v="12"/>
    <s v="GNR_ST_NUCL_CND_E-33"/>
    <x v="1"/>
    <x v="0"/>
    <n v="963.63194496303902"/>
    <n v="1406902.63964604"/>
    <n v="5064849.5027257297"/>
  </r>
  <r>
    <x v="0"/>
    <x v="1"/>
    <x v="1"/>
    <x v="2"/>
    <x v="3"/>
    <s v="FinA"/>
    <x v="12"/>
    <s v="GNR_ST_NUCL_CND_E-33"/>
    <x v="1"/>
    <x v="1"/>
    <n v="2497.5713389024299"/>
    <n v="3646454.1547975498"/>
    <n v="13127234.9572712"/>
  </r>
  <r>
    <x v="0"/>
    <x v="1"/>
    <x v="1"/>
    <x v="2"/>
    <x v="3"/>
    <s v="FinA"/>
    <x v="12"/>
    <s v="GNR_ST_NUCL_CND_E-33"/>
    <x v="1"/>
    <x v="2"/>
    <n v="656.84406617516004"/>
    <n v="958992.33661573404"/>
    <n v="3452372.4118166398"/>
  </r>
  <r>
    <x v="0"/>
    <x v="1"/>
    <x v="1"/>
    <x v="2"/>
    <x v="3"/>
    <s v="FinA"/>
    <x v="6"/>
    <s v="GNR_RES_WTR_NOPMP_MC-01"/>
    <x v="0"/>
    <x v="0"/>
    <n v="156.94999999999999"/>
    <n v="229147"/>
    <n v="824929.2"/>
  </r>
  <r>
    <x v="0"/>
    <x v="1"/>
    <x v="1"/>
    <x v="2"/>
    <x v="3"/>
    <s v="FinA"/>
    <x v="6"/>
    <s v="GNR_RES_WTR_NOPMP_MC-01"/>
    <x v="0"/>
    <x v="1"/>
    <n v="156.94999999999999"/>
    <n v="229147"/>
    <n v="824929.2"/>
  </r>
  <r>
    <x v="0"/>
    <x v="1"/>
    <x v="1"/>
    <x v="2"/>
    <x v="3"/>
    <s v="FinA"/>
    <x v="6"/>
    <s v="GNR_RES_WTR_NOPMP_MC-01"/>
    <x v="0"/>
    <x v="2"/>
    <n v="156.94999999999999"/>
    <n v="229147"/>
    <n v="824929.2"/>
  </r>
  <r>
    <x v="0"/>
    <x v="1"/>
    <x v="1"/>
    <x v="2"/>
    <x v="3"/>
    <s v="FinA"/>
    <x v="6"/>
    <s v="GNR_RES_WTR_NOPMP_MC-01"/>
    <x v="1"/>
    <x v="0"/>
    <n v="156.94999999999999"/>
    <n v="229147"/>
    <n v="824929.2"/>
  </r>
  <r>
    <x v="0"/>
    <x v="1"/>
    <x v="1"/>
    <x v="2"/>
    <x v="3"/>
    <s v="FinA"/>
    <x v="6"/>
    <s v="GNR_RES_WTR_NOPMP_MC-01"/>
    <x v="1"/>
    <x v="1"/>
    <n v="156.94999999999999"/>
    <n v="229147"/>
    <n v="824929.2"/>
  </r>
  <r>
    <x v="0"/>
    <x v="1"/>
    <x v="1"/>
    <x v="2"/>
    <x v="3"/>
    <s v="FinA"/>
    <x v="6"/>
    <s v="GNR_RES_WTR_NOPMP_MC-01"/>
    <x v="1"/>
    <x v="2"/>
    <n v="156.94999999999999"/>
    <n v="229147"/>
    <n v="824929.2"/>
  </r>
  <r>
    <x v="0"/>
    <x v="1"/>
    <x v="1"/>
    <x v="2"/>
    <x v="3"/>
    <s v="FinA"/>
    <x v="6"/>
    <s v="GNR_RES_WTR_NOPMP_MC-02"/>
    <x v="0"/>
    <x v="0"/>
    <n v="156.94999999999999"/>
    <n v="229147"/>
    <n v="824929.2"/>
  </r>
  <r>
    <x v="0"/>
    <x v="1"/>
    <x v="1"/>
    <x v="2"/>
    <x v="3"/>
    <s v="FinA"/>
    <x v="6"/>
    <s v="GNR_RES_WTR_NOPMP_MC-02"/>
    <x v="0"/>
    <x v="1"/>
    <n v="156.94999999999999"/>
    <n v="229147"/>
    <n v="824929.2"/>
  </r>
  <r>
    <x v="0"/>
    <x v="1"/>
    <x v="1"/>
    <x v="2"/>
    <x v="3"/>
    <s v="FinA"/>
    <x v="6"/>
    <s v="GNR_RES_WTR_NOPMP_MC-02"/>
    <x v="0"/>
    <x v="2"/>
    <n v="156.94999999999999"/>
    <n v="229147"/>
    <n v="824929.2"/>
  </r>
  <r>
    <x v="0"/>
    <x v="1"/>
    <x v="1"/>
    <x v="2"/>
    <x v="3"/>
    <s v="FinA"/>
    <x v="6"/>
    <s v="GNR_RES_WTR_NOPMP_MC-02"/>
    <x v="1"/>
    <x v="0"/>
    <n v="156.94999999999999"/>
    <n v="229147"/>
    <n v="824929.2"/>
  </r>
  <r>
    <x v="0"/>
    <x v="1"/>
    <x v="1"/>
    <x v="2"/>
    <x v="3"/>
    <s v="FinA"/>
    <x v="6"/>
    <s v="GNR_RES_WTR_NOPMP_MC-02"/>
    <x v="1"/>
    <x v="1"/>
    <n v="156.94999999999999"/>
    <n v="229147"/>
    <n v="824929.2"/>
  </r>
  <r>
    <x v="0"/>
    <x v="1"/>
    <x v="1"/>
    <x v="2"/>
    <x v="3"/>
    <s v="FinA"/>
    <x v="6"/>
    <s v="GNR_RES_WTR_NOPMP_MC-02"/>
    <x v="1"/>
    <x v="2"/>
    <n v="156.94999999999999"/>
    <n v="229147"/>
    <n v="824929.2"/>
  </r>
  <r>
    <x v="0"/>
    <x v="1"/>
    <x v="1"/>
    <x v="2"/>
    <x v="3"/>
    <s v="FinA"/>
    <x v="6"/>
    <s v="GNR_RES_WTR_NOPMP_MC-03"/>
    <x v="0"/>
    <x v="0"/>
    <n v="156.94999999999999"/>
    <n v="229147"/>
    <n v="824929.2"/>
  </r>
  <r>
    <x v="0"/>
    <x v="1"/>
    <x v="1"/>
    <x v="2"/>
    <x v="3"/>
    <s v="FinA"/>
    <x v="6"/>
    <s v="GNR_RES_WTR_NOPMP_MC-03"/>
    <x v="0"/>
    <x v="1"/>
    <n v="156.94999999999999"/>
    <n v="229147"/>
    <n v="824929.2"/>
  </r>
  <r>
    <x v="0"/>
    <x v="1"/>
    <x v="1"/>
    <x v="2"/>
    <x v="3"/>
    <s v="FinA"/>
    <x v="6"/>
    <s v="GNR_RES_WTR_NOPMP_MC-03"/>
    <x v="0"/>
    <x v="2"/>
    <n v="156.94999999999999"/>
    <n v="229147"/>
    <n v="824929.2"/>
  </r>
  <r>
    <x v="0"/>
    <x v="1"/>
    <x v="1"/>
    <x v="2"/>
    <x v="3"/>
    <s v="FinA"/>
    <x v="6"/>
    <s v="GNR_RES_WTR_NOPMP_MC-03"/>
    <x v="1"/>
    <x v="0"/>
    <n v="156.94999999999999"/>
    <n v="229147"/>
    <n v="824929.2"/>
  </r>
  <r>
    <x v="0"/>
    <x v="1"/>
    <x v="1"/>
    <x v="2"/>
    <x v="3"/>
    <s v="FinA"/>
    <x v="6"/>
    <s v="GNR_RES_WTR_NOPMP_MC-03"/>
    <x v="1"/>
    <x v="1"/>
    <n v="156.94999999999999"/>
    <n v="229147"/>
    <n v="824929.2"/>
  </r>
  <r>
    <x v="0"/>
    <x v="1"/>
    <x v="1"/>
    <x v="2"/>
    <x v="3"/>
    <s v="FinA"/>
    <x v="6"/>
    <s v="GNR_RES_WTR_NOPMP_MC-03"/>
    <x v="1"/>
    <x v="2"/>
    <n v="156.94999999999999"/>
    <n v="229147"/>
    <n v="824929.2"/>
  </r>
  <r>
    <x v="0"/>
    <x v="1"/>
    <x v="1"/>
    <x v="2"/>
    <x v="3"/>
    <s v="FinA"/>
    <x v="6"/>
    <s v="GNR_RES_WTR_NOPMP_MC-04"/>
    <x v="0"/>
    <x v="0"/>
    <n v="156.94999999999999"/>
    <n v="229147"/>
    <n v="824929.2"/>
  </r>
  <r>
    <x v="0"/>
    <x v="1"/>
    <x v="1"/>
    <x v="2"/>
    <x v="3"/>
    <s v="FinA"/>
    <x v="6"/>
    <s v="GNR_RES_WTR_NOPMP_MC-04"/>
    <x v="0"/>
    <x v="1"/>
    <n v="156.94999999999999"/>
    <n v="229147"/>
    <n v="824929.2"/>
  </r>
  <r>
    <x v="0"/>
    <x v="1"/>
    <x v="1"/>
    <x v="2"/>
    <x v="3"/>
    <s v="FinA"/>
    <x v="6"/>
    <s v="GNR_RES_WTR_NOPMP_MC-04"/>
    <x v="0"/>
    <x v="2"/>
    <n v="156.94999999999999"/>
    <n v="229147"/>
    <n v="824929.2"/>
  </r>
  <r>
    <x v="0"/>
    <x v="1"/>
    <x v="1"/>
    <x v="2"/>
    <x v="3"/>
    <s v="FinA"/>
    <x v="6"/>
    <s v="GNR_RES_WTR_NOPMP_MC-04"/>
    <x v="1"/>
    <x v="0"/>
    <n v="156.94999999999999"/>
    <n v="229147"/>
    <n v="824929.2"/>
  </r>
  <r>
    <x v="0"/>
    <x v="1"/>
    <x v="1"/>
    <x v="2"/>
    <x v="3"/>
    <s v="FinA"/>
    <x v="6"/>
    <s v="GNR_RES_WTR_NOPMP_MC-04"/>
    <x v="1"/>
    <x v="1"/>
    <n v="156.94999999999999"/>
    <n v="229147"/>
    <n v="824929.2"/>
  </r>
  <r>
    <x v="0"/>
    <x v="1"/>
    <x v="1"/>
    <x v="2"/>
    <x v="3"/>
    <s v="FinA"/>
    <x v="6"/>
    <s v="GNR_RES_WTR_NOPMP_MC-04"/>
    <x v="1"/>
    <x v="2"/>
    <n v="156.94999999999999"/>
    <n v="229147"/>
    <n v="824929.2"/>
  </r>
  <r>
    <x v="0"/>
    <x v="1"/>
    <x v="1"/>
    <x v="2"/>
    <x v="3"/>
    <s v="FinA"/>
    <x v="6"/>
    <s v="GNR_RES_WTR_NOPMP_MC-05"/>
    <x v="0"/>
    <x v="0"/>
    <n v="1.8901105809893"/>
    <n v="2759.5614482443798"/>
    <n v="9934.4212136797596"/>
  </r>
  <r>
    <x v="0"/>
    <x v="1"/>
    <x v="1"/>
    <x v="2"/>
    <x v="3"/>
    <s v="FinA"/>
    <x v="6"/>
    <s v="GNR_RES_WTR_NOPMP_MC-05"/>
    <x v="0"/>
    <x v="1"/>
    <n v="156.94999999999999"/>
    <n v="229147"/>
    <n v="824929.2"/>
  </r>
  <r>
    <x v="0"/>
    <x v="1"/>
    <x v="1"/>
    <x v="2"/>
    <x v="3"/>
    <s v="FinA"/>
    <x v="6"/>
    <s v="GNR_RES_WTR_NOPMP_MC-05"/>
    <x v="0"/>
    <x v="2"/>
    <n v="156.94999999999999"/>
    <n v="229147"/>
    <n v="824929.2"/>
  </r>
  <r>
    <x v="0"/>
    <x v="1"/>
    <x v="1"/>
    <x v="2"/>
    <x v="3"/>
    <s v="FinA"/>
    <x v="6"/>
    <s v="GNR_RES_WTR_NOPMP_MC-05"/>
    <x v="1"/>
    <x v="0"/>
    <n v="156.94999999999999"/>
    <n v="229147"/>
    <n v="824929.2"/>
  </r>
  <r>
    <x v="0"/>
    <x v="1"/>
    <x v="1"/>
    <x v="2"/>
    <x v="3"/>
    <s v="FinA"/>
    <x v="6"/>
    <s v="GNR_RES_WTR_NOPMP_MC-05"/>
    <x v="1"/>
    <x v="1"/>
    <n v="156.94999999999999"/>
    <n v="229147"/>
    <n v="824929.2"/>
  </r>
  <r>
    <x v="0"/>
    <x v="1"/>
    <x v="1"/>
    <x v="2"/>
    <x v="3"/>
    <s v="FinA"/>
    <x v="6"/>
    <s v="GNR_RES_WTR_NOPMP_MC-05"/>
    <x v="1"/>
    <x v="2"/>
    <n v="156.94999999999999"/>
    <n v="229147"/>
    <n v="824929.2"/>
  </r>
  <r>
    <x v="0"/>
    <x v="1"/>
    <x v="1"/>
    <x v="2"/>
    <x v="3"/>
    <s v="FinA"/>
    <x v="6"/>
    <s v="GNR_RES_WTR_NOPMP_MC-06"/>
    <x v="0"/>
    <x v="1"/>
    <n v="156.94999999999999"/>
    <n v="229147"/>
    <n v="824929.2"/>
  </r>
  <r>
    <x v="0"/>
    <x v="1"/>
    <x v="1"/>
    <x v="2"/>
    <x v="3"/>
    <s v="FinA"/>
    <x v="6"/>
    <s v="GNR_RES_WTR_NOPMP_MC-06"/>
    <x v="0"/>
    <x v="2"/>
    <n v="156.94999999999999"/>
    <n v="229147"/>
    <n v="824929.2"/>
  </r>
  <r>
    <x v="0"/>
    <x v="1"/>
    <x v="1"/>
    <x v="2"/>
    <x v="3"/>
    <s v="FinA"/>
    <x v="6"/>
    <s v="GNR_RES_WTR_NOPMP_MC-06"/>
    <x v="1"/>
    <x v="0"/>
    <n v="156.94999999999999"/>
    <n v="229147"/>
    <n v="824929.2"/>
  </r>
  <r>
    <x v="0"/>
    <x v="1"/>
    <x v="1"/>
    <x v="2"/>
    <x v="3"/>
    <s v="FinA"/>
    <x v="6"/>
    <s v="GNR_RES_WTR_NOPMP_MC-06"/>
    <x v="1"/>
    <x v="1"/>
    <n v="156.94999999999999"/>
    <n v="229147"/>
    <n v="824929.2"/>
  </r>
  <r>
    <x v="0"/>
    <x v="1"/>
    <x v="1"/>
    <x v="2"/>
    <x v="3"/>
    <s v="FinA"/>
    <x v="6"/>
    <s v="GNR_RES_WTR_NOPMP_MC-06"/>
    <x v="1"/>
    <x v="2"/>
    <n v="156.94999999999999"/>
    <n v="229147"/>
    <n v="824929.2"/>
  </r>
  <r>
    <x v="0"/>
    <x v="1"/>
    <x v="1"/>
    <x v="2"/>
    <x v="3"/>
    <s v="FinA"/>
    <x v="6"/>
    <s v="GNR_RES_WTR_NOPMP_MC-07"/>
    <x v="0"/>
    <x v="1"/>
    <n v="156.94999999999999"/>
    <n v="229147"/>
    <n v="824929.2"/>
  </r>
  <r>
    <x v="0"/>
    <x v="1"/>
    <x v="1"/>
    <x v="2"/>
    <x v="3"/>
    <s v="FinA"/>
    <x v="6"/>
    <s v="GNR_RES_WTR_NOPMP_MC-07"/>
    <x v="0"/>
    <x v="2"/>
    <n v="156.94999999999999"/>
    <n v="229147"/>
    <n v="824929.2"/>
  </r>
  <r>
    <x v="0"/>
    <x v="1"/>
    <x v="1"/>
    <x v="2"/>
    <x v="3"/>
    <s v="FinA"/>
    <x v="6"/>
    <s v="GNR_RES_WTR_NOPMP_MC-07"/>
    <x v="1"/>
    <x v="0"/>
    <n v="112.059889419011"/>
    <n v="163607.438551756"/>
    <n v="588986.77878632199"/>
  </r>
  <r>
    <x v="0"/>
    <x v="1"/>
    <x v="1"/>
    <x v="2"/>
    <x v="3"/>
    <s v="FinA"/>
    <x v="6"/>
    <s v="GNR_RES_WTR_NOPMP_MC-07"/>
    <x v="1"/>
    <x v="1"/>
    <n v="156.94999999999999"/>
    <n v="229147"/>
    <n v="824929.2"/>
  </r>
  <r>
    <x v="0"/>
    <x v="1"/>
    <x v="1"/>
    <x v="2"/>
    <x v="3"/>
    <s v="FinA"/>
    <x v="6"/>
    <s v="GNR_RES_WTR_NOPMP_MC-08"/>
    <x v="0"/>
    <x v="1"/>
    <n v="156.94999999999999"/>
    <n v="229147"/>
    <n v="824929.2"/>
  </r>
  <r>
    <x v="0"/>
    <x v="1"/>
    <x v="1"/>
    <x v="2"/>
    <x v="3"/>
    <s v="FinA"/>
    <x v="6"/>
    <s v="GNR_RES_WTR_NOPMP_MC-08"/>
    <x v="0"/>
    <x v="2"/>
    <n v="156.94999999999999"/>
    <n v="229147"/>
    <n v="824929.2"/>
  </r>
  <r>
    <x v="0"/>
    <x v="1"/>
    <x v="1"/>
    <x v="2"/>
    <x v="3"/>
    <s v="FinA"/>
    <x v="6"/>
    <s v="GNR_ROR_WTR"/>
    <x v="0"/>
    <x v="0"/>
    <n v="561.34074083321502"/>
    <n v="819557.48161649494"/>
    <n v="2950406.9338193801"/>
  </r>
  <r>
    <x v="0"/>
    <x v="1"/>
    <x v="1"/>
    <x v="2"/>
    <x v="3"/>
    <s v="FinA"/>
    <x v="6"/>
    <s v="GNR_ROR_WTR"/>
    <x v="0"/>
    <x v="1"/>
    <n v="561.34074083321502"/>
    <n v="819557.48161649494"/>
    <n v="2950406.9338193801"/>
  </r>
  <r>
    <x v="0"/>
    <x v="1"/>
    <x v="1"/>
    <x v="2"/>
    <x v="3"/>
    <s v="FinA"/>
    <x v="6"/>
    <s v="GNR_ROR_WTR"/>
    <x v="0"/>
    <x v="2"/>
    <n v="561.34074083321502"/>
    <n v="819557.48161649494"/>
    <n v="2950406.9338193801"/>
  </r>
  <r>
    <x v="0"/>
    <x v="1"/>
    <x v="1"/>
    <x v="2"/>
    <x v="3"/>
    <s v="FinA"/>
    <x v="6"/>
    <s v="GNR_ROR_WTR"/>
    <x v="1"/>
    <x v="0"/>
    <n v="1481.5676694531101"/>
    <n v="2163088.79740154"/>
    <n v="7787119.6706455396"/>
  </r>
  <r>
    <x v="0"/>
    <x v="1"/>
    <x v="1"/>
    <x v="2"/>
    <x v="3"/>
    <s v="FinA"/>
    <x v="6"/>
    <s v="GNR_ROR_WTR"/>
    <x v="1"/>
    <x v="1"/>
    <n v="1481.5676694531101"/>
    <n v="2163088.79740154"/>
    <n v="7787119.6706455396"/>
  </r>
  <r>
    <x v="0"/>
    <x v="1"/>
    <x v="1"/>
    <x v="2"/>
    <x v="3"/>
    <s v="FinA"/>
    <x v="6"/>
    <s v="GNR_ROR_WTR"/>
    <x v="1"/>
    <x v="2"/>
    <n v="1481.5676694531101"/>
    <n v="2163088.79740154"/>
    <n v="7787119.6706455396"/>
  </r>
  <r>
    <x v="0"/>
    <x v="1"/>
    <x v="1"/>
    <x v="2"/>
    <x v="3"/>
    <s v="FinA"/>
    <x v="7"/>
    <s v="GNR_WT_WIND_ONS"/>
    <x v="0"/>
    <x v="0"/>
    <n v="465.606797952862"/>
    <n v="679785.92501117894"/>
    <n v="2447229.3300402402"/>
  </r>
  <r>
    <x v="0"/>
    <x v="1"/>
    <x v="1"/>
    <x v="2"/>
    <x v="3"/>
    <s v="FinA"/>
    <x v="7"/>
    <s v="GNR_WT_WIND_ONS"/>
    <x v="0"/>
    <x v="1"/>
    <n v="643.03398678202302"/>
    <n v="938829.620701754"/>
    <n v="3379786.63452631"/>
  </r>
  <r>
    <x v="0"/>
    <x v="1"/>
    <x v="1"/>
    <x v="2"/>
    <x v="3"/>
    <s v="FinA"/>
    <x v="7"/>
    <s v="GNR_WT_WIND_ONS"/>
    <x v="0"/>
    <x v="2"/>
    <n v="295.269513073746"/>
    <n v="431093.489087669"/>
    <n v="1551936.5607156099"/>
  </r>
  <r>
    <x v="0"/>
    <x v="1"/>
    <x v="1"/>
    <x v="2"/>
    <x v="3"/>
    <s v="FinA"/>
    <x v="7"/>
    <s v="GNR_WT_WIND_ONS"/>
    <x v="1"/>
    <x v="0"/>
    <n v="619.00705188868903"/>
    <n v="903750.29575748602"/>
    <n v="3253501.0647269501"/>
  </r>
  <r>
    <x v="0"/>
    <x v="1"/>
    <x v="1"/>
    <x v="2"/>
    <x v="3"/>
    <s v="FinA"/>
    <x v="7"/>
    <s v="GNR_WT_WIND_ONS"/>
    <x v="1"/>
    <x v="1"/>
    <n v="1043.6559588345201"/>
    <n v="1523737.6998984099"/>
    <n v="5485455.7196342601"/>
  </r>
  <r>
    <x v="0"/>
    <x v="1"/>
    <x v="1"/>
    <x v="2"/>
    <x v="3"/>
    <s v="FinA"/>
    <x v="7"/>
    <s v="GNR_WT_WIND_ONS"/>
    <x v="1"/>
    <x v="2"/>
    <n v="1117.2803558517201"/>
    <n v="1631229.31954351"/>
    <n v="5872425.5503566302"/>
  </r>
  <r>
    <x v="0"/>
    <x v="1"/>
    <x v="1"/>
    <x v="3"/>
    <x v="4"/>
    <s v="DE4-E_A"/>
    <x v="5"/>
    <s v="AGG-DE4-E_ES_ELEC"/>
    <x v="0"/>
    <x v="1"/>
    <n v="0.72"/>
    <n v="1051.2"/>
    <n v="3784.32"/>
  </r>
  <r>
    <x v="0"/>
    <x v="1"/>
    <x v="1"/>
    <x v="3"/>
    <x v="4"/>
    <s v="DE4-E_A"/>
    <x v="5"/>
    <s v="AGG-DE4-E_ES_ELEC"/>
    <x v="1"/>
    <x v="0"/>
    <n v="0.72"/>
    <n v="1051.2"/>
    <n v="3784.32"/>
  </r>
  <r>
    <x v="0"/>
    <x v="1"/>
    <x v="1"/>
    <x v="3"/>
    <x v="4"/>
    <s v="DE4-E_A"/>
    <x v="5"/>
    <s v="AGG-DE4-E_RES_WTR_PMP"/>
    <x v="0"/>
    <x v="1"/>
    <n v="344.054794520548"/>
    <n v="502320"/>
    <n v="1808352"/>
  </r>
  <r>
    <x v="0"/>
    <x v="1"/>
    <x v="1"/>
    <x v="3"/>
    <x v="4"/>
    <s v="DE4-E_A"/>
    <x v="5"/>
    <s v="GNR_ES_ELEC_BAT-LITHIO_E-95_Y-16-29"/>
    <x v="0"/>
    <x v="1"/>
    <n v="128.074687983692"/>
    <n v="186989.04445618999"/>
    <n v="673160.56004228396"/>
  </r>
  <r>
    <x v="0"/>
    <x v="1"/>
    <x v="1"/>
    <x v="3"/>
    <x v="4"/>
    <s v="DE4-E_A"/>
    <x v="5"/>
    <s v="GNR_ES_ELEC_BAT-LITHIO_E-95_Y-16-29"/>
    <x v="1"/>
    <x v="0"/>
    <n v="128.074687983692"/>
    <n v="186989.04445618999"/>
    <n v="673160.56004228396"/>
  </r>
  <r>
    <x v="0"/>
    <x v="1"/>
    <x v="1"/>
    <x v="3"/>
    <x v="4"/>
    <s v="DE4-E_A"/>
    <x v="1"/>
    <s v="GNR_HS_HEAT_PIT_L-CEN_E-90_Y-2020"/>
    <x v="0"/>
    <x v="0"/>
    <n v="310.44683220867199"/>
    <n v="453252.375024662"/>
    <n v="1631708.55008878"/>
  </r>
  <r>
    <x v="0"/>
    <x v="1"/>
    <x v="1"/>
    <x v="3"/>
    <x v="4"/>
    <s v="DE4-E_A"/>
    <x v="1"/>
    <s v="GNR_HS_HEAT_PIT_L-CEN_E-90_Y-2020"/>
    <x v="0"/>
    <x v="1"/>
    <n v="2479.9796314809901"/>
    <n v="3620770.2619622499"/>
    <n v="13034772.943064099"/>
  </r>
  <r>
    <x v="0"/>
    <x v="1"/>
    <x v="1"/>
    <x v="3"/>
    <x v="4"/>
    <s v="DE4-E_A"/>
    <x v="1"/>
    <s v="GNR_HS_HEAT_PIT_L-CEN_E-90_Y-2020"/>
    <x v="0"/>
    <x v="2"/>
    <n v="2433.6550877242898"/>
    <n v="3553136.4280774598"/>
    <n v="12791291.141078901"/>
  </r>
  <r>
    <x v="0"/>
    <x v="1"/>
    <x v="1"/>
    <x v="3"/>
    <x v="4"/>
    <s v="DE4-E_A"/>
    <x v="1"/>
    <s v="GNR_HS_HEAT_PIT_L-CEN_E-90_Y-2020"/>
    <x v="1"/>
    <x v="1"/>
    <n v="78.240248987059402"/>
    <n v="114230.763521107"/>
    <n v="411230.74867598398"/>
  </r>
  <r>
    <x v="0"/>
    <x v="1"/>
    <x v="1"/>
    <x v="3"/>
    <x v="4"/>
    <s v="DE4-E_A"/>
    <x v="2"/>
    <s v="GNR_BO_MSW_E-80"/>
    <x v="0"/>
    <x v="0"/>
    <n v="250.23750000000001"/>
    <n v="365346.75"/>
    <n v="1315248.3"/>
  </r>
  <r>
    <x v="0"/>
    <x v="1"/>
    <x v="1"/>
    <x v="3"/>
    <x v="4"/>
    <s v="DE4-E_A"/>
    <x v="2"/>
    <s v="GNR_BO_MSW_E-80"/>
    <x v="0"/>
    <x v="1"/>
    <n v="250.23750000000001"/>
    <n v="365346.75"/>
    <n v="1315248.3"/>
  </r>
  <r>
    <x v="0"/>
    <x v="1"/>
    <x v="1"/>
    <x v="3"/>
    <x v="4"/>
    <s v="DE4-E_A"/>
    <x v="2"/>
    <s v="GNR_BO_MSW_E-80"/>
    <x v="0"/>
    <x v="2"/>
    <n v="250.23750000000001"/>
    <n v="365346.75"/>
    <n v="1315248.3"/>
  </r>
  <r>
    <x v="0"/>
    <x v="1"/>
    <x v="1"/>
    <x v="3"/>
    <x v="4"/>
    <s v="DE4-E_A"/>
    <x v="2"/>
    <s v="GNR_BO_MSW_E-80"/>
    <x v="1"/>
    <x v="0"/>
    <n v="250.23750000000001"/>
    <n v="365346.75"/>
    <n v="1315248.3"/>
  </r>
  <r>
    <x v="0"/>
    <x v="1"/>
    <x v="1"/>
    <x v="3"/>
    <x v="4"/>
    <s v="DE4-E_A"/>
    <x v="2"/>
    <s v="GNR_BO_MSW_E-80"/>
    <x v="1"/>
    <x v="1"/>
    <n v="250.23750000000001"/>
    <n v="365346.75"/>
    <n v="1315248.3"/>
  </r>
  <r>
    <x v="0"/>
    <x v="1"/>
    <x v="1"/>
    <x v="3"/>
    <x v="4"/>
    <s v="DE4-E_A"/>
    <x v="2"/>
    <s v="GNR_BO_MSW_E-80"/>
    <x v="1"/>
    <x v="2"/>
    <n v="250.23750000000001"/>
    <n v="365346.75"/>
    <n v="1315248.3"/>
  </r>
  <r>
    <x v="0"/>
    <x v="1"/>
    <x v="1"/>
    <x v="3"/>
    <x v="4"/>
    <s v="DE4-E_A"/>
    <x v="2"/>
    <s v="GNR_ST_MSW_BP_E-24_LS-220-MW-FEED_Y-2030"/>
    <x v="0"/>
    <x v="0"/>
    <n v="3990.8520087598599"/>
    <n v="5826643.93278939"/>
    <n v="20975918.158041801"/>
  </r>
  <r>
    <x v="0"/>
    <x v="1"/>
    <x v="1"/>
    <x v="3"/>
    <x v="4"/>
    <s v="DE4-E_A"/>
    <x v="2"/>
    <s v="GNR_ST_MSW_BP_E-24_LS-220-MW-FEED_Y-2030"/>
    <x v="0"/>
    <x v="1"/>
    <n v="3990.8520087598599"/>
    <n v="5826643.93278939"/>
    <n v="20975918.158041801"/>
  </r>
  <r>
    <x v="0"/>
    <x v="1"/>
    <x v="1"/>
    <x v="3"/>
    <x v="4"/>
    <s v="DE4-E_A"/>
    <x v="2"/>
    <s v="GNR_ST_MSW_BP_E-24_LS-220-MW-FEED_Y-2030"/>
    <x v="0"/>
    <x v="2"/>
    <n v="3990.8520087598599"/>
    <n v="5826643.93278939"/>
    <n v="20975918.158041801"/>
  </r>
  <r>
    <x v="0"/>
    <x v="1"/>
    <x v="1"/>
    <x v="3"/>
    <x v="4"/>
    <s v="DE4-E_A"/>
    <x v="2"/>
    <s v="GNR_ST_MSW_BP_E-24_LS-220-MW-FEED_Y-2030"/>
    <x v="1"/>
    <x v="0"/>
    <n v="3990.8520087598599"/>
    <n v="5826643.93278939"/>
    <n v="20975918.158041801"/>
  </r>
  <r>
    <x v="0"/>
    <x v="1"/>
    <x v="1"/>
    <x v="3"/>
    <x v="4"/>
    <s v="DE4-E_A"/>
    <x v="2"/>
    <s v="GNR_ST_MSW_BP_E-24_LS-220-MW-FEED_Y-2030"/>
    <x v="1"/>
    <x v="1"/>
    <n v="3990.8520087598599"/>
    <n v="5826643.93278939"/>
    <n v="20975918.158041801"/>
  </r>
  <r>
    <x v="0"/>
    <x v="1"/>
    <x v="1"/>
    <x v="3"/>
    <x v="4"/>
    <s v="DE4-E_A"/>
    <x v="2"/>
    <s v="GNR_ST_MSW_BP_E-24_LS-220-MW-FEED_Y-2030"/>
    <x v="1"/>
    <x v="2"/>
    <n v="3990.8520087598599"/>
    <n v="5826643.93278939"/>
    <n v="20975918.158041801"/>
  </r>
  <r>
    <x v="0"/>
    <x v="1"/>
    <x v="1"/>
    <x v="3"/>
    <x v="4"/>
    <s v="DE4-E_A"/>
    <x v="2"/>
    <s v="GNR_ST_MSW_BP_E-33"/>
    <x v="0"/>
    <x v="0"/>
    <n v="809.69696969697202"/>
    <n v="1182157.5757575801"/>
    <n v="4255767.2727272902"/>
  </r>
  <r>
    <x v="0"/>
    <x v="1"/>
    <x v="1"/>
    <x v="3"/>
    <x v="4"/>
    <s v="DE4-E_A"/>
    <x v="2"/>
    <s v="GNR_ST_MSW_BP_E-33"/>
    <x v="0"/>
    <x v="1"/>
    <n v="809.69696969697202"/>
    <n v="1182157.5757575801"/>
    <n v="4255767.2727272902"/>
  </r>
  <r>
    <x v="0"/>
    <x v="1"/>
    <x v="1"/>
    <x v="3"/>
    <x v="4"/>
    <s v="DE4-E_A"/>
    <x v="2"/>
    <s v="GNR_ST_MSW_BP_E-33"/>
    <x v="0"/>
    <x v="2"/>
    <n v="809.69696969697202"/>
    <n v="1182157.5757575801"/>
    <n v="4255767.2727272902"/>
  </r>
  <r>
    <x v="0"/>
    <x v="1"/>
    <x v="1"/>
    <x v="3"/>
    <x v="4"/>
    <s v="DE4-E_A"/>
    <x v="2"/>
    <s v="GNR_ST_MSW_BP_E-33"/>
    <x v="1"/>
    <x v="0"/>
    <n v="809.69696969697202"/>
    <n v="1182157.5757575801"/>
    <n v="4255767.2727272902"/>
  </r>
  <r>
    <x v="0"/>
    <x v="1"/>
    <x v="1"/>
    <x v="3"/>
    <x v="4"/>
    <s v="DE4-E_A"/>
    <x v="2"/>
    <s v="GNR_ST_MSW_BP_E-33"/>
    <x v="1"/>
    <x v="1"/>
    <n v="809.69696969697202"/>
    <n v="1182157.5757575801"/>
    <n v="4255767.2727272902"/>
  </r>
  <r>
    <x v="0"/>
    <x v="1"/>
    <x v="1"/>
    <x v="3"/>
    <x v="4"/>
    <s v="DE4-E_A"/>
    <x v="2"/>
    <s v="GNR_ST_MSW_BP_E-33"/>
    <x v="1"/>
    <x v="2"/>
    <n v="809.69696969697202"/>
    <n v="1182157.5757575801"/>
    <n v="4255767.2727272902"/>
  </r>
  <r>
    <x v="0"/>
    <x v="1"/>
    <x v="1"/>
    <x v="3"/>
    <x v="4"/>
    <s v="DE4-E_A"/>
    <x v="2"/>
    <s v="GNR_ST_MSW_CND_E-33"/>
    <x v="0"/>
    <x v="0"/>
    <n v="189.69696969697"/>
    <n v="276957.57575757598"/>
    <n v="997047.27272727306"/>
  </r>
  <r>
    <x v="0"/>
    <x v="1"/>
    <x v="1"/>
    <x v="3"/>
    <x v="4"/>
    <s v="DE4-E_A"/>
    <x v="2"/>
    <s v="GNR_ST_MSW_CND_E-33"/>
    <x v="0"/>
    <x v="1"/>
    <n v="189.69696969697"/>
    <n v="276957.57575757598"/>
    <n v="997047.27272727306"/>
  </r>
  <r>
    <x v="0"/>
    <x v="1"/>
    <x v="1"/>
    <x v="3"/>
    <x v="4"/>
    <s v="DE4-E_A"/>
    <x v="2"/>
    <s v="GNR_ST_MSW_CND_E-33"/>
    <x v="0"/>
    <x v="2"/>
    <n v="189.69696969697"/>
    <n v="276957.57575757598"/>
    <n v="997047.27272727306"/>
  </r>
  <r>
    <x v="0"/>
    <x v="1"/>
    <x v="1"/>
    <x v="3"/>
    <x v="4"/>
    <s v="DE4-E_A"/>
    <x v="3"/>
    <s v="GNR_PV_SUN"/>
    <x v="0"/>
    <x v="2"/>
    <n v="190.27768864064601"/>
    <n v="277805.42541534302"/>
    <n v="1000099.53149523"/>
  </r>
  <r>
    <x v="0"/>
    <x v="1"/>
    <x v="1"/>
    <x v="3"/>
    <x v="4"/>
    <s v="DE4-E_A"/>
    <x v="3"/>
    <s v="GNR_PV_SUN"/>
    <x v="1"/>
    <x v="1"/>
    <n v="1840.41889463908"/>
    <n v="2687011.5861730599"/>
    <n v="9673241.7102230005"/>
  </r>
  <r>
    <x v="0"/>
    <x v="1"/>
    <x v="1"/>
    <x v="3"/>
    <x v="4"/>
    <s v="DE4-E_A"/>
    <x v="3"/>
    <s v="GNR_PV_SUN"/>
    <x v="1"/>
    <x v="2"/>
    <n v="6039.3428980873196"/>
    <n v="8817440.6312074792"/>
    <n v="31742786.272346899"/>
  </r>
  <r>
    <x v="0"/>
    <x v="1"/>
    <x v="1"/>
    <x v="3"/>
    <x v="4"/>
    <s v="DE4-E_A"/>
    <x v="3"/>
    <s v="GNR_SH_SUN_LS_Y-2030"/>
    <x v="1"/>
    <x v="1"/>
    <n v="646.75286340030698"/>
    <n v="944259.18056444905"/>
    <n v="3399333.0500320201"/>
  </r>
  <r>
    <x v="0"/>
    <x v="1"/>
    <x v="1"/>
    <x v="3"/>
    <x v="4"/>
    <s v="DE4-E_A"/>
    <x v="3"/>
    <s v="GNR_SH_SUN_LS_Y-2030"/>
    <x v="1"/>
    <x v="2"/>
    <n v="1407.0212161694999"/>
    <n v="2054250.9756074699"/>
    <n v="7395303.5121868895"/>
  </r>
  <r>
    <x v="0"/>
    <x v="1"/>
    <x v="1"/>
    <x v="3"/>
    <x v="4"/>
    <s v="DE4-E_A"/>
    <x v="6"/>
    <s v="GNR_ROR_WTR"/>
    <x v="0"/>
    <x v="0"/>
    <n v="271.14331604776601"/>
    <n v="395869.24142973899"/>
    <n v="1425129.2691470601"/>
  </r>
  <r>
    <x v="0"/>
    <x v="1"/>
    <x v="1"/>
    <x v="3"/>
    <x v="4"/>
    <s v="DE4-E_A"/>
    <x v="6"/>
    <s v="GNR_ROR_WTR"/>
    <x v="0"/>
    <x v="1"/>
    <n v="271.14331604776601"/>
    <n v="395869.24142973899"/>
    <n v="1425129.2691470601"/>
  </r>
  <r>
    <x v="0"/>
    <x v="1"/>
    <x v="1"/>
    <x v="3"/>
    <x v="4"/>
    <s v="DE4-E_A"/>
    <x v="6"/>
    <s v="GNR_ROR_WTR"/>
    <x v="0"/>
    <x v="2"/>
    <n v="271.14331604776601"/>
    <n v="395869.24142973899"/>
    <n v="1425129.2691470601"/>
  </r>
  <r>
    <x v="0"/>
    <x v="1"/>
    <x v="1"/>
    <x v="3"/>
    <x v="4"/>
    <s v="DE4-E_A"/>
    <x v="6"/>
    <s v="GNR_ROR_WTR"/>
    <x v="1"/>
    <x v="0"/>
    <n v="334.57451296316401"/>
    <n v="488478.78892621998"/>
    <n v="1758523.64013439"/>
  </r>
  <r>
    <x v="0"/>
    <x v="1"/>
    <x v="1"/>
    <x v="3"/>
    <x v="4"/>
    <s v="DE4-E_A"/>
    <x v="6"/>
    <s v="GNR_ROR_WTR"/>
    <x v="1"/>
    <x v="1"/>
    <n v="334.57451296316401"/>
    <n v="488478.78892621998"/>
    <n v="1758523.64013439"/>
  </r>
  <r>
    <x v="0"/>
    <x v="1"/>
    <x v="1"/>
    <x v="3"/>
    <x v="4"/>
    <s v="DE4-E_A"/>
    <x v="6"/>
    <s v="GNR_ROR_WTR"/>
    <x v="1"/>
    <x v="2"/>
    <n v="334.57451296316401"/>
    <n v="488478.78892621998"/>
    <n v="1758523.64013439"/>
  </r>
  <r>
    <x v="0"/>
    <x v="1"/>
    <x v="1"/>
    <x v="3"/>
    <x v="4"/>
    <s v="DE4-E_A"/>
    <x v="7"/>
    <s v="GNR_WT_WIND_ONS"/>
    <x v="0"/>
    <x v="0"/>
    <n v="1470.47837048049"/>
    <n v="2146898.4209015099"/>
    <n v="7728834.31524543"/>
  </r>
  <r>
    <x v="0"/>
    <x v="1"/>
    <x v="1"/>
    <x v="3"/>
    <x v="4"/>
    <s v="DE4-E_A"/>
    <x v="7"/>
    <s v="GNR_WT_WIND_ONS"/>
    <x v="0"/>
    <x v="1"/>
    <n v="2293.9586644323299"/>
    <n v="3349179.6500712"/>
    <n v="12057046.7402563"/>
  </r>
  <r>
    <x v="0"/>
    <x v="1"/>
    <x v="1"/>
    <x v="3"/>
    <x v="4"/>
    <s v="DE4-E_A"/>
    <x v="7"/>
    <s v="GNR_WT_WIND_ONS"/>
    <x v="0"/>
    <x v="2"/>
    <n v="2743.6936648956698"/>
    <n v="4005792.7507476802"/>
    <n v="14420853.902691601"/>
  </r>
  <r>
    <x v="0"/>
    <x v="1"/>
    <x v="1"/>
    <x v="3"/>
    <x v="4"/>
    <s v="DE4-E_A"/>
    <x v="7"/>
    <s v="GNR_WT_WIND_ONS"/>
    <x v="1"/>
    <x v="0"/>
    <n v="3089.2142100792298"/>
    <n v="4510252.7467156798"/>
    <n v="16236909.8881764"/>
  </r>
  <r>
    <x v="0"/>
    <x v="1"/>
    <x v="1"/>
    <x v="3"/>
    <x v="4"/>
    <s v="DE4-E_A"/>
    <x v="7"/>
    <s v="GNR_WT_WIND_ONS"/>
    <x v="1"/>
    <x v="1"/>
    <n v="5261.2791812825299"/>
    <n v="7681467.6046724999"/>
    <n v="27653283.376821"/>
  </r>
  <r>
    <x v="0"/>
    <x v="1"/>
    <x v="1"/>
    <x v="3"/>
    <x v="4"/>
    <s v="DE4-E_A"/>
    <x v="7"/>
    <s v="GNR_WT_WIND_ONS"/>
    <x v="1"/>
    <x v="2"/>
    <n v="5223.4394088297504"/>
    <n v="7626221.5368914399"/>
    <n v="27454397.532809202"/>
  </r>
  <r>
    <x v="0"/>
    <x v="1"/>
    <x v="1"/>
    <x v="3"/>
    <x v="4"/>
    <s v="DE4-E_Offshore_A"/>
    <x v="7"/>
    <s v="GNR_WT_WIND_OFF"/>
    <x v="0"/>
    <x v="0"/>
    <n v="458.29837521429602"/>
    <n v="669115.62781287194"/>
    <n v="2408816.2601263402"/>
  </r>
  <r>
    <x v="0"/>
    <x v="1"/>
    <x v="1"/>
    <x v="3"/>
    <x v="4"/>
    <s v="DE4-E_Offshore_A"/>
    <x v="7"/>
    <s v="GNR_WT_WIND_OFF"/>
    <x v="0"/>
    <x v="1"/>
    <n v="714.94933201538299"/>
    <n v="1043826.02474246"/>
    <n v="3757773.6890728502"/>
  </r>
  <r>
    <x v="0"/>
    <x v="1"/>
    <x v="1"/>
    <x v="3"/>
    <x v="4"/>
    <s v="DE4-E_Offshore_A"/>
    <x v="7"/>
    <s v="GNR_WT_WIND_OFF"/>
    <x v="0"/>
    <x v="2"/>
    <n v="855.11652122878297"/>
    <n v="1248470.12099402"/>
    <n v="4494492.4355784804"/>
  </r>
  <r>
    <x v="0"/>
    <x v="1"/>
    <x v="1"/>
    <x v="3"/>
    <x v="4"/>
    <s v="DE4-E_Offshore_A"/>
    <x v="7"/>
    <s v="GNR_WT_WIND_OFF"/>
    <x v="1"/>
    <x v="0"/>
    <n v="962.803589355491"/>
    <n v="1405693.24045902"/>
    <n v="5060495.6656524604"/>
  </r>
  <r>
    <x v="0"/>
    <x v="1"/>
    <x v="1"/>
    <x v="3"/>
    <x v="4"/>
    <s v="DE4-E_Offshore_A"/>
    <x v="7"/>
    <s v="GNR_WT_WIND_OFF"/>
    <x v="1"/>
    <x v="1"/>
    <n v="1639.7627797426901"/>
    <n v="2394053.6584243299"/>
    <n v="8618593.1703275796"/>
  </r>
  <r>
    <x v="0"/>
    <x v="1"/>
    <x v="1"/>
    <x v="3"/>
    <x v="4"/>
    <s v="DE4-E_Offshore_A"/>
    <x v="7"/>
    <s v="GNR_WT_WIND_OFF"/>
    <x v="1"/>
    <x v="2"/>
    <n v="1627.96940244336"/>
    <n v="2376835.3275672998"/>
    <n v="8556607.1792422794"/>
  </r>
  <r>
    <x v="0"/>
    <x v="1"/>
    <x v="1"/>
    <x v="3"/>
    <x v="4"/>
    <s v="DE4-E_Offshore_A"/>
    <x v="7"/>
    <s v="GNR_WT_WIND_OFF_L-NS_Y-2030"/>
    <x v="0"/>
    <x v="0"/>
    <n v="1543.95727648038"/>
    <n v="2254177.62366135"/>
    <n v="8115039.4451808603"/>
  </r>
  <r>
    <x v="0"/>
    <x v="1"/>
    <x v="1"/>
    <x v="3"/>
    <x v="4"/>
    <s v="DE4-E_Offshore_A"/>
    <x v="7"/>
    <s v="GNR_WT_WIND_OFF_L-NS_Y-2030"/>
    <x v="0"/>
    <x v="1"/>
    <n v="2408.5863777365298"/>
    <n v="3516536.11149533"/>
    <n v="12659530.0013832"/>
  </r>
  <r>
    <x v="0"/>
    <x v="1"/>
    <x v="1"/>
    <x v="3"/>
    <x v="4"/>
    <s v="DE4-E_Offshore_A"/>
    <x v="7"/>
    <s v="GNR_WT_WIND_OFF_L-NS_Y-2030"/>
    <x v="0"/>
    <x v="2"/>
    <n v="2880.7943614734099"/>
    <n v="4205959.7677511703"/>
    <n v="15141455.163904199"/>
  </r>
  <r>
    <x v="0"/>
    <x v="1"/>
    <x v="1"/>
    <x v="3"/>
    <x v="4"/>
    <s v="DE4-E_Offshore_A"/>
    <x v="7"/>
    <s v="GNR_WT_WIND_OFF_L-NS_Y-2030"/>
    <x v="1"/>
    <x v="0"/>
    <n v="3243.5803572547002"/>
    <n v="4735627.3215918699"/>
    <n v="17048258.357730702"/>
  </r>
  <r>
    <x v="0"/>
    <x v="1"/>
    <x v="1"/>
    <x v="3"/>
    <x v="4"/>
    <s v="DE4-E_Offshore_A"/>
    <x v="7"/>
    <s v="GNR_WT_WIND_OFF_L-NS_Y-2030"/>
    <x v="1"/>
    <x v="1"/>
    <n v="5524.1820883646096"/>
    <n v="8065305.8490123404"/>
    <n v="29035101.056444399"/>
  </r>
  <r>
    <x v="0"/>
    <x v="1"/>
    <x v="1"/>
    <x v="3"/>
    <x v="4"/>
    <s v="DE4-E_Offshore_A"/>
    <x v="7"/>
    <s v="GNR_WT_WIND_OFF_L-NS_Y-2030"/>
    <x v="1"/>
    <x v="2"/>
    <n v="5484.4514855950301"/>
    <n v="8007299.1689687399"/>
    <n v="28826277.008287501"/>
  </r>
  <r>
    <x v="0"/>
    <x v="1"/>
    <x v="1"/>
    <x v="3"/>
    <x v="5"/>
    <s v="DE4-N_A"/>
    <x v="5"/>
    <s v="AGG-DE4-N_ES_ELEC"/>
    <x v="0"/>
    <x v="1"/>
    <n v="0.27333333333333298"/>
    <n v="399.066666666667"/>
    <n v="1436.64"/>
  </r>
  <r>
    <x v="0"/>
    <x v="1"/>
    <x v="1"/>
    <x v="3"/>
    <x v="5"/>
    <s v="DE4-N_A"/>
    <x v="5"/>
    <s v="AGG-DE4-N_ES_ELEC"/>
    <x v="1"/>
    <x v="0"/>
    <n v="0.27333333333333298"/>
    <n v="399.066666666667"/>
    <n v="1436.64"/>
  </r>
  <r>
    <x v="0"/>
    <x v="1"/>
    <x v="1"/>
    <x v="3"/>
    <x v="5"/>
    <s v="DE4-N_A"/>
    <x v="5"/>
    <s v="AGG-DE4-N_ES_ELEC"/>
    <x v="1"/>
    <x v="1"/>
    <n v="0.27333333333333298"/>
    <n v="399.066666666667"/>
    <n v="1436.64"/>
  </r>
  <r>
    <x v="0"/>
    <x v="1"/>
    <x v="1"/>
    <x v="3"/>
    <x v="5"/>
    <s v="DE4-N_A"/>
    <x v="5"/>
    <s v="AGG-DE4-N_RES_WTR_PMP"/>
    <x v="0"/>
    <x v="1"/>
    <n v="16.9676712328767"/>
    <n v="24772.799999999999"/>
    <n v="89182.080000000002"/>
  </r>
  <r>
    <x v="0"/>
    <x v="1"/>
    <x v="1"/>
    <x v="3"/>
    <x v="5"/>
    <s v="DE4-N_A"/>
    <x v="5"/>
    <s v="GNR_BO_ELEC_E-80"/>
    <x v="1"/>
    <x v="1"/>
    <n v="32.365083580400601"/>
    <n v="47253.022027384803"/>
    <n v="170110.879298585"/>
  </r>
  <r>
    <x v="0"/>
    <x v="1"/>
    <x v="1"/>
    <x v="3"/>
    <x v="5"/>
    <s v="DE4-N_A"/>
    <x v="5"/>
    <s v="GNR_ES_ELEC_BAT-LITHIO_E-95_Y-16-29"/>
    <x v="0"/>
    <x v="1"/>
    <n v="0.14985380116959099"/>
    <n v="218.78654970760201"/>
    <n v="787.63157894736798"/>
  </r>
  <r>
    <x v="0"/>
    <x v="1"/>
    <x v="1"/>
    <x v="3"/>
    <x v="5"/>
    <s v="DE4-N_A"/>
    <x v="5"/>
    <s v="GNR_ES_ELEC_BAT-LITHIO_E-95_Y-16-29"/>
    <x v="1"/>
    <x v="0"/>
    <n v="0.14985380116959099"/>
    <n v="218.78654970760201"/>
    <n v="787.63157894736798"/>
  </r>
  <r>
    <x v="0"/>
    <x v="1"/>
    <x v="1"/>
    <x v="3"/>
    <x v="5"/>
    <s v="DE4-N_A"/>
    <x v="5"/>
    <s v="GNR_ES_ELEC_BAT-LITHIO_E-95_Y-16-29"/>
    <x v="1"/>
    <x v="1"/>
    <n v="0.14985380116959099"/>
    <n v="218.78654970760201"/>
    <n v="787.63157894736798"/>
  </r>
  <r>
    <x v="0"/>
    <x v="1"/>
    <x v="1"/>
    <x v="3"/>
    <x v="5"/>
    <s v="DE4-N_A"/>
    <x v="5"/>
    <s v="GNR_ES_ELEC_BAT-LITHIO_E-97_Y-30-50"/>
    <x v="0"/>
    <x v="1"/>
    <n v="0.46581627571094197"/>
    <n v="680.091762537975"/>
    <n v="2448.3303451367101"/>
  </r>
  <r>
    <x v="0"/>
    <x v="1"/>
    <x v="1"/>
    <x v="3"/>
    <x v="5"/>
    <s v="DE4-N_A"/>
    <x v="5"/>
    <s v="GNR_ES_ELEC_BAT-LITHIO_E-97_Y-30-50"/>
    <x v="1"/>
    <x v="0"/>
    <n v="0.46581627571094197"/>
    <n v="680.091762537975"/>
    <n v="2448.3303451367101"/>
  </r>
  <r>
    <x v="0"/>
    <x v="1"/>
    <x v="1"/>
    <x v="3"/>
    <x v="5"/>
    <s v="DE4-N_A"/>
    <x v="5"/>
    <s v="GNR_ES_ELEC_BAT-LITHIO_E-97_Y-30-50"/>
    <x v="1"/>
    <x v="1"/>
    <n v="0.46581627571094197"/>
    <n v="680.091762537975"/>
    <n v="2448.3303451367101"/>
  </r>
  <r>
    <x v="0"/>
    <x v="1"/>
    <x v="1"/>
    <x v="3"/>
    <x v="5"/>
    <s v="DE4-N_A"/>
    <x v="1"/>
    <s v="GNR_HS_HEAT_PIT_L-CEN_E-90_Y-2020"/>
    <x v="0"/>
    <x v="0"/>
    <n v="120.151847305736"/>
    <n v="175421.697066375"/>
    <n v="631518.10943894903"/>
  </r>
  <r>
    <x v="0"/>
    <x v="1"/>
    <x v="1"/>
    <x v="3"/>
    <x v="5"/>
    <s v="DE4-N_A"/>
    <x v="1"/>
    <s v="GNR_HS_HEAT_PIT_L-CEN_E-90_Y-2020"/>
    <x v="0"/>
    <x v="1"/>
    <n v="819.56219528991301"/>
    <n v="1196560.80512327"/>
    <n v="4307618.8984437799"/>
  </r>
  <r>
    <x v="0"/>
    <x v="1"/>
    <x v="1"/>
    <x v="3"/>
    <x v="5"/>
    <s v="DE4-N_A"/>
    <x v="1"/>
    <s v="GNR_HS_HEAT_PIT_L-CEN_E-90_Y-2020"/>
    <x v="0"/>
    <x v="2"/>
    <n v="804.62816650733396"/>
    <n v="1174757.1231007101"/>
    <n v="4229125.6431625504"/>
  </r>
  <r>
    <x v="0"/>
    <x v="1"/>
    <x v="1"/>
    <x v="3"/>
    <x v="5"/>
    <s v="DE4-N_A"/>
    <x v="2"/>
    <s v="GNR_BO_MSW_E-80"/>
    <x v="0"/>
    <x v="0"/>
    <n v="105.925"/>
    <n v="154650.5"/>
    <n v="556741.80000000005"/>
  </r>
  <r>
    <x v="0"/>
    <x v="1"/>
    <x v="1"/>
    <x v="3"/>
    <x v="5"/>
    <s v="DE4-N_A"/>
    <x v="2"/>
    <s v="GNR_BO_MSW_E-80"/>
    <x v="0"/>
    <x v="1"/>
    <n v="105.925"/>
    <n v="154650.5"/>
    <n v="556741.80000000005"/>
  </r>
  <r>
    <x v="0"/>
    <x v="1"/>
    <x v="1"/>
    <x v="3"/>
    <x v="5"/>
    <s v="DE4-N_A"/>
    <x v="2"/>
    <s v="GNR_BO_MSW_E-80"/>
    <x v="0"/>
    <x v="2"/>
    <n v="105.925"/>
    <n v="154650.5"/>
    <n v="556741.80000000005"/>
  </r>
  <r>
    <x v="0"/>
    <x v="1"/>
    <x v="1"/>
    <x v="3"/>
    <x v="5"/>
    <s v="DE4-N_A"/>
    <x v="2"/>
    <s v="GNR_BO_MSW_E-80"/>
    <x v="1"/>
    <x v="0"/>
    <n v="105.925"/>
    <n v="154650.5"/>
    <n v="556741.80000000005"/>
  </r>
  <r>
    <x v="0"/>
    <x v="1"/>
    <x v="1"/>
    <x v="3"/>
    <x v="5"/>
    <s v="DE4-N_A"/>
    <x v="2"/>
    <s v="GNR_BO_MSW_E-80"/>
    <x v="1"/>
    <x v="1"/>
    <n v="105.925"/>
    <n v="154650.5"/>
    <n v="556741.80000000005"/>
  </r>
  <r>
    <x v="0"/>
    <x v="1"/>
    <x v="1"/>
    <x v="3"/>
    <x v="5"/>
    <s v="DE4-N_A"/>
    <x v="2"/>
    <s v="GNR_BO_MSW_E-80"/>
    <x v="1"/>
    <x v="2"/>
    <n v="105.925"/>
    <n v="154650.5"/>
    <n v="556741.80000000005"/>
  </r>
  <r>
    <x v="0"/>
    <x v="1"/>
    <x v="1"/>
    <x v="3"/>
    <x v="5"/>
    <s v="DE4-N_A"/>
    <x v="2"/>
    <s v="GNR_ST_MSW_BP_E-23_LS-220-MW-FEED_Y-2020"/>
    <x v="0"/>
    <x v="0"/>
    <n v="275.33089856439898"/>
    <n v="401983.11190402298"/>
    <n v="1447139.2028544799"/>
  </r>
  <r>
    <x v="0"/>
    <x v="1"/>
    <x v="1"/>
    <x v="3"/>
    <x v="5"/>
    <s v="DE4-N_A"/>
    <x v="2"/>
    <s v="GNR_ST_MSW_BP_E-23_LS-220-MW-FEED_Y-2020"/>
    <x v="0"/>
    <x v="1"/>
    <n v="275.33089856439898"/>
    <n v="401983.11190402298"/>
    <n v="1447139.2028544799"/>
  </r>
  <r>
    <x v="0"/>
    <x v="1"/>
    <x v="1"/>
    <x v="3"/>
    <x v="5"/>
    <s v="DE4-N_A"/>
    <x v="2"/>
    <s v="GNR_ST_MSW_BP_E-23_LS-220-MW-FEED_Y-2020"/>
    <x v="0"/>
    <x v="2"/>
    <n v="275.33089856439898"/>
    <n v="401983.11190402298"/>
    <n v="1447139.2028544799"/>
  </r>
  <r>
    <x v="0"/>
    <x v="1"/>
    <x v="1"/>
    <x v="3"/>
    <x v="5"/>
    <s v="DE4-N_A"/>
    <x v="2"/>
    <s v="GNR_ST_MSW_BP_E-23_LS-220-MW-FEED_Y-2020"/>
    <x v="1"/>
    <x v="0"/>
    <n v="275.33089856439898"/>
    <n v="401983.11190402298"/>
    <n v="1447139.2028544799"/>
  </r>
  <r>
    <x v="0"/>
    <x v="1"/>
    <x v="1"/>
    <x v="3"/>
    <x v="5"/>
    <s v="DE4-N_A"/>
    <x v="2"/>
    <s v="GNR_ST_MSW_BP_E-23_LS-220-MW-FEED_Y-2020"/>
    <x v="1"/>
    <x v="1"/>
    <n v="275.33089856439898"/>
    <n v="401983.11190402298"/>
    <n v="1447139.2028544799"/>
  </r>
  <r>
    <x v="0"/>
    <x v="1"/>
    <x v="1"/>
    <x v="3"/>
    <x v="5"/>
    <s v="DE4-N_A"/>
    <x v="2"/>
    <s v="GNR_ST_MSW_BP_E-23_LS-220-MW-FEED_Y-2020"/>
    <x v="1"/>
    <x v="2"/>
    <n v="275.33089856439898"/>
    <n v="401983.11190402298"/>
    <n v="1447139.2028544799"/>
  </r>
  <r>
    <x v="0"/>
    <x v="1"/>
    <x v="1"/>
    <x v="3"/>
    <x v="5"/>
    <s v="DE4-N_A"/>
    <x v="2"/>
    <s v="GNR_ST_MSW_BP_E-24_LS-220-MW-FEED_Y-2030"/>
    <x v="0"/>
    <x v="0"/>
    <n v="1267.0826360312101"/>
    <n v="1849940.64860557"/>
    <n v="6659786.3349800399"/>
  </r>
  <r>
    <x v="0"/>
    <x v="1"/>
    <x v="1"/>
    <x v="3"/>
    <x v="5"/>
    <s v="DE4-N_A"/>
    <x v="2"/>
    <s v="GNR_ST_MSW_BP_E-24_LS-220-MW-FEED_Y-2030"/>
    <x v="0"/>
    <x v="1"/>
    <n v="1267.0826360312101"/>
    <n v="1849940.64860557"/>
    <n v="6659786.3349800399"/>
  </r>
  <r>
    <x v="0"/>
    <x v="1"/>
    <x v="1"/>
    <x v="3"/>
    <x v="5"/>
    <s v="DE4-N_A"/>
    <x v="2"/>
    <s v="GNR_ST_MSW_BP_E-24_LS-220-MW-FEED_Y-2030"/>
    <x v="0"/>
    <x v="2"/>
    <n v="1267.0826360312101"/>
    <n v="1849940.64860557"/>
    <n v="6659786.3349800399"/>
  </r>
  <r>
    <x v="0"/>
    <x v="1"/>
    <x v="1"/>
    <x v="3"/>
    <x v="5"/>
    <s v="DE4-N_A"/>
    <x v="2"/>
    <s v="GNR_ST_MSW_BP_E-24_LS-220-MW-FEED_Y-2030"/>
    <x v="1"/>
    <x v="0"/>
    <n v="1267.0826360312101"/>
    <n v="1849940.64860557"/>
    <n v="6659786.3349800399"/>
  </r>
  <r>
    <x v="0"/>
    <x v="1"/>
    <x v="1"/>
    <x v="3"/>
    <x v="5"/>
    <s v="DE4-N_A"/>
    <x v="2"/>
    <s v="GNR_ST_MSW_BP_E-24_LS-220-MW-FEED_Y-2030"/>
    <x v="1"/>
    <x v="1"/>
    <n v="1267.0826360312101"/>
    <n v="1849940.64860557"/>
    <n v="6659786.3349800399"/>
  </r>
  <r>
    <x v="0"/>
    <x v="1"/>
    <x v="1"/>
    <x v="3"/>
    <x v="5"/>
    <s v="DE4-N_A"/>
    <x v="2"/>
    <s v="GNR_ST_MSW_BP_E-24_LS-220-MW-FEED_Y-2030"/>
    <x v="1"/>
    <x v="2"/>
    <n v="1267.0826360312101"/>
    <n v="1849940.64860557"/>
    <n v="6659786.3349800399"/>
  </r>
  <r>
    <x v="0"/>
    <x v="1"/>
    <x v="1"/>
    <x v="3"/>
    <x v="5"/>
    <s v="DE4-N_A"/>
    <x v="2"/>
    <s v="GNR_ST_MSW_BP_E-33"/>
    <x v="0"/>
    <x v="0"/>
    <n v="51.5151515151517"/>
    <n v="75212.121212121507"/>
    <n v="270763.63636363699"/>
  </r>
  <r>
    <x v="0"/>
    <x v="1"/>
    <x v="1"/>
    <x v="3"/>
    <x v="5"/>
    <s v="DE4-N_A"/>
    <x v="2"/>
    <s v="GNR_ST_MSW_BP_E-33"/>
    <x v="0"/>
    <x v="1"/>
    <n v="51.5151515151517"/>
    <n v="75212.121212121507"/>
    <n v="270763.63636363699"/>
  </r>
  <r>
    <x v="0"/>
    <x v="1"/>
    <x v="1"/>
    <x v="3"/>
    <x v="5"/>
    <s v="DE4-N_A"/>
    <x v="2"/>
    <s v="GNR_ST_MSW_BP_E-33"/>
    <x v="0"/>
    <x v="2"/>
    <n v="51.5151515151517"/>
    <n v="75212.121212121507"/>
    <n v="270763.63636363699"/>
  </r>
  <r>
    <x v="0"/>
    <x v="1"/>
    <x v="1"/>
    <x v="3"/>
    <x v="5"/>
    <s v="DE4-N_A"/>
    <x v="2"/>
    <s v="GNR_ST_MSW_BP_E-33"/>
    <x v="1"/>
    <x v="0"/>
    <n v="51.5151515151517"/>
    <n v="75212.121212121507"/>
    <n v="270763.63636363699"/>
  </r>
  <r>
    <x v="0"/>
    <x v="1"/>
    <x v="1"/>
    <x v="3"/>
    <x v="5"/>
    <s v="DE4-N_A"/>
    <x v="2"/>
    <s v="GNR_ST_MSW_BP_E-33"/>
    <x v="1"/>
    <x v="1"/>
    <n v="51.5151515151517"/>
    <n v="75212.121212121507"/>
    <n v="270763.63636363699"/>
  </r>
  <r>
    <x v="0"/>
    <x v="1"/>
    <x v="1"/>
    <x v="3"/>
    <x v="5"/>
    <s v="DE4-N_A"/>
    <x v="2"/>
    <s v="GNR_ST_MSW_BP_E-33"/>
    <x v="1"/>
    <x v="2"/>
    <n v="51.5151515151517"/>
    <n v="75212.121212121507"/>
    <n v="270763.63636363699"/>
  </r>
  <r>
    <x v="0"/>
    <x v="1"/>
    <x v="1"/>
    <x v="3"/>
    <x v="5"/>
    <s v="DE4-N_A"/>
    <x v="3"/>
    <s v="GNR_PV_SUN"/>
    <x v="0"/>
    <x v="2"/>
    <n v="27.268831171527001"/>
    <n v="39812.493510429398"/>
    <n v="143324.976637546"/>
  </r>
  <r>
    <x v="0"/>
    <x v="1"/>
    <x v="1"/>
    <x v="3"/>
    <x v="5"/>
    <s v="DE4-N_A"/>
    <x v="3"/>
    <s v="GNR_PV_SUN"/>
    <x v="1"/>
    <x v="1"/>
    <n v="263.75174347204597"/>
    <n v="385077.54546918598"/>
    <n v="1386279.1636890699"/>
  </r>
  <r>
    <x v="0"/>
    <x v="1"/>
    <x v="1"/>
    <x v="3"/>
    <x v="5"/>
    <s v="DE4-N_A"/>
    <x v="3"/>
    <s v="GNR_PV_SUN"/>
    <x v="1"/>
    <x v="2"/>
    <n v="865.50253501305394"/>
    <n v="1263633.7011190599"/>
    <n v="4549081.3240286103"/>
  </r>
  <r>
    <x v="0"/>
    <x v="1"/>
    <x v="1"/>
    <x v="3"/>
    <x v="5"/>
    <s v="DE4-N_A"/>
    <x v="3"/>
    <s v="GNR_SH_SUN_LS_Y-2020"/>
    <x v="1"/>
    <x v="1"/>
    <n v="235.57740836109201"/>
    <n v="343943.01620719401"/>
    <n v="1238194.8583459"/>
  </r>
  <r>
    <x v="0"/>
    <x v="1"/>
    <x v="1"/>
    <x v="3"/>
    <x v="5"/>
    <s v="DE4-N_A"/>
    <x v="3"/>
    <s v="GNR_SH_SUN_LS_Y-2020"/>
    <x v="1"/>
    <x v="2"/>
    <n v="512.50242615334696"/>
    <n v="748253.54218388698"/>
    <n v="2693712.75186199"/>
  </r>
  <r>
    <x v="0"/>
    <x v="1"/>
    <x v="1"/>
    <x v="3"/>
    <x v="5"/>
    <s v="DE4-N_A"/>
    <x v="4"/>
    <s v="GNR_GEO_HEAT_EO"/>
    <x v="0"/>
    <x v="0"/>
    <n v="0.01"/>
    <n v="14.6"/>
    <n v="52.56"/>
  </r>
  <r>
    <x v="0"/>
    <x v="1"/>
    <x v="1"/>
    <x v="3"/>
    <x v="5"/>
    <s v="DE4-N_A"/>
    <x v="4"/>
    <s v="GNR_GEO_HEAT_EO"/>
    <x v="0"/>
    <x v="1"/>
    <n v="0.01"/>
    <n v="14.6"/>
    <n v="52.56"/>
  </r>
  <r>
    <x v="0"/>
    <x v="1"/>
    <x v="1"/>
    <x v="3"/>
    <x v="5"/>
    <s v="DE4-N_A"/>
    <x v="4"/>
    <s v="GNR_GEO_HEAT_EO"/>
    <x v="0"/>
    <x v="2"/>
    <n v="0.01"/>
    <n v="14.6"/>
    <n v="52.56"/>
  </r>
  <r>
    <x v="0"/>
    <x v="1"/>
    <x v="1"/>
    <x v="3"/>
    <x v="5"/>
    <s v="DE4-N_A"/>
    <x v="4"/>
    <s v="GNR_GEO_HEAT_EO"/>
    <x v="1"/>
    <x v="0"/>
    <n v="0.01"/>
    <n v="14.6"/>
    <n v="52.56"/>
  </r>
  <r>
    <x v="0"/>
    <x v="1"/>
    <x v="1"/>
    <x v="3"/>
    <x v="5"/>
    <s v="DE4-N_A"/>
    <x v="4"/>
    <s v="GNR_GEO_HEAT_EO"/>
    <x v="1"/>
    <x v="1"/>
    <n v="0.01"/>
    <n v="14.6"/>
    <n v="52.56"/>
  </r>
  <r>
    <x v="0"/>
    <x v="1"/>
    <x v="1"/>
    <x v="3"/>
    <x v="5"/>
    <s v="DE4-N_A"/>
    <x v="4"/>
    <s v="GNR_GEO_HEAT_EO"/>
    <x v="1"/>
    <x v="2"/>
    <n v="0.01"/>
    <n v="14.6"/>
    <n v="52.56"/>
  </r>
  <r>
    <x v="0"/>
    <x v="1"/>
    <x v="1"/>
    <x v="3"/>
    <x v="5"/>
    <s v="DE4-N_A"/>
    <x v="6"/>
    <s v="GNR_ROR_WTR"/>
    <x v="0"/>
    <x v="0"/>
    <n v="2.3891488726436201"/>
    <n v="3488.1573540596801"/>
    <n v="12557.366474614901"/>
  </r>
  <r>
    <x v="0"/>
    <x v="1"/>
    <x v="1"/>
    <x v="3"/>
    <x v="5"/>
    <s v="DE4-N_A"/>
    <x v="6"/>
    <s v="GNR_ROR_WTR"/>
    <x v="0"/>
    <x v="1"/>
    <n v="2.3891488726436201"/>
    <n v="3488.1573540596801"/>
    <n v="12557.366474614901"/>
  </r>
  <r>
    <x v="0"/>
    <x v="1"/>
    <x v="1"/>
    <x v="3"/>
    <x v="5"/>
    <s v="DE4-N_A"/>
    <x v="6"/>
    <s v="GNR_ROR_WTR"/>
    <x v="0"/>
    <x v="2"/>
    <n v="2.3891488726436201"/>
    <n v="3488.1573540596801"/>
    <n v="12557.366474614901"/>
  </r>
  <r>
    <x v="0"/>
    <x v="1"/>
    <x v="1"/>
    <x v="3"/>
    <x v="5"/>
    <s v="DE4-N_A"/>
    <x v="6"/>
    <s v="GNR_ROR_WTR"/>
    <x v="1"/>
    <x v="0"/>
    <n v="2.9480657392285301"/>
    <n v="4304.1759792736502"/>
    <n v="15495.033525385101"/>
  </r>
  <r>
    <x v="0"/>
    <x v="1"/>
    <x v="1"/>
    <x v="3"/>
    <x v="5"/>
    <s v="DE4-N_A"/>
    <x v="6"/>
    <s v="GNR_ROR_WTR"/>
    <x v="1"/>
    <x v="1"/>
    <n v="2.9480657392285301"/>
    <n v="4304.1759792736502"/>
    <n v="15495.033525385101"/>
  </r>
  <r>
    <x v="0"/>
    <x v="1"/>
    <x v="1"/>
    <x v="3"/>
    <x v="5"/>
    <s v="DE4-N_A"/>
    <x v="6"/>
    <s v="GNR_ROR_WTR"/>
    <x v="1"/>
    <x v="2"/>
    <n v="2.9480657392285301"/>
    <n v="4304.1759792736502"/>
    <n v="15495.033525385101"/>
  </r>
  <r>
    <x v="0"/>
    <x v="1"/>
    <x v="1"/>
    <x v="3"/>
    <x v="5"/>
    <s v="DE4-N_A"/>
    <x v="7"/>
    <s v="GNR_WT_WIND_ONS"/>
    <x v="0"/>
    <x v="0"/>
    <n v="746.97570703778297"/>
    <n v="1090584.5322751601"/>
    <n v="3926104.3161905902"/>
  </r>
  <r>
    <x v="0"/>
    <x v="1"/>
    <x v="1"/>
    <x v="3"/>
    <x v="5"/>
    <s v="DE4-N_A"/>
    <x v="7"/>
    <s v="GNR_WT_WIND_ONS"/>
    <x v="0"/>
    <x v="1"/>
    <n v="1165.2884052418101"/>
    <n v="1701321.0716530499"/>
    <n v="6124755.8579509798"/>
  </r>
  <r>
    <x v="0"/>
    <x v="1"/>
    <x v="1"/>
    <x v="3"/>
    <x v="5"/>
    <s v="DE4-N_A"/>
    <x v="7"/>
    <s v="GNR_WT_WIND_ONS"/>
    <x v="0"/>
    <x v="2"/>
    <n v="1393.74543439279"/>
    <n v="2034868.3342134799"/>
    <n v="7325526.0031685196"/>
  </r>
  <r>
    <x v="0"/>
    <x v="1"/>
    <x v="1"/>
    <x v="3"/>
    <x v="5"/>
    <s v="DE4-N_A"/>
    <x v="7"/>
    <s v="GNR_WT_WIND_ONS"/>
    <x v="1"/>
    <x v="0"/>
    <n v="1569.26345540947"/>
    <n v="2291124.6448978302"/>
    <n v="8248048.7216322003"/>
  </r>
  <r>
    <x v="0"/>
    <x v="1"/>
    <x v="1"/>
    <x v="3"/>
    <x v="5"/>
    <s v="DE4-N_A"/>
    <x v="7"/>
    <s v="GNR_WT_WIND_ONS"/>
    <x v="1"/>
    <x v="1"/>
    <n v="2672.63212792278"/>
    <n v="3902042.9067672598"/>
    <n v="14047354.4643621"/>
  </r>
  <r>
    <x v="0"/>
    <x v="1"/>
    <x v="1"/>
    <x v="3"/>
    <x v="5"/>
    <s v="DE4-N_A"/>
    <x v="7"/>
    <s v="GNR_WT_WIND_ONS"/>
    <x v="1"/>
    <x v="2"/>
    <n v="2653.41022615974"/>
    <n v="3873978.93019321"/>
    <n v="13946324.148695599"/>
  </r>
  <r>
    <x v="0"/>
    <x v="1"/>
    <x v="1"/>
    <x v="3"/>
    <x v="5"/>
    <s v="DE4-N_A"/>
    <x v="7"/>
    <s v="GNR_WT_WIND_ON_LS_Y-2020"/>
    <x v="0"/>
    <x v="0"/>
    <n v="1053.21513390465"/>
    <n v="1537694.0955008001"/>
    <n v="5535698.7438028604"/>
  </r>
  <r>
    <x v="0"/>
    <x v="1"/>
    <x v="1"/>
    <x v="3"/>
    <x v="5"/>
    <s v="DE4-N_A"/>
    <x v="7"/>
    <s v="GNR_WT_WIND_ON_LS_Y-2020"/>
    <x v="0"/>
    <x v="1"/>
    <n v="1643.024494908"/>
    <n v="2398815.7625656798"/>
    <n v="8635736.7452364396"/>
  </r>
  <r>
    <x v="0"/>
    <x v="1"/>
    <x v="1"/>
    <x v="3"/>
    <x v="5"/>
    <s v="DE4-N_A"/>
    <x v="7"/>
    <s v="GNR_WT_WIND_ON_LS_Y-2020"/>
    <x v="0"/>
    <x v="2"/>
    <n v="1965.14260167065"/>
    <n v="2869108.1984391599"/>
    <n v="10328789.514381001"/>
  </r>
  <r>
    <x v="0"/>
    <x v="1"/>
    <x v="1"/>
    <x v="3"/>
    <x v="5"/>
    <s v="DE4-N_A"/>
    <x v="7"/>
    <s v="GNR_WT_WIND_ON_LS_Y-2020"/>
    <x v="1"/>
    <x v="0"/>
    <n v="2212.6181678317598"/>
    <n v="3230422.5250343601"/>
    <n v="11629521.0901237"/>
  </r>
  <r>
    <x v="0"/>
    <x v="1"/>
    <x v="1"/>
    <x v="3"/>
    <x v="5"/>
    <s v="DE4-N_A"/>
    <x v="7"/>
    <s v="GNR_WT_WIND_ON_LS_Y-2020"/>
    <x v="1"/>
    <x v="1"/>
    <n v="3768.3375482861502"/>
    <n v="5501772.8204977801"/>
    <n v="19806382.153792001"/>
  </r>
  <r>
    <x v="0"/>
    <x v="1"/>
    <x v="1"/>
    <x v="3"/>
    <x v="5"/>
    <s v="DE4-N_A"/>
    <x v="7"/>
    <s v="GNR_WT_WIND_ON_LS_Y-2020"/>
    <x v="1"/>
    <x v="2"/>
    <n v="3741.2351972343999"/>
    <n v="5462203.3879622202"/>
    <n v="19663932.196664002"/>
  </r>
  <r>
    <x v="0"/>
    <x v="1"/>
    <x v="1"/>
    <x v="3"/>
    <x v="5"/>
    <s v="DE4-N_Offshore_A"/>
    <x v="7"/>
    <s v="GNR_WT_WIND_OFF"/>
    <x v="0"/>
    <x v="0"/>
    <n v="404.16346153235799"/>
    <n v="590078.65383724298"/>
    <n v="2124283.1538140802"/>
  </r>
  <r>
    <x v="0"/>
    <x v="1"/>
    <x v="1"/>
    <x v="3"/>
    <x v="5"/>
    <s v="DE4-N_Offshore_A"/>
    <x v="7"/>
    <s v="GNR_WT_WIND_OFF"/>
    <x v="0"/>
    <x v="1"/>
    <n v="630.49840993320504"/>
    <n v="920527.67850247899"/>
    <n v="3313899.6426089201"/>
  </r>
  <r>
    <x v="0"/>
    <x v="1"/>
    <x v="1"/>
    <x v="3"/>
    <x v="5"/>
    <s v="DE4-N_Offshore_A"/>
    <x v="7"/>
    <s v="GNR_WT_WIND_OFF"/>
    <x v="0"/>
    <x v="2"/>
    <n v="754.10883373027696"/>
    <n v="1100998.8972461999"/>
    <n v="3963596.0300863399"/>
  </r>
  <r>
    <x v="0"/>
    <x v="1"/>
    <x v="1"/>
    <x v="3"/>
    <x v="5"/>
    <s v="DE4-N_Offshore_A"/>
    <x v="7"/>
    <s v="GNR_WT_WIND_OFF"/>
    <x v="1"/>
    <x v="0"/>
    <n v="849.07573863368305"/>
    <n v="1239650.57840518"/>
    <n v="4462742.0822586399"/>
  </r>
  <r>
    <x v="0"/>
    <x v="1"/>
    <x v="1"/>
    <x v="3"/>
    <x v="5"/>
    <s v="DE4-N_Offshore_A"/>
    <x v="7"/>
    <s v="GNR_WT_WIND_OFF"/>
    <x v="1"/>
    <x v="1"/>
    <n v="1446.0714612894701"/>
    <n v="2111264.3334826301"/>
    <n v="7600551.6005374799"/>
  </r>
  <r>
    <x v="0"/>
    <x v="1"/>
    <x v="1"/>
    <x v="3"/>
    <x v="5"/>
    <s v="DE4-N_Offshore_A"/>
    <x v="7"/>
    <s v="GNR_WT_WIND_OFF"/>
    <x v="1"/>
    <x v="2"/>
    <n v="1435.6711359768899"/>
    <n v="2096079.8585262599"/>
    <n v="7545887.4906945499"/>
  </r>
  <r>
    <x v="0"/>
    <x v="1"/>
    <x v="1"/>
    <x v="3"/>
    <x v="6"/>
    <s v="DE4-S_A"/>
    <x v="0"/>
    <s v="GNR_ST_COAL_BP_E-43"/>
    <x v="0"/>
    <x v="1"/>
    <n v="222.46046511628001"/>
    <n v="324792.27906976797"/>
    <n v="1169252.2046511699"/>
  </r>
  <r>
    <x v="0"/>
    <x v="1"/>
    <x v="1"/>
    <x v="3"/>
    <x v="6"/>
    <s v="DE4-S_A"/>
    <x v="5"/>
    <s v="AGG-DE4-S_ES_ELEC"/>
    <x v="0"/>
    <x v="1"/>
    <n v="1.6466666666666701"/>
    <n v="2404.13333333333"/>
    <n v="8654.8799999999992"/>
  </r>
  <r>
    <x v="0"/>
    <x v="1"/>
    <x v="1"/>
    <x v="3"/>
    <x v="6"/>
    <s v="DE4-S_A"/>
    <x v="5"/>
    <s v="AGG-DE4-S_ES_ELEC"/>
    <x v="1"/>
    <x v="0"/>
    <n v="1.6466666666666701"/>
    <n v="2404.13333333333"/>
    <n v="8654.8799999999992"/>
  </r>
  <r>
    <x v="0"/>
    <x v="1"/>
    <x v="1"/>
    <x v="3"/>
    <x v="6"/>
    <s v="DE4-S_A"/>
    <x v="5"/>
    <s v="AGG-DE4-S_RES_WTR_PMP"/>
    <x v="0"/>
    <x v="1"/>
    <n v="308.153424657534"/>
    <n v="449904"/>
    <n v="1619654.4"/>
  </r>
  <r>
    <x v="0"/>
    <x v="1"/>
    <x v="1"/>
    <x v="3"/>
    <x v="6"/>
    <s v="DE4-S_A"/>
    <x v="5"/>
    <s v="GNR_ES_ELEC_BAT-LITHIO_E-95_Y-16-29"/>
    <x v="0"/>
    <x v="1"/>
    <n v="2305.3329434378402"/>
    <n v="3365786.0974192498"/>
    <n v="12116829.9507093"/>
  </r>
  <r>
    <x v="0"/>
    <x v="1"/>
    <x v="1"/>
    <x v="3"/>
    <x v="6"/>
    <s v="DE4-S_A"/>
    <x v="5"/>
    <s v="GNR_ES_ELEC_BAT-LITHIO_E-95_Y-16-29"/>
    <x v="1"/>
    <x v="0"/>
    <n v="2305.3329434378402"/>
    <n v="3365786.0974192498"/>
    <n v="12116829.9507093"/>
  </r>
  <r>
    <x v="0"/>
    <x v="1"/>
    <x v="1"/>
    <x v="3"/>
    <x v="6"/>
    <s v="DE4-S_A"/>
    <x v="1"/>
    <s v="GNR_HS_HEAT_PIT_L-CEN_E-90_Y-2020"/>
    <x v="0"/>
    <x v="1"/>
    <n v="1261.09956915251"/>
    <n v="1841205.3709626601"/>
    <n v="6628339.33546557"/>
  </r>
  <r>
    <x v="0"/>
    <x v="1"/>
    <x v="1"/>
    <x v="3"/>
    <x v="6"/>
    <s v="DE4-S_A"/>
    <x v="1"/>
    <s v="GNR_HS_HEAT_PIT_L-CEN_E-90_Y-2020"/>
    <x v="0"/>
    <x v="2"/>
    <n v="1372.59841277444"/>
    <n v="2003993.68265068"/>
    <n v="7214377.2575424397"/>
  </r>
  <r>
    <x v="0"/>
    <x v="1"/>
    <x v="1"/>
    <x v="3"/>
    <x v="6"/>
    <s v="DE4-S_A"/>
    <x v="1"/>
    <s v="GNR_HS_HEAT_PIT_L-CEN_E-90_Y-2020"/>
    <x v="1"/>
    <x v="1"/>
    <n v="304.94125778633298"/>
    <n v="445214.23636804702"/>
    <n v="1602771.25092497"/>
  </r>
  <r>
    <x v="0"/>
    <x v="1"/>
    <x v="1"/>
    <x v="3"/>
    <x v="6"/>
    <s v="DE4-S_A"/>
    <x v="2"/>
    <s v="GNR_BO_MSW_E-80"/>
    <x v="0"/>
    <x v="0"/>
    <n v="304.91250000000002"/>
    <n v="445172.25"/>
    <n v="1602620.1"/>
  </r>
  <r>
    <x v="0"/>
    <x v="1"/>
    <x v="1"/>
    <x v="3"/>
    <x v="6"/>
    <s v="DE4-S_A"/>
    <x v="2"/>
    <s v="GNR_BO_MSW_E-80"/>
    <x v="0"/>
    <x v="1"/>
    <n v="304.91250000000002"/>
    <n v="445172.25"/>
    <n v="1602620.1"/>
  </r>
  <r>
    <x v="0"/>
    <x v="1"/>
    <x v="1"/>
    <x v="3"/>
    <x v="6"/>
    <s v="DE4-S_A"/>
    <x v="2"/>
    <s v="GNR_BO_MSW_E-80"/>
    <x v="0"/>
    <x v="2"/>
    <n v="304.91250000000002"/>
    <n v="445172.25"/>
    <n v="1602620.1"/>
  </r>
  <r>
    <x v="0"/>
    <x v="1"/>
    <x v="1"/>
    <x v="3"/>
    <x v="6"/>
    <s v="DE4-S_A"/>
    <x v="2"/>
    <s v="GNR_BO_MSW_E-80"/>
    <x v="1"/>
    <x v="0"/>
    <n v="304.91250000000002"/>
    <n v="445172.25"/>
    <n v="1602620.1"/>
  </r>
  <r>
    <x v="0"/>
    <x v="1"/>
    <x v="1"/>
    <x v="3"/>
    <x v="6"/>
    <s v="DE4-S_A"/>
    <x v="2"/>
    <s v="GNR_BO_MSW_E-80"/>
    <x v="1"/>
    <x v="1"/>
    <n v="304.91250000000002"/>
    <n v="445172.25"/>
    <n v="1602620.1"/>
  </r>
  <r>
    <x v="0"/>
    <x v="1"/>
    <x v="1"/>
    <x v="3"/>
    <x v="6"/>
    <s v="DE4-S_A"/>
    <x v="2"/>
    <s v="GNR_BO_MSW_E-80"/>
    <x v="1"/>
    <x v="2"/>
    <n v="304.91250000000002"/>
    <n v="445172.25"/>
    <n v="1602620.1"/>
  </r>
  <r>
    <x v="0"/>
    <x v="1"/>
    <x v="1"/>
    <x v="3"/>
    <x v="6"/>
    <s v="DE4-S_A"/>
    <x v="2"/>
    <s v="GNR_ST_MSW_BP_E-24_LS-220-MW-FEED_Y-2030"/>
    <x v="0"/>
    <x v="0"/>
    <n v="2990.9405644430899"/>
    <n v="4366773.2240869096"/>
    <n v="15720383.6067129"/>
  </r>
  <r>
    <x v="0"/>
    <x v="1"/>
    <x v="1"/>
    <x v="3"/>
    <x v="6"/>
    <s v="DE4-S_A"/>
    <x v="2"/>
    <s v="GNR_ST_MSW_BP_E-24_LS-220-MW-FEED_Y-2030"/>
    <x v="0"/>
    <x v="1"/>
    <n v="2990.9405644430899"/>
    <n v="4366773.2240869096"/>
    <n v="15720383.6067129"/>
  </r>
  <r>
    <x v="0"/>
    <x v="1"/>
    <x v="1"/>
    <x v="3"/>
    <x v="6"/>
    <s v="DE4-S_A"/>
    <x v="2"/>
    <s v="GNR_ST_MSW_BP_E-24_LS-220-MW-FEED_Y-2030"/>
    <x v="0"/>
    <x v="2"/>
    <n v="2990.9405644430899"/>
    <n v="4366773.2240869096"/>
    <n v="15720383.6067129"/>
  </r>
  <r>
    <x v="0"/>
    <x v="1"/>
    <x v="1"/>
    <x v="3"/>
    <x v="6"/>
    <s v="DE4-S_A"/>
    <x v="2"/>
    <s v="GNR_ST_MSW_BP_E-24_LS-220-MW-FEED_Y-2030"/>
    <x v="1"/>
    <x v="0"/>
    <n v="2990.9405644430899"/>
    <n v="4366773.2240869096"/>
    <n v="15720383.6067129"/>
  </r>
  <r>
    <x v="0"/>
    <x v="1"/>
    <x v="1"/>
    <x v="3"/>
    <x v="6"/>
    <s v="DE4-S_A"/>
    <x v="2"/>
    <s v="GNR_ST_MSW_BP_E-24_LS-220-MW-FEED_Y-2030"/>
    <x v="1"/>
    <x v="1"/>
    <n v="2990.9405644430899"/>
    <n v="4366773.2240869096"/>
    <n v="15720383.6067129"/>
  </r>
  <r>
    <x v="0"/>
    <x v="1"/>
    <x v="1"/>
    <x v="3"/>
    <x v="6"/>
    <s v="DE4-S_A"/>
    <x v="2"/>
    <s v="GNR_ST_MSW_BP_E-24_LS-220-MW-FEED_Y-2030"/>
    <x v="1"/>
    <x v="2"/>
    <n v="2990.9405644430899"/>
    <n v="4366773.2240869096"/>
    <n v="15720383.6067129"/>
  </r>
  <r>
    <x v="0"/>
    <x v="1"/>
    <x v="1"/>
    <x v="3"/>
    <x v="6"/>
    <s v="DE4-S_A"/>
    <x v="2"/>
    <s v="GNR_ST_MSW_BP_E-33"/>
    <x v="0"/>
    <x v="0"/>
    <n v="321.81818181818301"/>
    <n v="469854.54545454698"/>
    <n v="1691476.36363637"/>
  </r>
  <r>
    <x v="0"/>
    <x v="1"/>
    <x v="1"/>
    <x v="3"/>
    <x v="6"/>
    <s v="DE4-S_A"/>
    <x v="2"/>
    <s v="GNR_ST_MSW_BP_E-33"/>
    <x v="0"/>
    <x v="1"/>
    <n v="321.81818181818301"/>
    <n v="469854.54545454698"/>
    <n v="1691476.36363637"/>
  </r>
  <r>
    <x v="0"/>
    <x v="1"/>
    <x v="1"/>
    <x v="3"/>
    <x v="6"/>
    <s v="DE4-S_A"/>
    <x v="2"/>
    <s v="GNR_ST_MSW_BP_E-33"/>
    <x v="0"/>
    <x v="2"/>
    <n v="321.81818181818301"/>
    <n v="469854.54545454698"/>
    <n v="1691476.36363637"/>
  </r>
  <r>
    <x v="0"/>
    <x v="1"/>
    <x v="1"/>
    <x v="3"/>
    <x v="6"/>
    <s v="DE4-S_A"/>
    <x v="2"/>
    <s v="GNR_ST_MSW_BP_E-33"/>
    <x v="1"/>
    <x v="0"/>
    <n v="321.81818181818301"/>
    <n v="469854.54545454698"/>
    <n v="1691476.36363637"/>
  </r>
  <r>
    <x v="0"/>
    <x v="1"/>
    <x v="1"/>
    <x v="3"/>
    <x v="6"/>
    <s v="DE4-S_A"/>
    <x v="2"/>
    <s v="GNR_ST_MSW_BP_E-33"/>
    <x v="1"/>
    <x v="1"/>
    <n v="321.81818181818301"/>
    <n v="469854.54545454698"/>
    <n v="1691476.36363637"/>
  </r>
  <r>
    <x v="0"/>
    <x v="1"/>
    <x v="1"/>
    <x v="3"/>
    <x v="6"/>
    <s v="DE4-S_A"/>
    <x v="2"/>
    <s v="GNR_ST_MSW_BP_E-33"/>
    <x v="1"/>
    <x v="2"/>
    <n v="321.81818181818301"/>
    <n v="469854.54545454698"/>
    <n v="1691476.36363637"/>
  </r>
  <r>
    <x v="0"/>
    <x v="1"/>
    <x v="1"/>
    <x v="3"/>
    <x v="6"/>
    <s v="DE4-S_A"/>
    <x v="2"/>
    <s v="GNR_ST_MSW_CND_E-33"/>
    <x v="0"/>
    <x v="0"/>
    <n v="26.363636363636399"/>
    <n v="38490.909090909103"/>
    <n v="138567.272727273"/>
  </r>
  <r>
    <x v="0"/>
    <x v="1"/>
    <x v="1"/>
    <x v="3"/>
    <x v="6"/>
    <s v="DE4-S_A"/>
    <x v="2"/>
    <s v="GNR_ST_MSW_CND_E-33"/>
    <x v="0"/>
    <x v="1"/>
    <n v="26.363636363636399"/>
    <n v="38490.909090909103"/>
    <n v="138567.272727273"/>
  </r>
  <r>
    <x v="0"/>
    <x v="1"/>
    <x v="1"/>
    <x v="3"/>
    <x v="6"/>
    <s v="DE4-S_A"/>
    <x v="2"/>
    <s v="GNR_ST_MSW_CND_E-33"/>
    <x v="0"/>
    <x v="2"/>
    <n v="26.363636363636399"/>
    <n v="38490.909090909103"/>
    <n v="138567.272727273"/>
  </r>
  <r>
    <x v="0"/>
    <x v="1"/>
    <x v="1"/>
    <x v="3"/>
    <x v="6"/>
    <s v="DE4-S_A"/>
    <x v="3"/>
    <s v="GNR_PV_SUN"/>
    <x v="0"/>
    <x v="2"/>
    <n v="358.05290911626901"/>
    <n v="522757.24730975297"/>
    <n v="1881926.0903151101"/>
  </r>
  <r>
    <x v="0"/>
    <x v="1"/>
    <x v="1"/>
    <x v="3"/>
    <x v="6"/>
    <s v="DE4-S_A"/>
    <x v="3"/>
    <s v="GNR_PV_SUN"/>
    <x v="1"/>
    <x v="1"/>
    <n v="3463.18763868623"/>
    <n v="5056253.9524818901"/>
    <n v="18202514.228934798"/>
  </r>
  <r>
    <x v="0"/>
    <x v="1"/>
    <x v="1"/>
    <x v="3"/>
    <x v="6"/>
    <s v="DE4-S_A"/>
    <x v="3"/>
    <s v="GNR_PV_SUN"/>
    <x v="1"/>
    <x v="2"/>
    <n v="11364.465845991601"/>
    <n v="16592120.135147801"/>
    <n v="59731632.486531898"/>
  </r>
  <r>
    <x v="0"/>
    <x v="1"/>
    <x v="1"/>
    <x v="3"/>
    <x v="6"/>
    <s v="DE4-S_A"/>
    <x v="4"/>
    <s v="GNR_GEO_HEAT_EO"/>
    <x v="0"/>
    <x v="0"/>
    <n v="44.76"/>
    <n v="65349.599999999999"/>
    <n v="235258.56"/>
  </r>
  <r>
    <x v="0"/>
    <x v="1"/>
    <x v="1"/>
    <x v="3"/>
    <x v="6"/>
    <s v="DE4-S_A"/>
    <x v="4"/>
    <s v="GNR_GEO_HEAT_EO"/>
    <x v="0"/>
    <x v="1"/>
    <n v="44.76"/>
    <n v="65349.599999999999"/>
    <n v="235258.56"/>
  </r>
  <r>
    <x v="0"/>
    <x v="1"/>
    <x v="1"/>
    <x v="3"/>
    <x v="6"/>
    <s v="DE4-S_A"/>
    <x v="4"/>
    <s v="GNR_GEO_HEAT_EO"/>
    <x v="0"/>
    <x v="2"/>
    <n v="44.76"/>
    <n v="65349.599999999999"/>
    <n v="235258.56"/>
  </r>
  <r>
    <x v="0"/>
    <x v="1"/>
    <x v="1"/>
    <x v="3"/>
    <x v="6"/>
    <s v="DE4-S_A"/>
    <x v="4"/>
    <s v="GNR_GEO_HEAT_EO"/>
    <x v="1"/>
    <x v="0"/>
    <n v="44.76"/>
    <n v="65349.599999999999"/>
    <n v="235258.56"/>
  </r>
  <r>
    <x v="0"/>
    <x v="1"/>
    <x v="1"/>
    <x v="3"/>
    <x v="6"/>
    <s v="DE4-S_A"/>
    <x v="4"/>
    <s v="GNR_GEO_HEAT_EO"/>
    <x v="1"/>
    <x v="1"/>
    <n v="44.76"/>
    <n v="65349.599999999999"/>
    <n v="235258.56"/>
  </r>
  <r>
    <x v="0"/>
    <x v="1"/>
    <x v="1"/>
    <x v="3"/>
    <x v="6"/>
    <s v="DE4-S_A"/>
    <x v="4"/>
    <s v="GNR_GEO_HEAT_EO"/>
    <x v="1"/>
    <x v="2"/>
    <n v="44.76"/>
    <n v="65349.599999999999"/>
    <n v="235258.56"/>
  </r>
  <r>
    <x v="0"/>
    <x v="1"/>
    <x v="1"/>
    <x v="3"/>
    <x v="6"/>
    <s v="DE4-S_A"/>
    <x v="6"/>
    <s v="GNR_RES_WTR_NOPMP"/>
    <x v="0"/>
    <x v="0"/>
    <n v="100.73129567839899"/>
    <n v="147067.691690462"/>
    <n v="529443.69008566404"/>
  </r>
  <r>
    <x v="0"/>
    <x v="1"/>
    <x v="1"/>
    <x v="3"/>
    <x v="6"/>
    <s v="DE4-S_A"/>
    <x v="6"/>
    <s v="GNR_RES_WTR_NOPMP"/>
    <x v="0"/>
    <x v="1"/>
    <n v="124"/>
    <n v="181040"/>
    <n v="651744"/>
  </r>
  <r>
    <x v="0"/>
    <x v="1"/>
    <x v="1"/>
    <x v="3"/>
    <x v="6"/>
    <s v="DE4-S_A"/>
    <x v="6"/>
    <s v="GNR_RES_WTR_NOPMP"/>
    <x v="1"/>
    <x v="0"/>
    <n v="124"/>
    <n v="181040"/>
    <n v="651744"/>
  </r>
  <r>
    <x v="0"/>
    <x v="1"/>
    <x v="1"/>
    <x v="3"/>
    <x v="6"/>
    <s v="DE4-S_A"/>
    <x v="6"/>
    <s v="GNR_RES_WTR_NOPMP"/>
    <x v="1"/>
    <x v="1"/>
    <n v="60.626731340106801"/>
    <n v="88515.027756555995"/>
    <n v="318654.09992360201"/>
  </r>
  <r>
    <x v="0"/>
    <x v="1"/>
    <x v="1"/>
    <x v="3"/>
    <x v="6"/>
    <s v="DE4-S_A"/>
    <x v="6"/>
    <s v="GNR_ROR_WTR"/>
    <x v="0"/>
    <x v="0"/>
    <n v="3904.80028704798"/>
    <n v="5701008.4190900503"/>
    <n v="20523630.308724198"/>
  </r>
  <r>
    <x v="0"/>
    <x v="1"/>
    <x v="1"/>
    <x v="3"/>
    <x v="6"/>
    <s v="DE4-S_A"/>
    <x v="6"/>
    <s v="GNR_ROR_WTR"/>
    <x v="0"/>
    <x v="1"/>
    <n v="3904.80028704798"/>
    <n v="5701008.4190900503"/>
    <n v="20523630.308724198"/>
  </r>
  <r>
    <x v="0"/>
    <x v="1"/>
    <x v="1"/>
    <x v="3"/>
    <x v="6"/>
    <s v="DE4-S_A"/>
    <x v="6"/>
    <s v="GNR_ROR_WTR"/>
    <x v="0"/>
    <x v="2"/>
    <n v="3904.80028704798"/>
    <n v="5701008.4190900503"/>
    <n v="20523630.308724198"/>
  </r>
  <r>
    <x v="0"/>
    <x v="1"/>
    <x v="1"/>
    <x v="3"/>
    <x v="6"/>
    <s v="DE4-S_A"/>
    <x v="6"/>
    <s v="GNR_ROR_WTR"/>
    <x v="1"/>
    <x v="0"/>
    <n v="4818.2882517648004"/>
    <n v="7034700.8475766098"/>
    <n v="25324923.051275801"/>
  </r>
  <r>
    <x v="0"/>
    <x v="1"/>
    <x v="1"/>
    <x v="3"/>
    <x v="6"/>
    <s v="DE4-S_A"/>
    <x v="6"/>
    <s v="GNR_ROR_WTR"/>
    <x v="1"/>
    <x v="1"/>
    <n v="4818.2882517648004"/>
    <n v="7034700.8475766098"/>
    <n v="25324923.051275801"/>
  </r>
  <r>
    <x v="0"/>
    <x v="1"/>
    <x v="1"/>
    <x v="3"/>
    <x v="6"/>
    <s v="DE4-S_A"/>
    <x v="6"/>
    <s v="GNR_ROR_WTR"/>
    <x v="1"/>
    <x v="2"/>
    <n v="4818.2882517648004"/>
    <n v="7034700.8475766098"/>
    <n v="25324923.051275801"/>
  </r>
  <r>
    <x v="0"/>
    <x v="1"/>
    <x v="1"/>
    <x v="3"/>
    <x v="6"/>
    <s v="DE4-S_A"/>
    <x v="7"/>
    <s v="GNR_WT_WIND_ONS"/>
    <x v="0"/>
    <x v="0"/>
    <n v="692.55557991643298"/>
    <n v="1011131.14667799"/>
    <n v="3640072.1280407701"/>
  </r>
  <r>
    <x v="0"/>
    <x v="1"/>
    <x v="1"/>
    <x v="3"/>
    <x v="6"/>
    <s v="DE4-S_A"/>
    <x v="7"/>
    <s v="GNR_WT_WIND_ONS"/>
    <x v="0"/>
    <x v="1"/>
    <n v="1080.3925477877999"/>
    <n v="1577373.11977018"/>
    <n v="5678543.2311726604"/>
  </r>
  <r>
    <x v="0"/>
    <x v="1"/>
    <x v="1"/>
    <x v="3"/>
    <x v="6"/>
    <s v="DE4-S_A"/>
    <x v="7"/>
    <s v="GNR_WT_WIND_ONS"/>
    <x v="0"/>
    <x v="2"/>
    <n v="1292.2055810885399"/>
    <n v="1886620.1483892701"/>
    <n v="6791832.5342013696"/>
  </r>
  <r>
    <x v="0"/>
    <x v="1"/>
    <x v="1"/>
    <x v="3"/>
    <x v="6"/>
    <s v="DE4-S_A"/>
    <x v="7"/>
    <s v="GNR_WT_WIND_ONS"/>
    <x v="1"/>
    <x v="0"/>
    <n v="1454.9364218451101"/>
    <n v="2124207.1758938599"/>
    <n v="7647145.8332179096"/>
  </r>
  <r>
    <x v="0"/>
    <x v="1"/>
    <x v="1"/>
    <x v="3"/>
    <x v="6"/>
    <s v="DE4-S_A"/>
    <x v="7"/>
    <s v="GNR_WT_WIND_ONS"/>
    <x v="1"/>
    <x v="1"/>
    <n v="2477.9203337107101"/>
    <n v="3617763.68721763"/>
    <n v="13023949.273983501"/>
  </r>
  <r>
    <x v="0"/>
    <x v="1"/>
    <x v="1"/>
    <x v="3"/>
    <x v="6"/>
    <s v="DE4-S_A"/>
    <x v="7"/>
    <s v="GNR_WT_WIND_ONS"/>
    <x v="1"/>
    <x v="2"/>
    <n v="2460.0988233226399"/>
    <n v="3591744.2820510599"/>
    <n v="12930279.415383801"/>
  </r>
  <r>
    <x v="0"/>
    <x v="1"/>
    <x v="1"/>
    <x v="3"/>
    <x v="7"/>
    <s v="DE4-W_A"/>
    <x v="5"/>
    <s v="AGG-DE4-W_ES_ELEC"/>
    <x v="0"/>
    <x v="1"/>
    <n v="2.10666666666667"/>
    <n v="3075.7333333333299"/>
    <n v="11072.64"/>
  </r>
  <r>
    <x v="0"/>
    <x v="1"/>
    <x v="1"/>
    <x v="3"/>
    <x v="7"/>
    <s v="DE4-W_A"/>
    <x v="5"/>
    <s v="AGG-DE4-W_ES_ELEC"/>
    <x v="1"/>
    <x v="0"/>
    <n v="2.10666666666667"/>
    <n v="3075.7333333333299"/>
    <n v="11072.64"/>
  </r>
  <r>
    <x v="0"/>
    <x v="1"/>
    <x v="1"/>
    <x v="3"/>
    <x v="7"/>
    <s v="DE4-W_A"/>
    <x v="5"/>
    <s v="AGG-DE4-W_ES_ELEC"/>
    <x v="1"/>
    <x v="1"/>
    <n v="2.10666666666667"/>
    <n v="3075.7333333333299"/>
    <n v="11072.64"/>
  </r>
  <r>
    <x v="0"/>
    <x v="1"/>
    <x v="1"/>
    <x v="3"/>
    <x v="7"/>
    <s v="DE4-W_A"/>
    <x v="5"/>
    <s v="AGG-DE4-W_RES_WTR_PMP"/>
    <x v="0"/>
    <x v="1"/>
    <n v="163.26575342465799"/>
    <n v="238368"/>
    <n v="858124.80000000005"/>
  </r>
  <r>
    <x v="0"/>
    <x v="1"/>
    <x v="1"/>
    <x v="3"/>
    <x v="7"/>
    <s v="DE4-W_A"/>
    <x v="5"/>
    <s v="GNR_BO_ELEC_E-80"/>
    <x v="1"/>
    <x v="1"/>
    <n v="9007.2766329564693"/>
    <n v="13150623.8841164"/>
    <n v="47342245.9828192"/>
  </r>
  <r>
    <x v="0"/>
    <x v="1"/>
    <x v="1"/>
    <x v="3"/>
    <x v="7"/>
    <s v="DE4-W_A"/>
    <x v="5"/>
    <s v="GNR_BO_ELEC_E-80"/>
    <x v="1"/>
    <x v="2"/>
    <n v="8174.5635675937201"/>
    <n v="11934862.8086868"/>
    <n v="42965506.111272603"/>
  </r>
  <r>
    <x v="0"/>
    <x v="1"/>
    <x v="1"/>
    <x v="3"/>
    <x v="7"/>
    <s v="DE4-W_A"/>
    <x v="5"/>
    <s v="GNR_ES_ELEC_BAT-LITHIO_E-95_Y-16-29"/>
    <x v="0"/>
    <x v="1"/>
    <n v="1245.9982782987099"/>
    <n v="1819157.48631612"/>
    <n v="6548966.9507380202"/>
  </r>
  <r>
    <x v="0"/>
    <x v="1"/>
    <x v="1"/>
    <x v="3"/>
    <x v="7"/>
    <s v="DE4-W_A"/>
    <x v="5"/>
    <s v="GNR_ES_ELEC_BAT-LITHIO_E-95_Y-16-29"/>
    <x v="1"/>
    <x v="0"/>
    <n v="1245.9982782987099"/>
    <n v="1819157.48631612"/>
    <n v="6548966.9507380202"/>
  </r>
  <r>
    <x v="0"/>
    <x v="1"/>
    <x v="1"/>
    <x v="3"/>
    <x v="7"/>
    <s v="DE4-W_A"/>
    <x v="5"/>
    <s v="GNR_ES_ELEC_BAT-LITHIO_E-95_Y-16-29"/>
    <x v="1"/>
    <x v="1"/>
    <n v="1245.9982782987099"/>
    <n v="1819157.48631612"/>
    <n v="6548966.9507380202"/>
  </r>
  <r>
    <x v="0"/>
    <x v="1"/>
    <x v="1"/>
    <x v="3"/>
    <x v="7"/>
    <s v="DE4-W_A"/>
    <x v="1"/>
    <s v="GNR_HS_HEAT_PIT_L-CEN_E-90_Y-2020"/>
    <x v="0"/>
    <x v="0"/>
    <n v="1676.2072263029299"/>
    <n v="2447262.5504022702"/>
    <n v="8810145.1814481802"/>
  </r>
  <r>
    <x v="0"/>
    <x v="1"/>
    <x v="1"/>
    <x v="3"/>
    <x v="7"/>
    <s v="DE4-W_A"/>
    <x v="1"/>
    <s v="GNR_HS_HEAT_PIT_L-CEN_E-90_Y-2020"/>
    <x v="0"/>
    <x v="1"/>
    <n v="3684.08642763649"/>
    <n v="5378766.1843492799"/>
    <n v="19363558.263657399"/>
  </r>
  <r>
    <x v="0"/>
    <x v="1"/>
    <x v="1"/>
    <x v="3"/>
    <x v="7"/>
    <s v="DE4-W_A"/>
    <x v="1"/>
    <s v="GNR_HS_HEAT_PIT_L-CEN_E-90_Y-2020"/>
    <x v="0"/>
    <x v="2"/>
    <n v="3641.2135621275902"/>
    <n v="5316171.8007062804"/>
    <n v="19138218.4825426"/>
  </r>
  <r>
    <x v="0"/>
    <x v="1"/>
    <x v="1"/>
    <x v="3"/>
    <x v="7"/>
    <s v="DE4-W_A"/>
    <x v="18"/>
    <s v="GNR_FC_H2_SOFCC_Y-30"/>
    <x v="0"/>
    <x v="0"/>
    <n v="4245.8080457196702"/>
    <n v="6198879.7467507096"/>
    <n v="22315967.088302601"/>
  </r>
  <r>
    <x v="0"/>
    <x v="1"/>
    <x v="1"/>
    <x v="3"/>
    <x v="7"/>
    <s v="DE4-W_A"/>
    <x v="18"/>
    <s v="GNR_FC_H2_SOFCC_Y-30"/>
    <x v="0"/>
    <x v="1"/>
    <n v="4245.8080457196702"/>
    <n v="6198879.7467507096"/>
    <n v="22315967.088302601"/>
  </r>
  <r>
    <x v="0"/>
    <x v="1"/>
    <x v="1"/>
    <x v="3"/>
    <x v="7"/>
    <s v="DE4-W_A"/>
    <x v="18"/>
    <s v="GNR_FC_H2_SOFCC_Y-30"/>
    <x v="0"/>
    <x v="2"/>
    <n v="4245.8080457196702"/>
    <n v="6198879.7467507096"/>
    <n v="22315967.088302601"/>
  </r>
  <r>
    <x v="0"/>
    <x v="1"/>
    <x v="1"/>
    <x v="3"/>
    <x v="7"/>
    <s v="DE4-W_A"/>
    <x v="2"/>
    <s v="GNR_BO_MSW_E-80"/>
    <x v="0"/>
    <x v="0"/>
    <n v="1186.825"/>
    <n v="1732764.5"/>
    <n v="6237952.2000000002"/>
  </r>
  <r>
    <x v="0"/>
    <x v="1"/>
    <x v="1"/>
    <x v="3"/>
    <x v="7"/>
    <s v="DE4-W_A"/>
    <x v="2"/>
    <s v="GNR_BO_MSW_E-80"/>
    <x v="0"/>
    <x v="1"/>
    <n v="1186.825"/>
    <n v="1732764.5"/>
    <n v="6237952.2000000002"/>
  </r>
  <r>
    <x v="0"/>
    <x v="1"/>
    <x v="1"/>
    <x v="3"/>
    <x v="7"/>
    <s v="DE4-W_A"/>
    <x v="2"/>
    <s v="GNR_BO_MSW_E-80"/>
    <x v="0"/>
    <x v="2"/>
    <n v="1186.825"/>
    <n v="1732764.5"/>
    <n v="6237952.2000000002"/>
  </r>
  <r>
    <x v="0"/>
    <x v="1"/>
    <x v="1"/>
    <x v="3"/>
    <x v="7"/>
    <s v="DE4-W_A"/>
    <x v="2"/>
    <s v="GNR_BO_MSW_E-80"/>
    <x v="1"/>
    <x v="0"/>
    <n v="1186.825"/>
    <n v="1732764.5"/>
    <n v="6237952.2000000002"/>
  </r>
  <r>
    <x v="0"/>
    <x v="1"/>
    <x v="1"/>
    <x v="3"/>
    <x v="7"/>
    <s v="DE4-W_A"/>
    <x v="2"/>
    <s v="GNR_BO_MSW_E-80"/>
    <x v="1"/>
    <x v="1"/>
    <n v="1186.825"/>
    <n v="1732764.5"/>
    <n v="6237952.2000000002"/>
  </r>
  <r>
    <x v="0"/>
    <x v="1"/>
    <x v="1"/>
    <x v="3"/>
    <x v="7"/>
    <s v="DE4-W_A"/>
    <x v="2"/>
    <s v="GNR_BO_MSW_E-80"/>
    <x v="1"/>
    <x v="2"/>
    <n v="212.49971376204701"/>
    <n v="310249.582092589"/>
    <n v="1116898.4955333199"/>
  </r>
  <r>
    <x v="0"/>
    <x v="1"/>
    <x v="1"/>
    <x v="3"/>
    <x v="7"/>
    <s v="DE4-W_A"/>
    <x v="2"/>
    <s v="GNR_ST_MSW_BP_E-24_LS-220-MW-FEED_Y-2030"/>
    <x v="0"/>
    <x v="0"/>
    <n v="240.31851070995799"/>
    <n v="350865.02563653898"/>
    <n v="1263114.09229154"/>
  </r>
  <r>
    <x v="0"/>
    <x v="1"/>
    <x v="1"/>
    <x v="3"/>
    <x v="7"/>
    <s v="DE4-W_A"/>
    <x v="2"/>
    <s v="GNR_ST_MSW_BP_E-24_LS-220-MW-FEED_Y-2030"/>
    <x v="0"/>
    <x v="1"/>
    <n v="240.31851070995799"/>
    <n v="350865.02563653898"/>
    <n v="1263114.09229154"/>
  </r>
  <r>
    <x v="0"/>
    <x v="1"/>
    <x v="1"/>
    <x v="3"/>
    <x v="7"/>
    <s v="DE4-W_A"/>
    <x v="2"/>
    <s v="GNR_ST_MSW_BP_E-24_LS-220-MW-FEED_Y-2030"/>
    <x v="0"/>
    <x v="2"/>
    <n v="240.31851070995799"/>
    <n v="350865.02563653898"/>
    <n v="1263114.09229154"/>
  </r>
  <r>
    <x v="0"/>
    <x v="1"/>
    <x v="1"/>
    <x v="3"/>
    <x v="7"/>
    <s v="DE4-W_A"/>
    <x v="2"/>
    <s v="GNR_ST_MSW_BP_E-24_LS-220-MW-FEED_Y-2030"/>
    <x v="1"/>
    <x v="0"/>
    <n v="240.31851070995799"/>
    <n v="350865.02563653898"/>
    <n v="1263114.09229154"/>
  </r>
  <r>
    <x v="0"/>
    <x v="1"/>
    <x v="1"/>
    <x v="3"/>
    <x v="7"/>
    <s v="DE4-W_A"/>
    <x v="2"/>
    <s v="GNR_ST_MSW_BP_E-24_LS-220-MW-FEED_Y-2030"/>
    <x v="1"/>
    <x v="1"/>
    <n v="240.31851070995799"/>
    <n v="350865.02563653898"/>
    <n v="1263114.09229154"/>
  </r>
  <r>
    <x v="0"/>
    <x v="1"/>
    <x v="1"/>
    <x v="3"/>
    <x v="7"/>
    <s v="DE4-W_A"/>
    <x v="2"/>
    <s v="GNR_ST_MSW_BP_E-24_LS-220-MW-FEED_Y-2030"/>
    <x v="1"/>
    <x v="2"/>
    <n v="240.31851070995799"/>
    <n v="350865.02563653898"/>
    <n v="1263114.09229154"/>
  </r>
  <r>
    <x v="0"/>
    <x v="1"/>
    <x v="1"/>
    <x v="3"/>
    <x v="7"/>
    <s v="DE4-W_A"/>
    <x v="2"/>
    <s v="GNR_ST_MSW_BP_E-33"/>
    <x v="0"/>
    <x v="0"/>
    <n v="477.27272727272901"/>
    <n v="696818.18181818398"/>
    <n v="2508545.4545454602"/>
  </r>
  <r>
    <x v="0"/>
    <x v="1"/>
    <x v="1"/>
    <x v="3"/>
    <x v="7"/>
    <s v="DE4-W_A"/>
    <x v="2"/>
    <s v="GNR_ST_MSW_BP_E-33"/>
    <x v="0"/>
    <x v="1"/>
    <n v="477.27272727272901"/>
    <n v="696818.18181818398"/>
    <n v="2508545.4545454602"/>
  </r>
  <r>
    <x v="0"/>
    <x v="1"/>
    <x v="1"/>
    <x v="3"/>
    <x v="7"/>
    <s v="DE4-W_A"/>
    <x v="2"/>
    <s v="GNR_ST_MSW_BP_E-33"/>
    <x v="0"/>
    <x v="2"/>
    <n v="477.27272727272901"/>
    <n v="696818.18181818398"/>
    <n v="2508545.4545454602"/>
  </r>
  <r>
    <x v="0"/>
    <x v="1"/>
    <x v="1"/>
    <x v="3"/>
    <x v="7"/>
    <s v="DE4-W_A"/>
    <x v="2"/>
    <s v="GNR_ST_MSW_BP_E-33"/>
    <x v="1"/>
    <x v="0"/>
    <n v="477.27272727272901"/>
    <n v="696818.18181818398"/>
    <n v="2508545.4545454602"/>
  </r>
  <r>
    <x v="0"/>
    <x v="1"/>
    <x v="1"/>
    <x v="3"/>
    <x v="7"/>
    <s v="DE4-W_A"/>
    <x v="2"/>
    <s v="GNR_ST_MSW_BP_E-33"/>
    <x v="1"/>
    <x v="1"/>
    <n v="477.27272727272901"/>
    <n v="696818.18181818398"/>
    <n v="2508545.4545454602"/>
  </r>
  <r>
    <x v="0"/>
    <x v="1"/>
    <x v="1"/>
    <x v="3"/>
    <x v="7"/>
    <s v="DE4-W_A"/>
    <x v="2"/>
    <s v="GNR_ST_MSW_BP_E-33"/>
    <x v="1"/>
    <x v="2"/>
    <n v="477.27272727272901"/>
    <n v="696818.18181818398"/>
    <n v="2508545.4545454602"/>
  </r>
  <r>
    <x v="0"/>
    <x v="1"/>
    <x v="1"/>
    <x v="3"/>
    <x v="7"/>
    <s v="DE4-W_A"/>
    <x v="2"/>
    <s v="GNR_ST_MSW_CND_E-33"/>
    <x v="0"/>
    <x v="0"/>
    <n v="220"/>
    <n v="321200"/>
    <n v="1156320"/>
  </r>
  <r>
    <x v="0"/>
    <x v="1"/>
    <x v="1"/>
    <x v="3"/>
    <x v="7"/>
    <s v="DE4-W_A"/>
    <x v="2"/>
    <s v="GNR_ST_MSW_CND_E-33"/>
    <x v="0"/>
    <x v="1"/>
    <n v="220"/>
    <n v="321200"/>
    <n v="1156320"/>
  </r>
  <r>
    <x v="0"/>
    <x v="1"/>
    <x v="1"/>
    <x v="3"/>
    <x v="7"/>
    <s v="DE4-W_A"/>
    <x v="2"/>
    <s v="GNR_ST_MSW_CND_E-33"/>
    <x v="0"/>
    <x v="2"/>
    <n v="220"/>
    <n v="321200"/>
    <n v="1156320"/>
  </r>
  <r>
    <x v="0"/>
    <x v="1"/>
    <x v="1"/>
    <x v="3"/>
    <x v="7"/>
    <s v="DE4-W_A"/>
    <x v="3"/>
    <s v="GNR_PV_SUN"/>
    <x v="0"/>
    <x v="2"/>
    <n v="174.670333015685"/>
    <n v="255018.68620290101"/>
    <n v="918067.270330442"/>
  </r>
  <r>
    <x v="0"/>
    <x v="1"/>
    <x v="1"/>
    <x v="3"/>
    <x v="7"/>
    <s v="DE4-W_A"/>
    <x v="3"/>
    <s v="GNR_PV_SUN"/>
    <x v="1"/>
    <x v="1"/>
    <n v="1689.4601963663899"/>
    <n v="2466611.8866949198"/>
    <n v="8879802.7921017203"/>
  </r>
  <r>
    <x v="0"/>
    <x v="1"/>
    <x v="1"/>
    <x v="3"/>
    <x v="7"/>
    <s v="DE4-W_A"/>
    <x v="3"/>
    <s v="GNR_PV_SUN"/>
    <x v="1"/>
    <x v="2"/>
    <n v="5543.9712492885901"/>
    <n v="8094198.0239613401"/>
    <n v="29139112.8862608"/>
  </r>
  <r>
    <x v="0"/>
    <x v="1"/>
    <x v="1"/>
    <x v="3"/>
    <x v="7"/>
    <s v="DE4-W_A"/>
    <x v="6"/>
    <s v="GNR_ROR_WTR"/>
    <x v="0"/>
    <x v="0"/>
    <n v="178.07779741457099"/>
    <n v="259993.58422527299"/>
    <n v="935976.90321098396"/>
  </r>
  <r>
    <x v="0"/>
    <x v="1"/>
    <x v="1"/>
    <x v="3"/>
    <x v="7"/>
    <s v="DE4-W_A"/>
    <x v="6"/>
    <s v="GNR_ROR_WTR"/>
    <x v="0"/>
    <x v="1"/>
    <n v="178.07779741457099"/>
    <n v="259993.58422527299"/>
    <n v="935976.90321098396"/>
  </r>
  <r>
    <x v="0"/>
    <x v="1"/>
    <x v="1"/>
    <x v="3"/>
    <x v="7"/>
    <s v="DE4-W_A"/>
    <x v="6"/>
    <s v="GNR_ROR_WTR"/>
    <x v="0"/>
    <x v="2"/>
    <n v="178.07779741457099"/>
    <n v="259993.58422527299"/>
    <n v="935976.90321098396"/>
  </r>
  <r>
    <x v="0"/>
    <x v="1"/>
    <x v="1"/>
    <x v="3"/>
    <x v="7"/>
    <s v="DE4-W_A"/>
    <x v="6"/>
    <s v="GNR_ROR_WTR"/>
    <x v="1"/>
    <x v="0"/>
    <n v="219.73727107857999"/>
    <n v="320816.41577472701"/>
    <n v="1154939.0967890201"/>
  </r>
  <r>
    <x v="0"/>
    <x v="1"/>
    <x v="1"/>
    <x v="3"/>
    <x v="7"/>
    <s v="DE4-W_A"/>
    <x v="6"/>
    <s v="GNR_ROR_WTR"/>
    <x v="1"/>
    <x v="1"/>
    <n v="219.73727107857999"/>
    <n v="320816.41577472701"/>
    <n v="1154939.0967890201"/>
  </r>
  <r>
    <x v="0"/>
    <x v="1"/>
    <x v="1"/>
    <x v="3"/>
    <x v="7"/>
    <s v="DE4-W_A"/>
    <x v="6"/>
    <s v="GNR_ROR_WTR"/>
    <x v="1"/>
    <x v="2"/>
    <n v="219.73727107857999"/>
    <n v="320816.41577472701"/>
    <n v="1154939.0967890201"/>
  </r>
  <r>
    <x v="0"/>
    <x v="1"/>
    <x v="1"/>
    <x v="3"/>
    <x v="7"/>
    <s v="DE4-W_A"/>
    <x v="7"/>
    <s v="GNR_WT_WIND_ONS"/>
    <x v="0"/>
    <x v="0"/>
    <n v="1433.49481632322"/>
    <n v="2092902.4318319"/>
    <n v="7534448.7545948401"/>
  </r>
  <r>
    <x v="0"/>
    <x v="1"/>
    <x v="1"/>
    <x v="3"/>
    <x v="7"/>
    <s v="DE4-W_A"/>
    <x v="7"/>
    <s v="GNR_WT_WIND_ONS"/>
    <x v="0"/>
    <x v="1"/>
    <n v="2236.2640079153198"/>
    <n v="3264945.4515563701"/>
    <n v="11753803.625602899"/>
  </r>
  <r>
    <x v="0"/>
    <x v="1"/>
    <x v="1"/>
    <x v="3"/>
    <x v="7"/>
    <s v="DE4-W_A"/>
    <x v="7"/>
    <s v="GNR_WT_WIND_ONS"/>
    <x v="0"/>
    <x v="2"/>
    <n v="2674.6878601972599"/>
    <n v="3905044.2758879899"/>
    <n v="14058159.393196801"/>
  </r>
  <r>
    <x v="0"/>
    <x v="1"/>
    <x v="1"/>
    <x v="3"/>
    <x v="7"/>
    <s v="DE4-W_A"/>
    <x v="7"/>
    <s v="GNR_WT_WIND_ONS"/>
    <x v="1"/>
    <x v="0"/>
    <n v="3011.5183232607601"/>
    <n v="4396816.7519607097"/>
    <n v="15828540.307058601"/>
  </r>
  <r>
    <x v="0"/>
    <x v="1"/>
    <x v="1"/>
    <x v="3"/>
    <x v="7"/>
    <s v="DE4-W_A"/>
    <x v="7"/>
    <s v="GNR_WT_WIND_ONS"/>
    <x v="1"/>
    <x v="1"/>
    <n v="5128.9543491437998"/>
    <n v="7488273.3497499498"/>
    <n v="26957784.059099801"/>
  </r>
  <r>
    <x v="0"/>
    <x v="1"/>
    <x v="1"/>
    <x v="3"/>
    <x v="7"/>
    <s v="DE4-W_A"/>
    <x v="7"/>
    <s v="GNR_WT_WIND_ONS"/>
    <x v="1"/>
    <x v="2"/>
    <n v="5092.0662732966302"/>
    <n v="7434416.75901308"/>
    <n v="26763900.3324471"/>
  </r>
  <r>
    <x v="0"/>
    <x v="1"/>
    <x v="1"/>
    <x v="3"/>
    <x v="7"/>
    <s v="DE4-W_A"/>
    <x v="17"/>
    <s v="GNR_ST_WOODCHI_BP_E-29_LS-600-MW-FEED_Y-2030"/>
    <x v="0"/>
    <x v="0"/>
    <n v="1233.3099987993901"/>
    <n v="1800632.5982470999"/>
    <n v="6482277.35368957"/>
  </r>
  <r>
    <x v="0"/>
    <x v="1"/>
    <x v="1"/>
    <x v="3"/>
    <x v="7"/>
    <s v="DE4-W_A"/>
    <x v="17"/>
    <s v="GNR_ST_WOODCHI_BP_E-29_LS-600-MW-FEED_Y-2030"/>
    <x v="0"/>
    <x v="1"/>
    <n v="1233.3099987993901"/>
    <n v="1800632.5982470999"/>
    <n v="6482277.35368957"/>
  </r>
  <r>
    <x v="0"/>
    <x v="1"/>
    <x v="1"/>
    <x v="3"/>
    <x v="7"/>
    <s v="DE4-W_A"/>
    <x v="17"/>
    <s v="GNR_ST_WOODCHI_BP_E-29_LS-600-MW-FEED_Y-2030"/>
    <x v="0"/>
    <x v="2"/>
    <n v="1233.3099987993901"/>
    <n v="1800632.5982470999"/>
    <n v="6482277.35368957"/>
  </r>
  <r>
    <x v="0"/>
    <x v="1"/>
    <x v="1"/>
    <x v="3"/>
    <x v="7"/>
    <s v="DE4-W_Offshore_A"/>
    <x v="7"/>
    <s v="GNR_WT_WIND_OFF"/>
    <x v="0"/>
    <x v="0"/>
    <n v="1237.41379805824"/>
    <n v="1806624.1451650299"/>
    <n v="6503846.9225941002"/>
  </r>
  <r>
    <x v="0"/>
    <x v="1"/>
    <x v="1"/>
    <x v="3"/>
    <x v="7"/>
    <s v="DE4-W_Offshore_A"/>
    <x v="7"/>
    <s v="GNR_WT_WIND_OFF"/>
    <x v="0"/>
    <x v="1"/>
    <n v="1930.3759650788299"/>
    <n v="2818348.9090150902"/>
    <n v="10146056.0724543"/>
  </r>
  <r>
    <x v="0"/>
    <x v="1"/>
    <x v="1"/>
    <x v="3"/>
    <x v="7"/>
    <s v="DE4-W_Offshore_A"/>
    <x v="7"/>
    <s v="GNR_WT_WIND_OFF"/>
    <x v="0"/>
    <x v="2"/>
    <n v="2308.8298792708601"/>
    <n v="3370891.62373546"/>
    <n v="12135209.8454477"/>
  </r>
  <r>
    <x v="0"/>
    <x v="1"/>
    <x v="1"/>
    <x v="3"/>
    <x v="7"/>
    <s v="DE4-W_Offshore_A"/>
    <x v="7"/>
    <s v="GNR_WT_WIND_OFF"/>
    <x v="1"/>
    <x v="0"/>
    <n v="2599.5868864501299"/>
    <n v="3795396.8542171801"/>
    <n v="13663428.675181899"/>
  </r>
  <r>
    <x v="0"/>
    <x v="1"/>
    <x v="1"/>
    <x v="3"/>
    <x v="7"/>
    <s v="DE4-W_Offshore_A"/>
    <x v="7"/>
    <s v="GNR_WT_WIND_OFF"/>
    <x v="1"/>
    <x v="1"/>
    <n v="4427.3887906479404"/>
    <n v="6463987.6343459897"/>
    <n v="23270355.483645599"/>
  </r>
  <r>
    <x v="0"/>
    <x v="1"/>
    <x v="1"/>
    <x v="3"/>
    <x v="7"/>
    <s v="DE4-W_Offshore_A"/>
    <x v="7"/>
    <s v="GNR_WT_WIND_OFF"/>
    <x v="1"/>
    <x v="2"/>
    <n v="4395.5464613159202"/>
    <n v="6417497.8335212497"/>
    <n v="23102992.200676501"/>
  </r>
  <r>
    <x v="0"/>
    <x v="1"/>
    <x v="1"/>
    <x v="3"/>
    <x v="7"/>
    <s v="DE4-W_Offshore_A"/>
    <x v="7"/>
    <s v="GNR_WT_WIND_OFF_L-NS_Y-2020"/>
    <x v="0"/>
    <x v="0"/>
    <n v="5659.3590064910804"/>
    <n v="8262664.1494769799"/>
    <n v="29745590.938117102"/>
  </r>
  <r>
    <x v="0"/>
    <x v="1"/>
    <x v="1"/>
    <x v="3"/>
    <x v="7"/>
    <s v="DE4-W_Offshore_A"/>
    <x v="7"/>
    <s v="GNR_WT_WIND_OFF_L-NS_Y-2020"/>
    <x v="0"/>
    <x v="1"/>
    <n v="8828.6477983564691"/>
    <n v="12889825.7856005"/>
    <n v="46403372.828161597"/>
  </r>
  <r>
    <x v="0"/>
    <x v="1"/>
    <x v="1"/>
    <x v="3"/>
    <x v="7"/>
    <s v="DE4-W_Offshore_A"/>
    <x v="7"/>
    <s v="GNR_WT_WIND_OFF_L-NS_Y-2020"/>
    <x v="0"/>
    <x v="2"/>
    <n v="10559.521149845999"/>
    <n v="15416900.8787752"/>
    <n v="55500843.163590796"/>
  </r>
  <r>
    <x v="0"/>
    <x v="1"/>
    <x v="1"/>
    <x v="3"/>
    <x v="7"/>
    <s v="DE4-W_Offshore_A"/>
    <x v="7"/>
    <s v="GNR_WT_WIND_OFF_L-NS_Y-2020"/>
    <x v="1"/>
    <x v="0"/>
    <n v="11889.309366093899"/>
    <n v="17358391.674497101"/>
    <n v="62490210.028189503"/>
  </r>
  <r>
    <x v="0"/>
    <x v="1"/>
    <x v="1"/>
    <x v="3"/>
    <x v="7"/>
    <s v="DE4-W_Offshore_A"/>
    <x v="7"/>
    <s v="GNR_WT_WIND_OFF_L-NS_Y-2020"/>
    <x v="1"/>
    <x v="1"/>
    <n v="20248.830800908701"/>
    <n v="29563292.969326701"/>
    <n v="106427854.689576"/>
  </r>
  <r>
    <x v="0"/>
    <x v="1"/>
    <x v="1"/>
    <x v="3"/>
    <x v="7"/>
    <s v="DE4-W_Offshore_A"/>
    <x v="7"/>
    <s v="GNR_WT_WIND_OFF_L-NS_Y-2020"/>
    <x v="1"/>
    <x v="2"/>
    <n v="20103.198698231699"/>
    <n v="29350670.099418201"/>
    <n v="105662412.357906"/>
  </r>
  <r>
    <x v="0"/>
    <x v="1"/>
    <x v="1"/>
    <x v="3"/>
    <x v="7"/>
    <s v="DE4-W_Offshore_A"/>
    <x v="7"/>
    <s v="GNR_WT_WIND_OFF_L-NS_Y-2030"/>
    <x v="0"/>
    <x v="0"/>
    <n v="10580.953092805699"/>
    <n v="15448191.515496301"/>
    <n v="55613489.455786899"/>
  </r>
  <r>
    <x v="0"/>
    <x v="1"/>
    <x v="1"/>
    <x v="3"/>
    <x v="7"/>
    <s v="DE4-W_Offshore_A"/>
    <x v="7"/>
    <s v="GNR_WT_WIND_OFF_L-NS_Y-2030"/>
    <x v="0"/>
    <x v="1"/>
    <n v="16506.376096686599"/>
    <n v="24099309.1011624"/>
    <n v="86757512.764184698"/>
  </r>
  <r>
    <x v="0"/>
    <x v="1"/>
    <x v="1"/>
    <x v="3"/>
    <x v="7"/>
    <s v="DE4-W_Offshore_A"/>
    <x v="7"/>
    <s v="GNR_WT_WIND_OFF_L-NS_Y-2030"/>
    <x v="0"/>
    <x v="2"/>
    <n v="19742.482821969901"/>
    <n v="28824024.920076098"/>
    <n v="103766489.712274"/>
  </r>
  <r>
    <x v="0"/>
    <x v="1"/>
    <x v="1"/>
    <x v="3"/>
    <x v="7"/>
    <s v="DE4-W_Offshore_A"/>
    <x v="7"/>
    <s v="GNR_WT_WIND_OFF_L-NS_Y-2030"/>
    <x v="1"/>
    <x v="0"/>
    <n v="22228.705506084101"/>
    <n v="32453910.0388829"/>
    <n v="116834076.13997801"/>
  </r>
  <r>
    <x v="0"/>
    <x v="1"/>
    <x v="1"/>
    <x v="3"/>
    <x v="7"/>
    <s v="DE4-W_Offshore_A"/>
    <x v="7"/>
    <s v="GNR_WT_WIND_OFF_L-NS_Y-2030"/>
    <x v="1"/>
    <x v="1"/>
    <n v="37857.985090331902"/>
    <n v="55272658.231884502"/>
    <n v="198981569.63478401"/>
  </r>
  <r>
    <x v="0"/>
    <x v="1"/>
    <x v="1"/>
    <x v="3"/>
    <x v="7"/>
    <s v="DE4-W_Offshore_A"/>
    <x v="7"/>
    <s v="GNR_WT_WIND_OFF_L-NS_Y-2030"/>
    <x v="1"/>
    <x v="2"/>
    <n v="37585.705765859697"/>
    <n v="54875130.418155201"/>
    <n v="197550469.50535899"/>
  </r>
  <r>
    <x v="0"/>
    <x v="1"/>
    <x v="1"/>
    <x v="4"/>
    <x v="8"/>
    <s v="LV_A"/>
    <x v="5"/>
    <s v="GNR_ES_ELEC_BAT-LITHIO_E-97_Y-30-50"/>
    <x v="0"/>
    <x v="0"/>
    <n v="741.10570204881799"/>
    <n v="1082014.32499127"/>
    <n v="3895251.56996859"/>
  </r>
  <r>
    <x v="0"/>
    <x v="1"/>
    <x v="1"/>
    <x v="4"/>
    <x v="8"/>
    <s v="LV_A"/>
    <x v="5"/>
    <s v="GNR_ES_ELEC_BAT-LITHIO_E-97_Y-30-50"/>
    <x v="0"/>
    <x v="1"/>
    <n v="805.54967614001896"/>
    <n v="1176102.5271644299"/>
    <n v="4233969.09779194"/>
  </r>
  <r>
    <x v="0"/>
    <x v="1"/>
    <x v="1"/>
    <x v="4"/>
    <x v="8"/>
    <s v="LV_A"/>
    <x v="3"/>
    <s v="GNR_PV_SUN_LS-4-MW_Y-2030"/>
    <x v="0"/>
    <x v="2"/>
    <n v="3513.4457952292701"/>
    <n v="5129630.8610347304"/>
    <n v="18466671.099725001"/>
  </r>
  <r>
    <x v="0"/>
    <x v="1"/>
    <x v="1"/>
    <x v="4"/>
    <x v="8"/>
    <s v="LV_A"/>
    <x v="3"/>
    <s v="GNR_PV_SUN_LS-4-MW_Y-2030"/>
    <x v="1"/>
    <x v="1"/>
    <n v="1.1222744476402799"/>
    <n v="1638.5206935548099"/>
    <n v="5898.67449679732"/>
  </r>
  <r>
    <x v="0"/>
    <x v="1"/>
    <x v="1"/>
    <x v="4"/>
    <x v="8"/>
    <s v="LV_A"/>
    <x v="3"/>
    <s v="GNR_PV_SUN_LS-4-MW_Y-2030"/>
    <x v="1"/>
    <x v="2"/>
    <n v="2.4228620793559399"/>
    <n v="3537.3786358596699"/>
    <n v="12734.5630890948"/>
  </r>
  <r>
    <x v="0"/>
    <x v="1"/>
    <x v="1"/>
    <x v="4"/>
    <x v="8"/>
    <s v="LV_A"/>
    <x v="7"/>
    <s v="GNR_WT_WIND_ON_LS_Y-2020"/>
    <x v="0"/>
    <x v="0"/>
    <n v="1168.97888010325"/>
    <n v="1706709.1649507501"/>
    <n v="6144152.9938226901"/>
  </r>
  <r>
    <x v="0"/>
    <x v="1"/>
    <x v="1"/>
    <x v="4"/>
    <x v="8"/>
    <s v="LV_A"/>
    <x v="7"/>
    <s v="GNR_WT_WIND_ON_LS_Y-2020"/>
    <x v="0"/>
    <x v="1"/>
    <n v="1237.7423436387401"/>
    <n v="1807103.82171256"/>
    <n v="6505573.7581652096"/>
  </r>
  <r>
    <x v="0"/>
    <x v="1"/>
    <x v="1"/>
    <x v="4"/>
    <x v="8"/>
    <s v="LV_A"/>
    <x v="7"/>
    <s v="GNR_WT_WIND_ON_LS_Y-2020"/>
    <x v="0"/>
    <x v="2"/>
    <n v="1306.5058071742201"/>
    <n v="1907498.47847437"/>
    <n v="6866994.5225077197"/>
  </r>
  <r>
    <x v="0"/>
    <x v="1"/>
    <x v="1"/>
    <x v="4"/>
    <x v="8"/>
    <s v="LV_A"/>
    <x v="7"/>
    <s v="GNR_WT_WIND_ON_LS_Y-2020"/>
    <x v="1"/>
    <x v="0"/>
    <n v="206.29039060645599"/>
    <n v="301183.97028542601"/>
    <n v="1084262.29302753"/>
  </r>
  <r>
    <x v="0"/>
    <x v="1"/>
    <x v="1"/>
    <x v="4"/>
    <x v="8"/>
    <s v="LV_A"/>
    <x v="7"/>
    <s v="GNR_WT_WIND_ON_LS_Y-2020"/>
    <x v="1"/>
    <x v="1"/>
    <n v="481.34424474839801"/>
    <n v="702762.59733266104"/>
    <n v="2529945.3503975798"/>
  </r>
  <r>
    <x v="0"/>
    <x v="1"/>
    <x v="1"/>
    <x v="4"/>
    <x v="8"/>
    <s v="LV_A"/>
    <x v="7"/>
    <s v="GNR_WT_WIND_ON_LS_Y-2020"/>
    <x v="1"/>
    <x v="2"/>
    <n v="481.34424474839801"/>
    <n v="702762.59733266104"/>
    <n v="2529945.3503975798"/>
  </r>
  <r>
    <x v="0"/>
    <x v="1"/>
    <x v="1"/>
    <x v="4"/>
    <x v="8"/>
    <s v="LV_RigaR"/>
    <x v="6"/>
    <s v="GNR_RES_WTR_NOPMP"/>
    <x v="0"/>
    <x v="1"/>
    <n v="0.27534246575342503"/>
    <n v="402"/>
    <n v="1447.2"/>
  </r>
  <r>
    <x v="0"/>
    <x v="1"/>
    <x v="1"/>
    <x v="4"/>
    <x v="8"/>
    <s v="LV_Rural"/>
    <x v="7"/>
    <s v="GNR_WT_WIND_ONS"/>
    <x v="0"/>
    <x v="0"/>
    <n v="2.8025816649104298"/>
    <n v="4091.76923076923"/>
    <n v="14730.3692307692"/>
  </r>
  <r>
    <x v="0"/>
    <x v="1"/>
    <x v="1"/>
    <x v="4"/>
    <x v="8"/>
    <s v="LV_Rural"/>
    <x v="7"/>
    <s v="GNR_WT_WIND_ONS"/>
    <x v="0"/>
    <x v="1"/>
    <n v="4.8044257112750302"/>
    <n v="7014.4615384615399"/>
    <n v="25252.061538461501"/>
  </r>
  <r>
    <x v="0"/>
    <x v="1"/>
    <x v="1"/>
    <x v="4"/>
    <x v="8"/>
    <s v="LV_Rural"/>
    <x v="7"/>
    <s v="GNR_WT_WIND_ONS"/>
    <x v="0"/>
    <x v="2"/>
    <n v="7.7070995785036898"/>
    <n v="11252.365384615399"/>
    <n v="40508.515384615399"/>
  </r>
  <r>
    <x v="0"/>
    <x v="1"/>
    <x v="1"/>
    <x v="4"/>
    <x v="8"/>
    <s v="LV_Rural"/>
    <x v="7"/>
    <s v="GNR_WT_WIND_ONS"/>
    <x v="1"/>
    <x v="0"/>
    <n v="6.8062697576396198"/>
    <n v="9937.1538461538494"/>
    <n v="35773.753846153799"/>
  </r>
  <r>
    <x v="0"/>
    <x v="1"/>
    <x v="1"/>
    <x v="4"/>
    <x v="8"/>
    <s v="LV_Rural"/>
    <x v="7"/>
    <s v="GNR_WT_WIND_ONS"/>
    <x v="1"/>
    <x v="1"/>
    <n v="16.682033719705"/>
    <n v="24355.769230769201"/>
    <n v="87680.769230769205"/>
  </r>
  <r>
    <x v="0"/>
    <x v="1"/>
    <x v="1"/>
    <x v="4"/>
    <x v="8"/>
    <s v="LV_Rural"/>
    <x v="7"/>
    <s v="GNR_WT_WIND_ONS"/>
    <x v="1"/>
    <x v="2"/>
    <n v="6.30580874604847"/>
    <n v="9206.4807692307695"/>
    <n v="33143.330769230801"/>
  </r>
  <r>
    <x v="0"/>
    <x v="1"/>
    <x v="1"/>
    <x v="5"/>
    <x v="9"/>
    <s v="LT_A"/>
    <x v="5"/>
    <s v="GNR_ES_ELEC_BAT-LITHIO_E-95_Y-16-29"/>
    <x v="0"/>
    <x v="0"/>
    <n v="531.43836200494798"/>
    <n v="775900.00852722395"/>
    <n v="2793240.0306980102"/>
  </r>
  <r>
    <x v="0"/>
    <x v="1"/>
    <x v="1"/>
    <x v="5"/>
    <x v="9"/>
    <s v="LT_A"/>
    <x v="5"/>
    <s v="GNR_ES_ELEC_BAT-LITHIO_E-95_Y-16-29"/>
    <x v="0"/>
    <x v="1"/>
    <n v="531.43836200494798"/>
    <n v="775900.00852722395"/>
    <n v="2793240.0306980102"/>
  </r>
  <r>
    <x v="0"/>
    <x v="1"/>
    <x v="1"/>
    <x v="5"/>
    <x v="9"/>
    <s v="LT_A"/>
    <x v="5"/>
    <s v="GNR_ES_ELEC_BAT-LITHIO_E-97_Y-30-50"/>
    <x v="0"/>
    <x v="0"/>
    <n v="45636.286046037603"/>
    <n v="66628977.627214901"/>
    <n v="239864319.457973"/>
  </r>
  <r>
    <x v="0"/>
    <x v="1"/>
    <x v="1"/>
    <x v="5"/>
    <x v="9"/>
    <s v="LT_A"/>
    <x v="5"/>
    <s v="GNR_ES_ELEC_BAT-LITHIO_E-97_Y-30-50"/>
    <x v="0"/>
    <x v="1"/>
    <n v="46139.648063233901"/>
    <n v="67363886.172321498"/>
    <n v="242509990.22035801"/>
  </r>
  <r>
    <x v="0"/>
    <x v="1"/>
    <x v="1"/>
    <x v="5"/>
    <x v="9"/>
    <s v="LT_A"/>
    <x v="5"/>
    <s v="GNR_ES_ELEC_BAT-LITHIO_E-97_Y-30-50"/>
    <x v="1"/>
    <x v="0"/>
    <n v="3044.96895813949"/>
    <n v="4445654.6788836503"/>
    <n v="16004356.8439811"/>
  </r>
  <r>
    <x v="0"/>
    <x v="1"/>
    <x v="1"/>
    <x v="5"/>
    <x v="9"/>
    <s v="LT_A"/>
    <x v="3"/>
    <s v="GNR_PV_SUN_LS-4-MW_Y-2020"/>
    <x v="0"/>
    <x v="2"/>
    <n v="3510.1520695590202"/>
    <n v="5124822.0215561697"/>
    <n v="18449359.277602199"/>
  </r>
  <r>
    <x v="0"/>
    <x v="1"/>
    <x v="1"/>
    <x v="5"/>
    <x v="9"/>
    <s v="LT_A"/>
    <x v="3"/>
    <s v="GNR_PV_SUN_LS-4-MW_Y-2020"/>
    <x v="1"/>
    <x v="1"/>
    <n v="1.1212223567948001"/>
    <n v="1636.9846409204099"/>
    <n v="5893.1447073134595"/>
  </r>
  <r>
    <x v="0"/>
    <x v="1"/>
    <x v="1"/>
    <x v="5"/>
    <x v="9"/>
    <s v="LT_A"/>
    <x v="3"/>
    <s v="GNR_PV_SUN_LS-4-MW_Y-2020"/>
    <x v="1"/>
    <x v="2"/>
    <n v="2.4205907356405798"/>
    <n v="3534.06247403524"/>
    <n v="12722.6249065269"/>
  </r>
  <r>
    <x v="0"/>
    <x v="1"/>
    <x v="1"/>
    <x v="5"/>
    <x v="9"/>
    <s v="LT_A"/>
    <x v="3"/>
    <s v="GNR_PV_SUN_LS-4-MW_Y-2030"/>
    <x v="0"/>
    <x v="2"/>
    <n v="135053.30537926001"/>
    <n v="197177825.853719"/>
    <n v="709840173.07338905"/>
  </r>
  <r>
    <x v="0"/>
    <x v="1"/>
    <x v="1"/>
    <x v="5"/>
    <x v="9"/>
    <s v="LT_A"/>
    <x v="3"/>
    <s v="GNR_PV_SUN_LS-4-MW_Y-2030"/>
    <x v="1"/>
    <x v="1"/>
    <n v="43.139095500578897"/>
    <n v="62983.079430845202"/>
    <n v="226739.085951043"/>
  </r>
  <r>
    <x v="0"/>
    <x v="1"/>
    <x v="1"/>
    <x v="5"/>
    <x v="9"/>
    <s v="LT_A"/>
    <x v="3"/>
    <s v="GNR_PV_SUN_LS-4-MW_Y-2030"/>
    <x v="1"/>
    <x v="2"/>
    <n v="93.132369578433497"/>
    <n v="135973.259584513"/>
    <n v="489503.73450424703"/>
  </r>
  <r>
    <x v="0"/>
    <x v="1"/>
    <x v="1"/>
    <x v="5"/>
    <x v="9"/>
    <s v="LT_KauU"/>
    <x v="2"/>
    <s v="KAUNAS_ST_MSW_BP"/>
    <x v="0"/>
    <x v="0"/>
    <n v="92.0923189864086"/>
    <n v="134454.785720157"/>
    <n v="484037.228592564"/>
  </r>
  <r>
    <x v="0"/>
    <x v="1"/>
    <x v="1"/>
    <x v="5"/>
    <x v="9"/>
    <s v="LT_KauU"/>
    <x v="2"/>
    <s v="KAUNAS_ST_MSW_BP"/>
    <x v="0"/>
    <x v="1"/>
    <n v="92.0923189864086"/>
    <n v="134454.785720157"/>
    <n v="484037.228592564"/>
  </r>
  <r>
    <x v="0"/>
    <x v="1"/>
    <x v="1"/>
    <x v="5"/>
    <x v="9"/>
    <s v="LT_KauU"/>
    <x v="2"/>
    <s v="KAUNAS_ST_MSW_BP"/>
    <x v="0"/>
    <x v="2"/>
    <n v="92.0923189864086"/>
    <n v="134454.785720157"/>
    <n v="484037.228592564"/>
  </r>
  <r>
    <x v="0"/>
    <x v="1"/>
    <x v="1"/>
    <x v="5"/>
    <x v="9"/>
    <s v="LT_KauU"/>
    <x v="2"/>
    <s v="KAUNAS_ST_MSW_BP"/>
    <x v="1"/>
    <x v="0"/>
    <n v="92.0923189864086"/>
    <n v="134454.785720157"/>
    <n v="484037.228592564"/>
  </r>
  <r>
    <x v="0"/>
    <x v="1"/>
    <x v="1"/>
    <x v="5"/>
    <x v="9"/>
    <s v="LT_KauU"/>
    <x v="2"/>
    <s v="KAUNAS_ST_MSW_BP"/>
    <x v="1"/>
    <x v="1"/>
    <n v="92.0923189864086"/>
    <n v="134454.785720157"/>
    <n v="484037.228592564"/>
  </r>
  <r>
    <x v="0"/>
    <x v="1"/>
    <x v="1"/>
    <x v="5"/>
    <x v="9"/>
    <s v="LT_KauU"/>
    <x v="2"/>
    <s v="KAUNAS_ST_MSW_BP"/>
    <x v="1"/>
    <x v="2"/>
    <n v="92.0923189864086"/>
    <n v="134454.785720157"/>
    <n v="484037.228592564"/>
  </r>
  <r>
    <x v="0"/>
    <x v="1"/>
    <x v="1"/>
    <x v="5"/>
    <x v="9"/>
    <s v="LT_KauU"/>
    <x v="6"/>
    <s v="GNR_ROR_WTR"/>
    <x v="0"/>
    <x v="0"/>
    <n v="62.694078985092297"/>
    <n v="91533.355318234695"/>
    <n v="329520.07914564502"/>
  </r>
  <r>
    <x v="0"/>
    <x v="1"/>
    <x v="1"/>
    <x v="5"/>
    <x v="9"/>
    <s v="LT_KauU"/>
    <x v="6"/>
    <s v="GNR_ROR_WTR"/>
    <x v="0"/>
    <x v="1"/>
    <n v="62.694078985092297"/>
    <n v="91533.355318234695"/>
    <n v="329520.07914564502"/>
  </r>
  <r>
    <x v="0"/>
    <x v="1"/>
    <x v="1"/>
    <x v="5"/>
    <x v="9"/>
    <s v="LT_KauU"/>
    <x v="6"/>
    <s v="GNR_ROR_WTR"/>
    <x v="0"/>
    <x v="2"/>
    <n v="62.694078985092297"/>
    <n v="91533.355318234695"/>
    <n v="329520.07914564502"/>
  </r>
  <r>
    <x v="0"/>
    <x v="1"/>
    <x v="1"/>
    <x v="5"/>
    <x v="9"/>
    <s v="LT_KauU"/>
    <x v="6"/>
    <s v="GNR_ROR_WTR"/>
    <x v="1"/>
    <x v="0"/>
    <n v="77.360715535455697"/>
    <n v="112946.644681765"/>
    <n v="406607.92085435498"/>
  </r>
  <r>
    <x v="0"/>
    <x v="1"/>
    <x v="1"/>
    <x v="5"/>
    <x v="9"/>
    <s v="LT_KauU"/>
    <x v="6"/>
    <s v="GNR_ROR_WTR"/>
    <x v="1"/>
    <x v="1"/>
    <n v="77.360715535455697"/>
    <n v="112946.644681765"/>
    <n v="406607.92085435498"/>
  </r>
  <r>
    <x v="0"/>
    <x v="1"/>
    <x v="1"/>
    <x v="5"/>
    <x v="9"/>
    <s v="LT_KauU"/>
    <x v="6"/>
    <s v="GNR_ROR_WTR"/>
    <x v="1"/>
    <x v="2"/>
    <n v="77.360715535455697"/>
    <n v="112946.644681765"/>
    <n v="406607.92085435498"/>
  </r>
  <r>
    <x v="0"/>
    <x v="1"/>
    <x v="1"/>
    <x v="5"/>
    <x v="9"/>
    <s v="LT_KlaU"/>
    <x v="3"/>
    <s v="GNR_PV_SUN"/>
    <x v="0"/>
    <x v="2"/>
    <n v="1.41841809901938"/>
    <n v="2070.8904245682902"/>
    <n v="7455.2055284458602"/>
  </r>
  <r>
    <x v="0"/>
    <x v="1"/>
    <x v="1"/>
    <x v="5"/>
    <x v="9"/>
    <s v="LT_KlaU"/>
    <x v="3"/>
    <s v="GNR_PV_SUN"/>
    <x v="1"/>
    <x v="1"/>
    <n v="13.7193356119824"/>
    <n v="20030.2299934943"/>
    <n v="72108.827976579501"/>
  </r>
  <r>
    <x v="0"/>
    <x v="1"/>
    <x v="1"/>
    <x v="5"/>
    <x v="9"/>
    <s v="LT_KlaU"/>
    <x v="3"/>
    <s v="GNR_PV_SUN"/>
    <x v="1"/>
    <x v="2"/>
    <n v="45.020061647949497"/>
    <n v="65729.290006006195"/>
    <n v="236625.44402162201"/>
  </r>
  <r>
    <x v="0"/>
    <x v="1"/>
    <x v="1"/>
    <x v="5"/>
    <x v="9"/>
    <s v="LT_Other_DH"/>
    <x v="1"/>
    <s v="LIFOSA_ST_HEAT_BP"/>
    <x v="0"/>
    <x v="0"/>
    <n v="85.294117647058798"/>
    <n v="124529.411764706"/>
    <n v="448305.88235294097"/>
  </r>
  <r>
    <x v="0"/>
    <x v="1"/>
    <x v="1"/>
    <x v="5"/>
    <x v="9"/>
    <s v="LT_Other_DH"/>
    <x v="1"/>
    <s v="LIFOSA_ST_HEAT_BP"/>
    <x v="0"/>
    <x v="1"/>
    <n v="85.294117647058798"/>
    <n v="124529.411764706"/>
    <n v="448305.88235294097"/>
  </r>
  <r>
    <x v="0"/>
    <x v="1"/>
    <x v="1"/>
    <x v="5"/>
    <x v="9"/>
    <s v="LT_Other_DH"/>
    <x v="1"/>
    <s v="LIFOSA_ST_HEAT_BP"/>
    <x v="0"/>
    <x v="2"/>
    <n v="85.294117647058798"/>
    <n v="124529.411764706"/>
    <n v="448305.88235294097"/>
  </r>
  <r>
    <x v="0"/>
    <x v="1"/>
    <x v="1"/>
    <x v="5"/>
    <x v="9"/>
    <s v="LT_Other_DH"/>
    <x v="1"/>
    <s v="LIFOSA_ST_HEAT_BP"/>
    <x v="1"/>
    <x v="0"/>
    <n v="85.294117647058798"/>
    <n v="124529.411764706"/>
    <n v="448305.88235294097"/>
  </r>
  <r>
    <x v="0"/>
    <x v="1"/>
    <x v="1"/>
    <x v="5"/>
    <x v="9"/>
    <s v="LT_Other_DH"/>
    <x v="1"/>
    <s v="LIFOSA_ST_HEAT_BP"/>
    <x v="1"/>
    <x v="1"/>
    <n v="85.294117647058798"/>
    <n v="124529.411764706"/>
    <n v="448305.88235294097"/>
  </r>
  <r>
    <x v="0"/>
    <x v="1"/>
    <x v="1"/>
    <x v="5"/>
    <x v="9"/>
    <s v="LT_Other_DH"/>
    <x v="1"/>
    <s v="LIFOSA_ST_HEAT_BP"/>
    <x v="1"/>
    <x v="2"/>
    <n v="85.294117647058798"/>
    <n v="124529.411764706"/>
    <n v="448305.88235294097"/>
  </r>
  <r>
    <x v="0"/>
    <x v="1"/>
    <x v="1"/>
    <x v="5"/>
    <x v="9"/>
    <s v="LT_Other_DH"/>
    <x v="8"/>
    <s v="EBAVERE_ST_WOODWST_BP"/>
    <x v="0"/>
    <x v="0"/>
    <n v="21.315789473684202"/>
    <n v="31121.052631579001"/>
    <n v="112035.789473684"/>
  </r>
  <r>
    <x v="0"/>
    <x v="1"/>
    <x v="1"/>
    <x v="5"/>
    <x v="9"/>
    <s v="LT_Other_DH"/>
    <x v="8"/>
    <s v="EBAVERE_ST_WOODWST_BP"/>
    <x v="0"/>
    <x v="1"/>
    <n v="21.315789473684202"/>
    <n v="31121.052631579001"/>
    <n v="112035.789473684"/>
  </r>
  <r>
    <x v="0"/>
    <x v="1"/>
    <x v="1"/>
    <x v="5"/>
    <x v="9"/>
    <s v="LT_Other_DH"/>
    <x v="8"/>
    <s v="EBAVERE_ST_WOODWST_BP"/>
    <x v="0"/>
    <x v="2"/>
    <n v="21.315789473684202"/>
    <n v="31121.052631579001"/>
    <n v="112035.789473684"/>
  </r>
  <r>
    <x v="0"/>
    <x v="1"/>
    <x v="1"/>
    <x v="5"/>
    <x v="9"/>
    <s v="LT_Other_DH"/>
    <x v="8"/>
    <s v="EBAVERE_ST_WOODWST_BP"/>
    <x v="1"/>
    <x v="0"/>
    <n v="21.315789473684202"/>
    <n v="31121.052631579001"/>
    <n v="112035.789473684"/>
  </r>
  <r>
    <x v="0"/>
    <x v="1"/>
    <x v="1"/>
    <x v="5"/>
    <x v="9"/>
    <s v="LT_Other_DH"/>
    <x v="8"/>
    <s v="EBAVERE_ST_WOODWST_BP"/>
    <x v="1"/>
    <x v="1"/>
    <n v="21.315789473684202"/>
    <n v="31121.052631579001"/>
    <n v="112035.789473684"/>
  </r>
  <r>
    <x v="0"/>
    <x v="1"/>
    <x v="1"/>
    <x v="5"/>
    <x v="9"/>
    <s v="LT_Other_DH"/>
    <x v="8"/>
    <s v="EBAVERE_ST_WOODWST_BP"/>
    <x v="1"/>
    <x v="2"/>
    <n v="21.315789473684202"/>
    <n v="31121.052631579001"/>
    <n v="112035.789473684"/>
  </r>
  <r>
    <x v="0"/>
    <x v="1"/>
    <x v="1"/>
    <x v="5"/>
    <x v="9"/>
    <s v="LT_Rural"/>
    <x v="7"/>
    <s v="GNR_WT_WIND_ONS"/>
    <x v="0"/>
    <x v="0"/>
    <n v="19.453213909378299"/>
    <n v="28401.692307692301"/>
    <n v="102246.092307692"/>
  </r>
  <r>
    <x v="0"/>
    <x v="1"/>
    <x v="1"/>
    <x v="5"/>
    <x v="9"/>
    <s v="LT_Rural"/>
    <x v="7"/>
    <s v="GNR_WT_WIND_ONS"/>
    <x v="0"/>
    <x v="1"/>
    <n v="33.348366701791399"/>
    <n v="48688.615384615397"/>
    <n v="175279.01538461499"/>
  </r>
  <r>
    <x v="0"/>
    <x v="1"/>
    <x v="1"/>
    <x v="5"/>
    <x v="9"/>
    <s v="LT_Rural"/>
    <x v="7"/>
    <s v="GNR_WT_WIND_ONS"/>
    <x v="0"/>
    <x v="2"/>
    <n v="53.496338250790302"/>
    <n v="78104.653846153902"/>
    <n v="281176.75384615402"/>
  </r>
  <r>
    <x v="0"/>
    <x v="1"/>
    <x v="1"/>
    <x v="5"/>
    <x v="9"/>
    <s v="LT_Rural"/>
    <x v="7"/>
    <s v="GNR_WT_WIND_ONS"/>
    <x v="1"/>
    <x v="0"/>
    <n v="47.243519494204399"/>
    <n v="68975.538461538497"/>
    <n v="248311.938461538"/>
  </r>
  <r>
    <x v="0"/>
    <x v="1"/>
    <x v="1"/>
    <x v="5"/>
    <x v="9"/>
    <s v="LT_Rural"/>
    <x v="7"/>
    <s v="GNR_WT_WIND_ONS"/>
    <x v="1"/>
    <x v="1"/>
    <n v="115.79293993677599"/>
    <n v="169057.69230769199"/>
    <n v="608607.69230769202"/>
  </r>
  <r>
    <x v="0"/>
    <x v="1"/>
    <x v="1"/>
    <x v="5"/>
    <x v="9"/>
    <s v="LT_Rural"/>
    <x v="7"/>
    <s v="GNR_WT_WIND_ONS"/>
    <x v="1"/>
    <x v="2"/>
    <n v="43.769731296101199"/>
    <n v="63903.807692307702"/>
    <n v="230053.707692308"/>
  </r>
  <r>
    <x v="0"/>
    <x v="1"/>
    <x v="1"/>
    <x v="5"/>
    <x v="9"/>
    <s v="LT_VilU"/>
    <x v="2"/>
    <s v="VILNIUS_ST_MSW_BP"/>
    <x v="0"/>
    <x v="0"/>
    <n v="315.839556518508"/>
    <n v="461125.75251702202"/>
    <n v="1660052.7090612799"/>
  </r>
  <r>
    <x v="0"/>
    <x v="1"/>
    <x v="1"/>
    <x v="5"/>
    <x v="9"/>
    <s v="LT_VilU"/>
    <x v="2"/>
    <s v="VILNIUS_ST_MSW_BP"/>
    <x v="0"/>
    <x v="1"/>
    <n v="315.839556518508"/>
    <n v="461125.75251702202"/>
    <n v="1660052.7090612799"/>
  </r>
  <r>
    <x v="0"/>
    <x v="1"/>
    <x v="1"/>
    <x v="5"/>
    <x v="9"/>
    <s v="LT_VilU"/>
    <x v="2"/>
    <s v="VILNIUS_ST_MSW_BP"/>
    <x v="0"/>
    <x v="2"/>
    <n v="315.839556518508"/>
    <n v="461125.75251702202"/>
    <n v="1660052.7090612799"/>
  </r>
  <r>
    <x v="0"/>
    <x v="1"/>
    <x v="1"/>
    <x v="5"/>
    <x v="9"/>
    <s v="LT_VilU"/>
    <x v="2"/>
    <s v="VILNIUS_ST_MSW_BP"/>
    <x v="1"/>
    <x v="0"/>
    <n v="315.839556518508"/>
    <n v="461125.75251702202"/>
    <n v="1660052.7090612799"/>
  </r>
  <r>
    <x v="0"/>
    <x v="1"/>
    <x v="1"/>
    <x v="5"/>
    <x v="9"/>
    <s v="LT_VilU"/>
    <x v="2"/>
    <s v="VILNIUS_ST_MSW_BP"/>
    <x v="1"/>
    <x v="1"/>
    <n v="315.839556518508"/>
    <n v="461125.75251702202"/>
    <n v="1660052.7090612799"/>
  </r>
  <r>
    <x v="0"/>
    <x v="1"/>
    <x v="1"/>
    <x v="5"/>
    <x v="9"/>
    <s v="LT_VilU"/>
    <x v="2"/>
    <s v="VILNIUS_ST_MSW_BP"/>
    <x v="1"/>
    <x v="2"/>
    <n v="315.839556518508"/>
    <n v="461125.75251702202"/>
    <n v="1660052.7090612799"/>
  </r>
  <r>
    <x v="0"/>
    <x v="1"/>
    <x v="1"/>
    <x v="5"/>
    <x v="9"/>
    <s v="LT_VilU"/>
    <x v="6"/>
    <s v="GNR_ES_WTR_PMP"/>
    <x v="0"/>
    <x v="1"/>
    <n v="160.27397260274"/>
    <n v="234000"/>
    <n v="842400"/>
  </r>
  <r>
    <x v="0"/>
    <x v="1"/>
    <x v="1"/>
    <x v="6"/>
    <x v="10"/>
    <s v="NL_A"/>
    <x v="5"/>
    <s v="GNR_ES_ELEC_BAT-LITHIO_E-95_Y-16-29"/>
    <x v="0"/>
    <x v="1"/>
    <n v="1907.18217453649"/>
    <n v="2784485.97482327"/>
    <n v="10024149.5093638"/>
  </r>
  <r>
    <x v="0"/>
    <x v="1"/>
    <x v="1"/>
    <x v="6"/>
    <x v="10"/>
    <s v="NL_A"/>
    <x v="5"/>
    <s v="GNR_ES_ELEC_BAT-LITHIO_E-95_Y-16-29"/>
    <x v="0"/>
    <x v="2"/>
    <n v="2073.0241027570501"/>
    <n v="3026615.1900252998"/>
    <n v="10895814.6840911"/>
  </r>
  <r>
    <x v="0"/>
    <x v="1"/>
    <x v="1"/>
    <x v="6"/>
    <x v="10"/>
    <s v="NL_A"/>
    <x v="5"/>
    <s v="GNR_ES_ELEC_BAT-LITHIO_E-95_Y-16-29"/>
    <x v="1"/>
    <x v="1"/>
    <n v="1064.3969527582799"/>
    <n v="1554019.5510270901"/>
    <n v="5594470.3836975098"/>
  </r>
  <r>
    <x v="0"/>
    <x v="1"/>
    <x v="1"/>
    <x v="6"/>
    <x v="10"/>
    <s v="NL_A"/>
    <x v="18"/>
    <s v="GNR_FC_H2_SOFCC_Y-30"/>
    <x v="0"/>
    <x v="0"/>
    <n v="1603.7969823358301"/>
    <n v="2341543.5942103099"/>
    <n v="8429556.9391571097"/>
  </r>
  <r>
    <x v="0"/>
    <x v="1"/>
    <x v="1"/>
    <x v="6"/>
    <x v="10"/>
    <s v="NL_A"/>
    <x v="18"/>
    <s v="GNR_FC_H2_SOFCC_Y-30"/>
    <x v="0"/>
    <x v="1"/>
    <n v="1603.7969823358301"/>
    <n v="2341543.5942103099"/>
    <n v="8429556.9391571097"/>
  </r>
  <r>
    <x v="0"/>
    <x v="1"/>
    <x v="1"/>
    <x v="6"/>
    <x v="10"/>
    <s v="NL_A"/>
    <x v="18"/>
    <s v="GNR_FC_H2_SOFCC_Y-30"/>
    <x v="0"/>
    <x v="2"/>
    <n v="1603.7969823358301"/>
    <n v="2341543.5942103099"/>
    <n v="8429556.9391571097"/>
  </r>
  <r>
    <x v="0"/>
    <x v="1"/>
    <x v="1"/>
    <x v="6"/>
    <x v="10"/>
    <s v="NL_A"/>
    <x v="2"/>
    <s v="GNR_ST_MSW_CND_E-40"/>
    <x v="0"/>
    <x v="0"/>
    <n v="684"/>
    <n v="998640"/>
    <n v="3595104"/>
  </r>
  <r>
    <x v="0"/>
    <x v="1"/>
    <x v="1"/>
    <x v="6"/>
    <x v="10"/>
    <s v="NL_A"/>
    <x v="2"/>
    <s v="GNR_ST_MSW_CND_E-40"/>
    <x v="0"/>
    <x v="1"/>
    <n v="684"/>
    <n v="998640"/>
    <n v="3595104"/>
  </r>
  <r>
    <x v="0"/>
    <x v="1"/>
    <x v="1"/>
    <x v="6"/>
    <x v="10"/>
    <s v="NL_A"/>
    <x v="2"/>
    <s v="GNR_ST_MSW_CND_E-40"/>
    <x v="0"/>
    <x v="2"/>
    <n v="684"/>
    <n v="998640"/>
    <n v="3595104"/>
  </r>
  <r>
    <x v="0"/>
    <x v="1"/>
    <x v="1"/>
    <x v="6"/>
    <x v="10"/>
    <s v="NL_A"/>
    <x v="2"/>
    <s v="GNR_ST_MSW_CND_E-40"/>
    <x v="1"/>
    <x v="0"/>
    <n v="684"/>
    <n v="998640"/>
    <n v="3595104"/>
  </r>
  <r>
    <x v="0"/>
    <x v="1"/>
    <x v="1"/>
    <x v="6"/>
    <x v="10"/>
    <s v="NL_A"/>
    <x v="2"/>
    <s v="GNR_ST_MSW_CND_E-40"/>
    <x v="1"/>
    <x v="1"/>
    <n v="684"/>
    <n v="998640"/>
    <n v="3595104"/>
  </r>
  <r>
    <x v="0"/>
    <x v="1"/>
    <x v="1"/>
    <x v="6"/>
    <x v="10"/>
    <s v="NL_A"/>
    <x v="2"/>
    <s v="GNR_ST_MSW_CND_E-40"/>
    <x v="1"/>
    <x v="2"/>
    <n v="684"/>
    <n v="998640"/>
    <n v="3595104"/>
  </r>
  <r>
    <x v="0"/>
    <x v="1"/>
    <x v="1"/>
    <x v="6"/>
    <x v="10"/>
    <s v="NL_A"/>
    <x v="12"/>
    <s v="GNR_ST_NUCL_CND_E-33"/>
    <x v="0"/>
    <x v="0"/>
    <n v="1506.6014729993201"/>
    <n v="2199638.1505790101"/>
    <n v="7918697.3420844404"/>
  </r>
  <r>
    <x v="0"/>
    <x v="1"/>
    <x v="1"/>
    <x v="6"/>
    <x v="10"/>
    <s v="NL_A"/>
    <x v="12"/>
    <s v="GNR_ST_NUCL_CND_E-33"/>
    <x v="0"/>
    <x v="1"/>
    <n v="1506.6014729993201"/>
    <n v="2199638.1505790101"/>
    <n v="7918697.3420844404"/>
  </r>
  <r>
    <x v="0"/>
    <x v="1"/>
    <x v="1"/>
    <x v="6"/>
    <x v="10"/>
    <s v="NL_A"/>
    <x v="12"/>
    <s v="GNR_ST_NUCL_CND_E-33"/>
    <x v="0"/>
    <x v="2"/>
    <n v="1506.6014729993201"/>
    <n v="2199638.1505790101"/>
    <n v="7918697.3420844404"/>
  </r>
  <r>
    <x v="0"/>
    <x v="1"/>
    <x v="1"/>
    <x v="6"/>
    <x v="10"/>
    <s v="NL_A"/>
    <x v="12"/>
    <s v="GNR_ST_NUCL_CND_E-33"/>
    <x v="1"/>
    <x v="0"/>
    <n v="561.85414048317205"/>
    <n v="820307.045105431"/>
    <n v="2953105.36237955"/>
  </r>
  <r>
    <x v="0"/>
    <x v="1"/>
    <x v="1"/>
    <x v="6"/>
    <x v="10"/>
    <s v="NL_A"/>
    <x v="12"/>
    <s v="GNR_ST_NUCL_CND_E-33"/>
    <x v="1"/>
    <x v="1"/>
    <n v="561.85414048317205"/>
    <n v="820307.045105431"/>
    <n v="2953105.36237955"/>
  </r>
  <r>
    <x v="0"/>
    <x v="1"/>
    <x v="1"/>
    <x v="6"/>
    <x v="10"/>
    <s v="NL_A"/>
    <x v="12"/>
    <s v="GNR_ST_NUCL_CND_E-33"/>
    <x v="1"/>
    <x v="2"/>
    <n v="561.85414048317205"/>
    <n v="820307.045105431"/>
    <n v="2953105.36237955"/>
  </r>
  <r>
    <x v="0"/>
    <x v="1"/>
    <x v="1"/>
    <x v="6"/>
    <x v="10"/>
    <s v="NL_A"/>
    <x v="3"/>
    <s v="GNR_PV_SUN"/>
    <x v="0"/>
    <x v="2"/>
    <n v="12.673671339978201"/>
    <n v="18503.560156368101"/>
    <n v="66612.816562925203"/>
  </r>
  <r>
    <x v="0"/>
    <x v="1"/>
    <x v="1"/>
    <x v="6"/>
    <x v="10"/>
    <s v="NL_A"/>
    <x v="3"/>
    <s v="GNR_PV_SUN"/>
    <x v="1"/>
    <x v="1"/>
    <n v="122.583285329855"/>
    <n v="178971.596581588"/>
    <n v="644297.74769371795"/>
  </r>
  <r>
    <x v="0"/>
    <x v="1"/>
    <x v="1"/>
    <x v="6"/>
    <x v="10"/>
    <s v="NL_A"/>
    <x v="3"/>
    <s v="GNR_PV_SUN"/>
    <x v="1"/>
    <x v="2"/>
    <n v="402.257603330167"/>
    <n v="587296.10086204403"/>
    <n v="2114265.96310336"/>
  </r>
  <r>
    <x v="0"/>
    <x v="1"/>
    <x v="1"/>
    <x v="6"/>
    <x v="10"/>
    <s v="NL_A"/>
    <x v="3"/>
    <s v="GNR_PV_SUN_LS-4-MW_Y-2020"/>
    <x v="0"/>
    <x v="2"/>
    <n v="68.294979328762196"/>
    <n v="99710.669819992807"/>
    <n v="358958.41135197401"/>
  </r>
  <r>
    <x v="0"/>
    <x v="1"/>
    <x v="1"/>
    <x v="6"/>
    <x v="10"/>
    <s v="NL_A"/>
    <x v="3"/>
    <s v="GNR_PV_SUN_LS-4-MW_Y-2020"/>
    <x v="1"/>
    <x v="1"/>
    <n v="660.56809531156898"/>
    <n v="964429.41915489105"/>
    <n v="3471945.9089576099"/>
  </r>
  <r>
    <x v="0"/>
    <x v="1"/>
    <x v="1"/>
    <x v="6"/>
    <x v="10"/>
    <s v="NL_A"/>
    <x v="3"/>
    <s v="GNR_PV_SUN_LS-4-MW_Y-2020"/>
    <x v="1"/>
    <x v="2"/>
    <n v="2167.6571821467601"/>
    <n v="3164779.4859342598"/>
    <n v="11393206.1493633"/>
  </r>
  <r>
    <x v="0"/>
    <x v="1"/>
    <x v="1"/>
    <x v="6"/>
    <x v="10"/>
    <s v="NL_A"/>
    <x v="6"/>
    <s v="GNR_ROR_WTR"/>
    <x v="0"/>
    <x v="0"/>
    <n v="16.311252944086998"/>
    <n v="23814.429298366998"/>
    <n v="85731.945474121196"/>
  </r>
  <r>
    <x v="0"/>
    <x v="1"/>
    <x v="1"/>
    <x v="6"/>
    <x v="10"/>
    <s v="NL_A"/>
    <x v="6"/>
    <s v="GNR_ROR_WTR"/>
    <x v="0"/>
    <x v="1"/>
    <n v="16.311252944086998"/>
    <n v="23814.429298366998"/>
    <n v="85731.945474121196"/>
  </r>
  <r>
    <x v="0"/>
    <x v="1"/>
    <x v="1"/>
    <x v="6"/>
    <x v="10"/>
    <s v="NL_A"/>
    <x v="6"/>
    <s v="GNR_ROR_WTR"/>
    <x v="0"/>
    <x v="2"/>
    <n v="16.311252944086998"/>
    <n v="23814.429298366998"/>
    <n v="85731.945474121196"/>
  </r>
  <r>
    <x v="0"/>
    <x v="1"/>
    <x v="1"/>
    <x v="6"/>
    <x v="10"/>
    <s v="NL_A"/>
    <x v="6"/>
    <s v="GNR_ROR_WTR"/>
    <x v="1"/>
    <x v="0"/>
    <n v="20.1271032202966"/>
    <n v="29385.570701633002"/>
    <n v="105788.05452587899"/>
  </r>
  <r>
    <x v="0"/>
    <x v="1"/>
    <x v="1"/>
    <x v="6"/>
    <x v="10"/>
    <s v="NL_A"/>
    <x v="6"/>
    <s v="GNR_ROR_WTR"/>
    <x v="1"/>
    <x v="1"/>
    <n v="20.1271032202966"/>
    <n v="29385.570701633002"/>
    <n v="105788.05452587899"/>
  </r>
  <r>
    <x v="0"/>
    <x v="1"/>
    <x v="1"/>
    <x v="6"/>
    <x v="10"/>
    <s v="NL_A"/>
    <x v="6"/>
    <s v="GNR_ROR_WTR"/>
    <x v="1"/>
    <x v="2"/>
    <n v="20.1271032202966"/>
    <n v="29385.570701633002"/>
    <n v="105788.05452587899"/>
  </r>
  <r>
    <x v="0"/>
    <x v="1"/>
    <x v="1"/>
    <x v="6"/>
    <x v="10"/>
    <s v="NL_A"/>
    <x v="7"/>
    <s v="GNR_WT_WIND_OFF"/>
    <x v="0"/>
    <x v="0"/>
    <n v="435.982438126933"/>
    <n v="636534.35966532305"/>
    <n v="2291523.6947951601"/>
  </r>
  <r>
    <x v="0"/>
    <x v="1"/>
    <x v="1"/>
    <x v="6"/>
    <x v="10"/>
    <s v="NL_A"/>
    <x v="7"/>
    <s v="GNR_WT_WIND_OFF"/>
    <x v="0"/>
    <x v="1"/>
    <n v="250.142621780513"/>
    <n v="365208.227799549"/>
    <n v="1314749.62007838"/>
  </r>
  <r>
    <x v="0"/>
    <x v="1"/>
    <x v="1"/>
    <x v="6"/>
    <x v="10"/>
    <s v="NL_A"/>
    <x v="7"/>
    <s v="GNR_WT_WIND_OFF"/>
    <x v="0"/>
    <x v="2"/>
    <n v="173.77685443433501"/>
    <n v="253714.20747412901"/>
    <n v="913371.14690686297"/>
  </r>
  <r>
    <x v="0"/>
    <x v="1"/>
    <x v="1"/>
    <x v="6"/>
    <x v="10"/>
    <s v="NL_A"/>
    <x v="7"/>
    <s v="GNR_WT_WIND_OFF"/>
    <x v="1"/>
    <x v="0"/>
    <n v="135.15626270949801"/>
    <n v="197328.14355586699"/>
    <n v="710381.31680112297"/>
  </r>
  <r>
    <x v="0"/>
    <x v="1"/>
    <x v="1"/>
    <x v="6"/>
    <x v="10"/>
    <s v="NL_A"/>
    <x v="7"/>
    <s v="GNR_WT_WIND_OFF"/>
    <x v="1"/>
    <x v="1"/>
    <n v="259.89286990012801"/>
    <n v="379443.59005418699"/>
    <n v="1365996.9241950701"/>
  </r>
  <r>
    <x v="0"/>
    <x v="1"/>
    <x v="1"/>
    <x v="6"/>
    <x v="10"/>
    <s v="NL_A"/>
    <x v="7"/>
    <s v="GNR_WT_WIND_OFF"/>
    <x v="1"/>
    <x v="2"/>
    <n v="304.68922702119499"/>
    <n v="444846.271450945"/>
    <n v="1601446.5772233999"/>
  </r>
  <r>
    <x v="0"/>
    <x v="1"/>
    <x v="1"/>
    <x v="6"/>
    <x v="10"/>
    <s v="NL_A"/>
    <x v="7"/>
    <s v="GNR_WT_WIND_ONS"/>
    <x v="0"/>
    <x v="0"/>
    <n v="1269.34202174854"/>
    <n v="1853239.35175288"/>
    <n v="6671661.6663103504"/>
  </r>
  <r>
    <x v="0"/>
    <x v="1"/>
    <x v="1"/>
    <x v="6"/>
    <x v="10"/>
    <s v="NL_A"/>
    <x v="7"/>
    <s v="GNR_WT_WIND_ONS"/>
    <x v="0"/>
    <x v="1"/>
    <n v="728.27828253924997"/>
    <n v="1063286.2925073099"/>
    <n v="3827830.6530263"/>
  </r>
  <r>
    <x v="0"/>
    <x v="1"/>
    <x v="1"/>
    <x v="6"/>
    <x v="10"/>
    <s v="NL_A"/>
    <x v="7"/>
    <s v="GNR_WT_WIND_ONS"/>
    <x v="0"/>
    <x v="2"/>
    <n v="505.94300240267899"/>
    <n v="738676.78350791195"/>
    <n v="2659236.4206284801"/>
  </r>
  <r>
    <x v="0"/>
    <x v="1"/>
    <x v="1"/>
    <x v="6"/>
    <x v="10"/>
    <s v="NL_A"/>
    <x v="7"/>
    <s v="GNR_WT_WIND_ONS"/>
    <x v="1"/>
    <x v="0"/>
    <n v="393.50099627110097"/>
    <n v="574511.45455580798"/>
    <n v="2068241.23640091"/>
  </r>
  <r>
    <x v="0"/>
    <x v="1"/>
    <x v="1"/>
    <x v="6"/>
    <x v="10"/>
    <s v="NL_A"/>
    <x v="7"/>
    <s v="GNR_WT_WIND_ONS"/>
    <x v="1"/>
    <x v="1"/>
    <n v="756.66566372339605"/>
    <n v="1104731.8690361599"/>
    <n v="3977034.7285301699"/>
  </r>
  <r>
    <x v="0"/>
    <x v="1"/>
    <x v="1"/>
    <x v="6"/>
    <x v="10"/>
    <s v="NL_A"/>
    <x v="7"/>
    <s v="GNR_WT_WIND_ONS"/>
    <x v="1"/>
    <x v="2"/>
    <n v="887.088115506809"/>
    <n v="1295148.64863994"/>
    <n v="4662535.1351037901"/>
  </r>
  <r>
    <x v="0"/>
    <x v="1"/>
    <x v="1"/>
    <x v="6"/>
    <x v="10"/>
    <s v="NL_A"/>
    <x v="7"/>
    <s v="GNR_WT_WIND_ON_LS_Y-2020"/>
    <x v="0"/>
    <x v="0"/>
    <n v="3826.03091661796"/>
    <n v="5586005.1382622197"/>
    <n v="20109618.497744001"/>
  </r>
  <r>
    <x v="0"/>
    <x v="1"/>
    <x v="1"/>
    <x v="6"/>
    <x v="10"/>
    <s v="NL_A"/>
    <x v="7"/>
    <s v="GNR_WT_WIND_ON_LS_Y-2020"/>
    <x v="0"/>
    <x v="1"/>
    <n v="2195.1650360225599"/>
    <n v="3204940.9525929401"/>
    <n v="11537787.4293346"/>
  </r>
  <r>
    <x v="0"/>
    <x v="1"/>
    <x v="1"/>
    <x v="6"/>
    <x v="10"/>
    <s v="NL_A"/>
    <x v="7"/>
    <s v="GNR_WT_WIND_ON_LS_Y-2020"/>
    <x v="0"/>
    <x v="2"/>
    <n v="1525.00550369602"/>
    <n v="2226508.0353961899"/>
    <n v="8015428.9274262805"/>
  </r>
  <r>
    <x v="0"/>
    <x v="1"/>
    <x v="1"/>
    <x v="6"/>
    <x v="10"/>
    <s v="NL_A"/>
    <x v="7"/>
    <s v="GNR_WT_WIND_ON_LS_Y-2020"/>
    <x v="1"/>
    <x v="0"/>
    <n v="1186.0845632285"/>
    <n v="1731683.4623136099"/>
    <n v="6234060.4643289801"/>
  </r>
  <r>
    <x v="0"/>
    <x v="1"/>
    <x v="1"/>
    <x v="6"/>
    <x v="10"/>
    <s v="NL_A"/>
    <x v="7"/>
    <s v="GNR_WT_WIND_ON_LS_Y-2020"/>
    <x v="1"/>
    <x v="1"/>
    <n v="2280.72983746414"/>
    <n v="3329865.5626976402"/>
    <n v="11987516.025711499"/>
  </r>
  <r>
    <x v="0"/>
    <x v="1"/>
    <x v="1"/>
    <x v="6"/>
    <x v="10"/>
    <s v="NL_A"/>
    <x v="7"/>
    <s v="GNR_WT_WIND_ON_LS_Y-2020"/>
    <x v="1"/>
    <x v="2"/>
    <n v="2673.8471566694602"/>
    <n v="3903816.8487374098"/>
    <n v="14053740.655454701"/>
  </r>
  <r>
    <x v="0"/>
    <x v="1"/>
    <x v="1"/>
    <x v="6"/>
    <x v="10"/>
    <s v="NL_A"/>
    <x v="7"/>
    <s v="GNR_WT_WIND_ON_LS_Y-2030"/>
    <x v="0"/>
    <x v="0"/>
    <n v="108.850497438861"/>
    <n v="158921.72626073699"/>
    <n v="572118.21453865198"/>
  </r>
  <r>
    <x v="0"/>
    <x v="1"/>
    <x v="1"/>
    <x v="6"/>
    <x v="10"/>
    <s v="NL_A"/>
    <x v="7"/>
    <s v="GNR_WT_WIND_ON_LS_Y-2030"/>
    <x v="0"/>
    <x v="1"/>
    <n v="62.452398148070202"/>
    <n v="91180.501296182498"/>
    <n v="328249.804666257"/>
  </r>
  <r>
    <x v="0"/>
    <x v="1"/>
    <x v="1"/>
    <x v="6"/>
    <x v="10"/>
    <s v="NL_A"/>
    <x v="7"/>
    <s v="GNR_WT_WIND_ON_LS_Y-2030"/>
    <x v="0"/>
    <x v="2"/>
    <n v="43.386373840660603"/>
    <n v="63344.105807364504"/>
    <n v="228038.78090651199"/>
  </r>
  <r>
    <x v="0"/>
    <x v="1"/>
    <x v="1"/>
    <x v="6"/>
    <x v="10"/>
    <s v="NL_A"/>
    <x v="7"/>
    <s v="GNR_WT_WIND_ON_LS_Y-2030"/>
    <x v="1"/>
    <x v="0"/>
    <n v="33.744080360463897"/>
    <n v="49266.357326277299"/>
    <n v="177358.88637459799"/>
  </r>
  <r>
    <x v="0"/>
    <x v="1"/>
    <x v="1"/>
    <x v="6"/>
    <x v="10"/>
    <s v="NL_A"/>
    <x v="7"/>
    <s v="GNR_WT_WIND_ON_LS_Y-2030"/>
    <x v="1"/>
    <x v="1"/>
    <n v="64.886714912140107"/>
    <n v="94734.603771724505"/>
    <n v="341044.57357820799"/>
  </r>
  <r>
    <x v="0"/>
    <x v="1"/>
    <x v="1"/>
    <x v="6"/>
    <x v="10"/>
    <s v="NL_A"/>
    <x v="7"/>
    <s v="GNR_WT_WIND_ON_LS_Y-2030"/>
    <x v="1"/>
    <x v="2"/>
    <n v="76.070894203915401"/>
    <n v="111063.505537716"/>
    <n v="399828.61993577902"/>
  </r>
  <r>
    <x v="0"/>
    <x v="1"/>
    <x v="1"/>
    <x v="6"/>
    <x v="10"/>
    <s v="NL_A"/>
    <x v="14"/>
    <s v="GNR_ST_WOOD_CND_E-50"/>
    <x v="0"/>
    <x v="0"/>
    <n v="320"/>
    <n v="467200"/>
    <n v="1681920"/>
  </r>
  <r>
    <x v="0"/>
    <x v="1"/>
    <x v="1"/>
    <x v="6"/>
    <x v="10"/>
    <s v="NL_A"/>
    <x v="14"/>
    <s v="GNR_ST_WOOD_CND_E-50"/>
    <x v="0"/>
    <x v="1"/>
    <n v="320"/>
    <n v="467200"/>
    <n v="1681920"/>
  </r>
  <r>
    <x v="0"/>
    <x v="1"/>
    <x v="1"/>
    <x v="6"/>
    <x v="10"/>
    <s v="NL_A"/>
    <x v="14"/>
    <s v="GNR_ST_WOOD_CND_E-50"/>
    <x v="0"/>
    <x v="2"/>
    <n v="320"/>
    <n v="467200"/>
    <n v="1681920"/>
  </r>
  <r>
    <x v="0"/>
    <x v="1"/>
    <x v="1"/>
    <x v="7"/>
    <x v="11"/>
    <s v="NO1_A1"/>
    <x v="5"/>
    <s v="GNR_ES_ELEC_BAT-LITHIO_E-97_Y-30-50"/>
    <x v="0"/>
    <x v="1"/>
    <n v="137.785961607659"/>
    <n v="201167.50394718201"/>
    <n v="724203.014209855"/>
  </r>
  <r>
    <x v="0"/>
    <x v="1"/>
    <x v="1"/>
    <x v="7"/>
    <x v="11"/>
    <s v="NO1_A1"/>
    <x v="5"/>
    <s v="GNR_ES_ELEC_BAT-LITHIO_E-97_Y-30-50"/>
    <x v="0"/>
    <x v="2"/>
    <n v="149.76734957354199"/>
    <n v="218660.33037737201"/>
    <n v="787177.18935853802"/>
  </r>
  <r>
    <x v="0"/>
    <x v="1"/>
    <x v="1"/>
    <x v="7"/>
    <x v="11"/>
    <s v="NO1_A1"/>
    <x v="5"/>
    <s v="GNR_ES_ELEC_BAT-LITHIO_E-97_Y-30-50"/>
    <x v="1"/>
    <x v="1"/>
    <n v="149.76734957354199"/>
    <n v="218660.33037737201"/>
    <n v="787177.18935853802"/>
  </r>
  <r>
    <x v="0"/>
    <x v="1"/>
    <x v="1"/>
    <x v="7"/>
    <x v="11"/>
    <s v="NO1_A1"/>
    <x v="5"/>
    <s v="GNR_ES_ELEC_BAT-LITHIO_E-97_Y-30-50"/>
    <x v="1"/>
    <x v="2"/>
    <n v="137.785961607659"/>
    <n v="201167.50394718201"/>
    <n v="724203.014209855"/>
  </r>
  <r>
    <x v="0"/>
    <x v="1"/>
    <x v="1"/>
    <x v="7"/>
    <x v="11"/>
    <s v="NO1_A1"/>
    <x v="6"/>
    <s v="GNR_RES_WTR_NOPMP_MC-01"/>
    <x v="0"/>
    <x v="1"/>
    <n v="160"/>
    <n v="233600"/>
    <n v="840960"/>
  </r>
  <r>
    <x v="0"/>
    <x v="1"/>
    <x v="1"/>
    <x v="7"/>
    <x v="11"/>
    <s v="NO1_A1"/>
    <x v="6"/>
    <s v="GNR_RES_WTR_NOPMP_MC-01"/>
    <x v="0"/>
    <x v="2"/>
    <n v="160"/>
    <n v="233600"/>
    <n v="840960"/>
  </r>
  <r>
    <x v="0"/>
    <x v="1"/>
    <x v="1"/>
    <x v="7"/>
    <x v="11"/>
    <s v="NO1_A1"/>
    <x v="6"/>
    <s v="GNR_RES_WTR_NOPMP_MC-01"/>
    <x v="1"/>
    <x v="0"/>
    <n v="160"/>
    <n v="233600"/>
    <n v="840960"/>
  </r>
  <r>
    <x v="0"/>
    <x v="1"/>
    <x v="1"/>
    <x v="7"/>
    <x v="11"/>
    <s v="NO1_A1"/>
    <x v="6"/>
    <s v="GNR_RES_WTR_NOPMP_MC-01"/>
    <x v="1"/>
    <x v="1"/>
    <n v="160"/>
    <n v="233600"/>
    <n v="840960"/>
  </r>
  <r>
    <x v="0"/>
    <x v="1"/>
    <x v="1"/>
    <x v="7"/>
    <x v="11"/>
    <s v="NO1_A1"/>
    <x v="6"/>
    <s v="GNR_RES_WTR_NOPMP_MC-01"/>
    <x v="1"/>
    <x v="2"/>
    <n v="160"/>
    <n v="233600"/>
    <n v="840960"/>
  </r>
  <r>
    <x v="0"/>
    <x v="1"/>
    <x v="1"/>
    <x v="7"/>
    <x v="11"/>
    <s v="NO1_A1"/>
    <x v="6"/>
    <s v="GNR_RES_WTR_NOPMP_MC-02"/>
    <x v="0"/>
    <x v="1"/>
    <n v="160"/>
    <n v="233600"/>
    <n v="840960"/>
  </r>
  <r>
    <x v="0"/>
    <x v="1"/>
    <x v="1"/>
    <x v="7"/>
    <x v="11"/>
    <s v="NO1_A1"/>
    <x v="6"/>
    <s v="GNR_RES_WTR_NOPMP_MC-02"/>
    <x v="0"/>
    <x v="2"/>
    <n v="160"/>
    <n v="233600"/>
    <n v="840960"/>
  </r>
  <r>
    <x v="0"/>
    <x v="1"/>
    <x v="1"/>
    <x v="7"/>
    <x v="11"/>
    <s v="NO1_A1"/>
    <x v="6"/>
    <s v="GNR_RES_WTR_NOPMP_MC-02"/>
    <x v="1"/>
    <x v="0"/>
    <n v="160"/>
    <n v="233600"/>
    <n v="840960"/>
  </r>
  <r>
    <x v="0"/>
    <x v="1"/>
    <x v="1"/>
    <x v="7"/>
    <x v="11"/>
    <s v="NO1_A1"/>
    <x v="6"/>
    <s v="GNR_RES_WTR_NOPMP_MC-02"/>
    <x v="1"/>
    <x v="1"/>
    <n v="160"/>
    <n v="233600"/>
    <n v="840960"/>
  </r>
  <r>
    <x v="0"/>
    <x v="1"/>
    <x v="1"/>
    <x v="7"/>
    <x v="11"/>
    <s v="NO1_A1"/>
    <x v="6"/>
    <s v="GNR_RES_WTR_NOPMP_MC-02"/>
    <x v="1"/>
    <x v="2"/>
    <n v="160"/>
    <n v="233600"/>
    <n v="840960"/>
  </r>
  <r>
    <x v="0"/>
    <x v="1"/>
    <x v="1"/>
    <x v="7"/>
    <x v="11"/>
    <s v="NO1_A1"/>
    <x v="6"/>
    <s v="GNR_RES_WTR_NOPMP_MC-03"/>
    <x v="0"/>
    <x v="1"/>
    <n v="160"/>
    <n v="233600"/>
    <n v="840960"/>
  </r>
  <r>
    <x v="0"/>
    <x v="1"/>
    <x v="1"/>
    <x v="7"/>
    <x v="11"/>
    <s v="NO1_A1"/>
    <x v="6"/>
    <s v="GNR_RES_WTR_NOPMP_MC-03"/>
    <x v="0"/>
    <x v="2"/>
    <n v="160"/>
    <n v="233600"/>
    <n v="840960"/>
  </r>
  <r>
    <x v="0"/>
    <x v="1"/>
    <x v="1"/>
    <x v="7"/>
    <x v="11"/>
    <s v="NO1_A1"/>
    <x v="6"/>
    <s v="GNR_RES_WTR_NOPMP_MC-03"/>
    <x v="1"/>
    <x v="0"/>
    <n v="2.7544003454262902"/>
    <n v="4021.42450432238"/>
    <n v="14477.1282155606"/>
  </r>
  <r>
    <x v="0"/>
    <x v="1"/>
    <x v="1"/>
    <x v="7"/>
    <x v="11"/>
    <s v="NO1_A1"/>
    <x v="6"/>
    <s v="GNR_RES_WTR_NOPMP_MC-03"/>
    <x v="1"/>
    <x v="1"/>
    <n v="160"/>
    <n v="233600"/>
    <n v="840960"/>
  </r>
  <r>
    <x v="0"/>
    <x v="1"/>
    <x v="1"/>
    <x v="7"/>
    <x v="11"/>
    <s v="NO1_A1"/>
    <x v="6"/>
    <s v="GNR_RES_WTR_NOPMP_MC-03"/>
    <x v="1"/>
    <x v="2"/>
    <n v="160"/>
    <n v="233600"/>
    <n v="840960"/>
  </r>
  <r>
    <x v="0"/>
    <x v="1"/>
    <x v="1"/>
    <x v="7"/>
    <x v="11"/>
    <s v="NO1_A1"/>
    <x v="6"/>
    <s v="GNR_RES_WTR_NOPMP_MC-04"/>
    <x v="0"/>
    <x v="1"/>
    <n v="160"/>
    <n v="233600"/>
    <n v="840960"/>
  </r>
  <r>
    <x v="0"/>
    <x v="1"/>
    <x v="1"/>
    <x v="7"/>
    <x v="11"/>
    <s v="NO1_A1"/>
    <x v="6"/>
    <s v="GNR_RES_WTR_NOPMP_MC-04"/>
    <x v="0"/>
    <x v="2"/>
    <n v="160"/>
    <n v="233600"/>
    <n v="840960"/>
  </r>
  <r>
    <x v="0"/>
    <x v="1"/>
    <x v="1"/>
    <x v="7"/>
    <x v="11"/>
    <s v="NO1_A1"/>
    <x v="6"/>
    <s v="GNR_RES_WTR_NOPMP_MC-04"/>
    <x v="1"/>
    <x v="1"/>
    <n v="160"/>
    <n v="233600"/>
    <n v="840960"/>
  </r>
  <r>
    <x v="0"/>
    <x v="1"/>
    <x v="1"/>
    <x v="7"/>
    <x v="11"/>
    <s v="NO1_A1"/>
    <x v="6"/>
    <s v="GNR_RES_WTR_NOPMP_MC-04"/>
    <x v="1"/>
    <x v="2"/>
    <n v="42.261884578144901"/>
    <n v="61702.351484091501"/>
    <n v="222128.465342729"/>
  </r>
  <r>
    <x v="0"/>
    <x v="1"/>
    <x v="1"/>
    <x v="7"/>
    <x v="11"/>
    <s v="NO1_A1"/>
    <x v="6"/>
    <s v="GNR_RES_WTR_NOPMP_MC-05"/>
    <x v="0"/>
    <x v="1"/>
    <n v="135.175620196572"/>
    <n v="197356.40548699501"/>
    <n v="710483.05975318397"/>
  </r>
  <r>
    <x v="0"/>
    <x v="1"/>
    <x v="1"/>
    <x v="7"/>
    <x v="11"/>
    <s v="NO1_A1"/>
    <x v="6"/>
    <s v="GNR_RES_WTR_NOPMP_MC-05"/>
    <x v="0"/>
    <x v="2"/>
    <n v="160"/>
    <n v="233600"/>
    <n v="840960"/>
  </r>
  <r>
    <x v="0"/>
    <x v="1"/>
    <x v="1"/>
    <x v="7"/>
    <x v="11"/>
    <s v="NO1_A1"/>
    <x v="6"/>
    <s v="GNR_RES_WTR_NOPMP_MC-05"/>
    <x v="1"/>
    <x v="1"/>
    <n v="160"/>
    <n v="233600"/>
    <n v="840960"/>
  </r>
  <r>
    <x v="0"/>
    <x v="1"/>
    <x v="1"/>
    <x v="7"/>
    <x v="11"/>
    <s v="NO1_A1"/>
    <x v="6"/>
    <s v="GNR_RES_WTR_NOPMP_MC-06"/>
    <x v="0"/>
    <x v="2"/>
    <n v="10.7916923961391"/>
    <n v="15755.870898363"/>
    <n v="56721.135234107001"/>
  </r>
  <r>
    <x v="0"/>
    <x v="1"/>
    <x v="1"/>
    <x v="7"/>
    <x v="11"/>
    <s v="NO1_A1"/>
    <x v="6"/>
    <s v="GNR_RES_WTR_NOPMP_MC-06"/>
    <x v="1"/>
    <x v="1"/>
    <n v="76.179166580769206"/>
    <n v="111221.583207923"/>
    <n v="400397.699548523"/>
  </r>
  <r>
    <x v="0"/>
    <x v="1"/>
    <x v="1"/>
    <x v="7"/>
    <x v="11"/>
    <s v="NO1_A1"/>
    <x v="6"/>
    <s v="GNR_ROR_WTR"/>
    <x v="0"/>
    <x v="0"/>
    <n v="639.733617102214"/>
    <n v="934011.08096923295"/>
    <n v="3362439.8914892399"/>
  </r>
  <r>
    <x v="0"/>
    <x v="1"/>
    <x v="1"/>
    <x v="7"/>
    <x v="11"/>
    <s v="NO1_A1"/>
    <x v="6"/>
    <s v="GNR_ROR_WTR"/>
    <x v="0"/>
    <x v="1"/>
    <n v="639.733617102214"/>
    <n v="934011.08096923295"/>
    <n v="3362439.8914892399"/>
  </r>
  <r>
    <x v="0"/>
    <x v="1"/>
    <x v="1"/>
    <x v="7"/>
    <x v="11"/>
    <s v="NO1_A1"/>
    <x v="6"/>
    <s v="GNR_ROR_WTR"/>
    <x v="0"/>
    <x v="2"/>
    <n v="639.733617102214"/>
    <n v="934011.08096923295"/>
    <n v="3362439.8914892399"/>
  </r>
  <r>
    <x v="0"/>
    <x v="1"/>
    <x v="1"/>
    <x v="7"/>
    <x v="11"/>
    <s v="NO1_A1"/>
    <x v="6"/>
    <s v="GNR_ROR_WTR"/>
    <x v="1"/>
    <x v="0"/>
    <n v="1365.99180405162"/>
    <n v="1994348.03391536"/>
    <n v="7179652.9220953099"/>
  </r>
  <r>
    <x v="0"/>
    <x v="1"/>
    <x v="1"/>
    <x v="7"/>
    <x v="11"/>
    <s v="NO1_A1"/>
    <x v="6"/>
    <s v="GNR_ROR_WTR"/>
    <x v="1"/>
    <x v="1"/>
    <n v="1365.99180405162"/>
    <n v="1994348.03391536"/>
    <n v="7179652.9220953099"/>
  </r>
  <r>
    <x v="0"/>
    <x v="1"/>
    <x v="1"/>
    <x v="7"/>
    <x v="11"/>
    <s v="NO1_A1"/>
    <x v="6"/>
    <s v="GNR_ROR_WTR"/>
    <x v="1"/>
    <x v="2"/>
    <n v="1365.99180405162"/>
    <n v="1994348.03391536"/>
    <n v="7179652.9220953099"/>
  </r>
  <r>
    <x v="0"/>
    <x v="1"/>
    <x v="1"/>
    <x v="7"/>
    <x v="11"/>
    <s v="NO1_A1"/>
    <x v="7"/>
    <s v="GNR_WT_WIND_ONS"/>
    <x v="0"/>
    <x v="0"/>
    <n v="4.0725887826452603"/>
    <n v="5945.9796226620701"/>
    <n v="21405.526641583499"/>
  </r>
  <r>
    <x v="0"/>
    <x v="1"/>
    <x v="1"/>
    <x v="7"/>
    <x v="11"/>
    <s v="NO1_A1"/>
    <x v="7"/>
    <s v="GNR_WT_WIND_ONS"/>
    <x v="0"/>
    <x v="1"/>
    <n v="9.9313660416843206"/>
    <n v="14499.7944208591"/>
    <n v="52199.2599150928"/>
  </r>
  <r>
    <x v="0"/>
    <x v="1"/>
    <x v="1"/>
    <x v="7"/>
    <x v="11"/>
    <s v="NO1_A1"/>
    <x v="7"/>
    <s v="GNR_WT_WIND_ONS"/>
    <x v="0"/>
    <x v="2"/>
    <n v="1.9046448390166"/>
    <n v="2780.7814649642401"/>
    <n v="10010.813273871299"/>
  </r>
  <r>
    <x v="0"/>
    <x v="1"/>
    <x v="1"/>
    <x v="7"/>
    <x v="11"/>
    <s v="NO1_A1"/>
    <x v="7"/>
    <s v="GNR_WT_WIND_ONS"/>
    <x v="1"/>
    <x v="0"/>
    <n v="165.55404771256099"/>
    <n v="241708.90966033901"/>
    <n v="870152.07477722003"/>
  </r>
  <r>
    <x v="0"/>
    <x v="1"/>
    <x v="1"/>
    <x v="7"/>
    <x v="11"/>
    <s v="NO1_A1"/>
    <x v="7"/>
    <s v="GNR_WT_WIND_ONS"/>
    <x v="1"/>
    <x v="1"/>
    <n v="164.85059915913899"/>
    <n v="240681.87477234399"/>
    <n v="866454.74918043695"/>
  </r>
  <r>
    <x v="0"/>
    <x v="1"/>
    <x v="1"/>
    <x v="7"/>
    <x v="11"/>
    <s v="NO1_A1"/>
    <x v="7"/>
    <s v="GNR_WT_WIND_ONS"/>
    <x v="1"/>
    <x v="2"/>
    <n v="155.79360278002201"/>
    <n v="227458.660058832"/>
    <n v="818851.17621179495"/>
  </r>
  <r>
    <x v="0"/>
    <x v="1"/>
    <x v="1"/>
    <x v="7"/>
    <x v="11"/>
    <s v="NO1_A2"/>
    <x v="5"/>
    <s v="GNR_BO_ELEC_E-99"/>
    <x v="1"/>
    <x v="0"/>
    <n v="7.9287795642836398"/>
    <n v="11576.0181638541"/>
    <n v="41673.665389874797"/>
  </r>
  <r>
    <x v="0"/>
    <x v="1"/>
    <x v="1"/>
    <x v="7"/>
    <x v="11"/>
    <s v="NO1_A2"/>
    <x v="5"/>
    <s v="GNR_HP_ELEC_COP-270"/>
    <x v="1"/>
    <x v="0"/>
    <n v="26.629629629629601"/>
    <n v="38879.259259259299"/>
    <n v="139965.33333333299"/>
  </r>
  <r>
    <x v="0"/>
    <x v="1"/>
    <x v="1"/>
    <x v="7"/>
    <x v="11"/>
    <s v="NO1_A2"/>
    <x v="5"/>
    <s v="GNR_HP_ELEC_COP-270"/>
    <x v="1"/>
    <x v="1"/>
    <n v="26.629629629629601"/>
    <n v="38879.259259259299"/>
    <n v="139965.33333333299"/>
  </r>
  <r>
    <x v="0"/>
    <x v="1"/>
    <x v="1"/>
    <x v="7"/>
    <x v="11"/>
    <s v="NO1_A2"/>
    <x v="5"/>
    <s v="GNR_HP_ELEC_COP-270"/>
    <x v="1"/>
    <x v="2"/>
    <n v="26.629629629629601"/>
    <n v="38879.259259259299"/>
    <n v="139965.33333333299"/>
  </r>
  <r>
    <x v="0"/>
    <x v="1"/>
    <x v="1"/>
    <x v="7"/>
    <x v="11"/>
    <s v="NO1_A2"/>
    <x v="5"/>
    <s v="GNR_HP_ELEC_GROUND-WTR_COP-380_LS-4-MW_Y-2030"/>
    <x v="0"/>
    <x v="1"/>
    <n v="5.0600370928157696"/>
    <n v="7387.6541555110298"/>
    <n v="26595.554959839701"/>
  </r>
  <r>
    <x v="0"/>
    <x v="1"/>
    <x v="1"/>
    <x v="7"/>
    <x v="11"/>
    <s v="NO1_A2"/>
    <x v="5"/>
    <s v="GNR_HP_ELEC_GROUND-WTR_COP-380_LS-4-MW_Y-2030"/>
    <x v="1"/>
    <x v="0"/>
    <n v="86.753472526172501"/>
    <n v="126660.06988821201"/>
    <n v="455976.25159756298"/>
  </r>
  <r>
    <x v="0"/>
    <x v="1"/>
    <x v="1"/>
    <x v="7"/>
    <x v="11"/>
    <s v="NO1_A2"/>
    <x v="5"/>
    <s v="GNR_HP_ELEC_GROUND-WTR_COP-380_LS-4-MW_Y-2030"/>
    <x v="1"/>
    <x v="1"/>
    <n v="86.753472526172501"/>
    <n v="126660.06988821201"/>
    <n v="455976.25159756298"/>
  </r>
  <r>
    <x v="0"/>
    <x v="1"/>
    <x v="1"/>
    <x v="7"/>
    <x v="11"/>
    <s v="NO1_A2"/>
    <x v="5"/>
    <s v="GNR_HP_ELEC_GROUND-WTR_COP-380_LS-4-MW_Y-2030"/>
    <x v="1"/>
    <x v="2"/>
    <n v="86.753472526172501"/>
    <n v="126660.06988821201"/>
    <n v="455976.25159756298"/>
  </r>
  <r>
    <x v="0"/>
    <x v="1"/>
    <x v="1"/>
    <x v="7"/>
    <x v="11"/>
    <s v="NO1_A2"/>
    <x v="1"/>
    <s v="GNR_HS_HEAT_PIT_L-DEC_E-91_Y-2020"/>
    <x v="0"/>
    <x v="0"/>
    <n v="266.80919976554702"/>
    <n v="389541.43165769899"/>
    <n v="1402349.15396772"/>
  </r>
  <r>
    <x v="0"/>
    <x v="1"/>
    <x v="1"/>
    <x v="7"/>
    <x v="11"/>
    <s v="NO1_A2"/>
    <x v="1"/>
    <s v="GNR_HS_HEAT_PIT_L-DEC_E-91_Y-2020"/>
    <x v="0"/>
    <x v="1"/>
    <n v="266.80919976554702"/>
    <n v="389541.43165769899"/>
    <n v="1402349.15396772"/>
  </r>
  <r>
    <x v="0"/>
    <x v="1"/>
    <x v="1"/>
    <x v="7"/>
    <x v="11"/>
    <s v="NO1_A2"/>
    <x v="1"/>
    <s v="GNR_HS_HEAT_PIT_L-DEC_E-91_Y-2020"/>
    <x v="0"/>
    <x v="2"/>
    <n v="266.80919976554702"/>
    <n v="389541.43165769899"/>
    <n v="1402349.15396772"/>
  </r>
  <r>
    <x v="0"/>
    <x v="1"/>
    <x v="1"/>
    <x v="7"/>
    <x v="11"/>
    <s v="NO1_A2"/>
    <x v="1"/>
    <s v="GNR_HS_HEAT_PIT_L-DEC_E-91_Y-2030"/>
    <x v="0"/>
    <x v="0"/>
    <n v="6.1490963457011496"/>
    <n v="8977.6806647236808"/>
    <n v="32319.650393005199"/>
  </r>
  <r>
    <x v="0"/>
    <x v="1"/>
    <x v="1"/>
    <x v="7"/>
    <x v="11"/>
    <s v="NO1_A2"/>
    <x v="1"/>
    <s v="GNR_HS_HEAT_PIT_L-DEC_E-91_Y-2030"/>
    <x v="0"/>
    <x v="1"/>
    <n v="130.812805968779"/>
    <n v="190986.69671441699"/>
    <n v="687552.10817190201"/>
  </r>
  <r>
    <x v="0"/>
    <x v="1"/>
    <x v="1"/>
    <x v="7"/>
    <x v="11"/>
    <s v="NO1_A2"/>
    <x v="1"/>
    <s v="GNR_HS_HEAT_PIT_L-DEC_E-91_Y-2030"/>
    <x v="0"/>
    <x v="2"/>
    <n v="102.79421603555301"/>
    <n v="150079.55541190799"/>
    <n v="540286.39948286896"/>
  </r>
  <r>
    <x v="0"/>
    <x v="1"/>
    <x v="1"/>
    <x v="7"/>
    <x v="11"/>
    <s v="NO1_A2"/>
    <x v="2"/>
    <s v="GNR_BO_MSW_E-90"/>
    <x v="0"/>
    <x v="0"/>
    <n v="3.4444444444444402"/>
    <n v="5028.8888888888896"/>
    <n v="18104"/>
  </r>
  <r>
    <x v="0"/>
    <x v="1"/>
    <x v="1"/>
    <x v="7"/>
    <x v="11"/>
    <s v="NO1_A2"/>
    <x v="2"/>
    <s v="GNR_BO_MSW_E-90"/>
    <x v="0"/>
    <x v="1"/>
    <n v="3.4444444444444402"/>
    <n v="5028.8888888888896"/>
    <n v="18104"/>
  </r>
  <r>
    <x v="0"/>
    <x v="1"/>
    <x v="1"/>
    <x v="7"/>
    <x v="11"/>
    <s v="NO1_A2"/>
    <x v="2"/>
    <s v="GNR_BO_MSW_E-90"/>
    <x v="0"/>
    <x v="2"/>
    <n v="3.4444444444444402"/>
    <n v="5028.8888888888896"/>
    <n v="18104"/>
  </r>
  <r>
    <x v="0"/>
    <x v="1"/>
    <x v="1"/>
    <x v="7"/>
    <x v="11"/>
    <s v="NO1_A2"/>
    <x v="2"/>
    <s v="GNR_BO_MSW_E-90"/>
    <x v="1"/>
    <x v="0"/>
    <n v="3.4444444444444402"/>
    <n v="5028.8888888888896"/>
    <n v="18104"/>
  </r>
  <r>
    <x v="0"/>
    <x v="1"/>
    <x v="1"/>
    <x v="7"/>
    <x v="11"/>
    <s v="NO1_A2"/>
    <x v="2"/>
    <s v="GNR_BO_MSW_E-90"/>
    <x v="1"/>
    <x v="1"/>
    <n v="3.4444444444444402"/>
    <n v="5028.8888888888896"/>
    <n v="18104"/>
  </r>
  <r>
    <x v="0"/>
    <x v="1"/>
    <x v="1"/>
    <x v="7"/>
    <x v="11"/>
    <s v="NO1_A2"/>
    <x v="2"/>
    <s v="GNR_BO_MSW_E-90"/>
    <x v="1"/>
    <x v="2"/>
    <n v="3.4444444444444402"/>
    <n v="5028.8888888888896"/>
    <n v="18104"/>
  </r>
  <r>
    <x v="0"/>
    <x v="1"/>
    <x v="1"/>
    <x v="7"/>
    <x v="11"/>
    <s v="NO1_A2"/>
    <x v="2"/>
    <s v="GNR_ST_MSW_BP_CB-20"/>
    <x v="0"/>
    <x v="0"/>
    <n v="22.6666666666667"/>
    <n v="33093.333333333299"/>
    <n v="119136"/>
  </r>
  <r>
    <x v="0"/>
    <x v="1"/>
    <x v="1"/>
    <x v="7"/>
    <x v="11"/>
    <s v="NO1_A2"/>
    <x v="2"/>
    <s v="GNR_ST_MSW_BP_CB-20"/>
    <x v="0"/>
    <x v="1"/>
    <n v="22.6666666666667"/>
    <n v="33093.333333333299"/>
    <n v="119136"/>
  </r>
  <r>
    <x v="0"/>
    <x v="1"/>
    <x v="1"/>
    <x v="7"/>
    <x v="11"/>
    <s v="NO1_A2"/>
    <x v="2"/>
    <s v="GNR_ST_MSW_BP_CB-20"/>
    <x v="0"/>
    <x v="2"/>
    <n v="22.6666666666667"/>
    <n v="33093.333333333299"/>
    <n v="119136"/>
  </r>
  <r>
    <x v="0"/>
    <x v="1"/>
    <x v="1"/>
    <x v="7"/>
    <x v="11"/>
    <s v="NO1_A2"/>
    <x v="2"/>
    <s v="GNR_ST_MSW_BP_CB-20"/>
    <x v="1"/>
    <x v="0"/>
    <n v="22.6666666666667"/>
    <n v="33093.333333333299"/>
    <n v="119136"/>
  </r>
  <r>
    <x v="0"/>
    <x v="1"/>
    <x v="1"/>
    <x v="7"/>
    <x v="11"/>
    <s v="NO1_A2"/>
    <x v="2"/>
    <s v="GNR_ST_MSW_BP_CB-20"/>
    <x v="1"/>
    <x v="1"/>
    <n v="22.6666666666667"/>
    <n v="33093.333333333299"/>
    <n v="119136"/>
  </r>
  <r>
    <x v="0"/>
    <x v="1"/>
    <x v="1"/>
    <x v="7"/>
    <x v="11"/>
    <s v="NO1_A2"/>
    <x v="2"/>
    <s v="GNR_ST_MSW_BP_CB-20"/>
    <x v="1"/>
    <x v="2"/>
    <n v="22.6666666666667"/>
    <n v="33093.333333333299"/>
    <n v="119136"/>
  </r>
  <r>
    <x v="0"/>
    <x v="1"/>
    <x v="1"/>
    <x v="7"/>
    <x v="11"/>
    <s v="NO1_A2"/>
    <x v="4"/>
    <s v="GNR_EH_HEAT"/>
    <x v="0"/>
    <x v="0"/>
    <n v="10.8"/>
    <n v="15768"/>
    <n v="56764.800000000003"/>
  </r>
  <r>
    <x v="0"/>
    <x v="1"/>
    <x v="1"/>
    <x v="7"/>
    <x v="11"/>
    <s v="NO1_A2"/>
    <x v="4"/>
    <s v="GNR_EH_HEAT"/>
    <x v="0"/>
    <x v="1"/>
    <n v="10.8"/>
    <n v="15768"/>
    <n v="56764.800000000003"/>
  </r>
  <r>
    <x v="0"/>
    <x v="1"/>
    <x v="1"/>
    <x v="7"/>
    <x v="11"/>
    <s v="NO1_A2"/>
    <x v="4"/>
    <s v="GNR_EH_HEAT"/>
    <x v="0"/>
    <x v="2"/>
    <n v="10.8"/>
    <n v="15768"/>
    <n v="56764.800000000003"/>
  </r>
  <r>
    <x v="0"/>
    <x v="1"/>
    <x v="1"/>
    <x v="7"/>
    <x v="11"/>
    <s v="NO1_A2"/>
    <x v="4"/>
    <s v="GNR_EH_HEAT"/>
    <x v="1"/>
    <x v="0"/>
    <n v="10.8"/>
    <n v="15768"/>
    <n v="56764.800000000003"/>
  </r>
  <r>
    <x v="0"/>
    <x v="1"/>
    <x v="1"/>
    <x v="7"/>
    <x v="11"/>
    <s v="NO1_A2"/>
    <x v="4"/>
    <s v="GNR_EH_HEAT"/>
    <x v="1"/>
    <x v="1"/>
    <n v="10.8"/>
    <n v="15768"/>
    <n v="56764.800000000003"/>
  </r>
  <r>
    <x v="0"/>
    <x v="1"/>
    <x v="1"/>
    <x v="7"/>
    <x v="11"/>
    <s v="NO1_A2"/>
    <x v="4"/>
    <s v="GNR_EH_HEAT"/>
    <x v="1"/>
    <x v="2"/>
    <n v="10.8"/>
    <n v="15768"/>
    <n v="56764.800000000003"/>
  </r>
  <r>
    <x v="0"/>
    <x v="1"/>
    <x v="1"/>
    <x v="7"/>
    <x v="11"/>
    <s v="NO1_A2"/>
    <x v="8"/>
    <s v="GNR_BO_WOODWST_E-90"/>
    <x v="0"/>
    <x v="0"/>
    <n v="24.5555555555556"/>
    <n v="35851.111111111102"/>
    <n v="129064"/>
  </r>
  <r>
    <x v="0"/>
    <x v="1"/>
    <x v="1"/>
    <x v="7"/>
    <x v="11"/>
    <s v="NO1_A2"/>
    <x v="8"/>
    <s v="GNR_BO_WOODWST_E-90"/>
    <x v="0"/>
    <x v="1"/>
    <n v="24.5555555555556"/>
    <n v="35851.111111111102"/>
    <n v="129064"/>
  </r>
  <r>
    <x v="0"/>
    <x v="1"/>
    <x v="1"/>
    <x v="7"/>
    <x v="11"/>
    <s v="NO1_A2"/>
    <x v="8"/>
    <s v="GNR_BO_WOODWST_E-90"/>
    <x v="0"/>
    <x v="2"/>
    <n v="24.5555555555556"/>
    <n v="35851.111111111102"/>
    <n v="129064"/>
  </r>
  <r>
    <x v="0"/>
    <x v="1"/>
    <x v="1"/>
    <x v="7"/>
    <x v="11"/>
    <s v="NO1_A2"/>
    <x v="8"/>
    <s v="GNR_BO_WOODWST_E-90"/>
    <x v="1"/>
    <x v="0"/>
    <n v="24.5555555555556"/>
    <n v="35851.111111111102"/>
    <n v="129064"/>
  </r>
  <r>
    <x v="0"/>
    <x v="1"/>
    <x v="1"/>
    <x v="7"/>
    <x v="11"/>
    <s v="NO1_A2"/>
    <x v="8"/>
    <s v="GNR_BO_WOODWST_E-90"/>
    <x v="1"/>
    <x v="1"/>
    <n v="24.5555555555556"/>
    <n v="35851.111111111102"/>
    <n v="129064"/>
  </r>
  <r>
    <x v="0"/>
    <x v="1"/>
    <x v="1"/>
    <x v="7"/>
    <x v="11"/>
    <s v="NO1_A2"/>
    <x v="8"/>
    <s v="GNR_BO_WOODWST_E-90"/>
    <x v="1"/>
    <x v="2"/>
    <n v="24.5555555555556"/>
    <n v="35851.111111111102"/>
    <n v="129064"/>
  </r>
  <r>
    <x v="0"/>
    <x v="1"/>
    <x v="1"/>
    <x v="7"/>
    <x v="11"/>
    <s v="NO1_A3"/>
    <x v="5"/>
    <s v="GNR_BO_ELEC_E-99"/>
    <x v="1"/>
    <x v="2"/>
    <n v="5.1263230797990298"/>
    <n v="7484.43169650658"/>
    <n v="26943.954107423699"/>
  </r>
  <r>
    <x v="0"/>
    <x v="1"/>
    <x v="1"/>
    <x v="7"/>
    <x v="11"/>
    <s v="NO1_A3"/>
    <x v="5"/>
    <s v="GNR_HP_ELEC_COP-270"/>
    <x v="1"/>
    <x v="0"/>
    <n v="4.6296296296296298"/>
    <n v="6759.25925925926"/>
    <n v="24333.333333333299"/>
  </r>
  <r>
    <x v="0"/>
    <x v="1"/>
    <x v="1"/>
    <x v="7"/>
    <x v="11"/>
    <s v="NO1_A3"/>
    <x v="5"/>
    <s v="GNR_HP_ELEC_COP-270"/>
    <x v="1"/>
    <x v="1"/>
    <n v="4.6296296296296298"/>
    <n v="6759.25925925926"/>
    <n v="24333.333333333299"/>
  </r>
  <r>
    <x v="0"/>
    <x v="1"/>
    <x v="1"/>
    <x v="7"/>
    <x v="11"/>
    <s v="NO1_A3"/>
    <x v="5"/>
    <s v="GNR_HP_ELEC_COP-270"/>
    <x v="1"/>
    <x v="2"/>
    <n v="4.6296296296296298"/>
    <n v="6759.25925925926"/>
    <n v="24333.333333333299"/>
  </r>
  <r>
    <x v="0"/>
    <x v="1"/>
    <x v="1"/>
    <x v="7"/>
    <x v="11"/>
    <s v="NO1_A3"/>
    <x v="5"/>
    <s v="GNR_HP_ELEC_GROUND-WTR_COP-360_LS-4-MW_Y-2020"/>
    <x v="1"/>
    <x v="0"/>
    <n v="20.870249576274599"/>
    <n v="30470.564381361"/>
    <n v="109694.03177289999"/>
  </r>
  <r>
    <x v="0"/>
    <x v="1"/>
    <x v="1"/>
    <x v="7"/>
    <x v="11"/>
    <s v="NO1_A3"/>
    <x v="5"/>
    <s v="GNR_HP_ELEC_GROUND-WTR_COP-360_LS-4-MW_Y-2020"/>
    <x v="1"/>
    <x v="1"/>
    <n v="20.870249576274599"/>
    <n v="30470.564381361"/>
    <n v="109694.03177289999"/>
  </r>
  <r>
    <x v="0"/>
    <x v="1"/>
    <x v="1"/>
    <x v="7"/>
    <x v="11"/>
    <s v="NO1_A3"/>
    <x v="5"/>
    <s v="GNR_HP_ELEC_GROUND-WTR_COP-360_LS-4-MW_Y-2020"/>
    <x v="1"/>
    <x v="2"/>
    <n v="20.870249576274599"/>
    <n v="30470.564381361"/>
    <n v="109694.03177289999"/>
  </r>
  <r>
    <x v="0"/>
    <x v="1"/>
    <x v="1"/>
    <x v="7"/>
    <x v="11"/>
    <s v="NO1_A3"/>
    <x v="5"/>
    <s v="GNR_HP_ELEC_GROUND-WTR_COP-380_LS-4-MW_Y-2030"/>
    <x v="0"/>
    <x v="1"/>
    <n v="22.224680323731"/>
    <n v="32448.033272647299"/>
    <n v="116812.91978153"/>
  </r>
  <r>
    <x v="0"/>
    <x v="1"/>
    <x v="1"/>
    <x v="7"/>
    <x v="11"/>
    <s v="NO1_A3"/>
    <x v="5"/>
    <s v="GNR_HP_ELEC_GROUND-WTR_COP-380_LS-4-MW_Y-2030"/>
    <x v="1"/>
    <x v="0"/>
    <n v="112.012004427375"/>
    <n v="163537.52646396801"/>
    <n v="588735.09527028503"/>
  </r>
  <r>
    <x v="0"/>
    <x v="1"/>
    <x v="1"/>
    <x v="7"/>
    <x v="11"/>
    <s v="NO1_A3"/>
    <x v="5"/>
    <s v="GNR_HP_ELEC_GROUND-WTR_COP-380_LS-4-MW_Y-2030"/>
    <x v="1"/>
    <x v="1"/>
    <n v="112.012004427375"/>
    <n v="163537.52646396801"/>
    <n v="588735.09527028503"/>
  </r>
  <r>
    <x v="0"/>
    <x v="1"/>
    <x v="1"/>
    <x v="7"/>
    <x v="11"/>
    <s v="NO1_A3"/>
    <x v="5"/>
    <s v="GNR_HP_ELEC_GROUND-WTR_COP-380_LS-4-MW_Y-2030"/>
    <x v="1"/>
    <x v="2"/>
    <n v="112.012004427375"/>
    <n v="163537.52646396801"/>
    <n v="588735.09527028503"/>
  </r>
  <r>
    <x v="0"/>
    <x v="1"/>
    <x v="1"/>
    <x v="7"/>
    <x v="11"/>
    <s v="NO1_A3"/>
    <x v="1"/>
    <s v="GNR_HS_HEAT_PIT_L-DEC_E-91_Y-2020"/>
    <x v="0"/>
    <x v="0"/>
    <n v="343.31298575349399"/>
    <n v="501236.95920010202"/>
    <n v="1804453.05312037"/>
  </r>
  <r>
    <x v="0"/>
    <x v="1"/>
    <x v="1"/>
    <x v="7"/>
    <x v="11"/>
    <s v="NO1_A3"/>
    <x v="1"/>
    <s v="GNR_HS_HEAT_PIT_L-DEC_E-91_Y-2020"/>
    <x v="0"/>
    <x v="1"/>
    <n v="406.56358147441102"/>
    <n v="593582.82895264099"/>
    <n v="2136898.1842295099"/>
  </r>
  <r>
    <x v="0"/>
    <x v="1"/>
    <x v="1"/>
    <x v="7"/>
    <x v="11"/>
    <s v="NO1_A3"/>
    <x v="1"/>
    <s v="GNR_HS_HEAT_PIT_L-DEC_E-91_Y-2020"/>
    <x v="0"/>
    <x v="2"/>
    <n v="406.56358147441102"/>
    <n v="593582.82895264099"/>
    <n v="2136898.1842295099"/>
  </r>
  <r>
    <x v="0"/>
    <x v="1"/>
    <x v="1"/>
    <x v="7"/>
    <x v="11"/>
    <s v="NO1_A3"/>
    <x v="1"/>
    <s v="GNR_HS_HEAT_PIT_L-DEC_E-91_Y-2030"/>
    <x v="0"/>
    <x v="1"/>
    <n v="84.767721314717207"/>
    <n v="123760.87311948701"/>
    <n v="445539.14323015301"/>
  </r>
  <r>
    <x v="0"/>
    <x v="1"/>
    <x v="1"/>
    <x v="7"/>
    <x v="11"/>
    <s v="NO1_A3"/>
    <x v="1"/>
    <s v="GNR_HS_HEAT_PIT_L-DEC_E-91_Y-2030"/>
    <x v="0"/>
    <x v="2"/>
    <n v="45.824175824175697"/>
    <n v="66903.296703296597"/>
    <n v="240851.86813186799"/>
  </r>
  <r>
    <x v="0"/>
    <x v="1"/>
    <x v="1"/>
    <x v="7"/>
    <x v="11"/>
    <s v="NO1_A3"/>
    <x v="2"/>
    <s v="GNR_BO_MSW_E-90"/>
    <x v="0"/>
    <x v="0"/>
    <n v="14.7777777777778"/>
    <n v="21575.555555555598"/>
    <n v="77672"/>
  </r>
  <r>
    <x v="0"/>
    <x v="1"/>
    <x v="1"/>
    <x v="7"/>
    <x v="11"/>
    <s v="NO1_A3"/>
    <x v="2"/>
    <s v="GNR_BO_MSW_E-90"/>
    <x v="0"/>
    <x v="1"/>
    <n v="14.7777777777778"/>
    <n v="21575.555555555598"/>
    <n v="77672"/>
  </r>
  <r>
    <x v="0"/>
    <x v="1"/>
    <x v="1"/>
    <x v="7"/>
    <x v="11"/>
    <s v="NO1_A3"/>
    <x v="2"/>
    <s v="GNR_BO_MSW_E-90"/>
    <x v="0"/>
    <x v="2"/>
    <n v="14.7777777777778"/>
    <n v="21575.555555555598"/>
    <n v="77672"/>
  </r>
  <r>
    <x v="0"/>
    <x v="1"/>
    <x v="1"/>
    <x v="7"/>
    <x v="11"/>
    <s v="NO1_A3"/>
    <x v="2"/>
    <s v="GNR_BO_MSW_E-90"/>
    <x v="1"/>
    <x v="0"/>
    <n v="14.7777777777778"/>
    <n v="21575.555555555598"/>
    <n v="77672"/>
  </r>
  <r>
    <x v="0"/>
    <x v="1"/>
    <x v="1"/>
    <x v="7"/>
    <x v="11"/>
    <s v="NO1_A3"/>
    <x v="2"/>
    <s v="GNR_BO_MSW_E-90"/>
    <x v="1"/>
    <x v="1"/>
    <n v="14.7777777777778"/>
    <n v="21575.555555555598"/>
    <n v="77672"/>
  </r>
  <r>
    <x v="0"/>
    <x v="1"/>
    <x v="1"/>
    <x v="7"/>
    <x v="11"/>
    <s v="NO1_A3"/>
    <x v="2"/>
    <s v="GNR_BO_MSW_E-90"/>
    <x v="1"/>
    <x v="2"/>
    <n v="14.7777777777778"/>
    <n v="21575.555555555598"/>
    <n v="77672"/>
  </r>
  <r>
    <x v="0"/>
    <x v="1"/>
    <x v="1"/>
    <x v="7"/>
    <x v="11"/>
    <s v="NO1_A3"/>
    <x v="2"/>
    <s v="GNR_ST_MSW_BP_CB-20"/>
    <x v="0"/>
    <x v="0"/>
    <n v="51.3888888888889"/>
    <n v="75027.777777777694"/>
    <n v="270100"/>
  </r>
  <r>
    <x v="0"/>
    <x v="1"/>
    <x v="1"/>
    <x v="7"/>
    <x v="11"/>
    <s v="NO1_A3"/>
    <x v="2"/>
    <s v="GNR_ST_MSW_BP_CB-20"/>
    <x v="0"/>
    <x v="1"/>
    <n v="51.3888888888889"/>
    <n v="75027.777777777694"/>
    <n v="270100"/>
  </r>
  <r>
    <x v="0"/>
    <x v="1"/>
    <x v="1"/>
    <x v="7"/>
    <x v="11"/>
    <s v="NO1_A3"/>
    <x v="2"/>
    <s v="GNR_ST_MSW_BP_CB-20"/>
    <x v="0"/>
    <x v="2"/>
    <n v="51.3888888888889"/>
    <n v="75027.777777777694"/>
    <n v="270100"/>
  </r>
  <r>
    <x v="0"/>
    <x v="1"/>
    <x v="1"/>
    <x v="7"/>
    <x v="11"/>
    <s v="NO1_A3"/>
    <x v="2"/>
    <s v="GNR_ST_MSW_BP_CB-20"/>
    <x v="1"/>
    <x v="0"/>
    <n v="51.3888888888889"/>
    <n v="75027.777777777694"/>
    <n v="270100"/>
  </r>
  <r>
    <x v="0"/>
    <x v="1"/>
    <x v="1"/>
    <x v="7"/>
    <x v="11"/>
    <s v="NO1_A3"/>
    <x v="2"/>
    <s v="GNR_ST_MSW_BP_CB-20"/>
    <x v="1"/>
    <x v="1"/>
    <n v="51.3888888888889"/>
    <n v="75027.777777777694"/>
    <n v="270100"/>
  </r>
  <r>
    <x v="0"/>
    <x v="1"/>
    <x v="1"/>
    <x v="7"/>
    <x v="11"/>
    <s v="NO1_A3"/>
    <x v="2"/>
    <s v="GNR_ST_MSW_BP_CB-20"/>
    <x v="1"/>
    <x v="2"/>
    <n v="51.3888888888889"/>
    <n v="75027.777777777694"/>
    <n v="270100"/>
  </r>
  <r>
    <x v="0"/>
    <x v="1"/>
    <x v="1"/>
    <x v="7"/>
    <x v="11"/>
    <s v="NO1_A3"/>
    <x v="8"/>
    <s v="GNR_BO_WOODWST_E-90"/>
    <x v="0"/>
    <x v="0"/>
    <n v="7.4444444444444402"/>
    <n v="10868.8888888889"/>
    <n v="39128"/>
  </r>
  <r>
    <x v="0"/>
    <x v="1"/>
    <x v="1"/>
    <x v="7"/>
    <x v="11"/>
    <s v="NO1_A3"/>
    <x v="8"/>
    <s v="GNR_BO_WOODWST_E-90"/>
    <x v="0"/>
    <x v="1"/>
    <n v="7.4444444444444402"/>
    <n v="10868.8888888889"/>
    <n v="39128"/>
  </r>
  <r>
    <x v="0"/>
    <x v="1"/>
    <x v="1"/>
    <x v="7"/>
    <x v="11"/>
    <s v="NO1_A3"/>
    <x v="8"/>
    <s v="GNR_BO_WOODWST_E-90"/>
    <x v="0"/>
    <x v="2"/>
    <n v="7.4444444444444402"/>
    <n v="10868.8888888889"/>
    <n v="39128"/>
  </r>
  <r>
    <x v="0"/>
    <x v="1"/>
    <x v="1"/>
    <x v="7"/>
    <x v="11"/>
    <s v="NO1_A3"/>
    <x v="8"/>
    <s v="GNR_BO_WOODWST_E-90"/>
    <x v="1"/>
    <x v="0"/>
    <n v="7.4444444444444402"/>
    <n v="10868.8888888889"/>
    <n v="39128"/>
  </r>
  <r>
    <x v="0"/>
    <x v="1"/>
    <x v="1"/>
    <x v="7"/>
    <x v="11"/>
    <s v="NO1_A3"/>
    <x v="8"/>
    <s v="GNR_BO_WOODWST_E-90"/>
    <x v="1"/>
    <x v="1"/>
    <n v="7.4444444444444402"/>
    <n v="10868.8888888889"/>
    <n v="39128"/>
  </r>
  <r>
    <x v="0"/>
    <x v="1"/>
    <x v="1"/>
    <x v="7"/>
    <x v="11"/>
    <s v="NO1_A3"/>
    <x v="8"/>
    <s v="GNR_BO_WOODWST_E-90"/>
    <x v="1"/>
    <x v="2"/>
    <n v="7.4444444444444402"/>
    <n v="10868.8888888889"/>
    <n v="39128"/>
  </r>
  <r>
    <x v="0"/>
    <x v="1"/>
    <x v="1"/>
    <x v="7"/>
    <x v="12"/>
    <s v="NO2_A1"/>
    <x v="6"/>
    <s v="GNR_RES_WTR_NOPMP_MC-01"/>
    <x v="0"/>
    <x v="0"/>
    <n v="367.19205575436598"/>
    <n v="536100.40140137402"/>
    <n v="1929961.4450449499"/>
  </r>
  <r>
    <x v="0"/>
    <x v="1"/>
    <x v="1"/>
    <x v="7"/>
    <x v="12"/>
    <s v="NO2_A1"/>
    <x v="6"/>
    <s v="GNR_RES_WTR_NOPMP_MC-01"/>
    <x v="0"/>
    <x v="1"/>
    <n v="367.19205575436598"/>
    <n v="536100.40140137402"/>
    <n v="1929961.4450449499"/>
  </r>
  <r>
    <x v="0"/>
    <x v="1"/>
    <x v="1"/>
    <x v="7"/>
    <x v="12"/>
    <s v="NO2_A1"/>
    <x v="6"/>
    <s v="GNR_RES_WTR_NOPMP_MC-01"/>
    <x v="0"/>
    <x v="2"/>
    <n v="367.19205575436598"/>
    <n v="536100.40140137402"/>
    <n v="1929961.4450449499"/>
  </r>
  <r>
    <x v="0"/>
    <x v="1"/>
    <x v="1"/>
    <x v="7"/>
    <x v="12"/>
    <s v="NO2_A1"/>
    <x v="6"/>
    <s v="GNR_RES_WTR_NOPMP_MC-01"/>
    <x v="1"/>
    <x v="0"/>
    <n v="367.19205575436598"/>
    <n v="536100.40140137402"/>
    <n v="1929961.4450449499"/>
  </r>
  <r>
    <x v="0"/>
    <x v="1"/>
    <x v="1"/>
    <x v="7"/>
    <x v="12"/>
    <s v="NO2_A1"/>
    <x v="6"/>
    <s v="GNR_RES_WTR_NOPMP_MC-01"/>
    <x v="1"/>
    <x v="1"/>
    <n v="367.19205575436598"/>
    <n v="536100.40140137402"/>
    <n v="1929961.4450449499"/>
  </r>
  <r>
    <x v="0"/>
    <x v="1"/>
    <x v="1"/>
    <x v="7"/>
    <x v="12"/>
    <s v="NO2_A1"/>
    <x v="6"/>
    <s v="GNR_RES_WTR_NOPMP_MC-01"/>
    <x v="1"/>
    <x v="2"/>
    <n v="367.19205575436598"/>
    <n v="536100.40140137402"/>
    <n v="1929961.4450449499"/>
  </r>
  <r>
    <x v="0"/>
    <x v="1"/>
    <x v="1"/>
    <x v="7"/>
    <x v="12"/>
    <s v="NO2_A1"/>
    <x v="6"/>
    <s v="GNR_RES_WTR_NOPMP_MC-02"/>
    <x v="0"/>
    <x v="0"/>
    <n v="887.19205575436604"/>
    <n v="1295300.4014013701"/>
    <n v="4663081.4450449497"/>
  </r>
  <r>
    <x v="0"/>
    <x v="1"/>
    <x v="1"/>
    <x v="7"/>
    <x v="12"/>
    <s v="NO2_A1"/>
    <x v="6"/>
    <s v="GNR_RES_WTR_NOPMP_MC-02"/>
    <x v="0"/>
    <x v="1"/>
    <n v="887.19205575436604"/>
    <n v="1295300.4014013701"/>
    <n v="4663081.4450449497"/>
  </r>
  <r>
    <x v="0"/>
    <x v="1"/>
    <x v="1"/>
    <x v="7"/>
    <x v="12"/>
    <s v="NO2_A1"/>
    <x v="6"/>
    <s v="GNR_RES_WTR_NOPMP_MC-02"/>
    <x v="0"/>
    <x v="2"/>
    <n v="887.19205575436604"/>
    <n v="1295300.4014013701"/>
    <n v="4663081.4450449497"/>
  </r>
  <r>
    <x v="0"/>
    <x v="1"/>
    <x v="1"/>
    <x v="7"/>
    <x v="12"/>
    <s v="NO2_A1"/>
    <x v="6"/>
    <s v="GNR_RES_WTR_NOPMP_MC-02"/>
    <x v="1"/>
    <x v="0"/>
    <n v="887.19205575436604"/>
    <n v="1295300.4014013701"/>
    <n v="4663081.4450449497"/>
  </r>
  <r>
    <x v="0"/>
    <x v="1"/>
    <x v="1"/>
    <x v="7"/>
    <x v="12"/>
    <s v="NO2_A1"/>
    <x v="6"/>
    <s v="GNR_RES_WTR_NOPMP_MC-02"/>
    <x v="1"/>
    <x v="1"/>
    <n v="887.19205575436604"/>
    <n v="1295300.4014013701"/>
    <n v="4663081.4450449497"/>
  </r>
  <r>
    <x v="0"/>
    <x v="1"/>
    <x v="1"/>
    <x v="7"/>
    <x v="12"/>
    <s v="NO2_A1"/>
    <x v="6"/>
    <s v="GNR_RES_WTR_NOPMP_MC-02"/>
    <x v="1"/>
    <x v="2"/>
    <n v="887.19205575436604"/>
    <n v="1295300.4014013701"/>
    <n v="4663081.4450449497"/>
  </r>
  <r>
    <x v="0"/>
    <x v="1"/>
    <x v="1"/>
    <x v="7"/>
    <x v="12"/>
    <s v="NO2_A1"/>
    <x v="6"/>
    <s v="GNR_RES_WTR_NOPMP_MC-03"/>
    <x v="0"/>
    <x v="0"/>
    <n v="887.19205575436604"/>
    <n v="1295300.4014013701"/>
    <n v="4663081.4450449497"/>
  </r>
  <r>
    <x v="0"/>
    <x v="1"/>
    <x v="1"/>
    <x v="7"/>
    <x v="12"/>
    <s v="NO2_A1"/>
    <x v="6"/>
    <s v="GNR_RES_WTR_NOPMP_MC-03"/>
    <x v="0"/>
    <x v="1"/>
    <n v="887.19205575436604"/>
    <n v="1295300.4014013701"/>
    <n v="4663081.4450449497"/>
  </r>
  <r>
    <x v="0"/>
    <x v="1"/>
    <x v="1"/>
    <x v="7"/>
    <x v="12"/>
    <s v="NO2_A1"/>
    <x v="6"/>
    <s v="GNR_RES_WTR_NOPMP_MC-03"/>
    <x v="0"/>
    <x v="2"/>
    <n v="887.19205575436604"/>
    <n v="1295300.4014013701"/>
    <n v="4663081.4450449497"/>
  </r>
  <r>
    <x v="0"/>
    <x v="1"/>
    <x v="1"/>
    <x v="7"/>
    <x v="12"/>
    <s v="NO2_A1"/>
    <x v="6"/>
    <s v="GNR_RES_WTR_NOPMP_MC-03"/>
    <x v="1"/>
    <x v="0"/>
    <n v="887.19205575436604"/>
    <n v="1295300.4014013701"/>
    <n v="4663081.4450449497"/>
  </r>
  <r>
    <x v="0"/>
    <x v="1"/>
    <x v="1"/>
    <x v="7"/>
    <x v="12"/>
    <s v="NO2_A1"/>
    <x v="6"/>
    <s v="GNR_RES_WTR_NOPMP_MC-03"/>
    <x v="1"/>
    <x v="1"/>
    <n v="887.19205575436604"/>
    <n v="1295300.4014013701"/>
    <n v="4663081.4450449497"/>
  </r>
  <r>
    <x v="0"/>
    <x v="1"/>
    <x v="1"/>
    <x v="7"/>
    <x v="12"/>
    <s v="NO2_A1"/>
    <x v="6"/>
    <s v="GNR_RES_WTR_NOPMP_MC-03"/>
    <x v="1"/>
    <x v="2"/>
    <n v="114.33832320546701"/>
    <n v="166933.95187998199"/>
    <n v="600962.22676793498"/>
  </r>
  <r>
    <x v="0"/>
    <x v="1"/>
    <x v="1"/>
    <x v="7"/>
    <x v="12"/>
    <s v="NO2_A1"/>
    <x v="6"/>
    <s v="GNR_RES_WTR_NOPMP_MC-04"/>
    <x v="0"/>
    <x v="0"/>
    <n v="887.19205575436604"/>
    <n v="1295300.4014013701"/>
    <n v="4663081.4450449497"/>
  </r>
  <r>
    <x v="0"/>
    <x v="1"/>
    <x v="1"/>
    <x v="7"/>
    <x v="12"/>
    <s v="NO2_A1"/>
    <x v="6"/>
    <s v="GNR_RES_WTR_NOPMP_MC-04"/>
    <x v="0"/>
    <x v="1"/>
    <n v="887.19205575436604"/>
    <n v="1295300.4014013701"/>
    <n v="4663081.4450449497"/>
  </r>
  <r>
    <x v="0"/>
    <x v="1"/>
    <x v="1"/>
    <x v="7"/>
    <x v="12"/>
    <s v="NO2_A1"/>
    <x v="6"/>
    <s v="GNR_RES_WTR_NOPMP_MC-04"/>
    <x v="0"/>
    <x v="2"/>
    <n v="887.19205575436604"/>
    <n v="1295300.4014013701"/>
    <n v="4663081.4450449497"/>
  </r>
  <r>
    <x v="0"/>
    <x v="1"/>
    <x v="1"/>
    <x v="7"/>
    <x v="12"/>
    <s v="NO2_A1"/>
    <x v="6"/>
    <s v="GNR_RES_WTR_NOPMP_MC-04"/>
    <x v="1"/>
    <x v="1"/>
    <n v="887.19205575436604"/>
    <n v="1295300.4014013701"/>
    <n v="4663081.4450449497"/>
  </r>
  <r>
    <x v="0"/>
    <x v="1"/>
    <x v="1"/>
    <x v="7"/>
    <x v="12"/>
    <s v="NO2_A1"/>
    <x v="6"/>
    <s v="GNR_RES_WTR_NOPMP_MC-05"/>
    <x v="0"/>
    <x v="0"/>
    <n v="887.19205575436604"/>
    <n v="1295300.4014013701"/>
    <n v="4663081.4450449497"/>
  </r>
  <r>
    <x v="0"/>
    <x v="1"/>
    <x v="1"/>
    <x v="7"/>
    <x v="12"/>
    <s v="NO2_A1"/>
    <x v="6"/>
    <s v="GNR_RES_WTR_NOPMP_MC-05"/>
    <x v="0"/>
    <x v="1"/>
    <n v="887.19205575436604"/>
    <n v="1295300.4014013701"/>
    <n v="4663081.4450449497"/>
  </r>
  <r>
    <x v="0"/>
    <x v="1"/>
    <x v="1"/>
    <x v="7"/>
    <x v="12"/>
    <s v="NO2_A1"/>
    <x v="6"/>
    <s v="GNR_RES_WTR_NOPMP_MC-05"/>
    <x v="0"/>
    <x v="2"/>
    <n v="887.19205575436604"/>
    <n v="1295300.4014013701"/>
    <n v="4663081.4450449497"/>
  </r>
  <r>
    <x v="0"/>
    <x v="1"/>
    <x v="1"/>
    <x v="7"/>
    <x v="12"/>
    <s v="NO2_A1"/>
    <x v="6"/>
    <s v="GNR_RES_WTR_NOPMP_MC-06"/>
    <x v="0"/>
    <x v="0"/>
    <n v="568.98618769710799"/>
    <n v="830719.83403777797"/>
    <n v="2990591.4025360001"/>
  </r>
  <r>
    <x v="0"/>
    <x v="1"/>
    <x v="1"/>
    <x v="7"/>
    <x v="12"/>
    <s v="NO2_A1"/>
    <x v="6"/>
    <s v="GNR_RES_WTR_NOPMP_MC-06"/>
    <x v="0"/>
    <x v="1"/>
    <n v="887.19205575436604"/>
    <n v="1295300.4014013701"/>
    <n v="4663081.4450449497"/>
  </r>
  <r>
    <x v="0"/>
    <x v="1"/>
    <x v="1"/>
    <x v="7"/>
    <x v="12"/>
    <s v="NO2_A1"/>
    <x v="6"/>
    <s v="GNR_RES_WTR_NOPMP_MC-06"/>
    <x v="0"/>
    <x v="2"/>
    <n v="887.19205575436604"/>
    <n v="1295300.4014013701"/>
    <n v="4663081.4450449497"/>
  </r>
  <r>
    <x v="0"/>
    <x v="1"/>
    <x v="1"/>
    <x v="7"/>
    <x v="12"/>
    <s v="NO2_A1"/>
    <x v="6"/>
    <s v="GNR_RES_WTR_NOPMP_MC-07"/>
    <x v="0"/>
    <x v="1"/>
    <n v="887.19205575436604"/>
    <n v="1295300.4014013701"/>
    <n v="4663081.4450449497"/>
  </r>
  <r>
    <x v="0"/>
    <x v="1"/>
    <x v="1"/>
    <x v="7"/>
    <x v="12"/>
    <s v="NO2_A1"/>
    <x v="6"/>
    <s v="GNR_RES_WTR_NOPMP_MC-07"/>
    <x v="0"/>
    <x v="2"/>
    <n v="302.203514783782"/>
    <n v="441217.13158432202"/>
    <n v="1588381.6737035599"/>
  </r>
  <r>
    <x v="0"/>
    <x v="1"/>
    <x v="1"/>
    <x v="7"/>
    <x v="12"/>
    <s v="NO2_A1"/>
    <x v="6"/>
    <s v="GNR_RES_WTR_NOPMP_MC-08"/>
    <x v="0"/>
    <x v="1"/>
    <n v="733.03934936829205"/>
    <n v="1070237.45007771"/>
    <n v="3852854.8202797398"/>
  </r>
  <r>
    <x v="0"/>
    <x v="1"/>
    <x v="1"/>
    <x v="7"/>
    <x v="12"/>
    <s v="NO2_A1"/>
    <x v="6"/>
    <s v="GNR_RES_WTR_PMP_MC-01"/>
    <x v="0"/>
    <x v="0"/>
    <n v="520"/>
    <n v="759200"/>
    <n v="2733120"/>
  </r>
  <r>
    <x v="0"/>
    <x v="1"/>
    <x v="1"/>
    <x v="7"/>
    <x v="12"/>
    <s v="NO2_A1"/>
    <x v="6"/>
    <s v="GNR_RES_WTR_PMP_MC-01"/>
    <x v="0"/>
    <x v="1"/>
    <n v="520"/>
    <n v="759200"/>
    <n v="2733120"/>
  </r>
  <r>
    <x v="0"/>
    <x v="1"/>
    <x v="1"/>
    <x v="7"/>
    <x v="12"/>
    <s v="NO2_A1"/>
    <x v="6"/>
    <s v="GNR_RES_WTR_PMP_MC-01"/>
    <x v="0"/>
    <x v="2"/>
    <n v="520"/>
    <n v="759200"/>
    <n v="2733120"/>
  </r>
  <r>
    <x v="0"/>
    <x v="1"/>
    <x v="1"/>
    <x v="7"/>
    <x v="12"/>
    <s v="NO2_A1"/>
    <x v="6"/>
    <s v="GNR_RES_WTR_PMP_MC-01"/>
    <x v="1"/>
    <x v="0"/>
    <n v="520"/>
    <n v="759200"/>
    <n v="2733120"/>
  </r>
  <r>
    <x v="0"/>
    <x v="1"/>
    <x v="1"/>
    <x v="7"/>
    <x v="12"/>
    <s v="NO2_A1"/>
    <x v="6"/>
    <s v="GNR_RES_WTR_PMP_MC-01"/>
    <x v="1"/>
    <x v="1"/>
    <n v="520"/>
    <n v="759200"/>
    <n v="2733120"/>
  </r>
  <r>
    <x v="0"/>
    <x v="1"/>
    <x v="1"/>
    <x v="7"/>
    <x v="12"/>
    <s v="NO2_A1"/>
    <x v="6"/>
    <s v="GNR_RES_WTR_PMP_MC-01"/>
    <x v="1"/>
    <x v="2"/>
    <n v="520"/>
    <n v="759200"/>
    <n v="2733120"/>
  </r>
  <r>
    <x v="0"/>
    <x v="1"/>
    <x v="1"/>
    <x v="7"/>
    <x v="12"/>
    <s v="NO2_A1"/>
    <x v="6"/>
    <s v="GNR_ROR_WTR"/>
    <x v="0"/>
    <x v="0"/>
    <n v="728.25712833377804"/>
    <n v="1063255.40736732"/>
    <n v="3827719.4665223402"/>
  </r>
  <r>
    <x v="0"/>
    <x v="1"/>
    <x v="1"/>
    <x v="7"/>
    <x v="12"/>
    <s v="NO2_A1"/>
    <x v="6"/>
    <s v="GNR_ROR_WTR"/>
    <x v="0"/>
    <x v="1"/>
    <n v="728.25712833377804"/>
    <n v="1063255.40736732"/>
    <n v="3827719.4665223402"/>
  </r>
  <r>
    <x v="0"/>
    <x v="1"/>
    <x v="1"/>
    <x v="7"/>
    <x v="12"/>
    <s v="NO2_A1"/>
    <x v="6"/>
    <s v="GNR_ROR_WTR"/>
    <x v="0"/>
    <x v="2"/>
    <n v="728.25712833377804"/>
    <n v="1063255.40736732"/>
    <n v="3827719.4665223402"/>
  </r>
  <r>
    <x v="0"/>
    <x v="1"/>
    <x v="1"/>
    <x v="7"/>
    <x v="12"/>
    <s v="NO2_A1"/>
    <x v="6"/>
    <s v="GNR_ROR_WTR"/>
    <x v="1"/>
    <x v="0"/>
    <n v="1729.7266999984099"/>
    <n v="2525400.9819976902"/>
    <n v="9091443.5351916701"/>
  </r>
  <r>
    <x v="0"/>
    <x v="1"/>
    <x v="1"/>
    <x v="7"/>
    <x v="12"/>
    <s v="NO2_A1"/>
    <x v="6"/>
    <s v="GNR_ROR_WTR"/>
    <x v="1"/>
    <x v="1"/>
    <n v="1729.7266999984099"/>
    <n v="2525400.9819976902"/>
    <n v="9091443.5351916701"/>
  </r>
  <r>
    <x v="0"/>
    <x v="1"/>
    <x v="1"/>
    <x v="7"/>
    <x v="12"/>
    <s v="NO2_A1"/>
    <x v="6"/>
    <s v="GNR_ROR_WTR"/>
    <x v="1"/>
    <x v="2"/>
    <n v="1729.7266999984099"/>
    <n v="2525400.9819976902"/>
    <n v="9091443.5351916701"/>
  </r>
  <r>
    <x v="0"/>
    <x v="1"/>
    <x v="1"/>
    <x v="7"/>
    <x v="12"/>
    <s v="NO2_A1"/>
    <x v="7"/>
    <s v="GNR_WT_WIND_ONS"/>
    <x v="0"/>
    <x v="0"/>
    <n v="16.8198213932145"/>
    <n v="24556.939234093101"/>
    <n v="88404.981242735303"/>
  </r>
  <r>
    <x v="0"/>
    <x v="1"/>
    <x v="1"/>
    <x v="7"/>
    <x v="12"/>
    <s v="NO2_A1"/>
    <x v="7"/>
    <s v="GNR_WT_WIND_ONS"/>
    <x v="0"/>
    <x v="1"/>
    <n v="41.197198424872099"/>
    <n v="60147.909700313299"/>
    <n v="216532.47492112801"/>
  </r>
  <r>
    <x v="0"/>
    <x v="1"/>
    <x v="1"/>
    <x v="7"/>
    <x v="12"/>
    <s v="NO2_A1"/>
    <x v="7"/>
    <s v="GNR_WT_WIND_ONS"/>
    <x v="0"/>
    <x v="2"/>
    <n v="7.9164301530621701"/>
    <n v="11557.9880234708"/>
    <n v="41608.756884494796"/>
  </r>
  <r>
    <x v="0"/>
    <x v="1"/>
    <x v="1"/>
    <x v="7"/>
    <x v="12"/>
    <s v="NO2_A1"/>
    <x v="7"/>
    <s v="GNR_WT_WIND_ONS"/>
    <x v="1"/>
    <x v="0"/>
    <n v="693.53508079332801"/>
    <n v="1012561.21795826"/>
    <n v="3645220.3846497298"/>
  </r>
  <r>
    <x v="0"/>
    <x v="1"/>
    <x v="1"/>
    <x v="7"/>
    <x v="12"/>
    <s v="NO2_A1"/>
    <x v="7"/>
    <s v="GNR_WT_WIND_ONS"/>
    <x v="1"/>
    <x v="1"/>
    <n v="690.63320189128899"/>
    <n v="1008324.47476128"/>
    <n v="3629968.1091406099"/>
  </r>
  <r>
    <x v="0"/>
    <x v="1"/>
    <x v="1"/>
    <x v="7"/>
    <x v="12"/>
    <s v="NO2_A1"/>
    <x v="7"/>
    <s v="GNR_WT_WIND_ONS"/>
    <x v="1"/>
    <x v="2"/>
    <n v="652.99771939902905"/>
    <n v="953376.67032258201"/>
    <n v="3432156.0131613002"/>
  </r>
  <r>
    <x v="0"/>
    <x v="1"/>
    <x v="1"/>
    <x v="7"/>
    <x v="12"/>
    <s v="NO2_A2"/>
    <x v="5"/>
    <s v="GNR_HP_ELEC_COP-270"/>
    <x v="1"/>
    <x v="0"/>
    <n v="0.296296296296296"/>
    <n v="432.59259259259301"/>
    <n v="1557.3333333333301"/>
  </r>
  <r>
    <x v="0"/>
    <x v="1"/>
    <x v="1"/>
    <x v="7"/>
    <x v="12"/>
    <s v="NO2_A2"/>
    <x v="5"/>
    <s v="GNR_HP_ELEC_COP-270"/>
    <x v="1"/>
    <x v="1"/>
    <n v="0.296296296296296"/>
    <n v="432.59259259259301"/>
    <n v="1557.3333333333301"/>
  </r>
  <r>
    <x v="0"/>
    <x v="1"/>
    <x v="1"/>
    <x v="7"/>
    <x v="12"/>
    <s v="NO2_A2"/>
    <x v="5"/>
    <s v="GNR_HP_ELEC_COP-270"/>
    <x v="1"/>
    <x v="2"/>
    <n v="0.296296296296296"/>
    <n v="432.59259259259301"/>
    <n v="1557.3333333333301"/>
  </r>
  <r>
    <x v="0"/>
    <x v="1"/>
    <x v="1"/>
    <x v="7"/>
    <x v="12"/>
    <s v="NO2_A2"/>
    <x v="5"/>
    <s v="GNR_HP_ELEC_GROUND-WTR_COP-380_LS-4-MW_Y-2030"/>
    <x v="1"/>
    <x v="0"/>
    <n v="5.6238746325973503"/>
    <n v="8210.8569635921303"/>
    <n v="29559.085068931701"/>
  </r>
  <r>
    <x v="0"/>
    <x v="1"/>
    <x v="1"/>
    <x v="7"/>
    <x v="12"/>
    <s v="NO2_A2"/>
    <x v="5"/>
    <s v="GNR_HP_ELEC_GROUND-WTR_COP-380_LS-4-MW_Y-2030"/>
    <x v="1"/>
    <x v="1"/>
    <n v="5.6238746325973503"/>
    <n v="8210.8569635921303"/>
    <n v="29559.085068931701"/>
  </r>
  <r>
    <x v="0"/>
    <x v="1"/>
    <x v="1"/>
    <x v="7"/>
    <x v="12"/>
    <s v="NO2_A2"/>
    <x v="5"/>
    <s v="GNR_HP_ELEC_GROUND-WTR_COP-380_LS-4-MW_Y-2030"/>
    <x v="1"/>
    <x v="2"/>
    <n v="5.6238746325973503"/>
    <n v="8210.8569635921303"/>
    <n v="29559.085068931701"/>
  </r>
  <r>
    <x v="0"/>
    <x v="1"/>
    <x v="1"/>
    <x v="7"/>
    <x v="12"/>
    <s v="NO2_A2"/>
    <x v="1"/>
    <s v="GNR_HS_HEAT_PIT_L-DEC_E-91_Y-2020"/>
    <x v="0"/>
    <x v="0"/>
    <n v="11.8205979758126"/>
    <n v="17258.0730446864"/>
    <n v="62129.062960870899"/>
  </r>
  <r>
    <x v="0"/>
    <x v="1"/>
    <x v="1"/>
    <x v="7"/>
    <x v="12"/>
    <s v="NO2_A2"/>
    <x v="1"/>
    <s v="GNR_HS_HEAT_PIT_L-DEC_E-91_Y-2020"/>
    <x v="0"/>
    <x v="1"/>
    <n v="69.431615512375402"/>
    <n v="101370.158648068"/>
    <n v="364932.57113304501"/>
  </r>
  <r>
    <x v="0"/>
    <x v="1"/>
    <x v="1"/>
    <x v="7"/>
    <x v="12"/>
    <s v="NO2_A2"/>
    <x v="1"/>
    <s v="GNR_HS_HEAT_PIT_L-DEC_E-91_Y-2020"/>
    <x v="0"/>
    <x v="2"/>
    <n v="43.557436950678103"/>
    <n v="63593.85794799"/>
    <n v="228937.88861276401"/>
  </r>
  <r>
    <x v="0"/>
    <x v="1"/>
    <x v="1"/>
    <x v="7"/>
    <x v="12"/>
    <s v="NO2_A2"/>
    <x v="1"/>
    <s v="GNR_HS_HEAT_PIT_L-DEC_E-91_Y-2030"/>
    <x v="0"/>
    <x v="0"/>
    <n v="12.582881724822499"/>
    <n v="18371.007318240801"/>
    <n v="66135.626345666999"/>
  </r>
  <r>
    <x v="0"/>
    <x v="1"/>
    <x v="1"/>
    <x v="7"/>
    <x v="12"/>
    <s v="NO2_A2"/>
    <x v="1"/>
    <s v="GNR_HS_HEAT_PIT_L-DEC_E-91_Y-2030"/>
    <x v="0"/>
    <x v="1"/>
    <n v="12.582881724822499"/>
    <n v="18371.007318240801"/>
    <n v="66135.626345666999"/>
  </r>
  <r>
    <x v="0"/>
    <x v="1"/>
    <x v="1"/>
    <x v="7"/>
    <x v="12"/>
    <s v="NO2_A2"/>
    <x v="2"/>
    <s v="GNR_ST_MSW_BP_CB-30"/>
    <x v="0"/>
    <x v="0"/>
    <n v="21.6666666666667"/>
    <n v="31633.333333333299"/>
    <n v="113880"/>
  </r>
  <r>
    <x v="0"/>
    <x v="1"/>
    <x v="1"/>
    <x v="7"/>
    <x v="12"/>
    <s v="NO2_A2"/>
    <x v="2"/>
    <s v="GNR_ST_MSW_BP_CB-30"/>
    <x v="0"/>
    <x v="1"/>
    <n v="21.6666666666667"/>
    <n v="31633.333333333299"/>
    <n v="113880"/>
  </r>
  <r>
    <x v="0"/>
    <x v="1"/>
    <x v="1"/>
    <x v="7"/>
    <x v="12"/>
    <s v="NO2_A2"/>
    <x v="2"/>
    <s v="GNR_ST_MSW_BP_CB-30"/>
    <x v="0"/>
    <x v="2"/>
    <n v="21.6666666666667"/>
    <n v="31633.333333333299"/>
    <n v="113880"/>
  </r>
  <r>
    <x v="0"/>
    <x v="1"/>
    <x v="1"/>
    <x v="7"/>
    <x v="12"/>
    <s v="NO2_A2"/>
    <x v="2"/>
    <s v="GNR_ST_MSW_BP_CB-30"/>
    <x v="1"/>
    <x v="0"/>
    <n v="21.6666666666667"/>
    <n v="31633.333333333299"/>
    <n v="113880"/>
  </r>
  <r>
    <x v="0"/>
    <x v="1"/>
    <x v="1"/>
    <x v="7"/>
    <x v="12"/>
    <s v="NO2_A2"/>
    <x v="2"/>
    <s v="GNR_ST_MSW_BP_CB-30"/>
    <x v="1"/>
    <x v="1"/>
    <n v="21.6666666666667"/>
    <n v="31633.333333333299"/>
    <n v="113880"/>
  </r>
  <r>
    <x v="0"/>
    <x v="1"/>
    <x v="1"/>
    <x v="7"/>
    <x v="12"/>
    <s v="NO2_A2"/>
    <x v="2"/>
    <s v="GNR_ST_MSW_BP_CB-30"/>
    <x v="1"/>
    <x v="2"/>
    <n v="21.6666666666667"/>
    <n v="31633.333333333299"/>
    <n v="113880"/>
  </r>
  <r>
    <x v="0"/>
    <x v="1"/>
    <x v="1"/>
    <x v="7"/>
    <x v="12"/>
    <s v="NO2_A2"/>
    <x v="4"/>
    <s v="GNR_EH_HEAT"/>
    <x v="0"/>
    <x v="0"/>
    <n v="21.4"/>
    <n v="31244"/>
    <n v="112478.39999999999"/>
  </r>
  <r>
    <x v="0"/>
    <x v="1"/>
    <x v="1"/>
    <x v="7"/>
    <x v="12"/>
    <s v="NO2_A2"/>
    <x v="4"/>
    <s v="GNR_EH_HEAT"/>
    <x v="0"/>
    <x v="1"/>
    <n v="21.4"/>
    <n v="31244"/>
    <n v="112478.39999999999"/>
  </r>
  <r>
    <x v="0"/>
    <x v="1"/>
    <x v="1"/>
    <x v="7"/>
    <x v="12"/>
    <s v="NO2_A2"/>
    <x v="4"/>
    <s v="GNR_EH_HEAT"/>
    <x v="0"/>
    <x v="2"/>
    <n v="21.4"/>
    <n v="31244"/>
    <n v="112478.39999999999"/>
  </r>
  <r>
    <x v="0"/>
    <x v="1"/>
    <x v="1"/>
    <x v="7"/>
    <x v="12"/>
    <s v="NO2_A2"/>
    <x v="4"/>
    <s v="GNR_EH_HEAT"/>
    <x v="1"/>
    <x v="0"/>
    <n v="21.4"/>
    <n v="31244"/>
    <n v="112478.39999999999"/>
  </r>
  <r>
    <x v="0"/>
    <x v="1"/>
    <x v="1"/>
    <x v="7"/>
    <x v="12"/>
    <s v="NO2_A2"/>
    <x v="4"/>
    <s v="GNR_EH_HEAT"/>
    <x v="1"/>
    <x v="1"/>
    <n v="21.4"/>
    <n v="31244"/>
    <n v="112478.39999999999"/>
  </r>
  <r>
    <x v="0"/>
    <x v="1"/>
    <x v="1"/>
    <x v="7"/>
    <x v="12"/>
    <s v="NO2_A2"/>
    <x v="4"/>
    <s v="GNR_EH_HEAT"/>
    <x v="1"/>
    <x v="2"/>
    <n v="21.4"/>
    <n v="31244"/>
    <n v="112478.39999999999"/>
  </r>
  <r>
    <x v="0"/>
    <x v="1"/>
    <x v="1"/>
    <x v="7"/>
    <x v="12"/>
    <s v="NO2_A2"/>
    <x v="8"/>
    <s v="GNR_BO_WOODWST_E-90"/>
    <x v="0"/>
    <x v="0"/>
    <n v="29.5555555555556"/>
    <n v="43151.111111111102"/>
    <n v="155344"/>
  </r>
  <r>
    <x v="0"/>
    <x v="1"/>
    <x v="1"/>
    <x v="7"/>
    <x v="12"/>
    <s v="NO2_A2"/>
    <x v="8"/>
    <s v="GNR_BO_WOODWST_E-90"/>
    <x v="0"/>
    <x v="1"/>
    <n v="29.5555555555556"/>
    <n v="43151.111111111102"/>
    <n v="155344"/>
  </r>
  <r>
    <x v="0"/>
    <x v="1"/>
    <x v="1"/>
    <x v="7"/>
    <x v="12"/>
    <s v="NO2_A2"/>
    <x v="8"/>
    <s v="GNR_BO_WOODWST_E-90"/>
    <x v="0"/>
    <x v="2"/>
    <n v="29.5555555555556"/>
    <n v="43151.111111111102"/>
    <n v="155344"/>
  </r>
  <r>
    <x v="0"/>
    <x v="1"/>
    <x v="1"/>
    <x v="7"/>
    <x v="12"/>
    <s v="NO2_A2"/>
    <x v="8"/>
    <s v="GNR_BO_WOODWST_E-90"/>
    <x v="1"/>
    <x v="0"/>
    <n v="29.5555555555556"/>
    <n v="43151.111111111102"/>
    <n v="155344"/>
  </r>
  <r>
    <x v="0"/>
    <x v="1"/>
    <x v="1"/>
    <x v="7"/>
    <x v="12"/>
    <s v="NO2_A2"/>
    <x v="8"/>
    <s v="GNR_BO_WOODWST_E-90"/>
    <x v="1"/>
    <x v="1"/>
    <n v="29.5555555555556"/>
    <n v="43151.111111111102"/>
    <n v="155344"/>
  </r>
  <r>
    <x v="0"/>
    <x v="1"/>
    <x v="1"/>
    <x v="7"/>
    <x v="12"/>
    <s v="NO2_A2"/>
    <x v="8"/>
    <s v="GNR_BO_WOODWST_E-90"/>
    <x v="1"/>
    <x v="2"/>
    <n v="29.5555555555556"/>
    <n v="43151.111111111102"/>
    <n v="155344"/>
  </r>
  <r>
    <x v="0"/>
    <x v="1"/>
    <x v="1"/>
    <x v="7"/>
    <x v="13"/>
    <s v="NO3_A1"/>
    <x v="5"/>
    <s v="GNR_ES_ELEC_BAT-LITHIO_E-97_Y-30-50"/>
    <x v="0"/>
    <x v="1"/>
    <n v="58.673879495709798"/>
    <n v="85663.864063736299"/>
    <n v="308389.91062945098"/>
  </r>
  <r>
    <x v="0"/>
    <x v="1"/>
    <x v="1"/>
    <x v="7"/>
    <x v="13"/>
    <s v="NO3_A1"/>
    <x v="5"/>
    <s v="GNR_ES_ELEC_BAT-LITHIO_E-97_Y-30-50"/>
    <x v="0"/>
    <x v="2"/>
    <n v="63.775955973597597"/>
    <n v="93112.8957214525"/>
    <n v="335206.42459722899"/>
  </r>
  <r>
    <x v="0"/>
    <x v="1"/>
    <x v="1"/>
    <x v="7"/>
    <x v="13"/>
    <s v="NO3_A1"/>
    <x v="5"/>
    <s v="GNR_ES_ELEC_BAT-LITHIO_E-97_Y-30-50"/>
    <x v="1"/>
    <x v="0"/>
    <n v="58.673879495709798"/>
    <n v="85663.864063736299"/>
    <n v="308389.91062945098"/>
  </r>
  <r>
    <x v="0"/>
    <x v="1"/>
    <x v="1"/>
    <x v="7"/>
    <x v="13"/>
    <s v="NO3_A1"/>
    <x v="5"/>
    <s v="GNR_ES_ELEC_BAT-LITHIO_E-97_Y-30-50"/>
    <x v="1"/>
    <x v="1"/>
    <n v="63.775955973597597"/>
    <n v="93112.8957214525"/>
    <n v="335206.42459722899"/>
  </r>
  <r>
    <x v="0"/>
    <x v="1"/>
    <x v="1"/>
    <x v="7"/>
    <x v="13"/>
    <s v="NO3_A1"/>
    <x v="6"/>
    <s v="GNR_RES_WTR_NOPMP_MC-01"/>
    <x v="0"/>
    <x v="0"/>
    <n v="221.84651366034899"/>
    <n v="323895.90994411003"/>
    <n v="1166025.2757987899"/>
  </r>
  <r>
    <x v="0"/>
    <x v="1"/>
    <x v="1"/>
    <x v="7"/>
    <x v="13"/>
    <s v="NO3_A1"/>
    <x v="6"/>
    <s v="GNR_RES_WTR_NOPMP_MC-01"/>
    <x v="0"/>
    <x v="1"/>
    <n v="221.84651366034899"/>
    <n v="323895.90994411003"/>
    <n v="1166025.2757987899"/>
  </r>
  <r>
    <x v="0"/>
    <x v="1"/>
    <x v="1"/>
    <x v="7"/>
    <x v="13"/>
    <s v="NO3_A1"/>
    <x v="6"/>
    <s v="GNR_RES_WTR_NOPMP_MC-01"/>
    <x v="0"/>
    <x v="2"/>
    <n v="221.84651366034899"/>
    <n v="323895.90994411003"/>
    <n v="1166025.2757987899"/>
  </r>
  <r>
    <x v="0"/>
    <x v="1"/>
    <x v="1"/>
    <x v="7"/>
    <x v="13"/>
    <s v="NO3_A1"/>
    <x v="6"/>
    <s v="GNR_RES_WTR_NOPMP_MC-01"/>
    <x v="1"/>
    <x v="0"/>
    <n v="221.84651366034899"/>
    <n v="323895.90994411003"/>
    <n v="1166025.2757987899"/>
  </r>
  <r>
    <x v="0"/>
    <x v="1"/>
    <x v="1"/>
    <x v="7"/>
    <x v="13"/>
    <s v="NO3_A1"/>
    <x v="6"/>
    <s v="GNR_RES_WTR_NOPMP_MC-01"/>
    <x v="1"/>
    <x v="1"/>
    <n v="221.84651366034899"/>
    <n v="323895.90994411003"/>
    <n v="1166025.2757987899"/>
  </r>
  <r>
    <x v="0"/>
    <x v="1"/>
    <x v="1"/>
    <x v="7"/>
    <x v="13"/>
    <s v="NO3_A1"/>
    <x v="6"/>
    <s v="GNR_RES_WTR_NOPMP_MC-01"/>
    <x v="1"/>
    <x v="2"/>
    <n v="221.84651366034899"/>
    <n v="323895.90994411003"/>
    <n v="1166025.2757987899"/>
  </r>
  <r>
    <x v="0"/>
    <x v="1"/>
    <x v="1"/>
    <x v="7"/>
    <x v="13"/>
    <s v="NO3_A1"/>
    <x v="6"/>
    <s v="GNR_RES_WTR_NOPMP_MC-02"/>
    <x v="0"/>
    <x v="1"/>
    <n v="282.146513660349"/>
    <n v="411933.90994411003"/>
    <n v="1482962.07579879"/>
  </r>
  <r>
    <x v="0"/>
    <x v="1"/>
    <x v="1"/>
    <x v="7"/>
    <x v="13"/>
    <s v="NO3_A1"/>
    <x v="6"/>
    <s v="GNR_RES_WTR_NOPMP_MC-02"/>
    <x v="0"/>
    <x v="2"/>
    <n v="282.146513660349"/>
    <n v="411933.90994411003"/>
    <n v="1482962.07579879"/>
  </r>
  <r>
    <x v="0"/>
    <x v="1"/>
    <x v="1"/>
    <x v="7"/>
    <x v="13"/>
    <s v="NO3_A1"/>
    <x v="6"/>
    <s v="GNR_RES_WTR_NOPMP_MC-02"/>
    <x v="1"/>
    <x v="0"/>
    <n v="282.146513660349"/>
    <n v="411933.90994411003"/>
    <n v="1482962.07579879"/>
  </r>
  <r>
    <x v="0"/>
    <x v="1"/>
    <x v="1"/>
    <x v="7"/>
    <x v="13"/>
    <s v="NO3_A1"/>
    <x v="6"/>
    <s v="GNR_RES_WTR_NOPMP_MC-02"/>
    <x v="1"/>
    <x v="1"/>
    <n v="282.146513660349"/>
    <n v="411933.90994411003"/>
    <n v="1482962.07579879"/>
  </r>
  <r>
    <x v="0"/>
    <x v="1"/>
    <x v="1"/>
    <x v="7"/>
    <x v="13"/>
    <s v="NO3_A1"/>
    <x v="6"/>
    <s v="GNR_RES_WTR_NOPMP_MC-02"/>
    <x v="1"/>
    <x v="2"/>
    <n v="282.146513660349"/>
    <n v="411933.90994411003"/>
    <n v="1482962.07579879"/>
  </r>
  <r>
    <x v="0"/>
    <x v="1"/>
    <x v="1"/>
    <x v="7"/>
    <x v="13"/>
    <s v="NO3_A1"/>
    <x v="6"/>
    <s v="GNR_RES_WTR_NOPMP_MC-03"/>
    <x v="0"/>
    <x v="1"/>
    <n v="282.146513660349"/>
    <n v="411933.90994411003"/>
    <n v="1482962.07579879"/>
  </r>
  <r>
    <x v="0"/>
    <x v="1"/>
    <x v="1"/>
    <x v="7"/>
    <x v="13"/>
    <s v="NO3_A1"/>
    <x v="6"/>
    <s v="GNR_RES_WTR_NOPMP_MC-03"/>
    <x v="0"/>
    <x v="2"/>
    <n v="282.146513660349"/>
    <n v="411933.90994411003"/>
    <n v="1482962.07579879"/>
  </r>
  <r>
    <x v="0"/>
    <x v="1"/>
    <x v="1"/>
    <x v="7"/>
    <x v="13"/>
    <s v="NO3_A1"/>
    <x v="6"/>
    <s v="GNR_RES_WTR_NOPMP_MC-03"/>
    <x v="1"/>
    <x v="0"/>
    <n v="282.146513660349"/>
    <n v="411933.90994411003"/>
    <n v="1482962.07579879"/>
  </r>
  <r>
    <x v="0"/>
    <x v="1"/>
    <x v="1"/>
    <x v="7"/>
    <x v="13"/>
    <s v="NO3_A1"/>
    <x v="6"/>
    <s v="GNR_RES_WTR_NOPMP_MC-03"/>
    <x v="1"/>
    <x v="1"/>
    <n v="282.146513660349"/>
    <n v="411933.90994411003"/>
    <n v="1482962.07579879"/>
  </r>
  <r>
    <x v="0"/>
    <x v="1"/>
    <x v="1"/>
    <x v="7"/>
    <x v="13"/>
    <s v="NO3_A1"/>
    <x v="6"/>
    <s v="GNR_RES_WTR_NOPMP_MC-03"/>
    <x v="1"/>
    <x v="2"/>
    <n v="282.146513660349"/>
    <n v="411933.90994411003"/>
    <n v="1482962.07579879"/>
  </r>
  <r>
    <x v="0"/>
    <x v="1"/>
    <x v="1"/>
    <x v="7"/>
    <x v="13"/>
    <s v="NO3_A1"/>
    <x v="6"/>
    <s v="GNR_RES_WTR_NOPMP_MC-04"/>
    <x v="0"/>
    <x v="1"/>
    <n v="282.146513660349"/>
    <n v="411933.90994411003"/>
    <n v="1482962.07579879"/>
  </r>
  <r>
    <x v="0"/>
    <x v="1"/>
    <x v="1"/>
    <x v="7"/>
    <x v="13"/>
    <s v="NO3_A1"/>
    <x v="6"/>
    <s v="GNR_RES_WTR_NOPMP_MC-04"/>
    <x v="0"/>
    <x v="2"/>
    <n v="282.146513660349"/>
    <n v="411933.90994411003"/>
    <n v="1482962.07579879"/>
  </r>
  <r>
    <x v="0"/>
    <x v="1"/>
    <x v="1"/>
    <x v="7"/>
    <x v="13"/>
    <s v="NO3_A1"/>
    <x v="6"/>
    <s v="GNR_RES_WTR_NOPMP_MC-04"/>
    <x v="1"/>
    <x v="0"/>
    <n v="282.146513660349"/>
    <n v="411933.90994411003"/>
    <n v="1482962.07579879"/>
  </r>
  <r>
    <x v="0"/>
    <x v="1"/>
    <x v="1"/>
    <x v="7"/>
    <x v="13"/>
    <s v="NO3_A1"/>
    <x v="6"/>
    <s v="GNR_RES_WTR_NOPMP_MC-04"/>
    <x v="1"/>
    <x v="1"/>
    <n v="282.146513660349"/>
    <n v="411933.90994411003"/>
    <n v="1482962.07579879"/>
  </r>
  <r>
    <x v="0"/>
    <x v="1"/>
    <x v="1"/>
    <x v="7"/>
    <x v="13"/>
    <s v="NO3_A1"/>
    <x v="6"/>
    <s v="GNR_RES_WTR_NOPMP_MC-04"/>
    <x v="1"/>
    <x v="2"/>
    <n v="282.146513660349"/>
    <n v="411933.90994411003"/>
    <n v="1482962.07579879"/>
  </r>
  <r>
    <x v="0"/>
    <x v="1"/>
    <x v="1"/>
    <x v="7"/>
    <x v="13"/>
    <s v="NO3_A1"/>
    <x v="6"/>
    <s v="GNR_RES_WTR_NOPMP_MC-05"/>
    <x v="0"/>
    <x v="1"/>
    <n v="93.699176188308897"/>
    <n v="136800.797234931"/>
    <n v="492482.87004575197"/>
  </r>
  <r>
    <x v="0"/>
    <x v="1"/>
    <x v="1"/>
    <x v="7"/>
    <x v="13"/>
    <s v="NO3_A1"/>
    <x v="6"/>
    <s v="GNR_RES_WTR_NOPMP_MC-05"/>
    <x v="0"/>
    <x v="2"/>
    <n v="282.146513660349"/>
    <n v="411933.90994411003"/>
    <n v="1482962.07579879"/>
  </r>
  <r>
    <x v="0"/>
    <x v="1"/>
    <x v="1"/>
    <x v="7"/>
    <x v="13"/>
    <s v="NO3_A1"/>
    <x v="6"/>
    <s v="GNR_RES_WTR_NOPMP_MC-05"/>
    <x v="1"/>
    <x v="0"/>
    <n v="282.146513660349"/>
    <n v="411933.90994411003"/>
    <n v="1482962.07579879"/>
  </r>
  <r>
    <x v="0"/>
    <x v="1"/>
    <x v="1"/>
    <x v="7"/>
    <x v="13"/>
    <s v="NO3_A1"/>
    <x v="6"/>
    <s v="GNR_RES_WTR_NOPMP_MC-05"/>
    <x v="1"/>
    <x v="1"/>
    <n v="282.146513660349"/>
    <n v="411933.90994411003"/>
    <n v="1482962.07579879"/>
  </r>
  <r>
    <x v="0"/>
    <x v="1"/>
    <x v="1"/>
    <x v="7"/>
    <x v="13"/>
    <s v="NO3_A1"/>
    <x v="6"/>
    <s v="GNR_RES_WTR_NOPMP_MC-06"/>
    <x v="0"/>
    <x v="2"/>
    <n v="282.146513660349"/>
    <n v="411933.90994411003"/>
    <n v="1482962.07579879"/>
  </r>
  <r>
    <x v="0"/>
    <x v="1"/>
    <x v="1"/>
    <x v="7"/>
    <x v="13"/>
    <s v="NO3_A1"/>
    <x v="6"/>
    <s v="GNR_RES_WTR_NOPMP_MC-06"/>
    <x v="1"/>
    <x v="1"/>
    <n v="282.146513660349"/>
    <n v="411933.90994411003"/>
    <n v="1482962.07579879"/>
  </r>
  <r>
    <x v="0"/>
    <x v="1"/>
    <x v="1"/>
    <x v="7"/>
    <x v="13"/>
    <s v="NO3_A1"/>
    <x v="6"/>
    <s v="GNR_RES_WTR_NOPMP_MC-07"/>
    <x v="0"/>
    <x v="2"/>
    <n v="282.146513660349"/>
    <n v="411933.90994411003"/>
    <n v="1482962.07579879"/>
  </r>
  <r>
    <x v="0"/>
    <x v="1"/>
    <x v="1"/>
    <x v="7"/>
    <x v="13"/>
    <s v="NO3_A1"/>
    <x v="6"/>
    <s v="GNR_RES_WTR_NOPMP_MC-07"/>
    <x v="1"/>
    <x v="1"/>
    <n v="282.146513660349"/>
    <n v="411933.90994411003"/>
    <n v="1482962.07579879"/>
  </r>
  <r>
    <x v="0"/>
    <x v="1"/>
    <x v="1"/>
    <x v="7"/>
    <x v="13"/>
    <s v="NO3_A1"/>
    <x v="6"/>
    <s v="GNR_RES_WTR_NOPMP_MC-08"/>
    <x v="0"/>
    <x v="2"/>
    <n v="282.146513660349"/>
    <n v="411933.90994411003"/>
    <n v="1482962.07579879"/>
  </r>
  <r>
    <x v="0"/>
    <x v="1"/>
    <x v="1"/>
    <x v="7"/>
    <x v="13"/>
    <s v="NO3_A1"/>
    <x v="6"/>
    <s v="GNR_RES_WTR_NOPMP_MC-08"/>
    <x v="1"/>
    <x v="1"/>
    <n v="240.99979028263201"/>
    <n v="351859.69381264201"/>
    <n v="1266694.8977255099"/>
  </r>
  <r>
    <x v="0"/>
    <x v="1"/>
    <x v="1"/>
    <x v="7"/>
    <x v="13"/>
    <s v="NO3_A1"/>
    <x v="6"/>
    <s v="GNR_RES_WTR_NOPMP_MC-09"/>
    <x v="0"/>
    <x v="2"/>
    <n v="66.075356208889005"/>
    <n v="96470.020064978002"/>
    <n v="347292.07223392098"/>
  </r>
  <r>
    <x v="0"/>
    <x v="1"/>
    <x v="1"/>
    <x v="7"/>
    <x v="13"/>
    <s v="NO3_A1"/>
    <x v="6"/>
    <s v="GNR_RES_WTR_PMP_MC-01"/>
    <x v="0"/>
    <x v="0"/>
    <n v="60.3"/>
    <n v="88038"/>
    <n v="316936.8"/>
  </r>
  <r>
    <x v="0"/>
    <x v="1"/>
    <x v="1"/>
    <x v="7"/>
    <x v="13"/>
    <s v="NO3_A1"/>
    <x v="6"/>
    <s v="GNR_RES_WTR_PMP_MC-01"/>
    <x v="0"/>
    <x v="1"/>
    <n v="60.3"/>
    <n v="88038"/>
    <n v="316936.8"/>
  </r>
  <r>
    <x v="0"/>
    <x v="1"/>
    <x v="1"/>
    <x v="7"/>
    <x v="13"/>
    <s v="NO3_A1"/>
    <x v="6"/>
    <s v="GNR_RES_WTR_PMP_MC-01"/>
    <x v="0"/>
    <x v="2"/>
    <n v="60.3"/>
    <n v="88038"/>
    <n v="316936.8"/>
  </r>
  <r>
    <x v="0"/>
    <x v="1"/>
    <x v="1"/>
    <x v="7"/>
    <x v="13"/>
    <s v="NO3_A1"/>
    <x v="6"/>
    <s v="GNR_RES_WTR_PMP_MC-01"/>
    <x v="1"/>
    <x v="0"/>
    <n v="60.3"/>
    <n v="88038"/>
    <n v="316936.8"/>
  </r>
  <r>
    <x v="0"/>
    <x v="1"/>
    <x v="1"/>
    <x v="7"/>
    <x v="13"/>
    <s v="NO3_A1"/>
    <x v="6"/>
    <s v="GNR_RES_WTR_PMP_MC-01"/>
    <x v="1"/>
    <x v="1"/>
    <n v="60.3"/>
    <n v="88038"/>
    <n v="316936.8"/>
  </r>
  <r>
    <x v="0"/>
    <x v="1"/>
    <x v="1"/>
    <x v="7"/>
    <x v="13"/>
    <s v="NO3_A1"/>
    <x v="6"/>
    <s v="GNR_RES_WTR_PMP_MC-01"/>
    <x v="1"/>
    <x v="2"/>
    <n v="60.3"/>
    <n v="88038"/>
    <n v="316936.8"/>
  </r>
  <r>
    <x v="0"/>
    <x v="1"/>
    <x v="1"/>
    <x v="7"/>
    <x v="13"/>
    <s v="NO3_A1"/>
    <x v="6"/>
    <s v="GNR_ROR_WTR"/>
    <x v="0"/>
    <x v="0"/>
    <n v="443.21816073877801"/>
    <n v="647098.51467861701"/>
    <n v="2329554.6528430199"/>
  </r>
  <r>
    <x v="0"/>
    <x v="1"/>
    <x v="1"/>
    <x v="7"/>
    <x v="13"/>
    <s v="NO3_A1"/>
    <x v="6"/>
    <s v="GNR_ROR_WTR"/>
    <x v="0"/>
    <x v="1"/>
    <n v="443.21816073877801"/>
    <n v="647098.51467861701"/>
    <n v="2329554.6528430199"/>
  </r>
  <r>
    <x v="0"/>
    <x v="1"/>
    <x v="1"/>
    <x v="7"/>
    <x v="13"/>
    <s v="NO3_A1"/>
    <x v="6"/>
    <s v="GNR_ROR_WTR"/>
    <x v="0"/>
    <x v="2"/>
    <n v="443.21816073877801"/>
    <n v="647098.51467861701"/>
    <n v="2329554.6528430199"/>
  </r>
  <r>
    <x v="0"/>
    <x v="1"/>
    <x v="1"/>
    <x v="7"/>
    <x v="13"/>
    <s v="NO3_A1"/>
    <x v="6"/>
    <s v="GNR_ROR_WTR"/>
    <x v="1"/>
    <x v="0"/>
    <n v="1169.8023138145099"/>
    <n v="1707911.3781691799"/>
    <n v="6148480.96140905"/>
  </r>
  <r>
    <x v="0"/>
    <x v="1"/>
    <x v="1"/>
    <x v="7"/>
    <x v="13"/>
    <s v="NO3_A1"/>
    <x v="6"/>
    <s v="GNR_ROR_WTR"/>
    <x v="1"/>
    <x v="1"/>
    <n v="1169.8023138145099"/>
    <n v="1707911.3781691799"/>
    <n v="6148480.96140905"/>
  </r>
  <r>
    <x v="0"/>
    <x v="1"/>
    <x v="1"/>
    <x v="7"/>
    <x v="13"/>
    <s v="NO3_A1"/>
    <x v="6"/>
    <s v="GNR_ROR_WTR"/>
    <x v="1"/>
    <x v="2"/>
    <n v="1169.8023138145099"/>
    <n v="1707911.3781691799"/>
    <n v="6148480.96140905"/>
  </r>
  <r>
    <x v="0"/>
    <x v="1"/>
    <x v="1"/>
    <x v="7"/>
    <x v="13"/>
    <s v="NO3_A1"/>
    <x v="7"/>
    <s v="GNR_WT_WIND_ONS"/>
    <x v="0"/>
    <x v="0"/>
    <n v="314.962008802615"/>
    <n v="459844.53285181802"/>
    <n v="1655440.3182665501"/>
  </r>
  <r>
    <x v="0"/>
    <x v="1"/>
    <x v="1"/>
    <x v="7"/>
    <x v="13"/>
    <s v="NO3_A1"/>
    <x v="7"/>
    <s v="GNR_WT_WIND_ONS"/>
    <x v="0"/>
    <x v="1"/>
    <n v="266.78507568790599"/>
    <n v="389506.21050434298"/>
    <n v="1402222.35781564"/>
  </r>
  <r>
    <x v="0"/>
    <x v="1"/>
    <x v="1"/>
    <x v="7"/>
    <x v="13"/>
    <s v="NO3_A1"/>
    <x v="7"/>
    <s v="GNR_WT_WIND_ONS"/>
    <x v="0"/>
    <x v="2"/>
    <n v="189.35509672000401"/>
    <n v="276458.44121120602"/>
    <n v="995250.38836034096"/>
  </r>
  <r>
    <x v="0"/>
    <x v="1"/>
    <x v="1"/>
    <x v="7"/>
    <x v="13"/>
    <s v="NO3_A1"/>
    <x v="7"/>
    <s v="GNR_WT_WIND_ONS"/>
    <x v="1"/>
    <x v="0"/>
    <n v="203.216178806166"/>
    <n v="296695.62105700298"/>
    <n v="1068104.23580521"/>
  </r>
  <r>
    <x v="0"/>
    <x v="1"/>
    <x v="1"/>
    <x v="7"/>
    <x v="13"/>
    <s v="NO3_A1"/>
    <x v="7"/>
    <s v="GNR_WT_WIND_ONS"/>
    <x v="1"/>
    <x v="1"/>
    <n v="183.741847463048"/>
    <n v="268263.09729605098"/>
    <n v="965747.15026578202"/>
  </r>
  <r>
    <x v="0"/>
    <x v="1"/>
    <x v="1"/>
    <x v="7"/>
    <x v="13"/>
    <s v="NO3_A1"/>
    <x v="7"/>
    <s v="GNR_WT_WIND_ONS"/>
    <x v="1"/>
    <x v="2"/>
    <n v="299.82212128738303"/>
    <n v="437740.29707957897"/>
    <n v="1575865.06948649"/>
  </r>
  <r>
    <x v="0"/>
    <x v="1"/>
    <x v="1"/>
    <x v="7"/>
    <x v="13"/>
    <s v="NO3_A1"/>
    <x v="7"/>
    <s v="GNR_WT_WIND_ON_LS_Y-2020"/>
    <x v="0"/>
    <x v="0"/>
    <n v="1810.3008519277801"/>
    <n v="2643039.2438145499"/>
    <n v="9514941.2777323909"/>
  </r>
  <r>
    <x v="0"/>
    <x v="1"/>
    <x v="1"/>
    <x v="7"/>
    <x v="13"/>
    <s v="NO3_A1"/>
    <x v="7"/>
    <s v="GNR_WT_WIND_ON_LS_Y-2020"/>
    <x v="0"/>
    <x v="1"/>
    <n v="1533.3952549880401"/>
    <n v="2238757.0722825401"/>
    <n v="8059525.4602171602"/>
  </r>
  <r>
    <x v="0"/>
    <x v="1"/>
    <x v="1"/>
    <x v="7"/>
    <x v="13"/>
    <s v="NO3_A1"/>
    <x v="7"/>
    <s v="GNR_WT_WIND_ON_LS_Y-2020"/>
    <x v="0"/>
    <x v="2"/>
    <n v="1088.3525102353301"/>
    <n v="1588994.6649435901"/>
    <n v="5720380.79379691"/>
  </r>
  <r>
    <x v="0"/>
    <x v="1"/>
    <x v="1"/>
    <x v="7"/>
    <x v="13"/>
    <s v="NO3_A1"/>
    <x v="7"/>
    <s v="GNR_WT_WIND_ON_LS_Y-2020"/>
    <x v="1"/>
    <x v="0"/>
    <n v="1168.0215751000601"/>
    <n v="1705311.49964609"/>
    <n v="6139121.3987259204"/>
  </r>
  <r>
    <x v="0"/>
    <x v="1"/>
    <x v="1"/>
    <x v="7"/>
    <x v="13"/>
    <s v="NO3_A1"/>
    <x v="7"/>
    <s v="GNR_WT_WIND_ON_LS_Y-2020"/>
    <x v="1"/>
    <x v="1"/>
    <n v="1056.0893495113401"/>
    <n v="1541890.45028656"/>
    <n v="5550805.6210316196"/>
  </r>
  <r>
    <x v="0"/>
    <x v="1"/>
    <x v="1"/>
    <x v="7"/>
    <x v="13"/>
    <s v="NO3_A1"/>
    <x v="7"/>
    <s v="GNR_WT_WIND_ON_LS_Y-2020"/>
    <x v="1"/>
    <x v="2"/>
    <n v="1723.281622621"/>
    <n v="2515991.16902667"/>
    <n v="9057568.2084960006"/>
  </r>
  <r>
    <x v="0"/>
    <x v="1"/>
    <x v="1"/>
    <x v="7"/>
    <x v="13"/>
    <s v="NO3_A1"/>
    <x v="7"/>
    <s v="GNR_WT_WIND_ON_LS_Y-2030"/>
    <x v="0"/>
    <x v="0"/>
    <n v="102.64772826418999"/>
    <n v="149865.68326571799"/>
    <n v="539516.45975658402"/>
  </r>
  <r>
    <x v="0"/>
    <x v="1"/>
    <x v="1"/>
    <x v="7"/>
    <x v="13"/>
    <s v="NO3_A1"/>
    <x v="7"/>
    <s v="GNR_WT_WIND_ON_LS_Y-2030"/>
    <x v="0"/>
    <x v="1"/>
    <n v="86.9466195566322"/>
    <n v="126942.064552683"/>
    <n v="456991.43238965899"/>
  </r>
  <r>
    <x v="0"/>
    <x v="1"/>
    <x v="1"/>
    <x v="7"/>
    <x v="13"/>
    <s v="NO3_A1"/>
    <x v="7"/>
    <s v="GNR_WT_WIND_ON_LS_Y-2030"/>
    <x v="0"/>
    <x v="2"/>
    <n v="61.711793709492703"/>
    <n v="90099.218815859407"/>
    <n v="324357.18773709401"/>
  </r>
  <r>
    <x v="0"/>
    <x v="1"/>
    <x v="1"/>
    <x v="7"/>
    <x v="13"/>
    <s v="NO3_A1"/>
    <x v="7"/>
    <s v="GNR_WT_WIND_ON_LS_Y-2030"/>
    <x v="1"/>
    <x v="0"/>
    <n v="66.229191197644099"/>
    <n v="96694.619148560305"/>
    <n v="348100.62893481698"/>
  </r>
  <r>
    <x v="0"/>
    <x v="1"/>
    <x v="1"/>
    <x v="7"/>
    <x v="13"/>
    <s v="NO3_A1"/>
    <x v="7"/>
    <s v="GNR_WT_WIND_ON_LS_Y-2030"/>
    <x v="1"/>
    <x v="1"/>
    <n v="59.882407090460099"/>
    <n v="87428.314352071699"/>
    <n v="314741.93166745797"/>
  </r>
  <r>
    <x v="0"/>
    <x v="1"/>
    <x v="1"/>
    <x v="7"/>
    <x v="13"/>
    <s v="NO3_A1"/>
    <x v="7"/>
    <s v="GNR_WT_WIND_ON_LS_Y-2030"/>
    <x v="1"/>
    <x v="2"/>
    <n v="97.713561551442595"/>
    <n v="142661.799865106"/>
    <n v="513582.47951438202"/>
  </r>
  <r>
    <x v="0"/>
    <x v="1"/>
    <x v="1"/>
    <x v="7"/>
    <x v="13"/>
    <s v="NO3_A2"/>
    <x v="5"/>
    <s v="GNR_BO_ELEC_E-99"/>
    <x v="1"/>
    <x v="0"/>
    <n v="7.5472221866001403"/>
    <n v="11018.9443924362"/>
    <n v="39668.199812770297"/>
  </r>
  <r>
    <x v="0"/>
    <x v="1"/>
    <x v="1"/>
    <x v="7"/>
    <x v="13"/>
    <s v="NO3_A2"/>
    <x v="5"/>
    <s v="GNR_BO_ELEC_E-99"/>
    <x v="1"/>
    <x v="2"/>
    <n v="10.909090909090899"/>
    <n v="15927.272727272701"/>
    <n v="57338.181818181802"/>
  </r>
  <r>
    <x v="0"/>
    <x v="1"/>
    <x v="1"/>
    <x v="7"/>
    <x v="13"/>
    <s v="NO3_A2"/>
    <x v="5"/>
    <s v="GNR_HP_ELEC_COP-270"/>
    <x v="1"/>
    <x v="0"/>
    <n v="1.7777777777777799"/>
    <n v="2595.5555555555602"/>
    <n v="9344"/>
  </r>
  <r>
    <x v="0"/>
    <x v="1"/>
    <x v="1"/>
    <x v="7"/>
    <x v="13"/>
    <s v="NO3_A2"/>
    <x v="5"/>
    <s v="GNR_HP_ELEC_COP-270"/>
    <x v="1"/>
    <x v="1"/>
    <n v="1.7777777777777799"/>
    <n v="2595.5555555555602"/>
    <n v="9344"/>
  </r>
  <r>
    <x v="0"/>
    <x v="1"/>
    <x v="1"/>
    <x v="7"/>
    <x v="13"/>
    <s v="NO3_A2"/>
    <x v="5"/>
    <s v="GNR_HP_ELEC_COP-270"/>
    <x v="1"/>
    <x v="2"/>
    <n v="1.7777777777777799"/>
    <n v="2595.5555555555602"/>
    <n v="9344"/>
  </r>
  <r>
    <x v="0"/>
    <x v="1"/>
    <x v="1"/>
    <x v="7"/>
    <x v="13"/>
    <s v="NO3_A2"/>
    <x v="5"/>
    <s v="GNR_HP_ELEC_GROUND-WTR_COP-380_LS-4-MW_Y-2030"/>
    <x v="0"/>
    <x v="1"/>
    <n v="1.5449540263621699"/>
    <n v="2255.6328784887701"/>
    <n v="8120.2783625595703"/>
  </r>
  <r>
    <x v="0"/>
    <x v="1"/>
    <x v="1"/>
    <x v="7"/>
    <x v="13"/>
    <s v="NO3_A2"/>
    <x v="5"/>
    <s v="GNR_HP_ELEC_GROUND-WTR_COP-380_LS-4-MW_Y-2030"/>
    <x v="1"/>
    <x v="0"/>
    <n v="6.0006639730322"/>
    <n v="8760.9694006270201"/>
    <n v="31539.489842257299"/>
  </r>
  <r>
    <x v="0"/>
    <x v="1"/>
    <x v="1"/>
    <x v="7"/>
    <x v="13"/>
    <s v="NO3_A2"/>
    <x v="5"/>
    <s v="GNR_HP_ELEC_GROUND-WTR_COP-380_LS-4-MW_Y-2030"/>
    <x v="1"/>
    <x v="1"/>
    <n v="6.0006639730322"/>
    <n v="8760.9694006270201"/>
    <n v="31539.489842257299"/>
  </r>
  <r>
    <x v="0"/>
    <x v="1"/>
    <x v="1"/>
    <x v="7"/>
    <x v="13"/>
    <s v="NO3_A2"/>
    <x v="5"/>
    <s v="GNR_HP_ELEC_GROUND-WTR_COP-380_LS-4-MW_Y-2030"/>
    <x v="1"/>
    <x v="2"/>
    <n v="6.0006639730322"/>
    <n v="8760.9694006270201"/>
    <n v="31539.489842257299"/>
  </r>
  <r>
    <x v="0"/>
    <x v="1"/>
    <x v="1"/>
    <x v="7"/>
    <x v="13"/>
    <s v="NO3_A2"/>
    <x v="1"/>
    <s v="GNR_HS_HEAT_PIT_L-DEC_E-91_Y-2020"/>
    <x v="0"/>
    <x v="0"/>
    <n v="2.1954783577135801"/>
    <n v="3205.3984022618301"/>
    <n v="11539.434248142599"/>
  </r>
  <r>
    <x v="0"/>
    <x v="1"/>
    <x v="1"/>
    <x v="7"/>
    <x v="13"/>
    <s v="NO3_A2"/>
    <x v="1"/>
    <s v="GNR_HS_HEAT_PIT_L-DEC_E-91_Y-2020"/>
    <x v="0"/>
    <x v="1"/>
    <n v="26.700380244080801"/>
    <n v="38982.555156358001"/>
    <n v="140337.19856288901"/>
  </r>
  <r>
    <x v="0"/>
    <x v="1"/>
    <x v="1"/>
    <x v="7"/>
    <x v="13"/>
    <s v="NO3_A2"/>
    <x v="1"/>
    <s v="GNR_HS_HEAT_PIT_L-DEC_E-91_Y-2020"/>
    <x v="0"/>
    <x v="2"/>
    <n v="26.700380244080801"/>
    <n v="38982.555156358001"/>
    <n v="140337.19856288901"/>
  </r>
  <r>
    <x v="0"/>
    <x v="1"/>
    <x v="1"/>
    <x v="7"/>
    <x v="13"/>
    <s v="NO3_A2"/>
    <x v="1"/>
    <s v="GNR_HS_HEAT_PIT_L-DEC_E-91_Y-2030"/>
    <x v="0"/>
    <x v="0"/>
    <n v="15.8638975502056"/>
    <n v="23161.290423300201"/>
    <n v="83380.645523880798"/>
  </r>
  <r>
    <x v="0"/>
    <x v="1"/>
    <x v="1"/>
    <x v="7"/>
    <x v="13"/>
    <s v="NO3_A2"/>
    <x v="1"/>
    <s v="GNR_HS_HEAT_PIT_L-DEC_E-91_Y-2030"/>
    <x v="0"/>
    <x v="1"/>
    <n v="15.8638975502056"/>
    <n v="23161.290423300201"/>
    <n v="83380.645523880798"/>
  </r>
  <r>
    <x v="0"/>
    <x v="1"/>
    <x v="1"/>
    <x v="7"/>
    <x v="13"/>
    <s v="NO3_A2"/>
    <x v="1"/>
    <s v="GNR_HS_HEAT_PIT_L-DEC_E-91_Y-2030"/>
    <x v="0"/>
    <x v="2"/>
    <n v="8.2787899039208099"/>
    <n v="12087.0332597244"/>
    <n v="43513.319735007797"/>
  </r>
  <r>
    <x v="0"/>
    <x v="1"/>
    <x v="1"/>
    <x v="7"/>
    <x v="13"/>
    <s v="NO3_A2"/>
    <x v="2"/>
    <s v="GNR_ST_MSW_BP_CB-20"/>
    <x v="0"/>
    <x v="0"/>
    <n v="12"/>
    <n v="17520"/>
    <n v="63072"/>
  </r>
  <r>
    <x v="0"/>
    <x v="1"/>
    <x v="1"/>
    <x v="7"/>
    <x v="13"/>
    <s v="NO3_A2"/>
    <x v="2"/>
    <s v="GNR_ST_MSW_BP_CB-20"/>
    <x v="0"/>
    <x v="1"/>
    <n v="12"/>
    <n v="17520"/>
    <n v="63072"/>
  </r>
  <r>
    <x v="0"/>
    <x v="1"/>
    <x v="1"/>
    <x v="7"/>
    <x v="13"/>
    <s v="NO3_A2"/>
    <x v="2"/>
    <s v="GNR_ST_MSW_BP_CB-20"/>
    <x v="0"/>
    <x v="2"/>
    <n v="12"/>
    <n v="17520"/>
    <n v="63072"/>
  </r>
  <r>
    <x v="0"/>
    <x v="1"/>
    <x v="1"/>
    <x v="7"/>
    <x v="13"/>
    <s v="NO3_A2"/>
    <x v="2"/>
    <s v="GNR_ST_MSW_BP_CB-20"/>
    <x v="1"/>
    <x v="0"/>
    <n v="12"/>
    <n v="17520"/>
    <n v="63072"/>
  </r>
  <r>
    <x v="0"/>
    <x v="1"/>
    <x v="1"/>
    <x v="7"/>
    <x v="13"/>
    <s v="NO3_A2"/>
    <x v="2"/>
    <s v="GNR_ST_MSW_BP_CB-20"/>
    <x v="1"/>
    <x v="1"/>
    <n v="12"/>
    <n v="17520"/>
    <n v="63072"/>
  </r>
  <r>
    <x v="0"/>
    <x v="1"/>
    <x v="1"/>
    <x v="7"/>
    <x v="13"/>
    <s v="NO3_A2"/>
    <x v="2"/>
    <s v="GNR_ST_MSW_BP_CB-20"/>
    <x v="1"/>
    <x v="2"/>
    <n v="12"/>
    <n v="17520"/>
    <n v="63072"/>
  </r>
  <r>
    <x v="0"/>
    <x v="1"/>
    <x v="1"/>
    <x v="7"/>
    <x v="13"/>
    <s v="NO3_A2"/>
    <x v="4"/>
    <s v="GNR_EH_HEAT"/>
    <x v="0"/>
    <x v="0"/>
    <n v="15.7"/>
    <n v="22922"/>
    <n v="82519.199999999997"/>
  </r>
  <r>
    <x v="0"/>
    <x v="1"/>
    <x v="1"/>
    <x v="7"/>
    <x v="13"/>
    <s v="NO3_A2"/>
    <x v="4"/>
    <s v="GNR_EH_HEAT"/>
    <x v="0"/>
    <x v="1"/>
    <n v="15.7"/>
    <n v="22922"/>
    <n v="82519.199999999997"/>
  </r>
  <r>
    <x v="0"/>
    <x v="1"/>
    <x v="1"/>
    <x v="7"/>
    <x v="13"/>
    <s v="NO3_A2"/>
    <x v="4"/>
    <s v="GNR_EH_HEAT"/>
    <x v="0"/>
    <x v="2"/>
    <n v="15.7"/>
    <n v="22922"/>
    <n v="82519.199999999997"/>
  </r>
  <r>
    <x v="0"/>
    <x v="1"/>
    <x v="1"/>
    <x v="7"/>
    <x v="13"/>
    <s v="NO3_A2"/>
    <x v="4"/>
    <s v="GNR_EH_HEAT"/>
    <x v="1"/>
    <x v="0"/>
    <n v="15.7"/>
    <n v="22922"/>
    <n v="82519.199999999997"/>
  </r>
  <r>
    <x v="0"/>
    <x v="1"/>
    <x v="1"/>
    <x v="7"/>
    <x v="13"/>
    <s v="NO3_A2"/>
    <x v="4"/>
    <s v="GNR_EH_HEAT"/>
    <x v="1"/>
    <x v="1"/>
    <n v="15.7"/>
    <n v="22922"/>
    <n v="82519.199999999997"/>
  </r>
  <r>
    <x v="0"/>
    <x v="1"/>
    <x v="1"/>
    <x v="7"/>
    <x v="13"/>
    <s v="NO3_A2"/>
    <x v="4"/>
    <s v="GNR_EH_HEAT"/>
    <x v="1"/>
    <x v="2"/>
    <n v="15.7"/>
    <n v="22922"/>
    <n v="82519.199999999997"/>
  </r>
  <r>
    <x v="0"/>
    <x v="1"/>
    <x v="1"/>
    <x v="7"/>
    <x v="13"/>
    <s v="NO3_A3"/>
    <x v="5"/>
    <s v="GNR_BO_ELEC_E-99"/>
    <x v="1"/>
    <x v="0"/>
    <n v="37.272727272727302"/>
    <n v="54418.181818181802"/>
    <n v="195905.454545455"/>
  </r>
  <r>
    <x v="0"/>
    <x v="1"/>
    <x v="1"/>
    <x v="7"/>
    <x v="13"/>
    <s v="NO3_A3"/>
    <x v="5"/>
    <s v="GNR_BO_ELEC_E-99"/>
    <x v="1"/>
    <x v="2"/>
    <n v="28.066694026388902"/>
    <n v="40977.373278527899"/>
    <n v="147518.54380270001"/>
  </r>
  <r>
    <x v="0"/>
    <x v="1"/>
    <x v="1"/>
    <x v="7"/>
    <x v="13"/>
    <s v="NO3_A3"/>
    <x v="5"/>
    <s v="GNR_HP_ELEC_COP-270"/>
    <x v="1"/>
    <x v="0"/>
    <n v="0.148148148148148"/>
    <n v="216.29629629629599"/>
    <n v="778.66666666666697"/>
  </r>
  <r>
    <x v="0"/>
    <x v="1"/>
    <x v="1"/>
    <x v="7"/>
    <x v="13"/>
    <s v="NO3_A3"/>
    <x v="5"/>
    <s v="GNR_HP_ELEC_COP-270"/>
    <x v="1"/>
    <x v="1"/>
    <n v="0.148148148148148"/>
    <n v="216.29629629629599"/>
    <n v="778.66666666666697"/>
  </r>
  <r>
    <x v="0"/>
    <x v="1"/>
    <x v="1"/>
    <x v="7"/>
    <x v="13"/>
    <s v="NO3_A3"/>
    <x v="5"/>
    <s v="GNR_HP_ELEC_COP-270"/>
    <x v="1"/>
    <x v="2"/>
    <n v="0.148148148148148"/>
    <n v="216.29629629629599"/>
    <n v="778.66666666666697"/>
  </r>
  <r>
    <x v="0"/>
    <x v="1"/>
    <x v="1"/>
    <x v="7"/>
    <x v="13"/>
    <s v="NO3_A3"/>
    <x v="5"/>
    <s v="GNR_HP_ELEC_GROUND-WTR_COP-380_LS-4-MW_Y-2030"/>
    <x v="0"/>
    <x v="1"/>
    <n v="0.77490186215428403"/>
    <n v="1131.35671874525"/>
    <n v="4072.88418748292"/>
  </r>
  <r>
    <x v="0"/>
    <x v="1"/>
    <x v="1"/>
    <x v="7"/>
    <x v="13"/>
    <s v="NO3_A3"/>
    <x v="5"/>
    <s v="GNR_HP_ELEC_GROUND-WTR_COP-380_LS-4-MW_Y-2030"/>
    <x v="1"/>
    <x v="0"/>
    <n v="42.992657937650598"/>
    <n v="62769.280588969901"/>
    <n v="225969.41012029201"/>
  </r>
  <r>
    <x v="0"/>
    <x v="1"/>
    <x v="1"/>
    <x v="7"/>
    <x v="13"/>
    <s v="NO3_A3"/>
    <x v="5"/>
    <s v="GNR_HP_ELEC_GROUND-WTR_COP-380_LS-4-MW_Y-2030"/>
    <x v="1"/>
    <x v="1"/>
    <n v="42.992657937650598"/>
    <n v="62769.280588969901"/>
    <n v="225969.41012029201"/>
  </r>
  <r>
    <x v="0"/>
    <x v="1"/>
    <x v="1"/>
    <x v="7"/>
    <x v="13"/>
    <s v="NO3_A3"/>
    <x v="5"/>
    <s v="GNR_HP_ELEC_GROUND-WTR_COP-380_LS-4-MW_Y-2030"/>
    <x v="1"/>
    <x v="2"/>
    <n v="42.992657937650598"/>
    <n v="62769.280588969901"/>
    <n v="225969.41012029201"/>
  </r>
  <r>
    <x v="0"/>
    <x v="1"/>
    <x v="1"/>
    <x v="7"/>
    <x v="13"/>
    <s v="NO3_A3"/>
    <x v="1"/>
    <s v="GNR_HS_HEAT_PIT_L-DEC_E-91_Y-2020"/>
    <x v="0"/>
    <x v="0"/>
    <n v="76.063085599689899"/>
    <n v="111052.104975547"/>
    <n v="399787.57791196997"/>
  </r>
  <r>
    <x v="0"/>
    <x v="1"/>
    <x v="1"/>
    <x v="7"/>
    <x v="13"/>
    <s v="NO3_A3"/>
    <x v="1"/>
    <s v="GNR_HS_HEAT_PIT_L-DEC_E-91_Y-2020"/>
    <x v="0"/>
    <x v="1"/>
    <n v="76.063085599689899"/>
    <n v="111052.104975547"/>
    <n v="399787.57791196997"/>
  </r>
  <r>
    <x v="0"/>
    <x v="1"/>
    <x v="1"/>
    <x v="7"/>
    <x v="13"/>
    <s v="NO3_A3"/>
    <x v="1"/>
    <s v="GNR_HS_HEAT_PIT_L-DEC_E-91_Y-2020"/>
    <x v="0"/>
    <x v="2"/>
    <n v="76.063085599689899"/>
    <n v="111052.104975547"/>
    <n v="399787.57791196997"/>
  </r>
  <r>
    <x v="0"/>
    <x v="1"/>
    <x v="1"/>
    <x v="7"/>
    <x v="13"/>
    <s v="NO3_A3"/>
    <x v="1"/>
    <s v="GNR_HS_HEAT_PIT_L-DEC_E-91_Y-2030"/>
    <x v="0"/>
    <x v="0"/>
    <n v="33.103572502347397"/>
    <n v="48331.215853427202"/>
    <n v="173992.37707233799"/>
  </r>
  <r>
    <x v="0"/>
    <x v="1"/>
    <x v="1"/>
    <x v="7"/>
    <x v="13"/>
    <s v="NO3_A3"/>
    <x v="1"/>
    <s v="GNR_HS_HEAT_PIT_L-DEC_E-91_Y-2030"/>
    <x v="0"/>
    <x v="1"/>
    <n v="109.512912182973"/>
    <n v="159888.851787141"/>
    <n v="575599.86643370695"/>
  </r>
  <r>
    <x v="0"/>
    <x v="1"/>
    <x v="1"/>
    <x v="7"/>
    <x v="13"/>
    <s v="NO3_A3"/>
    <x v="1"/>
    <s v="GNR_HS_HEAT_PIT_L-DEC_E-91_Y-2030"/>
    <x v="0"/>
    <x v="2"/>
    <n v="77.158899240359105"/>
    <n v="112651.992890924"/>
    <n v="405547.17440732801"/>
  </r>
  <r>
    <x v="0"/>
    <x v="1"/>
    <x v="1"/>
    <x v="7"/>
    <x v="13"/>
    <s v="NO3_A3"/>
    <x v="2"/>
    <s v="GNR_BO_MSW_E-90"/>
    <x v="0"/>
    <x v="0"/>
    <n v="32.4444444444444"/>
    <n v="47368.888888888898"/>
    <n v="170528"/>
  </r>
  <r>
    <x v="0"/>
    <x v="1"/>
    <x v="1"/>
    <x v="7"/>
    <x v="13"/>
    <s v="NO3_A3"/>
    <x v="2"/>
    <s v="GNR_BO_MSW_E-90"/>
    <x v="0"/>
    <x v="1"/>
    <n v="32.4444444444444"/>
    <n v="47368.888888888898"/>
    <n v="170528"/>
  </r>
  <r>
    <x v="0"/>
    <x v="1"/>
    <x v="1"/>
    <x v="7"/>
    <x v="13"/>
    <s v="NO3_A3"/>
    <x v="2"/>
    <s v="GNR_BO_MSW_E-90"/>
    <x v="0"/>
    <x v="2"/>
    <n v="32.4444444444444"/>
    <n v="47368.888888888898"/>
    <n v="170528"/>
  </r>
  <r>
    <x v="0"/>
    <x v="1"/>
    <x v="1"/>
    <x v="7"/>
    <x v="13"/>
    <s v="NO3_A3"/>
    <x v="2"/>
    <s v="GNR_BO_MSW_E-90"/>
    <x v="1"/>
    <x v="0"/>
    <n v="32.4444444444444"/>
    <n v="47368.888888888898"/>
    <n v="170528"/>
  </r>
  <r>
    <x v="0"/>
    <x v="1"/>
    <x v="1"/>
    <x v="7"/>
    <x v="13"/>
    <s v="NO3_A3"/>
    <x v="2"/>
    <s v="GNR_BO_MSW_E-90"/>
    <x v="1"/>
    <x v="1"/>
    <n v="32.4444444444444"/>
    <n v="47368.888888888898"/>
    <n v="170528"/>
  </r>
  <r>
    <x v="0"/>
    <x v="1"/>
    <x v="1"/>
    <x v="7"/>
    <x v="13"/>
    <s v="NO3_A3"/>
    <x v="2"/>
    <s v="GNR_BO_MSW_E-90"/>
    <x v="1"/>
    <x v="2"/>
    <n v="32.4444444444444"/>
    <n v="47368.888888888898"/>
    <n v="170528"/>
  </r>
  <r>
    <x v="0"/>
    <x v="1"/>
    <x v="1"/>
    <x v="7"/>
    <x v="13"/>
    <s v="NO3_Offshore"/>
    <x v="7"/>
    <s v="GNR_WT_WIND_OFF_L-NS_Y-2030"/>
    <x v="0"/>
    <x v="0"/>
    <n v="1764.3108529430301"/>
    <n v="2575893.8452968299"/>
    <n v="9273217.8430685699"/>
  </r>
  <r>
    <x v="0"/>
    <x v="1"/>
    <x v="1"/>
    <x v="7"/>
    <x v="13"/>
    <s v="NO3_Offshore"/>
    <x v="7"/>
    <s v="GNR_WT_WIND_OFF_L-NS_Y-2030"/>
    <x v="0"/>
    <x v="1"/>
    <n v="1494.4399365143099"/>
    <n v="2181882.3073109002"/>
    <n v="7854776.3063192395"/>
  </r>
  <r>
    <x v="0"/>
    <x v="1"/>
    <x v="1"/>
    <x v="7"/>
    <x v="13"/>
    <s v="NO3_Offshore"/>
    <x v="7"/>
    <s v="GNR_WT_WIND_OFF_L-NS_Y-2030"/>
    <x v="0"/>
    <x v="2"/>
    <n v="1060.70333204074"/>
    <n v="1548626.86477949"/>
    <n v="5575056.7132061496"/>
  </r>
  <r>
    <x v="0"/>
    <x v="1"/>
    <x v="1"/>
    <x v="7"/>
    <x v="13"/>
    <s v="NO3_Offshore"/>
    <x v="7"/>
    <s v="GNR_WT_WIND_OFF_L-NS_Y-2030"/>
    <x v="1"/>
    <x v="0"/>
    <n v="1138.34843486163"/>
    <n v="1661988.71489797"/>
    <n v="5983159.3736327104"/>
  </r>
  <r>
    <x v="0"/>
    <x v="1"/>
    <x v="1"/>
    <x v="7"/>
    <x v="13"/>
    <s v="NO3_Offshore"/>
    <x v="7"/>
    <s v="GNR_WT_WIND_OFF_L-NS_Y-2030"/>
    <x v="1"/>
    <x v="1"/>
    <n v="1029.25980454366"/>
    <n v="1502719.3146337499"/>
    <n v="5409789.5326814903"/>
  </r>
  <r>
    <x v="0"/>
    <x v="1"/>
    <x v="1"/>
    <x v="7"/>
    <x v="13"/>
    <s v="NO3_Offshore"/>
    <x v="7"/>
    <s v="GNR_WT_WIND_OFF_L-NS_Y-2030"/>
    <x v="1"/>
    <x v="2"/>
    <n v="1679.50231378934"/>
    <n v="2452073.3781324401"/>
    <n v="8827464.1612767894"/>
  </r>
  <r>
    <x v="0"/>
    <x v="1"/>
    <x v="1"/>
    <x v="7"/>
    <x v="14"/>
    <s v="NO4_A1"/>
    <x v="5"/>
    <s v="GNR_BO_ELEC_E-99_LS-10-MW-FEED_Y-2020"/>
    <x v="1"/>
    <x v="0"/>
    <n v="318.70035528850201"/>
    <n v="465302.51872121298"/>
    <n v="1675089.06739637"/>
  </r>
  <r>
    <x v="0"/>
    <x v="1"/>
    <x v="1"/>
    <x v="7"/>
    <x v="14"/>
    <s v="NO4_A1"/>
    <x v="5"/>
    <s v="GNR_BO_ELEC_E-99_LS-10-MW-FEED_Y-2020"/>
    <x v="1"/>
    <x v="1"/>
    <n v="284.555763397303"/>
    <n v="415451.41456006299"/>
    <n v="1495625.0924162299"/>
  </r>
  <r>
    <x v="0"/>
    <x v="1"/>
    <x v="1"/>
    <x v="7"/>
    <x v="14"/>
    <s v="NO4_A1"/>
    <x v="5"/>
    <s v="GNR_BO_ELEC_E-99_LS-10-MW-FEED_Y-2020"/>
    <x v="1"/>
    <x v="2"/>
    <n v="318.70035528850201"/>
    <n v="465302.51872121298"/>
    <n v="1675089.06739637"/>
  </r>
  <r>
    <x v="0"/>
    <x v="1"/>
    <x v="1"/>
    <x v="7"/>
    <x v="14"/>
    <s v="NO4_A1"/>
    <x v="5"/>
    <s v="GNR_BO_ELEC_E-99_LS-10-MW-FEED_Y-2030"/>
    <x v="1"/>
    <x v="0"/>
    <n v="17.072295945599201"/>
    <n v="24925.5520805749"/>
    <n v="89731.987490069601"/>
  </r>
  <r>
    <x v="0"/>
    <x v="1"/>
    <x v="1"/>
    <x v="7"/>
    <x v="14"/>
    <s v="NO4_A1"/>
    <x v="5"/>
    <s v="GNR_BO_ELEC_E-99_LS-10-MW-FEED_Y-2030"/>
    <x v="1"/>
    <x v="2"/>
    <n v="17.072295945599201"/>
    <n v="24925.5520805749"/>
    <n v="89731.987490069601"/>
  </r>
  <r>
    <x v="0"/>
    <x v="1"/>
    <x v="1"/>
    <x v="7"/>
    <x v="14"/>
    <s v="NO4_A1"/>
    <x v="1"/>
    <s v="GNR_HS_HEAT_PIT_L-CEN_E-90_Y-2020"/>
    <x v="0"/>
    <x v="0"/>
    <n v="185.77387680944199"/>
    <n v="271229.860141785"/>
    <n v="976427.496510425"/>
  </r>
  <r>
    <x v="0"/>
    <x v="1"/>
    <x v="1"/>
    <x v="7"/>
    <x v="14"/>
    <s v="NO4_A1"/>
    <x v="1"/>
    <s v="GNR_HS_HEAT_PIT_L-CEN_E-90_Y-2020"/>
    <x v="0"/>
    <x v="1"/>
    <n v="188.46835038442899"/>
    <n v="275163.79156126699"/>
    <n v="990589.64962056105"/>
  </r>
  <r>
    <x v="0"/>
    <x v="1"/>
    <x v="1"/>
    <x v="7"/>
    <x v="14"/>
    <s v="NO4_A1"/>
    <x v="1"/>
    <s v="GNR_HS_HEAT_PIT_L-CEN_E-90_Y-2020"/>
    <x v="0"/>
    <x v="2"/>
    <n v="187.04873583353299"/>
    <n v="273091.15431695798"/>
    <n v="983128.15554105002"/>
  </r>
  <r>
    <x v="0"/>
    <x v="1"/>
    <x v="1"/>
    <x v="7"/>
    <x v="14"/>
    <s v="NO4_A1"/>
    <x v="6"/>
    <s v="GNR_RES_WTR_NOPMP_MC-01"/>
    <x v="0"/>
    <x v="0"/>
    <n v="419.56363678000798"/>
    <n v="612562.90969881206"/>
    <n v="2205226.4749157201"/>
  </r>
  <r>
    <x v="0"/>
    <x v="1"/>
    <x v="1"/>
    <x v="7"/>
    <x v="14"/>
    <s v="NO4_A1"/>
    <x v="6"/>
    <s v="GNR_RES_WTR_NOPMP_MC-01"/>
    <x v="0"/>
    <x v="1"/>
    <n v="419.56363678000798"/>
    <n v="612562.90969881206"/>
    <n v="2205226.4749157201"/>
  </r>
  <r>
    <x v="0"/>
    <x v="1"/>
    <x v="1"/>
    <x v="7"/>
    <x v="14"/>
    <s v="NO4_A1"/>
    <x v="6"/>
    <s v="GNR_RES_WTR_NOPMP_MC-01"/>
    <x v="0"/>
    <x v="2"/>
    <n v="419.56363678000798"/>
    <n v="612562.90969881206"/>
    <n v="2205226.4749157201"/>
  </r>
  <r>
    <x v="0"/>
    <x v="1"/>
    <x v="1"/>
    <x v="7"/>
    <x v="14"/>
    <s v="NO4_A1"/>
    <x v="6"/>
    <s v="GNR_RES_WTR_NOPMP_MC-01"/>
    <x v="1"/>
    <x v="0"/>
    <n v="419.56363678000798"/>
    <n v="612562.90969881206"/>
    <n v="2205226.4749157201"/>
  </r>
  <r>
    <x v="0"/>
    <x v="1"/>
    <x v="1"/>
    <x v="7"/>
    <x v="14"/>
    <s v="NO4_A1"/>
    <x v="6"/>
    <s v="GNR_RES_WTR_NOPMP_MC-01"/>
    <x v="1"/>
    <x v="1"/>
    <n v="419.56363678000798"/>
    <n v="612562.90969881206"/>
    <n v="2205226.4749157201"/>
  </r>
  <r>
    <x v="0"/>
    <x v="1"/>
    <x v="1"/>
    <x v="7"/>
    <x v="14"/>
    <s v="NO4_A1"/>
    <x v="6"/>
    <s v="GNR_RES_WTR_NOPMP_MC-01"/>
    <x v="1"/>
    <x v="2"/>
    <n v="419.56363678000798"/>
    <n v="612562.90969881206"/>
    <n v="2205226.4749157201"/>
  </r>
  <r>
    <x v="0"/>
    <x v="1"/>
    <x v="1"/>
    <x v="7"/>
    <x v="14"/>
    <s v="NO4_A1"/>
    <x v="6"/>
    <s v="GNR_RES_WTR_NOPMP_MC-02"/>
    <x v="0"/>
    <x v="0"/>
    <n v="419.56363678000798"/>
    <n v="612562.90969881206"/>
    <n v="2205226.4749157201"/>
  </r>
  <r>
    <x v="0"/>
    <x v="1"/>
    <x v="1"/>
    <x v="7"/>
    <x v="14"/>
    <s v="NO4_A1"/>
    <x v="6"/>
    <s v="GNR_RES_WTR_NOPMP_MC-02"/>
    <x v="0"/>
    <x v="1"/>
    <n v="419.56363678000798"/>
    <n v="612562.90969881206"/>
    <n v="2205226.4749157201"/>
  </r>
  <r>
    <x v="0"/>
    <x v="1"/>
    <x v="1"/>
    <x v="7"/>
    <x v="14"/>
    <s v="NO4_A1"/>
    <x v="6"/>
    <s v="GNR_RES_WTR_NOPMP_MC-02"/>
    <x v="0"/>
    <x v="2"/>
    <n v="419.56363678000798"/>
    <n v="612562.90969881206"/>
    <n v="2205226.4749157201"/>
  </r>
  <r>
    <x v="0"/>
    <x v="1"/>
    <x v="1"/>
    <x v="7"/>
    <x v="14"/>
    <s v="NO4_A1"/>
    <x v="6"/>
    <s v="GNR_RES_WTR_NOPMP_MC-02"/>
    <x v="1"/>
    <x v="0"/>
    <n v="419.56363678000798"/>
    <n v="612562.90969881206"/>
    <n v="2205226.4749157201"/>
  </r>
  <r>
    <x v="0"/>
    <x v="1"/>
    <x v="1"/>
    <x v="7"/>
    <x v="14"/>
    <s v="NO4_A1"/>
    <x v="6"/>
    <s v="GNR_RES_WTR_NOPMP_MC-02"/>
    <x v="1"/>
    <x v="1"/>
    <n v="419.56363678000798"/>
    <n v="612562.90969881206"/>
    <n v="2205226.4749157201"/>
  </r>
  <r>
    <x v="0"/>
    <x v="1"/>
    <x v="1"/>
    <x v="7"/>
    <x v="14"/>
    <s v="NO4_A1"/>
    <x v="6"/>
    <s v="GNR_RES_WTR_NOPMP_MC-02"/>
    <x v="1"/>
    <x v="2"/>
    <n v="419.56363678000798"/>
    <n v="612562.90969881206"/>
    <n v="2205226.4749157201"/>
  </r>
  <r>
    <x v="0"/>
    <x v="1"/>
    <x v="1"/>
    <x v="7"/>
    <x v="14"/>
    <s v="NO4_A1"/>
    <x v="6"/>
    <s v="GNR_RES_WTR_NOPMP_MC-03"/>
    <x v="0"/>
    <x v="0"/>
    <n v="419.56363678000798"/>
    <n v="612562.90969881206"/>
    <n v="2205226.4749157201"/>
  </r>
  <r>
    <x v="0"/>
    <x v="1"/>
    <x v="1"/>
    <x v="7"/>
    <x v="14"/>
    <s v="NO4_A1"/>
    <x v="6"/>
    <s v="GNR_RES_WTR_NOPMP_MC-03"/>
    <x v="0"/>
    <x v="1"/>
    <n v="419.56363678000798"/>
    <n v="612562.90969881206"/>
    <n v="2205226.4749157201"/>
  </r>
  <r>
    <x v="0"/>
    <x v="1"/>
    <x v="1"/>
    <x v="7"/>
    <x v="14"/>
    <s v="NO4_A1"/>
    <x v="6"/>
    <s v="GNR_RES_WTR_NOPMP_MC-03"/>
    <x v="0"/>
    <x v="2"/>
    <n v="419.56363678000798"/>
    <n v="612562.90969881206"/>
    <n v="2205226.4749157201"/>
  </r>
  <r>
    <x v="0"/>
    <x v="1"/>
    <x v="1"/>
    <x v="7"/>
    <x v="14"/>
    <s v="NO4_A1"/>
    <x v="6"/>
    <s v="GNR_RES_WTR_NOPMP_MC-03"/>
    <x v="1"/>
    <x v="0"/>
    <n v="419.56363678000798"/>
    <n v="612562.90969881206"/>
    <n v="2205226.4749157201"/>
  </r>
  <r>
    <x v="0"/>
    <x v="1"/>
    <x v="1"/>
    <x v="7"/>
    <x v="14"/>
    <s v="NO4_A1"/>
    <x v="6"/>
    <s v="GNR_RES_WTR_NOPMP_MC-03"/>
    <x v="1"/>
    <x v="1"/>
    <n v="419.56363678000798"/>
    <n v="612562.90969881206"/>
    <n v="2205226.4749157201"/>
  </r>
  <r>
    <x v="0"/>
    <x v="1"/>
    <x v="1"/>
    <x v="7"/>
    <x v="14"/>
    <s v="NO4_A1"/>
    <x v="6"/>
    <s v="GNR_RES_WTR_NOPMP_MC-03"/>
    <x v="1"/>
    <x v="2"/>
    <n v="419.56363678000798"/>
    <n v="612562.90969881206"/>
    <n v="2205226.4749157201"/>
  </r>
  <r>
    <x v="0"/>
    <x v="1"/>
    <x v="1"/>
    <x v="7"/>
    <x v="14"/>
    <s v="NO4_A1"/>
    <x v="6"/>
    <s v="GNR_RES_WTR_NOPMP_MC-04"/>
    <x v="0"/>
    <x v="0"/>
    <n v="419.56363678000798"/>
    <n v="612562.90969881206"/>
    <n v="2205226.4749157201"/>
  </r>
  <r>
    <x v="0"/>
    <x v="1"/>
    <x v="1"/>
    <x v="7"/>
    <x v="14"/>
    <s v="NO4_A1"/>
    <x v="6"/>
    <s v="GNR_RES_WTR_NOPMP_MC-04"/>
    <x v="0"/>
    <x v="1"/>
    <n v="419.56363678000798"/>
    <n v="612562.90969881206"/>
    <n v="2205226.4749157201"/>
  </r>
  <r>
    <x v="0"/>
    <x v="1"/>
    <x v="1"/>
    <x v="7"/>
    <x v="14"/>
    <s v="NO4_A1"/>
    <x v="6"/>
    <s v="GNR_RES_WTR_NOPMP_MC-04"/>
    <x v="0"/>
    <x v="2"/>
    <n v="419.56363678000798"/>
    <n v="612562.90969881206"/>
    <n v="2205226.4749157201"/>
  </r>
  <r>
    <x v="0"/>
    <x v="1"/>
    <x v="1"/>
    <x v="7"/>
    <x v="14"/>
    <s v="NO4_A1"/>
    <x v="6"/>
    <s v="GNR_RES_WTR_NOPMP_MC-04"/>
    <x v="1"/>
    <x v="0"/>
    <n v="419.56363678000798"/>
    <n v="612562.90969881206"/>
    <n v="2205226.4749157201"/>
  </r>
  <r>
    <x v="0"/>
    <x v="1"/>
    <x v="1"/>
    <x v="7"/>
    <x v="14"/>
    <s v="NO4_A1"/>
    <x v="6"/>
    <s v="GNR_RES_WTR_NOPMP_MC-04"/>
    <x v="1"/>
    <x v="1"/>
    <n v="419.56363678000798"/>
    <n v="612562.90969881206"/>
    <n v="2205226.4749157201"/>
  </r>
  <r>
    <x v="0"/>
    <x v="1"/>
    <x v="1"/>
    <x v="7"/>
    <x v="14"/>
    <s v="NO4_A1"/>
    <x v="6"/>
    <s v="GNR_RES_WTR_NOPMP_MC-04"/>
    <x v="1"/>
    <x v="2"/>
    <n v="419.56363678000798"/>
    <n v="612562.90969881206"/>
    <n v="2205226.4749157201"/>
  </r>
  <r>
    <x v="0"/>
    <x v="1"/>
    <x v="1"/>
    <x v="7"/>
    <x v="14"/>
    <s v="NO4_A1"/>
    <x v="6"/>
    <s v="GNR_RES_WTR_NOPMP_MC-05"/>
    <x v="0"/>
    <x v="0"/>
    <n v="173.60358250289201"/>
    <n v="253461.23045422201"/>
    <n v="912460.42963519797"/>
  </r>
  <r>
    <x v="0"/>
    <x v="1"/>
    <x v="1"/>
    <x v="7"/>
    <x v="14"/>
    <s v="NO4_A1"/>
    <x v="6"/>
    <s v="GNR_RES_WTR_NOPMP_MC-05"/>
    <x v="0"/>
    <x v="1"/>
    <n v="419.56363678000798"/>
    <n v="612562.90969881206"/>
    <n v="2205226.4749157201"/>
  </r>
  <r>
    <x v="0"/>
    <x v="1"/>
    <x v="1"/>
    <x v="7"/>
    <x v="14"/>
    <s v="NO4_A1"/>
    <x v="6"/>
    <s v="GNR_RES_WTR_NOPMP_MC-05"/>
    <x v="0"/>
    <x v="2"/>
    <n v="419.56363678000798"/>
    <n v="612562.90969881206"/>
    <n v="2205226.4749157201"/>
  </r>
  <r>
    <x v="0"/>
    <x v="1"/>
    <x v="1"/>
    <x v="7"/>
    <x v="14"/>
    <s v="NO4_A1"/>
    <x v="6"/>
    <s v="GNR_RES_WTR_NOPMP_MC-05"/>
    <x v="1"/>
    <x v="0"/>
    <n v="418.624879081399"/>
    <n v="611192.323458842"/>
    <n v="2200292.3644518298"/>
  </r>
  <r>
    <x v="0"/>
    <x v="1"/>
    <x v="1"/>
    <x v="7"/>
    <x v="14"/>
    <s v="NO4_A1"/>
    <x v="6"/>
    <s v="GNR_RES_WTR_NOPMP_MC-05"/>
    <x v="1"/>
    <x v="1"/>
    <n v="419.56363678000798"/>
    <n v="612562.90969881206"/>
    <n v="2205226.4749157201"/>
  </r>
  <r>
    <x v="0"/>
    <x v="1"/>
    <x v="1"/>
    <x v="7"/>
    <x v="14"/>
    <s v="NO4_A1"/>
    <x v="6"/>
    <s v="GNR_RES_WTR_NOPMP_MC-06"/>
    <x v="0"/>
    <x v="1"/>
    <n v="419.56363678000798"/>
    <n v="612562.90969881206"/>
    <n v="2205226.4749157201"/>
  </r>
  <r>
    <x v="0"/>
    <x v="1"/>
    <x v="1"/>
    <x v="7"/>
    <x v="14"/>
    <s v="NO4_A1"/>
    <x v="6"/>
    <s v="GNR_RES_WTR_NOPMP_MC-06"/>
    <x v="0"/>
    <x v="2"/>
    <n v="419.56363678000798"/>
    <n v="612562.90969881206"/>
    <n v="2205226.4749157201"/>
  </r>
  <r>
    <x v="0"/>
    <x v="1"/>
    <x v="1"/>
    <x v="7"/>
    <x v="14"/>
    <s v="NO4_A1"/>
    <x v="6"/>
    <s v="GNR_RES_WTR_NOPMP_MC-06"/>
    <x v="1"/>
    <x v="1"/>
    <n v="419.56363678000798"/>
    <n v="612562.90969881206"/>
    <n v="2205226.4749157201"/>
  </r>
  <r>
    <x v="0"/>
    <x v="1"/>
    <x v="1"/>
    <x v="7"/>
    <x v="14"/>
    <s v="NO4_A1"/>
    <x v="6"/>
    <s v="GNR_RES_WTR_NOPMP_MC-07"/>
    <x v="0"/>
    <x v="1"/>
    <n v="419.56363678000798"/>
    <n v="612562.90969881206"/>
    <n v="2205226.4749157201"/>
  </r>
  <r>
    <x v="0"/>
    <x v="1"/>
    <x v="1"/>
    <x v="7"/>
    <x v="14"/>
    <s v="NO4_A1"/>
    <x v="6"/>
    <s v="GNR_RES_WTR_NOPMP_MC-07"/>
    <x v="0"/>
    <x v="2"/>
    <n v="419.56363678000798"/>
    <n v="612562.90969881206"/>
    <n v="2205226.4749157201"/>
  </r>
  <r>
    <x v="0"/>
    <x v="1"/>
    <x v="1"/>
    <x v="7"/>
    <x v="14"/>
    <s v="NO4_A1"/>
    <x v="6"/>
    <s v="GNR_RES_WTR_NOPMP_MC-07"/>
    <x v="1"/>
    <x v="1"/>
    <n v="223.592960196219"/>
    <n v="326445.721886479"/>
    <n v="1175204.5987913299"/>
  </r>
  <r>
    <x v="0"/>
    <x v="1"/>
    <x v="1"/>
    <x v="7"/>
    <x v="14"/>
    <s v="NO4_A1"/>
    <x v="6"/>
    <s v="GNR_RES_WTR_NOPMP_MC-08"/>
    <x v="0"/>
    <x v="2"/>
    <n v="190.73700853147801"/>
    <n v="278476.03245595802"/>
    <n v="1002513.71684145"/>
  </r>
  <r>
    <x v="0"/>
    <x v="1"/>
    <x v="1"/>
    <x v="7"/>
    <x v="14"/>
    <s v="NO4_A1"/>
    <x v="6"/>
    <s v="GNR_ROR_WTR"/>
    <x v="0"/>
    <x v="0"/>
    <n v="202.69575371293101"/>
    <n v="295935.80042087898"/>
    <n v="1065368.88151517"/>
  </r>
  <r>
    <x v="0"/>
    <x v="1"/>
    <x v="1"/>
    <x v="7"/>
    <x v="14"/>
    <s v="NO4_A1"/>
    <x v="6"/>
    <s v="GNR_ROR_WTR"/>
    <x v="0"/>
    <x v="1"/>
    <n v="202.69575371293101"/>
    <n v="295935.80042087898"/>
    <n v="1065368.88151517"/>
  </r>
  <r>
    <x v="0"/>
    <x v="1"/>
    <x v="1"/>
    <x v="7"/>
    <x v="14"/>
    <s v="NO4_A1"/>
    <x v="6"/>
    <s v="GNR_ROR_WTR"/>
    <x v="0"/>
    <x v="2"/>
    <n v="202.69575371293101"/>
    <n v="295935.80042087898"/>
    <n v="1065368.88151517"/>
  </r>
  <r>
    <x v="0"/>
    <x v="1"/>
    <x v="1"/>
    <x v="7"/>
    <x v="14"/>
    <s v="NO4_A1"/>
    <x v="6"/>
    <s v="GNR_ROR_WTR"/>
    <x v="1"/>
    <x v="0"/>
    <n v="742.16252691627005"/>
    <n v="1083557.28929775"/>
    <n v="3900806.2414719202"/>
  </r>
  <r>
    <x v="0"/>
    <x v="1"/>
    <x v="1"/>
    <x v="7"/>
    <x v="14"/>
    <s v="NO4_A1"/>
    <x v="6"/>
    <s v="GNR_ROR_WTR"/>
    <x v="1"/>
    <x v="1"/>
    <n v="742.16252691627005"/>
    <n v="1083557.28929775"/>
    <n v="3900806.2414719202"/>
  </r>
  <r>
    <x v="0"/>
    <x v="1"/>
    <x v="1"/>
    <x v="7"/>
    <x v="14"/>
    <s v="NO4_A1"/>
    <x v="6"/>
    <s v="GNR_ROR_WTR"/>
    <x v="1"/>
    <x v="2"/>
    <n v="742.16252691627005"/>
    <n v="1083557.28929775"/>
    <n v="3900806.2414719202"/>
  </r>
  <r>
    <x v="0"/>
    <x v="1"/>
    <x v="1"/>
    <x v="7"/>
    <x v="14"/>
    <s v="NO4_A1"/>
    <x v="7"/>
    <s v="GNR_WT_WIND_ONS"/>
    <x v="0"/>
    <x v="0"/>
    <n v="228.60334216499101"/>
    <n v="333760.879560887"/>
    <n v="1201539.1664191899"/>
  </r>
  <r>
    <x v="0"/>
    <x v="1"/>
    <x v="1"/>
    <x v="7"/>
    <x v="14"/>
    <s v="NO4_A1"/>
    <x v="7"/>
    <s v="GNR_WT_WIND_ONS"/>
    <x v="0"/>
    <x v="1"/>
    <n v="199.50335187749999"/>
    <n v="291274.89374114998"/>
    <n v="1048589.6174681401"/>
  </r>
  <r>
    <x v="0"/>
    <x v="1"/>
    <x v="1"/>
    <x v="7"/>
    <x v="14"/>
    <s v="NO4_A1"/>
    <x v="7"/>
    <s v="GNR_WT_WIND_ONS"/>
    <x v="0"/>
    <x v="2"/>
    <n v="71.841209697433001"/>
    <n v="104888.166158252"/>
    <n v="377597.39816970797"/>
  </r>
  <r>
    <x v="0"/>
    <x v="1"/>
    <x v="1"/>
    <x v="7"/>
    <x v="14"/>
    <s v="NO4_A1"/>
    <x v="7"/>
    <s v="GNR_WT_WIND_ONS"/>
    <x v="1"/>
    <x v="0"/>
    <n v="280.07196468093201"/>
    <n v="408905.06843416003"/>
    <n v="1472058.24636298"/>
  </r>
  <r>
    <x v="0"/>
    <x v="1"/>
    <x v="1"/>
    <x v="7"/>
    <x v="14"/>
    <s v="NO4_A1"/>
    <x v="7"/>
    <s v="GNR_WT_WIND_ONS"/>
    <x v="1"/>
    <x v="1"/>
    <n v="347.15783765910101"/>
    <n v="506850.44298228697"/>
    <n v="1824661.5947362301"/>
  </r>
  <r>
    <x v="0"/>
    <x v="1"/>
    <x v="1"/>
    <x v="7"/>
    <x v="14"/>
    <s v="NO4_A1"/>
    <x v="7"/>
    <s v="GNR_WT_WIND_ONS"/>
    <x v="1"/>
    <x v="2"/>
    <n v="331.31544460497503"/>
    <n v="483720.54912326398"/>
    <n v="1741393.9768437501"/>
  </r>
  <r>
    <x v="0"/>
    <x v="1"/>
    <x v="1"/>
    <x v="7"/>
    <x v="14"/>
    <s v="NO4_A1"/>
    <x v="7"/>
    <s v="GNR_WT_WIND_ON_LS_Y-2030"/>
    <x v="0"/>
    <x v="0"/>
    <n v="103.63887719749501"/>
    <n v="151312.760708343"/>
    <n v="544725.938550035"/>
  </r>
  <r>
    <x v="0"/>
    <x v="1"/>
    <x v="1"/>
    <x v="7"/>
    <x v="14"/>
    <s v="NO4_A1"/>
    <x v="7"/>
    <s v="GNR_WT_WIND_ON_LS_Y-2030"/>
    <x v="0"/>
    <x v="1"/>
    <n v="90.4461990358745"/>
    <n v="132051.45059237699"/>
    <n v="475385.22213255602"/>
  </r>
  <r>
    <x v="0"/>
    <x v="1"/>
    <x v="1"/>
    <x v="7"/>
    <x v="14"/>
    <s v="NO4_A1"/>
    <x v="7"/>
    <s v="GNR_WT_WIND_ON_LS_Y-2030"/>
    <x v="0"/>
    <x v="2"/>
    <n v="32.569700158530701"/>
    <n v="47551.762231454901"/>
    <n v="171186.34403323699"/>
  </r>
  <r>
    <x v="0"/>
    <x v="1"/>
    <x v="1"/>
    <x v="7"/>
    <x v="14"/>
    <s v="NO4_A1"/>
    <x v="7"/>
    <s v="GNR_WT_WIND_ON_LS_Y-2030"/>
    <x v="1"/>
    <x v="0"/>
    <n v="126.97252664433501"/>
    <n v="185379.88890072901"/>
    <n v="667367.60004262405"/>
  </r>
  <r>
    <x v="0"/>
    <x v="1"/>
    <x v="1"/>
    <x v="7"/>
    <x v="14"/>
    <s v="NO4_A1"/>
    <x v="7"/>
    <s v="GNR_WT_WIND_ON_LS_Y-2030"/>
    <x v="1"/>
    <x v="1"/>
    <n v="157.38636261639701"/>
    <n v="229784.08941993999"/>
    <n v="827222.72191178298"/>
  </r>
  <r>
    <x v="0"/>
    <x v="1"/>
    <x v="1"/>
    <x v="7"/>
    <x v="14"/>
    <s v="NO4_A1"/>
    <x v="7"/>
    <s v="GNR_WT_WIND_ON_LS_Y-2030"/>
    <x v="1"/>
    <x v="2"/>
    <n v="150.20410616860599"/>
    <n v="219297.995006165"/>
    <n v="789472.78202219505"/>
  </r>
  <r>
    <x v="0"/>
    <x v="1"/>
    <x v="1"/>
    <x v="7"/>
    <x v="14"/>
    <s v="NO4_A2"/>
    <x v="5"/>
    <s v="GNR_BO_ELEC_E-99"/>
    <x v="1"/>
    <x v="0"/>
    <n v="3.8124537049662499"/>
    <n v="5566.1824092507204"/>
    <n v="20038.2566733026"/>
  </r>
  <r>
    <x v="0"/>
    <x v="1"/>
    <x v="1"/>
    <x v="7"/>
    <x v="14"/>
    <s v="NO4_A2"/>
    <x v="5"/>
    <s v="GNR_BO_ELEC_E-99"/>
    <x v="1"/>
    <x v="2"/>
    <n v="4.68973869445544"/>
    <n v="6847.0184939049404"/>
    <n v="24649.266578057799"/>
  </r>
  <r>
    <x v="0"/>
    <x v="1"/>
    <x v="1"/>
    <x v="7"/>
    <x v="14"/>
    <s v="NO4_A2"/>
    <x v="5"/>
    <s v="GNR_HP_ELEC_COP-270"/>
    <x v="1"/>
    <x v="0"/>
    <n v="1"/>
    <n v="1460"/>
    <n v="5256"/>
  </r>
  <r>
    <x v="0"/>
    <x v="1"/>
    <x v="1"/>
    <x v="7"/>
    <x v="14"/>
    <s v="NO4_A2"/>
    <x v="5"/>
    <s v="GNR_HP_ELEC_COP-270"/>
    <x v="1"/>
    <x v="1"/>
    <n v="1"/>
    <n v="1460"/>
    <n v="5256"/>
  </r>
  <r>
    <x v="0"/>
    <x v="1"/>
    <x v="1"/>
    <x v="7"/>
    <x v="14"/>
    <s v="NO4_A2"/>
    <x v="5"/>
    <s v="GNR_HP_ELEC_COP-270"/>
    <x v="1"/>
    <x v="2"/>
    <n v="1"/>
    <n v="1460"/>
    <n v="5256"/>
  </r>
  <r>
    <x v="0"/>
    <x v="1"/>
    <x v="1"/>
    <x v="7"/>
    <x v="14"/>
    <s v="NO4_A2"/>
    <x v="1"/>
    <s v="GNR_HS_HEAT_PIT_L-DEC_E-91_Y-2020"/>
    <x v="0"/>
    <x v="1"/>
    <n v="25.791447691782299"/>
    <n v="37655.513630002097"/>
    <n v="135559.84906800801"/>
  </r>
  <r>
    <x v="0"/>
    <x v="1"/>
    <x v="1"/>
    <x v="7"/>
    <x v="14"/>
    <s v="NO4_A2"/>
    <x v="1"/>
    <s v="GNR_HS_HEAT_PIT_L-DEC_E-91_Y-2020"/>
    <x v="0"/>
    <x v="2"/>
    <n v="24.526680661916501"/>
    <n v="35808.953766398103"/>
    <n v="128912.233559033"/>
  </r>
  <r>
    <x v="0"/>
    <x v="1"/>
    <x v="1"/>
    <x v="7"/>
    <x v="14"/>
    <s v="NO4_A2"/>
    <x v="1"/>
    <s v="GNR_HS_HEAT_PIT_L-DEC_E-91_Y-2030"/>
    <x v="0"/>
    <x v="0"/>
    <n v="0.65343190058772005"/>
    <n v="954.010574858072"/>
    <n v="3434.4380694890601"/>
  </r>
  <r>
    <x v="0"/>
    <x v="1"/>
    <x v="1"/>
    <x v="7"/>
    <x v="14"/>
    <s v="NO4_A2"/>
    <x v="1"/>
    <s v="GNR_HS_HEAT_PIT_L-DEC_E-91_Y-2030"/>
    <x v="0"/>
    <x v="1"/>
    <n v="5.10202341484713"/>
    <n v="7448.9541856768001"/>
    <n v="26816.235068436501"/>
  </r>
  <r>
    <x v="0"/>
    <x v="1"/>
    <x v="1"/>
    <x v="7"/>
    <x v="14"/>
    <s v="NO4_A2"/>
    <x v="2"/>
    <s v="GNR_BO_MSW_E-90"/>
    <x v="0"/>
    <x v="0"/>
    <n v="7.4444444444444402"/>
    <n v="10868.8888888889"/>
    <n v="39128"/>
  </r>
  <r>
    <x v="0"/>
    <x v="1"/>
    <x v="1"/>
    <x v="7"/>
    <x v="14"/>
    <s v="NO4_A2"/>
    <x v="2"/>
    <s v="GNR_BO_MSW_E-90"/>
    <x v="0"/>
    <x v="1"/>
    <n v="7.4444444444444402"/>
    <n v="10868.8888888889"/>
    <n v="39128"/>
  </r>
  <r>
    <x v="0"/>
    <x v="1"/>
    <x v="1"/>
    <x v="7"/>
    <x v="14"/>
    <s v="NO4_A2"/>
    <x v="2"/>
    <s v="GNR_BO_MSW_E-90"/>
    <x v="0"/>
    <x v="2"/>
    <n v="7.4444444444444402"/>
    <n v="10868.8888888889"/>
    <n v="39128"/>
  </r>
  <r>
    <x v="0"/>
    <x v="1"/>
    <x v="1"/>
    <x v="7"/>
    <x v="14"/>
    <s v="NO4_A2"/>
    <x v="2"/>
    <s v="GNR_BO_MSW_E-90"/>
    <x v="1"/>
    <x v="0"/>
    <n v="7.4444444444444402"/>
    <n v="10868.8888888889"/>
    <n v="39128"/>
  </r>
  <r>
    <x v="0"/>
    <x v="1"/>
    <x v="1"/>
    <x v="7"/>
    <x v="14"/>
    <s v="NO4_A2"/>
    <x v="2"/>
    <s v="GNR_BO_MSW_E-90"/>
    <x v="1"/>
    <x v="1"/>
    <n v="7.4444444444444402"/>
    <n v="10868.8888888889"/>
    <n v="39128"/>
  </r>
  <r>
    <x v="0"/>
    <x v="1"/>
    <x v="1"/>
    <x v="7"/>
    <x v="14"/>
    <s v="NO4_A2"/>
    <x v="2"/>
    <s v="GNR_BO_MSW_E-90"/>
    <x v="1"/>
    <x v="2"/>
    <n v="7.4444444444444402"/>
    <n v="10868.8888888889"/>
    <n v="39128"/>
  </r>
  <r>
    <x v="0"/>
    <x v="1"/>
    <x v="1"/>
    <x v="7"/>
    <x v="14"/>
    <s v="NO4_A2"/>
    <x v="2"/>
    <s v="GNR_ST_MSW_BP_CB-20"/>
    <x v="0"/>
    <x v="0"/>
    <n v="0.66666666666666696"/>
    <n v="973.33333333333303"/>
    <n v="3504"/>
  </r>
  <r>
    <x v="0"/>
    <x v="1"/>
    <x v="1"/>
    <x v="7"/>
    <x v="14"/>
    <s v="NO4_A2"/>
    <x v="2"/>
    <s v="GNR_ST_MSW_BP_CB-20"/>
    <x v="0"/>
    <x v="1"/>
    <n v="0.66666666666666696"/>
    <n v="973.33333333333303"/>
    <n v="3504"/>
  </r>
  <r>
    <x v="0"/>
    <x v="1"/>
    <x v="1"/>
    <x v="7"/>
    <x v="14"/>
    <s v="NO4_A2"/>
    <x v="2"/>
    <s v="GNR_ST_MSW_BP_CB-20"/>
    <x v="0"/>
    <x v="2"/>
    <n v="0.66666666666666696"/>
    <n v="973.33333333333303"/>
    <n v="3504"/>
  </r>
  <r>
    <x v="0"/>
    <x v="1"/>
    <x v="1"/>
    <x v="7"/>
    <x v="14"/>
    <s v="NO4_A2"/>
    <x v="2"/>
    <s v="GNR_ST_MSW_BP_CB-20"/>
    <x v="1"/>
    <x v="0"/>
    <n v="0.66666666666666696"/>
    <n v="973.33333333333303"/>
    <n v="3504"/>
  </r>
  <r>
    <x v="0"/>
    <x v="1"/>
    <x v="1"/>
    <x v="7"/>
    <x v="14"/>
    <s v="NO4_A2"/>
    <x v="2"/>
    <s v="GNR_ST_MSW_BP_CB-20"/>
    <x v="1"/>
    <x v="1"/>
    <n v="0.66666666666666696"/>
    <n v="973.33333333333303"/>
    <n v="3504"/>
  </r>
  <r>
    <x v="0"/>
    <x v="1"/>
    <x v="1"/>
    <x v="7"/>
    <x v="14"/>
    <s v="NO4_A2"/>
    <x v="2"/>
    <s v="GNR_ST_MSW_BP_CB-20"/>
    <x v="1"/>
    <x v="2"/>
    <n v="0.66666666666666696"/>
    <n v="973.33333333333303"/>
    <n v="3504"/>
  </r>
  <r>
    <x v="0"/>
    <x v="1"/>
    <x v="1"/>
    <x v="7"/>
    <x v="14"/>
    <s v="NO4_A2"/>
    <x v="4"/>
    <s v="GNR_EH_HEAT"/>
    <x v="0"/>
    <x v="0"/>
    <n v="36.6"/>
    <n v="53436"/>
    <n v="192369.6"/>
  </r>
  <r>
    <x v="0"/>
    <x v="1"/>
    <x v="1"/>
    <x v="7"/>
    <x v="14"/>
    <s v="NO4_A2"/>
    <x v="4"/>
    <s v="GNR_EH_HEAT"/>
    <x v="0"/>
    <x v="1"/>
    <n v="36.6"/>
    <n v="53436"/>
    <n v="192369.6"/>
  </r>
  <r>
    <x v="0"/>
    <x v="1"/>
    <x v="1"/>
    <x v="7"/>
    <x v="14"/>
    <s v="NO4_A2"/>
    <x v="4"/>
    <s v="GNR_EH_HEAT"/>
    <x v="0"/>
    <x v="2"/>
    <n v="36.6"/>
    <n v="53436"/>
    <n v="192369.6"/>
  </r>
  <r>
    <x v="0"/>
    <x v="1"/>
    <x v="1"/>
    <x v="7"/>
    <x v="14"/>
    <s v="NO4_A2"/>
    <x v="4"/>
    <s v="GNR_EH_HEAT"/>
    <x v="1"/>
    <x v="0"/>
    <n v="36.6"/>
    <n v="53436"/>
    <n v="192369.6"/>
  </r>
  <r>
    <x v="0"/>
    <x v="1"/>
    <x v="1"/>
    <x v="7"/>
    <x v="14"/>
    <s v="NO4_A2"/>
    <x v="4"/>
    <s v="GNR_EH_HEAT"/>
    <x v="1"/>
    <x v="1"/>
    <n v="36.6"/>
    <n v="53436"/>
    <n v="192369.6"/>
  </r>
  <r>
    <x v="0"/>
    <x v="1"/>
    <x v="1"/>
    <x v="7"/>
    <x v="14"/>
    <s v="NO4_A2"/>
    <x v="4"/>
    <s v="GNR_EH_HEAT"/>
    <x v="1"/>
    <x v="2"/>
    <n v="36.6"/>
    <n v="53436"/>
    <n v="192369.6"/>
  </r>
  <r>
    <x v="0"/>
    <x v="1"/>
    <x v="1"/>
    <x v="7"/>
    <x v="15"/>
    <s v="NO5_A1"/>
    <x v="1"/>
    <s v="GNR_HS_HEAT_PIT_L-CEN_E-90_Y-2020"/>
    <x v="0"/>
    <x v="0"/>
    <n v="90.9886984671802"/>
    <n v="132843.499762083"/>
    <n v="478236.59914349898"/>
  </r>
  <r>
    <x v="0"/>
    <x v="1"/>
    <x v="1"/>
    <x v="7"/>
    <x v="15"/>
    <s v="NO5_A1"/>
    <x v="1"/>
    <s v="GNR_HS_HEAT_PIT_L-CEN_E-90_Y-2020"/>
    <x v="0"/>
    <x v="1"/>
    <n v="103.424730351739"/>
    <n v="151000.106313539"/>
    <n v="543600.38272874197"/>
  </r>
  <r>
    <x v="0"/>
    <x v="1"/>
    <x v="1"/>
    <x v="7"/>
    <x v="15"/>
    <s v="NO5_A1"/>
    <x v="1"/>
    <s v="GNR_HS_HEAT_PIT_L-CEN_E-90_Y-2020"/>
    <x v="0"/>
    <x v="2"/>
    <n v="96.872663193755798"/>
    <n v="141434.08826288299"/>
    <n v="509162.71774638002"/>
  </r>
  <r>
    <x v="0"/>
    <x v="1"/>
    <x v="1"/>
    <x v="7"/>
    <x v="15"/>
    <s v="NO5_A1"/>
    <x v="2"/>
    <s v="GNR_ST_MSW_BP_E-23_LS-220-MW-FEED_Y-2020"/>
    <x v="0"/>
    <x v="0"/>
    <n v="899.72122832546904"/>
    <n v="1313592.9933551799"/>
    <n v="4728934.77607866"/>
  </r>
  <r>
    <x v="0"/>
    <x v="1"/>
    <x v="1"/>
    <x v="7"/>
    <x v="15"/>
    <s v="NO5_A1"/>
    <x v="2"/>
    <s v="GNR_ST_MSW_BP_E-23_LS-220-MW-FEED_Y-2020"/>
    <x v="0"/>
    <x v="1"/>
    <n v="899.72122832546904"/>
    <n v="1313592.9933551799"/>
    <n v="4728934.77607866"/>
  </r>
  <r>
    <x v="0"/>
    <x v="1"/>
    <x v="1"/>
    <x v="7"/>
    <x v="15"/>
    <s v="NO5_A1"/>
    <x v="2"/>
    <s v="GNR_ST_MSW_BP_E-23_LS-220-MW-FEED_Y-2020"/>
    <x v="0"/>
    <x v="2"/>
    <n v="899.72122832546904"/>
    <n v="1313592.9933551799"/>
    <n v="4728934.77607866"/>
  </r>
  <r>
    <x v="0"/>
    <x v="1"/>
    <x v="1"/>
    <x v="7"/>
    <x v="15"/>
    <s v="NO5_A1"/>
    <x v="2"/>
    <s v="GNR_ST_MSW_BP_E-23_LS-220-MW-FEED_Y-2020"/>
    <x v="1"/>
    <x v="0"/>
    <n v="899.72122832546904"/>
    <n v="1313592.9933551799"/>
    <n v="4728934.77607866"/>
  </r>
  <r>
    <x v="0"/>
    <x v="1"/>
    <x v="1"/>
    <x v="7"/>
    <x v="15"/>
    <s v="NO5_A1"/>
    <x v="2"/>
    <s v="GNR_ST_MSW_BP_E-23_LS-220-MW-FEED_Y-2020"/>
    <x v="1"/>
    <x v="1"/>
    <n v="899.72122832546904"/>
    <n v="1313592.9933551799"/>
    <n v="4728934.77607866"/>
  </r>
  <r>
    <x v="0"/>
    <x v="1"/>
    <x v="1"/>
    <x v="7"/>
    <x v="15"/>
    <s v="NO5_A1"/>
    <x v="2"/>
    <s v="GNR_ST_MSW_BP_E-23_LS-220-MW-FEED_Y-2020"/>
    <x v="1"/>
    <x v="2"/>
    <n v="899.72122832546904"/>
    <n v="1313592.9933551799"/>
    <n v="4728934.77607866"/>
  </r>
  <r>
    <x v="0"/>
    <x v="1"/>
    <x v="1"/>
    <x v="7"/>
    <x v="15"/>
    <s v="NO5_A1"/>
    <x v="6"/>
    <s v="GNR_RES_WTR_NOPMP_MC-01"/>
    <x v="0"/>
    <x v="0"/>
    <n v="154.193241885916"/>
    <n v="225122.133153437"/>
    <n v="810439.67935237498"/>
  </r>
  <r>
    <x v="0"/>
    <x v="1"/>
    <x v="1"/>
    <x v="7"/>
    <x v="15"/>
    <s v="NO5_A1"/>
    <x v="6"/>
    <s v="GNR_RES_WTR_NOPMP_MC-01"/>
    <x v="0"/>
    <x v="1"/>
    <n v="154.193241885916"/>
    <n v="225122.133153437"/>
    <n v="810439.67935237498"/>
  </r>
  <r>
    <x v="0"/>
    <x v="1"/>
    <x v="1"/>
    <x v="7"/>
    <x v="15"/>
    <s v="NO5_A1"/>
    <x v="6"/>
    <s v="GNR_RES_WTR_NOPMP_MC-01"/>
    <x v="0"/>
    <x v="2"/>
    <n v="154.193241885916"/>
    <n v="225122.133153437"/>
    <n v="810439.67935237498"/>
  </r>
  <r>
    <x v="0"/>
    <x v="1"/>
    <x v="1"/>
    <x v="7"/>
    <x v="15"/>
    <s v="NO5_A1"/>
    <x v="6"/>
    <s v="GNR_RES_WTR_NOPMP_MC-01"/>
    <x v="1"/>
    <x v="0"/>
    <n v="154.193241885916"/>
    <n v="225122.133153437"/>
    <n v="810439.67935237498"/>
  </r>
  <r>
    <x v="0"/>
    <x v="1"/>
    <x v="1"/>
    <x v="7"/>
    <x v="15"/>
    <s v="NO5_A1"/>
    <x v="6"/>
    <s v="GNR_RES_WTR_NOPMP_MC-01"/>
    <x v="1"/>
    <x v="1"/>
    <n v="154.193241885916"/>
    <n v="225122.133153437"/>
    <n v="810439.67935237498"/>
  </r>
  <r>
    <x v="0"/>
    <x v="1"/>
    <x v="1"/>
    <x v="7"/>
    <x v="15"/>
    <s v="NO5_A1"/>
    <x v="6"/>
    <s v="GNR_RES_WTR_NOPMP_MC-01"/>
    <x v="1"/>
    <x v="2"/>
    <n v="154.193241885916"/>
    <n v="225122.133153437"/>
    <n v="810439.67935237498"/>
  </r>
  <r>
    <x v="0"/>
    <x v="1"/>
    <x v="1"/>
    <x v="7"/>
    <x v="15"/>
    <s v="NO5_A1"/>
    <x v="6"/>
    <s v="GNR_RES_WTR_NOPMP_MC-02"/>
    <x v="0"/>
    <x v="0"/>
    <n v="598.193241885916"/>
    <n v="873362.13315343705"/>
    <n v="3144103.6793523701"/>
  </r>
  <r>
    <x v="0"/>
    <x v="1"/>
    <x v="1"/>
    <x v="7"/>
    <x v="15"/>
    <s v="NO5_A1"/>
    <x v="6"/>
    <s v="GNR_RES_WTR_NOPMP_MC-02"/>
    <x v="0"/>
    <x v="1"/>
    <n v="598.193241885916"/>
    <n v="873362.13315343705"/>
    <n v="3144103.6793523701"/>
  </r>
  <r>
    <x v="0"/>
    <x v="1"/>
    <x v="1"/>
    <x v="7"/>
    <x v="15"/>
    <s v="NO5_A1"/>
    <x v="6"/>
    <s v="GNR_RES_WTR_NOPMP_MC-02"/>
    <x v="0"/>
    <x v="2"/>
    <n v="598.193241885916"/>
    <n v="873362.13315343705"/>
    <n v="3144103.6793523701"/>
  </r>
  <r>
    <x v="0"/>
    <x v="1"/>
    <x v="1"/>
    <x v="7"/>
    <x v="15"/>
    <s v="NO5_A1"/>
    <x v="6"/>
    <s v="GNR_RES_WTR_NOPMP_MC-02"/>
    <x v="1"/>
    <x v="0"/>
    <n v="598.193241885916"/>
    <n v="873362.13315343705"/>
    <n v="3144103.6793523701"/>
  </r>
  <r>
    <x v="0"/>
    <x v="1"/>
    <x v="1"/>
    <x v="7"/>
    <x v="15"/>
    <s v="NO5_A1"/>
    <x v="6"/>
    <s v="GNR_RES_WTR_NOPMP_MC-02"/>
    <x v="1"/>
    <x v="1"/>
    <n v="598.193241885916"/>
    <n v="873362.13315343705"/>
    <n v="3144103.6793523701"/>
  </r>
  <r>
    <x v="0"/>
    <x v="1"/>
    <x v="1"/>
    <x v="7"/>
    <x v="15"/>
    <s v="NO5_A1"/>
    <x v="6"/>
    <s v="GNR_RES_WTR_NOPMP_MC-02"/>
    <x v="1"/>
    <x v="2"/>
    <n v="527.05201312419899"/>
    <n v="769495.93916133104"/>
    <n v="2770185.3809807901"/>
  </r>
  <r>
    <x v="0"/>
    <x v="1"/>
    <x v="1"/>
    <x v="7"/>
    <x v="15"/>
    <s v="NO5_A1"/>
    <x v="6"/>
    <s v="GNR_RES_WTR_NOPMP_MC-03"/>
    <x v="0"/>
    <x v="0"/>
    <n v="598.193241885916"/>
    <n v="873362.13315343705"/>
    <n v="3144103.6793523701"/>
  </r>
  <r>
    <x v="0"/>
    <x v="1"/>
    <x v="1"/>
    <x v="7"/>
    <x v="15"/>
    <s v="NO5_A1"/>
    <x v="6"/>
    <s v="GNR_RES_WTR_NOPMP_MC-03"/>
    <x v="0"/>
    <x v="1"/>
    <n v="598.193241885916"/>
    <n v="873362.13315343705"/>
    <n v="3144103.6793523701"/>
  </r>
  <r>
    <x v="0"/>
    <x v="1"/>
    <x v="1"/>
    <x v="7"/>
    <x v="15"/>
    <s v="NO5_A1"/>
    <x v="6"/>
    <s v="GNR_RES_WTR_NOPMP_MC-03"/>
    <x v="0"/>
    <x v="2"/>
    <n v="598.193241885916"/>
    <n v="873362.13315343705"/>
    <n v="3144103.6793523701"/>
  </r>
  <r>
    <x v="0"/>
    <x v="1"/>
    <x v="1"/>
    <x v="7"/>
    <x v="15"/>
    <s v="NO5_A1"/>
    <x v="6"/>
    <s v="GNR_RES_WTR_NOPMP_MC-03"/>
    <x v="1"/>
    <x v="0"/>
    <n v="35.933132042153403"/>
    <n v="52462.372781543898"/>
    <n v="188864.54201355801"/>
  </r>
  <r>
    <x v="0"/>
    <x v="1"/>
    <x v="1"/>
    <x v="7"/>
    <x v="15"/>
    <s v="NO5_A1"/>
    <x v="6"/>
    <s v="GNR_RES_WTR_NOPMP_MC-03"/>
    <x v="1"/>
    <x v="1"/>
    <n v="598.193241885916"/>
    <n v="873362.13315343705"/>
    <n v="3144103.6793523701"/>
  </r>
  <r>
    <x v="0"/>
    <x v="1"/>
    <x v="1"/>
    <x v="7"/>
    <x v="15"/>
    <s v="NO5_A1"/>
    <x v="6"/>
    <s v="GNR_RES_WTR_NOPMP_MC-04"/>
    <x v="0"/>
    <x v="0"/>
    <n v="598.193241885916"/>
    <n v="873362.13315343705"/>
    <n v="3144103.6793523701"/>
  </r>
  <r>
    <x v="0"/>
    <x v="1"/>
    <x v="1"/>
    <x v="7"/>
    <x v="15"/>
    <s v="NO5_A1"/>
    <x v="6"/>
    <s v="GNR_RES_WTR_NOPMP_MC-04"/>
    <x v="0"/>
    <x v="1"/>
    <n v="598.193241885916"/>
    <n v="873362.13315343705"/>
    <n v="3144103.6793523701"/>
  </r>
  <r>
    <x v="0"/>
    <x v="1"/>
    <x v="1"/>
    <x v="7"/>
    <x v="15"/>
    <s v="NO5_A1"/>
    <x v="6"/>
    <s v="GNR_RES_WTR_NOPMP_MC-04"/>
    <x v="0"/>
    <x v="2"/>
    <n v="598.193241885916"/>
    <n v="873362.13315343705"/>
    <n v="3144103.6793523701"/>
  </r>
  <r>
    <x v="0"/>
    <x v="1"/>
    <x v="1"/>
    <x v="7"/>
    <x v="15"/>
    <s v="NO5_A1"/>
    <x v="6"/>
    <s v="GNR_RES_WTR_NOPMP_MC-04"/>
    <x v="1"/>
    <x v="1"/>
    <n v="598.193241885916"/>
    <n v="873362.13315343705"/>
    <n v="3144103.6793523701"/>
  </r>
  <r>
    <x v="0"/>
    <x v="1"/>
    <x v="1"/>
    <x v="7"/>
    <x v="15"/>
    <s v="NO5_A1"/>
    <x v="6"/>
    <s v="GNR_RES_WTR_NOPMP_MC-05"/>
    <x v="0"/>
    <x v="0"/>
    <n v="161.606667864922"/>
    <n v="235945.73508278601"/>
    <n v="849404.64629803097"/>
  </r>
  <r>
    <x v="0"/>
    <x v="1"/>
    <x v="1"/>
    <x v="7"/>
    <x v="15"/>
    <s v="NO5_A1"/>
    <x v="6"/>
    <s v="GNR_RES_WTR_NOPMP_MC-05"/>
    <x v="0"/>
    <x v="1"/>
    <n v="598.193241885916"/>
    <n v="873362.13315343705"/>
    <n v="3144103.6793523701"/>
  </r>
  <r>
    <x v="0"/>
    <x v="1"/>
    <x v="1"/>
    <x v="7"/>
    <x v="15"/>
    <s v="NO5_A1"/>
    <x v="6"/>
    <s v="GNR_RES_WTR_NOPMP_MC-05"/>
    <x v="0"/>
    <x v="2"/>
    <n v="598.193241885916"/>
    <n v="873362.13315343705"/>
    <n v="3144103.6793523701"/>
  </r>
  <r>
    <x v="0"/>
    <x v="1"/>
    <x v="1"/>
    <x v="7"/>
    <x v="15"/>
    <s v="NO5_A1"/>
    <x v="6"/>
    <s v="GNR_RES_WTR_NOPMP_MC-05"/>
    <x v="1"/>
    <x v="1"/>
    <n v="598.193241885916"/>
    <n v="873362.13315343705"/>
    <n v="3144103.6793523701"/>
  </r>
  <r>
    <x v="0"/>
    <x v="1"/>
    <x v="1"/>
    <x v="7"/>
    <x v="15"/>
    <s v="NO5_A1"/>
    <x v="6"/>
    <s v="GNR_RES_WTR_NOPMP_MC-06"/>
    <x v="0"/>
    <x v="1"/>
    <n v="598.193241885916"/>
    <n v="873362.13315343705"/>
    <n v="3144103.6793523701"/>
  </r>
  <r>
    <x v="0"/>
    <x v="1"/>
    <x v="1"/>
    <x v="7"/>
    <x v="15"/>
    <s v="NO5_A1"/>
    <x v="6"/>
    <s v="GNR_RES_WTR_NOPMP_MC-06"/>
    <x v="0"/>
    <x v="2"/>
    <n v="598.193241885916"/>
    <n v="873362.13315343705"/>
    <n v="3144103.6793523701"/>
  </r>
  <r>
    <x v="0"/>
    <x v="1"/>
    <x v="1"/>
    <x v="7"/>
    <x v="15"/>
    <s v="NO5_A1"/>
    <x v="6"/>
    <s v="GNR_RES_WTR_NOPMP_MC-06"/>
    <x v="1"/>
    <x v="1"/>
    <n v="598.193241885916"/>
    <n v="873362.13315343705"/>
    <n v="3144103.6793523701"/>
  </r>
  <r>
    <x v="0"/>
    <x v="1"/>
    <x v="1"/>
    <x v="7"/>
    <x v="15"/>
    <s v="NO5_A1"/>
    <x v="6"/>
    <s v="GNR_RES_WTR_NOPMP_MC-07"/>
    <x v="0"/>
    <x v="1"/>
    <n v="598.193241885916"/>
    <n v="873362.13315343705"/>
    <n v="3144103.6793523701"/>
  </r>
  <r>
    <x v="0"/>
    <x v="1"/>
    <x v="1"/>
    <x v="7"/>
    <x v="15"/>
    <s v="NO5_A1"/>
    <x v="6"/>
    <s v="GNR_RES_WTR_NOPMP_MC-07"/>
    <x v="0"/>
    <x v="2"/>
    <n v="134.677841566654"/>
    <n v="196629.648687315"/>
    <n v="707866.73527433397"/>
  </r>
  <r>
    <x v="0"/>
    <x v="1"/>
    <x v="1"/>
    <x v="7"/>
    <x v="15"/>
    <s v="NO5_A1"/>
    <x v="6"/>
    <s v="GNR_RES_WTR_NOPMP_MC-07"/>
    <x v="1"/>
    <x v="1"/>
    <n v="598.193241885916"/>
    <n v="873362.13315343705"/>
    <n v="3144103.6793523701"/>
  </r>
  <r>
    <x v="0"/>
    <x v="1"/>
    <x v="1"/>
    <x v="7"/>
    <x v="15"/>
    <s v="NO5_A1"/>
    <x v="6"/>
    <s v="GNR_RES_WTR_NOPMP_MC-08"/>
    <x v="0"/>
    <x v="1"/>
    <n v="255.364257609307"/>
    <n v="372831.81610958802"/>
    <n v="1342194.53799452"/>
  </r>
  <r>
    <x v="0"/>
    <x v="1"/>
    <x v="1"/>
    <x v="7"/>
    <x v="15"/>
    <s v="NO5_A1"/>
    <x v="6"/>
    <s v="GNR_RES_WTR_NOPMP_MC-08"/>
    <x v="1"/>
    <x v="1"/>
    <n v="133.06811986736199"/>
    <n v="194279.45500634899"/>
    <n v="699406.03802285495"/>
  </r>
  <r>
    <x v="0"/>
    <x v="1"/>
    <x v="1"/>
    <x v="7"/>
    <x v="15"/>
    <s v="NO5_A1"/>
    <x v="6"/>
    <s v="GNR_RES_WTR_PMP_MC-01"/>
    <x v="0"/>
    <x v="0"/>
    <n v="444"/>
    <n v="648240"/>
    <n v="2333664"/>
  </r>
  <r>
    <x v="0"/>
    <x v="1"/>
    <x v="1"/>
    <x v="7"/>
    <x v="15"/>
    <s v="NO5_A1"/>
    <x v="6"/>
    <s v="GNR_RES_WTR_PMP_MC-01"/>
    <x v="0"/>
    <x v="1"/>
    <n v="444"/>
    <n v="648240"/>
    <n v="2333664"/>
  </r>
  <r>
    <x v="0"/>
    <x v="1"/>
    <x v="1"/>
    <x v="7"/>
    <x v="15"/>
    <s v="NO5_A1"/>
    <x v="6"/>
    <s v="GNR_RES_WTR_PMP_MC-01"/>
    <x v="0"/>
    <x v="2"/>
    <n v="444"/>
    <n v="648240"/>
    <n v="2333664"/>
  </r>
  <r>
    <x v="0"/>
    <x v="1"/>
    <x v="1"/>
    <x v="7"/>
    <x v="15"/>
    <s v="NO5_A1"/>
    <x v="6"/>
    <s v="GNR_RES_WTR_PMP_MC-01"/>
    <x v="1"/>
    <x v="0"/>
    <n v="444"/>
    <n v="648240"/>
    <n v="2333664"/>
  </r>
  <r>
    <x v="0"/>
    <x v="1"/>
    <x v="1"/>
    <x v="7"/>
    <x v="15"/>
    <s v="NO5_A1"/>
    <x v="6"/>
    <s v="GNR_RES_WTR_PMP_MC-01"/>
    <x v="1"/>
    <x v="1"/>
    <n v="444"/>
    <n v="648240"/>
    <n v="2333664"/>
  </r>
  <r>
    <x v="0"/>
    <x v="1"/>
    <x v="1"/>
    <x v="7"/>
    <x v="15"/>
    <s v="NO5_A1"/>
    <x v="6"/>
    <s v="GNR_RES_WTR_PMP_MC-01"/>
    <x v="1"/>
    <x v="2"/>
    <n v="444"/>
    <n v="648240"/>
    <n v="2333664"/>
  </r>
  <r>
    <x v="0"/>
    <x v="1"/>
    <x v="1"/>
    <x v="7"/>
    <x v="15"/>
    <s v="NO5_A1"/>
    <x v="6"/>
    <s v="GNR_ROR_WTR"/>
    <x v="0"/>
    <x v="0"/>
    <n v="482.62054913713501"/>
    <n v="704626.00174021698"/>
    <n v="2536653.6062647798"/>
  </r>
  <r>
    <x v="0"/>
    <x v="1"/>
    <x v="1"/>
    <x v="7"/>
    <x v="15"/>
    <s v="NO5_A1"/>
    <x v="6"/>
    <s v="GNR_ROR_WTR"/>
    <x v="0"/>
    <x v="1"/>
    <n v="482.62054913713501"/>
    <n v="704626.00174021698"/>
    <n v="2536653.6062647798"/>
  </r>
  <r>
    <x v="0"/>
    <x v="1"/>
    <x v="1"/>
    <x v="7"/>
    <x v="15"/>
    <s v="NO5_A1"/>
    <x v="6"/>
    <s v="GNR_ROR_WTR"/>
    <x v="0"/>
    <x v="2"/>
    <n v="482.62054913713501"/>
    <n v="704626.00174021698"/>
    <n v="2536653.6062647798"/>
  </r>
  <r>
    <x v="0"/>
    <x v="1"/>
    <x v="1"/>
    <x v="7"/>
    <x v="15"/>
    <s v="NO5_A1"/>
    <x v="6"/>
    <s v="GNR_ROR_WTR"/>
    <x v="1"/>
    <x v="0"/>
    <n v="1784.8181044528901"/>
    <n v="2605834.4325012299"/>
    <n v="9381003.9570044093"/>
  </r>
  <r>
    <x v="0"/>
    <x v="1"/>
    <x v="1"/>
    <x v="7"/>
    <x v="15"/>
    <s v="NO5_A1"/>
    <x v="6"/>
    <s v="GNR_ROR_WTR"/>
    <x v="1"/>
    <x v="1"/>
    <n v="1784.8181044528901"/>
    <n v="2605834.4325012299"/>
    <n v="9381003.9570044093"/>
  </r>
  <r>
    <x v="0"/>
    <x v="1"/>
    <x v="1"/>
    <x v="7"/>
    <x v="15"/>
    <s v="NO5_A1"/>
    <x v="6"/>
    <s v="GNR_ROR_WTR"/>
    <x v="1"/>
    <x v="2"/>
    <n v="1784.8181044528901"/>
    <n v="2605834.4325012299"/>
    <n v="9381003.9570044093"/>
  </r>
  <r>
    <x v="0"/>
    <x v="1"/>
    <x v="1"/>
    <x v="7"/>
    <x v="15"/>
    <s v="NO5_A1"/>
    <x v="7"/>
    <s v="GNR_WT_WIND_ON_LS_Y-2020"/>
    <x v="0"/>
    <x v="0"/>
    <n v="74.150898499651106"/>
    <n v="108260.311809491"/>
    <n v="389737.122514166"/>
  </r>
  <r>
    <x v="0"/>
    <x v="1"/>
    <x v="1"/>
    <x v="7"/>
    <x v="15"/>
    <s v="NO5_A1"/>
    <x v="7"/>
    <s v="GNR_WT_WIND_ON_LS_Y-2020"/>
    <x v="0"/>
    <x v="1"/>
    <n v="61.510445870142199"/>
    <n v="89805.250970407593"/>
    <n v="323298.90349346702"/>
  </r>
  <r>
    <x v="0"/>
    <x v="1"/>
    <x v="1"/>
    <x v="7"/>
    <x v="15"/>
    <s v="NO5_A1"/>
    <x v="7"/>
    <s v="GNR_WT_WIND_ON_LS_Y-2020"/>
    <x v="0"/>
    <x v="2"/>
    <n v="68.715827502666301"/>
    <n v="100325.108153893"/>
    <n v="361170.38935401401"/>
  </r>
  <r>
    <x v="0"/>
    <x v="1"/>
    <x v="1"/>
    <x v="7"/>
    <x v="15"/>
    <s v="NO5_A1"/>
    <x v="7"/>
    <s v="GNR_WT_WIND_ON_LS_Y-2020"/>
    <x v="1"/>
    <x v="0"/>
    <n v="117.20248838080801"/>
    <n v="171115.63303597999"/>
    <n v="616016.27892952703"/>
  </r>
  <r>
    <x v="0"/>
    <x v="1"/>
    <x v="1"/>
    <x v="7"/>
    <x v="15"/>
    <s v="NO5_A1"/>
    <x v="7"/>
    <s v="GNR_WT_WIND_ON_LS_Y-2020"/>
    <x v="1"/>
    <x v="1"/>
    <n v="14.274997569827599"/>
    <n v="20841.4964519483"/>
    <n v="75029.387227013998"/>
  </r>
  <r>
    <x v="0"/>
    <x v="1"/>
    <x v="1"/>
    <x v="7"/>
    <x v="15"/>
    <s v="NO5_A1"/>
    <x v="7"/>
    <s v="GNR_WT_WIND_ON_LS_Y-2020"/>
    <x v="1"/>
    <x v="2"/>
    <n v="120.25767094402801"/>
    <n v="175576.199578281"/>
    <n v="632074.31848181004"/>
  </r>
  <r>
    <x v="0"/>
    <x v="1"/>
    <x v="1"/>
    <x v="7"/>
    <x v="15"/>
    <s v="NO5_A2"/>
    <x v="5"/>
    <s v="GNR_BO_ELEC_E-99"/>
    <x v="1"/>
    <x v="0"/>
    <n v="17.887205387205402"/>
    <n v="26115.319865319801"/>
    <n v="94015.151515151403"/>
  </r>
  <r>
    <x v="0"/>
    <x v="1"/>
    <x v="1"/>
    <x v="7"/>
    <x v="15"/>
    <s v="NO5_A2"/>
    <x v="5"/>
    <s v="GNR_BO_ELEC_E-99"/>
    <x v="1"/>
    <x v="2"/>
    <n v="17.887205387205402"/>
    <n v="26115.319865319801"/>
    <n v="94015.151515151403"/>
  </r>
  <r>
    <x v="0"/>
    <x v="1"/>
    <x v="1"/>
    <x v="7"/>
    <x v="15"/>
    <s v="NO5_A2"/>
    <x v="5"/>
    <s v="GNR_HP_ELEC_GROUND-WTR_COP-380_LS-4-MW_Y-2030"/>
    <x v="1"/>
    <x v="0"/>
    <n v="15.4529131262428"/>
    <n v="22561.253164314399"/>
    <n v="81220.511391531996"/>
  </r>
  <r>
    <x v="0"/>
    <x v="1"/>
    <x v="1"/>
    <x v="7"/>
    <x v="15"/>
    <s v="NO5_A2"/>
    <x v="5"/>
    <s v="GNR_HP_ELEC_GROUND-WTR_COP-380_LS-4-MW_Y-2030"/>
    <x v="1"/>
    <x v="1"/>
    <n v="15.4529131262428"/>
    <n v="22561.253164314399"/>
    <n v="81220.511391531996"/>
  </r>
  <r>
    <x v="0"/>
    <x v="1"/>
    <x v="1"/>
    <x v="7"/>
    <x v="15"/>
    <s v="NO5_A2"/>
    <x v="5"/>
    <s v="GNR_HP_ELEC_GROUND-WTR_COP-380_LS-4-MW_Y-2030"/>
    <x v="1"/>
    <x v="2"/>
    <n v="15.4529131262428"/>
    <n v="22561.253164314399"/>
    <n v="81220.511391531996"/>
  </r>
  <r>
    <x v="0"/>
    <x v="1"/>
    <x v="1"/>
    <x v="7"/>
    <x v="15"/>
    <s v="NO5_A2"/>
    <x v="1"/>
    <s v="GNR_HS_HEAT_PIT_L-DEC_E-91_Y-2020"/>
    <x v="0"/>
    <x v="0"/>
    <n v="30.813253875524499"/>
    <n v="44987.350658265801"/>
    <n v="161954.46236975701"/>
  </r>
  <r>
    <x v="0"/>
    <x v="1"/>
    <x v="1"/>
    <x v="7"/>
    <x v="15"/>
    <s v="NO5_A2"/>
    <x v="1"/>
    <s v="GNR_HS_HEAT_PIT_L-DEC_E-91_Y-2020"/>
    <x v="0"/>
    <x v="1"/>
    <n v="30.813253875524499"/>
    <n v="44987.350658265801"/>
    <n v="161954.46236975701"/>
  </r>
  <r>
    <x v="0"/>
    <x v="1"/>
    <x v="1"/>
    <x v="7"/>
    <x v="15"/>
    <s v="NO5_A2"/>
    <x v="1"/>
    <s v="GNR_HS_HEAT_PIT_L-DEC_E-91_Y-2020"/>
    <x v="0"/>
    <x v="2"/>
    <n v="30.813253875524499"/>
    <n v="44987.350658265801"/>
    <n v="161954.46236975701"/>
  </r>
  <r>
    <x v="0"/>
    <x v="1"/>
    <x v="1"/>
    <x v="7"/>
    <x v="15"/>
    <s v="NO5_A2"/>
    <x v="1"/>
    <s v="GNR_HS_HEAT_PIT_L-DEC_E-91_Y-2030"/>
    <x v="0"/>
    <x v="0"/>
    <n v="6.1402290958895298"/>
    <n v="8964.7344799987095"/>
    <n v="32273.044127995399"/>
  </r>
  <r>
    <x v="0"/>
    <x v="1"/>
    <x v="1"/>
    <x v="7"/>
    <x v="15"/>
    <s v="NO5_A2"/>
    <x v="1"/>
    <s v="GNR_HS_HEAT_PIT_L-DEC_E-91_Y-2030"/>
    <x v="0"/>
    <x v="1"/>
    <n v="42.110879556351499"/>
    <n v="61481.884152273196"/>
    <n v="221334.78294818301"/>
  </r>
  <r>
    <x v="0"/>
    <x v="1"/>
    <x v="1"/>
    <x v="7"/>
    <x v="15"/>
    <s v="NO5_A2"/>
    <x v="1"/>
    <s v="GNR_HS_HEAT_PIT_L-DEC_E-91_Y-2030"/>
    <x v="0"/>
    <x v="2"/>
    <n v="23.659353515079999"/>
    <n v="34542.656132016898"/>
    <n v="124353.562075261"/>
  </r>
  <r>
    <x v="0"/>
    <x v="1"/>
    <x v="1"/>
    <x v="7"/>
    <x v="15"/>
    <s v="NO5_A2"/>
    <x v="2"/>
    <s v="GNR_ST_MSW_BP_CB-20"/>
    <x v="0"/>
    <x v="0"/>
    <n v="30.5555555555555"/>
    <n v="44611.111111111102"/>
    <n v="160600"/>
  </r>
  <r>
    <x v="0"/>
    <x v="1"/>
    <x v="1"/>
    <x v="7"/>
    <x v="15"/>
    <s v="NO5_A2"/>
    <x v="2"/>
    <s v="GNR_ST_MSW_BP_CB-20"/>
    <x v="0"/>
    <x v="1"/>
    <n v="30.5555555555555"/>
    <n v="44611.111111111102"/>
    <n v="160600"/>
  </r>
  <r>
    <x v="0"/>
    <x v="1"/>
    <x v="1"/>
    <x v="7"/>
    <x v="15"/>
    <s v="NO5_A2"/>
    <x v="2"/>
    <s v="GNR_ST_MSW_BP_CB-20"/>
    <x v="0"/>
    <x v="2"/>
    <n v="30.5555555555555"/>
    <n v="44611.111111111102"/>
    <n v="160600"/>
  </r>
  <r>
    <x v="0"/>
    <x v="1"/>
    <x v="1"/>
    <x v="7"/>
    <x v="15"/>
    <s v="NO5_A2"/>
    <x v="2"/>
    <s v="GNR_ST_MSW_BP_CB-20"/>
    <x v="1"/>
    <x v="0"/>
    <n v="30.5555555555555"/>
    <n v="44611.111111111102"/>
    <n v="160600"/>
  </r>
  <r>
    <x v="0"/>
    <x v="1"/>
    <x v="1"/>
    <x v="7"/>
    <x v="15"/>
    <s v="NO5_A2"/>
    <x v="2"/>
    <s v="GNR_ST_MSW_BP_CB-20"/>
    <x v="1"/>
    <x v="1"/>
    <n v="30.5555555555555"/>
    <n v="44611.111111111102"/>
    <n v="160600"/>
  </r>
  <r>
    <x v="0"/>
    <x v="1"/>
    <x v="1"/>
    <x v="7"/>
    <x v="15"/>
    <s v="NO5_A2"/>
    <x v="2"/>
    <s v="GNR_ST_MSW_BP_CB-20"/>
    <x v="1"/>
    <x v="2"/>
    <n v="30.5555555555555"/>
    <n v="44611.111111111102"/>
    <n v="160600"/>
  </r>
  <r>
    <x v="0"/>
    <x v="1"/>
    <x v="1"/>
    <x v="7"/>
    <x v="15"/>
    <s v="NO5_Offshore"/>
    <x v="7"/>
    <s v="GNR_WT_WIND_OFF_L-NS_Y-2030"/>
    <x v="0"/>
    <x v="0"/>
    <n v="7535.0964855174698"/>
    <n v="11001240.868855501"/>
    <n v="39604467.127879798"/>
  </r>
  <r>
    <x v="0"/>
    <x v="1"/>
    <x v="1"/>
    <x v="7"/>
    <x v="15"/>
    <s v="NO5_Offshore"/>
    <x v="7"/>
    <s v="GNR_WT_WIND_OFF_L-NS_Y-2030"/>
    <x v="0"/>
    <x v="1"/>
    <n v="6250.5937740039999"/>
    <n v="9125866.9100458305"/>
    <n v="32853120.876164999"/>
  </r>
  <r>
    <x v="0"/>
    <x v="1"/>
    <x v="1"/>
    <x v="7"/>
    <x v="15"/>
    <s v="NO5_Offshore"/>
    <x v="7"/>
    <s v="GNR_WT_WIND_OFF_L-NS_Y-2030"/>
    <x v="0"/>
    <x v="2"/>
    <n v="6982.7932067094598"/>
    <n v="10194878.0817958"/>
    <n v="36701561.094464898"/>
  </r>
  <r>
    <x v="0"/>
    <x v="1"/>
    <x v="1"/>
    <x v="7"/>
    <x v="15"/>
    <s v="NO5_Offshore"/>
    <x v="7"/>
    <s v="GNR_WT_WIND_OFF_L-NS_Y-2030"/>
    <x v="1"/>
    <x v="0"/>
    <n v="11909.930643608899"/>
    <n v="17388498.739668999"/>
    <n v="62598595.462808497"/>
  </r>
  <r>
    <x v="0"/>
    <x v="1"/>
    <x v="1"/>
    <x v="7"/>
    <x v="15"/>
    <s v="NO5_Offshore"/>
    <x v="7"/>
    <s v="GNR_WT_WIND_OFF_L-NS_Y-2030"/>
    <x v="1"/>
    <x v="1"/>
    <n v="1450.6025711837401"/>
    <n v="2117879.7539282702"/>
    <n v="7624367.1141417501"/>
  </r>
  <r>
    <x v="0"/>
    <x v="1"/>
    <x v="1"/>
    <x v="7"/>
    <x v="15"/>
    <s v="NO5_Offshore"/>
    <x v="7"/>
    <s v="GNR_WT_WIND_OFF_L-NS_Y-2030"/>
    <x v="1"/>
    <x v="2"/>
    <n v="12220.393441235599"/>
    <n v="17841774.424203899"/>
    <n v="64230387.927134201"/>
  </r>
  <r>
    <x v="0"/>
    <x v="1"/>
    <x v="1"/>
    <x v="8"/>
    <x v="16"/>
    <s v="PL_A"/>
    <x v="5"/>
    <s v="GNR_ES_ELEC_BAT-LITHIO_E-95_Y-16-29"/>
    <x v="0"/>
    <x v="1"/>
    <n v="1490.3546556716101"/>
    <n v="2175917.7972805402"/>
    <n v="7833304.0702099605"/>
  </r>
  <r>
    <x v="0"/>
    <x v="1"/>
    <x v="1"/>
    <x v="8"/>
    <x v="16"/>
    <s v="PL_A"/>
    <x v="5"/>
    <s v="GNR_ES_ELEC_BAT-LITHIO_E-95_Y-16-29"/>
    <x v="0"/>
    <x v="2"/>
    <n v="2132.21565974029"/>
    <n v="3113034.86322083"/>
    <n v="11206925.507595001"/>
  </r>
  <r>
    <x v="0"/>
    <x v="1"/>
    <x v="1"/>
    <x v="8"/>
    <x v="16"/>
    <s v="PL_A"/>
    <x v="5"/>
    <s v="GNR_ES_ELEC_BAT-LITHIO_E-95_Y-16-29"/>
    <x v="1"/>
    <x v="0"/>
    <n v="2132.21565974029"/>
    <n v="3113034.86322083"/>
    <n v="11206925.507595001"/>
  </r>
  <r>
    <x v="0"/>
    <x v="1"/>
    <x v="1"/>
    <x v="8"/>
    <x v="16"/>
    <s v="PL_A"/>
    <x v="1"/>
    <s v="GNR_HS_HEAT_PIT_L-CEN_E-90_Y-2020"/>
    <x v="0"/>
    <x v="0"/>
    <n v="1820.3853486974001"/>
    <n v="2657762.60909821"/>
    <n v="9567945.3927535508"/>
  </r>
  <r>
    <x v="0"/>
    <x v="1"/>
    <x v="1"/>
    <x v="8"/>
    <x v="16"/>
    <s v="PL_A"/>
    <x v="1"/>
    <s v="GNR_HS_HEAT_PIT_L-CEN_E-90_Y-2020"/>
    <x v="0"/>
    <x v="1"/>
    <n v="2093.8639902192799"/>
    <n v="3057041.4257201599"/>
    <n v="11005349.1325926"/>
  </r>
  <r>
    <x v="0"/>
    <x v="1"/>
    <x v="1"/>
    <x v="8"/>
    <x v="16"/>
    <s v="PL_A"/>
    <x v="1"/>
    <s v="GNR_HS_HEAT_PIT_L-CEN_E-90_Y-2020"/>
    <x v="0"/>
    <x v="2"/>
    <n v="3611.9311113844801"/>
    <n v="5273419.4226213498"/>
    <n v="18984309.921436898"/>
  </r>
  <r>
    <x v="0"/>
    <x v="1"/>
    <x v="1"/>
    <x v="8"/>
    <x v="16"/>
    <s v="PL_A"/>
    <x v="1"/>
    <s v="GNR_HS_HEAT_PIT_L-CEN_E-90_Y-2030"/>
    <x v="0"/>
    <x v="0"/>
    <n v="1743.6870004207501"/>
    <n v="2545783.0206142901"/>
    <n v="9164818.8742114604"/>
  </r>
  <r>
    <x v="0"/>
    <x v="1"/>
    <x v="1"/>
    <x v="8"/>
    <x v="16"/>
    <s v="PL_A"/>
    <x v="1"/>
    <s v="GNR_HS_HEAT_PIT_L-CEN_E-90_Y-2030"/>
    <x v="0"/>
    <x v="1"/>
    <n v="1743.6870004207501"/>
    <n v="2545783.0206142901"/>
    <n v="9164818.8742114604"/>
  </r>
  <r>
    <x v="0"/>
    <x v="1"/>
    <x v="1"/>
    <x v="8"/>
    <x v="16"/>
    <s v="PL_A"/>
    <x v="2"/>
    <s v="GNR_BO_MSW_E-100"/>
    <x v="0"/>
    <x v="0"/>
    <n v="1000"/>
    <n v="1460000"/>
    <n v="5256000"/>
  </r>
  <r>
    <x v="0"/>
    <x v="1"/>
    <x v="1"/>
    <x v="8"/>
    <x v="16"/>
    <s v="PL_A"/>
    <x v="2"/>
    <s v="GNR_BO_MSW_E-100"/>
    <x v="0"/>
    <x v="1"/>
    <n v="1000"/>
    <n v="1460000"/>
    <n v="5256000"/>
  </r>
  <r>
    <x v="0"/>
    <x v="1"/>
    <x v="1"/>
    <x v="8"/>
    <x v="16"/>
    <s v="PL_A"/>
    <x v="2"/>
    <s v="GNR_BO_MSW_E-100"/>
    <x v="0"/>
    <x v="2"/>
    <n v="1000"/>
    <n v="1460000"/>
    <n v="5256000"/>
  </r>
  <r>
    <x v="0"/>
    <x v="1"/>
    <x v="1"/>
    <x v="8"/>
    <x v="16"/>
    <s v="PL_A"/>
    <x v="2"/>
    <s v="GNR_BO_MSW_E-100"/>
    <x v="1"/>
    <x v="0"/>
    <n v="1000"/>
    <n v="1460000"/>
    <n v="5256000"/>
  </r>
  <r>
    <x v="0"/>
    <x v="1"/>
    <x v="1"/>
    <x v="8"/>
    <x v="16"/>
    <s v="PL_A"/>
    <x v="2"/>
    <s v="GNR_BO_MSW_E-100"/>
    <x v="1"/>
    <x v="1"/>
    <n v="1000"/>
    <n v="1460000"/>
    <n v="5256000"/>
  </r>
  <r>
    <x v="0"/>
    <x v="1"/>
    <x v="1"/>
    <x v="8"/>
    <x v="16"/>
    <s v="PL_A"/>
    <x v="2"/>
    <s v="GNR_BO_MSW_E-100"/>
    <x v="1"/>
    <x v="2"/>
    <n v="1000"/>
    <n v="1460000"/>
    <n v="5256000"/>
  </r>
  <r>
    <x v="0"/>
    <x v="1"/>
    <x v="1"/>
    <x v="8"/>
    <x v="16"/>
    <s v="PL_A"/>
    <x v="2"/>
    <s v="GNR_ST_MSW_BP_E-15"/>
    <x v="0"/>
    <x v="0"/>
    <n v="90.6666666666667"/>
    <n v="132373.33333333299"/>
    <n v="476544"/>
  </r>
  <r>
    <x v="0"/>
    <x v="1"/>
    <x v="1"/>
    <x v="8"/>
    <x v="16"/>
    <s v="PL_A"/>
    <x v="2"/>
    <s v="GNR_ST_MSW_BP_E-15"/>
    <x v="0"/>
    <x v="1"/>
    <n v="90.6666666666667"/>
    <n v="132373.33333333299"/>
    <n v="476544"/>
  </r>
  <r>
    <x v="0"/>
    <x v="1"/>
    <x v="1"/>
    <x v="8"/>
    <x v="16"/>
    <s v="PL_A"/>
    <x v="2"/>
    <s v="GNR_ST_MSW_BP_E-15"/>
    <x v="0"/>
    <x v="2"/>
    <n v="90.6666666666667"/>
    <n v="132373.33333333299"/>
    <n v="476544"/>
  </r>
  <r>
    <x v="0"/>
    <x v="1"/>
    <x v="1"/>
    <x v="8"/>
    <x v="16"/>
    <s v="PL_A"/>
    <x v="2"/>
    <s v="GNR_ST_MSW_BP_E-15"/>
    <x v="1"/>
    <x v="0"/>
    <n v="90.6666666666667"/>
    <n v="132373.33333333299"/>
    <n v="476544"/>
  </r>
  <r>
    <x v="0"/>
    <x v="1"/>
    <x v="1"/>
    <x v="8"/>
    <x v="16"/>
    <s v="PL_A"/>
    <x v="2"/>
    <s v="GNR_ST_MSW_BP_E-15"/>
    <x v="1"/>
    <x v="1"/>
    <n v="90.6666666666667"/>
    <n v="132373.33333333299"/>
    <n v="476544"/>
  </r>
  <r>
    <x v="0"/>
    <x v="1"/>
    <x v="1"/>
    <x v="8"/>
    <x v="16"/>
    <s v="PL_A"/>
    <x v="2"/>
    <s v="GNR_ST_MSW_BP_E-15"/>
    <x v="1"/>
    <x v="2"/>
    <n v="90.6666666666667"/>
    <n v="132373.33333333299"/>
    <n v="476544"/>
  </r>
  <r>
    <x v="0"/>
    <x v="1"/>
    <x v="1"/>
    <x v="8"/>
    <x v="16"/>
    <s v="PL_A"/>
    <x v="2"/>
    <s v="GNR_ST_MSW_BP_E-24_LS-220-MW-FEED_Y-2030"/>
    <x v="0"/>
    <x v="0"/>
    <n v="9639.2799904676394"/>
    <n v="14073348.7860828"/>
    <n v="50664055.6298979"/>
  </r>
  <r>
    <x v="0"/>
    <x v="1"/>
    <x v="1"/>
    <x v="8"/>
    <x v="16"/>
    <s v="PL_A"/>
    <x v="2"/>
    <s v="GNR_ST_MSW_BP_E-24_LS-220-MW-FEED_Y-2030"/>
    <x v="0"/>
    <x v="1"/>
    <n v="9639.2799904676394"/>
    <n v="14073348.7860828"/>
    <n v="50664055.6298979"/>
  </r>
  <r>
    <x v="0"/>
    <x v="1"/>
    <x v="1"/>
    <x v="8"/>
    <x v="16"/>
    <s v="PL_A"/>
    <x v="2"/>
    <s v="GNR_ST_MSW_BP_E-24_LS-220-MW-FEED_Y-2030"/>
    <x v="0"/>
    <x v="2"/>
    <n v="9639.2799904676394"/>
    <n v="14073348.7860828"/>
    <n v="50664055.6298979"/>
  </r>
  <r>
    <x v="0"/>
    <x v="1"/>
    <x v="1"/>
    <x v="8"/>
    <x v="16"/>
    <s v="PL_A"/>
    <x v="2"/>
    <s v="GNR_ST_MSW_BP_E-24_LS-220-MW-FEED_Y-2030"/>
    <x v="1"/>
    <x v="0"/>
    <n v="9639.2799904676394"/>
    <n v="14073348.7860828"/>
    <n v="50664055.6298979"/>
  </r>
  <r>
    <x v="0"/>
    <x v="1"/>
    <x v="1"/>
    <x v="8"/>
    <x v="16"/>
    <s v="PL_A"/>
    <x v="2"/>
    <s v="GNR_ST_MSW_BP_E-24_LS-220-MW-FEED_Y-2030"/>
    <x v="1"/>
    <x v="1"/>
    <n v="9639.2799904676394"/>
    <n v="14073348.7860828"/>
    <n v="50664055.6298979"/>
  </r>
  <r>
    <x v="0"/>
    <x v="1"/>
    <x v="1"/>
    <x v="8"/>
    <x v="16"/>
    <s v="PL_A"/>
    <x v="2"/>
    <s v="GNR_ST_MSW_BP_E-24_LS-220-MW-FEED_Y-2030"/>
    <x v="1"/>
    <x v="2"/>
    <n v="9639.2799904676394"/>
    <n v="14073348.7860828"/>
    <n v="50664055.6298979"/>
  </r>
  <r>
    <x v="0"/>
    <x v="1"/>
    <x v="1"/>
    <x v="8"/>
    <x v="16"/>
    <s v="PL_A"/>
    <x v="3"/>
    <s v="GNR_PV_SUN"/>
    <x v="0"/>
    <x v="2"/>
    <n v="1.77302262377423E-2"/>
    <n v="25.886130307103699"/>
    <n v="93.190069105573301"/>
  </r>
  <r>
    <x v="0"/>
    <x v="1"/>
    <x v="1"/>
    <x v="8"/>
    <x v="16"/>
    <s v="PL_A"/>
    <x v="3"/>
    <s v="GNR_PV_SUN"/>
    <x v="1"/>
    <x v="1"/>
    <n v="0.17149169514977999"/>
    <n v="250.377874918679"/>
    <n v="901.36034970724302"/>
  </r>
  <r>
    <x v="0"/>
    <x v="1"/>
    <x v="1"/>
    <x v="8"/>
    <x v="16"/>
    <s v="PL_A"/>
    <x v="3"/>
    <s v="GNR_PV_SUN"/>
    <x v="1"/>
    <x v="2"/>
    <n v="0.56275077059936796"/>
    <n v="821.61612507507698"/>
    <n v="2957.8180502702799"/>
  </r>
  <r>
    <x v="0"/>
    <x v="1"/>
    <x v="1"/>
    <x v="8"/>
    <x v="16"/>
    <s v="PL_A"/>
    <x v="6"/>
    <s v="GNR_ES_WTR_PMP"/>
    <x v="0"/>
    <x v="2"/>
    <n v="2.95616438356164"/>
    <n v="4316"/>
    <n v="15537.6"/>
  </r>
  <r>
    <x v="0"/>
    <x v="1"/>
    <x v="1"/>
    <x v="8"/>
    <x v="16"/>
    <s v="PL_A"/>
    <x v="7"/>
    <s v="GNR_WT_WIND_ONS"/>
    <x v="0"/>
    <x v="0"/>
    <n v="608.10064440301505"/>
    <n v="887826.94082840194"/>
    <n v="3196176.9869822501"/>
  </r>
  <r>
    <x v="0"/>
    <x v="1"/>
    <x v="1"/>
    <x v="8"/>
    <x v="16"/>
    <s v="PL_A"/>
    <x v="7"/>
    <s v="GNR_WT_WIND_ONS"/>
    <x v="0"/>
    <x v="1"/>
    <n v="1042.4582475480299"/>
    <n v="1521989.04142012"/>
    <n v="5479160.5491124298"/>
  </r>
  <r>
    <x v="0"/>
    <x v="1"/>
    <x v="1"/>
    <x v="8"/>
    <x v="16"/>
    <s v="PL_A"/>
    <x v="7"/>
    <s v="GNR_WT_WIND_ONS"/>
    <x v="0"/>
    <x v="2"/>
    <n v="1672.2767721082901"/>
    <n v="2441524.08727811"/>
    <n v="8789486.7142011803"/>
  </r>
  <r>
    <x v="0"/>
    <x v="1"/>
    <x v="1"/>
    <x v="8"/>
    <x v="16"/>
    <s v="PL_A"/>
    <x v="7"/>
    <s v="GNR_WT_WIND_ONS"/>
    <x v="1"/>
    <x v="0"/>
    <n v="1476.8158506930399"/>
    <n v="2156151.1420118301"/>
    <n v="7762144.1112425998"/>
  </r>
  <r>
    <x v="0"/>
    <x v="1"/>
    <x v="1"/>
    <x v="8"/>
    <x v="16"/>
    <s v="PL_A"/>
    <x v="7"/>
    <s v="GNR_WT_WIND_ONS"/>
    <x v="1"/>
    <x v="1"/>
    <n v="3619.6466928750901"/>
    <n v="5284684.1715976298"/>
    <n v="19024863.0177515"/>
  </r>
  <r>
    <x v="0"/>
    <x v="1"/>
    <x v="1"/>
    <x v="8"/>
    <x v="16"/>
    <s v="PL_A"/>
    <x v="7"/>
    <s v="GNR_WT_WIND_ONS"/>
    <x v="1"/>
    <x v="2"/>
    <n v="1368.2264499067801"/>
    <n v="1997610.6168639101"/>
    <n v="7191398.2207100596"/>
  </r>
  <r>
    <x v="0"/>
    <x v="1"/>
    <x v="1"/>
    <x v="8"/>
    <x v="16"/>
    <s v="PL_A"/>
    <x v="7"/>
    <s v="GNR_WT_WIND_ON_LS_Y-2020"/>
    <x v="0"/>
    <x v="0"/>
    <n v="2417.97747828088"/>
    <n v="3530247.1182900802"/>
    <n v="12708889.6258443"/>
  </r>
  <r>
    <x v="0"/>
    <x v="1"/>
    <x v="1"/>
    <x v="8"/>
    <x v="16"/>
    <s v="PL_A"/>
    <x v="7"/>
    <s v="GNR_WT_WIND_ON_LS_Y-2020"/>
    <x v="0"/>
    <x v="1"/>
    <n v="4145.1042484815098"/>
    <n v="6051852.2027829997"/>
    <n v="21786667.930018801"/>
  </r>
  <r>
    <x v="0"/>
    <x v="1"/>
    <x v="1"/>
    <x v="8"/>
    <x v="16"/>
    <s v="PL_A"/>
    <x v="7"/>
    <s v="GNR_WT_WIND_ON_LS_Y-2020"/>
    <x v="0"/>
    <x v="2"/>
    <n v="6649.4380652724203"/>
    <n v="9708179.57529773"/>
    <n v="34949446.471071802"/>
  </r>
  <r>
    <x v="0"/>
    <x v="1"/>
    <x v="1"/>
    <x v="8"/>
    <x v="16"/>
    <s v="PL_A"/>
    <x v="7"/>
    <s v="GNR_WT_WIND_ON_LS_Y-2020"/>
    <x v="1"/>
    <x v="0"/>
    <n v="5872.2310186821296"/>
    <n v="8573457.2872759104"/>
    <n v="30864446.234193299"/>
  </r>
  <r>
    <x v="0"/>
    <x v="1"/>
    <x v="1"/>
    <x v="8"/>
    <x v="16"/>
    <s v="PL_A"/>
    <x v="7"/>
    <s v="GNR_WT_WIND_ON_LS_Y-2020"/>
    <x v="1"/>
    <x v="1"/>
    <n v="14392.7230850052"/>
    <n v="21013375.704107601"/>
    <n v="75648152.534787506"/>
  </r>
  <r>
    <x v="0"/>
    <x v="1"/>
    <x v="1"/>
    <x v="8"/>
    <x v="16"/>
    <s v="PL_A"/>
    <x v="7"/>
    <s v="GNR_WT_WIND_ON_LS_Y-2020"/>
    <x v="1"/>
    <x v="2"/>
    <n v="5440.4493261319803"/>
    <n v="7943056.0161526902"/>
    <n v="28595001.658149701"/>
  </r>
  <r>
    <x v="0"/>
    <x v="1"/>
    <x v="1"/>
    <x v="8"/>
    <x v="16"/>
    <s v="PL_A"/>
    <x v="17"/>
    <s v="GNR_ST_WOODCHI_BP_E-29_LS-600-MW-FEED_Y-2030"/>
    <x v="0"/>
    <x v="0"/>
    <n v="439.454908675799"/>
    <n v="641604.16666666698"/>
    <n v="2309775"/>
  </r>
  <r>
    <x v="0"/>
    <x v="1"/>
    <x v="1"/>
    <x v="8"/>
    <x v="16"/>
    <s v="PL_A"/>
    <x v="17"/>
    <s v="GNR_ST_WOODCHI_BP_E-29_LS-600-MW-FEED_Y-2030"/>
    <x v="0"/>
    <x v="1"/>
    <n v="439.454908675799"/>
    <n v="641604.16666666698"/>
    <n v="2309775"/>
  </r>
  <r>
    <x v="0"/>
    <x v="1"/>
    <x v="1"/>
    <x v="8"/>
    <x v="16"/>
    <s v="PL_A"/>
    <x v="17"/>
    <s v="GNR_ST_WOODCHI_BP_E-29_LS-600-MW-FEED_Y-2030"/>
    <x v="0"/>
    <x v="2"/>
    <n v="439.454908675799"/>
    <n v="641604.16666666698"/>
    <n v="2309775"/>
  </r>
  <r>
    <x v="0"/>
    <x v="1"/>
    <x v="1"/>
    <x v="8"/>
    <x v="16"/>
    <s v="PL_Rural"/>
    <x v="12"/>
    <s v="GNR_ST_NUCL_CND_E-33"/>
    <x v="0"/>
    <x v="0"/>
    <n v="8412.1212121212102"/>
    <n v="12281696.969697"/>
    <n v="44214109.090909101"/>
  </r>
  <r>
    <x v="0"/>
    <x v="1"/>
    <x v="1"/>
    <x v="8"/>
    <x v="16"/>
    <s v="PL_Rural"/>
    <x v="12"/>
    <s v="GNR_ST_NUCL_CND_E-33"/>
    <x v="0"/>
    <x v="1"/>
    <n v="8412.1212121212102"/>
    <n v="12281696.969697"/>
    <n v="44214109.090909101"/>
  </r>
  <r>
    <x v="0"/>
    <x v="1"/>
    <x v="1"/>
    <x v="8"/>
    <x v="16"/>
    <s v="PL_Rural"/>
    <x v="12"/>
    <s v="GNR_ST_NUCL_CND_E-33"/>
    <x v="0"/>
    <x v="2"/>
    <n v="8412.1212121212102"/>
    <n v="12281696.969697"/>
    <n v="44214109.090909101"/>
  </r>
  <r>
    <x v="0"/>
    <x v="1"/>
    <x v="1"/>
    <x v="8"/>
    <x v="16"/>
    <s v="PL_Rural"/>
    <x v="6"/>
    <s v="GNR_ROR_WTR"/>
    <x v="0"/>
    <x v="0"/>
    <n v="114.500703232505"/>
    <n v="167171.02671945799"/>
    <n v="601815.69619004801"/>
  </r>
  <r>
    <x v="0"/>
    <x v="1"/>
    <x v="1"/>
    <x v="8"/>
    <x v="16"/>
    <s v="PL_Rural"/>
    <x v="6"/>
    <s v="GNR_ROR_WTR"/>
    <x v="0"/>
    <x v="1"/>
    <n v="114.500703232505"/>
    <n v="167171.02671945799"/>
    <n v="601815.69619004801"/>
  </r>
  <r>
    <x v="0"/>
    <x v="1"/>
    <x v="1"/>
    <x v="8"/>
    <x v="16"/>
    <s v="PL_Rural"/>
    <x v="6"/>
    <s v="GNR_ROR_WTR"/>
    <x v="0"/>
    <x v="2"/>
    <n v="114.500703232505"/>
    <n v="167171.02671945799"/>
    <n v="601815.69619004801"/>
  </r>
  <r>
    <x v="0"/>
    <x v="1"/>
    <x v="1"/>
    <x v="8"/>
    <x v="16"/>
    <s v="PL_Rural"/>
    <x v="6"/>
    <s v="GNR_ROR_WTR"/>
    <x v="1"/>
    <x v="0"/>
    <n v="141.28696800037099"/>
    <n v="206278.97328054201"/>
    <n v="742604.30380995199"/>
  </r>
  <r>
    <x v="0"/>
    <x v="1"/>
    <x v="1"/>
    <x v="8"/>
    <x v="16"/>
    <s v="PL_Rural"/>
    <x v="6"/>
    <s v="GNR_ROR_WTR"/>
    <x v="1"/>
    <x v="1"/>
    <n v="141.28696800037099"/>
    <n v="206278.97328054201"/>
    <n v="742604.30380995199"/>
  </r>
  <r>
    <x v="0"/>
    <x v="1"/>
    <x v="1"/>
    <x v="8"/>
    <x v="16"/>
    <s v="PL_Rural"/>
    <x v="6"/>
    <s v="GNR_ROR_WTR"/>
    <x v="1"/>
    <x v="2"/>
    <n v="141.28696800037099"/>
    <n v="206278.97328054201"/>
    <n v="742604.30380995199"/>
  </r>
  <r>
    <x v="0"/>
    <x v="1"/>
    <x v="1"/>
    <x v="9"/>
    <x v="17"/>
    <s v="SE1A"/>
    <x v="6"/>
    <s v="GNR_RES_WTR_NOPMP_MC-01"/>
    <x v="0"/>
    <x v="0"/>
    <n v="405.5"/>
    <n v="592030"/>
    <n v="2131308"/>
  </r>
  <r>
    <x v="0"/>
    <x v="1"/>
    <x v="1"/>
    <x v="9"/>
    <x v="17"/>
    <s v="SE1A"/>
    <x v="6"/>
    <s v="GNR_RES_WTR_NOPMP_MC-01"/>
    <x v="0"/>
    <x v="1"/>
    <n v="405.5"/>
    <n v="592030"/>
    <n v="2131308"/>
  </r>
  <r>
    <x v="0"/>
    <x v="1"/>
    <x v="1"/>
    <x v="9"/>
    <x v="17"/>
    <s v="SE1A"/>
    <x v="6"/>
    <s v="GNR_RES_WTR_NOPMP_MC-01"/>
    <x v="0"/>
    <x v="2"/>
    <n v="405.5"/>
    <n v="592030"/>
    <n v="2131308"/>
  </r>
  <r>
    <x v="0"/>
    <x v="1"/>
    <x v="1"/>
    <x v="9"/>
    <x v="17"/>
    <s v="SE1A"/>
    <x v="6"/>
    <s v="GNR_RES_WTR_NOPMP_MC-01"/>
    <x v="1"/>
    <x v="0"/>
    <n v="405.5"/>
    <n v="592030"/>
    <n v="2131308"/>
  </r>
  <r>
    <x v="0"/>
    <x v="1"/>
    <x v="1"/>
    <x v="9"/>
    <x v="17"/>
    <s v="SE1A"/>
    <x v="6"/>
    <s v="GNR_RES_WTR_NOPMP_MC-01"/>
    <x v="1"/>
    <x v="1"/>
    <n v="405.5"/>
    <n v="592030"/>
    <n v="2131308"/>
  </r>
  <r>
    <x v="0"/>
    <x v="1"/>
    <x v="1"/>
    <x v="9"/>
    <x v="17"/>
    <s v="SE1A"/>
    <x v="6"/>
    <s v="GNR_RES_WTR_NOPMP_MC-01"/>
    <x v="1"/>
    <x v="2"/>
    <n v="405.5"/>
    <n v="592030"/>
    <n v="2131308"/>
  </r>
  <r>
    <x v="0"/>
    <x v="1"/>
    <x v="1"/>
    <x v="9"/>
    <x v="17"/>
    <s v="SE1A"/>
    <x v="6"/>
    <s v="GNR_RES_WTR_NOPMP_MC-02"/>
    <x v="0"/>
    <x v="0"/>
    <n v="405.5"/>
    <n v="592030"/>
    <n v="2131308"/>
  </r>
  <r>
    <x v="0"/>
    <x v="1"/>
    <x v="1"/>
    <x v="9"/>
    <x v="17"/>
    <s v="SE1A"/>
    <x v="6"/>
    <s v="GNR_RES_WTR_NOPMP_MC-02"/>
    <x v="0"/>
    <x v="1"/>
    <n v="405.5"/>
    <n v="592030"/>
    <n v="2131308"/>
  </r>
  <r>
    <x v="0"/>
    <x v="1"/>
    <x v="1"/>
    <x v="9"/>
    <x v="17"/>
    <s v="SE1A"/>
    <x v="6"/>
    <s v="GNR_RES_WTR_NOPMP_MC-02"/>
    <x v="0"/>
    <x v="2"/>
    <n v="405.5"/>
    <n v="592030"/>
    <n v="2131308"/>
  </r>
  <r>
    <x v="0"/>
    <x v="1"/>
    <x v="1"/>
    <x v="9"/>
    <x v="17"/>
    <s v="SE1A"/>
    <x v="6"/>
    <s v="GNR_RES_WTR_NOPMP_MC-02"/>
    <x v="1"/>
    <x v="0"/>
    <n v="405.5"/>
    <n v="592030"/>
    <n v="2131308"/>
  </r>
  <r>
    <x v="0"/>
    <x v="1"/>
    <x v="1"/>
    <x v="9"/>
    <x v="17"/>
    <s v="SE1A"/>
    <x v="6"/>
    <s v="GNR_RES_WTR_NOPMP_MC-02"/>
    <x v="1"/>
    <x v="1"/>
    <n v="405.5"/>
    <n v="592030"/>
    <n v="2131308"/>
  </r>
  <r>
    <x v="0"/>
    <x v="1"/>
    <x v="1"/>
    <x v="9"/>
    <x v="17"/>
    <s v="SE1A"/>
    <x v="6"/>
    <s v="GNR_RES_WTR_NOPMP_MC-02"/>
    <x v="1"/>
    <x v="2"/>
    <n v="405.5"/>
    <n v="592030"/>
    <n v="2131308"/>
  </r>
  <r>
    <x v="0"/>
    <x v="1"/>
    <x v="1"/>
    <x v="9"/>
    <x v="17"/>
    <s v="SE1A"/>
    <x v="6"/>
    <s v="GNR_RES_WTR_NOPMP_MC-03"/>
    <x v="0"/>
    <x v="0"/>
    <n v="141.69892819788299"/>
    <n v="206880.435168909"/>
    <n v="744769.56660807203"/>
  </r>
  <r>
    <x v="0"/>
    <x v="1"/>
    <x v="1"/>
    <x v="9"/>
    <x v="17"/>
    <s v="SE1A"/>
    <x v="6"/>
    <s v="GNR_RES_WTR_NOPMP_MC-03"/>
    <x v="0"/>
    <x v="1"/>
    <n v="405.5"/>
    <n v="592030"/>
    <n v="2131308"/>
  </r>
  <r>
    <x v="0"/>
    <x v="1"/>
    <x v="1"/>
    <x v="9"/>
    <x v="17"/>
    <s v="SE1A"/>
    <x v="6"/>
    <s v="GNR_RES_WTR_NOPMP_MC-03"/>
    <x v="0"/>
    <x v="2"/>
    <n v="405.5"/>
    <n v="592030"/>
    <n v="2131308"/>
  </r>
  <r>
    <x v="0"/>
    <x v="1"/>
    <x v="1"/>
    <x v="9"/>
    <x v="17"/>
    <s v="SE1A"/>
    <x v="6"/>
    <s v="GNR_RES_WTR_NOPMP_MC-03"/>
    <x v="1"/>
    <x v="0"/>
    <n v="48.515601653933601"/>
    <n v="70832.778414743007"/>
    <n v="254998.002293075"/>
  </r>
  <r>
    <x v="0"/>
    <x v="1"/>
    <x v="1"/>
    <x v="9"/>
    <x v="17"/>
    <s v="SE1A"/>
    <x v="6"/>
    <s v="GNR_RES_WTR_NOPMP_MC-03"/>
    <x v="1"/>
    <x v="1"/>
    <n v="405.5"/>
    <n v="592030"/>
    <n v="2131308"/>
  </r>
  <r>
    <x v="0"/>
    <x v="1"/>
    <x v="1"/>
    <x v="9"/>
    <x v="17"/>
    <s v="SE1A"/>
    <x v="6"/>
    <s v="GNR_RES_WTR_NOPMP_MC-04"/>
    <x v="0"/>
    <x v="1"/>
    <n v="405.5"/>
    <n v="592030"/>
    <n v="2131308"/>
  </r>
  <r>
    <x v="0"/>
    <x v="1"/>
    <x v="1"/>
    <x v="9"/>
    <x v="17"/>
    <s v="SE1A"/>
    <x v="6"/>
    <s v="GNR_RES_WTR_NOPMP_MC-04"/>
    <x v="0"/>
    <x v="2"/>
    <n v="405.5"/>
    <n v="592030"/>
    <n v="2131308"/>
  </r>
  <r>
    <x v="0"/>
    <x v="1"/>
    <x v="1"/>
    <x v="9"/>
    <x v="17"/>
    <s v="SE1A"/>
    <x v="6"/>
    <s v="GNR_RES_WTR_NOPMP_MC-05"/>
    <x v="0"/>
    <x v="1"/>
    <n v="405.5"/>
    <n v="592030"/>
    <n v="2131308"/>
  </r>
  <r>
    <x v="0"/>
    <x v="1"/>
    <x v="1"/>
    <x v="9"/>
    <x v="17"/>
    <s v="SE1A"/>
    <x v="6"/>
    <s v="GNR_RES_WTR_NOPMP_MC-05"/>
    <x v="0"/>
    <x v="2"/>
    <n v="405.5"/>
    <n v="592030"/>
    <n v="2131308"/>
  </r>
  <r>
    <x v="0"/>
    <x v="1"/>
    <x v="1"/>
    <x v="9"/>
    <x v="17"/>
    <s v="SE1A"/>
    <x v="6"/>
    <s v="GNR_RES_WTR_NOPMP_MC-06"/>
    <x v="0"/>
    <x v="1"/>
    <n v="405.5"/>
    <n v="592030"/>
    <n v="2131308"/>
  </r>
  <r>
    <x v="0"/>
    <x v="1"/>
    <x v="1"/>
    <x v="9"/>
    <x v="17"/>
    <s v="SE1A"/>
    <x v="6"/>
    <s v="GNR_RES_WTR_NOPMP_MC-06"/>
    <x v="0"/>
    <x v="2"/>
    <n v="405.5"/>
    <n v="592030"/>
    <n v="2131308"/>
  </r>
  <r>
    <x v="0"/>
    <x v="1"/>
    <x v="1"/>
    <x v="9"/>
    <x v="17"/>
    <s v="SE1A"/>
    <x v="6"/>
    <s v="GNR_RES_WTR_NOPMP_MC-07"/>
    <x v="0"/>
    <x v="2"/>
    <n v="405.5"/>
    <n v="592030"/>
    <n v="2131308"/>
  </r>
  <r>
    <x v="0"/>
    <x v="1"/>
    <x v="1"/>
    <x v="9"/>
    <x v="17"/>
    <s v="SE1A"/>
    <x v="6"/>
    <s v="GNR_ROR_WTR"/>
    <x v="0"/>
    <x v="0"/>
    <n v="247.70224404727"/>
    <n v="361645.276309015"/>
    <n v="1301922.9947124501"/>
  </r>
  <r>
    <x v="0"/>
    <x v="1"/>
    <x v="1"/>
    <x v="9"/>
    <x v="17"/>
    <s v="SE1A"/>
    <x v="6"/>
    <s v="GNR_ROR_WTR"/>
    <x v="0"/>
    <x v="1"/>
    <n v="247.70224404727"/>
    <n v="361645.276309015"/>
    <n v="1301922.9947124501"/>
  </r>
  <r>
    <x v="0"/>
    <x v="1"/>
    <x v="1"/>
    <x v="9"/>
    <x v="17"/>
    <s v="SE1A"/>
    <x v="6"/>
    <s v="GNR_ROR_WTR"/>
    <x v="0"/>
    <x v="2"/>
    <n v="247.70224404727"/>
    <n v="361645.276309015"/>
    <n v="1301922.9947124501"/>
  </r>
  <r>
    <x v="0"/>
    <x v="1"/>
    <x v="1"/>
    <x v="9"/>
    <x v="17"/>
    <s v="SE1A"/>
    <x v="6"/>
    <s v="GNR_ROR_WTR"/>
    <x v="1"/>
    <x v="0"/>
    <n v="906.95202044198004"/>
    <n v="1324149.94984529"/>
    <n v="4766939.8194430498"/>
  </r>
  <r>
    <x v="0"/>
    <x v="1"/>
    <x v="1"/>
    <x v="9"/>
    <x v="17"/>
    <s v="SE1A"/>
    <x v="6"/>
    <s v="GNR_ROR_WTR"/>
    <x v="1"/>
    <x v="1"/>
    <n v="906.95202044198004"/>
    <n v="1324149.94984529"/>
    <n v="4766939.8194430498"/>
  </r>
  <r>
    <x v="0"/>
    <x v="1"/>
    <x v="1"/>
    <x v="9"/>
    <x v="17"/>
    <s v="SE1A"/>
    <x v="6"/>
    <s v="GNR_ROR_WTR"/>
    <x v="1"/>
    <x v="2"/>
    <n v="906.95202044198004"/>
    <n v="1324149.94984529"/>
    <n v="4766939.8194430498"/>
  </r>
  <r>
    <x v="0"/>
    <x v="1"/>
    <x v="1"/>
    <x v="9"/>
    <x v="17"/>
    <s v="SE1A"/>
    <x v="7"/>
    <s v="GNR_WT_WIND_ONS"/>
    <x v="0"/>
    <x v="0"/>
    <n v="511.10922868436597"/>
    <n v="746219.47387917503"/>
    <n v="2686390.1059650299"/>
  </r>
  <r>
    <x v="0"/>
    <x v="1"/>
    <x v="1"/>
    <x v="9"/>
    <x v="17"/>
    <s v="SE1A"/>
    <x v="7"/>
    <s v="GNR_WT_WIND_ONS"/>
    <x v="0"/>
    <x v="1"/>
    <n v="391.996340624249"/>
    <n v="572314.65731140401"/>
    <n v="2060332.76632105"/>
  </r>
  <r>
    <x v="0"/>
    <x v="1"/>
    <x v="1"/>
    <x v="9"/>
    <x v="17"/>
    <s v="SE1A"/>
    <x v="7"/>
    <s v="GNR_WT_WIND_ONS"/>
    <x v="0"/>
    <x v="2"/>
    <n v="259.04587634225402"/>
    <n v="378206.97945968999"/>
    <n v="1361545.12605488"/>
  </r>
  <r>
    <x v="0"/>
    <x v="1"/>
    <x v="1"/>
    <x v="9"/>
    <x v="17"/>
    <s v="SE1A"/>
    <x v="7"/>
    <s v="GNR_WT_WIND_ONS"/>
    <x v="1"/>
    <x v="0"/>
    <n v="636.52473942937104"/>
    <n v="929326.11956688203"/>
    <n v="3345574.0304407701"/>
  </r>
  <r>
    <x v="0"/>
    <x v="1"/>
    <x v="1"/>
    <x v="9"/>
    <x v="17"/>
    <s v="SE1A"/>
    <x v="7"/>
    <s v="GNR_WT_WIND_ONS"/>
    <x v="1"/>
    <x v="1"/>
    <n v="811.07755756981999"/>
    <n v="1184173.23405194"/>
    <n v="4263023.64258698"/>
  </r>
  <r>
    <x v="0"/>
    <x v="1"/>
    <x v="1"/>
    <x v="9"/>
    <x v="17"/>
    <s v="SE1A"/>
    <x v="7"/>
    <s v="GNR_WT_WIND_ONS"/>
    <x v="1"/>
    <x v="2"/>
    <n v="805.46586830884303"/>
    <n v="1175980.16773091"/>
    <n v="4233528.60383128"/>
  </r>
  <r>
    <x v="0"/>
    <x v="1"/>
    <x v="1"/>
    <x v="9"/>
    <x v="17"/>
    <s v="SE1_IND"/>
    <x v="5"/>
    <s v="GNR_BO_ELEC_E-99_LS-10-MW-FEED_Y-2020"/>
    <x v="1"/>
    <x v="0"/>
    <n v="29.944286940773999"/>
    <n v="43718.658933530001"/>
    <n v="157387.172160708"/>
  </r>
  <r>
    <x v="0"/>
    <x v="1"/>
    <x v="1"/>
    <x v="9"/>
    <x v="17"/>
    <s v="SE1_IND"/>
    <x v="5"/>
    <s v="GNR_BO_ELEC_E-99_LS-10-MW-FEED_Y-2020"/>
    <x v="1"/>
    <x v="1"/>
    <n v="29.9442869407739"/>
    <n v="43718.6589335299"/>
    <n v="157387.172160708"/>
  </r>
  <r>
    <x v="0"/>
    <x v="1"/>
    <x v="1"/>
    <x v="9"/>
    <x v="17"/>
    <s v="SE1_IND"/>
    <x v="5"/>
    <s v="GNR_BO_ELEC_E-99_LS-10-MW-FEED_Y-2020"/>
    <x v="1"/>
    <x v="2"/>
    <n v="29.944286940773999"/>
    <n v="43718.658933530001"/>
    <n v="157387.172160708"/>
  </r>
  <r>
    <x v="0"/>
    <x v="1"/>
    <x v="1"/>
    <x v="9"/>
    <x v="17"/>
    <s v="SE1_IND"/>
    <x v="5"/>
    <s v="GNR_HP_ELEC_AIR-WTR_COP-310_LS_Y-2020"/>
    <x v="0"/>
    <x v="0"/>
    <n v="14.206794283402299"/>
    <n v="20741.9196537674"/>
    <n v="74670.910753562493"/>
  </r>
  <r>
    <x v="0"/>
    <x v="1"/>
    <x v="1"/>
    <x v="9"/>
    <x v="17"/>
    <s v="SE1_IND"/>
    <x v="5"/>
    <s v="GNR_HP_ELEC_AIR-WTR_COP-310_LS_Y-2020"/>
    <x v="0"/>
    <x v="1"/>
    <n v="14.206794283402299"/>
    <n v="20741.9196537674"/>
    <n v="74670.910753562493"/>
  </r>
  <r>
    <x v="0"/>
    <x v="1"/>
    <x v="1"/>
    <x v="9"/>
    <x v="17"/>
    <s v="SE1_IND"/>
    <x v="5"/>
    <s v="GNR_HP_ELEC_AIR-WTR_COP-310_LS_Y-2020"/>
    <x v="0"/>
    <x v="2"/>
    <n v="14.206794283402299"/>
    <n v="20741.9196537674"/>
    <n v="74670.910753562697"/>
  </r>
  <r>
    <x v="0"/>
    <x v="1"/>
    <x v="1"/>
    <x v="9"/>
    <x v="17"/>
    <s v="SE1_IND"/>
    <x v="5"/>
    <s v="GNR_HP_ELEC_AIR-WTR_COP-310_LS_Y-2020"/>
    <x v="1"/>
    <x v="0"/>
    <n v="14.206794283402299"/>
    <n v="20741.9196537674"/>
    <n v="74670.910753562493"/>
  </r>
  <r>
    <x v="0"/>
    <x v="1"/>
    <x v="1"/>
    <x v="9"/>
    <x v="17"/>
    <s v="SE1_IND"/>
    <x v="5"/>
    <s v="GNR_HP_ELEC_AIR-WTR_COP-310_LS_Y-2020"/>
    <x v="1"/>
    <x v="1"/>
    <n v="14.206794283402299"/>
    <n v="20741.9196537674"/>
    <n v="74670.910753562493"/>
  </r>
  <r>
    <x v="0"/>
    <x v="1"/>
    <x v="1"/>
    <x v="9"/>
    <x v="17"/>
    <s v="SE1_IND"/>
    <x v="5"/>
    <s v="GNR_HP_ELEC_AIR-WTR_COP-310_LS_Y-2020"/>
    <x v="1"/>
    <x v="2"/>
    <n v="14.206794283402299"/>
    <n v="20741.9196537674"/>
    <n v="74670.910753562493"/>
  </r>
  <r>
    <x v="0"/>
    <x v="1"/>
    <x v="1"/>
    <x v="9"/>
    <x v="17"/>
    <s v="SE1_IND"/>
    <x v="1"/>
    <s v="GNR_HS_HEAT_PIT_L-CEN_E-90_Y-2020"/>
    <x v="0"/>
    <x v="0"/>
    <n v="65.530878236527997"/>
    <n v="95675.082225330902"/>
    <n v="344430.29601119098"/>
  </r>
  <r>
    <x v="0"/>
    <x v="1"/>
    <x v="1"/>
    <x v="9"/>
    <x v="17"/>
    <s v="SE1_IND"/>
    <x v="1"/>
    <s v="GNR_HS_HEAT_PIT_L-CEN_E-90_Y-2020"/>
    <x v="0"/>
    <x v="1"/>
    <n v="72.354915709647003"/>
    <n v="105638.176936085"/>
    <n v="380297.43696990499"/>
  </r>
  <r>
    <x v="0"/>
    <x v="1"/>
    <x v="1"/>
    <x v="9"/>
    <x v="17"/>
    <s v="SE1_IND"/>
    <x v="1"/>
    <s v="GNR_HS_HEAT_PIT_L-CEN_E-90_Y-2020"/>
    <x v="0"/>
    <x v="2"/>
    <n v="68.759592681568506"/>
    <n v="100389.00531509001"/>
    <n v="361400.41913432401"/>
  </r>
  <r>
    <x v="0"/>
    <x v="1"/>
    <x v="1"/>
    <x v="9"/>
    <x v="17"/>
    <s v="SE1_IND"/>
    <x v="2"/>
    <s v="GNR_ST_MSW_BP_E-23_LS-220-MW-FEED_Y-2020"/>
    <x v="0"/>
    <x v="0"/>
    <n v="417.38820231476399"/>
    <n v="609386.77537955495"/>
    <n v="2193792.3913663998"/>
  </r>
  <r>
    <x v="0"/>
    <x v="1"/>
    <x v="1"/>
    <x v="9"/>
    <x v="17"/>
    <s v="SE1_IND"/>
    <x v="2"/>
    <s v="GNR_ST_MSW_BP_E-23_LS-220-MW-FEED_Y-2020"/>
    <x v="0"/>
    <x v="1"/>
    <n v="417.38820231476399"/>
    <n v="609386.77537955495"/>
    <n v="2193792.3913663998"/>
  </r>
  <r>
    <x v="0"/>
    <x v="1"/>
    <x v="1"/>
    <x v="9"/>
    <x v="17"/>
    <s v="SE1_IND"/>
    <x v="2"/>
    <s v="GNR_ST_MSW_BP_E-23_LS-220-MW-FEED_Y-2020"/>
    <x v="0"/>
    <x v="2"/>
    <n v="417.38820231476399"/>
    <n v="609386.77537955495"/>
    <n v="2193792.3913663998"/>
  </r>
  <r>
    <x v="0"/>
    <x v="1"/>
    <x v="1"/>
    <x v="9"/>
    <x v="17"/>
    <s v="SE1_IND"/>
    <x v="2"/>
    <s v="GNR_ST_MSW_BP_E-23_LS-220-MW-FEED_Y-2020"/>
    <x v="1"/>
    <x v="0"/>
    <n v="417.38820231476399"/>
    <n v="609386.77537955495"/>
    <n v="2193792.3913663998"/>
  </r>
  <r>
    <x v="0"/>
    <x v="1"/>
    <x v="1"/>
    <x v="9"/>
    <x v="17"/>
    <s v="SE1_IND"/>
    <x v="2"/>
    <s v="GNR_ST_MSW_BP_E-23_LS-220-MW-FEED_Y-2020"/>
    <x v="1"/>
    <x v="1"/>
    <n v="417.38820231476399"/>
    <n v="609386.77537955495"/>
    <n v="2193792.3913663998"/>
  </r>
  <r>
    <x v="0"/>
    <x v="1"/>
    <x v="1"/>
    <x v="9"/>
    <x v="17"/>
    <s v="SE1_IND"/>
    <x v="2"/>
    <s v="GNR_ST_MSW_BP_E-23_LS-220-MW-FEED_Y-2020"/>
    <x v="1"/>
    <x v="2"/>
    <n v="417.38820231476399"/>
    <n v="609386.77537955495"/>
    <n v="2193792.3913663998"/>
  </r>
  <r>
    <x v="0"/>
    <x v="1"/>
    <x v="1"/>
    <x v="9"/>
    <x v="17"/>
    <s v="SE1_medium"/>
    <x v="5"/>
    <s v="GNR_HP_ELEC_GROUND-WTR_COP-380_LS-4-MW_Y-2030"/>
    <x v="0"/>
    <x v="0"/>
    <n v="37.313730445729902"/>
    <n v="54478.0464507656"/>
    <n v="196120.96722275601"/>
  </r>
  <r>
    <x v="0"/>
    <x v="1"/>
    <x v="1"/>
    <x v="9"/>
    <x v="17"/>
    <s v="SE1_medium"/>
    <x v="5"/>
    <s v="GNR_HP_ELEC_GROUND-WTR_COP-380_LS-4-MW_Y-2030"/>
    <x v="0"/>
    <x v="1"/>
    <n v="37.313730445729902"/>
    <n v="54478.0464507656"/>
    <n v="196120.96722275601"/>
  </r>
  <r>
    <x v="0"/>
    <x v="1"/>
    <x v="1"/>
    <x v="9"/>
    <x v="17"/>
    <s v="SE1_medium"/>
    <x v="5"/>
    <s v="GNR_HP_ELEC_GROUND-WTR_COP-380_LS-4-MW_Y-2030"/>
    <x v="0"/>
    <x v="2"/>
    <n v="37.313730445729902"/>
    <n v="54478.0464507656"/>
    <n v="196120.96722275601"/>
  </r>
  <r>
    <x v="0"/>
    <x v="1"/>
    <x v="1"/>
    <x v="9"/>
    <x v="17"/>
    <s v="SE1_medium"/>
    <x v="5"/>
    <s v="GNR_HP_ELEC_GROUND-WTR_COP-380_LS-4-MW_Y-2030"/>
    <x v="1"/>
    <x v="0"/>
    <n v="37.313730445729902"/>
    <n v="54478.0464507656"/>
    <n v="196120.96722275601"/>
  </r>
  <r>
    <x v="0"/>
    <x v="1"/>
    <x v="1"/>
    <x v="9"/>
    <x v="17"/>
    <s v="SE1_medium"/>
    <x v="5"/>
    <s v="GNR_HP_ELEC_GROUND-WTR_COP-380_LS-4-MW_Y-2030"/>
    <x v="1"/>
    <x v="1"/>
    <n v="37.313730445729902"/>
    <n v="54478.0464507656"/>
    <n v="196120.96722275601"/>
  </r>
  <r>
    <x v="0"/>
    <x v="1"/>
    <x v="1"/>
    <x v="9"/>
    <x v="17"/>
    <s v="SE1_medium"/>
    <x v="5"/>
    <s v="GNR_HP_ELEC_GROUND-WTR_COP-380_LS-4-MW_Y-2030"/>
    <x v="1"/>
    <x v="2"/>
    <n v="37.313730445729902"/>
    <n v="54478.0464507656"/>
    <n v="196120.96722275601"/>
  </r>
  <r>
    <x v="0"/>
    <x v="1"/>
    <x v="1"/>
    <x v="9"/>
    <x v="17"/>
    <s v="SE1_medium"/>
    <x v="1"/>
    <s v="GNR_HS_HEAT_PIT_L-DEC_E-91_Y-2020"/>
    <x v="0"/>
    <x v="0"/>
    <n v="32.979031368184799"/>
    <n v="48149.385797549803"/>
    <n v="173337.78887117899"/>
  </r>
  <r>
    <x v="0"/>
    <x v="1"/>
    <x v="1"/>
    <x v="9"/>
    <x v="17"/>
    <s v="SE1_medium"/>
    <x v="1"/>
    <s v="GNR_HS_HEAT_PIT_L-DEC_E-91_Y-2020"/>
    <x v="0"/>
    <x v="1"/>
    <n v="74.3777094532917"/>
    <n v="108591.45580180601"/>
    <n v="390929.24088650098"/>
  </r>
  <r>
    <x v="0"/>
    <x v="1"/>
    <x v="1"/>
    <x v="9"/>
    <x v="17"/>
    <s v="SE1_medium"/>
    <x v="1"/>
    <s v="GNR_HS_HEAT_PIT_L-DEC_E-91_Y-2020"/>
    <x v="0"/>
    <x v="2"/>
    <n v="74.3777094532917"/>
    <n v="108591.45580180601"/>
    <n v="390929.24088650098"/>
  </r>
  <r>
    <x v="0"/>
    <x v="1"/>
    <x v="1"/>
    <x v="9"/>
    <x v="17"/>
    <s v="SE1_medium"/>
    <x v="1"/>
    <s v="GNR_HS_HEAT_PIT_L-DEC_E-91_Y-2030"/>
    <x v="0"/>
    <x v="1"/>
    <n v="45.056894305457"/>
    <n v="65783.0656859671"/>
    <n v="236819.036469482"/>
  </r>
  <r>
    <x v="0"/>
    <x v="1"/>
    <x v="1"/>
    <x v="9"/>
    <x v="17"/>
    <s v="SE1_medium"/>
    <x v="1"/>
    <s v="GNR_HS_HEAT_PIT_L-DEC_E-91_Y-2030"/>
    <x v="0"/>
    <x v="2"/>
    <n v="45.056894305457"/>
    <n v="65783.0656859671"/>
    <n v="236819.036469482"/>
  </r>
  <r>
    <x v="0"/>
    <x v="1"/>
    <x v="1"/>
    <x v="9"/>
    <x v="17"/>
    <s v="SE1_medium"/>
    <x v="1"/>
    <s v="GNR_HS_HEAT_WTR-TANK_LS_E-95_Y-2010"/>
    <x v="0"/>
    <x v="1"/>
    <n v="7.4254367031936601"/>
    <n v="10841.1375866627"/>
    <n v="39028.095311985897"/>
  </r>
  <r>
    <x v="0"/>
    <x v="1"/>
    <x v="1"/>
    <x v="9"/>
    <x v="17"/>
    <s v="SE1_medium"/>
    <x v="1"/>
    <s v="GNR_HS_HEAT_WTR-TANK_LS_E-95_Y-2010"/>
    <x v="0"/>
    <x v="2"/>
    <n v="10.382782474888501"/>
    <n v="15158.8624133373"/>
    <n v="54571.904688014103"/>
  </r>
  <r>
    <x v="0"/>
    <x v="1"/>
    <x v="1"/>
    <x v="9"/>
    <x v="17"/>
    <s v="SE1_medium"/>
    <x v="1"/>
    <s v="GNR_HS_HEAT_WTR-TANK_LS_E-95_Y-2010"/>
    <x v="1"/>
    <x v="0"/>
    <n v="4.0026470289586804"/>
    <n v="5843.8646622796696"/>
    <n v="21037.912784206801"/>
  </r>
  <r>
    <x v="0"/>
    <x v="1"/>
    <x v="1"/>
    <x v="9"/>
    <x v="17"/>
    <s v="SE1_medium"/>
    <x v="2"/>
    <s v="GNR_BO_MSW_E-90"/>
    <x v="0"/>
    <x v="0"/>
    <n v="33.3333333333333"/>
    <n v="48666.666666666701"/>
    <n v="175200"/>
  </r>
  <r>
    <x v="0"/>
    <x v="1"/>
    <x v="1"/>
    <x v="9"/>
    <x v="17"/>
    <s v="SE1_medium"/>
    <x v="2"/>
    <s v="GNR_BO_MSW_E-90"/>
    <x v="0"/>
    <x v="1"/>
    <n v="33.3333333333333"/>
    <n v="48666.666666666701"/>
    <n v="175200"/>
  </r>
  <r>
    <x v="0"/>
    <x v="1"/>
    <x v="1"/>
    <x v="9"/>
    <x v="17"/>
    <s v="SE1_medium"/>
    <x v="2"/>
    <s v="GNR_BO_MSW_E-90"/>
    <x v="0"/>
    <x v="2"/>
    <n v="33.3333333333333"/>
    <n v="48666.666666666701"/>
    <n v="175200"/>
  </r>
  <r>
    <x v="0"/>
    <x v="1"/>
    <x v="1"/>
    <x v="9"/>
    <x v="17"/>
    <s v="SE1_medium"/>
    <x v="2"/>
    <s v="GNR_BO_MSW_E-90"/>
    <x v="1"/>
    <x v="0"/>
    <n v="33.3333333333333"/>
    <n v="48666.666666666701"/>
    <n v="175200"/>
  </r>
  <r>
    <x v="0"/>
    <x v="1"/>
    <x v="1"/>
    <x v="9"/>
    <x v="17"/>
    <s v="SE1_medium"/>
    <x v="2"/>
    <s v="GNR_BO_MSW_E-90"/>
    <x v="1"/>
    <x v="1"/>
    <n v="33.3333333333333"/>
    <n v="48666.666666666701"/>
    <n v="175200"/>
  </r>
  <r>
    <x v="0"/>
    <x v="1"/>
    <x v="1"/>
    <x v="9"/>
    <x v="17"/>
    <s v="SE1_medium"/>
    <x v="2"/>
    <s v="GNR_BO_MSW_E-90"/>
    <x v="1"/>
    <x v="2"/>
    <n v="33.3333333333333"/>
    <n v="48666.666666666701"/>
    <n v="175200"/>
  </r>
  <r>
    <x v="0"/>
    <x v="1"/>
    <x v="1"/>
    <x v="9"/>
    <x v="17"/>
    <s v="SE1_medium"/>
    <x v="2"/>
    <s v="GNR_ST_MSW_BP_CB-20"/>
    <x v="0"/>
    <x v="0"/>
    <n v="93.6"/>
    <n v="136656"/>
    <n v="491961.59999999998"/>
  </r>
  <r>
    <x v="0"/>
    <x v="1"/>
    <x v="1"/>
    <x v="9"/>
    <x v="17"/>
    <s v="SE1_medium"/>
    <x v="2"/>
    <s v="GNR_ST_MSW_BP_CB-20"/>
    <x v="0"/>
    <x v="1"/>
    <n v="93.6"/>
    <n v="136656"/>
    <n v="491961.59999999998"/>
  </r>
  <r>
    <x v="0"/>
    <x v="1"/>
    <x v="1"/>
    <x v="9"/>
    <x v="17"/>
    <s v="SE1_medium"/>
    <x v="2"/>
    <s v="GNR_ST_MSW_BP_CB-20"/>
    <x v="0"/>
    <x v="2"/>
    <n v="93.6"/>
    <n v="136656"/>
    <n v="491961.59999999998"/>
  </r>
  <r>
    <x v="0"/>
    <x v="1"/>
    <x v="1"/>
    <x v="9"/>
    <x v="17"/>
    <s v="SE1_medium"/>
    <x v="2"/>
    <s v="GNR_ST_MSW_BP_CB-20"/>
    <x v="1"/>
    <x v="0"/>
    <n v="93.6"/>
    <n v="136656"/>
    <n v="491961.59999999998"/>
  </r>
  <r>
    <x v="0"/>
    <x v="1"/>
    <x v="1"/>
    <x v="9"/>
    <x v="17"/>
    <s v="SE1_medium"/>
    <x v="2"/>
    <s v="GNR_ST_MSW_BP_CB-20"/>
    <x v="1"/>
    <x v="1"/>
    <n v="93.6"/>
    <n v="136656"/>
    <n v="491961.59999999998"/>
  </r>
  <r>
    <x v="0"/>
    <x v="1"/>
    <x v="1"/>
    <x v="9"/>
    <x v="17"/>
    <s v="SE1_medium"/>
    <x v="2"/>
    <s v="GNR_ST_MSW_BP_CB-20"/>
    <x v="1"/>
    <x v="2"/>
    <n v="93.6"/>
    <n v="136656"/>
    <n v="491961.59999999998"/>
  </r>
  <r>
    <x v="0"/>
    <x v="1"/>
    <x v="1"/>
    <x v="9"/>
    <x v="17"/>
    <s v="SE1_medium"/>
    <x v="4"/>
    <s v="GNR_EH_HEAT"/>
    <x v="0"/>
    <x v="0"/>
    <n v="12.591575091575001"/>
    <n v="18383.699633699602"/>
    <n v="66181.3186813184"/>
  </r>
  <r>
    <x v="0"/>
    <x v="1"/>
    <x v="1"/>
    <x v="9"/>
    <x v="17"/>
    <s v="SE1_medium"/>
    <x v="4"/>
    <s v="GNR_EH_HEAT"/>
    <x v="0"/>
    <x v="1"/>
    <n v="12.591575091575001"/>
    <n v="18383.699633699602"/>
    <n v="66181.3186813184"/>
  </r>
  <r>
    <x v="0"/>
    <x v="1"/>
    <x v="1"/>
    <x v="9"/>
    <x v="17"/>
    <s v="SE1_medium"/>
    <x v="4"/>
    <s v="GNR_EH_HEAT"/>
    <x v="0"/>
    <x v="2"/>
    <n v="12.591575091575001"/>
    <n v="18383.699633699602"/>
    <n v="66181.3186813184"/>
  </r>
  <r>
    <x v="0"/>
    <x v="1"/>
    <x v="1"/>
    <x v="9"/>
    <x v="17"/>
    <s v="SE1_medium"/>
    <x v="4"/>
    <s v="GNR_EH_HEAT"/>
    <x v="1"/>
    <x v="0"/>
    <n v="12.591575091575001"/>
    <n v="18383.699633699602"/>
    <n v="66181.3186813184"/>
  </r>
  <r>
    <x v="0"/>
    <x v="1"/>
    <x v="1"/>
    <x v="9"/>
    <x v="17"/>
    <s v="SE1_medium"/>
    <x v="4"/>
    <s v="GNR_EH_HEAT"/>
    <x v="1"/>
    <x v="1"/>
    <n v="12.591575091575001"/>
    <n v="18383.699633699602"/>
    <n v="66181.3186813184"/>
  </r>
  <r>
    <x v="0"/>
    <x v="1"/>
    <x v="1"/>
    <x v="9"/>
    <x v="17"/>
    <s v="SE1_medium"/>
    <x v="4"/>
    <s v="GNR_EH_HEAT"/>
    <x v="1"/>
    <x v="2"/>
    <n v="12.591575091575001"/>
    <n v="18383.699633699602"/>
    <n v="66181.3186813184"/>
  </r>
  <r>
    <x v="0"/>
    <x v="1"/>
    <x v="1"/>
    <x v="9"/>
    <x v="17"/>
    <s v="SE1_medium"/>
    <x v="8"/>
    <s v="GNR_BO_WOODWST_E-90"/>
    <x v="0"/>
    <x v="1"/>
    <n v="13.3333333333333"/>
    <n v="19466.666666666701"/>
    <n v="70080"/>
  </r>
  <r>
    <x v="0"/>
    <x v="1"/>
    <x v="1"/>
    <x v="9"/>
    <x v="17"/>
    <s v="SE1_medium"/>
    <x v="8"/>
    <s v="GNR_BO_WOODWST_E-90"/>
    <x v="0"/>
    <x v="2"/>
    <n v="13.3333333333333"/>
    <n v="19466.666666666701"/>
    <n v="70080"/>
  </r>
  <r>
    <x v="0"/>
    <x v="1"/>
    <x v="1"/>
    <x v="9"/>
    <x v="17"/>
    <s v="SE1_small"/>
    <x v="5"/>
    <s v="GNR_HP_ELEC_GROUND-WTR_COP-360_LS-4-MW_Y-2020"/>
    <x v="0"/>
    <x v="0"/>
    <n v="3.3068272123154698"/>
    <n v="4827.9677299805799"/>
    <n v="17380.683827930101"/>
  </r>
  <r>
    <x v="0"/>
    <x v="1"/>
    <x v="1"/>
    <x v="9"/>
    <x v="17"/>
    <s v="SE1_small"/>
    <x v="5"/>
    <s v="GNR_HP_ELEC_GROUND-WTR_COP-360_LS-4-MW_Y-2020"/>
    <x v="0"/>
    <x v="1"/>
    <n v="1.19123704603598"/>
    <n v="1739.2060872125301"/>
    <n v="6261.1419139651098"/>
  </r>
  <r>
    <x v="0"/>
    <x v="1"/>
    <x v="1"/>
    <x v="9"/>
    <x v="17"/>
    <s v="SE1_small"/>
    <x v="5"/>
    <s v="GNR_HP_ELEC_GROUND-WTR_COP-360_LS-4-MW_Y-2020"/>
    <x v="1"/>
    <x v="0"/>
    <n v="30.388389148175801"/>
    <n v="44367.048156336699"/>
    <n v="159721.37336281201"/>
  </r>
  <r>
    <x v="0"/>
    <x v="1"/>
    <x v="1"/>
    <x v="9"/>
    <x v="17"/>
    <s v="SE1_small"/>
    <x v="5"/>
    <s v="GNR_HP_ELEC_GROUND-WTR_COP-360_LS-4-MW_Y-2020"/>
    <x v="1"/>
    <x v="1"/>
    <n v="30.388389148175801"/>
    <n v="44367.048156336699"/>
    <n v="159721.37336281201"/>
  </r>
  <r>
    <x v="0"/>
    <x v="1"/>
    <x v="1"/>
    <x v="9"/>
    <x v="17"/>
    <s v="SE1_small"/>
    <x v="5"/>
    <s v="GNR_HP_ELEC_GROUND-WTR_COP-360_LS-4-MW_Y-2020"/>
    <x v="1"/>
    <x v="2"/>
    <n v="30.388389148175801"/>
    <n v="44367.048156336699"/>
    <n v="159721.37336281201"/>
  </r>
  <r>
    <x v="0"/>
    <x v="1"/>
    <x v="1"/>
    <x v="9"/>
    <x v="17"/>
    <s v="SE1_small"/>
    <x v="1"/>
    <s v="GNR_HS_HEAT_PIT_L-DEC_E-91_Y-2020"/>
    <x v="0"/>
    <x v="0"/>
    <n v="52.830985676234"/>
    <n v="77133.239087301699"/>
    <n v="277679.66071428597"/>
  </r>
  <r>
    <x v="0"/>
    <x v="1"/>
    <x v="1"/>
    <x v="9"/>
    <x v="17"/>
    <s v="SE1_small"/>
    <x v="1"/>
    <s v="GNR_HS_HEAT_PIT_L-DEC_E-91_Y-2020"/>
    <x v="0"/>
    <x v="1"/>
    <n v="84.232203491513403"/>
    <n v="122979.01709761001"/>
    <n v="442724.46155139402"/>
  </r>
  <r>
    <x v="0"/>
    <x v="1"/>
    <x v="1"/>
    <x v="9"/>
    <x v="17"/>
    <s v="SE1_small"/>
    <x v="1"/>
    <s v="GNR_HS_HEAT_PIT_L-DEC_E-91_Y-2020"/>
    <x v="0"/>
    <x v="2"/>
    <n v="84.152469052835599"/>
    <n v="122862.60481714"/>
    <n v="442305.37734170398"/>
  </r>
  <r>
    <x v="0"/>
    <x v="1"/>
    <x v="1"/>
    <x v="9"/>
    <x v="17"/>
    <s v="SE1_small"/>
    <x v="1"/>
    <s v="GNR_HS_HEAT_WTR-TANK_LS_E-95_Y-2010"/>
    <x v="0"/>
    <x v="1"/>
    <n v="3.1164383561643798"/>
    <n v="4550"/>
    <n v="16380"/>
  </r>
  <r>
    <x v="0"/>
    <x v="1"/>
    <x v="1"/>
    <x v="9"/>
    <x v="17"/>
    <s v="SE1_small"/>
    <x v="1"/>
    <s v="GNR_HS_HEAT_WTR-TANK_LS_E-95_Y-2010"/>
    <x v="1"/>
    <x v="1"/>
    <n v="1.90816281078881"/>
    <n v="2785.9177037516602"/>
    <n v="10029.303733506"/>
  </r>
  <r>
    <x v="0"/>
    <x v="1"/>
    <x v="1"/>
    <x v="9"/>
    <x v="17"/>
    <s v="SE1_small"/>
    <x v="4"/>
    <s v="GNR_EH_HEAT"/>
    <x v="0"/>
    <x v="0"/>
    <n v="0.71748706879201096"/>
    <n v="1047.53112043634"/>
    <n v="3771.1120335708101"/>
  </r>
  <r>
    <x v="0"/>
    <x v="1"/>
    <x v="1"/>
    <x v="9"/>
    <x v="17"/>
    <s v="SE1_small"/>
    <x v="4"/>
    <s v="GNR_EH_HEAT"/>
    <x v="0"/>
    <x v="1"/>
    <n v="0.71748706879201096"/>
    <n v="1047.53112043634"/>
    <n v="3771.1120335708101"/>
  </r>
  <r>
    <x v="0"/>
    <x v="1"/>
    <x v="1"/>
    <x v="9"/>
    <x v="17"/>
    <s v="SE1_small"/>
    <x v="4"/>
    <s v="GNR_EH_HEAT"/>
    <x v="0"/>
    <x v="2"/>
    <n v="0.71748706879201096"/>
    <n v="1047.53112043634"/>
    <n v="3771.1120335708101"/>
  </r>
  <r>
    <x v="0"/>
    <x v="1"/>
    <x v="1"/>
    <x v="9"/>
    <x v="17"/>
    <s v="SE1_small"/>
    <x v="4"/>
    <s v="GNR_EH_HEAT"/>
    <x v="1"/>
    <x v="0"/>
    <n v="0.71748706879201096"/>
    <n v="1047.53112043634"/>
    <n v="3771.1120335708101"/>
  </r>
  <r>
    <x v="0"/>
    <x v="1"/>
    <x v="1"/>
    <x v="9"/>
    <x v="17"/>
    <s v="SE1_small"/>
    <x v="4"/>
    <s v="GNR_EH_HEAT"/>
    <x v="1"/>
    <x v="1"/>
    <n v="0.71748706879201096"/>
    <n v="1047.53112043634"/>
    <n v="3771.1120335708101"/>
  </r>
  <r>
    <x v="0"/>
    <x v="1"/>
    <x v="1"/>
    <x v="9"/>
    <x v="17"/>
    <s v="SE1_small"/>
    <x v="4"/>
    <s v="GNR_EH_HEAT"/>
    <x v="1"/>
    <x v="2"/>
    <n v="0.71748706879201096"/>
    <n v="1047.53112043634"/>
    <n v="3771.1120335708101"/>
  </r>
  <r>
    <x v="0"/>
    <x v="1"/>
    <x v="1"/>
    <x v="9"/>
    <x v="18"/>
    <s v="SE2A"/>
    <x v="6"/>
    <s v="GNR_RES_WTR_NOPMP_MC-01"/>
    <x v="0"/>
    <x v="0"/>
    <n v="407.485221835787"/>
    <n v="594928.42388024903"/>
    <n v="2141742.3259689002"/>
  </r>
  <r>
    <x v="0"/>
    <x v="1"/>
    <x v="1"/>
    <x v="9"/>
    <x v="18"/>
    <s v="SE2A"/>
    <x v="6"/>
    <s v="GNR_RES_WTR_NOPMP_MC-01"/>
    <x v="0"/>
    <x v="1"/>
    <n v="407.485221835787"/>
    <n v="594928.42388024903"/>
    <n v="2141742.3259689002"/>
  </r>
  <r>
    <x v="0"/>
    <x v="1"/>
    <x v="1"/>
    <x v="9"/>
    <x v="18"/>
    <s v="SE2A"/>
    <x v="6"/>
    <s v="GNR_RES_WTR_NOPMP_MC-01"/>
    <x v="0"/>
    <x v="2"/>
    <n v="407.485221835787"/>
    <n v="594928.42388024903"/>
    <n v="2141742.3259689002"/>
  </r>
  <r>
    <x v="0"/>
    <x v="1"/>
    <x v="1"/>
    <x v="9"/>
    <x v="18"/>
    <s v="SE2A"/>
    <x v="6"/>
    <s v="GNR_RES_WTR_NOPMP_MC-01"/>
    <x v="1"/>
    <x v="0"/>
    <n v="407.485221835787"/>
    <n v="594928.42388024903"/>
    <n v="2141742.3259689002"/>
  </r>
  <r>
    <x v="0"/>
    <x v="1"/>
    <x v="1"/>
    <x v="9"/>
    <x v="18"/>
    <s v="SE2A"/>
    <x v="6"/>
    <s v="GNR_RES_WTR_NOPMP_MC-01"/>
    <x v="1"/>
    <x v="1"/>
    <n v="407.485221835787"/>
    <n v="594928.42388024903"/>
    <n v="2141742.3259689002"/>
  </r>
  <r>
    <x v="0"/>
    <x v="1"/>
    <x v="1"/>
    <x v="9"/>
    <x v="18"/>
    <s v="SE2A"/>
    <x v="6"/>
    <s v="GNR_RES_WTR_NOPMP_MC-01"/>
    <x v="1"/>
    <x v="2"/>
    <n v="407.485221835787"/>
    <n v="594928.42388024903"/>
    <n v="2141742.3259689002"/>
  </r>
  <r>
    <x v="0"/>
    <x v="1"/>
    <x v="1"/>
    <x v="9"/>
    <x v="18"/>
    <s v="SE2A"/>
    <x v="6"/>
    <s v="GNR_RES_WTR_NOPMP_MC-02"/>
    <x v="0"/>
    <x v="0"/>
    <n v="239.49553725721901"/>
    <n v="349663.48439554003"/>
    <n v="1258788.54382394"/>
  </r>
  <r>
    <x v="0"/>
    <x v="1"/>
    <x v="1"/>
    <x v="9"/>
    <x v="18"/>
    <s v="SE2A"/>
    <x v="6"/>
    <s v="GNR_RES_WTR_NOPMP_MC-02"/>
    <x v="0"/>
    <x v="1"/>
    <n v="515.485221835787"/>
    <n v="752608.42388024903"/>
    <n v="2709390.3259689002"/>
  </r>
  <r>
    <x v="0"/>
    <x v="1"/>
    <x v="1"/>
    <x v="9"/>
    <x v="18"/>
    <s v="SE2A"/>
    <x v="6"/>
    <s v="GNR_RES_WTR_NOPMP_MC-02"/>
    <x v="0"/>
    <x v="2"/>
    <n v="515.485221835787"/>
    <n v="752608.42388024903"/>
    <n v="2709390.3259689002"/>
  </r>
  <r>
    <x v="0"/>
    <x v="1"/>
    <x v="1"/>
    <x v="9"/>
    <x v="18"/>
    <s v="SE2A"/>
    <x v="6"/>
    <s v="GNR_RES_WTR_NOPMP_MC-02"/>
    <x v="1"/>
    <x v="0"/>
    <n v="515.485221835787"/>
    <n v="752608.42388024903"/>
    <n v="2709390.3259689002"/>
  </r>
  <r>
    <x v="0"/>
    <x v="1"/>
    <x v="1"/>
    <x v="9"/>
    <x v="18"/>
    <s v="SE2A"/>
    <x v="6"/>
    <s v="GNR_RES_WTR_NOPMP_MC-02"/>
    <x v="1"/>
    <x v="1"/>
    <n v="515.485221835787"/>
    <n v="752608.42388024903"/>
    <n v="2709390.3259689002"/>
  </r>
  <r>
    <x v="0"/>
    <x v="1"/>
    <x v="1"/>
    <x v="9"/>
    <x v="18"/>
    <s v="SE2A"/>
    <x v="6"/>
    <s v="GNR_RES_WTR_NOPMP_MC-02"/>
    <x v="1"/>
    <x v="2"/>
    <n v="515.485221835787"/>
    <n v="752608.42388024903"/>
    <n v="2709390.3259689002"/>
  </r>
  <r>
    <x v="0"/>
    <x v="1"/>
    <x v="1"/>
    <x v="9"/>
    <x v="18"/>
    <s v="SE2A"/>
    <x v="6"/>
    <s v="GNR_RES_WTR_NOPMP_MC-03"/>
    <x v="0"/>
    <x v="1"/>
    <n v="515.485221835787"/>
    <n v="752608.42388024903"/>
    <n v="2709390.3259689002"/>
  </r>
  <r>
    <x v="0"/>
    <x v="1"/>
    <x v="1"/>
    <x v="9"/>
    <x v="18"/>
    <s v="SE2A"/>
    <x v="6"/>
    <s v="GNR_RES_WTR_NOPMP_MC-03"/>
    <x v="0"/>
    <x v="2"/>
    <n v="515.485221835787"/>
    <n v="752608.42388024903"/>
    <n v="2709390.3259689002"/>
  </r>
  <r>
    <x v="0"/>
    <x v="1"/>
    <x v="1"/>
    <x v="9"/>
    <x v="18"/>
    <s v="SE2A"/>
    <x v="6"/>
    <s v="GNR_RES_WTR_NOPMP_MC-03"/>
    <x v="1"/>
    <x v="0"/>
    <n v="515.485221835787"/>
    <n v="752608.42388024903"/>
    <n v="2709390.3259689002"/>
  </r>
  <r>
    <x v="0"/>
    <x v="1"/>
    <x v="1"/>
    <x v="9"/>
    <x v="18"/>
    <s v="SE2A"/>
    <x v="6"/>
    <s v="GNR_RES_WTR_NOPMP_MC-03"/>
    <x v="1"/>
    <x v="1"/>
    <n v="515.485221835787"/>
    <n v="752608.42388024903"/>
    <n v="2709390.3259689002"/>
  </r>
  <r>
    <x v="0"/>
    <x v="1"/>
    <x v="1"/>
    <x v="9"/>
    <x v="18"/>
    <s v="SE2A"/>
    <x v="6"/>
    <s v="GNR_RES_WTR_NOPMP_MC-03"/>
    <x v="1"/>
    <x v="2"/>
    <n v="515.485221835787"/>
    <n v="752608.42388024903"/>
    <n v="2709390.3259689002"/>
  </r>
  <r>
    <x v="0"/>
    <x v="1"/>
    <x v="1"/>
    <x v="9"/>
    <x v="18"/>
    <s v="SE2A"/>
    <x v="6"/>
    <s v="GNR_RES_WTR_NOPMP_MC-04"/>
    <x v="0"/>
    <x v="1"/>
    <n v="515.485221835787"/>
    <n v="752608.42388024903"/>
    <n v="2709390.3259689002"/>
  </r>
  <r>
    <x v="0"/>
    <x v="1"/>
    <x v="1"/>
    <x v="9"/>
    <x v="18"/>
    <s v="SE2A"/>
    <x v="6"/>
    <s v="GNR_RES_WTR_NOPMP_MC-04"/>
    <x v="0"/>
    <x v="2"/>
    <n v="515.485221835787"/>
    <n v="752608.42388024903"/>
    <n v="2709390.3259689002"/>
  </r>
  <r>
    <x v="0"/>
    <x v="1"/>
    <x v="1"/>
    <x v="9"/>
    <x v="18"/>
    <s v="SE2A"/>
    <x v="6"/>
    <s v="GNR_RES_WTR_NOPMP_MC-04"/>
    <x v="1"/>
    <x v="0"/>
    <n v="515.485221835787"/>
    <n v="752608.42388024903"/>
    <n v="2709390.3259689002"/>
  </r>
  <r>
    <x v="0"/>
    <x v="1"/>
    <x v="1"/>
    <x v="9"/>
    <x v="18"/>
    <s v="SE2A"/>
    <x v="6"/>
    <s v="GNR_RES_WTR_NOPMP_MC-04"/>
    <x v="1"/>
    <x v="1"/>
    <n v="515.485221835787"/>
    <n v="752608.42388024903"/>
    <n v="2709390.3259689002"/>
  </r>
  <r>
    <x v="0"/>
    <x v="1"/>
    <x v="1"/>
    <x v="9"/>
    <x v="18"/>
    <s v="SE2A"/>
    <x v="6"/>
    <s v="GNR_RES_WTR_NOPMP_MC-04"/>
    <x v="1"/>
    <x v="2"/>
    <n v="515.485221835787"/>
    <n v="752608.42388024903"/>
    <n v="2709390.3259689002"/>
  </r>
  <r>
    <x v="0"/>
    <x v="1"/>
    <x v="1"/>
    <x v="9"/>
    <x v="18"/>
    <s v="SE2A"/>
    <x v="6"/>
    <s v="GNR_RES_WTR_NOPMP_MC-05"/>
    <x v="0"/>
    <x v="1"/>
    <n v="515.485221835787"/>
    <n v="752608.42388024903"/>
    <n v="2709390.3259689002"/>
  </r>
  <r>
    <x v="0"/>
    <x v="1"/>
    <x v="1"/>
    <x v="9"/>
    <x v="18"/>
    <s v="SE2A"/>
    <x v="6"/>
    <s v="GNR_RES_WTR_NOPMP_MC-05"/>
    <x v="0"/>
    <x v="2"/>
    <n v="515.485221835787"/>
    <n v="752608.42388024903"/>
    <n v="2709390.3259689002"/>
  </r>
  <r>
    <x v="0"/>
    <x v="1"/>
    <x v="1"/>
    <x v="9"/>
    <x v="18"/>
    <s v="SE2A"/>
    <x v="6"/>
    <s v="GNR_RES_WTR_NOPMP_MC-05"/>
    <x v="1"/>
    <x v="0"/>
    <n v="515.485221835787"/>
    <n v="752608.42388024903"/>
    <n v="2709390.3259689002"/>
  </r>
  <r>
    <x v="0"/>
    <x v="1"/>
    <x v="1"/>
    <x v="9"/>
    <x v="18"/>
    <s v="SE2A"/>
    <x v="6"/>
    <s v="GNR_RES_WTR_NOPMP_MC-05"/>
    <x v="1"/>
    <x v="1"/>
    <n v="515.485221835787"/>
    <n v="752608.42388024903"/>
    <n v="2709390.3259689002"/>
  </r>
  <r>
    <x v="0"/>
    <x v="1"/>
    <x v="1"/>
    <x v="9"/>
    <x v="18"/>
    <s v="SE2A"/>
    <x v="6"/>
    <s v="GNR_RES_WTR_NOPMP_MC-05"/>
    <x v="1"/>
    <x v="2"/>
    <n v="515.485221835787"/>
    <n v="752608.42388024903"/>
    <n v="2709390.3259689002"/>
  </r>
  <r>
    <x v="0"/>
    <x v="1"/>
    <x v="1"/>
    <x v="9"/>
    <x v="18"/>
    <s v="SE2A"/>
    <x v="6"/>
    <s v="GNR_RES_WTR_NOPMP_MC-06"/>
    <x v="0"/>
    <x v="1"/>
    <n v="406.90515689474"/>
    <n v="594081.52906632004"/>
    <n v="2138693.5046387501"/>
  </r>
  <r>
    <x v="0"/>
    <x v="1"/>
    <x v="1"/>
    <x v="9"/>
    <x v="18"/>
    <s v="SE2A"/>
    <x v="6"/>
    <s v="GNR_RES_WTR_NOPMP_MC-06"/>
    <x v="0"/>
    <x v="2"/>
    <n v="515.485221835787"/>
    <n v="752608.42388024903"/>
    <n v="2709390.3259689002"/>
  </r>
  <r>
    <x v="0"/>
    <x v="1"/>
    <x v="1"/>
    <x v="9"/>
    <x v="18"/>
    <s v="SE2A"/>
    <x v="6"/>
    <s v="GNR_RES_WTR_NOPMP_MC-06"/>
    <x v="1"/>
    <x v="0"/>
    <n v="515.485221835787"/>
    <n v="752608.42388024903"/>
    <n v="2709390.3259689002"/>
  </r>
  <r>
    <x v="0"/>
    <x v="1"/>
    <x v="1"/>
    <x v="9"/>
    <x v="18"/>
    <s v="SE2A"/>
    <x v="6"/>
    <s v="GNR_RES_WTR_NOPMP_MC-06"/>
    <x v="1"/>
    <x v="1"/>
    <n v="515.485221835787"/>
    <n v="752608.42388024903"/>
    <n v="2709390.3259689002"/>
  </r>
  <r>
    <x v="0"/>
    <x v="1"/>
    <x v="1"/>
    <x v="9"/>
    <x v="18"/>
    <s v="SE2A"/>
    <x v="6"/>
    <s v="GNR_RES_WTR_NOPMP_MC-06"/>
    <x v="1"/>
    <x v="2"/>
    <n v="85.819023726238797"/>
    <n v="125295.774640309"/>
    <n v="451064.78870511102"/>
  </r>
  <r>
    <x v="0"/>
    <x v="1"/>
    <x v="1"/>
    <x v="9"/>
    <x v="18"/>
    <s v="SE2A"/>
    <x v="6"/>
    <s v="GNR_RES_WTR_PMP_MC-01"/>
    <x v="0"/>
    <x v="0"/>
    <n v="108"/>
    <n v="157680"/>
    <n v="567648"/>
  </r>
  <r>
    <x v="0"/>
    <x v="1"/>
    <x v="1"/>
    <x v="9"/>
    <x v="18"/>
    <s v="SE2A"/>
    <x v="6"/>
    <s v="GNR_RES_WTR_PMP_MC-01"/>
    <x v="0"/>
    <x v="1"/>
    <n v="108"/>
    <n v="157680"/>
    <n v="567648"/>
  </r>
  <r>
    <x v="0"/>
    <x v="1"/>
    <x v="1"/>
    <x v="9"/>
    <x v="18"/>
    <s v="SE2A"/>
    <x v="6"/>
    <s v="GNR_RES_WTR_PMP_MC-01"/>
    <x v="0"/>
    <x v="2"/>
    <n v="108"/>
    <n v="157680"/>
    <n v="567648"/>
  </r>
  <r>
    <x v="0"/>
    <x v="1"/>
    <x v="1"/>
    <x v="9"/>
    <x v="18"/>
    <s v="SE2A"/>
    <x v="6"/>
    <s v="GNR_RES_WTR_PMP_MC-01"/>
    <x v="1"/>
    <x v="0"/>
    <n v="108"/>
    <n v="157680"/>
    <n v="567648"/>
  </r>
  <r>
    <x v="0"/>
    <x v="1"/>
    <x v="1"/>
    <x v="9"/>
    <x v="18"/>
    <s v="SE2A"/>
    <x v="6"/>
    <s v="GNR_RES_WTR_PMP_MC-01"/>
    <x v="1"/>
    <x v="1"/>
    <n v="108"/>
    <n v="157680"/>
    <n v="567648"/>
  </r>
  <r>
    <x v="0"/>
    <x v="1"/>
    <x v="1"/>
    <x v="9"/>
    <x v="18"/>
    <s v="SE2A"/>
    <x v="6"/>
    <s v="GNR_RES_WTR_PMP_MC-01"/>
    <x v="1"/>
    <x v="2"/>
    <n v="108"/>
    <n v="157680"/>
    <n v="567648"/>
  </r>
  <r>
    <x v="0"/>
    <x v="1"/>
    <x v="1"/>
    <x v="9"/>
    <x v="18"/>
    <s v="SE2A"/>
    <x v="6"/>
    <s v="GNR_ROR_WTR"/>
    <x v="0"/>
    <x v="0"/>
    <n v="938.29938723785904"/>
    <n v="1369917.1053672701"/>
    <n v="4931701.57932219"/>
  </r>
  <r>
    <x v="0"/>
    <x v="1"/>
    <x v="1"/>
    <x v="9"/>
    <x v="18"/>
    <s v="SE2A"/>
    <x v="6"/>
    <s v="GNR_ROR_WTR"/>
    <x v="0"/>
    <x v="1"/>
    <n v="938.29938723785904"/>
    <n v="1369917.1053672701"/>
    <n v="4931701.57932219"/>
  </r>
  <r>
    <x v="0"/>
    <x v="1"/>
    <x v="1"/>
    <x v="9"/>
    <x v="18"/>
    <s v="SE2A"/>
    <x v="6"/>
    <s v="GNR_ROR_WTR"/>
    <x v="0"/>
    <x v="2"/>
    <n v="938.29938723785904"/>
    <n v="1369917.1053672701"/>
    <n v="4931701.57932219"/>
  </r>
  <r>
    <x v="0"/>
    <x v="1"/>
    <x v="1"/>
    <x v="9"/>
    <x v="18"/>
    <s v="SE2A"/>
    <x v="6"/>
    <s v="GNR_ROR_WTR"/>
    <x v="1"/>
    <x v="0"/>
    <n v="2476.48876213015"/>
    <n v="3615673.5927100298"/>
    <n v="13016424.9337561"/>
  </r>
  <r>
    <x v="0"/>
    <x v="1"/>
    <x v="1"/>
    <x v="9"/>
    <x v="18"/>
    <s v="SE2A"/>
    <x v="6"/>
    <s v="GNR_ROR_WTR"/>
    <x v="1"/>
    <x v="1"/>
    <n v="2476.48876213015"/>
    <n v="3615673.5927100298"/>
    <n v="13016424.9337561"/>
  </r>
  <r>
    <x v="0"/>
    <x v="1"/>
    <x v="1"/>
    <x v="9"/>
    <x v="18"/>
    <s v="SE2A"/>
    <x v="6"/>
    <s v="GNR_ROR_WTR"/>
    <x v="1"/>
    <x v="2"/>
    <n v="2476.48876213015"/>
    <n v="3615673.5927100298"/>
    <n v="13016424.9337561"/>
  </r>
  <r>
    <x v="0"/>
    <x v="1"/>
    <x v="1"/>
    <x v="9"/>
    <x v="18"/>
    <s v="SE2A"/>
    <x v="7"/>
    <s v="GNR_WT_WIND_ONS"/>
    <x v="0"/>
    <x v="0"/>
    <n v="726.34314625020397"/>
    <n v="1060460.9935252999"/>
    <n v="3817659.5766910701"/>
  </r>
  <r>
    <x v="0"/>
    <x v="1"/>
    <x v="1"/>
    <x v="9"/>
    <x v="18"/>
    <s v="SE2A"/>
    <x v="7"/>
    <s v="GNR_WT_WIND_ONS"/>
    <x v="0"/>
    <x v="1"/>
    <n v="831.19554471219601"/>
    <n v="1213545.4952798099"/>
    <n v="4368763.7830073005"/>
  </r>
  <r>
    <x v="0"/>
    <x v="1"/>
    <x v="1"/>
    <x v="9"/>
    <x v="18"/>
    <s v="SE2A"/>
    <x v="7"/>
    <s v="GNR_WT_WIND_ONS"/>
    <x v="0"/>
    <x v="2"/>
    <n v="570.94677697494205"/>
    <n v="833582.29438341595"/>
    <n v="3000896.2597802998"/>
  </r>
  <r>
    <x v="0"/>
    <x v="1"/>
    <x v="1"/>
    <x v="9"/>
    <x v="18"/>
    <s v="SE2A"/>
    <x v="7"/>
    <s v="GNR_WT_WIND_ONS"/>
    <x v="1"/>
    <x v="0"/>
    <n v="1225.6408425178599"/>
    <n v="1789435.6300760801"/>
    <n v="6441968.2682738798"/>
  </r>
  <r>
    <x v="0"/>
    <x v="1"/>
    <x v="1"/>
    <x v="9"/>
    <x v="18"/>
    <s v="SE2A"/>
    <x v="7"/>
    <s v="GNR_WT_WIND_ONS"/>
    <x v="1"/>
    <x v="1"/>
    <n v="1527.50844691268"/>
    <n v="2230162.3324925201"/>
    <n v="8028584.3969730604"/>
  </r>
  <r>
    <x v="0"/>
    <x v="1"/>
    <x v="1"/>
    <x v="9"/>
    <x v="18"/>
    <s v="SE2A"/>
    <x v="7"/>
    <s v="GNR_WT_WIND_ONS"/>
    <x v="1"/>
    <x v="2"/>
    <n v="1611.6344056458099"/>
    <n v="2352986.2322428902"/>
    <n v="8470750.4360744003"/>
  </r>
  <r>
    <x v="0"/>
    <x v="1"/>
    <x v="1"/>
    <x v="9"/>
    <x v="18"/>
    <s v="SE2_IND"/>
    <x v="1"/>
    <s v="GNR_HS_HEAT_PIT_L-CEN_E-90_Y-2020"/>
    <x v="0"/>
    <x v="0"/>
    <n v="133.59504826438601"/>
    <n v="195048.770466004"/>
    <n v="702175.57367761398"/>
  </r>
  <r>
    <x v="0"/>
    <x v="1"/>
    <x v="1"/>
    <x v="9"/>
    <x v="18"/>
    <s v="SE2_IND"/>
    <x v="1"/>
    <s v="GNR_HS_HEAT_PIT_L-CEN_E-90_Y-2020"/>
    <x v="0"/>
    <x v="1"/>
    <n v="151.854373958933"/>
    <n v="221707.38598004199"/>
    <n v="798146.58952815004"/>
  </r>
  <r>
    <x v="0"/>
    <x v="1"/>
    <x v="1"/>
    <x v="9"/>
    <x v="18"/>
    <s v="SE2_IND"/>
    <x v="1"/>
    <s v="GNR_HS_HEAT_PIT_L-CEN_E-90_Y-2020"/>
    <x v="0"/>
    <x v="2"/>
    <n v="142.23423714031401"/>
    <n v="207661.986224858"/>
    <n v="747583.15040948999"/>
  </r>
  <r>
    <x v="0"/>
    <x v="1"/>
    <x v="1"/>
    <x v="9"/>
    <x v="18"/>
    <s v="SE2_IND"/>
    <x v="2"/>
    <s v="GNR_ST_MSW_BP_E-23_LS-220-MW-FEED_Y-2020"/>
    <x v="0"/>
    <x v="0"/>
    <n v="1321.02451125828"/>
    <n v="1928695.78643709"/>
    <n v="6943304.8311735298"/>
  </r>
  <r>
    <x v="0"/>
    <x v="1"/>
    <x v="1"/>
    <x v="9"/>
    <x v="18"/>
    <s v="SE2_IND"/>
    <x v="2"/>
    <s v="GNR_ST_MSW_BP_E-23_LS-220-MW-FEED_Y-2020"/>
    <x v="0"/>
    <x v="1"/>
    <n v="1321.02451125828"/>
    <n v="1928695.78643709"/>
    <n v="6943304.8311735298"/>
  </r>
  <r>
    <x v="0"/>
    <x v="1"/>
    <x v="1"/>
    <x v="9"/>
    <x v="18"/>
    <s v="SE2_IND"/>
    <x v="2"/>
    <s v="GNR_ST_MSW_BP_E-23_LS-220-MW-FEED_Y-2020"/>
    <x v="0"/>
    <x v="2"/>
    <n v="1321.02451125828"/>
    <n v="1928695.78643709"/>
    <n v="6943304.8311735298"/>
  </r>
  <r>
    <x v="0"/>
    <x v="1"/>
    <x v="1"/>
    <x v="9"/>
    <x v="18"/>
    <s v="SE2_IND"/>
    <x v="2"/>
    <s v="GNR_ST_MSW_BP_E-23_LS-220-MW-FEED_Y-2020"/>
    <x v="1"/>
    <x v="0"/>
    <n v="1321.02451125828"/>
    <n v="1928695.78643709"/>
    <n v="6943304.8311735298"/>
  </r>
  <r>
    <x v="0"/>
    <x v="1"/>
    <x v="1"/>
    <x v="9"/>
    <x v="18"/>
    <s v="SE2_IND"/>
    <x v="2"/>
    <s v="GNR_ST_MSW_BP_E-23_LS-220-MW-FEED_Y-2020"/>
    <x v="1"/>
    <x v="1"/>
    <n v="1321.02451125828"/>
    <n v="1928695.78643709"/>
    <n v="6943304.8311735298"/>
  </r>
  <r>
    <x v="0"/>
    <x v="1"/>
    <x v="1"/>
    <x v="9"/>
    <x v="18"/>
    <s v="SE2_IND"/>
    <x v="2"/>
    <s v="GNR_ST_MSW_BP_E-23_LS-220-MW-FEED_Y-2020"/>
    <x v="1"/>
    <x v="2"/>
    <n v="1321.02451125828"/>
    <n v="1928695.78643709"/>
    <n v="6943304.8311735298"/>
  </r>
  <r>
    <x v="0"/>
    <x v="1"/>
    <x v="1"/>
    <x v="9"/>
    <x v="18"/>
    <s v="SE2_medium"/>
    <x v="5"/>
    <s v="GNR_HP_ELEC_GROUND-WTR_COP-360_LS-4-MW_Y-2020"/>
    <x v="0"/>
    <x v="0"/>
    <n v="31.198069845405598"/>
    <n v="45549.181974292202"/>
    <n v="163977.055107452"/>
  </r>
  <r>
    <x v="0"/>
    <x v="1"/>
    <x v="1"/>
    <x v="9"/>
    <x v="18"/>
    <s v="SE2_medium"/>
    <x v="5"/>
    <s v="GNR_HP_ELEC_GROUND-WTR_COP-360_LS-4-MW_Y-2020"/>
    <x v="0"/>
    <x v="1"/>
    <n v="37.155907942319402"/>
    <n v="54247.625595786303"/>
    <n v="195291.45214483101"/>
  </r>
  <r>
    <x v="0"/>
    <x v="1"/>
    <x v="1"/>
    <x v="9"/>
    <x v="18"/>
    <s v="SE2_medium"/>
    <x v="5"/>
    <s v="GNR_HP_ELEC_GROUND-WTR_COP-360_LS-4-MW_Y-2020"/>
    <x v="1"/>
    <x v="0"/>
    <n v="120.406931606638"/>
    <n v="175794.120145692"/>
    <n v="632858.83252449101"/>
  </r>
  <r>
    <x v="0"/>
    <x v="1"/>
    <x v="1"/>
    <x v="9"/>
    <x v="18"/>
    <s v="SE2_medium"/>
    <x v="5"/>
    <s v="GNR_HP_ELEC_GROUND-WTR_COP-360_LS-4-MW_Y-2020"/>
    <x v="1"/>
    <x v="1"/>
    <n v="120.406931606638"/>
    <n v="175794.120145692"/>
    <n v="632858.83252449101"/>
  </r>
  <r>
    <x v="0"/>
    <x v="1"/>
    <x v="1"/>
    <x v="9"/>
    <x v="18"/>
    <s v="SE2_medium"/>
    <x v="5"/>
    <s v="GNR_HP_ELEC_GROUND-WTR_COP-360_LS-4-MW_Y-2020"/>
    <x v="1"/>
    <x v="2"/>
    <n v="120.406931606638"/>
    <n v="175794.120145692"/>
    <n v="632858.83252449101"/>
  </r>
  <r>
    <x v="0"/>
    <x v="1"/>
    <x v="1"/>
    <x v="9"/>
    <x v="18"/>
    <s v="SE2_medium"/>
    <x v="5"/>
    <s v="GNR_HP_ELEC_GROUND-WTR_COP-380_LS-4-MW_Y-2030"/>
    <x v="0"/>
    <x v="0"/>
    <n v="18.4438766862237"/>
    <n v="26928.059961886702"/>
    <n v="96941.015862792003"/>
  </r>
  <r>
    <x v="0"/>
    <x v="1"/>
    <x v="1"/>
    <x v="9"/>
    <x v="18"/>
    <s v="SE2_medium"/>
    <x v="5"/>
    <s v="GNR_HP_ELEC_GROUND-WTR_COP-380_LS-4-MW_Y-2030"/>
    <x v="0"/>
    <x v="1"/>
    <n v="18.4438766862237"/>
    <n v="26928.059961886702"/>
    <n v="96941.015862792003"/>
  </r>
  <r>
    <x v="0"/>
    <x v="1"/>
    <x v="1"/>
    <x v="9"/>
    <x v="18"/>
    <s v="SE2_medium"/>
    <x v="5"/>
    <s v="GNR_HP_ELEC_GROUND-WTR_COP-380_LS-4-MW_Y-2030"/>
    <x v="0"/>
    <x v="2"/>
    <n v="9.9667588307077501"/>
    <n v="14551.4678928333"/>
    <n v="52385.284414199901"/>
  </r>
  <r>
    <x v="0"/>
    <x v="1"/>
    <x v="1"/>
    <x v="9"/>
    <x v="18"/>
    <s v="SE2_medium"/>
    <x v="5"/>
    <s v="GNR_HP_ELEC_GROUND-WTR_COP-380_LS-4-MW_Y-2030"/>
    <x v="1"/>
    <x v="0"/>
    <n v="18.4438766862237"/>
    <n v="26928.059961886702"/>
    <n v="96941.015862792003"/>
  </r>
  <r>
    <x v="0"/>
    <x v="1"/>
    <x v="1"/>
    <x v="9"/>
    <x v="18"/>
    <s v="SE2_medium"/>
    <x v="5"/>
    <s v="GNR_HP_ELEC_GROUND-WTR_COP-380_LS-4-MW_Y-2030"/>
    <x v="1"/>
    <x v="1"/>
    <n v="18.4438766862237"/>
    <n v="26928.059961886702"/>
    <n v="96941.015862792003"/>
  </r>
  <r>
    <x v="0"/>
    <x v="1"/>
    <x v="1"/>
    <x v="9"/>
    <x v="18"/>
    <s v="SE2_medium"/>
    <x v="5"/>
    <s v="GNR_HP_ELEC_GROUND-WTR_COP-380_LS-4-MW_Y-2030"/>
    <x v="1"/>
    <x v="2"/>
    <n v="18.4438766862237"/>
    <n v="26928.059961886702"/>
    <n v="96941.015862792003"/>
  </r>
  <r>
    <x v="0"/>
    <x v="1"/>
    <x v="1"/>
    <x v="9"/>
    <x v="18"/>
    <s v="SE2_medium"/>
    <x v="1"/>
    <s v="GNR_HS_HEAT_PIT_L-DEC_E-91_Y-2020"/>
    <x v="0"/>
    <x v="0"/>
    <n v="277.10730934821902"/>
    <n v="404576.67164840002"/>
    <n v="1456476.0179342399"/>
  </r>
  <r>
    <x v="0"/>
    <x v="1"/>
    <x v="1"/>
    <x v="9"/>
    <x v="18"/>
    <s v="SE2_medium"/>
    <x v="1"/>
    <s v="GNR_HS_HEAT_PIT_L-DEC_E-91_Y-2020"/>
    <x v="0"/>
    <x v="1"/>
    <n v="405.308905499422"/>
    <n v="591751.00202915596"/>
    <n v="2130303.60730496"/>
  </r>
  <r>
    <x v="0"/>
    <x v="1"/>
    <x v="1"/>
    <x v="9"/>
    <x v="18"/>
    <s v="SE2_medium"/>
    <x v="1"/>
    <s v="GNR_HS_HEAT_PIT_L-DEC_E-91_Y-2020"/>
    <x v="0"/>
    <x v="2"/>
    <n v="405.308905499422"/>
    <n v="591751.00202915596"/>
    <n v="2130303.60730496"/>
  </r>
  <r>
    <x v="0"/>
    <x v="1"/>
    <x v="1"/>
    <x v="9"/>
    <x v="18"/>
    <s v="SE2_medium"/>
    <x v="1"/>
    <s v="GNR_HS_HEAT_WTR-TANK_LS_E-95_Y-2010"/>
    <x v="0"/>
    <x v="1"/>
    <n v="38.554794520547901"/>
    <n v="56290"/>
    <n v="202644"/>
  </r>
  <r>
    <x v="0"/>
    <x v="1"/>
    <x v="1"/>
    <x v="9"/>
    <x v="18"/>
    <s v="SE2_medium"/>
    <x v="1"/>
    <s v="GNR_HS_HEAT_WTR-TANK_LS_E-95_Y-2010"/>
    <x v="1"/>
    <x v="1"/>
    <n v="38.554794520547901"/>
    <n v="56290"/>
    <n v="202644"/>
  </r>
  <r>
    <x v="0"/>
    <x v="1"/>
    <x v="1"/>
    <x v="9"/>
    <x v="18"/>
    <s v="SE2_medium"/>
    <x v="2"/>
    <s v="GNR_ST_MSW_BP_CB-20"/>
    <x v="0"/>
    <x v="0"/>
    <n v="41.663941153333298"/>
    <n v="60829.354083866703"/>
    <n v="218985.67470192001"/>
  </r>
  <r>
    <x v="0"/>
    <x v="1"/>
    <x v="1"/>
    <x v="9"/>
    <x v="18"/>
    <s v="SE2_medium"/>
    <x v="2"/>
    <s v="GNR_ST_MSW_BP_CB-20"/>
    <x v="0"/>
    <x v="1"/>
    <n v="41.663941153333298"/>
    <n v="60829.354083866703"/>
    <n v="218985.67470192001"/>
  </r>
  <r>
    <x v="0"/>
    <x v="1"/>
    <x v="1"/>
    <x v="9"/>
    <x v="18"/>
    <s v="SE2_medium"/>
    <x v="2"/>
    <s v="GNR_ST_MSW_BP_CB-20"/>
    <x v="0"/>
    <x v="2"/>
    <n v="41.663941153333298"/>
    <n v="60829.354083866703"/>
    <n v="218985.67470192001"/>
  </r>
  <r>
    <x v="0"/>
    <x v="1"/>
    <x v="1"/>
    <x v="9"/>
    <x v="18"/>
    <s v="SE2_medium"/>
    <x v="2"/>
    <s v="GNR_ST_MSW_BP_CB-20"/>
    <x v="1"/>
    <x v="0"/>
    <n v="41.663941153333298"/>
    <n v="60829.354083866703"/>
    <n v="218985.67470192001"/>
  </r>
  <r>
    <x v="0"/>
    <x v="1"/>
    <x v="1"/>
    <x v="9"/>
    <x v="18"/>
    <s v="SE2_medium"/>
    <x v="2"/>
    <s v="GNR_ST_MSW_BP_CB-20"/>
    <x v="1"/>
    <x v="1"/>
    <n v="41.663941153333298"/>
    <n v="60829.354083866703"/>
    <n v="218985.67470192001"/>
  </r>
  <r>
    <x v="0"/>
    <x v="1"/>
    <x v="1"/>
    <x v="9"/>
    <x v="18"/>
    <s v="SE2_medium"/>
    <x v="2"/>
    <s v="GNR_ST_MSW_BP_CB-20"/>
    <x v="1"/>
    <x v="2"/>
    <n v="41.663941153333298"/>
    <n v="60829.354083866703"/>
    <n v="218985.67470192001"/>
  </r>
  <r>
    <x v="0"/>
    <x v="1"/>
    <x v="1"/>
    <x v="9"/>
    <x v="18"/>
    <s v="SE2_medium"/>
    <x v="2"/>
    <s v="GNR_ST_MSW_BP_CB-40"/>
    <x v="0"/>
    <x v="0"/>
    <n v="75.133333333333297"/>
    <n v="109694.66666666701"/>
    <n v="394900.8"/>
  </r>
  <r>
    <x v="0"/>
    <x v="1"/>
    <x v="1"/>
    <x v="9"/>
    <x v="18"/>
    <s v="SE2_medium"/>
    <x v="2"/>
    <s v="GNR_ST_MSW_BP_CB-40"/>
    <x v="0"/>
    <x v="1"/>
    <n v="75.133333333333297"/>
    <n v="109694.66666666701"/>
    <n v="394900.8"/>
  </r>
  <r>
    <x v="0"/>
    <x v="1"/>
    <x v="1"/>
    <x v="9"/>
    <x v="18"/>
    <s v="SE2_medium"/>
    <x v="2"/>
    <s v="GNR_ST_MSW_BP_CB-40"/>
    <x v="0"/>
    <x v="2"/>
    <n v="75.133333333333297"/>
    <n v="109694.66666666701"/>
    <n v="394900.8"/>
  </r>
  <r>
    <x v="0"/>
    <x v="1"/>
    <x v="1"/>
    <x v="9"/>
    <x v="18"/>
    <s v="SE2_medium"/>
    <x v="2"/>
    <s v="GNR_ST_MSW_BP_CB-40"/>
    <x v="1"/>
    <x v="0"/>
    <n v="75.133333333333297"/>
    <n v="109694.66666666701"/>
    <n v="394900.8"/>
  </r>
  <r>
    <x v="0"/>
    <x v="1"/>
    <x v="1"/>
    <x v="9"/>
    <x v="18"/>
    <s v="SE2_medium"/>
    <x v="2"/>
    <s v="GNR_ST_MSW_BP_CB-40"/>
    <x v="1"/>
    <x v="1"/>
    <n v="75.133333333333297"/>
    <n v="109694.66666666701"/>
    <n v="394900.8"/>
  </r>
  <r>
    <x v="0"/>
    <x v="1"/>
    <x v="1"/>
    <x v="9"/>
    <x v="18"/>
    <s v="SE2_medium"/>
    <x v="2"/>
    <s v="GNR_ST_MSW_BP_CB-40"/>
    <x v="1"/>
    <x v="2"/>
    <n v="75.133333333333297"/>
    <n v="109694.66666666701"/>
    <n v="394900.8"/>
  </r>
  <r>
    <x v="0"/>
    <x v="1"/>
    <x v="1"/>
    <x v="9"/>
    <x v="18"/>
    <s v="SE2_medium"/>
    <x v="4"/>
    <s v="GNR_EH_HEAT"/>
    <x v="0"/>
    <x v="0"/>
    <n v="5.1290856581959501"/>
    <n v="7488.4650609660903"/>
    <n v="26958.474219477899"/>
  </r>
  <r>
    <x v="0"/>
    <x v="1"/>
    <x v="1"/>
    <x v="9"/>
    <x v="18"/>
    <s v="SE2_medium"/>
    <x v="4"/>
    <s v="GNR_EH_HEAT"/>
    <x v="0"/>
    <x v="1"/>
    <n v="5.1290856581959501"/>
    <n v="7488.4650609660903"/>
    <n v="26958.474219477899"/>
  </r>
  <r>
    <x v="0"/>
    <x v="1"/>
    <x v="1"/>
    <x v="9"/>
    <x v="18"/>
    <s v="SE2_medium"/>
    <x v="4"/>
    <s v="GNR_EH_HEAT"/>
    <x v="0"/>
    <x v="2"/>
    <n v="5.1290856581959501"/>
    <n v="7488.4650609660903"/>
    <n v="26958.474219477899"/>
  </r>
  <r>
    <x v="0"/>
    <x v="1"/>
    <x v="1"/>
    <x v="9"/>
    <x v="18"/>
    <s v="SE2_medium"/>
    <x v="4"/>
    <s v="GNR_EH_HEAT"/>
    <x v="1"/>
    <x v="0"/>
    <n v="5.1290856581959501"/>
    <n v="7488.4650609660903"/>
    <n v="26958.474219477899"/>
  </r>
  <r>
    <x v="0"/>
    <x v="1"/>
    <x v="1"/>
    <x v="9"/>
    <x v="18"/>
    <s v="SE2_medium"/>
    <x v="4"/>
    <s v="GNR_EH_HEAT"/>
    <x v="1"/>
    <x v="1"/>
    <n v="5.1290856581959501"/>
    <n v="7488.4650609660903"/>
    <n v="26958.474219477899"/>
  </r>
  <r>
    <x v="0"/>
    <x v="1"/>
    <x v="1"/>
    <x v="9"/>
    <x v="18"/>
    <s v="SE2_medium"/>
    <x v="4"/>
    <s v="GNR_EH_HEAT"/>
    <x v="1"/>
    <x v="2"/>
    <n v="5.1290856581959501"/>
    <n v="7488.4650609660903"/>
    <n v="26958.474219477899"/>
  </r>
  <r>
    <x v="0"/>
    <x v="1"/>
    <x v="1"/>
    <x v="9"/>
    <x v="18"/>
    <s v="SE2_medium"/>
    <x v="17"/>
    <s v="GNR_ST_WOODCHI_BP_CB-50"/>
    <x v="0"/>
    <x v="0"/>
    <n v="30.24"/>
    <n v="44150.400000000001"/>
    <n v="158941.44"/>
  </r>
  <r>
    <x v="0"/>
    <x v="1"/>
    <x v="1"/>
    <x v="9"/>
    <x v="18"/>
    <s v="SE2_medium"/>
    <x v="17"/>
    <s v="GNR_ST_WOODCHI_BP_CB-50"/>
    <x v="0"/>
    <x v="1"/>
    <n v="34.92"/>
    <n v="50983.199999999997"/>
    <n v="183539.52"/>
  </r>
  <r>
    <x v="0"/>
    <x v="1"/>
    <x v="1"/>
    <x v="9"/>
    <x v="18"/>
    <s v="SE2_medium"/>
    <x v="17"/>
    <s v="GNR_ST_WOODCHI_BP_CB-50"/>
    <x v="0"/>
    <x v="2"/>
    <n v="36"/>
    <n v="52560"/>
    <n v="189216"/>
  </r>
  <r>
    <x v="0"/>
    <x v="1"/>
    <x v="1"/>
    <x v="9"/>
    <x v="18"/>
    <s v="SE2_small"/>
    <x v="5"/>
    <s v="GNR_HP_ELEC_GROUND-WTR_COP-360_LS-4-MW_Y-2020"/>
    <x v="1"/>
    <x v="0"/>
    <n v="47.2884714787848"/>
    <n v="69041.168359025804"/>
    <n v="248548.206092493"/>
  </r>
  <r>
    <x v="0"/>
    <x v="1"/>
    <x v="1"/>
    <x v="9"/>
    <x v="18"/>
    <s v="SE2_small"/>
    <x v="5"/>
    <s v="GNR_HP_ELEC_GROUND-WTR_COP-360_LS-4-MW_Y-2020"/>
    <x v="1"/>
    <x v="1"/>
    <n v="47.2884714787848"/>
    <n v="69041.168359025804"/>
    <n v="248548.206092493"/>
  </r>
  <r>
    <x v="0"/>
    <x v="1"/>
    <x v="1"/>
    <x v="9"/>
    <x v="18"/>
    <s v="SE2_small"/>
    <x v="5"/>
    <s v="GNR_HP_ELEC_GROUND-WTR_COP-360_LS-4-MW_Y-2020"/>
    <x v="1"/>
    <x v="2"/>
    <n v="47.2884714787848"/>
    <n v="69041.168359025804"/>
    <n v="248548.206092493"/>
  </r>
  <r>
    <x v="0"/>
    <x v="1"/>
    <x v="1"/>
    <x v="9"/>
    <x v="18"/>
    <s v="SE2_small"/>
    <x v="1"/>
    <s v="GNR_HS_HEAT_PIT_L-DEC_E-91_Y-2020"/>
    <x v="0"/>
    <x v="0"/>
    <n v="92.618039710012695"/>
    <n v="135222.337976618"/>
    <n v="486800.41671582701"/>
  </r>
  <r>
    <x v="0"/>
    <x v="1"/>
    <x v="1"/>
    <x v="9"/>
    <x v="18"/>
    <s v="SE2_small"/>
    <x v="1"/>
    <s v="GNR_HS_HEAT_PIT_L-DEC_E-91_Y-2020"/>
    <x v="0"/>
    <x v="1"/>
    <n v="134.01958863787101"/>
    <n v="195668.599411292"/>
    <n v="704406.957880651"/>
  </r>
  <r>
    <x v="0"/>
    <x v="1"/>
    <x v="1"/>
    <x v="9"/>
    <x v="18"/>
    <s v="SE2_small"/>
    <x v="1"/>
    <s v="GNR_HS_HEAT_PIT_L-DEC_E-91_Y-2020"/>
    <x v="0"/>
    <x v="2"/>
    <n v="122.188081680301"/>
    <n v="178394.59925323899"/>
    <n v="642220.55731166096"/>
  </r>
  <r>
    <x v="0"/>
    <x v="1"/>
    <x v="1"/>
    <x v="9"/>
    <x v="18"/>
    <s v="SE2_small"/>
    <x v="4"/>
    <s v="GNR_EH_HEAT"/>
    <x v="0"/>
    <x v="0"/>
    <n v="1.0614125457875401"/>
    <n v="1549.6623168498099"/>
    <n v="5578.7843406593202"/>
  </r>
  <r>
    <x v="0"/>
    <x v="1"/>
    <x v="1"/>
    <x v="9"/>
    <x v="18"/>
    <s v="SE2_small"/>
    <x v="4"/>
    <s v="GNR_EH_HEAT"/>
    <x v="0"/>
    <x v="1"/>
    <n v="1.0614125457875401"/>
    <n v="1549.6623168498099"/>
    <n v="5578.7843406593202"/>
  </r>
  <r>
    <x v="0"/>
    <x v="1"/>
    <x v="1"/>
    <x v="9"/>
    <x v="18"/>
    <s v="SE2_small"/>
    <x v="4"/>
    <s v="GNR_EH_HEAT"/>
    <x v="0"/>
    <x v="2"/>
    <n v="1.0614125457875401"/>
    <n v="1549.6623168498099"/>
    <n v="5578.7843406593202"/>
  </r>
  <r>
    <x v="0"/>
    <x v="1"/>
    <x v="1"/>
    <x v="9"/>
    <x v="18"/>
    <s v="SE2_small"/>
    <x v="4"/>
    <s v="GNR_EH_HEAT"/>
    <x v="1"/>
    <x v="0"/>
    <n v="1.0614125457875401"/>
    <n v="1549.6623168498099"/>
    <n v="5578.7843406593202"/>
  </r>
  <r>
    <x v="0"/>
    <x v="1"/>
    <x v="1"/>
    <x v="9"/>
    <x v="18"/>
    <s v="SE2_small"/>
    <x v="4"/>
    <s v="GNR_EH_HEAT"/>
    <x v="1"/>
    <x v="1"/>
    <n v="1.0614125457875401"/>
    <n v="1549.6623168498099"/>
    <n v="5578.7843406593202"/>
  </r>
  <r>
    <x v="0"/>
    <x v="1"/>
    <x v="1"/>
    <x v="9"/>
    <x v="18"/>
    <s v="SE2_small"/>
    <x v="4"/>
    <s v="GNR_EH_HEAT"/>
    <x v="1"/>
    <x v="2"/>
    <n v="1.0614125457875401"/>
    <n v="1549.6623168498099"/>
    <n v="5578.7843406593202"/>
  </r>
  <r>
    <x v="0"/>
    <x v="1"/>
    <x v="1"/>
    <x v="9"/>
    <x v="19"/>
    <s v="SE3A"/>
    <x v="12"/>
    <s v="GNR_ST_NUCL_CND_E-33"/>
    <x v="0"/>
    <x v="0"/>
    <n v="15409.5757575758"/>
    <n v="22497980.606060602"/>
    <n v="80992730.181818202"/>
  </r>
  <r>
    <x v="0"/>
    <x v="1"/>
    <x v="1"/>
    <x v="9"/>
    <x v="19"/>
    <s v="SE3A"/>
    <x v="12"/>
    <s v="GNR_ST_NUCL_CND_E-33"/>
    <x v="0"/>
    <x v="1"/>
    <n v="15409.5757575758"/>
    <n v="22497980.606060602"/>
    <n v="80992730.181818202"/>
  </r>
  <r>
    <x v="0"/>
    <x v="1"/>
    <x v="1"/>
    <x v="9"/>
    <x v="19"/>
    <s v="SE3A"/>
    <x v="12"/>
    <s v="GNR_ST_NUCL_CND_E-33"/>
    <x v="0"/>
    <x v="2"/>
    <n v="15409.5757575758"/>
    <n v="22497980.606060602"/>
    <n v="80992730.181818202"/>
  </r>
  <r>
    <x v="0"/>
    <x v="1"/>
    <x v="1"/>
    <x v="9"/>
    <x v="19"/>
    <s v="SE3A"/>
    <x v="6"/>
    <s v="GNR_RES_WTR_NOPMP_MC-01"/>
    <x v="0"/>
    <x v="0"/>
    <n v="131.6"/>
    <n v="192136"/>
    <n v="691689.6"/>
  </r>
  <r>
    <x v="0"/>
    <x v="1"/>
    <x v="1"/>
    <x v="9"/>
    <x v="19"/>
    <s v="SE3A"/>
    <x v="6"/>
    <s v="GNR_RES_WTR_NOPMP_MC-01"/>
    <x v="0"/>
    <x v="1"/>
    <n v="131.6"/>
    <n v="192136"/>
    <n v="691689.6"/>
  </r>
  <r>
    <x v="0"/>
    <x v="1"/>
    <x v="1"/>
    <x v="9"/>
    <x v="19"/>
    <s v="SE3A"/>
    <x v="6"/>
    <s v="GNR_RES_WTR_NOPMP_MC-01"/>
    <x v="0"/>
    <x v="2"/>
    <n v="131.6"/>
    <n v="192136"/>
    <n v="691689.6"/>
  </r>
  <r>
    <x v="0"/>
    <x v="1"/>
    <x v="1"/>
    <x v="9"/>
    <x v="19"/>
    <s v="SE3A"/>
    <x v="6"/>
    <s v="GNR_RES_WTR_NOPMP_MC-01"/>
    <x v="1"/>
    <x v="0"/>
    <n v="131.6"/>
    <n v="192136"/>
    <n v="691689.6"/>
  </r>
  <r>
    <x v="0"/>
    <x v="1"/>
    <x v="1"/>
    <x v="9"/>
    <x v="19"/>
    <s v="SE3A"/>
    <x v="6"/>
    <s v="GNR_RES_WTR_NOPMP_MC-01"/>
    <x v="1"/>
    <x v="1"/>
    <n v="131.6"/>
    <n v="192136"/>
    <n v="691689.6"/>
  </r>
  <r>
    <x v="0"/>
    <x v="1"/>
    <x v="1"/>
    <x v="9"/>
    <x v="19"/>
    <s v="SE3A"/>
    <x v="6"/>
    <s v="GNR_RES_WTR_NOPMP_MC-01"/>
    <x v="1"/>
    <x v="2"/>
    <n v="131.6"/>
    <n v="192136"/>
    <n v="691689.6"/>
  </r>
  <r>
    <x v="0"/>
    <x v="1"/>
    <x v="1"/>
    <x v="9"/>
    <x v="19"/>
    <s v="SE3A"/>
    <x v="6"/>
    <s v="GNR_RES_WTR_NOPMP_MC-02"/>
    <x v="0"/>
    <x v="1"/>
    <n v="131.6"/>
    <n v="192136"/>
    <n v="691689.6"/>
  </r>
  <r>
    <x v="0"/>
    <x v="1"/>
    <x v="1"/>
    <x v="9"/>
    <x v="19"/>
    <s v="SE3A"/>
    <x v="6"/>
    <s v="GNR_RES_WTR_NOPMP_MC-02"/>
    <x v="0"/>
    <x v="2"/>
    <n v="131.6"/>
    <n v="192136"/>
    <n v="691689.6"/>
  </r>
  <r>
    <x v="0"/>
    <x v="1"/>
    <x v="1"/>
    <x v="9"/>
    <x v="19"/>
    <s v="SE3A"/>
    <x v="6"/>
    <s v="GNR_RES_WTR_NOPMP_MC-02"/>
    <x v="1"/>
    <x v="0"/>
    <n v="131.6"/>
    <n v="192136"/>
    <n v="691689.6"/>
  </r>
  <r>
    <x v="0"/>
    <x v="1"/>
    <x v="1"/>
    <x v="9"/>
    <x v="19"/>
    <s v="SE3A"/>
    <x v="6"/>
    <s v="GNR_RES_WTR_NOPMP_MC-02"/>
    <x v="1"/>
    <x v="1"/>
    <n v="131.6"/>
    <n v="192136"/>
    <n v="691689.6"/>
  </r>
  <r>
    <x v="0"/>
    <x v="1"/>
    <x v="1"/>
    <x v="9"/>
    <x v="19"/>
    <s v="SE3A"/>
    <x v="6"/>
    <s v="GNR_RES_WTR_NOPMP_MC-02"/>
    <x v="1"/>
    <x v="2"/>
    <n v="131.6"/>
    <n v="192136"/>
    <n v="691689.6"/>
  </r>
  <r>
    <x v="0"/>
    <x v="1"/>
    <x v="1"/>
    <x v="9"/>
    <x v="19"/>
    <s v="SE3A"/>
    <x v="6"/>
    <s v="GNR_RES_WTR_NOPMP_MC-03"/>
    <x v="0"/>
    <x v="1"/>
    <n v="131.6"/>
    <n v="192136"/>
    <n v="691689.6"/>
  </r>
  <r>
    <x v="0"/>
    <x v="1"/>
    <x v="1"/>
    <x v="9"/>
    <x v="19"/>
    <s v="SE3A"/>
    <x v="6"/>
    <s v="GNR_RES_WTR_NOPMP_MC-03"/>
    <x v="0"/>
    <x v="2"/>
    <n v="131.6"/>
    <n v="192136"/>
    <n v="691689.6"/>
  </r>
  <r>
    <x v="0"/>
    <x v="1"/>
    <x v="1"/>
    <x v="9"/>
    <x v="19"/>
    <s v="SE3A"/>
    <x v="6"/>
    <s v="GNR_RES_WTR_NOPMP_MC-03"/>
    <x v="1"/>
    <x v="0"/>
    <n v="131.6"/>
    <n v="192136"/>
    <n v="691689.6"/>
  </r>
  <r>
    <x v="0"/>
    <x v="1"/>
    <x v="1"/>
    <x v="9"/>
    <x v="19"/>
    <s v="SE3A"/>
    <x v="6"/>
    <s v="GNR_RES_WTR_NOPMP_MC-03"/>
    <x v="1"/>
    <x v="1"/>
    <n v="131.6"/>
    <n v="192136"/>
    <n v="691689.6"/>
  </r>
  <r>
    <x v="0"/>
    <x v="1"/>
    <x v="1"/>
    <x v="9"/>
    <x v="19"/>
    <s v="SE3A"/>
    <x v="6"/>
    <s v="GNR_RES_WTR_NOPMP_MC-03"/>
    <x v="1"/>
    <x v="2"/>
    <n v="131.6"/>
    <n v="192136"/>
    <n v="691689.6"/>
  </r>
  <r>
    <x v="0"/>
    <x v="1"/>
    <x v="1"/>
    <x v="9"/>
    <x v="19"/>
    <s v="SE3A"/>
    <x v="6"/>
    <s v="GNR_RES_WTR_NOPMP_MC-04"/>
    <x v="0"/>
    <x v="1"/>
    <n v="131.6"/>
    <n v="192136"/>
    <n v="691689.6"/>
  </r>
  <r>
    <x v="0"/>
    <x v="1"/>
    <x v="1"/>
    <x v="9"/>
    <x v="19"/>
    <s v="SE3A"/>
    <x v="6"/>
    <s v="GNR_RES_WTR_NOPMP_MC-04"/>
    <x v="0"/>
    <x v="2"/>
    <n v="131.6"/>
    <n v="192136"/>
    <n v="691689.6"/>
  </r>
  <r>
    <x v="0"/>
    <x v="1"/>
    <x v="1"/>
    <x v="9"/>
    <x v="19"/>
    <s v="SE3A"/>
    <x v="6"/>
    <s v="GNR_RES_WTR_NOPMP_MC-04"/>
    <x v="1"/>
    <x v="0"/>
    <n v="131.6"/>
    <n v="192136"/>
    <n v="691689.6"/>
  </r>
  <r>
    <x v="0"/>
    <x v="1"/>
    <x v="1"/>
    <x v="9"/>
    <x v="19"/>
    <s v="SE3A"/>
    <x v="6"/>
    <s v="GNR_RES_WTR_NOPMP_MC-04"/>
    <x v="1"/>
    <x v="1"/>
    <n v="131.6"/>
    <n v="192136"/>
    <n v="691689.6"/>
  </r>
  <r>
    <x v="0"/>
    <x v="1"/>
    <x v="1"/>
    <x v="9"/>
    <x v="19"/>
    <s v="SE3A"/>
    <x v="6"/>
    <s v="GNR_RES_WTR_NOPMP_MC-04"/>
    <x v="1"/>
    <x v="2"/>
    <n v="131.6"/>
    <n v="192136"/>
    <n v="691689.6"/>
  </r>
  <r>
    <x v="0"/>
    <x v="1"/>
    <x v="1"/>
    <x v="9"/>
    <x v="19"/>
    <s v="SE3A"/>
    <x v="6"/>
    <s v="GNR_RES_WTR_NOPMP_MC-05"/>
    <x v="0"/>
    <x v="1"/>
    <n v="131.6"/>
    <n v="192136"/>
    <n v="691689.6"/>
  </r>
  <r>
    <x v="0"/>
    <x v="1"/>
    <x v="1"/>
    <x v="9"/>
    <x v="19"/>
    <s v="SE3A"/>
    <x v="6"/>
    <s v="GNR_RES_WTR_NOPMP_MC-05"/>
    <x v="0"/>
    <x v="2"/>
    <n v="131.6"/>
    <n v="192136"/>
    <n v="691689.6"/>
  </r>
  <r>
    <x v="0"/>
    <x v="1"/>
    <x v="1"/>
    <x v="9"/>
    <x v="19"/>
    <s v="SE3A"/>
    <x v="6"/>
    <s v="GNR_RES_WTR_NOPMP_MC-05"/>
    <x v="1"/>
    <x v="0"/>
    <n v="131.6"/>
    <n v="192136"/>
    <n v="691689.6"/>
  </r>
  <r>
    <x v="0"/>
    <x v="1"/>
    <x v="1"/>
    <x v="9"/>
    <x v="19"/>
    <s v="SE3A"/>
    <x v="6"/>
    <s v="GNR_RES_WTR_NOPMP_MC-05"/>
    <x v="1"/>
    <x v="1"/>
    <n v="131.6"/>
    <n v="192136"/>
    <n v="691689.6"/>
  </r>
  <r>
    <x v="0"/>
    <x v="1"/>
    <x v="1"/>
    <x v="9"/>
    <x v="19"/>
    <s v="SE3A"/>
    <x v="6"/>
    <s v="GNR_RES_WTR_NOPMP_MC-05"/>
    <x v="1"/>
    <x v="2"/>
    <n v="131.6"/>
    <n v="192136"/>
    <n v="691689.6"/>
  </r>
  <r>
    <x v="0"/>
    <x v="1"/>
    <x v="1"/>
    <x v="9"/>
    <x v="19"/>
    <s v="SE3A"/>
    <x v="6"/>
    <s v="GNR_RES_WTR_NOPMP_MC-06"/>
    <x v="0"/>
    <x v="2"/>
    <n v="94.1739693675311"/>
    <n v="137493.995276595"/>
    <n v="494978.382995744"/>
  </r>
  <r>
    <x v="0"/>
    <x v="1"/>
    <x v="1"/>
    <x v="9"/>
    <x v="19"/>
    <s v="SE3A"/>
    <x v="6"/>
    <s v="GNR_RES_WTR_NOPMP_MC-06"/>
    <x v="1"/>
    <x v="0"/>
    <n v="28.418958540480698"/>
    <n v="41491.6794691018"/>
    <n v="149370.04608876701"/>
  </r>
  <r>
    <x v="0"/>
    <x v="1"/>
    <x v="1"/>
    <x v="9"/>
    <x v="19"/>
    <s v="SE3A"/>
    <x v="6"/>
    <s v="GNR_RES_WTR_NOPMP_MC-06"/>
    <x v="1"/>
    <x v="1"/>
    <n v="131.6"/>
    <n v="192136"/>
    <n v="691689.6"/>
  </r>
  <r>
    <x v="0"/>
    <x v="1"/>
    <x v="1"/>
    <x v="9"/>
    <x v="19"/>
    <s v="SE3A"/>
    <x v="6"/>
    <s v="GNR_ROR_WTR"/>
    <x v="0"/>
    <x v="0"/>
    <n v="397.4098563416"/>
    <n v="580218.39025873598"/>
    <n v="2088786.2049314501"/>
  </r>
  <r>
    <x v="0"/>
    <x v="1"/>
    <x v="1"/>
    <x v="9"/>
    <x v="19"/>
    <s v="SE3A"/>
    <x v="6"/>
    <s v="GNR_ROR_WTR"/>
    <x v="0"/>
    <x v="1"/>
    <n v="397.4098563416"/>
    <n v="580218.39025873598"/>
    <n v="2088786.2049314501"/>
  </r>
  <r>
    <x v="0"/>
    <x v="1"/>
    <x v="1"/>
    <x v="9"/>
    <x v="19"/>
    <s v="SE3A"/>
    <x v="6"/>
    <s v="GNR_ROR_WTR"/>
    <x v="0"/>
    <x v="2"/>
    <n v="397.4098563416"/>
    <n v="580218.39025873598"/>
    <n v="2088786.2049314501"/>
  </r>
  <r>
    <x v="0"/>
    <x v="1"/>
    <x v="1"/>
    <x v="9"/>
    <x v="19"/>
    <s v="SE3A"/>
    <x v="6"/>
    <s v="GNR_ROR_WTR"/>
    <x v="1"/>
    <x v="0"/>
    <n v="848.56976732117005"/>
    <n v="1238911.8602889101"/>
    <n v="4460082.6970400698"/>
  </r>
  <r>
    <x v="0"/>
    <x v="1"/>
    <x v="1"/>
    <x v="9"/>
    <x v="19"/>
    <s v="SE3A"/>
    <x v="6"/>
    <s v="GNR_ROR_WTR"/>
    <x v="1"/>
    <x v="1"/>
    <n v="848.56976732117005"/>
    <n v="1238911.8602889101"/>
    <n v="4460082.6970400698"/>
  </r>
  <r>
    <x v="0"/>
    <x v="1"/>
    <x v="1"/>
    <x v="9"/>
    <x v="19"/>
    <s v="SE3A"/>
    <x v="6"/>
    <s v="GNR_ROR_WTR"/>
    <x v="1"/>
    <x v="2"/>
    <n v="848.56976732117005"/>
    <n v="1238911.8602889101"/>
    <n v="4460082.6970400698"/>
  </r>
  <r>
    <x v="0"/>
    <x v="1"/>
    <x v="1"/>
    <x v="9"/>
    <x v="19"/>
    <s v="SE3A"/>
    <x v="7"/>
    <s v="GNR_WT_WIND_ONS"/>
    <x v="0"/>
    <x v="0"/>
    <n v="90.444529603721506"/>
    <n v="132049.01322143301"/>
    <n v="475376.44759716"/>
  </r>
  <r>
    <x v="0"/>
    <x v="1"/>
    <x v="1"/>
    <x v="9"/>
    <x v="19"/>
    <s v="SE3A"/>
    <x v="7"/>
    <s v="GNR_WT_WIND_ONS"/>
    <x v="0"/>
    <x v="1"/>
    <n v="79.389580098892296"/>
    <n v="115908.786944383"/>
    <n v="417271.63299977803"/>
  </r>
  <r>
    <x v="0"/>
    <x v="1"/>
    <x v="1"/>
    <x v="9"/>
    <x v="19"/>
    <s v="SE3A"/>
    <x v="7"/>
    <s v="GNR_WT_WIND_ONS"/>
    <x v="0"/>
    <x v="2"/>
    <n v="131.26250020137101"/>
    <n v="191643.25029400099"/>
    <n v="689915.70105840405"/>
  </r>
  <r>
    <x v="0"/>
    <x v="1"/>
    <x v="1"/>
    <x v="9"/>
    <x v="19"/>
    <s v="SE3A"/>
    <x v="7"/>
    <s v="GNR_WT_WIND_ONS"/>
    <x v="1"/>
    <x v="0"/>
    <n v="1187.30784571922"/>
    <n v="1733469.4547500601"/>
    <n v="6240490.0371002201"/>
  </r>
  <r>
    <x v="0"/>
    <x v="1"/>
    <x v="1"/>
    <x v="9"/>
    <x v="19"/>
    <s v="SE3A"/>
    <x v="7"/>
    <s v="GNR_WT_WIND_ONS"/>
    <x v="1"/>
    <x v="1"/>
    <n v="1422.7568295598401"/>
    <n v="2077224.9711573599"/>
    <n v="7478009.8961664997"/>
  </r>
  <r>
    <x v="0"/>
    <x v="1"/>
    <x v="1"/>
    <x v="9"/>
    <x v="19"/>
    <s v="SE3A"/>
    <x v="7"/>
    <s v="GNR_WT_WIND_ONS"/>
    <x v="1"/>
    <x v="2"/>
    <n v="1299.3807148169601"/>
    <n v="1897095.84363276"/>
    <n v="6829545.0370779503"/>
  </r>
  <r>
    <x v="0"/>
    <x v="1"/>
    <x v="1"/>
    <x v="9"/>
    <x v="19"/>
    <s v="SE3_IND"/>
    <x v="1"/>
    <s v="GNR_HS_HEAT_PIT_L-CEN_E-90_Y-2020"/>
    <x v="0"/>
    <x v="0"/>
    <n v="204.07720564824399"/>
    <n v="297952.72024643602"/>
    <n v="1072629.7928871701"/>
  </r>
  <r>
    <x v="0"/>
    <x v="1"/>
    <x v="1"/>
    <x v="9"/>
    <x v="19"/>
    <s v="SE3_IND"/>
    <x v="1"/>
    <s v="GNR_HS_HEAT_PIT_L-CEN_E-90_Y-2020"/>
    <x v="0"/>
    <x v="1"/>
    <n v="231.96979757567701"/>
    <n v="338675.904460488"/>
    <n v="1219233.25605776"/>
  </r>
  <r>
    <x v="0"/>
    <x v="1"/>
    <x v="1"/>
    <x v="9"/>
    <x v="19"/>
    <s v="SE3_IND"/>
    <x v="1"/>
    <s v="GNR_HS_HEAT_PIT_L-CEN_E-90_Y-2020"/>
    <x v="0"/>
    <x v="2"/>
    <n v="217.27426308242099"/>
    <n v="317220.424100334"/>
    <n v="1141993.5267612"/>
  </r>
  <r>
    <x v="0"/>
    <x v="1"/>
    <x v="1"/>
    <x v="9"/>
    <x v="19"/>
    <s v="SE3_IND"/>
    <x v="2"/>
    <s v="GNR_ST_MSW_BP_E-23_LS-220-MW-FEED_Y-2020"/>
    <x v="0"/>
    <x v="0"/>
    <n v="2017.97143197182"/>
    <n v="2946238.2906788499"/>
    <n v="10606457.846443901"/>
  </r>
  <r>
    <x v="0"/>
    <x v="1"/>
    <x v="1"/>
    <x v="9"/>
    <x v="19"/>
    <s v="SE3_IND"/>
    <x v="2"/>
    <s v="GNR_ST_MSW_BP_E-23_LS-220-MW-FEED_Y-2020"/>
    <x v="0"/>
    <x v="1"/>
    <n v="2017.97143197182"/>
    <n v="2946238.2906788499"/>
    <n v="10606457.846443901"/>
  </r>
  <r>
    <x v="0"/>
    <x v="1"/>
    <x v="1"/>
    <x v="9"/>
    <x v="19"/>
    <s v="SE3_IND"/>
    <x v="2"/>
    <s v="GNR_ST_MSW_BP_E-23_LS-220-MW-FEED_Y-2020"/>
    <x v="0"/>
    <x v="2"/>
    <n v="2017.97143197182"/>
    <n v="2946238.2906788499"/>
    <n v="10606457.846443901"/>
  </r>
  <r>
    <x v="0"/>
    <x v="1"/>
    <x v="1"/>
    <x v="9"/>
    <x v="19"/>
    <s v="SE3_IND"/>
    <x v="2"/>
    <s v="GNR_ST_MSW_BP_E-23_LS-220-MW-FEED_Y-2020"/>
    <x v="1"/>
    <x v="0"/>
    <n v="2017.97143197182"/>
    <n v="2946238.2906788499"/>
    <n v="10606457.846443901"/>
  </r>
  <r>
    <x v="0"/>
    <x v="1"/>
    <x v="1"/>
    <x v="9"/>
    <x v="19"/>
    <s v="SE3_IND"/>
    <x v="2"/>
    <s v="GNR_ST_MSW_BP_E-23_LS-220-MW-FEED_Y-2020"/>
    <x v="1"/>
    <x v="1"/>
    <n v="2017.97143197182"/>
    <n v="2946238.2906788499"/>
    <n v="10606457.846443901"/>
  </r>
  <r>
    <x v="0"/>
    <x v="1"/>
    <x v="1"/>
    <x v="9"/>
    <x v="19"/>
    <s v="SE3_IND"/>
    <x v="2"/>
    <s v="GNR_ST_MSW_BP_E-23_LS-220-MW-FEED_Y-2020"/>
    <x v="1"/>
    <x v="2"/>
    <n v="2017.97143197182"/>
    <n v="2946238.2906788499"/>
    <n v="10606457.846443901"/>
  </r>
  <r>
    <x v="0"/>
    <x v="1"/>
    <x v="1"/>
    <x v="9"/>
    <x v="19"/>
    <s v="SE3_large"/>
    <x v="5"/>
    <s v="GNR_HP_ELEC_COP-270"/>
    <x v="0"/>
    <x v="0"/>
    <n v="46.6666666666667"/>
    <n v="68133.333333333299"/>
    <n v="245280"/>
  </r>
  <r>
    <x v="0"/>
    <x v="1"/>
    <x v="1"/>
    <x v="9"/>
    <x v="19"/>
    <s v="SE3_large"/>
    <x v="5"/>
    <s v="GNR_HP_ELEC_COP-270"/>
    <x v="1"/>
    <x v="0"/>
    <n v="46.6666666666667"/>
    <n v="68133.333333333299"/>
    <n v="245280"/>
  </r>
  <r>
    <x v="0"/>
    <x v="1"/>
    <x v="1"/>
    <x v="9"/>
    <x v="19"/>
    <s v="SE3_large"/>
    <x v="5"/>
    <s v="GNR_HP_ELEC_COP-270"/>
    <x v="1"/>
    <x v="1"/>
    <n v="46.6666666666667"/>
    <n v="68133.333333333299"/>
    <n v="245280"/>
  </r>
  <r>
    <x v="0"/>
    <x v="1"/>
    <x v="1"/>
    <x v="9"/>
    <x v="19"/>
    <s v="SE3_large"/>
    <x v="5"/>
    <s v="GNR_HP_ELEC_COP-270"/>
    <x v="1"/>
    <x v="2"/>
    <n v="46.6666666666667"/>
    <n v="68133.333333333299"/>
    <n v="245280"/>
  </r>
  <r>
    <x v="0"/>
    <x v="1"/>
    <x v="1"/>
    <x v="9"/>
    <x v="19"/>
    <s v="SE3_large"/>
    <x v="1"/>
    <s v="GNR_HS_HEAT_PIT_L-CEN_E-90_Y-2020"/>
    <x v="0"/>
    <x v="1"/>
    <n v="1173.2553710858799"/>
    <n v="1712952.8417853899"/>
    <n v="6166630.23042739"/>
  </r>
  <r>
    <x v="0"/>
    <x v="1"/>
    <x v="1"/>
    <x v="9"/>
    <x v="19"/>
    <s v="SE3_large"/>
    <x v="1"/>
    <s v="GNR_HS_HEAT_PIT_L-CEN_E-90_Y-2020"/>
    <x v="0"/>
    <x v="2"/>
    <n v="814.39438670615596"/>
    <n v="1189015.8045909901"/>
    <n v="4280456.8965275502"/>
  </r>
  <r>
    <x v="0"/>
    <x v="1"/>
    <x v="1"/>
    <x v="9"/>
    <x v="19"/>
    <s v="SE3_large"/>
    <x v="1"/>
    <s v="GNR_HS_HEAT_PIT_L-CEN_E-90_Y-2030"/>
    <x v="0"/>
    <x v="0"/>
    <n v="172.859428106949"/>
    <n v="252374.76503614499"/>
    <n v="908549.15413012297"/>
  </r>
  <r>
    <x v="0"/>
    <x v="1"/>
    <x v="1"/>
    <x v="9"/>
    <x v="19"/>
    <s v="SE3_large"/>
    <x v="1"/>
    <s v="GNR_HS_HEAT_PIT_L-CEN_E-90_Y-2030"/>
    <x v="0"/>
    <x v="1"/>
    <n v="270.48964748279599"/>
    <n v="394914.88532488298"/>
    <n v="1421693.5871695799"/>
  </r>
  <r>
    <x v="0"/>
    <x v="1"/>
    <x v="1"/>
    <x v="9"/>
    <x v="19"/>
    <s v="SE3_large"/>
    <x v="2"/>
    <s v="AROS6_ST_MSW_EXT"/>
    <x v="0"/>
    <x v="0"/>
    <n v="167.213114754098"/>
    <n v="244131.14754098401"/>
    <n v="878872.13114754099"/>
  </r>
  <r>
    <x v="0"/>
    <x v="1"/>
    <x v="1"/>
    <x v="9"/>
    <x v="19"/>
    <s v="SE3_large"/>
    <x v="2"/>
    <s v="AROS6_ST_MSW_EXT"/>
    <x v="0"/>
    <x v="1"/>
    <n v="167.213114754098"/>
    <n v="244131.14754098401"/>
    <n v="878872.13114754099"/>
  </r>
  <r>
    <x v="0"/>
    <x v="1"/>
    <x v="1"/>
    <x v="9"/>
    <x v="19"/>
    <s v="SE3_large"/>
    <x v="2"/>
    <s v="AROS6_ST_MSW_EXT"/>
    <x v="0"/>
    <x v="2"/>
    <n v="167.213114754098"/>
    <n v="244131.14754098401"/>
    <n v="878872.13114754099"/>
  </r>
  <r>
    <x v="0"/>
    <x v="1"/>
    <x v="1"/>
    <x v="9"/>
    <x v="19"/>
    <s v="SE3_large"/>
    <x v="2"/>
    <s v="AROS6_ST_MSW_EXT"/>
    <x v="1"/>
    <x v="0"/>
    <n v="167.213114754098"/>
    <n v="244131.14754098401"/>
    <n v="878872.13114754099"/>
  </r>
  <r>
    <x v="0"/>
    <x v="1"/>
    <x v="1"/>
    <x v="9"/>
    <x v="19"/>
    <s v="SE3_large"/>
    <x v="2"/>
    <s v="AROS6_ST_MSW_EXT"/>
    <x v="1"/>
    <x v="1"/>
    <n v="167.213114754098"/>
    <n v="244131.14754098401"/>
    <n v="878872.13114754099"/>
  </r>
  <r>
    <x v="0"/>
    <x v="1"/>
    <x v="1"/>
    <x v="9"/>
    <x v="19"/>
    <s v="SE3_large"/>
    <x v="2"/>
    <s v="AROS6_ST_MSW_EXT"/>
    <x v="1"/>
    <x v="2"/>
    <n v="167.213114754098"/>
    <n v="244131.14754098401"/>
    <n v="878872.13114754099"/>
  </r>
  <r>
    <x v="0"/>
    <x v="1"/>
    <x v="1"/>
    <x v="9"/>
    <x v="19"/>
    <s v="SE3_large"/>
    <x v="2"/>
    <s v="GNR_ST_MSW_BP_CB-30"/>
    <x v="0"/>
    <x v="0"/>
    <n v="296.93350232963002"/>
    <n v="433522.91340125899"/>
    <n v="1560682.48824453"/>
  </r>
  <r>
    <x v="0"/>
    <x v="1"/>
    <x v="1"/>
    <x v="9"/>
    <x v="19"/>
    <s v="SE3_large"/>
    <x v="2"/>
    <s v="GNR_ST_MSW_BP_CB-30"/>
    <x v="0"/>
    <x v="1"/>
    <n v="296.93350232963002"/>
    <n v="433522.91340125899"/>
    <n v="1560682.48824453"/>
  </r>
  <r>
    <x v="0"/>
    <x v="1"/>
    <x v="1"/>
    <x v="9"/>
    <x v="19"/>
    <s v="SE3_large"/>
    <x v="2"/>
    <s v="GNR_ST_MSW_BP_CB-30"/>
    <x v="0"/>
    <x v="2"/>
    <n v="296.93350232963002"/>
    <n v="433522.91340125899"/>
    <n v="1560682.48824453"/>
  </r>
  <r>
    <x v="0"/>
    <x v="1"/>
    <x v="1"/>
    <x v="9"/>
    <x v="19"/>
    <s v="SE3_large"/>
    <x v="2"/>
    <s v="GNR_ST_MSW_BP_CB-30"/>
    <x v="1"/>
    <x v="0"/>
    <n v="296.93350232963002"/>
    <n v="433522.91340125899"/>
    <n v="1560682.48824453"/>
  </r>
  <r>
    <x v="0"/>
    <x v="1"/>
    <x v="1"/>
    <x v="9"/>
    <x v="19"/>
    <s v="SE3_large"/>
    <x v="2"/>
    <s v="GNR_ST_MSW_BP_CB-30"/>
    <x v="1"/>
    <x v="1"/>
    <n v="296.93350232963002"/>
    <n v="433522.91340125899"/>
    <n v="1560682.48824453"/>
  </r>
  <r>
    <x v="0"/>
    <x v="1"/>
    <x v="1"/>
    <x v="9"/>
    <x v="19"/>
    <s v="SE3_large"/>
    <x v="2"/>
    <s v="GNR_ST_MSW_BP_CB-30"/>
    <x v="1"/>
    <x v="2"/>
    <n v="296.93350232963002"/>
    <n v="433522.91340125899"/>
    <n v="1560682.48824453"/>
  </r>
  <r>
    <x v="0"/>
    <x v="1"/>
    <x v="1"/>
    <x v="9"/>
    <x v="19"/>
    <s v="SE3_large"/>
    <x v="2"/>
    <s v="GNR_ST_MSW_BP_E-23_LS-220-MW-FEED_Y-2020"/>
    <x v="0"/>
    <x v="0"/>
    <n v="1244.42735907522"/>
    <n v="1816863.94424982"/>
    <n v="6540710.1992993597"/>
  </r>
  <r>
    <x v="0"/>
    <x v="1"/>
    <x v="1"/>
    <x v="9"/>
    <x v="19"/>
    <s v="SE3_large"/>
    <x v="2"/>
    <s v="GNR_ST_MSW_BP_E-23_LS-220-MW-FEED_Y-2020"/>
    <x v="0"/>
    <x v="1"/>
    <n v="1244.42735907522"/>
    <n v="1816863.94424982"/>
    <n v="6540710.1992993597"/>
  </r>
  <r>
    <x v="0"/>
    <x v="1"/>
    <x v="1"/>
    <x v="9"/>
    <x v="19"/>
    <s v="SE3_large"/>
    <x v="2"/>
    <s v="GNR_ST_MSW_BP_E-23_LS-220-MW-FEED_Y-2020"/>
    <x v="0"/>
    <x v="2"/>
    <n v="1244.42735907522"/>
    <n v="1816863.94424982"/>
    <n v="6540710.1992993597"/>
  </r>
  <r>
    <x v="0"/>
    <x v="1"/>
    <x v="1"/>
    <x v="9"/>
    <x v="19"/>
    <s v="SE3_large"/>
    <x v="2"/>
    <s v="GNR_ST_MSW_BP_E-23_LS-220-MW-FEED_Y-2020"/>
    <x v="1"/>
    <x v="0"/>
    <n v="1244.42735907522"/>
    <n v="1816863.94424982"/>
    <n v="6540710.1992993597"/>
  </r>
  <r>
    <x v="0"/>
    <x v="1"/>
    <x v="1"/>
    <x v="9"/>
    <x v="19"/>
    <s v="SE3_large"/>
    <x v="2"/>
    <s v="GNR_ST_MSW_BP_E-23_LS-220-MW-FEED_Y-2020"/>
    <x v="1"/>
    <x v="1"/>
    <n v="1244.42735907522"/>
    <n v="1816863.94424982"/>
    <n v="6540710.1992993597"/>
  </r>
  <r>
    <x v="0"/>
    <x v="1"/>
    <x v="1"/>
    <x v="9"/>
    <x v="19"/>
    <s v="SE3_large"/>
    <x v="2"/>
    <s v="GNR_ST_MSW_BP_E-23_LS-220-MW-FEED_Y-2020"/>
    <x v="1"/>
    <x v="2"/>
    <n v="1244.42735907522"/>
    <n v="1816863.94424982"/>
    <n v="6540710.1992993597"/>
  </r>
  <r>
    <x v="0"/>
    <x v="1"/>
    <x v="1"/>
    <x v="9"/>
    <x v="19"/>
    <s v="SE3_large"/>
    <x v="2"/>
    <s v="GNR_ST_MSW_BP_E-24_LS-220-MW-FEED_Y-2030"/>
    <x v="0"/>
    <x v="0"/>
    <n v="634.57158326200204"/>
    <n v="926474.51156252297"/>
    <n v="3335308.2416250799"/>
  </r>
  <r>
    <x v="0"/>
    <x v="1"/>
    <x v="1"/>
    <x v="9"/>
    <x v="19"/>
    <s v="SE3_large"/>
    <x v="2"/>
    <s v="GNR_ST_MSW_BP_E-24_LS-220-MW-FEED_Y-2030"/>
    <x v="0"/>
    <x v="1"/>
    <n v="634.57158326200204"/>
    <n v="926474.51156252297"/>
    <n v="3335308.2416250799"/>
  </r>
  <r>
    <x v="0"/>
    <x v="1"/>
    <x v="1"/>
    <x v="9"/>
    <x v="19"/>
    <s v="SE3_large"/>
    <x v="2"/>
    <s v="GNR_ST_MSW_BP_E-24_LS-220-MW-FEED_Y-2030"/>
    <x v="0"/>
    <x v="2"/>
    <n v="634.57158326200204"/>
    <n v="926474.51156252297"/>
    <n v="3335308.2416250799"/>
  </r>
  <r>
    <x v="0"/>
    <x v="1"/>
    <x v="1"/>
    <x v="9"/>
    <x v="19"/>
    <s v="SE3_large"/>
    <x v="2"/>
    <s v="GNR_ST_MSW_BP_E-24_LS-220-MW-FEED_Y-2030"/>
    <x v="1"/>
    <x v="0"/>
    <n v="634.57158326200204"/>
    <n v="926474.51156252297"/>
    <n v="3335308.2416250799"/>
  </r>
  <r>
    <x v="0"/>
    <x v="1"/>
    <x v="1"/>
    <x v="9"/>
    <x v="19"/>
    <s v="SE3_large"/>
    <x v="2"/>
    <s v="GNR_ST_MSW_BP_E-24_LS-220-MW-FEED_Y-2030"/>
    <x v="1"/>
    <x v="1"/>
    <n v="634.57158326200204"/>
    <n v="926474.51156252297"/>
    <n v="3335308.2416250799"/>
  </r>
  <r>
    <x v="0"/>
    <x v="1"/>
    <x v="1"/>
    <x v="9"/>
    <x v="19"/>
    <s v="SE3_large"/>
    <x v="2"/>
    <s v="GNR_ST_MSW_BP_E-24_LS-220-MW-FEED_Y-2030"/>
    <x v="1"/>
    <x v="2"/>
    <n v="634.57158326200204"/>
    <n v="926474.51156252297"/>
    <n v="3335308.2416250799"/>
  </r>
  <r>
    <x v="0"/>
    <x v="1"/>
    <x v="1"/>
    <x v="9"/>
    <x v="19"/>
    <s v="SE3_large"/>
    <x v="4"/>
    <s v="GNR_EH_HEAT"/>
    <x v="0"/>
    <x v="0"/>
    <n v="17.513736263736199"/>
    <n v="25570.054945054799"/>
    <n v="92052.197802197406"/>
  </r>
  <r>
    <x v="0"/>
    <x v="1"/>
    <x v="1"/>
    <x v="9"/>
    <x v="19"/>
    <s v="SE3_large"/>
    <x v="4"/>
    <s v="GNR_EH_HEAT"/>
    <x v="0"/>
    <x v="1"/>
    <n v="17.513736263736199"/>
    <n v="25570.054945054799"/>
    <n v="92052.197802197406"/>
  </r>
  <r>
    <x v="0"/>
    <x v="1"/>
    <x v="1"/>
    <x v="9"/>
    <x v="19"/>
    <s v="SE3_large"/>
    <x v="4"/>
    <s v="GNR_EH_HEAT"/>
    <x v="0"/>
    <x v="2"/>
    <n v="17.513736263736199"/>
    <n v="25570.054945054799"/>
    <n v="92052.197802197406"/>
  </r>
  <r>
    <x v="0"/>
    <x v="1"/>
    <x v="1"/>
    <x v="9"/>
    <x v="19"/>
    <s v="SE3_large"/>
    <x v="4"/>
    <s v="GNR_EH_HEAT"/>
    <x v="1"/>
    <x v="0"/>
    <n v="17.513736263736199"/>
    <n v="25570.054945054799"/>
    <n v="92052.197802197406"/>
  </r>
  <r>
    <x v="0"/>
    <x v="1"/>
    <x v="1"/>
    <x v="9"/>
    <x v="19"/>
    <s v="SE3_large"/>
    <x v="4"/>
    <s v="GNR_EH_HEAT"/>
    <x v="1"/>
    <x v="1"/>
    <n v="17.513736263736199"/>
    <n v="25570.054945054799"/>
    <n v="92052.197802197406"/>
  </r>
  <r>
    <x v="0"/>
    <x v="1"/>
    <x v="1"/>
    <x v="9"/>
    <x v="19"/>
    <s v="SE3_large"/>
    <x v="4"/>
    <s v="GNR_EH_HEAT"/>
    <x v="1"/>
    <x v="2"/>
    <n v="17.513736263736199"/>
    <n v="25570.054945054799"/>
    <n v="92052.197802197406"/>
  </r>
  <r>
    <x v="0"/>
    <x v="1"/>
    <x v="1"/>
    <x v="9"/>
    <x v="19"/>
    <s v="SE3_large"/>
    <x v="17"/>
    <s v="GNR_ST_WOODCHI_BP_CB-30"/>
    <x v="0"/>
    <x v="0"/>
    <n v="99.544456651851903"/>
    <n v="145334.90671170401"/>
    <n v="523205.66416213301"/>
  </r>
  <r>
    <x v="0"/>
    <x v="1"/>
    <x v="1"/>
    <x v="9"/>
    <x v="19"/>
    <s v="SE3_large"/>
    <x v="17"/>
    <s v="GNR_ST_WOODCHI_BP_CB-30"/>
    <x v="0"/>
    <x v="1"/>
    <n v="99.544456651851903"/>
    <n v="145334.90671170401"/>
    <n v="523205.66416213301"/>
  </r>
  <r>
    <x v="0"/>
    <x v="1"/>
    <x v="1"/>
    <x v="9"/>
    <x v="19"/>
    <s v="SE3_large"/>
    <x v="17"/>
    <s v="GNR_ST_WOODCHI_BP_CB-30"/>
    <x v="0"/>
    <x v="2"/>
    <n v="99.544456651851903"/>
    <n v="145334.90671170401"/>
    <n v="523205.66416213301"/>
  </r>
  <r>
    <x v="0"/>
    <x v="1"/>
    <x v="1"/>
    <x v="9"/>
    <x v="19"/>
    <s v="SE3_large"/>
    <x v="17"/>
    <s v="GNR_ST_WOODCHI_BP_CB-40"/>
    <x v="0"/>
    <x v="0"/>
    <n v="534.84142366666697"/>
    <n v="780868.47855333297"/>
    <n v="2811126.5227919999"/>
  </r>
  <r>
    <x v="0"/>
    <x v="1"/>
    <x v="1"/>
    <x v="9"/>
    <x v="19"/>
    <s v="SE3_large"/>
    <x v="17"/>
    <s v="GNR_ST_WOODCHI_BP_CB-40"/>
    <x v="0"/>
    <x v="1"/>
    <n v="534.84142366666697"/>
    <n v="780868.47855333297"/>
    <n v="2811126.5227919999"/>
  </r>
  <r>
    <x v="0"/>
    <x v="1"/>
    <x v="1"/>
    <x v="9"/>
    <x v="19"/>
    <s v="SE3_large"/>
    <x v="17"/>
    <s v="GNR_ST_WOODCHI_BP_CB-40"/>
    <x v="0"/>
    <x v="2"/>
    <n v="534.84142366666697"/>
    <n v="780868.47855333297"/>
    <n v="2811126.5227919999"/>
  </r>
  <r>
    <x v="0"/>
    <x v="1"/>
    <x v="1"/>
    <x v="9"/>
    <x v="19"/>
    <s v="SE3_large"/>
    <x v="17"/>
    <s v="GNR_ST_WOODCHI_BP_CB-80"/>
    <x v="0"/>
    <x v="0"/>
    <n v="206.74617922499999"/>
    <n v="301849.4216685"/>
    <n v="1086657.9180066001"/>
  </r>
  <r>
    <x v="0"/>
    <x v="1"/>
    <x v="1"/>
    <x v="9"/>
    <x v="19"/>
    <s v="SE3_large"/>
    <x v="17"/>
    <s v="GNR_ST_WOODCHI_BP_CB-80"/>
    <x v="0"/>
    <x v="1"/>
    <n v="206.74617922499999"/>
    <n v="301849.4216685"/>
    <n v="1086657.9180066001"/>
  </r>
  <r>
    <x v="0"/>
    <x v="1"/>
    <x v="1"/>
    <x v="9"/>
    <x v="19"/>
    <s v="SE3_large"/>
    <x v="17"/>
    <s v="GNR_ST_WOODCHI_BP_CB-80"/>
    <x v="0"/>
    <x v="2"/>
    <n v="206.74617922499999"/>
    <n v="301849.4216685"/>
    <n v="1086657.9180066001"/>
  </r>
  <r>
    <x v="0"/>
    <x v="1"/>
    <x v="1"/>
    <x v="9"/>
    <x v="19"/>
    <s v="SE3_large"/>
    <x v="8"/>
    <s v="AROS7_ST_WOODWST_EXT"/>
    <x v="0"/>
    <x v="0"/>
    <n v="167.213114754098"/>
    <n v="244131.14754098401"/>
    <n v="878872.13114754099"/>
  </r>
  <r>
    <x v="0"/>
    <x v="1"/>
    <x v="1"/>
    <x v="9"/>
    <x v="19"/>
    <s v="SE3_large"/>
    <x v="8"/>
    <s v="AROS7_ST_WOODWST_EXT"/>
    <x v="0"/>
    <x v="1"/>
    <n v="167.213114754098"/>
    <n v="244131.14754098401"/>
    <n v="878872.13114754099"/>
  </r>
  <r>
    <x v="0"/>
    <x v="1"/>
    <x v="1"/>
    <x v="9"/>
    <x v="19"/>
    <s v="SE3_large"/>
    <x v="8"/>
    <s v="AROS7_ST_WOODWST_EXT"/>
    <x v="0"/>
    <x v="2"/>
    <n v="167.213114754098"/>
    <n v="244131.14754098401"/>
    <n v="878872.13114754099"/>
  </r>
  <r>
    <x v="0"/>
    <x v="1"/>
    <x v="1"/>
    <x v="9"/>
    <x v="19"/>
    <s v="SE3_large"/>
    <x v="8"/>
    <s v="AROS7_ST_WOODWST_EXT"/>
    <x v="1"/>
    <x v="0"/>
    <n v="167.213114754098"/>
    <n v="244131.14754098401"/>
    <n v="878872.13114754099"/>
  </r>
  <r>
    <x v="0"/>
    <x v="1"/>
    <x v="1"/>
    <x v="9"/>
    <x v="19"/>
    <s v="SE3_large"/>
    <x v="8"/>
    <s v="AROS7_ST_WOODWST_EXT"/>
    <x v="1"/>
    <x v="1"/>
    <n v="167.213114754098"/>
    <n v="244131.14754098401"/>
    <n v="878872.13114754099"/>
  </r>
  <r>
    <x v="0"/>
    <x v="1"/>
    <x v="1"/>
    <x v="9"/>
    <x v="19"/>
    <s v="SE3_large"/>
    <x v="8"/>
    <s v="AROS7_ST_WOODWST_EXT"/>
    <x v="1"/>
    <x v="2"/>
    <n v="167.213114754098"/>
    <n v="244131.14754098401"/>
    <n v="878872.13114754099"/>
  </r>
  <r>
    <x v="0"/>
    <x v="1"/>
    <x v="1"/>
    <x v="9"/>
    <x v="19"/>
    <s v="SE3_medium"/>
    <x v="5"/>
    <s v="GNR_HP_ELEC_COP-270"/>
    <x v="1"/>
    <x v="0"/>
    <n v="15.0111111111111"/>
    <n v="21916.222222222201"/>
    <n v="78898.399999999994"/>
  </r>
  <r>
    <x v="0"/>
    <x v="1"/>
    <x v="1"/>
    <x v="9"/>
    <x v="19"/>
    <s v="SE3_medium"/>
    <x v="5"/>
    <s v="GNR_HP_ELEC_COP-270"/>
    <x v="1"/>
    <x v="1"/>
    <n v="15.0111111111111"/>
    <n v="21916.222222222201"/>
    <n v="78898.399999999994"/>
  </r>
  <r>
    <x v="0"/>
    <x v="1"/>
    <x v="1"/>
    <x v="9"/>
    <x v="19"/>
    <s v="SE3_medium"/>
    <x v="5"/>
    <s v="GNR_HP_ELEC_COP-270"/>
    <x v="1"/>
    <x v="2"/>
    <n v="15.0111111111111"/>
    <n v="21916.222222222201"/>
    <n v="78898.399999999994"/>
  </r>
  <r>
    <x v="0"/>
    <x v="1"/>
    <x v="1"/>
    <x v="9"/>
    <x v="19"/>
    <s v="SE3_medium"/>
    <x v="5"/>
    <s v="GNR_HP_ELEC_GROUND-WTR_COP-360_LS-4-MW_Y-2020"/>
    <x v="0"/>
    <x v="0"/>
    <n v="36.964895888244101"/>
    <n v="53968.747996836399"/>
    <n v="194287.49278861101"/>
  </r>
  <r>
    <x v="0"/>
    <x v="1"/>
    <x v="1"/>
    <x v="9"/>
    <x v="19"/>
    <s v="SE3_medium"/>
    <x v="5"/>
    <s v="GNR_HP_ELEC_GROUND-WTR_COP-360_LS-4-MW_Y-2020"/>
    <x v="0"/>
    <x v="1"/>
    <n v="67.077686618081302"/>
    <n v="97933.422462398798"/>
    <n v="352560.32086463599"/>
  </r>
  <r>
    <x v="0"/>
    <x v="1"/>
    <x v="1"/>
    <x v="9"/>
    <x v="19"/>
    <s v="SE3_medium"/>
    <x v="5"/>
    <s v="GNR_HP_ELEC_GROUND-WTR_COP-360_LS-4-MW_Y-2020"/>
    <x v="1"/>
    <x v="0"/>
    <n v="453.05579696459102"/>
    <n v="661461.46356830397"/>
    <n v="2381261.2688458902"/>
  </r>
  <r>
    <x v="0"/>
    <x v="1"/>
    <x v="1"/>
    <x v="9"/>
    <x v="19"/>
    <s v="SE3_medium"/>
    <x v="5"/>
    <s v="GNR_HP_ELEC_GROUND-WTR_COP-360_LS-4-MW_Y-2020"/>
    <x v="1"/>
    <x v="1"/>
    <n v="453.05579696459102"/>
    <n v="661461.46356830397"/>
    <n v="2381261.2688458902"/>
  </r>
  <r>
    <x v="0"/>
    <x v="1"/>
    <x v="1"/>
    <x v="9"/>
    <x v="19"/>
    <s v="SE3_medium"/>
    <x v="5"/>
    <s v="GNR_HP_ELEC_GROUND-WTR_COP-360_LS-4-MW_Y-2020"/>
    <x v="1"/>
    <x v="2"/>
    <n v="453.05579696459102"/>
    <n v="661461.46356830397"/>
    <n v="2381261.2688458902"/>
  </r>
  <r>
    <x v="0"/>
    <x v="1"/>
    <x v="1"/>
    <x v="9"/>
    <x v="19"/>
    <s v="SE3_medium"/>
    <x v="5"/>
    <s v="GNR_HP_ELEC_GROUND-WTR_COP-380_LS-4-MW_Y-2030"/>
    <x v="0"/>
    <x v="0"/>
    <n v="63.959320729947002"/>
    <n v="93380.608265722607"/>
    <n v="336170.189756601"/>
  </r>
  <r>
    <x v="0"/>
    <x v="1"/>
    <x v="1"/>
    <x v="9"/>
    <x v="19"/>
    <s v="SE3_medium"/>
    <x v="5"/>
    <s v="GNR_HP_ELEC_GROUND-WTR_COP-380_LS-4-MW_Y-2030"/>
    <x v="0"/>
    <x v="1"/>
    <n v="63.959320729947002"/>
    <n v="93380.608265722607"/>
    <n v="336170.189756601"/>
  </r>
  <r>
    <x v="0"/>
    <x v="1"/>
    <x v="1"/>
    <x v="9"/>
    <x v="19"/>
    <s v="SE3_medium"/>
    <x v="5"/>
    <s v="GNR_HP_ELEC_GROUND-WTR_COP-380_LS-4-MW_Y-2030"/>
    <x v="0"/>
    <x v="2"/>
    <n v="40.157491675287901"/>
    <n v="58629.9378459203"/>
    <n v="211067.776245313"/>
  </r>
  <r>
    <x v="0"/>
    <x v="1"/>
    <x v="1"/>
    <x v="9"/>
    <x v="19"/>
    <s v="SE3_medium"/>
    <x v="5"/>
    <s v="GNR_HP_ELEC_GROUND-WTR_COP-380_LS-4-MW_Y-2030"/>
    <x v="1"/>
    <x v="0"/>
    <n v="63.959320729947002"/>
    <n v="93380.608265722607"/>
    <n v="336170.189756601"/>
  </r>
  <r>
    <x v="0"/>
    <x v="1"/>
    <x v="1"/>
    <x v="9"/>
    <x v="19"/>
    <s v="SE3_medium"/>
    <x v="5"/>
    <s v="GNR_HP_ELEC_GROUND-WTR_COP-380_LS-4-MW_Y-2030"/>
    <x v="1"/>
    <x v="1"/>
    <n v="63.959320729947002"/>
    <n v="93380.608265722607"/>
    <n v="336170.189756601"/>
  </r>
  <r>
    <x v="0"/>
    <x v="1"/>
    <x v="1"/>
    <x v="9"/>
    <x v="19"/>
    <s v="SE3_medium"/>
    <x v="5"/>
    <s v="GNR_HP_ELEC_GROUND-WTR_COP-380_LS-4-MW_Y-2030"/>
    <x v="1"/>
    <x v="2"/>
    <n v="63.959320729947002"/>
    <n v="93380.608265722607"/>
    <n v="336170.189756601"/>
  </r>
  <r>
    <x v="0"/>
    <x v="1"/>
    <x v="1"/>
    <x v="9"/>
    <x v="19"/>
    <s v="SE3_medium"/>
    <x v="1"/>
    <s v="GNR_HS_HEAT_PIT_L-DEC_E-91_Y-2020"/>
    <x v="0"/>
    <x v="0"/>
    <n v="1046.7783845655299"/>
    <n v="1528296.44146568"/>
    <n v="5501867.1892764298"/>
  </r>
  <r>
    <x v="0"/>
    <x v="1"/>
    <x v="1"/>
    <x v="9"/>
    <x v="19"/>
    <s v="SE3_medium"/>
    <x v="1"/>
    <s v="GNR_HS_HEAT_PIT_L-DEC_E-91_Y-2020"/>
    <x v="0"/>
    <x v="1"/>
    <n v="1414.7024816396199"/>
    <n v="2065465.62319384"/>
    <n v="7435676.2434978196"/>
  </r>
  <r>
    <x v="0"/>
    <x v="1"/>
    <x v="1"/>
    <x v="9"/>
    <x v="19"/>
    <s v="SE3_medium"/>
    <x v="1"/>
    <s v="GNR_HS_HEAT_PIT_L-DEC_E-91_Y-2020"/>
    <x v="0"/>
    <x v="2"/>
    <n v="1414.7024816396199"/>
    <n v="2065465.62319384"/>
    <n v="7435676.2434978196"/>
  </r>
  <r>
    <x v="0"/>
    <x v="1"/>
    <x v="1"/>
    <x v="9"/>
    <x v="19"/>
    <s v="SE3_medium"/>
    <x v="1"/>
    <s v="GNR_HS_HEAT_PIT_L-DEC_E-91_Y-2030"/>
    <x v="0"/>
    <x v="1"/>
    <n v="71.585256469863694"/>
    <n v="104514.474446001"/>
    <n v="376252.10800560401"/>
  </r>
  <r>
    <x v="0"/>
    <x v="1"/>
    <x v="1"/>
    <x v="9"/>
    <x v="19"/>
    <s v="SE3_medium"/>
    <x v="1"/>
    <s v="GNR_HS_HEAT_PIT_L-DEC_E-91_Y-2030"/>
    <x v="0"/>
    <x v="2"/>
    <n v="71.585256469863694"/>
    <n v="104514.474446001"/>
    <n v="376252.10800560401"/>
  </r>
  <r>
    <x v="0"/>
    <x v="1"/>
    <x v="1"/>
    <x v="9"/>
    <x v="19"/>
    <s v="SE3_medium"/>
    <x v="1"/>
    <s v="GNR_HS_HEAT_WTR-TANK_LS_E-95_Y-2010"/>
    <x v="0"/>
    <x v="1"/>
    <n v="167.308219178082"/>
    <n v="244270"/>
    <n v="879372"/>
  </r>
  <r>
    <x v="0"/>
    <x v="1"/>
    <x v="1"/>
    <x v="9"/>
    <x v="19"/>
    <s v="SE3_medium"/>
    <x v="1"/>
    <s v="GNR_HS_HEAT_WTR-TANK_LS_E-95_Y-2010"/>
    <x v="1"/>
    <x v="1"/>
    <n v="167.308219178082"/>
    <n v="244270"/>
    <n v="879372"/>
  </r>
  <r>
    <x v="0"/>
    <x v="1"/>
    <x v="1"/>
    <x v="9"/>
    <x v="19"/>
    <s v="SE3_medium"/>
    <x v="2"/>
    <s v="GNR_BO_MSW_E-90"/>
    <x v="0"/>
    <x v="0"/>
    <n v="98.768159203980005"/>
    <n v="144201.512437811"/>
    <n v="519125.44477611902"/>
  </r>
  <r>
    <x v="0"/>
    <x v="1"/>
    <x v="1"/>
    <x v="9"/>
    <x v="19"/>
    <s v="SE3_medium"/>
    <x v="2"/>
    <s v="GNR_BO_MSW_E-90"/>
    <x v="0"/>
    <x v="1"/>
    <n v="98.768159203980005"/>
    <n v="144201.512437811"/>
    <n v="519125.44477611902"/>
  </r>
  <r>
    <x v="0"/>
    <x v="1"/>
    <x v="1"/>
    <x v="9"/>
    <x v="19"/>
    <s v="SE3_medium"/>
    <x v="2"/>
    <s v="GNR_BO_MSW_E-90"/>
    <x v="0"/>
    <x v="2"/>
    <n v="98.768159203980005"/>
    <n v="144201.512437811"/>
    <n v="519125.44477611902"/>
  </r>
  <r>
    <x v="0"/>
    <x v="1"/>
    <x v="1"/>
    <x v="9"/>
    <x v="19"/>
    <s v="SE3_medium"/>
    <x v="2"/>
    <s v="GNR_BO_MSW_E-90"/>
    <x v="1"/>
    <x v="0"/>
    <n v="98.768159203980005"/>
    <n v="144201.512437811"/>
    <n v="519125.44477611902"/>
  </r>
  <r>
    <x v="0"/>
    <x v="1"/>
    <x v="1"/>
    <x v="9"/>
    <x v="19"/>
    <s v="SE3_medium"/>
    <x v="2"/>
    <s v="GNR_BO_MSW_E-90"/>
    <x v="1"/>
    <x v="1"/>
    <n v="98.768159203980005"/>
    <n v="144201.512437811"/>
    <n v="519125.44477611902"/>
  </r>
  <r>
    <x v="0"/>
    <x v="1"/>
    <x v="1"/>
    <x v="9"/>
    <x v="19"/>
    <s v="SE3_medium"/>
    <x v="2"/>
    <s v="GNR_BO_MSW_E-90"/>
    <x v="1"/>
    <x v="2"/>
    <n v="98.768159203980005"/>
    <n v="144201.512437811"/>
    <n v="519125.44477611902"/>
  </r>
  <r>
    <x v="0"/>
    <x v="1"/>
    <x v="1"/>
    <x v="9"/>
    <x v="19"/>
    <s v="SE3_medium"/>
    <x v="2"/>
    <s v="GNR_ST_MSW_BP_CB-10"/>
    <x v="0"/>
    <x v="0"/>
    <n v="125.253333333333"/>
    <n v="182869.86666666699"/>
    <n v="658331.52"/>
  </r>
  <r>
    <x v="0"/>
    <x v="1"/>
    <x v="1"/>
    <x v="9"/>
    <x v="19"/>
    <s v="SE3_medium"/>
    <x v="2"/>
    <s v="GNR_ST_MSW_BP_CB-10"/>
    <x v="0"/>
    <x v="1"/>
    <n v="125.253333333333"/>
    <n v="182869.86666666699"/>
    <n v="658331.52"/>
  </r>
  <r>
    <x v="0"/>
    <x v="1"/>
    <x v="1"/>
    <x v="9"/>
    <x v="19"/>
    <s v="SE3_medium"/>
    <x v="2"/>
    <s v="GNR_ST_MSW_BP_CB-10"/>
    <x v="0"/>
    <x v="2"/>
    <n v="125.253333333333"/>
    <n v="182869.86666666699"/>
    <n v="658331.52"/>
  </r>
  <r>
    <x v="0"/>
    <x v="1"/>
    <x v="1"/>
    <x v="9"/>
    <x v="19"/>
    <s v="SE3_medium"/>
    <x v="2"/>
    <s v="GNR_ST_MSW_BP_CB-10"/>
    <x v="1"/>
    <x v="0"/>
    <n v="125.253333333333"/>
    <n v="182869.86666666699"/>
    <n v="658331.52"/>
  </r>
  <r>
    <x v="0"/>
    <x v="1"/>
    <x v="1"/>
    <x v="9"/>
    <x v="19"/>
    <s v="SE3_medium"/>
    <x v="2"/>
    <s v="GNR_ST_MSW_BP_CB-10"/>
    <x v="1"/>
    <x v="1"/>
    <n v="125.253333333333"/>
    <n v="182869.86666666699"/>
    <n v="658331.52"/>
  </r>
  <r>
    <x v="0"/>
    <x v="1"/>
    <x v="1"/>
    <x v="9"/>
    <x v="19"/>
    <s v="SE3_medium"/>
    <x v="2"/>
    <s v="GNR_ST_MSW_BP_CB-10"/>
    <x v="1"/>
    <x v="2"/>
    <n v="125.253333333333"/>
    <n v="182869.86666666699"/>
    <n v="658331.52"/>
  </r>
  <r>
    <x v="0"/>
    <x v="1"/>
    <x v="1"/>
    <x v="9"/>
    <x v="19"/>
    <s v="SE3_medium"/>
    <x v="2"/>
    <s v="GNR_ST_MSW_BP_CB-20"/>
    <x v="0"/>
    <x v="0"/>
    <n v="40"/>
    <n v="58400"/>
    <n v="210240"/>
  </r>
  <r>
    <x v="0"/>
    <x v="1"/>
    <x v="1"/>
    <x v="9"/>
    <x v="19"/>
    <s v="SE3_medium"/>
    <x v="2"/>
    <s v="GNR_ST_MSW_BP_CB-20"/>
    <x v="0"/>
    <x v="1"/>
    <n v="40"/>
    <n v="58400"/>
    <n v="210240"/>
  </r>
  <r>
    <x v="0"/>
    <x v="1"/>
    <x v="1"/>
    <x v="9"/>
    <x v="19"/>
    <s v="SE3_medium"/>
    <x v="2"/>
    <s v="GNR_ST_MSW_BP_CB-20"/>
    <x v="0"/>
    <x v="2"/>
    <n v="40"/>
    <n v="58400"/>
    <n v="210240"/>
  </r>
  <r>
    <x v="0"/>
    <x v="1"/>
    <x v="1"/>
    <x v="9"/>
    <x v="19"/>
    <s v="SE3_medium"/>
    <x v="2"/>
    <s v="GNR_ST_MSW_BP_CB-20"/>
    <x v="1"/>
    <x v="0"/>
    <n v="40"/>
    <n v="58400"/>
    <n v="210240"/>
  </r>
  <r>
    <x v="0"/>
    <x v="1"/>
    <x v="1"/>
    <x v="9"/>
    <x v="19"/>
    <s v="SE3_medium"/>
    <x v="2"/>
    <s v="GNR_ST_MSW_BP_CB-20"/>
    <x v="1"/>
    <x v="1"/>
    <n v="40"/>
    <n v="58400"/>
    <n v="210240"/>
  </r>
  <r>
    <x v="0"/>
    <x v="1"/>
    <x v="1"/>
    <x v="9"/>
    <x v="19"/>
    <s v="SE3_medium"/>
    <x v="2"/>
    <s v="GNR_ST_MSW_BP_CB-20"/>
    <x v="1"/>
    <x v="2"/>
    <n v="40"/>
    <n v="58400"/>
    <n v="210240"/>
  </r>
  <r>
    <x v="0"/>
    <x v="1"/>
    <x v="1"/>
    <x v="9"/>
    <x v="19"/>
    <s v="SE3_medium"/>
    <x v="2"/>
    <s v="GNR_ST_MSW_BP_CB-30"/>
    <x v="0"/>
    <x v="0"/>
    <n v="88.1111111111111"/>
    <n v="128642.222222222"/>
    <n v="463112"/>
  </r>
  <r>
    <x v="0"/>
    <x v="1"/>
    <x v="1"/>
    <x v="9"/>
    <x v="19"/>
    <s v="SE3_medium"/>
    <x v="2"/>
    <s v="GNR_ST_MSW_BP_CB-30"/>
    <x v="0"/>
    <x v="1"/>
    <n v="88.1111111111111"/>
    <n v="128642.222222222"/>
    <n v="463112"/>
  </r>
  <r>
    <x v="0"/>
    <x v="1"/>
    <x v="1"/>
    <x v="9"/>
    <x v="19"/>
    <s v="SE3_medium"/>
    <x v="2"/>
    <s v="GNR_ST_MSW_BP_CB-30"/>
    <x v="0"/>
    <x v="2"/>
    <n v="88.1111111111111"/>
    <n v="128642.222222222"/>
    <n v="463112"/>
  </r>
  <r>
    <x v="0"/>
    <x v="1"/>
    <x v="1"/>
    <x v="9"/>
    <x v="19"/>
    <s v="SE3_medium"/>
    <x v="2"/>
    <s v="GNR_ST_MSW_BP_CB-30"/>
    <x v="1"/>
    <x v="0"/>
    <n v="88.1111111111111"/>
    <n v="128642.222222222"/>
    <n v="463112"/>
  </r>
  <r>
    <x v="0"/>
    <x v="1"/>
    <x v="1"/>
    <x v="9"/>
    <x v="19"/>
    <s v="SE3_medium"/>
    <x v="2"/>
    <s v="GNR_ST_MSW_BP_CB-30"/>
    <x v="1"/>
    <x v="1"/>
    <n v="88.1111111111111"/>
    <n v="128642.222222222"/>
    <n v="463112"/>
  </r>
  <r>
    <x v="0"/>
    <x v="1"/>
    <x v="1"/>
    <x v="9"/>
    <x v="19"/>
    <s v="SE3_medium"/>
    <x v="2"/>
    <s v="GNR_ST_MSW_BP_CB-30"/>
    <x v="1"/>
    <x v="2"/>
    <n v="88.1111111111111"/>
    <n v="128642.222222222"/>
    <n v="463112"/>
  </r>
  <r>
    <x v="0"/>
    <x v="1"/>
    <x v="1"/>
    <x v="9"/>
    <x v="19"/>
    <s v="SE3_medium"/>
    <x v="4"/>
    <s v="GNR_EH_HEAT"/>
    <x v="0"/>
    <x v="0"/>
    <n v="16.217251631915001"/>
    <n v="23677.187382595901"/>
    <n v="85237.874577345196"/>
  </r>
  <r>
    <x v="0"/>
    <x v="1"/>
    <x v="1"/>
    <x v="9"/>
    <x v="19"/>
    <s v="SE3_medium"/>
    <x v="4"/>
    <s v="GNR_EH_HEAT"/>
    <x v="0"/>
    <x v="1"/>
    <n v="16.217251631915001"/>
    <n v="23677.187382595901"/>
    <n v="85237.874577345196"/>
  </r>
  <r>
    <x v="0"/>
    <x v="1"/>
    <x v="1"/>
    <x v="9"/>
    <x v="19"/>
    <s v="SE3_medium"/>
    <x v="4"/>
    <s v="GNR_EH_HEAT"/>
    <x v="0"/>
    <x v="2"/>
    <n v="16.217251631915001"/>
    <n v="23677.187382595901"/>
    <n v="85237.874577345196"/>
  </r>
  <r>
    <x v="0"/>
    <x v="1"/>
    <x v="1"/>
    <x v="9"/>
    <x v="19"/>
    <s v="SE3_medium"/>
    <x v="4"/>
    <s v="GNR_EH_HEAT"/>
    <x v="1"/>
    <x v="0"/>
    <n v="16.217251631915001"/>
    <n v="23677.187382595901"/>
    <n v="85237.874577345196"/>
  </r>
  <r>
    <x v="0"/>
    <x v="1"/>
    <x v="1"/>
    <x v="9"/>
    <x v="19"/>
    <s v="SE3_medium"/>
    <x v="4"/>
    <s v="GNR_EH_HEAT"/>
    <x v="1"/>
    <x v="1"/>
    <n v="16.217251631915001"/>
    <n v="23677.187382595901"/>
    <n v="85237.874577345196"/>
  </r>
  <r>
    <x v="0"/>
    <x v="1"/>
    <x v="1"/>
    <x v="9"/>
    <x v="19"/>
    <s v="SE3_medium"/>
    <x v="4"/>
    <s v="GNR_EH_HEAT"/>
    <x v="1"/>
    <x v="2"/>
    <n v="16.217251631915001"/>
    <n v="23677.187382595901"/>
    <n v="85237.874577345196"/>
  </r>
  <r>
    <x v="0"/>
    <x v="1"/>
    <x v="1"/>
    <x v="9"/>
    <x v="19"/>
    <s v="SE3_medium"/>
    <x v="17"/>
    <s v="GNR_ST_WOODCHI_BP_CB-40"/>
    <x v="0"/>
    <x v="0"/>
    <n v="53.126057167346602"/>
    <n v="77564.043464325994"/>
    <n v="279230.55647157301"/>
  </r>
  <r>
    <x v="0"/>
    <x v="1"/>
    <x v="1"/>
    <x v="9"/>
    <x v="19"/>
    <s v="SE3_medium"/>
    <x v="17"/>
    <s v="GNR_ST_WOODCHI_BP_CB-40"/>
    <x v="0"/>
    <x v="1"/>
    <n v="108.811736206235"/>
    <n v="158865.13486110399"/>
    <n v="571914.48549997399"/>
  </r>
  <r>
    <x v="0"/>
    <x v="1"/>
    <x v="1"/>
    <x v="9"/>
    <x v="19"/>
    <s v="SE3_medium"/>
    <x v="17"/>
    <s v="GNR_ST_WOODCHI_BP_CB-40"/>
    <x v="0"/>
    <x v="2"/>
    <n v="121.662277522902"/>
    <n v="177626.92518343701"/>
    <n v="639456.930660374"/>
  </r>
  <r>
    <x v="0"/>
    <x v="1"/>
    <x v="1"/>
    <x v="9"/>
    <x v="19"/>
    <s v="SE3_medium"/>
    <x v="8"/>
    <s v="GNR_BO_WOODWST_E-90"/>
    <x v="0"/>
    <x v="0"/>
    <n v="192.013888888889"/>
    <n v="280340.27777777798"/>
    <n v="1009225"/>
  </r>
  <r>
    <x v="0"/>
    <x v="1"/>
    <x v="1"/>
    <x v="9"/>
    <x v="19"/>
    <s v="SE3_medium"/>
    <x v="8"/>
    <s v="GNR_BO_WOODWST_E-90"/>
    <x v="0"/>
    <x v="1"/>
    <n v="192.013888888889"/>
    <n v="280340.27777777798"/>
    <n v="1009225"/>
  </r>
  <r>
    <x v="0"/>
    <x v="1"/>
    <x v="1"/>
    <x v="9"/>
    <x v="19"/>
    <s v="SE3_medium"/>
    <x v="8"/>
    <s v="GNR_BO_WOODWST_E-90"/>
    <x v="0"/>
    <x v="2"/>
    <n v="192.013888888889"/>
    <n v="280340.27777777798"/>
    <n v="1009225"/>
  </r>
  <r>
    <x v="0"/>
    <x v="1"/>
    <x v="1"/>
    <x v="9"/>
    <x v="19"/>
    <s v="SE3_medium"/>
    <x v="8"/>
    <s v="GNR_BO_WOODWST_E-90"/>
    <x v="1"/>
    <x v="1"/>
    <n v="6.8322678237327601"/>
    <n v="9975.1110226498295"/>
    <n v="35910.399681539398"/>
  </r>
  <r>
    <x v="0"/>
    <x v="1"/>
    <x v="1"/>
    <x v="9"/>
    <x v="19"/>
    <s v="SE3_medium"/>
    <x v="8"/>
    <s v="GNR_ST_WOODWST_BP_CB-20"/>
    <x v="0"/>
    <x v="0"/>
    <n v="34.807080193333299"/>
    <n v="50818.337082266698"/>
    <n v="182946.01349616001"/>
  </r>
  <r>
    <x v="0"/>
    <x v="1"/>
    <x v="1"/>
    <x v="9"/>
    <x v="19"/>
    <s v="SE3_medium"/>
    <x v="8"/>
    <s v="GNR_ST_WOODWST_BP_CB-20"/>
    <x v="0"/>
    <x v="1"/>
    <n v="34.807080193333299"/>
    <n v="50818.337082266698"/>
    <n v="182946.01349616001"/>
  </r>
  <r>
    <x v="0"/>
    <x v="1"/>
    <x v="1"/>
    <x v="9"/>
    <x v="19"/>
    <s v="SE3_medium"/>
    <x v="8"/>
    <s v="GNR_ST_WOODWST_BP_CB-20"/>
    <x v="0"/>
    <x v="2"/>
    <n v="34.807080193333299"/>
    <n v="50818.337082266698"/>
    <n v="182946.01349616001"/>
  </r>
  <r>
    <x v="0"/>
    <x v="1"/>
    <x v="1"/>
    <x v="9"/>
    <x v="19"/>
    <s v="SE3_medium"/>
    <x v="8"/>
    <s v="GNR_ST_WOODWST_BP_CB-20"/>
    <x v="1"/>
    <x v="1"/>
    <n v="2.4364956135333302"/>
    <n v="3557.2835957586699"/>
    <n v="12806.2209447312"/>
  </r>
  <r>
    <x v="0"/>
    <x v="1"/>
    <x v="1"/>
    <x v="9"/>
    <x v="19"/>
    <s v="SE3_medium"/>
    <x v="8"/>
    <s v="GNR_ST_WOODWST_BP_CB-30"/>
    <x v="0"/>
    <x v="0"/>
    <n v="73.714814814814801"/>
    <n v="107623.62962963"/>
    <n v="387445.066666667"/>
  </r>
  <r>
    <x v="0"/>
    <x v="1"/>
    <x v="1"/>
    <x v="9"/>
    <x v="19"/>
    <s v="SE3_medium"/>
    <x v="8"/>
    <s v="GNR_ST_WOODWST_BP_CB-30"/>
    <x v="0"/>
    <x v="1"/>
    <n v="73.714814814814801"/>
    <n v="107623.62962963"/>
    <n v="387445.066666667"/>
  </r>
  <r>
    <x v="0"/>
    <x v="1"/>
    <x v="1"/>
    <x v="9"/>
    <x v="19"/>
    <s v="SE3_medium"/>
    <x v="8"/>
    <s v="GNR_ST_WOODWST_BP_CB-30"/>
    <x v="0"/>
    <x v="2"/>
    <n v="73.714814814814801"/>
    <n v="107623.62962963"/>
    <n v="387445.066666667"/>
  </r>
  <r>
    <x v="0"/>
    <x v="1"/>
    <x v="1"/>
    <x v="9"/>
    <x v="19"/>
    <s v="SE3_medium"/>
    <x v="8"/>
    <s v="GNR_ST_WOODWST_BP_CB-30"/>
    <x v="1"/>
    <x v="1"/>
    <n v="2.2114444444444401"/>
    <n v="3228.7088888888902"/>
    <n v="11623.352000000001"/>
  </r>
  <r>
    <x v="0"/>
    <x v="1"/>
    <x v="1"/>
    <x v="9"/>
    <x v="19"/>
    <s v="SE3_medium"/>
    <x v="8"/>
    <s v="GNR_ST_WOODWST_BP_CB-40"/>
    <x v="0"/>
    <x v="0"/>
    <n v="365.555555555556"/>
    <n v="533711.11111111101"/>
    <n v="1921360"/>
  </r>
  <r>
    <x v="0"/>
    <x v="1"/>
    <x v="1"/>
    <x v="9"/>
    <x v="19"/>
    <s v="SE3_medium"/>
    <x v="8"/>
    <s v="GNR_ST_WOODWST_BP_CB-40"/>
    <x v="0"/>
    <x v="1"/>
    <n v="365.555555555556"/>
    <n v="533711.11111111101"/>
    <n v="1921360"/>
  </r>
  <r>
    <x v="0"/>
    <x v="1"/>
    <x v="1"/>
    <x v="9"/>
    <x v="19"/>
    <s v="SE3_medium"/>
    <x v="8"/>
    <s v="GNR_ST_WOODWST_BP_CB-40"/>
    <x v="0"/>
    <x v="2"/>
    <n v="365.555555555556"/>
    <n v="533711.11111111101"/>
    <n v="1921360"/>
  </r>
  <r>
    <x v="0"/>
    <x v="1"/>
    <x v="1"/>
    <x v="9"/>
    <x v="19"/>
    <s v="SE3_medium"/>
    <x v="8"/>
    <s v="GNR_ST_WOODWST_BP_CB-40"/>
    <x v="1"/>
    <x v="1"/>
    <n v="10.966666666666701"/>
    <n v="16011.333333333299"/>
    <n v="57640.800000000003"/>
  </r>
  <r>
    <x v="0"/>
    <x v="1"/>
    <x v="1"/>
    <x v="9"/>
    <x v="19"/>
    <s v="SE3_small"/>
    <x v="5"/>
    <s v="GNR_HP_ELEC_COP-270"/>
    <x v="1"/>
    <x v="0"/>
    <n v="1.4999999999999999E-2"/>
    <n v="21.9"/>
    <n v="78.84"/>
  </r>
  <r>
    <x v="0"/>
    <x v="1"/>
    <x v="1"/>
    <x v="9"/>
    <x v="19"/>
    <s v="SE3_small"/>
    <x v="5"/>
    <s v="GNR_HP_ELEC_COP-270"/>
    <x v="1"/>
    <x v="1"/>
    <n v="1.4999999999999999E-2"/>
    <n v="21.9"/>
    <n v="78.84"/>
  </r>
  <r>
    <x v="0"/>
    <x v="1"/>
    <x v="1"/>
    <x v="9"/>
    <x v="19"/>
    <s v="SE3_small"/>
    <x v="5"/>
    <s v="GNR_HP_ELEC_COP-270"/>
    <x v="1"/>
    <x v="2"/>
    <n v="1.4999999999999999E-2"/>
    <n v="21.9"/>
    <n v="78.84"/>
  </r>
  <r>
    <x v="0"/>
    <x v="1"/>
    <x v="1"/>
    <x v="9"/>
    <x v="19"/>
    <s v="SE3_small"/>
    <x v="5"/>
    <s v="GNR_HP_ELEC_GROUND-WTR_COP-360_LS-4-MW_Y-2020"/>
    <x v="0"/>
    <x v="0"/>
    <n v="1.6322022809149901"/>
    <n v="2383.01533013588"/>
    <n v="8578.8551884891804"/>
  </r>
  <r>
    <x v="0"/>
    <x v="1"/>
    <x v="1"/>
    <x v="9"/>
    <x v="19"/>
    <s v="SE3_small"/>
    <x v="5"/>
    <s v="GNR_HP_ELEC_GROUND-WTR_COP-360_LS-4-MW_Y-2020"/>
    <x v="0"/>
    <x v="1"/>
    <n v="3.9706892447740998"/>
    <n v="5797.2062973701904"/>
    <n v="20869.942670532699"/>
  </r>
  <r>
    <x v="0"/>
    <x v="1"/>
    <x v="1"/>
    <x v="9"/>
    <x v="19"/>
    <s v="SE3_small"/>
    <x v="5"/>
    <s v="GNR_HP_ELEC_GROUND-WTR_COP-360_LS-4-MW_Y-2020"/>
    <x v="1"/>
    <x v="0"/>
    <n v="228.84468474159101"/>
    <n v="334113.23972272302"/>
    <n v="1202807.6630018"/>
  </r>
  <r>
    <x v="0"/>
    <x v="1"/>
    <x v="1"/>
    <x v="9"/>
    <x v="19"/>
    <s v="SE3_small"/>
    <x v="5"/>
    <s v="GNR_HP_ELEC_GROUND-WTR_COP-360_LS-4-MW_Y-2020"/>
    <x v="1"/>
    <x v="1"/>
    <n v="228.84468474159101"/>
    <n v="334113.23972272302"/>
    <n v="1202807.6630018"/>
  </r>
  <r>
    <x v="0"/>
    <x v="1"/>
    <x v="1"/>
    <x v="9"/>
    <x v="19"/>
    <s v="SE3_small"/>
    <x v="5"/>
    <s v="GNR_HP_ELEC_GROUND-WTR_COP-360_LS-4-MW_Y-2020"/>
    <x v="1"/>
    <x v="2"/>
    <n v="228.84468474159101"/>
    <n v="334113.23972272302"/>
    <n v="1202807.6630018"/>
  </r>
  <r>
    <x v="0"/>
    <x v="1"/>
    <x v="1"/>
    <x v="9"/>
    <x v="19"/>
    <s v="SE3_small"/>
    <x v="5"/>
    <s v="GNR_HP_ELEC_GROUND-WTR_COP-380_LS-4-MW_Y-2030"/>
    <x v="0"/>
    <x v="0"/>
    <n v="3.7239403005305798"/>
    <n v="5436.9528387746504"/>
    <n v="19573.030219588702"/>
  </r>
  <r>
    <x v="0"/>
    <x v="1"/>
    <x v="1"/>
    <x v="9"/>
    <x v="19"/>
    <s v="SE3_small"/>
    <x v="5"/>
    <s v="GNR_HP_ELEC_GROUND-WTR_COP-380_LS-4-MW_Y-2030"/>
    <x v="0"/>
    <x v="1"/>
    <n v="3.7239403005305798"/>
    <n v="5436.9528387746504"/>
    <n v="19573.030219588702"/>
  </r>
  <r>
    <x v="0"/>
    <x v="1"/>
    <x v="1"/>
    <x v="9"/>
    <x v="19"/>
    <s v="SE3_small"/>
    <x v="5"/>
    <s v="GNR_HP_ELEC_GROUND-WTR_COP-380_LS-4-MW_Y-2030"/>
    <x v="1"/>
    <x v="0"/>
    <n v="3.7239403005305798"/>
    <n v="5436.9528387746504"/>
    <n v="19573.030219588702"/>
  </r>
  <r>
    <x v="0"/>
    <x v="1"/>
    <x v="1"/>
    <x v="9"/>
    <x v="19"/>
    <s v="SE3_small"/>
    <x v="5"/>
    <s v="GNR_HP_ELEC_GROUND-WTR_COP-380_LS-4-MW_Y-2030"/>
    <x v="1"/>
    <x v="1"/>
    <n v="3.7239403005305798"/>
    <n v="5436.9528387746504"/>
    <n v="19573.030219588702"/>
  </r>
  <r>
    <x v="0"/>
    <x v="1"/>
    <x v="1"/>
    <x v="9"/>
    <x v="19"/>
    <s v="SE3_small"/>
    <x v="5"/>
    <s v="GNR_HP_ELEC_GROUND-WTR_COP-380_LS-4-MW_Y-2030"/>
    <x v="1"/>
    <x v="2"/>
    <n v="3.7239403005305798"/>
    <n v="5436.9528387746504"/>
    <n v="19573.030219588702"/>
  </r>
  <r>
    <x v="0"/>
    <x v="1"/>
    <x v="1"/>
    <x v="9"/>
    <x v="19"/>
    <s v="SE3_small"/>
    <x v="1"/>
    <s v="GNR_HS_HEAT_PIT_L-DEC_E-91_Y-2020"/>
    <x v="0"/>
    <x v="0"/>
    <n v="509.29368706721601"/>
    <n v="743568.78311813599"/>
    <n v="2676847.6192252901"/>
  </r>
  <r>
    <x v="0"/>
    <x v="1"/>
    <x v="1"/>
    <x v="9"/>
    <x v="19"/>
    <s v="SE3_small"/>
    <x v="1"/>
    <s v="GNR_HS_HEAT_PIT_L-DEC_E-91_Y-2020"/>
    <x v="0"/>
    <x v="1"/>
    <n v="725.52668734251904"/>
    <n v="1059268.9635200801"/>
    <n v="3813368.26867228"/>
  </r>
  <r>
    <x v="0"/>
    <x v="1"/>
    <x v="1"/>
    <x v="9"/>
    <x v="19"/>
    <s v="SE3_small"/>
    <x v="1"/>
    <s v="GNR_HS_HEAT_PIT_L-DEC_E-91_Y-2020"/>
    <x v="0"/>
    <x v="2"/>
    <n v="654.79972185464999"/>
    <n v="956007.59390778898"/>
    <n v="3441627.3380680401"/>
  </r>
  <r>
    <x v="0"/>
    <x v="1"/>
    <x v="1"/>
    <x v="9"/>
    <x v="19"/>
    <s v="SE3_small"/>
    <x v="1"/>
    <s v="GNR_HS_HEAT_PIT_L-DEC_E-91_Y-2030"/>
    <x v="0"/>
    <x v="1"/>
    <n v="1.4335665679088401"/>
    <n v="2093.0071891469001"/>
    <n v="7534.82588092884"/>
  </r>
  <r>
    <x v="0"/>
    <x v="1"/>
    <x v="1"/>
    <x v="9"/>
    <x v="19"/>
    <s v="SE3_small"/>
    <x v="1"/>
    <s v="GNR_HS_HEAT_PIT_L-DEC_E-91_Y-2030"/>
    <x v="0"/>
    <x v="2"/>
    <n v="1.4335665679088401"/>
    <n v="2093.0071891469001"/>
    <n v="7534.82588092884"/>
  </r>
  <r>
    <x v="0"/>
    <x v="1"/>
    <x v="1"/>
    <x v="9"/>
    <x v="19"/>
    <s v="SE3_small"/>
    <x v="1"/>
    <s v="GNR_HS_HEAT_WTR-TANK_LS_E-95_Y-2010"/>
    <x v="0"/>
    <x v="1"/>
    <n v="13.5342465753425"/>
    <n v="19760"/>
    <n v="71136"/>
  </r>
  <r>
    <x v="0"/>
    <x v="1"/>
    <x v="1"/>
    <x v="9"/>
    <x v="19"/>
    <s v="SE3_small"/>
    <x v="1"/>
    <s v="GNR_HS_HEAT_WTR-TANK_LS_E-95_Y-2010"/>
    <x v="1"/>
    <x v="1"/>
    <n v="13.5342465753425"/>
    <n v="19760"/>
    <n v="71136"/>
  </r>
  <r>
    <x v="0"/>
    <x v="1"/>
    <x v="1"/>
    <x v="9"/>
    <x v="19"/>
    <s v="SE3_small"/>
    <x v="2"/>
    <s v="GNR_ST_MSW_BP_CB-20"/>
    <x v="0"/>
    <x v="0"/>
    <n v="13.3333333333333"/>
    <n v="19466.666666666701"/>
    <n v="70080"/>
  </r>
  <r>
    <x v="0"/>
    <x v="1"/>
    <x v="1"/>
    <x v="9"/>
    <x v="19"/>
    <s v="SE3_small"/>
    <x v="2"/>
    <s v="GNR_ST_MSW_BP_CB-20"/>
    <x v="0"/>
    <x v="1"/>
    <n v="13.3333333333333"/>
    <n v="19466.666666666701"/>
    <n v="70080"/>
  </r>
  <r>
    <x v="0"/>
    <x v="1"/>
    <x v="1"/>
    <x v="9"/>
    <x v="19"/>
    <s v="SE3_small"/>
    <x v="2"/>
    <s v="GNR_ST_MSW_BP_CB-20"/>
    <x v="0"/>
    <x v="2"/>
    <n v="13.3333333333333"/>
    <n v="19466.666666666701"/>
    <n v="70080"/>
  </r>
  <r>
    <x v="0"/>
    <x v="1"/>
    <x v="1"/>
    <x v="9"/>
    <x v="19"/>
    <s v="SE3_small"/>
    <x v="2"/>
    <s v="GNR_ST_MSW_BP_CB-20"/>
    <x v="1"/>
    <x v="0"/>
    <n v="13.3333333333333"/>
    <n v="19466.666666666701"/>
    <n v="70080"/>
  </r>
  <r>
    <x v="0"/>
    <x v="1"/>
    <x v="1"/>
    <x v="9"/>
    <x v="19"/>
    <s v="SE3_small"/>
    <x v="2"/>
    <s v="GNR_ST_MSW_BP_CB-20"/>
    <x v="1"/>
    <x v="1"/>
    <n v="13.3333333333333"/>
    <n v="19466.666666666701"/>
    <n v="70080"/>
  </r>
  <r>
    <x v="0"/>
    <x v="1"/>
    <x v="1"/>
    <x v="9"/>
    <x v="19"/>
    <s v="SE3_small"/>
    <x v="2"/>
    <s v="GNR_ST_MSW_BP_CB-20"/>
    <x v="1"/>
    <x v="2"/>
    <n v="13.3333333333333"/>
    <n v="19466.666666666701"/>
    <n v="70080"/>
  </r>
  <r>
    <x v="0"/>
    <x v="1"/>
    <x v="1"/>
    <x v="9"/>
    <x v="19"/>
    <s v="SE3_small"/>
    <x v="4"/>
    <s v="GNR_EH_HEAT"/>
    <x v="0"/>
    <x v="0"/>
    <n v="13.3871022521434"/>
    <n v="19545.169288129298"/>
    <n v="70362.609437265593"/>
  </r>
  <r>
    <x v="0"/>
    <x v="1"/>
    <x v="1"/>
    <x v="9"/>
    <x v="19"/>
    <s v="SE3_small"/>
    <x v="4"/>
    <s v="GNR_EH_HEAT"/>
    <x v="0"/>
    <x v="1"/>
    <n v="13.3871022521434"/>
    <n v="19545.169288129298"/>
    <n v="70362.609437265593"/>
  </r>
  <r>
    <x v="0"/>
    <x v="1"/>
    <x v="1"/>
    <x v="9"/>
    <x v="19"/>
    <s v="SE3_small"/>
    <x v="4"/>
    <s v="GNR_EH_HEAT"/>
    <x v="0"/>
    <x v="2"/>
    <n v="13.3871022521434"/>
    <n v="19545.169288129298"/>
    <n v="70362.609437265593"/>
  </r>
  <r>
    <x v="0"/>
    <x v="1"/>
    <x v="1"/>
    <x v="9"/>
    <x v="19"/>
    <s v="SE3_small"/>
    <x v="4"/>
    <s v="GNR_EH_HEAT"/>
    <x v="1"/>
    <x v="0"/>
    <n v="13.3871022521434"/>
    <n v="19545.169288129298"/>
    <n v="70362.609437265593"/>
  </r>
  <r>
    <x v="0"/>
    <x v="1"/>
    <x v="1"/>
    <x v="9"/>
    <x v="19"/>
    <s v="SE3_small"/>
    <x v="4"/>
    <s v="GNR_EH_HEAT"/>
    <x v="1"/>
    <x v="1"/>
    <n v="13.3871022521434"/>
    <n v="19545.169288129298"/>
    <n v="70362.609437265593"/>
  </r>
  <r>
    <x v="0"/>
    <x v="1"/>
    <x v="1"/>
    <x v="9"/>
    <x v="19"/>
    <s v="SE3_small"/>
    <x v="4"/>
    <s v="GNR_EH_HEAT"/>
    <x v="1"/>
    <x v="2"/>
    <n v="13.3871022521434"/>
    <n v="19545.169288129298"/>
    <n v="70362.609437265593"/>
  </r>
  <r>
    <x v="0"/>
    <x v="1"/>
    <x v="1"/>
    <x v="9"/>
    <x v="19"/>
    <s v="SE3_small"/>
    <x v="8"/>
    <s v="GNR_ST_WOODWST_BP_CB-20"/>
    <x v="0"/>
    <x v="0"/>
    <n v="13.3333333333333"/>
    <n v="19466.666666666701"/>
    <n v="70080"/>
  </r>
  <r>
    <x v="0"/>
    <x v="1"/>
    <x v="1"/>
    <x v="9"/>
    <x v="19"/>
    <s v="SE3_small"/>
    <x v="8"/>
    <s v="GNR_ST_WOODWST_BP_CB-20"/>
    <x v="0"/>
    <x v="1"/>
    <n v="13.3333333333333"/>
    <n v="19466.666666666701"/>
    <n v="70080"/>
  </r>
  <r>
    <x v="0"/>
    <x v="1"/>
    <x v="1"/>
    <x v="9"/>
    <x v="19"/>
    <s v="SE3_small"/>
    <x v="8"/>
    <s v="GNR_ST_WOODWST_BP_CB-20"/>
    <x v="0"/>
    <x v="2"/>
    <n v="13.3333333333333"/>
    <n v="19466.666666666701"/>
    <n v="70080"/>
  </r>
  <r>
    <x v="0"/>
    <x v="1"/>
    <x v="1"/>
    <x v="9"/>
    <x v="19"/>
    <s v="SE3_small"/>
    <x v="8"/>
    <s v="GNR_ST_WOODWST_BP_CB-20"/>
    <x v="1"/>
    <x v="1"/>
    <n v="1.7333333333333301"/>
    <n v="2530.6666666666702"/>
    <n v="9110.4"/>
  </r>
  <r>
    <x v="0"/>
    <x v="1"/>
    <x v="1"/>
    <x v="9"/>
    <x v="19"/>
    <s v="SE3_small"/>
    <x v="8"/>
    <s v="GNR_ST_WOODWST_BP_CB-20"/>
    <x v="1"/>
    <x v="2"/>
    <n v="3.4666666666666699"/>
    <n v="5061.3333333333303"/>
    <n v="18220.8"/>
  </r>
  <r>
    <x v="0"/>
    <x v="1"/>
    <x v="1"/>
    <x v="9"/>
    <x v="20"/>
    <s v="SE4A"/>
    <x v="6"/>
    <s v="GNR_RES_WTR_NOPMP_MC-01"/>
    <x v="0"/>
    <x v="0"/>
    <n v="15.287300663378099"/>
    <n v="22319.458968531999"/>
    <n v="80350.052286715305"/>
  </r>
  <r>
    <x v="0"/>
    <x v="1"/>
    <x v="1"/>
    <x v="9"/>
    <x v="20"/>
    <s v="SE4A"/>
    <x v="6"/>
    <s v="GNR_RES_WTR_NOPMP_MC-01"/>
    <x v="0"/>
    <x v="1"/>
    <n v="15.287300663378099"/>
    <n v="22319.458968531999"/>
    <n v="80350.052286715305"/>
  </r>
  <r>
    <x v="0"/>
    <x v="1"/>
    <x v="1"/>
    <x v="9"/>
    <x v="20"/>
    <s v="SE4A"/>
    <x v="6"/>
    <s v="GNR_RES_WTR_NOPMP_MC-01"/>
    <x v="0"/>
    <x v="2"/>
    <n v="15.287300663378099"/>
    <n v="22319.458968531999"/>
    <n v="80350.052286715305"/>
  </r>
  <r>
    <x v="0"/>
    <x v="1"/>
    <x v="1"/>
    <x v="9"/>
    <x v="20"/>
    <s v="SE4A"/>
    <x v="6"/>
    <s v="GNR_RES_WTR_NOPMP_MC-01"/>
    <x v="1"/>
    <x v="0"/>
    <n v="15.287300663378099"/>
    <n v="22319.458968531999"/>
    <n v="80350.052286715305"/>
  </r>
  <r>
    <x v="0"/>
    <x v="1"/>
    <x v="1"/>
    <x v="9"/>
    <x v="20"/>
    <s v="SE4A"/>
    <x v="6"/>
    <s v="GNR_RES_WTR_NOPMP_MC-01"/>
    <x v="1"/>
    <x v="1"/>
    <n v="15.287300663378099"/>
    <n v="22319.458968531999"/>
    <n v="80350.052286715305"/>
  </r>
  <r>
    <x v="0"/>
    <x v="1"/>
    <x v="1"/>
    <x v="9"/>
    <x v="20"/>
    <s v="SE4A"/>
    <x v="6"/>
    <s v="GNR_RES_WTR_NOPMP_MC-01"/>
    <x v="1"/>
    <x v="2"/>
    <n v="15.287300663378099"/>
    <n v="22319.458968531999"/>
    <n v="80350.052286715305"/>
  </r>
  <r>
    <x v="0"/>
    <x v="1"/>
    <x v="1"/>
    <x v="9"/>
    <x v="20"/>
    <s v="SE4A"/>
    <x v="6"/>
    <s v="GNR_RES_WTR_NOPMP_MC-02"/>
    <x v="0"/>
    <x v="0"/>
    <n v="15.287300663378099"/>
    <n v="22319.458968531999"/>
    <n v="80350.052286715305"/>
  </r>
  <r>
    <x v="0"/>
    <x v="1"/>
    <x v="1"/>
    <x v="9"/>
    <x v="20"/>
    <s v="SE4A"/>
    <x v="6"/>
    <s v="GNR_RES_WTR_NOPMP_MC-02"/>
    <x v="0"/>
    <x v="1"/>
    <n v="15.287300663378099"/>
    <n v="22319.458968531999"/>
    <n v="80350.052286715305"/>
  </r>
  <r>
    <x v="0"/>
    <x v="1"/>
    <x v="1"/>
    <x v="9"/>
    <x v="20"/>
    <s v="SE4A"/>
    <x v="6"/>
    <s v="GNR_RES_WTR_NOPMP_MC-02"/>
    <x v="0"/>
    <x v="2"/>
    <n v="15.287300663378099"/>
    <n v="22319.458968531999"/>
    <n v="80350.052286715305"/>
  </r>
  <r>
    <x v="0"/>
    <x v="1"/>
    <x v="1"/>
    <x v="9"/>
    <x v="20"/>
    <s v="SE4A"/>
    <x v="6"/>
    <s v="GNR_RES_WTR_NOPMP_MC-02"/>
    <x v="1"/>
    <x v="0"/>
    <n v="15.287300663378099"/>
    <n v="22319.458968531999"/>
    <n v="80350.052286715305"/>
  </r>
  <r>
    <x v="0"/>
    <x v="1"/>
    <x v="1"/>
    <x v="9"/>
    <x v="20"/>
    <s v="SE4A"/>
    <x v="6"/>
    <s v="GNR_RES_WTR_NOPMP_MC-02"/>
    <x v="1"/>
    <x v="1"/>
    <n v="15.287300663378099"/>
    <n v="22319.458968531999"/>
    <n v="80350.052286715305"/>
  </r>
  <r>
    <x v="0"/>
    <x v="1"/>
    <x v="1"/>
    <x v="9"/>
    <x v="20"/>
    <s v="SE4A"/>
    <x v="6"/>
    <s v="GNR_RES_WTR_NOPMP_MC-02"/>
    <x v="1"/>
    <x v="2"/>
    <n v="15.287300663378099"/>
    <n v="22319.458968531999"/>
    <n v="80350.052286715305"/>
  </r>
  <r>
    <x v="0"/>
    <x v="1"/>
    <x v="1"/>
    <x v="9"/>
    <x v="20"/>
    <s v="SE4A"/>
    <x v="6"/>
    <s v="GNR_RES_WTR_NOPMP_MC-03"/>
    <x v="0"/>
    <x v="0"/>
    <n v="15.287300663378099"/>
    <n v="22319.458968531999"/>
    <n v="80350.052286715305"/>
  </r>
  <r>
    <x v="0"/>
    <x v="1"/>
    <x v="1"/>
    <x v="9"/>
    <x v="20"/>
    <s v="SE4A"/>
    <x v="6"/>
    <s v="GNR_RES_WTR_NOPMP_MC-03"/>
    <x v="0"/>
    <x v="1"/>
    <n v="15.287300663378099"/>
    <n v="22319.458968531999"/>
    <n v="80350.052286715305"/>
  </r>
  <r>
    <x v="0"/>
    <x v="1"/>
    <x v="1"/>
    <x v="9"/>
    <x v="20"/>
    <s v="SE4A"/>
    <x v="6"/>
    <s v="GNR_RES_WTR_NOPMP_MC-03"/>
    <x v="0"/>
    <x v="2"/>
    <n v="15.287300663378099"/>
    <n v="22319.458968531999"/>
    <n v="80350.052286715305"/>
  </r>
  <r>
    <x v="0"/>
    <x v="1"/>
    <x v="1"/>
    <x v="9"/>
    <x v="20"/>
    <s v="SE4A"/>
    <x v="6"/>
    <s v="GNR_RES_WTR_NOPMP_MC-03"/>
    <x v="1"/>
    <x v="0"/>
    <n v="15.287300663378099"/>
    <n v="22319.458968531999"/>
    <n v="80350.052286715305"/>
  </r>
  <r>
    <x v="0"/>
    <x v="1"/>
    <x v="1"/>
    <x v="9"/>
    <x v="20"/>
    <s v="SE4A"/>
    <x v="6"/>
    <s v="GNR_RES_WTR_NOPMP_MC-04"/>
    <x v="0"/>
    <x v="0"/>
    <n v="15.287300663378099"/>
    <n v="22319.458968531999"/>
    <n v="80350.052286715305"/>
  </r>
  <r>
    <x v="0"/>
    <x v="1"/>
    <x v="1"/>
    <x v="9"/>
    <x v="20"/>
    <s v="SE4A"/>
    <x v="6"/>
    <s v="GNR_RES_WTR_NOPMP_MC-04"/>
    <x v="0"/>
    <x v="1"/>
    <n v="15.287300663378099"/>
    <n v="22319.458968531999"/>
    <n v="80350.052286715305"/>
  </r>
  <r>
    <x v="0"/>
    <x v="1"/>
    <x v="1"/>
    <x v="9"/>
    <x v="20"/>
    <s v="SE4A"/>
    <x v="6"/>
    <s v="GNR_RES_WTR_NOPMP_MC-04"/>
    <x v="0"/>
    <x v="2"/>
    <n v="15.287300663378099"/>
    <n v="22319.458968531999"/>
    <n v="80350.052286715305"/>
  </r>
  <r>
    <x v="0"/>
    <x v="1"/>
    <x v="1"/>
    <x v="9"/>
    <x v="20"/>
    <s v="SE4A"/>
    <x v="6"/>
    <s v="GNR_RES_WTR_NOPMP_MC-04"/>
    <x v="1"/>
    <x v="0"/>
    <n v="7.4012519714295104"/>
    <n v="10805.8278782871"/>
    <n v="38900.980361833499"/>
  </r>
  <r>
    <x v="0"/>
    <x v="1"/>
    <x v="1"/>
    <x v="9"/>
    <x v="20"/>
    <s v="SE4A"/>
    <x v="6"/>
    <s v="GNR_RES_WTR_NOPMP_MC-05"/>
    <x v="0"/>
    <x v="0"/>
    <n v="5.1636526834016596"/>
    <n v="7538.9329177664204"/>
    <n v="27140.158503959101"/>
  </r>
  <r>
    <x v="0"/>
    <x v="1"/>
    <x v="1"/>
    <x v="9"/>
    <x v="20"/>
    <s v="SE4A"/>
    <x v="6"/>
    <s v="GNR_RES_WTR_NOPMP_MC-05"/>
    <x v="0"/>
    <x v="1"/>
    <n v="15.287300663378099"/>
    <n v="22319.458968531999"/>
    <n v="80350.052286715305"/>
  </r>
  <r>
    <x v="0"/>
    <x v="1"/>
    <x v="1"/>
    <x v="9"/>
    <x v="20"/>
    <s v="SE4A"/>
    <x v="6"/>
    <s v="GNR_RES_WTR_NOPMP_MC-05"/>
    <x v="0"/>
    <x v="2"/>
    <n v="15.287300663378099"/>
    <n v="22319.458968531999"/>
    <n v="80350.052286715305"/>
  </r>
  <r>
    <x v="0"/>
    <x v="1"/>
    <x v="1"/>
    <x v="9"/>
    <x v="20"/>
    <s v="SE4A"/>
    <x v="6"/>
    <s v="GNR_RES_WTR_NOPMP_MC-06"/>
    <x v="0"/>
    <x v="1"/>
    <n v="15.287300663378099"/>
    <n v="22319.458968531999"/>
    <n v="80350.052286715305"/>
  </r>
  <r>
    <x v="0"/>
    <x v="1"/>
    <x v="1"/>
    <x v="9"/>
    <x v="20"/>
    <s v="SE4A"/>
    <x v="6"/>
    <s v="GNR_RES_WTR_NOPMP_MC-06"/>
    <x v="0"/>
    <x v="2"/>
    <n v="15.287300663378099"/>
    <n v="22319.458968531999"/>
    <n v="80350.052286715305"/>
  </r>
  <r>
    <x v="0"/>
    <x v="1"/>
    <x v="1"/>
    <x v="9"/>
    <x v="20"/>
    <s v="SE4A"/>
    <x v="6"/>
    <s v="GNR_RES_WTR_NOPMP_MC-07"/>
    <x v="0"/>
    <x v="1"/>
    <n v="15.287300663378099"/>
    <n v="22319.458968531999"/>
    <n v="80350.052286715305"/>
  </r>
  <r>
    <x v="0"/>
    <x v="1"/>
    <x v="1"/>
    <x v="9"/>
    <x v="20"/>
    <s v="SE4A"/>
    <x v="6"/>
    <s v="GNR_RES_WTR_NOPMP_MC-07"/>
    <x v="0"/>
    <x v="2"/>
    <n v="15.287300663378099"/>
    <n v="22319.458968531999"/>
    <n v="80350.052286715305"/>
  </r>
  <r>
    <x v="0"/>
    <x v="1"/>
    <x v="1"/>
    <x v="9"/>
    <x v="20"/>
    <s v="SE4A"/>
    <x v="6"/>
    <s v="GNR_RES_WTR_NOPMP_MC-08"/>
    <x v="0"/>
    <x v="1"/>
    <n v="15.287300663378099"/>
    <n v="22319.458968531999"/>
    <n v="80350.052286715305"/>
  </r>
  <r>
    <x v="0"/>
    <x v="1"/>
    <x v="1"/>
    <x v="9"/>
    <x v="20"/>
    <s v="SE4A"/>
    <x v="6"/>
    <s v="GNR_RES_WTR_NOPMP_MC-08"/>
    <x v="0"/>
    <x v="2"/>
    <n v="15.287300663378099"/>
    <n v="22319.458968531999"/>
    <n v="80350.052286715305"/>
  </r>
  <r>
    <x v="0"/>
    <x v="1"/>
    <x v="1"/>
    <x v="9"/>
    <x v="20"/>
    <s v="SE4A"/>
    <x v="6"/>
    <s v="GNR_RES_WTR_NOPMP_MC-09"/>
    <x v="0"/>
    <x v="1"/>
    <n v="15.287300663378099"/>
    <n v="22319.458968531999"/>
    <n v="80350.052286715305"/>
  </r>
  <r>
    <x v="0"/>
    <x v="1"/>
    <x v="1"/>
    <x v="9"/>
    <x v="20"/>
    <s v="SE4A"/>
    <x v="6"/>
    <s v="GNR_RES_WTR_NOPMP_MC-09"/>
    <x v="0"/>
    <x v="2"/>
    <n v="15.287300663378099"/>
    <n v="22319.458968531999"/>
    <n v="80350.052286715305"/>
  </r>
  <r>
    <x v="0"/>
    <x v="1"/>
    <x v="1"/>
    <x v="9"/>
    <x v="20"/>
    <s v="SE4A"/>
    <x v="6"/>
    <s v="GNR_RES_WTR_NOPMP_MC-10"/>
    <x v="0"/>
    <x v="2"/>
    <n v="15.287300663378099"/>
    <n v="22319.458968531999"/>
    <n v="80350.052286715305"/>
  </r>
  <r>
    <x v="0"/>
    <x v="1"/>
    <x v="1"/>
    <x v="9"/>
    <x v="20"/>
    <s v="SE4A"/>
    <x v="6"/>
    <s v="GNR_ROR_WTR"/>
    <x v="0"/>
    <x v="0"/>
    <n v="65.8065896606048"/>
    <n v="96077.620904483003"/>
    <n v="345879.43525613903"/>
  </r>
  <r>
    <x v="0"/>
    <x v="1"/>
    <x v="1"/>
    <x v="9"/>
    <x v="20"/>
    <s v="SE4A"/>
    <x v="6"/>
    <s v="GNR_ROR_WTR"/>
    <x v="0"/>
    <x v="1"/>
    <n v="65.8065896606048"/>
    <n v="96077.620904483003"/>
    <n v="345879.43525613903"/>
  </r>
  <r>
    <x v="0"/>
    <x v="1"/>
    <x v="1"/>
    <x v="9"/>
    <x v="20"/>
    <s v="SE4A"/>
    <x v="6"/>
    <s v="GNR_ROR_WTR"/>
    <x v="0"/>
    <x v="2"/>
    <n v="65.8065896606048"/>
    <n v="96077.620904483003"/>
    <n v="345879.43525613903"/>
  </r>
  <r>
    <x v="0"/>
    <x v="1"/>
    <x v="1"/>
    <x v="9"/>
    <x v="20"/>
    <s v="SE4A"/>
    <x v="6"/>
    <s v="GNR_ROR_WTR"/>
    <x v="1"/>
    <x v="0"/>
    <n v="140.51358210023801"/>
    <n v="205149.82986634699"/>
    <n v="738539.38751885004"/>
  </r>
  <r>
    <x v="0"/>
    <x v="1"/>
    <x v="1"/>
    <x v="9"/>
    <x v="20"/>
    <s v="SE4A"/>
    <x v="6"/>
    <s v="GNR_ROR_WTR"/>
    <x v="1"/>
    <x v="1"/>
    <n v="140.51358210023801"/>
    <n v="205149.82986634699"/>
    <n v="738539.38751885004"/>
  </r>
  <r>
    <x v="0"/>
    <x v="1"/>
    <x v="1"/>
    <x v="9"/>
    <x v="20"/>
    <s v="SE4A"/>
    <x v="6"/>
    <s v="GNR_ROR_WTR"/>
    <x v="1"/>
    <x v="2"/>
    <n v="140.51358210023801"/>
    <n v="205149.82986634699"/>
    <n v="738539.38751885004"/>
  </r>
  <r>
    <x v="0"/>
    <x v="1"/>
    <x v="1"/>
    <x v="9"/>
    <x v="20"/>
    <s v="SE4A"/>
    <x v="7"/>
    <s v="GNR_WT_WIND_ONS"/>
    <x v="0"/>
    <x v="0"/>
    <n v="26.152011818303901"/>
    <n v="38181.9372547237"/>
    <n v="137454.97411700501"/>
  </r>
  <r>
    <x v="0"/>
    <x v="1"/>
    <x v="1"/>
    <x v="9"/>
    <x v="20"/>
    <s v="SE4A"/>
    <x v="7"/>
    <s v="GNR_WT_WIND_ONS"/>
    <x v="0"/>
    <x v="1"/>
    <n v="60.190797830784497"/>
    <n v="87878.564832945398"/>
    <n v="316362.83339860302"/>
  </r>
  <r>
    <x v="0"/>
    <x v="1"/>
    <x v="1"/>
    <x v="9"/>
    <x v="20"/>
    <s v="SE4A"/>
    <x v="7"/>
    <s v="GNR_WT_WIND_ONS"/>
    <x v="0"/>
    <x v="2"/>
    <n v="162.48680163767901"/>
    <n v="237230.73039101099"/>
    <n v="854030.62940763996"/>
  </r>
  <r>
    <x v="0"/>
    <x v="1"/>
    <x v="1"/>
    <x v="9"/>
    <x v="20"/>
    <s v="SE4A"/>
    <x v="7"/>
    <s v="GNR_WT_WIND_ONS"/>
    <x v="1"/>
    <x v="0"/>
    <n v="435.105652472614"/>
    <n v="635254.25261001696"/>
    <n v="2286915.3093960602"/>
  </r>
  <r>
    <x v="0"/>
    <x v="1"/>
    <x v="1"/>
    <x v="9"/>
    <x v="20"/>
    <s v="SE4A"/>
    <x v="7"/>
    <s v="GNR_WT_WIND_ONS"/>
    <x v="1"/>
    <x v="1"/>
    <n v="784.51728317105903"/>
    <n v="1145395.23342975"/>
    <n v="4123422.84034708"/>
  </r>
  <r>
    <x v="0"/>
    <x v="1"/>
    <x v="1"/>
    <x v="9"/>
    <x v="20"/>
    <s v="SE4A"/>
    <x v="7"/>
    <s v="GNR_WT_WIND_ONS"/>
    <x v="1"/>
    <x v="2"/>
    <n v="572.78346676819001"/>
    <n v="836263.86148155702"/>
    <n v="3010549.9013335998"/>
  </r>
  <r>
    <x v="0"/>
    <x v="1"/>
    <x v="1"/>
    <x v="9"/>
    <x v="20"/>
    <s v="SE4_IND"/>
    <x v="1"/>
    <s v="GNR_HS_HEAT_PIT_L-CEN_E-90_Y-2020"/>
    <x v="0"/>
    <x v="0"/>
    <n v="100.20499462771799"/>
    <n v="146299.29215646899"/>
    <n v="526677.451763288"/>
  </r>
  <r>
    <x v="0"/>
    <x v="1"/>
    <x v="1"/>
    <x v="9"/>
    <x v="20"/>
    <s v="SE4_IND"/>
    <x v="1"/>
    <s v="GNR_HS_HEAT_PIT_L-CEN_E-90_Y-2020"/>
    <x v="0"/>
    <x v="1"/>
    <n v="113.90067913772199"/>
    <n v="166294.991541075"/>
    <n v="598661.96954786906"/>
  </r>
  <r>
    <x v="0"/>
    <x v="1"/>
    <x v="1"/>
    <x v="9"/>
    <x v="20"/>
    <s v="SE4_IND"/>
    <x v="1"/>
    <s v="GNR_HS_HEAT_PIT_L-CEN_E-90_Y-2020"/>
    <x v="0"/>
    <x v="2"/>
    <n v="106.684949432533"/>
    <n v="155760.02617149701"/>
    <n v="560736.09421739099"/>
  </r>
  <r>
    <x v="0"/>
    <x v="1"/>
    <x v="1"/>
    <x v="9"/>
    <x v="20"/>
    <s v="SE4_IND"/>
    <x v="2"/>
    <s v="GNR_ST_MSW_BP_E-23_LS-220-MW-FEED_Y-2020"/>
    <x v="0"/>
    <x v="0"/>
    <n v="990.85449478450903"/>
    <n v="1446647.56238538"/>
    <n v="5207931.22458738"/>
  </r>
  <r>
    <x v="0"/>
    <x v="1"/>
    <x v="1"/>
    <x v="9"/>
    <x v="20"/>
    <s v="SE4_IND"/>
    <x v="2"/>
    <s v="GNR_ST_MSW_BP_E-23_LS-220-MW-FEED_Y-2020"/>
    <x v="0"/>
    <x v="1"/>
    <n v="990.85449478450903"/>
    <n v="1446647.56238538"/>
    <n v="5207931.22458738"/>
  </r>
  <r>
    <x v="0"/>
    <x v="1"/>
    <x v="1"/>
    <x v="9"/>
    <x v="20"/>
    <s v="SE4_IND"/>
    <x v="2"/>
    <s v="GNR_ST_MSW_BP_E-23_LS-220-MW-FEED_Y-2020"/>
    <x v="0"/>
    <x v="2"/>
    <n v="990.85449478450903"/>
    <n v="1446647.56238538"/>
    <n v="5207931.22458738"/>
  </r>
  <r>
    <x v="0"/>
    <x v="1"/>
    <x v="1"/>
    <x v="9"/>
    <x v="20"/>
    <s v="SE4_IND"/>
    <x v="2"/>
    <s v="GNR_ST_MSW_BP_E-23_LS-220-MW-FEED_Y-2020"/>
    <x v="1"/>
    <x v="0"/>
    <n v="990.85449478450903"/>
    <n v="1446647.56238538"/>
    <n v="5207931.22458738"/>
  </r>
  <r>
    <x v="0"/>
    <x v="1"/>
    <x v="1"/>
    <x v="9"/>
    <x v="20"/>
    <s v="SE4_IND"/>
    <x v="2"/>
    <s v="GNR_ST_MSW_BP_E-23_LS-220-MW-FEED_Y-2020"/>
    <x v="1"/>
    <x v="1"/>
    <n v="990.85449478450903"/>
    <n v="1446647.56238538"/>
    <n v="5207931.22458738"/>
  </r>
  <r>
    <x v="0"/>
    <x v="1"/>
    <x v="1"/>
    <x v="9"/>
    <x v="20"/>
    <s v="SE4_IND"/>
    <x v="2"/>
    <s v="GNR_ST_MSW_BP_E-23_LS-220-MW-FEED_Y-2020"/>
    <x v="1"/>
    <x v="2"/>
    <n v="990.85449478450903"/>
    <n v="1446647.56238538"/>
    <n v="5207931.22458738"/>
  </r>
  <r>
    <x v="0"/>
    <x v="1"/>
    <x v="1"/>
    <x v="9"/>
    <x v="20"/>
    <s v="SE4_large"/>
    <x v="1"/>
    <s v="GNR_HS_HEAT_PIT_L-CEN_E-90_Y-2020"/>
    <x v="0"/>
    <x v="1"/>
    <n v="103.28276433216401"/>
    <n v="150792.83592496"/>
    <n v="542854.20932985598"/>
  </r>
  <r>
    <x v="0"/>
    <x v="1"/>
    <x v="1"/>
    <x v="9"/>
    <x v="20"/>
    <s v="SE4_large"/>
    <x v="1"/>
    <s v="GNR_HS_HEAT_PIT_L-CEN_E-90_Y-2020"/>
    <x v="0"/>
    <x v="2"/>
    <n v="98.801512584938806"/>
    <n v="144250.20837401101"/>
    <n v="519300.75014643802"/>
  </r>
  <r>
    <x v="0"/>
    <x v="1"/>
    <x v="1"/>
    <x v="9"/>
    <x v="20"/>
    <s v="SE4_large"/>
    <x v="1"/>
    <s v="GNR_HS_HEAT_PIT_L-CEN_E-90_Y-2030"/>
    <x v="0"/>
    <x v="0"/>
    <n v="45.547686346437999"/>
    <n v="66499.6220657995"/>
    <n v="239398.639436878"/>
  </r>
  <r>
    <x v="0"/>
    <x v="1"/>
    <x v="1"/>
    <x v="9"/>
    <x v="20"/>
    <s v="SE4_large"/>
    <x v="1"/>
    <s v="GNR_HS_HEAT_PIT_L-CEN_E-90_Y-2030"/>
    <x v="0"/>
    <x v="1"/>
    <n v="59.421881074964197"/>
    <n v="86755.946369447702"/>
    <n v="312321.40693001199"/>
  </r>
  <r>
    <x v="0"/>
    <x v="1"/>
    <x v="1"/>
    <x v="9"/>
    <x v="20"/>
    <s v="SE4_large"/>
    <x v="2"/>
    <s v="GNR_ST_MSW_BP_CB-30"/>
    <x v="0"/>
    <x v="0"/>
    <n v="95.591126896296302"/>
    <n v="139563.04526859301"/>
    <n v="502426.96296693297"/>
  </r>
  <r>
    <x v="0"/>
    <x v="1"/>
    <x v="1"/>
    <x v="9"/>
    <x v="20"/>
    <s v="SE4_large"/>
    <x v="2"/>
    <s v="GNR_ST_MSW_BP_CB-30"/>
    <x v="0"/>
    <x v="1"/>
    <n v="95.591126896296302"/>
    <n v="139563.04526859301"/>
    <n v="502426.96296693297"/>
  </r>
  <r>
    <x v="0"/>
    <x v="1"/>
    <x v="1"/>
    <x v="9"/>
    <x v="20"/>
    <s v="SE4_large"/>
    <x v="2"/>
    <s v="GNR_ST_MSW_BP_CB-30"/>
    <x v="0"/>
    <x v="2"/>
    <n v="95.591126896296302"/>
    <n v="139563.04526859301"/>
    <n v="502426.96296693297"/>
  </r>
  <r>
    <x v="0"/>
    <x v="1"/>
    <x v="1"/>
    <x v="9"/>
    <x v="20"/>
    <s v="SE4_large"/>
    <x v="2"/>
    <s v="GNR_ST_MSW_BP_CB-30"/>
    <x v="1"/>
    <x v="0"/>
    <n v="95.591126896296302"/>
    <n v="139563.04526859301"/>
    <n v="502426.96296693297"/>
  </r>
  <r>
    <x v="0"/>
    <x v="1"/>
    <x v="1"/>
    <x v="9"/>
    <x v="20"/>
    <s v="SE4_large"/>
    <x v="2"/>
    <s v="GNR_ST_MSW_BP_CB-30"/>
    <x v="1"/>
    <x v="1"/>
    <n v="95.591126896296302"/>
    <n v="139563.04526859301"/>
    <n v="502426.96296693297"/>
  </r>
  <r>
    <x v="0"/>
    <x v="1"/>
    <x v="1"/>
    <x v="9"/>
    <x v="20"/>
    <s v="SE4_large"/>
    <x v="2"/>
    <s v="GNR_ST_MSW_BP_CB-30"/>
    <x v="1"/>
    <x v="2"/>
    <n v="95.591126896296302"/>
    <n v="139563.04526859301"/>
    <n v="502426.96296693297"/>
  </r>
  <r>
    <x v="0"/>
    <x v="1"/>
    <x v="1"/>
    <x v="9"/>
    <x v="20"/>
    <s v="SE4_large"/>
    <x v="2"/>
    <s v="GNR_ST_MSW_BP_E-23_LS-220-MW-FEED_Y-2020"/>
    <x v="0"/>
    <x v="0"/>
    <n v="89.2465967265275"/>
    <n v="130300.03122073"/>
    <n v="469080.112394628"/>
  </r>
  <r>
    <x v="0"/>
    <x v="1"/>
    <x v="1"/>
    <x v="9"/>
    <x v="20"/>
    <s v="SE4_large"/>
    <x v="2"/>
    <s v="GNR_ST_MSW_BP_E-23_LS-220-MW-FEED_Y-2020"/>
    <x v="0"/>
    <x v="1"/>
    <n v="89.2465967265275"/>
    <n v="130300.03122073"/>
    <n v="469080.112394628"/>
  </r>
  <r>
    <x v="0"/>
    <x v="1"/>
    <x v="1"/>
    <x v="9"/>
    <x v="20"/>
    <s v="SE4_large"/>
    <x v="2"/>
    <s v="GNR_ST_MSW_BP_E-23_LS-220-MW-FEED_Y-2020"/>
    <x v="0"/>
    <x v="2"/>
    <n v="89.2465967265275"/>
    <n v="130300.03122073"/>
    <n v="469080.112394628"/>
  </r>
  <r>
    <x v="0"/>
    <x v="1"/>
    <x v="1"/>
    <x v="9"/>
    <x v="20"/>
    <s v="SE4_large"/>
    <x v="2"/>
    <s v="GNR_ST_MSW_BP_E-23_LS-220-MW-FEED_Y-2020"/>
    <x v="1"/>
    <x v="0"/>
    <n v="89.2465967265275"/>
    <n v="130300.03122073"/>
    <n v="469080.112394628"/>
  </r>
  <r>
    <x v="0"/>
    <x v="1"/>
    <x v="1"/>
    <x v="9"/>
    <x v="20"/>
    <s v="SE4_large"/>
    <x v="2"/>
    <s v="GNR_ST_MSW_BP_E-23_LS-220-MW-FEED_Y-2020"/>
    <x v="1"/>
    <x v="1"/>
    <n v="89.2465967265275"/>
    <n v="130300.03122073"/>
    <n v="469080.112394628"/>
  </r>
  <r>
    <x v="0"/>
    <x v="1"/>
    <x v="1"/>
    <x v="9"/>
    <x v="20"/>
    <s v="SE4_large"/>
    <x v="2"/>
    <s v="GNR_ST_MSW_BP_E-23_LS-220-MW-FEED_Y-2020"/>
    <x v="1"/>
    <x v="2"/>
    <n v="89.2465967265275"/>
    <n v="130300.03122073"/>
    <n v="469080.112394628"/>
  </r>
  <r>
    <x v="0"/>
    <x v="1"/>
    <x v="1"/>
    <x v="9"/>
    <x v="20"/>
    <s v="SE4_large"/>
    <x v="2"/>
    <s v="GNR_ST_MSW_BP_E-24_LS-220-MW-FEED_Y-2030"/>
    <x v="0"/>
    <x v="0"/>
    <n v="160.055608880421"/>
    <n v="233681.18896541401"/>
    <n v="841252.28027549095"/>
  </r>
  <r>
    <x v="0"/>
    <x v="1"/>
    <x v="1"/>
    <x v="9"/>
    <x v="20"/>
    <s v="SE4_large"/>
    <x v="2"/>
    <s v="GNR_ST_MSW_BP_E-24_LS-220-MW-FEED_Y-2030"/>
    <x v="0"/>
    <x v="1"/>
    <n v="160.055608880421"/>
    <n v="233681.18896541401"/>
    <n v="841252.28027549095"/>
  </r>
  <r>
    <x v="0"/>
    <x v="1"/>
    <x v="1"/>
    <x v="9"/>
    <x v="20"/>
    <s v="SE4_large"/>
    <x v="2"/>
    <s v="GNR_ST_MSW_BP_E-24_LS-220-MW-FEED_Y-2030"/>
    <x v="0"/>
    <x v="2"/>
    <n v="160.055608880421"/>
    <n v="233681.18896541401"/>
    <n v="841252.28027549095"/>
  </r>
  <r>
    <x v="0"/>
    <x v="1"/>
    <x v="1"/>
    <x v="9"/>
    <x v="20"/>
    <s v="SE4_large"/>
    <x v="2"/>
    <s v="GNR_ST_MSW_BP_E-24_LS-220-MW-FEED_Y-2030"/>
    <x v="1"/>
    <x v="0"/>
    <n v="160.055608880421"/>
    <n v="233681.18896541401"/>
    <n v="841252.28027549095"/>
  </r>
  <r>
    <x v="0"/>
    <x v="1"/>
    <x v="1"/>
    <x v="9"/>
    <x v="20"/>
    <s v="SE4_large"/>
    <x v="2"/>
    <s v="GNR_ST_MSW_BP_E-24_LS-220-MW-FEED_Y-2030"/>
    <x v="1"/>
    <x v="1"/>
    <n v="160.055608880421"/>
    <n v="233681.18896541401"/>
    <n v="841252.28027549095"/>
  </r>
  <r>
    <x v="0"/>
    <x v="1"/>
    <x v="1"/>
    <x v="9"/>
    <x v="20"/>
    <s v="SE4_large"/>
    <x v="2"/>
    <s v="GNR_ST_MSW_BP_E-24_LS-220-MW-FEED_Y-2030"/>
    <x v="1"/>
    <x v="2"/>
    <n v="160.055608880421"/>
    <n v="233681.18896541401"/>
    <n v="841252.28027549095"/>
  </r>
  <r>
    <x v="0"/>
    <x v="1"/>
    <x v="1"/>
    <x v="9"/>
    <x v="20"/>
    <s v="SE4_large"/>
    <x v="4"/>
    <s v="GNR_EH_HEAT"/>
    <x v="0"/>
    <x v="0"/>
    <n v="2.2893772893772799"/>
    <n v="3342.4908424908299"/>
    <n v="12032.967032967001"/>
  </r>
  <r>
    <x v="0"/>
    <x v="1"/>
    <x v="1"/>
    <x v="9"/>
    <x v="20"/>
    <s v="SE4_large"/>
    <x v="4"/>
    <s v="GNR_EH_HEAT"/>
    <x v="0"/>
    <x v="1"/>
    <n v="2.2893772893772799"/>
    <n v="3342.4908424908299"/>
    <n v="12032.967032967001"/>
  </r>
  <r>
    <x v="0"/>
    <x v="1"/>
    <x v="1"/>
    <x v="9"/>
    <x v="20"/>
    <s v="SE4_large"/>
    <x v="4"/>
    <s v="GNR_EH_HEAT"/>
    <x v="0"/>
    <x v="2"/>
    <n v="2.2893772893772799"/>
    <n v="3342.4908424908299"/>
    <n v="12032.967032967001"/>
  </r>
  <r>
    <x v="0"/>
    <x v="1"/>
    <x v="1"/>
    <x v="9"/>
    <x v="20"/>
    <s v="SE4_large"/>
    <x v="4"/>
    <s v="GNR_EH_HEAT"/>
    <x v="1"/>
    <x v="0"/>
    <n v="2.2893772893772799"/>
    <n v="3342.4908424908299"/>
    <n v="12032.967032967001"/>
  </r>
  <r>
    <x v="0"/>
    <x v="1"/>
    <x v="1"/>
    <x v="9"/>
    <x v="20"/>
    <s v="SE4_large"/>
    <x v="4"/>
    <s v="GNR_EH_HEAT"/>
    <x v="1"/>
    <x v="1"/>
    <n v="2.2893772893772799"/>
    <n v="3342.4908424908299"/>
    <n v="12032.967032967001"/>
  </r>
  <r>
    <x v="0"/>
    <x v="1"/>
    <x v="1"/>
    <x v="9"/>
    <x v="20"/>
    <s v="SE4_large"/>
    <x v="4"/>
    <s v="GNR_EH_HEAT"/>
    <x v="1"/>
    <x v="2"/>
    <n v="2.2893772893772799"/>
    <n v="3342.4908424908299"/>
    <n v="12032.967032967001"/>
  </r>
  <r>
    <x v="0"/>
    <x v="1"/>
    <x v="1"/>
    <x v="9"/>
    <x v="20"/>
    <s v="SE4_medium"/>
    <x v="5"/>
    <s v="GNR_HP_ELEC_GROUND-WTR_COP-360_LS-4-MW_Y-2020"/>
    <x v="1"/>
    <x v="0"/>
    <n v="217.85483400803699"/>
    <n v="318068.05765173398"/>
    <n v="1145045.00754624"/>
  </r>
  <r>
    <x v="0"/>
    <x v="1"/>
    <x v="1"/>
    <x v="9"/>
    <x v="20"/>
    <s v="SE4_medium"/>
    <x v="5"/>
    <s v="GNR_HP_ELEC_GROUND-WTR_COP-360_LS-4-MW_Y-2020"/>
    <x v="1"/>
    <x v="1"/>
    <n v="217.85483400803699"/>
    <n v="318068.05765173398"/>
    <n v="1145045.00754624"/>
  </r>
  <r>
    <x v="0"/>
    <x v="1"/>
    <x v="1"/>
    <x v="9"/>
    <x v="20"/>
    <s v="SE4_medium"/>
    <x v="5"/>
    <s v="GNR_HP_ELEC_GROUND-WTR_COP-360_LS-4-MW_Y-2020"/>
    <x v="1"/>
    <x v="2"/>
    <n v="217.85483400803699"/>
    <n v="318068.05765173398"/>
    <n v="1145045.00754624"/>
  </r>
  <r>
    <x v="0"/>
    <x v="1"/>
    <x v="1"/>
    <x v="9"/>
    <x v="20"/>
    <s v="SE4_medium"/>
    <x v="5"/>
    <s v="GNR_HP_ELEC_GROUND-WTR_COP-380_LS-4-MW_Y-2030"/>
    <x v="0"/>
    <x v="0"/>
    <n v="40.391295962056603"/>
    <n v="58971.292104602602"/>
    <n v="212296.65157656901"/>
  </r>
  <r>
    <x v="0"/>
    <x v="1"/>
    <x v="1"/>
    <x v="9"/>
    <x v="20"/>
    <s v="SE4_medium"/>
    <x v="5"/>
    <s v="GNR_HP_ELEC_GROUND-WTR_COP-380_LS-4-MW_Y-2030"/>
    <x v="0"/>
    <x v="1"/>
    <n v="15.4736830269166"/>
    <n v="22591.577219298299"/>
    <n v="81329.677989473799"/>
  </r>
  <r>
    <x v="0"/>
    <x v="1"/>
    <x v="1"/>
    <x v="9"/>
    <x v="20"/>
    <s v="SE4_medium"/>
    <x v="5"/>
    <s v="GNR_HP_ELEC_GROUND-WTR_COP-380_LS-4-MW_Y-2030"/>
    <x v="1"/>
    <x v="0"/>
    <n v="40.391295962056603"/>
    <n v="58971.292104602602"/>
    <n v="212296.65157656901"/>
  </r>
  <r>
    <x v="0"/>
    <x v="1"/>
    <x v="1"/>
    <x v="9"/>
    <x v="20"/>
    <s v="SE4_medium"/>
    <x v="5"/>
    <s v="GNR_HP_ELEC_GROUND-WTR_COP-380_LS-4-MW_Y-2030"/>
    <x v="1"/>
    <x v="1"/>
    <n v="40.391295962056603"/>
    <n v="58971.292104602602"/>
    <n v="212296.65157656901"/>
  </r>
  <r>
    <x v="0"/>
    <x v="1"/>
    <x v="1"/>
    <x v="9"/>
    <x v="20"/>
    <s v="SE4_medium"/>
    <x v="5"/>
    <s v="GNR_HP_ELEC_GROUND-WTR_COP-380_LS-4-MW_Y-2030"/>
    <x v="1"/>
    <x v="2"/>
    <n v="40.391295962056603"/>
    <n v="58971.292104602602"/>
    <n v="212296.65157656901"/>
  </r>
  <r>
    <x v="0"/>
    <x v="1"/>
    <x v="1"/>
    <x v="9"/>
    <x v="20"/>
    <s v="SE4_medium"/>
    <x v="1"/>
    <s v="GNR_HS_HEAT_PIT_L-DEC_E-91_Y-2020"/>
    <x v="0"/>
    <x v="0"/>
    <n v="497.44638847997197"/>
    <n v="726271.72718075896"/>
    <n v="2614578.2178507298"/>
  </r>
  <r>
    <x v="0"/>
    <x v="1"/>
    <x v="1"/>
    <x v="9"/>
    <x v="20"/>
    <s v="SE4_medium"/>
    <x v="1"/>
    <s v="GNR_HS_HEAT_PIT_L-DEC_E-91_Y-2020"/>
    <x v="0"/>
    <x v="1"/>
    <n v="740.07786792340301"/>
    <n v="1080513.68716817"/>
    <n v="3889849.2738054101"/>
  </r>
  <r>
    <x v="0"/>
    <x v="1"/>
    <x v="1"/>
    <x v="9"/>
    <x v="20"/>
    <s v="SE4_medium"/>
    <x v="1"/>
    <s v="GNR_HS_HEAT_PIT_L-DEC_E-91_Y-2020"/>
    <x v="0"/>
    <x v="2"/>
    <n v="740.07786792340301"/>
    <n v="1080513.68716817"/>
    <n v="3889849.2738054101"/>
  </r>
  <r>
    <x v="0"/>
    <x v="1"/>
    <x v="1"/>
    <x v="9"/>
    <x v="20"/>
    <s v="SE4_medium"/>
    <x v="1"/>
    <s v="GNR_HS_HEAT_WTR-TANK_LS_E-95_Y-2010"/>
    <x v="0"/>
    <x v="1"/>
    <n v="114.106164383562"/>
    <n v="166595"/>
    <n v="599742"/>
  </r>
  <r>
    <x v="0"/>
    <x v="1"/>
    <x v="1"/>
    <x v="9"/>
    <x v="20"/>
    <s v="SE4_medium"/>
    <x v="1"/>
    <s v="GNR_HS_HEAT_WTR-TANK_LS_E-95_Y-2010"/>
    <x v="1"/>
    <x v="1"/>
    <n v="64.228395049603193"/>
    <n v="93773.456772420701"/>
    <n v="337584.44438071398"/>
  </r>
  <r>
    <x v="0"/>
    <x v="1"/>
    <x v="1"/>
    <x v="9"/>
    <x v="20"/>
    <s v="SE4_medium"/>
    <x v="2"/>
    <s v="GNR_ST_MSW_BP_CB-30"/>
    <x v="0"/>
    <x v="0"/>
    <n v="151.81825427407401"/>
    <n v="221654.651240148"/>
    <n v="797956.74446453305"/>
  </r>
  <r>
    <x v="0"/>
    <x v="1"/>
    <x v="1"/>
    <x v="9"/>
    <x v="20"/>
    <s v="SE4_medium"/>
    <x v="2"/>
    <s v="GNR_ST_MSW_BP_CB-30"/>
    <x v="0"/>
    <x v="1"/>
    <n v="151.81825427407401"/>
    <n v="221654.651240148"/>
    <n v="797956.74446453305"/>
  </r>
  <r>
    <x v="0"/>
    <x v="1"/>
    <x v="1"/>
    <x v="9"/>
    <x v="20"/>
    <s v="SE4_medium"/>
    <x v="2"/>
    <s v="GNR_ST_MSW_BP_CB-30"/>
    <x v="0"/>
    <x v="2"/>
    <n v="151.81825427407401"/>
    <n v="221654.651240148"/>
    <n v="797956.74446453305"/>
  </r>
  <r>
    <x v="0"/>
    <x v="1"/>
    <x v="1"/>
    <x v="9"/>
    <x v="20"/>
    <s v="SE4_medium"/>
    <x v="2"/>
    <s v="GNR_ST_MSW_BP_CB-30"/>
    <x v="1"/>
    <x v="0"/>
    <n v="151.81825427407401"/>
    <n v="221654.651240148"/>
    <n v="797956.74446453305"/>
  </r>
  <r>
    <x v="0"/>
    <x v="1"/>
    <x v="1"/>
    <x v="9"/>
    <x v="20"/>
    <s v="SE4_medium"/>
    <x v="2"/>
    <s v="GNR_ST_MSW_BP_CB-30"/>
    <x v="1"/>
    <x v="1"/>
    <n v="151.81825427407401"/>
    <n v="221654.651240148"/>
    <n v="797956.74446453305"/>
  </r>
  <r>
    <x v="0"/>
    <x v="1"/>
    <x v="1"/>
    <x v="9"/>
    <x v="20"/>
    <s v="SE4_medium"/>
    <x v="2"/>
    <s v="GNR_ST_MSW_BP_CB-30"/>
    <x v="1"/>
    <x v="2"/>
    <n v="151.81825427407401"/>
    <n v="221654.651240148"/>
    <n v="797956.74446453305"/>
  </r>
  <r>
    <x v="0"/>
    <x v="1"/>
    <x v="1"/>
    <x v="9"/>
    <x v="20"/>
    <s v="SE4_medium"/>
    <x v="4"/>
    <s v="GNR_EH_HEAT"/>
    <x v="0"/>
    <x v="0"/>
    <n v="4.8076923076922897"/>
    <n v="7019.2307692307404"/>
    <n v="25269.2307692307"/>
  </r>
  <r>
    <x v="0"/>
    <x v="1"/>
    <x v="1"/>
    <x v="9"/>
    <x v="20"/>
    <s v="SE4_medium"/>
    <x v="4"/>
    <s v="GNR_EH_HEAT"/>
    <x v="0"/>
    <x v="1"/>
    <n v="4.8076923076922897"/>
    <n v="7019.2307692307404"/>
    <n v="25269.2307692307"/>
  </r>
  <r>
    <x v="0"/>
    <x v="1"/>
    <x v="1"/>
    <x v="9"/>
    <x v="20"/>
    <s v="SE4_medium"/>
    <x v="4"/>
    <s v="GNR_EH_HEAT"/>
    <x v="0"/>
    <x v="2"/>
    <n v="4.8076923076922897"/>
    <n v="7019.2307692307404"/>
    <n v="25269.2307692307"/>
  </r>
  <r>
    <x v="0"/>
    <x v="1"/>
    <x v="1"/>
    <x v="9"/>
    <x v="20"/>
    <s v="SE4_medium"/>
    <x v="4"/>
    <s v="GNR_EH_HEAT"/>
    <x v="1"/>
    <x v="0"/>
    <n v="4.8076923076922897"/>
    <n v="7019.2307692307404"/>
    <n v="25269.2307692307"/>
  </r>
  <r>
    <x v="0"/>
    <x v="1"/>
    <x v="1"/>
    <x v="9"/>
    <x v="20"/>
    <s v="SE4_medium"/>
    <x v="4"/>
    <s v="GNR_EH_HEAT"/>
    <x v="1"/>
    <x v="1"/>
    <n v="4.8076923076922897"/>
    <n v="7019.2307692307404"/>
    <n v="25269.2307692307"/>
  </r>
  <r>
    <x v="0"/>
    <x v="1"/>
    <x v="1"/>
    <x v="9"/>
    <x v="20"/>
    <s v="SE4_medium"/>
    <x v="4"/>
    <s v="GNR_EH_HEAT"/>
    <x v="1"/>
    <x v="2"/>
    <n v="4.8076923076922897"/>
    <n v="7019.2307692307404"/>
    <n v="25269.2307692307"/>
  </r>
  <r>
    <x v="0"/>
    <x v="1"/>
    <x v="1"/>
    <x v="9"/>
    <x v="20"/>
    <s v="SE4_medium"/>
    <x v="17"/>
    <s v="GNR_ST_WOODCHI_BP_CB-40"/>
    <x v="0"/>
    <x v="0"/>
    <n v="155.87856152866701"/>
    <n v="227582.69983185301"/>
    <n v="819297.71939467196"/>
  </r>
  <r>
    <x v="0"/>
    <x v="1"/>
    <x v="1"/>
    <x v="9"/>
    <x v="20"/>
    <s v="SE4_medium"/>
    <x v="17"/>
    <s v="GNR_ST_WOODCHI_BP_CB-40"/>
    <x v="0"/>
    <x v="1"/>
    <n v="179.17076037777801"/>
    <n v="261589.31015155601"/>
    <n v="941721.51654560002"/>
  </r>
  <r>
    <x v="0"/>
    <x v="1"/>
    <x v="1"/>
    <x v="9"/>
    <x v="20"/>
    <s v="SE4_medium"/>
    <x v="17"/>
    <s v="GNR_ST_WOODCHI_BP_CB-40"/>
    <x v="0"/>
    <x v="2"/>
    <n v="179.17076037777801"/>
    <n v="261589.31015155601"/>
    <n v="941721.51654560002"/>
  </r>
  <r>
    <x v="0"/>
    <x v="1"/>
    <x v="1"/>
    <x v="9"/>
    <x v="20"/>
    <s v="SE4_medium"/>
    <x v="17"/>
    <s v="GNR_ST_WOODCHI_BP_CB-60"/>
    <x v="0"/>
    <x v="0"/>
    <n v="109.62962962963"/>
    <n v="160059.25925925901"/>
    <n v="576213.33333333302"/>
  </r>
  <r>
    <x v="0"/>
    <x v="1"/>
    <x v="1"/>
    <x v="9"/>
    <x v="20"/>
    <s v="SE4_medium"/>
    <x v="17"/>
    <s v="GNR_ST_WOODCHI_BP_CB-60"/>
    <x v="0"/>
    <x v="1"/>
    <n v="109.62962962963"/>
    <n v="160059.25925925901"/>
    <n v="576213.33333333302"/>
  </r>
  <r>
    <x v="0"/>
    <x v="1"/>
    <x v="1"/>
    <x v="9"/>
    <x v="20"/>
    <s v="SE4_medium"/>
    <x v="17"/>
    <s v="GNR_ST_WOODCHI_BP_CB-60"/>
    <x v="0"/>
    <x v="2"/>
    <n v="109.62962962963"/>
    <n v="160059.25925925901"/>
    <n v="576213.33333333302"/>
  </r>
  <r>
    <x v="0"/>
    <x v="1"/>
    <x v="1"/>
    <x v="9"/>
    <x v="20"/>
    <s v="SE4_small"/>
    <x v="5"/>
    <s v="GNR_HP_ELEC_GROUND-WTR_COP-360_LS-4-MW_Y-2020"/>
    <x v="0"/>
    <x v="1"/>
    <n v="0.36178081286608199"/>
    <n v="528.19998678447905"/>
    <n v="1901.51995242413"/>
  </r>
  <r>
    <x v="0"/>
    <x v="1"/>
    <x v="1"/>
    <x v="9"/>
    <x v="20"/>
    <s v="SE4_small"/>
    <x v="5"/>
    <s v="GNR_HP_ELEC_GROUND-WTR_COP-360_LS-4-MW_Y-2020"/>
    <x v="1"/>
    <x v="0"/>
    <n v="67.3040713938165"/>
    <n v="98263.944234972107"/>
    <n v="353750.19924589997"/>
  </r>
  <r>
    <x v="0"/>
    <x v="1"/>
    <x v="1"/>
    <x v="9"/>
    <x v="20"/>
    <s v="SE4_small"/>
    <x v="5"/>
    <s v="GNR_HP_ELEC_GROUND-WTR_COP-360_LS-4-MW_Y-2020"/>
    <x v="1"/>
    <x v="1"/>
    <n v="67.3040713938165"/>
    <n v="98263.944234972107"/>
    <n v="353750.19924589997"/>
  </r>
  <r>
    <x v="0"/>
    <x v="1"/>
    <x v="1"/>
    <x v="9"/>
    <x v="20"/>
    <s v="SE4_small"/>
    <x v="5"/>
    <s v="GNR_HP_ELEC_GROUND-WTR_COP-360_LS-4-MW_Y-2020"/>
    <x v="1"/>
    <x v="2"/>
    <n v="67.3040713938165"/>
    <n v="98263.944234972107"/>
    <n v="353750.19924589997"/>
  </r>
  <r>
    <x v="0"/>
    <x v="1"/>
    <x v="1"/>
    <x v="9"/>
    <x v="20"/>
    <s v="SE4_small"/>
    <x v="5"/>
    <s v="GNR_HP_ELEC_GROUND-WTR_COP-380_LS-4-MW_Y-2030"/>
    <x v="0"/>
    <x v="1"/>
    <n v="0.95989186149529304"/>
    <n v="1401.44211778313"/>
    <n v="5045.1916240192604"/>
  </r>
  <r>
    <x v="0"/>
    <x v="1"/>
    <x v="1"/>
    <x v="9"/>
    <x v="20"/>
    <s v="SE4_small"/>
    <x v="5"/>
    <s v="GNR_HP_ELEC_GROUND-WTR_COP-380_LS-4-MW_Y-2030"/>
    <x v="1"/>
    <x v="0"/>
    <n v="0.95989186149529304"/>
    <n v="1401.44211778313"/>
    <n v="5045.1916240192604"/>
  </r>
  <r>
    <x v="0"/>
    <x v="1"/>
    <x v="1"/>
    <x v="9"/>
    <x v="20"/>
    <s v="SE4_small"/>
    <x v="5"/>
    <s v="GNR_HP_ELEC_GROUND-WTR_COP-380_LS-4-MW_Y-2030"/>
    <x v="1"/>
    <x v="1"/>
    <n v="0.95989186149529304"/>
    <n v="1401.44211778313"/>
    <n v="5045.1916240192604"/>
  </r>
  <r>
    <x v="0"/>
    <x v="1"/>
    <x v="1"/>
    <x v="9"/>
    <x v="20"/>
    <s v="SE4_small"/>
    <x v="5"/>
    <s v="GNR_HP_ELEC_GROUND-WTR_COP-380_LS-4-MW_Y-2030"/>
    <x v="1"/>
    <x v="2"/>
    <n v="0.95989186149529304"/>
    <n v="1401.44211778313"/>
    <n v="5045.1916240192604"/>
  </r>
  <r>
    <x v="0"/>
    <x v="1"/>
    <x v="1"/>
    <x v="9"/>
    <x v="20"/>
    <s v="SE4_small"/>
    <x v="1"/>
    <s v="GNR_HS_HEAT_PIT_L-DEC_E-91_Y-2020"/>
    <x v="0"/>
    <x v="0"/>
    <n v="161.700977476421"/>
    <n v="236083.427115575"/>
    <n v="849900.33761606901"/>
  </r>
  <r>
    <x v="0"/>
    <x v="1"/>
    <x v="1"/>
    <x v="9"/>
    <x v="20"/>
    <s v="SE4_small"/>
    <x v="1"/>
    <s v="GNR_HS_HEAT_PIT_L-DEC_E-91_Y-2020"/>
    <x v="0"/>
    <x v="1"/>
    <n v="212.80346358131101"/>
    <n v="310693.05682871398"/>
    <n v="1118495.0045833699"/>
  </r>
  <r>
    <x v="0"/>
    <x v="1"/>
    <x v="1"/>
    <x v="9"/>
    <x v="20"/>
    <s v="SE4_small"/>
    <x v="1"/>
    <s v="GNR_HS_HEAT_PIT_L-DEC_E-91_Y-2020"/>
    <x v="0"/>
    <x v="2"/>
    <n v="179.57579621560899"/>
    <n v="262180.66247479001"/>
    <n v="943850.38490924297"/>
  </r>
  <r>
    <x v="0"/>
    <x v="1"/>
    <x v="1"/>
    <x v="9"/>
    <x v="20"/>
    <s v="SE4_small"/>
    <x v="1"/>
    <s v="GNR_HS_HEAT_WTR-TANK_LS_E-95_Y-2010"/>
    <x v="0"/>
    <x v="1"/>
    <n v="4.0958904109588996"/>
    <n v="5980"/>
    <n v="21528"/>
  </r>
  <r>
    <x v="0"/>
    <x v="1"/>
    <x v="1"/>
    <x v="9"/>
    <x v="20"/>
    <s v="SE4_small"/>
    <x v="1"/>
    <s v="GNR_HS_HEAT_WTR-TANK_LS_E-95_Y-2010"/>
    <x v="1"/>
    <x v="1"/>
    <n v="1.27292683850675"/>
    <n v="1858.4731842198601"/>
    <n v="6690.5034631914996"/>
  </r>
  <r>
    <x v="0"/>
    <x v="1"/>
    <x v="1"/>
    <x v="9"/>
    <x v="20"/>
    <s v="SE4_small"/>
    <x v="4"/>
    <s v="GNR_EH_HEAT"/>
    <x v="0"/>
    <x v="0"/>
    <n v="1.54132326007325"/>
    <n v="2250.3319597069499"/>
    <n v="8101.1950549450203"/>
  </r>
  <r>
    <x v="0"/>
    <x v="1"/>
    <x v="1"/>
    <x v="9"/>
    <x v="20"/>
    <s v="SE4_small"/>
    <x v="4"/>
    <s v="GNR_EH_HEAT"/>
    <x v="0"/>
    <x v="1"/>
    <n v="1.54132326007325"/>
    <n v="2250.3319597069499"/>
    <n v="8101.1950549450203"/>
  </r>
  <r>
    <x v="0"/>
    <x v="1"/>
    <x v="1"/>
    <x v="9"/>
    <x v="20"/>
    <s v="SE4_small"/>
    <x v="4"/>
    <s v="GNR_EH_HEAT"/>
    <x v="0"/>
    <x v="2"/>
    <n v="1.54132326007325"/>
    <n v="2250.3319597069499"/>
    <n v="8101.1950549450203"/>
  </r>
  <r>
    <x v="0"/>
    <x v="1"/>
    <x v="1"/>
    <x v="9"/>
    <x v="20"/>
    <s v="SE4_small"/>
    <x v="4"/>
    <s v="GNR_EH_HEAT"/>
    <x v="1"/>
    <x v="0"/>
    <n v="1.54132326007325"/>
    <n v="2250.3319597069499"/>
    <n v="8101.1950549450203"/>
  </r>
  <r>
    <x v="0"/>
    <x v="1"/>
    <x v="1"/>
    <x v="9"/>
    <x v="20"/>
    <s v="SE4_small"/>
    <x v="4"/>
    <s v="GNR_EH_HEAT"/>
    <x v="1"/>
    <x v="1"/>
    <n v="1.54132326007325"/>
    <n v="2250.3319597069499"/>
    <n v="8101.1950549450203"/>
  </r>
  <r>
    <x v="0"/>
    <x v="1"/>
    <x v="1"/>
    <x v="9"/>
    <x v="20"/>
    <s v="SE4_small"/>
    <x v="4"/>
    <s v="GNR_EH_HEAT"/>
    <x v="1"/>
    <x v="2"/>
    <n v="1.54132326007325"/>
    <n v="2250.3319597069499"/>
    <n v="8101.1950549450203"/>
  </r>
  <r>
    <x v="0"/>
    <x v="1"/>
    <x v="1"/>
    <x v="10"/>
    <x v="21"/>
    <s v="UK_A"/>
    <x v="5"/>
    <s v="GNR_ES_ELEC_BAT-LITHIO_E-95_Y-16-29"/>
    <x v="0"/>
    <x v="1"/>
    <n v="2399.0977510174598"/>
    <n v="3502682.7164854901"/>
    <n v="12609657.7793478"/>
  </r>
  <r>
    <x v="0"/>
    <x v="1"/>
    <x v="1"/>
    <x v="10"/>
    <x v="21"/>
    <s v="UK_A"/>
    <x v="5"/>
    <s v="GNR_ES_ELEC_BAT-LITHIO_E-95_Y-16-29"/>
    <x v="0"/>
    <x v="2"/>
    <n v="12112.6414145939"/>
    <n v="17684456.465307102"/>
    <n v="63664043.2751057"/>
  </r>
  <r>
    <x v="0"/>
    <x v="1"/>
    <x v="1"/>
    <x v="10"/>
    <x v="21"/>
    <s v="UK_A"/>
    <x v="5"/>
    <s v="GNR_ES_ELEC_BAT-LITHIO_E-95_Y-16-29"/>
    <x v="1"/>
    <x v="1"/>
    <n v="4912.6534209853198"/>
    <n v="7172473.9946385697"/>
    <n v="25820906.380698901"/>
  </r>
  <r>
    <x v="0"/>
    <x v="1"/>
    <x v="1"/>
    <x v="10"/>
    <x v="21"/>
    <s v="UK_A"/>
    <x v="5"/>
    <s v="GNR_ES_ELEC_BAT-LITHIO_E-95_Y-16-29"/>
    <x v="1"/>
    <x v="2"/>
    <n v="7476.1879213775301"/>
    <n v="10915234.3652112"/>
    <n v="39294843.714760303"/>
  </r>
  <r>
    <x v="0"/>
    <x v="1"/>
    <x v="1"/>
    <x v="10"/>
    <x v="21"/>
    <s v="UK_A"/>
    <x v="18"/>
    <s v="GNR_FC_H2_SOFCC_Y-30"/>
    <x v="0"/>
    <x v="0"/>
    <n v="16269.7048259723"/>
    <n v="23753769.045919601"/>
    <n v="85513568.565310493"/>
  </r>
  <r>
    <x v="0"/>
    <x v="1"/>
    <x v="1"/>
    <x v="10"/>
    <x v="21"/>
    <s v="UK_A"/>
    <x v="18"/>
    <s v="GNR_FC_H2_SOFCC_Y-30"/>
    <x v="0"/>
    <x v="1"/>
    <n v="16269.7048259723"/>
    <n v="23753769.045919601"/>
    <n v="85513568.565310493"/>
  </r>
  <r>
    <x v="0"/>
    <x v="1"/>
    <x v="1"/>
    <x v="10"/>
    <x v="21"/>
    <s v="UK_A"/>
    <x v="18"/>
    <s v="GNR_FC_H2_SOFCC_Y-30"/>
    <x v="0"/>
    <x v="2"/>
    <n v="16269.7048259723"/>
    <n v="23753769.045919601"/>
    <n v="85513568.565310493"/>
  </r>
  <r>
    <x v="0"/>
    <x v="1"/>
    <x v="1"/>
    <x v="10"/>
    <x v="21"/>
    <s v="UK_A"/>
    <x v="2"/>
    <s v="GNR_ST_MSW_CND_E-40"/>
    <x v="0"/>
    <x v="0"/>
    <n v="806"/>
    <n v="1176760"/>
    <n v="4236336"/>
  </r>
  <r>
    <x v="0"/>
    <x v="1"/>
    <x v="1"/>
    <x v="10"/>
    <x v="21"/>
    <s v="UK_A"/>
    <x v="2"/>
    <s v="GNR_ST_MSW_CND_E-40"/>
    <x v="0"/>
    <x v="1"/>
    <n v="806"/>
    <n v="1176760"/>
    <n v="4236336"/>
  </r>
  <r>
    <x v="0"/>
    <x v="1"/>
    <x v="1"/>
    <x v="10"/>
    <x v="21"/>
    <s v="UK_A"/>
    <x v="2"/>
    <s v="GNR_ST_MSW_CND_E-40"/>
    <x v="0"/>
    <x v="2"/>
    <n v="806"/>
    <n v="1176760"/>
    <n v="4236336"/>
  </r>
  <r>
    <x v="0"/>
    <x v="1"/>
    <x v="1"/>
    <x v="10"/>
    <x v="21"/>
    <s v="UK_A"/>
    <x v="2"/>
    <s v="GNR_ST_MSW_CND_E-40"/>
    <x v="1"/>
    <x v="0"/>
    <n v="806"/>
    <n v="1176760"/>
    <n v="4236336"/>
  </r>
  <r>
    <x v="0"/>
    <x v="1"/>
    <x v="1"/>
    <x v="10"/>
    <x v="21"/>
    <s v="UK_A"/>
    <x v="2"/>
    <s v="GNR_ST_MSW_CND_E-40"/>
    <x v="1"/>
    <x v="1"/>
    <n v="806"/>
    <n v="1176760"/>
    <n v="4236336"/>
  </r>
  <r>
    <x v="0"/>
    <x v="1"/>
    <x v="1"/>
    <x v="10"/>
    <x v="21"/>
    <s v="UK_A"/>
    <x v="2"/>
    <s v="GNR_ST_MSW_CND_E-40"/>
    <x v="1"/>
    <x v="2"/>
    <n v="806"/>
    <n v="1176760"/>
    <n v="4236336"/>
  </r>
  <r>
    <x v="0"/>
    <x v="1"/>
    <x v="1"/>
    <x v="10"/>
    <x v="21"/>
    <s v="UK_A"/>
    <x v="16"/>
    <s v="GNR_CC_NGAS_CND_E-52"/>
    <x v="0"/>
    <x v="2"/>
    <n v="106.92307692307701"/>
    <n v="156107.69230769199"/>
    <n v="561987.69230769202"/>
  </r>
  <r>
    <x v="0"/>
    <x v="1"/>
    <x v="1"/>
    <x v="10"/>
    <x v="21"/>
    <s v="UK_A"/>
    <x v="16"/>
    <s v="GNR_CC_NGAS_CND_E-56"/>
    <x v="0"/>
    <x v="0"/>
    <n v="5754.0740224496003"/>
    <n v="8400948.0727764107"/>
    <n v="30243413.0619951"/>
  </r>
  <r>
    <x v="0"/>
    <x v="1"/>
    <x v="1"/>
    <x v="10"/>
    <x v="21"/>
    <s v="UK_A"/>
    <x v="16"/>
    <s v="GNR_CC_NGAS_CND_E-56"/>
    <x v="0"/>
    <x v="1"/>
    <n v="6239.4311653067398"/>
    <n v="9109569.5013478398"/>
    <n v="32794450.204852201"/>
  </r>
  <r>
    <x v="0"/>
    <x v="1"/>
    <x v="1"/>
    <x v="10"/>
    <x v="21"/>
    <s v="UK_A"/>
    <x v="16"/>
    <s v="GNR_CC_NGAS_CND_E-56"/>
    <x v="0"/>
    <x v="2"/>
    <n v="6277.66960676486"/>
    <n v="9165397.6258767005"/>
    <n v="32995431.453156099"/>
  </r>
  <r>
    <x v="0"/>
    <x v="1"/>
    <x v="1"/>
    <x v="10"/>
    <x v="21"/>
    <s v="UK_A"/>
    <x v="12"/>
    <s v="GNR_ST_NUCL_CND_E-33"/>
    <x v="0"/>
    <x v="0"/>
    <n v="24802.6864239077"/>
    <n v="36211922.178905301"/>
    <n v="130362919.84405901"/>
  </r>
  <r>
    <x v="0"/>
    <x v="1"/>
    <x v="1"/>
    <x v="10"/>
    <x v="21"/>
    <s v="UK_A"/>
    <x v="12"/>
    <s v="GNR_ST_NUCL_CND_E-33"/>
    <x v="0"/>
    <x v="1"/>
    <n v="24802.6864239077"/>
    <n v="36211922.178905301"/>
    <n v="130362919.84405901"/>
  </r>
  <r>
    <x v="0"/>
    <x v="1"/>
    <x v="1"/>
    <x v="10"/>
    <x v="21"/>
    <s v="UK_A"/>
    <x v="12"/>
    <s v="GNR_ST_NUCL_CND_E-33"/>
    <x v="0"/>
    <x v="2"/>
    <n v="24802.6864239077"/>
    <n v="36211922.178905301"/>
    <n v="130362919.84405901"/>
  </r>
  <r>
    <x v="0"/>
    <x v="1"/>
    <x v="1"/>
    <x v="10"/>
    <x v="21"/>
    <s v="UK_A"/>
    <x v="12"/>
    <s v="GNR_ST_NUCL_CND_E-33"/>
    <x v="1"/>
    <x v="0"/>
    <n v="25381.664796755002"/>
    <n v="37057230.603262201"/>
    <n v="133406030.171744"/>
  </r>
  <r>
    <x v="0"/>
    <x v="1"/>
    <x v="1"/>
    <x v="10"/>
    <x v="21"/>
    <s v="UK_A"/>
    <x v="12"/>
    <s v="GNR_ST_NUCL_CND_E-33"/>
    <x v="1"/>
    <x v="1"/>
    <n v="25381.664796755002"/>
    <n v="37057230.603262201"/>
    <n v="133406030.171744"/>
  </r>
  <r>
    <x v="0"/>
    <x v="1"/>
    <x v="1"/>
    <x v="10"/>
    <x v="21"/>
    <s v="UK_A"/>
    <x v="12"/>
    <s v="GNR_ST_NUCL_CND_E-33"/>
    <x v="1"/>
    <x v="2"/>
    <n v="25381.664796755002"/>
    <n v="37057230.603262201"/>
    <n v="133406030.171744"/>
  </r>
  <r>
    <x v="0"/>
    <x v="1"/>
    <x v="1"/>
    <x v="10"/>
    <x v="21"/>
    <s v="UK_A"/>
    <x v="3"/>
    <s v="GNR_PV_SUN"/>
    <x v="0"/>
    <x v="1"/>
    <n v="64.044665675294098"/>
    <n v="93505.211885929399"/>
    <n v="336618.76278934599"/>
  </r>
  <r>
    <x v="0"/>
    <x v="1"/>
    <x v="1"/>
    <x v="10"/>
    <x v="21"/>
    <s v="UK_A"/>
    <x v="3"/>
    <s v="GNR_PV_SUN"/>
    <x v="0"/>
    <x v="2"/>
    <n v="101.889240847059"/>
    <n v="148758.29163670601"/>
    <n v="535529.84989214304"/>
  </r>
  <r>
    <x v="0"/>
    <x v="1"/>
    <x v="1"/>
    <x v="10"/>
    <x v="21"/>
    <s v="UK_A"/>
    <x v="3"/>
    <s v="GNR_PV_SUN"/>
    <x v="1"/>
    <x v="1"/>
    <n v="707.40244359529402"/>
    <n v="1032807.56764913"/>
    <n v="3718107.2435368602"/>
  </r>
  <r>
    <x v="0"/>
    <x v="1"/>
    <x v="1"/>
    <x v="10"/>
    <x v="21"/>
    <s v="UK_A"/>
    <x v="3"/>
    <s v="GNR_PV_SUN"/>
    <x v="1"/>
    <x v="2"/>
    <n v="2838.3431378823502"/>
    <n v="4143980.9813082302"/>
    <n v="14918331.5327096"/>
  </r>
  <r>
    <x v="0"/>
    <x v="1"/>
    <x v="1"/>
    <x v="10"/>
    <x v="21"/>
    <s v="UK_A"/>
    <x v="3"/>
    <s v="GNR_PV_SUN_LS-4-MW_Y-2020"/>
    <x v="0"/>
    <x v="1"/>
    <n v="55.8535702084517"/>
    <n v="81546.212504339404"/>
    <n v="293566.365015622"/>
  </r>
  <r>
    <x v="0"/>
    <x v="1"/>
    <x v="1"/>
    <x v="10"/>
    <x v="21"/>
    <s v="UK_A"/>
    <x v="3"/>
    <s v="GNR_PV_SUN_LS-4-MW_Y-2020"/>
    <x v="0"/>
    <x v="2"/>
    <n v="88.857952604355205"/>
    <n v="129732.61080235901"/>
    <n v="467037.39888849098"/>
  </r>
  <r>
    <x v="0"/>
    <x v="1"/>
    <x v="1"/>
    <x v="10"/>
    <x v="21"/>
    <s v="UK_A"/>
    <x v="3"/>
    <s v="GNR_PV_SUN_LS-4-MW_Y-2020"/>
    <x v="1"/>
    <x v="1"/>
    <n v="616.92807093880697"/>
    <n v="900714.98357065802"/>
    <n v="3242573.9408543701"/>
  </r>
  <r>
    <x v="0"/>
    <x v="1"/>
    <x v="1"/>
    <x v="10"/>
    <x v="21"/>
    <s v="UK_A"/>
    <x v="3"/>
    <s v="GNR_PV_SUN_LS-4-MW_Y-2020"/>
    <x v="1"/>
    <x v="2"/>
    <n v="2475.32867969274"/>
    <n v="3613979.8723514099"/>
    <n v="13010327.5404651"/>
  </r>
  <r>
    <x v="0"/>
    <x v="1"/>
    <x v="1"/>
    <x v="10"/>
    <x v="21"/>
    <s v="UK_A"/>
    <x v="6"/>
    <s v="GNR_ES_WTR_PMP"/>
    <x v="0"/>
    <x v="2"/>
    <n v="4.5054794520547903"/>
    <n v="6578"/>
    <n v="23680.799999999999"/>
  </r>
  <r>
    <x v="0"/>
    <x v="1"/>
    <x v="1"/>
    <x v="10"/>
    <x v="21"/>
    <s v="UK_A"/>
    <x v="6"/>
    <s v="GNR_ROR_WTR"/>
    <x v="0"/>
    <x v="0"/>
    <n v="813.06694282543003"/>
    <n v="1187077.73652513"/>
    <n v="4273479.8514904603"/>
  </r>
  <r>
    <x v="0"/>
    <x v="1"/>
    <x v="1"/>
    <x v="10"/>
    <x v="21"/>
    <s v="UK_A"/>
    <x v="6"/>
    <s v="GNR_ROR_WTR"/>
    <x v="0"/>
    <x v="1"/>
    <n v="813.06694282543003"/>
    <n v="1187077.73652513"/>
    <n v="4273479.8514904603"/>
  </r>
  <r>
    <x v="0"/>
    <x v="1"/>
    <x v="1"/>
    <x v="10"/>
    <x v="21"/>
    <s v="UK_A"/>
    <x v="6"/>
    <s v="GNR_ROR_WTR"/>
    <x v="0"/>
    <x v="2"/>
    <n v="813.06694282543003"/>
    <n v="1187077.73652513"/>
    <n v="4273479.8514904603"/>
  </r>
  <r>
    <x v="0"/>
    <x v="1"/>
    <x v="1"/>
    <x v="10"/>
    <x v="21"/>
    <s v="UK_A"/>
    <x v="6"/>
    <s v="GNR_ROR_WTR"/>
    <x v="1"/>
    <x v="0"/>
    <n v="392.885933824517"/>
    <n v="573613.463383795"/>
    <n v="2065008.4681816599"/>
  </r>
  <r>
    <x v="0"/>
    <x v="1"/>
    <x v="1"/>
    <x v="10"/>
    <x v="21"/>
    <s v="UK_A"/>
    <x v="6"/>
    <s v="GNR_ROR_WTR"/>
    <x v="1"/>
    <x v="1"/>
    <n v="392.885933824517"/>
    <n v="573613.463383795"/>
    <n v="2065008.4681816599"/>
  </r>
  <r>
    <x v="0"/>
    <x v="1"/>
    <x v="1"/>
    <x v="10"/>
    <x v="21"/>
    <s v="UK_A"/>
    <x v="6"/>
    <s v="GNR_ROR_WTR"/>
    <x v="1"/>
    <x v="2"/>
    <n v="392.885933824517"/>
    <n v="573613.463383795"/>
    <n v="2065008.4681816599"/>
  </r>
  <r>
    <x v="0"/>
    <x v="1"/>
    <x v="1"/>
    <x v="10"/>
    <x v="21"/>
    <s v="UK_A"/>
    <x v="7"/>
    <s v="GNR_WT_WIND_ONS"/>
    <x v="0"/>
    <x v="0"/>
    <n v="1779.3937124281699"/>
    <n v="2597914.8201451302"/>
    <n v="9352493.3525224794"/>
  </r>
  <r>
    <x v="0"/>
    <x v="1"/>
    <x v="1"/>
    <x v="10"/>
    <x v="21"/>
    <s v="UK_A"/>
    <x v="7"/>
    <s v="GNR_WT_WIND_ONS"/>
    <x v="0"/>
    <x v="1"/>
    <n v="1269.4231432992699"/>
    <n v="1853357.7892169401"/>
    <n v="6672088.0411809804"/>
  </r>
  <r>
    <x v="0"/>
    <x v="1"/>
    <x v="1"/>
    <x v="10"/>
    <x v="21"/>
    <s v="UK_A"/>
    <x v="7"/>
    <s v="GNR_WT_WIND_ONS"/>
    <x v="0"/>
    <x v="2"/>
    <n v="656.72468974153298"/>
    <n v="958818.04702263698"/>
    <n v="3451744.9692815002"/>
  </r>
  <r>
    <x v="0"/>
    <x v="1"/>
    <x v="1"/>
    <x v="10"/>
    <x v="21"/>
    <s v="UK_A"/>
    <x v="7"/>
    <s v="GNR_WT_WIND_ONS"/>
    <x v="1"/>
    <x v="0"/>
    <n v="5108.8778238272698"/>
    <n v="7458961.6227878202"/>
    <n v="26852261.842036199"/>
  </r>
  <r>
    <x v="0"/>
    <x v="1"/>
    <x v="1"/>
    <x v="10"/>
    <x v="21"/>
    <s v="UK_A"/>
    <x v="7"/>
    <s v="GNR_WT_WIND_ONS"/>
    <x v="1"/>
    <x v="1"/>
    <n v="4221.01539412086"/>
    <n v="6162682.4754164498"/>
    <n v="22185656.911499199"/>
  </r>
  <r>
    <x v="0"/>
    <x v="1"/>
    <x v="1"/>
    <x v="10"/>
    <x v="21"/>
    <s v="UK_A"/>
    <x v="7"/>
    <s v="GNR_WT_WIND_ONS"/>
    <x v="1"/>
    <x v="2"/>
    <n v="3901.8251817883702"/>
    <n v="5696664.7654110203"/>
    <n v="20507993.155479699"/>
  </r>
  <r>
    <x v="0"/>
    <x v="1"/>
    <x v="1"/>
    <x v="10"/>
    <x v="21"/>
    <s v="UK_A"/>
    <x v="7"/>
    <s v="GNR_WT_WIND_ON_LS_Y-2020"/>
    <x v="0"/>
    <x v="0"/>
    <n v="6872.3363575263902"/>
    <n v="10033611.0819885"/>
    <n v="36120999.895158701"/>
  </r>
  <r>
    <x v="0"/>
    <x v="1"/>
    <x v="1"/>
    <x v="10"/>
    <x v="21"/>
    <s v="UK_A"/>
    <x v="7"/>
    <s v="GNR_WT_WIND_ON_LS_Y-2020"/>
    <x v="0"/>
    <x v="1"/>
    <n v="4902.7389272250002"/>
    <n v="7157998.8337485101"/>
    <n v="25768795.801494598"/>
  </r>
  <r>
    <x v="0"/>
    <x v="1"/>
    <x v="1"/>
    <x v="10"/>
    <x v="21"/>
    <s v="UK_A"/>
    <x v="7"/>
    <s v="GNR_WT_WIND_ON_LS_Y-2020"/>
    <x v="0"/>
    <x v="2"/>
    <n v="2536.3880577262398"/>
    <n v="3703126.5642802999"/>
    <n v="13331255.631409099"/>
  </r>
  <r>
    <x v="0"/>
    <x v="1"/>
    <x v="1"/>
    <x v="10"/>
    <x v="21"/>
    <s v="UK_A"/>
    <x v="7"/>
    <s v="GNR_WT_WIND_ON_LS_Y-2020"/>
    <x v="1"/>
    <x v="0"/>
    <n v="19731.398717227799"/>
    <n v="28807842.127152599"/>
    <n v="103708231.657749"/>
  </r>
  <r>
    <x v="0"/>
    <x v="1"/>
    <x v="1"/>
    <x v="10"/>
    <x v="21"/>
    <s v="UK_A"/>
    <x v="7"/>
    <s v="GNR_WT_WIND_ON_LS_Y-2020"/>
    <x v="1"/>
    <x v="1"/>
    <n v="16302.315421307499"/>
    <n v="23801380.515108898"/>
    <n v="85684969.854392096"/>
  </r>
  <r>
    <x v="0"/>
    <x v="1"/>
    <x v="1"/>
    <x v="10"/>
    <x v="21"/>
    <s v="UK_A"/>
    <x v="7"/>
    <s v="GNR_WT_WIND_ON_LS_Y-2020"/>
    <x v="1"/>
    <x v="2"/>
    <n v="15069.5458066583"/>
    <n v="22001536.877721202"/>
    <n v="79205532.759796202"/>
  </r>
  <r>
    <x v="0"/>
    <x v="1"/>
    <x v="1"/>
    <x v="10"/>
    <x v="21"/>
    <s v="UK_A"/>
    <x v="7"/>
    <s v="GNR_WT_WIND_ON_LS_Y-2030"/>
    <x v="0"/>
    <x v="0"/>
    <n v="113.578322069883"/>
    <n v="165824.35022203001"/>
    <n v="596967.66079930705"/>
  </r>
  <r>
    <x v="0"/>
    <x v="1"/>
    <x v="1"/>
    <x v="10"/>
    <x v="21"/>
    <s v="UK_A"/>
    <x v="7"/>
    <s v="GNR_WT_WIND_ON_LS_Y-2030"/>
    <x v="0"/>
    <x v="1"/>
    <n v="81.027009146761998"/>
    <n v="118299.433354273"/>
    <n v="425877.96007538098"/>
  </r>
  <r>
    <x v="0"/>
    <x v="1"/>
    <x v="1"/>
    <x v="10"/>
    <x v="21"/>
    <s v="UK_A"/>
    <x v="7"/>
    <s v="GNR_WT_WIND_ON_LS_Y-2030"/>
    <x v="0"/>
    <x v="2"/>
    <n v="41.918597217544601"/>
    <n v="61201.151937615097"/>
    <n v="220324.14697541401"/>
  </r>
  <r>
    <x v="0"/>
    <x v="1"/>
    <x v="1"/>
    <x v="10"/>
    <x v="21"/>
    <s v="UK_A"/>
    <x v="7"/>
    <s v="GNR_WT_WIND_ON_LS_Y-2030"/>
    <x v="1"/>
    <x v="0"/>
    <n v="326.09858449961303"/>
    <n v="476103.93336943502"/>
    <n v="1713974.1601299699"/>
  </r>
  <r>
    <x v="0"/>
    <x v="1"/>
    <x v="1"/>
    <x v="10"/>
    <x v="21"/>
    <s v="UK_A"/>
    <x v="7"/>
    <s v="GNR_WT_WIND_ON_LS_Y-2030"/>
    <x v="1"/>
    <x v="1"/>
    <n v="269.42651451835297"/>
    <n v="393362.71119679499"/>
    <n v="1416105.7603084601"/>
  </r>
  <r>
    <x v="0"/>
    <x v="1"/>
    <x v="1"/>
    <x v="10"/>
    <x v="21"/>
    <s v="UK_A"/>
    <x v="7"/>
    <s v="GNR_WT_WIND_ON_LS_Y-2030"/>
    <x v="1"/>
    <x v="2"/>
    <n v="249.05267117798101"/>
    <n v="363616.89991985197"/>
    <n v="1309020.8397114701"/>
  </r>
  <r>
    <x v="0"/>
    <x v="1"/>
    <x v="1"/>
    <x v="10"/>
    <x v="21"/>
    <s v="UK_Offshore"/>
    <x v="7"/>
    <s v="GNR_WT_WIND_OFF"/>
    <x v="0"/>
    <x v="0"/>
    <n v="987.70241329121802"/>
    <n v="1442045.5234051801"/>
    <n v="5191363.88425864"/>
  </r>
  <r>
    <x v="0"/>
    <x v="1"/>
    <x v="1"/>
    <x v="10"/>
    <x v="21"/>
    <s v="UK_Offshore"/>
    <x v="7"/>
    <s v="GNR_WT_WIND_OFF"/>
    <x v="0"/>
    <x v="1"/>
    <n v="704.62893814177505"/>
    <n v="1028758.24968699"/>
    <n v="3703529.6988731702"/>
  </r>
  <r>
    <x v="0"/>
    <x v="1"/>
    <x v="1"/>
    <x v="10"/>
    <x v="21"/>
    <s v="UK_Offshore"/>
    <x v="7"/>
    <s v="GNR_WT_WIND_OFF"/>
    <x v="0"/>
    <x v="2"/>
    <n v="364.53346799820201"/>
    <n v="532218.863277375"/>
    <n v="1915987.9077985501"/>
  </r>
  <r>
    <x v="0"/>
    <x v="1"/>
    <x v="1"/>
    <x v="10"/>
    <x v="21"/>
    <s v="UK_Offshore"/>
    <x v="7"/>
    <s v="GNR_WT_WIND_OFF"/>
    <x v="1"/>
    <x v="0"/>
    <n v="2835.8260010474601"/>
    <n v="4140305.9615292898"/>
    <n v="14905101.461505501"/>
  </r>
  <r>
    <x v="0"/>
    <x v="1"/>
    <x v="1"/>
    <x v="10"/>
    <x v="21"/>
    <s v="UK_Offshore"/>
    <x v="7"/>
    <s v="GNR_WT_WIND_OFF"/>
    <x v="1"/>
    <x v="1"/>
    <n v="2342.9930443124699"/>
    <n v="3420769.8446962102"/>
    <n v="12314771.440906299"/>
  </r>
  <r>
    <x v="0"/>
    <x v="1"/>
    <x v="1"/>
    <x v="10"/>
    <x v="21"/>
    <s v="UK_Offshore"/>
    <x v="7"/>
    <s v="GNR_WT_WIND_OFF"/>
    <x v="1"/>
    <x v="2"/>
    <n v="2165.8175598664102"/>
    <n v="3162093.6374049601"/>
    <n v="11383537.094657799"/>
  </r>
  <r>
    <x v="0"/>
    <x v="1"/>
    <x v="2"/>
    <x v="0"/>
    <x v="0"/>
    <s v="DK1_Large"/>
    <x v="1"/>
    <s v="GNR_HS_HEAT_PIT_L-CEN_E-90_Y-2050"/>
    <x v="0"/>
    <x v="0"/>
    <n v="327.34158783242202"/>
    <n v="477918.718235337"/>
    <n v="1720507.3856472101"/>
  </r>
  <r>
    <x v="0"/>
    <x v="1"/>
    <x v="2"/>
    <x v="0"/>
    <x v="0"/>
    <s v="DK1_Large"/>
    <x v="1"/>
    <s v="GNR_HS_HEAT_PIT_L-CEN_E-90_Y-2050"/>
    <x v="0"/>
    <x v="1"/>
    <n v="665.96766237141401"/>
    <n v="972312.78706226498"/>
    <n v="3500326.0334241502"/>
  </r>
  <r>
    <x v="0"/>
    <x v="1"/>
    <x v="2"/>
    <x v="0"/>
    <x v="0"/>
    <s v="DK1_Large"/>
    <x v="1"/>
    <s v="GNR_HS_HEAT_PIT_L-CEN_E-90_Y-2050"/>
    <x v="0"/>
    <x v="2"/>
    <n v="601.29636962126096"/>
    <n v="877892.69964704197"/>
    <n v="3160413.7187293498"/>
  </r>
  <r>
    <x v="0"/>
    <x v="1"/>
    <x v="2"/>
    <x v="0"/>
    <x v="0"/>
    <s v="DK1_Large"/>
    <x v="2"/>
    <s v="GNR_ST_MSW_BP_E-24_LS-220-MW-FEED_Y-2030"/>
    <x v="0"/>
    <x v="0"/>
    <n v="1074.0038623447599"/>
    <n v="1568045.6390233401"/>
    <n v="5644964.3004840296"/>
  </r>
  <r>
    <x v="0"/>
    <x v="1"/>
    <x v="2"/>
    <x v="0"/>
    <x v="0"/>
    <s v="DK1_Large"/>
    <x v="2"/>
    <s v="GNR_ST_MSW_BP_E-24_LS-220-MW-FEED_Y-2030"/>
    <x v="0"/>
    <x v="1"/>
    <n v="1074.0038623447599"/>
    <n v="1568045.6390233401"/>
    <n v="5644964.3004840296"/>
  </r>
  <r>
    <x v="0"/>
    <x v="1"/>
    <x v="2"/>
    <x v="0"/>
    <x v="0"/>
    <s v="DK1_Large"/>
    <x v="2"/>
    <s v="GNR_ST_MSW_BP_E-24_LS-220-MW-FEED_Y-2030"/>
    <x v="0"/>
    <x v="2"/>
    <n v="1074.0038623447599"/>
    <n v="1568045.6390233401"/>
    <n v="5644964.3004840296"/>
  </r>
  <r>
    <x v="0"/>
    <x v="1"/>
    <x v="2"/>
    <x v="0"/>
    <x v="0"/>
    <s v="DK1_Large"/>
    <x v="2"/>
    <s v="GNR_ST_MSW_BP_E-24_LS-220-MW-FEED_Y-2030"/>
    <x v="1"/>
    <x v="0"/>
    <n v="1074.0038623447599"/>
    <n v="1568045.6390233401"/>
    <n v="5644964.3004840296"/>
  </r>
  <r>
    <x v="0"/>
    <x v="1"/>
    <x v="2"/>
    <x v="0"/>
    <x v="0"/>
    <s v="DK1_Large"/>
    <x v="2"/>
    <s v="GNR_ST_MSW_BP_E-24_LS-220-MW-FEED_Y-2030"/>
    <x v="1"/>
    <x v="1"/>
    <n v="1074.0038623447599"/>
    <n v="1568045.6390233401"/>
    <n v="5644964.3004840296"/>
  </r>
  <r>
    <x v="0"/>
    <x v="1"/>
    <x v="2"/>
    <x v="0"/>
    <x v="0"/>
    <s v="DK1_Large"/>
    <x v="2"/>
    <s v="GNR_ST_MSW_BP_E-24_LS-220-MW-FEED_Y-2030"/>
    <x v="1"/>
    <x v="2"/>
    <n v="1074.0038623447599"/>
    <n v="1568045.6390233401"/>
    <n v="5644964.3004840296"/>
  </r>
  <r>
    <x v="0"/>
    <x v="1"/>
    <x v="2"/>
    <x v="0"/>
    <x v="0"/>
    <s v="DK1_Large"/>
    <x v="17"/>
    <s v="GNR_ST_WOODCHI_BP_E-29_LS-600-MW-FEED_Y-2030"/>
    <x v="0"/>
    <x v="0"/>
    <n v="143.78379789168801"/>
    <n v="209924.34492186501"/>
    <n v="755727.64171871298"/>
  </r>
  <r>
    <x v="0"/>
    <x v="1"/>
    <x v="2"/>
    <x v="0"/>
    <x v="0"/>
    <s v="DK1_Large"/>
    <x v="17"/>
    <s v="GNR_ST_WOODCHI_BP_E-29_LS-600-MW-FEED_Y-2030"/>
    <x v="0"/>
    <x v="1"/>
    <n v="143.78379789168801"/>
    <n v="209924.34492186501"/>
    <n v="755727.64171871298"/>
  </r>
  <r>
    <x v="0"/>
    <x v="1"/>
    <x v="2"/>
    <x v="0"/>
    <x v="0"/>
    <s v="DK1_Large"/>
    <x v="17"/>
    <s v="GNR_ST_WOODCHI_BP_E-29_LS-600-MW-FEED_Y-2030"/>
    <x v="0"/>
    <x v="2"/>
    <n v="143.78379789168801"/>
    <n v="209924.34492186501"/>
    <n v="755727.64171871298"/>
  </r>
  <r>
    <x v="0"/>
    <x v="1"/>
    <x v="2"/>
    <x v="0"/>
    <x v="0"/>
    <s v="DK1_MedSmall"/>
    <x v="5"/>
    <s v="GNR_HP_ELEC_GROUND-WTR_COP-380_LS-4-MW_Y-2030"/>
    <x v="0"/>
    <x v="0"/>
    <n v="28.8642235447819"/>
    <n v="42141.766375381601"/>
    <n v="151710.35895137399"/>
  </r>
  <r>
    <x v="0"/>
    <x v="1"/>
    <x v="2"/>
    <x v="0"/>
    <x v="0"/>
    <s v="DK1_MedSmall"/>
    <x v="5"/>
    <s v="GNR_HP_ELEC_GROUND-WTR_COP-380_LS-4-MW_Y-2030"/>
    <x v="0"/>
    <x v="2"/>
    <n v="10.6684720700996"/>
    <n v="15575.9692223454"/>
    <n v="56073.4892004434"/>
  </r>
  <r>
    <x v="0"/>
    <x v="1"/>
    <x v="2"/>
    <x v="0"/>
    <x v="0"/>
    <s v="DK1_MedSmall"/>
    <x v="5"/>
    <s v="GNR_HP_ELEC_GROUND-WTR_COP-380_LS-4-MW_Y-2030"/>
    <x v="1"/>
    <x v="0"/>
    <n v="46.932491232509904"/>
    <n v="68521.437199464504"/>
    <n v="246677.17391807199"/>
  </r>
  <r>
    <x v="0"/>
    <x v="1"/>
    <x v="2"/>
    <x v="0"/>
    <x v="0"/>
    <s v="DK1_MedSmall"/>
    <x v="5"/>
    <s v="GNR_HP_ELEC_GROUND-WTR_COP-380_LS-4-MW_Y-2030"/>
    <x v="1"/>
    <x v="1"/>
    <n v="46.932491232509904"/>
    <n v="68521.437199464504"/>
    <n v="246677.17391807199"/>
  </r>
  <r>
    <x v="0"/>
    <x v="1"/>
    <x v="2"/>
    <x v="0"/>
    <x v="0"/>
    <s v="DK1_MedSmall"/>
    <x v="5"/>
    <s v="GNR_HP_ELEC_GROUND-WTR_COP-380_LS-4-MW_Y-2030"/>
    <x v="1"/>
    <x v="2"/>
    <n v="46.932491232509904"/>
    <n v="68521.437199464504"/>
    <n v="246677.17391807199"/>
  </r>
  <r>
    <x v="0"/>
    <x v="1"/>
    <x v="2"/>
    <x v="0"/>
    <x v="0"/>
    <s v="DK1_MedSmall"/>
    <x v="5"/>
    <s v="GNR_HP_ELEC_GROUND-WTR_COP-410_LS-4-MW_Y-2050"/>
    <x v="0"/>
    <x v="0"/>
    <n v="19.324409460807601"/>
    <n v="28213.637812779099"/>
    <n v="101569.096126005"/>
  </r>
  <r>
    <x v="0"/>
    <x v="1"/>
    <x v="2"/>
    <x v="0"/>
    <x v="0"/>
    <s v="DK1_MedSmall"/>
    <x v="5"/>
    <s v="GNR_HP_ELEC_GROUND-WTR_COP-410_LS-4-MW_Y-2050"/>
    <x v="0"/>
    <x v="1"/>
    <n v="19.324409460807601"/>
    <n v="28213.637812779099"/>
    <n v="101569.096126005"/>
  </r>
  <r>
    <x v="0"/>
    <x v="1"/>
    <x v="2"/>
    <x v="0"/>
    <x v="0"/>
    <s v="DK1_MedSmall"/>
    <x v="5"/>
    <s v="GNR_HP_ELEC_GROUND-WTR_COP-410_LS-4-MW_Y-2050"/>
    <x v="0"/>
    <x v="2"/>
    <n v="19.324409460807601"/>
    <n v="28213.637812779099"/>
    <n v="101569.096126005"/>
  </r>
  <r>
    <x v="0"/>
    <x v="1"/>
    <x v="2"/>
    <x v="0"/>
    <x v="0"/>
    <s v="DK1_MedSmall"/>
    <x v="5"/>
    <s v="GNR_HP_ELEC_GROUND-WTR_COP-410_LS-4-MW_Y-2050"/>
    <x v="1"/>
    <x v="0"/>
    <n v="19.324409460807601"/>
    <n v="28213.637812779099"/>
    <n v="101569.096126005"/>
  </r>
  <r>
    <x v="0"/>
    <x v="1"/>
    <x v="2"/>
    <x v="0"/>
    <x v="0"/>
    <s v="DK1_MedSmall"/>
    <x v="5"/>
    <s v="GNR_HP_ELEC_GROUND-WTR_COP-410_LS-4-MW_Y-2050"/>
    <x v="1"/>
    <x v="1"/>
    <n v="19.324409460807601"/>
    <n v="28213.637812779099"/>
    <n v="101569.096126005"/>
  </r>
  <r>
    <x v="0"/>
    <x v="1"/>
    <x v="2"/>
    <x v="0"/>
    <x v="0"/>
    <s v="DK1_MedSmall"/>
    <x v="5"/>
    <s v="GNR_HP_ELEC_GROUND-WTR_COP-410_LS-4-MW_Y-2050"/>
    <x v="1"/>
    <x v="2"/>
    <n v="19.324409460807601"/>
    <n v="28213.637812779099"/>
    <n v="101569.096126005"/>
  </r>
  <r>
    <x v="0"/>
    <x v="1"/>
    <x v="2"/>
    <x v="0"/>
    <x v="0"/>
    <s v="DK1_MedSmall"/>
    <x v="1"/>
    <s v="GNR_HS_HEAT_PIT_L-DEC_E-91_Y-2050"/>
    <x v="0"/>
    <x v="1"/>
    <n v="209.119655255488"/>
    <n v="305314.69667301298"/>
    <n v="1099132.9080228501"/>
  </r>
  <r>
    <x v="0"/>
    <x v="1"/>
    <x v="2"/>
    <x v="0"/>
    <x v="0"/>
    <s v="DK1_MedSmall"/>
    <x v="1"/>
    <s v="GNR_HS_HEAT_PIT_L-DEC_E-91_Y-2050"/>
    <x v="0"/>
    <x v="2"/>
    <n v="162.678438653375"/>
    <n v="237510.520433928"/>
    <n v="855037.87356214004"/>
  </r>
  <r>
    <x v="0"/>
    <x v="1"/>
    <x v="2"/>
    <x v="0"/>
    <x v="0"/>
    <s v="DK1_Medium"/>
    <x v="5"/>
    <s v="GNR_HP_ELEC_GROUND-WTR_COP-380_LS-4-MW_Y-2030"/>
    <x v="0"/>
    <x v="0"/>
    <n v="85.666626392033606"/>
    <n v="125073.274532369"/>
    <n v="450263.78831652901"/>
  </r>
  <r>
    <x v="0"/>
    <x v="1"/>
    <x v="2"/>
    <x v="0"/>
    <x v="0"/>
    <s v="DK1_Medium"/>
    <x v="5"/>
    <s v="GNR_HP_ELEC_GROUND-WTR_COP-380_LS-4-MW_Y-2030"/>
    <x v="0"/>
    <x v="2"/>
    <n v="4.39108705757734"/>
    <n v="6410.9871040629196"/>
    <n v="23079.553574626501"/>
  </r>
  <r>
    <x v="0"/>
    <x v="1"/>
    <x v="2"/>
    <x v="0"/>
    <x v="0"/>
    <s v="DK1_Medium"/>
    <x v="5"/>
    <s v="GNR_HP_ELEC_GROUND-WTR_COP-380_LS-4-MW_Y-2030"/>
    <x v="1"/>
    <x v="0"/>
    <n v="148.56817921707801"/>
    <n v="216909.54165693399"/>
    <n v="780874.34996496199"/>
  </r>
  <r>
    <x v="0"/>
    <x v="1"/>
    <x v="2"/>
    <x v="0"/>
    <x v="0"/>
    <s v="DK1_Medium"/>
    <x v="5"/>
    <s v="GNR_HP_ELEC_GROUND-WTR_COP-380_LS-4-MW_Y-2030"/>
    <x v="1"/>
    <x v="1"/>
    <n v="148.56817921707801"/>
    <n v="216909.54165693399"/>
    <n v="780874.34996496199"/>
  </r>
  <r>
    <x v="0"/>
    <x v="1"/>
    <x v="2"/>
    <x v="0"/>
    <x v="0"/>
    <s v="DK1_Medium"/>
    <x v="5"/>
    <s v="GNR_HP_ELEC_GROUND-WTR_COP-380_LS-4-MW_Y-2030"/>
    <x v="1"/>
    <x v="2"/>
    <n v="148.56817921707801"/>
    <n v="216909.54165693399"/>
    <n v="780874.34996496199"/>
  </r>
  <r>
    <x v="0"/>
    <x v="1"/>
    <x v="2"/>
    <x v="0"/>
    <x v="0"/>
    <s v="DK1_Medium"/>
    <x v="5"/>
    <s v="GNR_HP_ELEC_GROUND-WTR_COP-410_LS-4-MW_Y-2050"/>
    <x v="0"/>
    <x v="0"/>
    <n v="17.7618946021596"/>
    <n v="25932.366119153001"/>
    <n v="93356.518028950697"/>
  </r>
  <r>
    <x v="0"/>
    <x v="1"/>
    <x v="2"/>
    <x v="0"/>
    <x v="0"/>
    <s v="DK1_Medium"/>
    <x v="5"/>
    <s v="GNR_HP_ELEC_GROUND-WTR_COP-410_LS-4-MW_Y-2050"/>
    <x v="0"/>
    <x v="1"/>
    <n v="17.7618946021596"/>
    <n v="25932.366119153001"/>
    <n v="93356.518028950697"/>
  </r>
  <r>
    <x v="0"/>
    <x v="1"/>
    <x v="2"/>
    <x v="0"/>
    <x v="0"/>
    <s v="DK1_Medium"/>
    <x v="5"/>
    <s v="GNR_HP_ELEC_GROUND-WTR_COP-410_LS-4-MW_Y-2050"/>
    <x v="0"/>
    <x v="2"/>
    <n v="17.7618946021596"/>
    <n v="25932.366119153001"/>
    <n v="93356.518028950697"/>
  </r>
  <r>
    <x v="0"/>
    <x v="1"/>
    <x v="2"/>
    <x v="0"/>
    <x v="0"/>
    <s v="DK1_Medium"/>
    <x v="5"/>
    <s v="GNR_HP_ELEC_GROUND-WTR_COP-410_LS-4-MW_Y-2050"/>
    <x v="1"/>
    <x v="0"/>
    <n v="17.7618946021596"/>
    <n v="25932.366119153001"/>
    <n v="93356.518028950697"/>
  </r>
  <r>
    <x v="0"/>
    <x v="1"/>
    <x v="2"/>
    <x v="0"/>
    <x v="0"/>
    <s v="DK1_Medium"/>
    <x v="5"/>
    <s v="GNR_HP_ELEC_GROUND-WTR_COP-410_LS-4-MW_Y-2050"/>
    <x v="1"/>
    <x v="1"/>
    <n v="17.7618946021596"/>
    <n v="25932.366119153001"/>
    <n v="93356.518028950697"/>
  </r>
  <r>
    <x v="0"/>
    <x v="1"/>
    <x v="2"/>
    <x v="0"/>
    <x v="0"/>
    <s v="DK1_Medium"/>
    <x v="5"/>
    <s v="GNR_HP_ELEC_GROUND-WTR_COP-410_LS-4-MW_Y-2050"/>
    <x v="1"/>
    <x v="2"/>
    <n v="17.7618946021596"/>
    <n v="25932.366119153001"/>
    <n v="93356.518028950697"/>
  </r>
  <r>
    <x v="0"/>
    <x v="1"/>
    <x v="2"/>
    <x v="0"/>
    <x v="0"/>
    <s v="DK1_Medium"/>
    <x v="1"/>
    <s v="GNR_HS_HEAT_PIT_L-DEC_E-91_Y-2050"/>
    <x v="0"/>
    <x v="1"/>
    <n v="544.530779499441"/>
    <n v="795014.93806918303"/>
    <n v="2862053.77704906"/>
  </r>
  <r>
    <x v="0"/>
    <x v="1"/>
    <x v="2"/>
    <x v="0"/>
    <x v="0"/>
    <s v="DK1_Medium"/>
    <x v="1"/>
    <s v="GNR_HS_HEAT_PIT_L-DEC_E-91_Y-2050"/>
    <x v="0"/>
    <x v="2"/>
    <n v="522.20571698952801"/>
    <n v="762420.34680471104"/>
    <n v="2744713.2484969599"/>
  </r>
  <r>
    <x v="0"/>
    <x v="1"/>
    <x v="2"/>
    <x v="0"/>
    <x v="0"/>
    <s v="DK1_NoDH"/>
    <x v="7"/>
    <s v="GNR_WT_WIND_ON_LS_Y-2030"/>
    <x v="0"/>
    <x v="0"/>
    <n v="168.48498494175101"/>
    <n v="245988.078014956"/>
    <n v="885557.08085384301"/>
  </r>
  <r>
    <x v="0"/>
    <x v="1"/>
    <x v="2"/>
    <x v="0"/>
    <x v="0"/>
    <s v="DK1_NoDH"/>
    <x v="7"/>
    <s v="GNR_WT_WIND_ON_LS_Y-2030"/>
    <x v="0"/>
    <x v="1"/>
    <n v="234.67551474029599"/>
    <n v="342626.25152083201"/>
    <n v="1233454.505475"/>
  </r>
  <r>
    <x v="0"/>
    <x v="1"/>
    <x v="2"/>
    <x v="0"/>
    <x v="0"/>
    <s v="DK1_NoDH"/>
    <x v="7"/>
    <s v="GNR_WT_WIND_ON_LS_Y-2030"/>
    <x v="0"/>
    <x v="2"/>
    <n v="446.48521009564001"/>
    <n v="651868.406739634"/>
    <n v="2346726.26426268"/>
  </r>
  <r>
    <x v="0"/>
    <x v="1"/>
    <x v="2"/>
    <x v="0"/>
    <x v="0"/>
    <s v="DK1_NoDH"/>
    <x v="7"/>
    <s v="GNR_WT_WIND_ON_LS_Y-2030"/>
    <x v="1"/>
    <x v="0"/>
    <n v="955.55055745535901"/>
    <n v="1395103.8138848201"/>
    <n v="5022373.7299853703"/>
  </r>
  <r>
    <x v="0"/>
    <x v="1"/>
    <x v="2"/>
    <x v="0"/>
    <x v="0"/>
    <s v="DK1_NoDH"/>
    <x v="7"/>
    <s v="GNR_WT_WIND_ON_LS_Y-2030"/>
    <x v="1"/>
    <x v="1"/>
    <n v="1323.20886388182"/>
    <n v="1931884.9412674599"/>
    <n v="6954785.7885628603"/>
  </r>
  <r>
    <x v="0"/>
    <x v="1"/>
    <x v="2"/>
    <x v="0"/>
    <x v="0"/>
    <s v="DK1_NoDH"/>
    <x v="7"/>
    <s v="GNR_WT_WIND_ON_LS_Y-2030"/>
    <x v="1"/>
    <x v="2"/>
    <n v="818.35564114564704"/>
    <n v="1194799.2360726499"/>
    <n v="4301277.2498615198"/>
  </r>
  <r>
    <x v="0"/>
    <x v="1"/>
    <x v="2"/>
    <x v="0"/>
    <x v="0"/>
    <s v="DK1_NoDH"/>
    <x v="7"/>
    <s v="GNR_WT_WIND_ON_LS_Y-2050"/>
    <x v="0"/>
    <x v="0"/>
    <n v="437.63246948143001"/>
    <n v="638943.40544288803"/>
    <n v="2300196.2595943999"/>
  </r>
  <r>
    <x v="0"/>
    <x v="1"/>
    <x v="2"/>
    <x v="0"/>
    <x v="0"/>
    <s v="DK1_NoDH"/>
    <x v="7"/>
    <s v="GNR_WT_WIND_ON_LS_Y-2050"/>
    <x v="0"/>
    <x v="1"/>
    <n v="609.55951106342002"/>
    <n v="889956.886152594"/>
    <n v="3203844.7901493399"/>
  </r>
  <r>
    <x v="0"/>
    <x v="1"/>
    <x v="2"/>
    <x v="0"/>
    <x v="0"/>
    <s v="DK1_NoDH"/>
    <x v="7"/>
    <s v="GNR_WT_WIND_ON_LS_Y-2050"/>
    <x v="0"/>
    <x v="2"/>
    <n v="1159.7260441257899"/>
    <n v="1693200.02442365"/>
    <n v="6095520.0879251501"/>
  </r>
  <r>
    <x v="0"/>
    <x v="1"/>
    <x v="2"/>
    <x v="0"/>
    <x v="0"/>
    <s v="DK1_NoDH"/>
    <x v="7"/>
    <s v="GNR_WT_WIND_ON_LS_Y-2050"/>
    <x v="1"/>
    <x v="0"/>
    <n v="2482.0012912018301"/>
    <n v="3623721.8851546599"/>
    <n v="13045398.786556801"/>
  </r>
  <r>
    <x v="0"/>
    <x v="1"/>
    <x v="2"/>
    <x v="0"/>
    <x v="0"/>
    <s v="DK1_NoDH"/>
    <x v="7"/>
    <s v="GNR_WT_WIND_ON_LS_Y-2050"/>
    <x v="1"/>
    <x v="1"/>
    <n v="3436.9778585345198"/>
    <n v="5017987.6734603904"/>
    <n v="18064755.6244574"/>
  </r>
  <r>
    <x v="0"/>
    <x v="1"/>
    <x v="2"/>
    <x v="0"/>
    <x v="0"/>
    <s v="DK1_NoDH"/>
    <x v="7"/>
    <s v="GNR_WT_WIND_ON_LS_Y-2050"/>
    <x v="1"/>
    <x v="2"/>
    <n v="2125.64342319552"/>
    <n v="3103439.3978654598"/>
    <n v="11172381.8323156"/>
  </r>
  <r>
    <x v="0"/>
    <x v="1"/>
    <x v="2"/>
    <x v="0"/>
    <x v="0"/>
    <s v="DK1_Offshore"/>
    <x v="7"/>
    <s v="GNR_WT_WIND_OFF_L-NS_Y-2050"/>
    <x v="0"/>
    <x v="0"/>
    <n v="436.52686743179203"/>
    <n v="637329.22645041603"/>
    <n v="2294385.2152215"/>
  </r>
  <r>
    <x v="0"/>
    <x v="1"/>
    <x v="2"/>
    <x v="0"/>
    <x v="0"/>
    <s v="DK1_Offshore"/>
    <x v="7"/>
    <s v="GNR_WT_WIND_OFF_L-NS_Y-2050"/>
    <x v="0"/>
    <x v="1"/>
    <n v="608.01956535142403"/>
    <n v="887708.56541307899"/>
    <n v="3195750.8354870901"/>
  </r>
  <r>
    <x v="0"/>
    <x v="1"/>
    <x v="2"/>
    <x v="0"/>
    <x v="0"/>
    <s v="DK1_Offshore"/>
    <x v="7"/>
    <s v="GNR_WT_WIND_OFF_L-NS_Y-2050"/>
    <x v="0"/>
    <x v="2"/>
    <n v="1156.7961986942501"/>
    <n v="1688922.4500936"/>
    <n v="6080120.8203369696"/>
  </r>
  <r>
    <x v="0"/>
    <x v="1"/>
    <x v="2"/>
    <x v="0"/>
    <x v="0"/>
    <s v="DK1_Offshore"/>
    <x v="7"/>
    <s v="GNR_WT_WIND_OFF_L-NS_Y-2050"/>
    <x v="1"/>
    <x v="0"/>
    <n v="2475.7309481488801"/>
    <n v="3614567.18429736"/>
    <n v="13012441.8634705"/>
  </r>
  <r>
    <x v="0"/>
    <x v="1"/>
    <x v="2"/>
    <x v="0"/>
    <x v="0"/>
    <s v="DK1_Offshore"/>
    <x v="7"/>
    <s v="GNR_WT_WIND_OFF_L-NS_Y-2050"/>
    <x v="1"/>
    <x v="1"/>
    <n v="3428.2949338661101"/>
    <n v="5005310.6034445204"/>
    <n v="18019118.172400299"/>
  </r>
  <r>
    <x v="0"/>
    <x v="1"/>
    <x v="2"/>
    <x v="0"/>
    <x v="0"/>
    <s v="DK1_Offshore"/>
    <x v="7"/>
    <s v="GNR_WT_WIND_OFF_L-NS_Y-2050"/>
    <x v="1"/>
    <x v="2"/>
    <n v="2120.2733560972702"/>
    <n v="3095599.0999020198"/>
    <n v="11144156.7596473"/>
  </r>
  <r>
    <x v="0"/>
    <x v="1"/>
    <x v="2"/>
    <x v="0"/>
    <x v="0"/>
    <s v="DK1_Rural"/>
    <x v="5"/>
    <s v="GNR_HP_ELEC_GROUND-WTR_COP-380_LS-4-MW_Y-2030"/>
    <x v="0"/>
    <x v="0"/>
    <n v="60.209408898617703"/>
    <n v="87905.736991981801"/>
    <n v="316460.653171135"/>
  </r>
  <r>
    <x v="0"/>
    <x v="1"/>
    <x v="2"/>
    <x v="0"/>
    <x v="0"/>
    <s v="DK1_Rural"/>
    <x v="5"/>
    <s v="GNR_HP_ELEC_GROUND-WTR_COP-380_LS-4-MW_Y-2030"/>
    <x v="0"/>
    <x v="2"/>
    <n v="46.317502783752197"/>
    <n v="67623.5540642782"/>
    <n v="243444.79463140201"/>
  </r>
  <r>
    <x v="0"/>
    <x v="1"/>
    <x v="2"/>
    <x v="0"/>
    <x v="0"/>
    <s v="DK1_Rural"/>
    <x v="5"/>
    <s v="GNR_HP_ELEC_GROUND-WTR_COP-380_LS-4-MW_Y-2030"/>
    <x v="1"/>
    <x v="0"/>
    <n v="89.713879539336403"/>
    <n v="130982.264127431"/>
    <n v="471536.15085875202"/>
  </r>
  <r>
    <x v="0"/>
    <x v="1"/>
    <x v="2"/>
    <x v="0"/>
    <x v="0"/>
    <s v="DK1_Rural"/>
    <x v="5"/>
    <s v="GNR_HP_ELEC_GROUND-WTR_COP-380_LS-4-MW_Y-2030"/>
    <x v="1"/>
    <x v="1"/>
    <n v="89.713879539336403"/>
    <n v="130982.264127431"/>
    <n v="471536.15085875202"/>
  </r>
  <r>
    <x v="0"/>
    <x v="1"/>
    <x v="2"/>
    <x v="0"/>
    <x v="0"/>
    <s v="DK1_Rural"/>
    <x v="5"/>
    <s v="GNR_HP_ELEC_GROUND-WTR_COP-380_LS-4-MW_Y-2030"/>
    <x v="1"/>
    <x v="2"/>
    <n v="89.713879539336403"/>
    <n v="130982.264127431"/>
    <n v="471536.15085875202"/>
  </r>
  <r>
    <x v="0"/>
    <x v="1"/>
    <x v="2"/>
    <x v="0"/>
    <x v="0"/>
    <s v="DK1_Rural"/>
    <x v="5"/>
    <s v="GNR_HP_ELEC_GROUND-WTR_COP-410_LS-4-MW_Y-2050"/>
    <x v="0"/>
    <x v="0"/>
    <n v="75.243346763144402"/>
    <n v="109855.28627419101"/>
    <n v="395479.03058708698"/>
  </r>
  <r>
    <x v="0"/>
    <x v="1"/>
    <x v="2"/>
    <x v="0"/>
    <x v="0"/>
    <s v="DK1_Rural"/>
    <x v="5"/>
    <s v="GNR_HP_ELEC_GROUND-WTR_COP-410_LS-4-MW_Y-2050"/>
    <x v="0"/>
    <x v="1"/>
    <n v="75.243346763144402"/>
    <n v="109855.28627419101"/>
    <n v="395479.03058708698"/>
  </r>
  <r>
    <x v="0"/>
    <x v="1"/>
    <x v="2"/>
    <x v="0"/>
    <x v="0"/>
    <s v="DK1_Rural"/>
    <x v="5"/>
    <s v="GNR_HP_ELEC_GROUND-WTR_COP-410_LS-4-MW_Y-2050"/>
    <x v="0"/>
    <x v="2"/>
    <n v="75.243346763144402"/>
    <n v="109855.28627419101"/>
    <n v="395479.03058708698"/>
  </r>
  <r>
    <x v="0"/>
    <x v="1"/>
    <x v="2"/>
    <x v="0"/>
    <x v="0"/>
    <s v="DK1_Rural"/>
    <x v="5"/>
    <s v="GNR_HP_ELEC_GROUND-WTR_COP-410_LS-4-MW_Y-2050"/>
    <x v="1"/>
    <x v="0"/>
    <n v="75.243346763144402"/>
    <n v="109855.28627419101"/>
    <n v="395479.03058708698"/>
  </r>
  <r>
    <x v="0"/>
    <x v="1"/>
    <x v="2"/>
    <x v="0"/>
    <x v="0"/>
    <s v="DK1_Rural"/>
    <x v="5"/>
    <s v="GNR_HP_ELEC_GROUND-WTR_COP-410_LS-4-MW_Y-2050"/>
    <x v="1"/>
    <x v="1"/>
    <n v="75.243346763144402"/>
    <n v="109855.28627419101"/>
    <n v="395479.03058708698"/>
  </r>
  <r>
    <x v="0"/>
    <x v="1"/>
    <x v="2"/>
    <x v="0"/>
    <x v="0"/>
    <s v="DK1_Rural"/>
    <x v="5"/>
    <s v="GNR_HP_ELEC_GROUND-WTR_COP-410_LS-4-MW_Y-2050"/>
    <x v="1"/>
    <x v="2"/>
    <n v="75.243346763144402"/>
    <n v="109855.28627419101"/>
    <n v="395479.03058708698"/>
  </r>
  <r>
    <x v="0"/>
    <x v="1"/>
    <x v="2"/>
    <x v="0"/>
    <x v="0"/>
    <s v="DK1_Rural"/>
    <x v="1"/>
    <s v="GNR_HS_HEAT_PIT_L-DEC_E-91_Y-2050"/>
    <x v="0"/>
    <x v="1"/>
    <n v="503.377590619329"/>
    <n v="734931.28230422002"/>
    <n v="2645752.6162951901"/>
  </r>
  <r>
    <x v="0"/>
    <x v="1"/>
    <x v="2"/>
    <x v="0"/>
    <x v="0"/>
    <s v="DK1_Rural"/>
    <x v="1"/>
    <s v="GNR_HS_HEAT_PIT_L-DEC_E-91_Y-2050"/>
    <x v="0"/>
    <x v="2"/>
    <n v="304.58404873835599"/>
    <n v="444692.711157999"/>
    <n v="1600893.7601687999"/>
  </r>
  <r>
    <x v="0"/>
    <x v="1"/>
    <x v="2"/>
    <x v="0"/>
    <x v="0"/>
    <s v="DK1_Small"/>
    <x v="5"/>
    <s v="GNR_HP_ELEC_GROUND-WTR_COP-380_LS-4-MW_Y-2030"/>
    <x v="0"/>
    <x v="0"/>
    <n v="4.6202344345669601"/>
    <n v="6745.5422744677699"/>
    <n v="24283.952188084"/>
  </r>
  <r>
    <x v="0"/>
    <x v="1"/>
    <x v="2"/>
    <x v="0"/>
    <x v="0"/>
    <s v="DK1_Small"/>
    <x v="5"/>
    <s v="GNR_HP_ELEC_GROUND-WTR_COP-380_LS-4-MW_Y-2030"/>
    <x v="0"/>
    <x v="2"/>
    <n v="4.4318014941688899"/>
    <n v="6470.4301814865803"/>
    <n v="23293.5486533517"/>
  </r>
  <r>
    <x v="0"/>
    <x v="1"/>
    <x v="2"/>
    <x v="0"/>
    <x v="0"/>
    <s v="DK1_Small"/>
    <x v="5"/>
    <s v="GNR_HP_ELEC_GROUND-WTR_COP-380_LS-4-MW_Y-2030"/>
    <x v="1"/>
    <x v="0"/>
    <n v="6.5857891843248204"/>
    <n v="9615.2522091142291"/>
    <n v="34614.907952811198"/>
  </r>
  <r>
    <x v="0"/>
    <x v="1"/>
    <x v="2"/>
    <x v="0"/>
    <x v="0"/>
    <s v="DK1_Small"/>
    <x v="5"/>
    <s v="GNR_HP_ELEC_GROUND-WTR_COP-380_LS-4-MW_Y-2030"/>
    <x v="1"/>
    <x v="1"/>
    <n v="6.5857891843248204"/>
    <n v="9615.2522091142291"/>
    <n v="34614.907952811198"/>
  </r>
  <r>
    <x v="0"/>
    <x v="1"/>
    <x v="2"/>
    <x v="0"/>
    <x v="0"/>
    <s v="DK1_Small"/>
    <x v="5"/>
    <s v="GNR_HP_ELEC_GROUND-WTR_COP-380_LS-4-MW_Y-2030"/>
    <x v="1"/>
    <x v="2"/>
    <n v="6.5857891843248204"/>
    <n v="9615.2522091142291"/>
    <n v="34614.907952811198"/>
  </r>
  <r>
    <x v="0"/>
    <x v="1"/>
    <x v="2"/>
    <x v="0"/>
    <x v="0"/>
    <s v="DK1_Small"/>
    <x v="5"/>
    <s v="GNR_HP_ELEC_GROUND-WTR_COP-410_LS-4-MW_Y-2050"/>
    <x v="0"/>
    <x v="0"/>
    <n v="7.0478758034353604"/>
    <n v="10289.898673015599"/>
    <n v="37043.635222856203"/>
  </r>
  <r>
    <x v="0"/>
    <x v="1"/>
    <x v="2"/>
    <x v="0"/>
    <x v="0"/>
    <s v="DK1_Small"/>
    <x v="5"/>
    <s v="GNR_HP_ELEC_GROUND-WTR_COP-410_LS-4-MW_Y-2050"/>
    <x v="0"/>
    <x v="1"/>
    <n v="7.0478758034353604"/>
    <n v="10289.898673015599"/>
    <n v="37043.635222856203"/>
  </r>
  <r>
    <x v="0"/>
    <x v="1"/>
    <x v="2"/>
    <x v="0"/>
    <x v="0"/>
    <s v="DK1_Small"/>
    <x v="5"/>
    <s v="GNR_HP_ELEC_GROUND-WTR_COP-410_LS-4-MW_Y-2050"/>
    <x v="0"/>
    <x v="2"/>
    <n v="7.0478758034353604"/>
    <n v="10289.898673015599"/>
    <n v="37043.635222856203"/>
  </r>
  <r>
    <x v="0"/>
    <x v="1"/>
    <x v="2"/>
    <x v="0"/>
    <x v="0"/>
    <s v="DK1_Small"/>
    <x v="5"/>
    <s v="GNR_HP_ELEC_GROUND-WTR_COP-410_LS-4-MW_Y-2050"/>
    <x v="1"/>
    <x v="0"/>
    <n v="7.0478758034353604"/>
    <n v="10289.898673015599"/>
    <n v="37043.635222856203"/>
  </r>
  <r>
    <x v="0"/>
    <x v="1"/>
    <x v="2"/>
    <x v="0"/>
    <x v="0"/>
    <s v="DK1_Small"/>
    <x v="5"/>
    <s v="GNR_HP_ELEC_GROUND-WTR_COP-410_LS-4-MW_Y-2050"/>
    <x v="1"/>
    <x v="1"/>
    <n v="7.0478758034353604"/>
    <n v="10289.898673015599"/>
    <n v="37043.635222856203"/>
  </r>
  <r>
    <x v="0"/>
    <x v="1"/>
    <x v="2"/>
    <x v="0"/>
    <x v="0"/>
    <s v="DK1_Small"/>
    <x v="5"/>
    <s v="GNR_HP_ELEC_GROUND-WTR_COP-410_LS-4-MW_Y-2050"/>
    <x v="1"/>
    <x v="2"/>
    <n v="7.0478758034353604"/>
    <n v="10289.898673015599"/>
    <n v="37043.635222856203"/>
  </r>
  <r>
    <x v="0"/>
    <x v="1"/>
    <x v="2"/>
    <x v="0"/>
    <x v="0"/>
    <s v="DK1_Small"/>
    <x v="1"/>
    <s v="GNR_HS_HEAT_PIT_L-DEC_E-91_Y-2050"/>
    <x v="0"/>
    <x v="1"/>
    <n v="41.076633821431301"/>
    <n v="59971.885379289699"/>
    <n v="215898.78736544299"/>
  </r>
  <r>
    <x v="0"/>
    <x v="1"/>
    <x v="2"/>
    <x v="0"/>
    <x v="0"/>
    <s v="DK1_Small"/>
    <x v="1"/>
    <s v="GNR_HS_HEAT_PIT_L-DEC_E-91_Y-2050"/>
    <x v="0"/>
    <x v="2"/>
    <n v="22.105085148988199"/>
    <n v="32273.424317522698"/>
    <n v="116184.32754308201"/>
  </r>
  <r>
    <x v="0"/>
    <x v="1"/>
    <x v="2"/>
    <x v="0"/>
    <x v="1"/>
    <s v="DK2_Large"/>
    <x v="1"/>
    <s v="GNR_HS_HEAT_PIT_L-CEN_E-90_Y-2050"/>
    <x v="0"/>
    <x v="0"/>
    <n v="372.43816267456702"/>
    <n v="543759.717504867"/>
    <n v="1957534.98301752"/>
  </r>
  <r>
    <x v="0"/>
    <x v="1"/>
    <x v="2"/>
    <x v="0"/>
    <x v="1"/>
    <s v="DK2_Large"/>
    <x v="1"/>
    <s v="GNR_HS_HEAT_PIT_L-CEN_E-90_Y-2050"/>
    <x v="0"/>
    <x v="1"/>
    <n v="694.19958355154404"/>
    <n v="1013531.3919852501"/>
    <n v="3648713.0111469198"/>
  </r>
  <r>
    <x v="0"/>
    <x v="1"/>
    <x v="2"/>
    <x v="0"/>
    <x v="1"/>
    <s v="DK2_Large"/>
    <x v="1"/>
    <s v="GNR_HS_HEAT_PIT_L-CEN_E-90_Y-2050"/>
    <x v="0"/>
    <x v="2"/>
    <n v="632.43732938940002"/>
    <n v="923358.50090852403"/>
    <n v="3324090.6032706802"/>
  </r>
  <r>
    <x v="0"/>
    <x v="1"/>
    <x v="2"/>
    <x v="0"/>
    <x v="1"/>
    <s v="DK2_Large"/>
    <x v="2"/>
    <s v="GNR_ST_MSW_BP_E-24_LS-220-MW-FEED_Y-2030"/>
    <x v="0"/>
    <x v="0"/>
    <n v="533.63147579704798"/>
    <n v="779101.95466369099"/>
    <n v="2804767.0367892901"/>
  </r>
  <r>
    <x v="0"/>
    <x v="1"/>
    <x v="2"/>
    <x v="0"/>
    <x v="1"/>
    <s v="DK2_Large"/>
    <x v="2"/>
    <s v="GNR_ST_MSW_BP_E-24_LS-220-MW-FEED_Y-2030"/>
    <x v="0"/>
    <x v="1"/>
    <n v="533.63147579704798"/>
    <n v="779101.95466369099"/>
    <n v="2804767.0367892901"/>
  </r>
  <r>
    <x v="0"/>
    <x v="1"/>
    <x v="2"/>
    <x v="0"/>
    <x v="1"/>
    <s v="DK2_Large"/>
    <x v="2"/>
    <s v="GNR_ST_MSW_BP_E-24_LS-220-MW-FEED_Y-2030"/>
    <x v="0"/>
    <x v="2"/>
    <n v="533.63147579704798"/>
    <n v="779101.95466369099"/>
    <n v="2804767.0367892901"/>
  </r>
  <r>
    <x v="0"/>
    <x v="1"/>
    <x v="2"/>
    <x v="0"/>
    <x v="1"/>
    <s v="DK2_Large"/>
    <x v="2"/>
    <s v="GNR_ST_MSW_BP_E-24_LS-220-MW-FEED_Y-2030"/>
    <x v="1"/>
    <x v="0"/>
    <n v="533.63147579704798"/>
    <n v="779101.95466369099"/>
    <n v="2804767.0367892901"/>
  </r>
  <r>
    <x v="0"/>
    <x v="1"/>
    <x v="2"/>
    <x v="0"/>
    <x v="1"/>
    <s v="DK2_Large"/>
    <x v="2"/>
    <s v="GNR_ST_MSW_BP_E-24_LS-220-MW-FEED_Y-2030"/>
    <x v="1"/>
    <x v="1"/>
    <n v="533.63147579704798"/>
    <n v="779101.95466369099"/>
    <n v="2804767.0367892901"/>
  </r>
  <r>
    <x v="0"/>
    <x v="1"/>
    <x v="2"/>
    <x v="0"/>
    <x v="1"/>
    <s v="DK2_Large"/>
    <x v="2"/>
    <s v="GNR_ST_MSW_BP_E-24_LS-220-MW-FEED_Y-2030"/>
    <x v="1"/>
    <x v="2"/>
    <n v="533.63147579704798"/>
    <n v="779101.95466369099"/>
    <n v="2804767.0367892901"/>
  </r>
  <r>
    <x v="0"/>
    <x v="1"/>
    <x v="2"/>
    <x v="0"/>
    <x v="1"/>
    <s v="DK2_Large"/>
    <x v="2"/>
    <s v="GNR_ST_MSW_BP_E-25_LS-220-MW-FEED_Y-2050"/>
    <x v="0"/>
    <x v="0"/>
    <n v="425.41656421433999"/>
    <n v="621108.18375293596"/>
    <n v="2235989.4615105698"/>
  </r>
  <r>
    <x v="0"/>
    <x v="1"/>
    <x v="2"/>
    <x v="0"/>
    <x v="1"/>
    <s v="DK2_Large"/>
    <x v="2"/>
    <s v="GNR_ST_MSW_BP_E-25_LS-220-MW-FEED_Y-2050"/>
    <x v="0"/>
    <x v="1"/>
    <n v="425.41656421433999"/>
    <n v="621108.18375293596"/>
    <n v="2235989.4615105698"/>
  </r>
  <r>
    <x v="0"/>
    <x v="1"/>
    <x v="2"/>
    <x v="0"/>
    <x v="1"/>
    <s v="DK2_Large"/>
    <x v="2"/>
    <s v="GNR_ST_MSW_BP_E-25_LS-220-MW-FEED_Y-2050"/>
    <x v="0"/>
    <x v="2"/>
    <n v="425.41656421433999"/>
    <n v="621108.18375293596"/>
    <n v="2235989.4615105698"/>
  </r>
  <r>
    <x v="0"/>
    <x v="1"/>
    <x v="2"/>
    <x v="0"/>
    <x v="1"/>
    <s v="DK2_Large"/>
    <x v="2"/>
    <s v="GNR_ST_MSW_BP_E-25_LS-220-MW-FEED_Y-2050"/>
    <x v="1"/>
    <x v="0"/>
    <n v="425.41656421433999"/>
    <n v="621108.18375293596"/>
    <n v="2235989.4615105698"/>
  </r>
  <r>
    <x v="0"/>
    <x v="1"/>
    <x v="2"/>
    <x v="0"/>
    <x v="1"/>
    <s v="DK2_Large"/>
    <x v="2"/>
    <s v="GNR_ST_MSW_BP_E-25_LS-220-MW-FEED_Y-2050"/>
    <x v="1"/>
    <x v="1"/>
    <n v="425.41656421433999"/>
    <n v="621108.18375293596"/>
    <n v="2235989.4615105698"/>
  </r>
  <r>
    <x v="0"/>
    <x v="1"/>
    <x v="2"/>
    <x v="0"/>
    <x v="1"/>
    <s v="DK2_Large"/>
    <x v="2"/>
    <s v="GNR_ST_MSW_BP_E-25_LS-220-MW-FEED_Y-2050"/>
    <x v="1"/>
    <x v="2"/>
    <n v="425.41656421433999"/>
    <n v="621108.18375293596"/>
    <n v="2235989.4615105698"/>
  </r>
  <r>
    <x v="0"/>
    <x v="1"/>
    <x v="2"/>
    <x v="0"/>
    <x v="1"/>
    <s v="DK2_Large"/>
    <x v="17"/>
    <s v="GNR_ST_WOODCHI_BP_E-29_LS-600-MW-FEED_Y-2030"/>
    <x v="0"/>
    <x v="0"/>
    <n v="114.092057026758"/>
    <n v="166574.40325906701"/>
    <n v="599667.85173263995"/>
  </r>
  <r>
    <x v="0"/>
    <x v="1"/>
    <x v="2"/>
    <x v="0"/>
    <x v="1"/>
    <s v="DK2_Large"/>
    <x v="17"/>
    <s v="GNR_ST_WOODCHI_BP_E-29_LS-600-MW-FEED_Y-2030"/>
    <x v="0"/>
    <x v="1"/>
    <n v="114.092057026758"/>
    <n v="166574.40325906701"/>
    <n v="599667.85173263995"/>
  </r>
  <r>
    <x v="0"/>
    <x v="1"/>
    <x v="2"/>
    <x v="0"/>
    <x v="1"/>
    <s v="DK2_Large"/>
    <x v="17"/>
    <s v="GNR_ST_WOODCHI_BP_E-29_LS-600-MW-FEED_Y-2030"/>
    <x v="0"/>
    <x v="2"/>
    <n v="114.092057026758"/>
    <n v="166574.40325906701"/>
    <n v="599667.85173263995"/>
  </r>
  <r>
    <x v="0"/>
    <x v="1"/>
    <x v="2"/>
    <x v="0"/>
    <x v="1"/>
    <s v="DK2_Large"/>
    <x v="17"/>
    <s v="GNR_ST_WOODCHI_BP_E-29_LS-600-MW-FEED_Y-2030"/>
    <x v="1"/>
    <x v="0"/>
    <n v="114.092057026758"/>
    <n v="166574.40325906701"/>
    <n v="599667.85173263995"/>
  </r>
  <r>
    <x v="0"/>
    <x v="1"/>
    <x v="2"/>
    <x v="0"/>
    <x v="1"/>
    <s v="DK2_Large"/>
    <x v="17"/>
    <s v="GNR_ST_WOODCHI_BP_E-29_LS-600-MW-FEED_Y-2030"/>
    <x v="1"/>
    <x v="1"/>
    <n v="110.669295315955"/>
    <n v="161577.171161295"/>
    <n v="581677.81618066097"/>
  </r>
  <r>
    <x v="0"/>
    <x v="1"/>
    <x v="2"/>
    <x v="0"/>
    <x v="1"/>
    <s v="DK2_Large"/>
    <x v="17"/>
    <s v="GNR_ST_WOODCHI_BP_E-29_LS-600-MW-FEED_Y-2030"/>
    <x v="1"/>
    <x v="2"/>
    <n v="114.092057026758"/>
    <n v="166574.40325906701"/>
    <n v="599667.85173263995"/>
  </r>
  <r>
    <x v="0"/>
    <x v="1"/>
    <x v="2"/>
    <x v="0"/>
    <x v="1"/>
    <s v="DK2_MedSmall"/>
    <x v="5"/>
    <s v="GNR_HP_ELEC_GROUND-WTR_COP-380_LS-4-MW_Y-2030"/>
    <x v="1"/>
    <x v="0"/>
    <n v="37.075646202724798"/>
    <n v="54130.443455978297"/>
    <n v="194869.59644152201"/>
  </r>
  <r>
    <x v="0"/>
    <x v="1"/>
    <x v="2"/>
    <x v="0"/>
    <x v="1"/>
    <s v="DK2_MedSmall"/>
    <x v="5"/>
    <s v="GNR_HP_ELEC_GROUND-WTR_COP-380_LS-4-MW_Y-2030"/>
    <x v="1"/>
    <x v="1"/>
    <n v="37.075646202724798"/>
    <n v="54130.443455978297"/>
    <n v="194869.59644152201"/>
  </r>
  <r>
    <x v="0"/>
    <x v="1"/>
    <x v="2"/>
    <x v="0"/>
    <x v="1"/>
    <s v="DK2_MedSmall"/>
    <x v="5"/>
    <s v="GNR_HP_ELEC_GROUND-WTR_COP-380_LS-4-MW_Y-2030"/>
    <x v="1"/>
    <x v="2"/>
    <n v="37.075646202724798"/>
    <n v="54130.443455978297"/>
    <n v="194869.59644152201"/>
  </r>
  <r>
    <x v="0"/>
    <x v="1"/>
    <x v="2"/>
    <x v="0"/>
    <x v="1"/>
    <s v="DK2_MedSmall"/>
    <x v="1"/>
    <s v="GNR_HS_HEAT_PIT_L-DEC_E-91_Y-2050"/>
    <x v="0"/>
    <x v="0"/>
    <n v="73.180831657142306"/>
    <n v="106844.01421942801"/>
    <n v="384638.45118993998"/>
  </r>
  <r>
    <x v="0"/>
    <x v="1"/>
    <x v="2"/>
    <x v="0"/>
    <x v="1"/>
    <s v="DK2_MedSmall"/>
    <x v="1"/>
    <s v="GNR_HS_HEAT_PIT_L-DEC_E-91_Y-2050"/>
    <x v="0"/>
    <x v="1"/>
    <n v="104.409098469074"/>
    <n v="152437.28376484799"/>
    <n v="548774.22155345301"/>
  </r>
  <r>
    <x v="0"/>
    <x v="1"/>
    <x v="2"/>
    <x v="0"/>
    <x v="1"/>
    <s v="DK2_MedSmall"/>
    <x v="1"/>
    <s v="GNR_HS_HEAT_PIT_L-DEC_E-91_Y-2050"/>
    <x v="0"/>
    <x v="2"/>
    <n v="103.74230273643499"/>
    <n v="151463.761995195"/>
    <n v="545269.54318270204"/>
  </r>
  <r>
    <x v="0"/>
    <x v="1"/>
    <x v="2"/>
    <x v="0"/>
    <x v="1"/>
    <s v="DK2_Medium"/>
    <x v="5"/>
    <s v="GNR_HP_ELEC_GROUND-WTR_COP-380_LS-4-MW_Y-2030"/>
    <x v="0"/>
    <x v="0"/>
    <n v="11.0867126223171"/>
    <n v="16186.600428583"/>
    <n v="58271.761542898603"/>
  </r>
  <r>
    <x v="0"/>
    <x v="1"/>
    <x v="2"/>
    <x v="0"/>
    <x v="1"/>
    <s v="DK2_Medium"/>
    <x v="5"/>
    <s v="GNR_HP_ELEC_GROUND-WTR_COP-380_LS-4-MW_Y-2030"/>
    <x v="1"/>
    <x v="0"/>
    <n v="89.450379965889596"/>
    <n v="130597.55475019899"/>
    <n v="470151.197100716"/>
  </r>
  <r>
    <x v="0"/>
    <x v="1"/>
    <x v="2"/>
    <x v="0"/>
    <x v="1"/>
    <s v="DK2_Medium"/>
    <x v="5"/>
    <s v="GNR_HP_ELEC_GROUND-WTR_COP-380_LS-4-MW_Y-2030"/>
    <x v="1"/>
    <x v="1"/>
    <n v="89.450379965889596"/>
    <n v="130597.55475019899"/>
    <n v="470151.197100716"/>
  </r>
  <r>
    <x v="0"/>
    <x v="1"/>
    <x v="2"/>
    <x v="0"/>
    <x v="1"/>
    <s v="DK2_Medium"/>
    <x v="5"/>
    <s v="GNR_HP_ELEC_GROUND-WTR_COP-380_LS-4-MW_Y-2030"/>
    <x v="1"/>
    <x v="2"/>
    <n v="89.450379965889596"/>
    <n v="130597.55475019899"/>
    <n v="470151.197100716"/>
  </r>
  <r>
    <x v="0"/>
    <x v="1"/>
    <x v="2"/>
    <x v="0"/>
    <x v="1"/>
    <s v="DK2_Medium"/>
    <x v="1"/>
    <s v="GNR_HS_HEAT_PIT_L-DEC_E-91_Y-2050"/>
    <x v="0"/>
    <x v="0"/>
    <n v="197.85939102307199"/>
    <n v="288874.710893685"/>
    <n v="1039948.95921727"/>
  </r>
  <r>
    <x v="0"/>
    <x v="1"/>
    <x v="2"/>
    <x v="0"/>
    <x v="1"/>
    <s v="DK2_Medium"/>
    <x v="1"/>
    <s v="GNR_HS_HEAT_PIT_L-DEC_E-91_Y-2050"/>
    <x v="0"/>
    <x v="1"/>
    <n v="273.48248698008899"/>
    <n v="399284.43099093001"/>
    <n v="1437423.95156735"/>
  </r>
  <r>
    <x v="0"/>
    <x v="1"/>
    <x v="2"/>
    <x v="0"/>
    <x v="1"/>
    <s v="DK2_Medium"/>
    <x v="1"/>
    <s v="GNR_HS_HEAT_PIT_L-DEC_E-91_Y-2050"/>
    <x v="0"/>
    <x v="2"/>
    <n v="277.015852444948"/>
    <n v="404443.14456962299"/>
    <n v="1455995.3204506401"/>
  </r>
  <r>
    <x v="0"/>
    <x v="1"/>
    <x v="2"/>
    <x v="0"/>
    <x v="1"/>
    <s v="DK2_NoDH"/>
    <x v="7"/>
    <s v="GNR_WT_WIND_ON_LS_Y-2030"/>
    <x v="0"/>
    <x v="0"/>
    <n v="47.037603668841598"/>
    <n v="68674.901356508693"/>
    <n v="247229.644883431"/>
  </r>
  <r>
    <x v="0"/>
    <x v="1"/>
    <x v="2"/>
    <x v="0"/>
    <x v="1"/>
    <s v="DK2_NoDH"/>
    <x v="7"/>
    <s v="GNR_WT_WIND_ON_LS_Y-2030"/>
    <x v="0"/>
    <x v="1"/>
    <n v="80.635892003728401"/>
    <n v="117728.402325444"/>
    <n v="423822.24837159697"/>
  </r>
  <r>
    <x v="0"/>
    <x v="1"/>
    <x v="2"/>
    <x v="0"/>
    <x v="1"/>
    <s v="DK2_NoDH"/>
    <x v="7"/>
    <s v="GNR_WT_WIND_ON_LS_Y-2030"/>
    <x v="0"/>
    <x v="2"/>
    <n v="129.353410089314"/>
    <n v="188855.97873039899"/>
    <n v="679881.52342943603"/>
  </r>
  <r>
    <x v="0"/>
    <x v="1"/>
    <x v="2"/>
    <x v="0"/>
    <x v="1"/>
    <s v="DK2_NoDH"/>
    <x v="7"/>
    <s v="GNR_WT_WIND_ON_LS_Y-2030"/>
    <x v="1"/>
    <x v="0"/>
    <n v="114.234180338615"/>
    <n v="166781.90329437799"/>
    <n v="600414.85185976198"/>
  </r>
  <r>
    <x v="0"/>
    <x v="1"/>
    <x v="2"/>
    <x v="0"/>
    <x v="1"/>
    <s v="DK2_NoDH"/>
    <x v="7"/>
    <s v="GNR_WT_WIND_ON_LS_Y-2030"/>
    <x v="1"/>
    <x v="1"/>
    <n v="279.98573612405698"/>
    <n v="408779.17474112299"/>
    <n v="1471605.02906804"/>
  </r>
  <r>
    <x v="0"/>
    <x v="1"/>
    <x v="2"/>
    <x v="0"/>
    <x v="1"/>
    <s v="DK2_NoDH"/>
    <x v="7"/>
    <s v="GNR_WT_WIND_ON_LS_Y-2030"/>
    <x v="1"/>
    <x v="2"/>
    <n v="105.83460825489399"/>
    <n v="154518.528052145"/>
    <n v="556266.70098772098"/>
  </r>
  <r>
    <x v="0"/>
    <x v="1"/>
    <x v="2"/>
    <x v="0"/>
    <x v="1"/>
    <s v="DK2_NoDH"/>
    <x v="7"/>
    <s v="GNR_WT_WIND_ON_LS_Y-2050"/>
    <x v="0"/>
    <x v="0"/>
    <n v="144.36079140289399"/>
    <n v="210766.75544822501"/>
    <n v="758760.31961361005"/>
  </r>
  <r>
    <x v="0"/>
    <x v="1"/>
    <x v="2"/>
    <x v="0"/>
    <x v="1"/>
    <s v="DK2_NoDH"/>
    <x v="7"/>
    <s v="GNR_WT_WIND_ON_LS_Y-2050"/>
    <x v="0"/>
    <x v="1"/>
    <n v="247.47564240496101"/>
    <n v="361314.437911243"/>
    <n v="1300731.97648047"/>
  </r>
  <r>
    <x v="0"/>
    <x v="1"/>
    <x v="2"/>
    <x v="0"/>
    <x v="1"/>
    <s v="DK2_NoDH"/>
    <x v="7"/>
    <s v="GNR_WT_WIND_ON_LS_Y-2050"/>
    <x v="0"/>
    <x v="2"/>
    <n v="396.99217635795799"/>
    <n v="579608.57748261897"/>
    <n v="2086590.87893743"/>
  </r>
  <r>
    <x v="0"/>
    <x v="1"/>
    <x v="2"/>
    <x v="0"/>
    <x v="1"/>
    <s v="DK2_NoDH"/>
    <x v="7"/>
    <s v="GNR_WT_WIND_ON_LS_Y-2050"/>
    <x v="1"/>
    <x v="0"/>
    <n v="350.59049340702802"/>
    <n v="511862.12037426099"/>
    <n v="1842703.6333473399"/>
  </r>
  <r>
    <x v="0"/>
    <x v="1"/>
    <x v="2"/>
    <x v="0"/>
    <x v="1"/>
    <s v="DK2_NoDH"/>
    <x v="7"/>
    <s v="GNR_WT_WIND_ON_LS_Y-2050"/>
    <x v="1"/>
    <x v="1"/>
    <n v="859.29042501722495"/>
    <n v="1254564.02052515"/>
    <n v="4516430.4738905402"/>
  </r>
  <r>
    <x v="0"/>
    <x v="1"/>
    <x v="2"/>
    <x v="0"/>
    <x v="1"/>
    <s v="DK2_NoDH"/>
    <x v="7"/>
    <s v="GNR_WT_WIND_ON_LS_Y-2050"/>
    <x v="1"/>
    <x v="2"/>
    <n v="324.81178065651102"/>
    <n v="474225.19975850597"/>
    <n v="1707210.7191306199"/>
  </r>
  <r>
    <x v="0"/>
    <x v="1"/>
    <x v="2"/>
    <x v="0"/>
    <x v="1"/>
    <s v="DK2_Offshore"/>
    <x v="7"/>
    <s v="GNR_WT_WIND_OFF_L-NS_Y-2030"/>
    <x v="0"/>
    <x v="0"/>
    <n v="179.46103022547999"/>
    <n v="262013.104129201"/>
    <n v="943247.174865123"/>
  </r>
  <r>
    <x v="0"/>
    <x v="1"/>
    <x v="2"/>
    <x v="0"/>
    <x v="1"/>
    <s v="DK2_Offshore"/>
    <x v="7"/>
    <s v="GNR_WT_WIND_OFF_L-NS_Y-2030"/>
    <x v="0"/>
    <x v="1"/>
    <n v="307.64748038653698"/>
    <n v="449165.32136434398"/>
    <n v="1616995.15691164"/>
  </r>
  <r>
    <x v="0"/>
    <x v="1"/>
    <x v="2"/>
    <x v="0"/>
    <x v="1"/>
    <s v="DK2_Offshore"/>
    <x v="7"/>
    <s v="GNR_WT_WIND_OFF_L-NS_Y-2030"/>
    <x v="0"/>
    <x v="2"/>
    <n v="493.51783312007001"/>
    <n v="720536.03635530302"/>
    <n v="2593929.7308790898"/>
  </r>
  <r>
    <x v="0"/>
    <x v="1"/>
    <x v="2"/>
    <x v="0"/>
    <x v="1"/>
    <s v="DK2_Offshore"/>
    <x v="7"/>
    <s v="GNR_WT_WIND_OFF_L-NS_Y-2030"/>
    <x v="1"/>
    <x v="0"/>
    <n v="435.83393054759398"/>
    <n v="636317.53859948798"/>
    <n v="2290743.1389581598"/>
  </r>
  <r>
    <x v="0"/>
    <x v="1"/>
    <x v="2"/>
    <x v="0"/>
    <x v="1"/>
    <s v="DK2_Offshore"/>
    <x v="7"/>
    <s v="GNR_WT_WIND_OFF_L-NS_Y-2030"/>
    <x v="1"/>
    <x v="1"/>
    <n v="1068.2204180088099"/>
    <n v="1559601.81029286"/>
    <n v="5614566.5170543101"/>
  </r>
  <r>
    <x v="0"/>
    <x v="1"/>
    <x v="2"/>
    <x v="0"/>
    <x v="1"/>
    <s v="DK2_Offshore"/>
    <x v="7"/>
    <s v="GNR_WT_WIND_OFF_L-NS_Y-2030"/>
    <x v="1"/>
    <x v="2"/>
    <n v="403.78731800732999"/>
    <n v="589529.48429070204"/>
    <n v="2122306.1434465302"/>
  </r>
  <r>
    <x v="0"/>
    <x v="1"/>
    <x v="2"/>
    <x v="0"/>
    <x v="1"/>
    <s v="DK2_Offshore"/>
    <x v="7"/>
    <s v="GNR_WT_WIND_OFF_L-NS_Y-2050"/>
    <x v="0"/>
    <x v="0"/>
    <n v="286.51530113546698"/>
    <n v="418312.33965778101"/>
    <n v="1505924.4227680101"/>
  </r>
  <r>
    <x v="0"/>
    <x v="1"/>
    <x v="2"/>
    <x v="0"/>
    <x v="1"/>
    <s v="DK2_Offshore"/>
    <x v="7"/>
    <s v="GNR_WT_WIND_OFF_L-NS_Y-2050"/>
    <x v="0"/>
    <x v="1"/>
    <n v="491.16908766080002"/>
    <n v="717106.867984768"/>
    <n v="2581584.7247451702"/>
  </r>
  <r>
    <x v="0"/>
    <x v="1"/>
    <x v="2"/>
    <x v="0"/>
    <x v="1"/>
    <s v="DK2_Offshore"/>
    <x v="7"/>
    <s v="GNR_WT_WIND_OFF_L-NS_Y-2050"/>
    <x v="0"/>
    <x v="2"/>
    <n v="787.91707812253298"/>
    <n v="1150358.9340589"/>
    <n v="4141292.1626120401"/>
  </r>
  <r>
    <x v="0"/>
    <x v="1"/>
    <x v="2"/>
    <x v="0"/>
    <x v="1"/>
    <s v="DK2_Offshore"/>
    <x v="7"/>
    <s v="GNR_WT_WIND_OFF_L-NS_Y-2050"/>
    <x v="1"/>
    <x v="0"/>
    <n v="695.82287418613305"/>
    <n v="1015901.3963117501"/>
    <n v="3657245.0267223199"/>
  </r>
  <r>
    <x v="0"/>
    <x v="1"/>
    <x v="2"/>
    <x v="0"/>
    <x v="1"/>
    <s v="DK2_Offshore"/>
    <x v="7"/>
    <s v="GNR_WT_WIND_OFF_L-NS_Y-2050"/>
    <x v="1"/>
    <x v="1"/>
    <n v="1705.4482210444401"/>
    <n v="2489954.40272489"/>
    <n v="8963835.8498096"/>
  </r>
  <r>
    <x v="0"/>
    <x v="1"/>
    <x v="2"/>
    <x v="0"/>
    <x v="1"/>
    <s v="DK2_Offshore"/>
    <x v="7"/>
    <s v="GNR_WT_WIND_OFF_L-NS_Y-2050"/>
    <x v="1"/>
    <x v="2"/>
    <n v="644.6594275548"/>
    <n v="941202.764230008"/>
    <n v="3388329.95122803"/>
  </r>
  <r>
    <x v="0"/>
    <x v="1"/>
    <x v="2"/>
    <x v="0"/>
    <x v="1"/>
    <s v="DK2_Rural"/>
    <x v="5"/>
    <s v="GNR_HP_ELEC_GROUND-WTR_COP-380_LS-4-MW_Y-2030"/>
    <x v="0"/>
    <x v="0"/>
    <n v="17.614990989896899"/>
    <n v="25717.886845249399"/>
    <n v="92584.392642897903"/>
  </r>
  <r>
    <x v="0"/>
    <x v="1"/>
    <x v="2"/>
    <x v="0"/>
    <x v="1"/>
    <s v="DK2_Rural"/>
    <x v="5"/>
    <s v="GNR_HP_ELEC_GROUND-WTR_COP-380_LS-4-MW_Y-2030"/>
    <x v="0"/>
    <x v="2"/>
    <n v="19.871914104722102"/>
    <n v="29012.994592894302"/>
    <n v="104446.780534419"/>
  </r>
  <r>
    <x v="0"/>
    <x v="1"/>
    <x v="2"/>
    <x v="0"/>
    <x v="1"/>
    <s v="DK2_Rural"/>
    <x v="5"/>
    <s v="GNR_HP_ELEC_GROUND-WTR_COP-380_LS-4-MW_Y-2030"/>
    <x v="1"/>
    <x v="0"/>
    <n v="24.096772430994701"/>
    <n v="35181.287749252297"/>
    <n v="126652.63589730801"/>
  </r>
  <r>
    <x v="0"/>
    <x v="1"/>
    <x v="2"/>
    <x v="0"/>
    <x v="1"/>
    <s v="DK2_Rural"/>
    <x v="5"/>
    <s v="GNR_HP_ELEC_GROUND-WTR_COP-380_LS-4-MW_Y-2030"/>
    <x v="1"/>
    <x v="1"/>
    <n v="24.096772430994701"/>
    <n v="35181.287749252297"/>
    <n v="126652.63589730801"/>
  </r>
  <r>
    <x v="0"/>
    <x v="1"/>
    <x v="2"/>
    <x v="0"/>
    <x v="1"/>
    <s v="DK2_Rural"/>
    <x v="5"/>
    <s v="GNR_HP_ELEC_GROUND-WTR_COP-380_LS-4-MW_Y-2030"/>
    <x v="1"/>
    <x v="2"/>
    <n v="24.096772430994701"/>
    <n v="35181.287749252297"/>
    <n v="126652.63589730801"/>
  </r>
  <r>
    <x v="0"/>
    <x v="1"/>
    <x v="2"/>
    <x v="0"/>
    <x v="1"/>
    <s v="DK2_Rural"/>
    <x v="5"/>
    <s v="GNR_HP_ELEC_GROUND-WTR_COP-410_LS-4-MW_Y-2050"/>
    <x v="0"/>
    <x v="0"/>
    <n v="31.1899098585193"/>
    <n v="45537.2683934382"/>
    <n v="163934.16621637801"/>
  </r>
  <r>
    <x v="0"/>
    <x v="1"/>
    <x v="2"/>
    <x v="0"/>
    <x v="1"/>
    <s v="DK2_Rural"/>
    <x v="5"/>
    <s v="GNR_HP_ELEC_GROUND-WTR_COP-410_LS-4-MW_Y-2050"/>
    <x v="0"/>
    <x v="1"/>
    <n v="31.1899098585193"/>
    <n v="45537.2683934382"/>
    <n v="163934.16621637801"/>
  </r>
  <r>
    <x v="0"/>
    <x v="1"/>
    <x v="2"/>
    <x v="0"/>
    <x v="1"/>
    <s v="DK2_Rural"/>
    <x v="5"/>
    <s v="GNR_HP_ELEC_GROUND-WTR_COP-410_LS-4-MW_Y-2050"/>
    <x v="0"/>
    <x v="2"/>
    <n v="31.1899098585193"/>
    <n v="45537.2683934382"/>
    <n v="163934.16621637801"/>
  </r>
  <r>
    <x v="0"/>
    <x v="1"/>
    <x v="2"/>
    <x v="0"/>
    <x v="1"/>
    <s v="DK2_Rural"/>
    <x v="5"/>
    <s v="GNR_HP_ELEC_GROUND-WTR_COP-410_LS-4-MW_Y-2050"/>
    <x v="1"/>
    <x v="0"/>
    <n v="31.1899098585193"/>
    <n v="45537.2683934382"/>
    <n v="163934.16621637801"/>
  </r>
  <r>
    <x v="0"/>
    <x v="1"/>
    <x v="2"/>
    <x v="0"/>
    <x v="1"/>
    <s v="DK2_Rural"/>
    <x v="5"/>
    <s v="GNR_HP_ELEC_GROUND-WTR_COP-410_LS-4-MW_Y-2050"/>
    <x v="1"/>
    <x v="1"/>
    <n v="31.1899098585193"/>
    <n v="45537.2683934382"/>
    <n v="163934.16621637801"/>
  </r>
  <r>
    <x v="0"/>
    <x v="1"/>
    <x v="2"/>
    <x v="0"/>
    <x v="1"/>
    <s v="DK2_Rural"/>
    <x v="5"/>
    <s v="GNR_HP_ELEC_GROUND-WTR_COP-410_LS-4-MW_Y-2050"/>
    <x v="1"/>
    <x v="2"/>
    <n v="31.1899098585193"/>
    <n v="45537.2683934382"/>
    <n v="163934.16621637801"/>
  </r>
  <r>
    <x v="0"/>
    <x v="1"/>
    <x v="2"/>
    <x v="0"/>
    <x v="1"/>
    <s v="DK2_Rural"/>
    <x v="1"/>
    <s v="GNR_HS_HEAT_PIT_L-DEC_E-91_Y-2050"/>
    <x v="0"/>
    <x v="1"/>
    <n v="164.91222054958601"/>
    <n v="240771.84200239499"/>
    <n v="866778.63120862201"/>
  </r>
  <r>
    <x v="0"/>
    <x v="1"/>
    <x v="2"/>
    <x v="0"/>
    <x v="1"/>
    <s v="DK2_Rural"/>
    <x v="1"/>
    <s v="GNR_HS_HEAT_PIT_L-DEC_E-91_Y-2050"/>
    <x v="0"/>
    <x v="2"/>
    <n v="79.979958179504706"/>
    <n v="116770.73894207701"/>
    <n v="420374.66019147699"/>
  </r>
  <r>
    <x v="0"/>
    <x v="1"/>
    <x v="2"/>
    <x v="0"/>
    <x v="1"/>
    <s v="DK2_Small"/>
    <x v="5"/>
    <s v="GNR_HP_ELEC_GROUND-WTR_COP-380_LS-4-MW_Y-2030"/>
    <x v="0"/>
    <x v="2"/>
    <n v="7.48389672884789E-2"/>
    <n v="109.264892241179"/>
    <n v="393.35361206824501"/>
  </r>
  <r>
    <x v="0"/>
    <x v="1"/>
    <x v="2"/>
    <x v="0"/>
    <x v="1"/>
    <s v="DK2_Small"/>
    <x v="5"/>
    <s v="GNR_HP_ELEC_GROUND-WTR_COP-380_LS-4-MW_Y-2030"/>
    <x v="1"/>
    <x v="0"/>
    <n v="7.48389672884789E-2"/>
    <n v="109.264892241179"/>
    <n v="393.35361206824501"/>
  </r>
  <r>
    <x v="0"/>
    <x v="1"/>
    <x v="2"/>
    <x v="0"/>
    <x v="1"/>
    <s v="DK2_Small"/>
    <x v="5"/>
    <s v="GNR_HP_ELEC_GROUND-WTR_COP-380_LS-4-MW_Y-2030"/>
    <x v="1"/>
    <x v="1"/>
    <n v="7.48389672884789E-2"/>
    <n v="109.264892241179"/>
    <n v="393.35361206824501"/>
  </r>
  <r>
    <x v="0"/>
    <x v="1"/>
    <x v="2"/>
    <x v="0"/>
    <x v="1"/>
    <s v="DK2_Small"/>
    <x v="5"/>
    <s v="GNR_HP_ELEC_GROUND-WTR_COP-380_LS-4-MW_Y-2030"/>
    <x v="1"/>
    <x v="2"/>
    <n v="7.48389672884789E-2"/>
    <n v="109.264892241179"/>
    <n v="393.35361206824501"/>
  </r>
  <r>
    <x v="0"/>
    <x v="1"/>
    <x v="2"/>
    <x v="0"/>
    <x v="1"/>
    <s v="DK2_Small"/>
    <x v="5"/>
    <s v="GNR_HP_ELEC_GROUND-WTR_COP-410_LS-4-MW_Y-2050"/>
    <x v="0"/>
    <x v="0"/>
    <n v="3.8160475316248701"/>
    <n v="5571.4293961722997"/>
    <n v="20057.145826220301"/>
  </r>
  <r>
    <x v="0"/>
    <x v="1"/>
    <x v="2"/>
    <x v="0"/>
    <x v="1"/>
    <s v="DK2_Small"/>
    <x v="5"/>
    <s v="GNR_HP_ELEC_GROUND-WTR_COP-410_LS-4-MW_Y-2050"/>
    <x v="0"/>
    <x v="1"/>
    <n v="3.7579068002818499"/>
    <n v="5486.5439284115"/>
    <n v="19751.558142281399"/>
  </r>
  <r>
    <x v="0"/>
    <x v="1"/>
    <x v="2"/>
    <x v="0"/>
    <x v="1"/>
    <s v="DK2_Small"/>
    <x v="5"/>
    <s v="GNR_HP_ELEC_GROUND-WTR_COP-410_LS-4-MW_Y-2050"/>
    <x v="0"/>
    <x v="2"/>
    <n v="3.8160475316248701"/>
    <n v="5571.4293961722997"/>
    <n v="20057.145826220301"/>
  </r>
  <r>
    <x v="0"/>
    <x v="1"/>
    <x v="2"/>
    <x v="0"/>
    <x v="1"/>
    <s v="DK2_Small"/>
    <x v="5"/>
    <s v="GNR_HP_ELEC_GROUND-WTR_COP-410_LS-4-MW_Y-2050"/>
    <x v="1"/>
    <x v="0"/>
    <n v="3.8160475316248701"/>
    <n v="5571.4293961722997"/>
    <n v="20057.145826220301"/>
  </r>
  <r>
    <x v="0"/>
    <x v="1"/>
    <x v="2"/>
    <x v="0"/>
    <x v="1"/>
    <s v="DK2_Small"/>
    <x v="5"/>
    <s v="GNR_HP_ELEC_GROUND-WTR_COP-410_LS-4-MW_Y-2050"/>
    <x v="1"/>
    <x v="1"/>
    <n v="3.8160475316248701"/>
    <n v="5571.4293961722997"/>
    <n v="20057.145826220301"/>
  </r>
  <r>
    <x v="0"/>
    <x v="1"/>
    <x v="2"/>
    <x v="0"/>
    <x v="1"/>
    <s v="DK2_Small"/>
    <x v="5"/>
    <s v="GNR_HP_ELEC_GROUND-WTR_COP-410_LS-4-MW_Y-2050"/>
    <x v="1"/>
    <x v="2"/>
    <n v="3.8160475316248701"/>
    <n v="5571.4293961722997"/>
    <n v="20057.145826220301"/>
  </r>
  <r>
    <x v="0"/>
    <x v="1"/>
    <x v="2"/>
    <x v="0"/>
    <x v="1"/>
    <s v="DK2_Small"/>
    <x v="1"/>
    <s v="GNR_HS_HEAT_PIT_L-DEC_E-91_Y-2050"/>
    <x v="0"/>
    <x v="1"/>
    <n v="7.5987544364088402"/>
    <n v="11094.181477156901"/>
    <n v="39939.053317764898"/>
  </r>
  <r>
    <x v="0"/>
    <x v="1"/>
    <x v="2"/>
    <x v="0"/>
    <x v="1"/>
    <s v="DK2_Small"/>
    <x v="1"/>
    <s v="GNR_HS_HEAT_PIT_L-DEC_E-91_Y-2050"/>
    <x v="0"/>
    <x v="2"/>
    <n v="6.8676296345525101"/>
    <n v="10026.739266446701"/>
    <n v="36096.261359208002"/>
  </r>
  <r>
    <x v="0"/>
    <x v="1"/>
    <x v="2"/>
    <x v="0"/>
    <x v="1"/>
    <s v="DK2_Small"/>
    <x v="1"/>
    <s v="GNR_HS_HEAT_PIT_L-DEC_E-91_Y-2050"/>
    <x v="1"/>
    <x v="1"/>
    <n v="1.3323913482569301"/>
    <n v="1945.2913684551199"/>
    <n v="7003.0489264384196"/>
  </r>
  <r>
    <x v="0"/>
    <x v="1"/>
    <x v="2"/>
    <x v="1"/>
    <x v="2"/>
    <s v="EE_A"/>
    <x v="5"/>
    <s v="GNR_ES_ELEC_BAT-LITHIO_E-97_Y-30-50"/>
    <x v="0"/>
    <x v="0"/>
    <n v="19697.092618080002"/>
    <n v="28757755.222396798"/>
    <n v="103527918.80062801"/>
  </r>
  <r>
    <x v="0"/>
    <x v="1"/>
    <x v="2"/>
    <x v="1"/>
    <x v="2"/>
    <s v="EE_A"/>
    <x v="5"/>
    <s v="GNR_ES_ELEC_BAT-LITHIO_E-97_Y-30-50"/>
    <x v="0"/>
    <x v="1"/>
    <n v="19700.052709280801"/>
    <n v="28762076.95555"/>
    <n v="103543477.03997999"/>
  </r>
  <r>
    <x v="0"/>
    <x v="1"/>
    <x v="2"/>
    <x v="1"/>
    <x v="2"/>
    <s v="EE_A"/>
    <x v="3"/>
    <s v="GNR_PV_SUN_LS-4-MW_Y-2030"/>
    <x v="0"/>
    <x v="2"/>
    <n v="50874.0445434793"/>
    <n v="74276105.033479795"/>
    <n v="267393978.120527"/>
  </r>
  <r>
    <x v="0"/>
    <x v="1"/>
    <x v="2"/>
    <x v="1"/>
    <x v="2"/>
    <s v="EE_A"/>
    <x v="3"/>
    <s v="GNR_PV_SUN_LS-4-MW_Y-2030"/>
    <x v="1"/>
    <x v="1"/>
    <n v="16.250326194525702"/>
    <n v="23725.476244007499"/>
    <n v="85411.714478427006"/>
  </r>
  <r>
    <x v="0"/>
    <x v="1"/>
    <x v="2"/>
    <x v="1"/>
    <x v="2"/>
    <s v="EE_A"/>
    <x v="3"/>
    <s v="GNR_PV_SUN_LS-4-MW_Y-2030"/>
    <x v="1"/>
    <x v="2"/>
    <n v="35.082594276886397"/>
    <n v="51220.587644254098"/>
    <n v="184394.115519315"/>
  </r>
  <r>
    <x v="0"/>
    <x v="1"/>
    <x v="2"/>
    <x v="1"/>
    <x v="2"/>
    <s v="EE_A"/>
    <x v="3"/>
    <s v="GNR_PV_SUN_LS-4-MW_Y-2050"/>
    <x v="0"/>
    <x v="2"/>
    <n v="7972.39959496951"/>
    <n v="11639703.4086555"/>
    <n v="41902932.271159701"/>
  </r>
  <r>
    <x v="0"/>
    <x v="1"/>
    <x v="2"/>
    <x v="1"/>
    <x v="2"/>
    <s v="EE_A"/>
    <x v="3"/>
    <s v="GNR_PV_SUN_LS-4-MW_Y-2050"/>
    <x v="1"/>
    <x v="1"/>
    <n v="2.5465656433239898"/>
    <n v="3717.98583925303"/>
    <n v="13384.749021310899"/>
  </r>
  <r>
    <x v="0"/>
    <x v="1"/>
    <x v="2"/>
    <x v="1"/>
    <x v="2"/>
    <s v="EE_A"/>
    <x v="3"/>
    <s v="GNR_PV_SUN_LS-4-MW_Y-2050"/>
    <x v="1"/>
    <x v="2"/>
    <n v="5.4977437495556396"/>
    <n v="8026.7058743512398"/>
    <n v="28896.141147664399"/>
  </r>
  <r>
    <x v="0"/>
    <x v="1"/>
    <x v="2"/>
    <x v="1"/>
    <x v="2"/>
    <s v="EE_Industry"/>
    <x v="5"/>
    <s v="GNR_HP_ELEC_GROUND-WTR_COP-410_LS-4-MW_Y-2050"/>
    <x v="0"/>
    <x v="0"/>
    <n v="8.8068455728767194"/>
    <n v="12857.9945364"/>
    <n v="46288.780331039998"/>
  </r>
  <r>
    <x v="0"/>
    <x v="1"/>
    <x v="2"/>
    <x v="1"/>
    <x v="2"/>
    <s v="EE_Industry"/>
    <x v="5"/>
    <s v="GNR_HP_ELEC_GROUND-WTR_COP-410_LS-4-MW_Y-2050"/>
    <x v="0"/>
    <x v="1"/>
    <n v="8.8068455728767194"/>
    <n v="12857.9945364"/>
    <n v="46288.780331039998"/>
  </r>
  <r>
    <x v="0"/>
    <x v="1"/>
    <x v="2"/>
    <x v="1"/>
    <x v="2"/>
    <s v="EE_Industry"/>
    <x v="5"/>
    <s v="GNR_HP_ELEC_GROUND-WTR_COP-410_LS-4-MW_Y-2050"/>
    <x v="0"/>
    <x v="2"/>
    <n v="8.8068455728767194"/>
    <n v="12857.9945364"/>
    <n v="46288.780331039998"/>
  </r>
  <r>
    <x v="0"/>
    <x v="1"/>
    <x v="2"/>
    <x v="1"/>
    <x v="2"/>
    <s v="EE_Industry"/>
    <x v="5"/>
    <s v="GNR_HP_ELEC_GROUND-WTR_COP-410_LS-4-MW_Y-2050"/>
    <x v="1"/>
    <x v="0"/>
    <n v="8.8068455728767194"/>
    <n v="12857.9945364"/>
    <n v="46288.780331039998"/>
  </r>
  <r>
    <x v="0"/>
    <x v="1"/>
    <x v="2"/>
    <x v="1"/>
    <x v="2"/>
    <s v="EE_Industry"/>
    <x v="5"/>
    <s v="GNR_HP_ELEC_GROUND-WTR_COP-410_LS-4-MW_Y-2050"/>
    <x v="1"/>
    <x v="1"/>
    <n v="8.8068455728767194"/>
    <n v="12857.9945364"/>
    <n v="46288.780331039998"/>
  </r>
  <r>
    <x v="0"/>
    <x v="1"/>
    <x v="2"/>
    <x v="1"/>
    <x v="2"/>
    <s v="EE_Industry"/>
    <x v="5"/>
    <s v="GNR_HP_ELEC_GROUND-WTR_COP-410_LS-4-MW_Y-2050"/>
    <x v="1"/>
    <x v="2"/>
    <n v="8.8068455728767194"/>
    <n v="12857.9945364"/>
    <n v="46288.780331039998"/>
  </r>
  <r>
    <x v="0"/>
    <x v="1"/>
    <x v="2"/>
    <x v="1"/>
    <x v="2"/>
    <s v="EE_Industry"/>
    <x v="1"/>
    <s v="GNR_HS_HEAT_PIT_L-DEC_E-91_Y-2050"/>
    <x v="0"/>
    <x v="0"/>
    <n v="15.087038414649401"/>
    <n v="22027.0760853881"/>
    <n v="79297.473907397201"/>
  </r>
  <r>
    <x v="0"/>
    <x v="1"/>
    <x v="2"/>
    <x v="1"/>
    <x v="2"/>
    <s v="EE_Industry"/>
    <x v="1"/>
    <s v="GNR_HS_HEAT_PIT_L-DEC_E-91_Y-2050"/>
    <x v="0"/>
    <x v="1"/>
    <n v="16.1774561897412"/>
    <n v="23619.086037022102"/>
    <n v="85028.709733279495"/>
  </r>
  <r>
    <x v="0"/>
    <x v="1"/>
    <x v="2"/>
    <x v="1"/>
    <x v="2"/>
    <s v="EE_Industry"/>
    <x v="1"/>
    <s v="GNR_HS_HEAT_PIT_L-DEC_E-91_Y-2050"/>
    <x v="0"/>
    <x v="2"/>
    <n v="15.277861525290501"/>
    <n v="22305.6778269241"/>
    <n v="80300.440176926597"/>
  </r>
  <r>
    <x v="0"/>
    <x v="1"/>
    <x v="2"/>
    <x v="1"/>
    <x v="2"/>
    <s v="EE_Kohtla_Jarve"/>
    <x v="5"/>
    <s v="GNR_HP_ELEC_GROUND-WTR_COP-410_LS-4-MW_Y-2050"/>
    <x v="0"/>
    <x v="0"/>
    <n v="6.2267226863954903"/>
    <n v="9091.0151221374199"/>
    <n v="32727.654439694699"/>
  </r>
  <r>
    <x v="0"/>
    <x v="1"/>
    <x v="2"/>
    <x v="1"/>
    <x v="2"/>
    <s v="EE_Kohtla_Jarve"/>
    <x v="5"/>
    <s v="GNR_HP_ELEC_GROUND-WTR_COP-410_LS-4-MW_Y-2050"/>
    <x v="0"/>
    <x v="1"/>
    <n v="6.2267226863954903"/>
    <n v="9091.0151221374199"/>
    <n v="32727.654439694699"/>
  </r>
  <r>
    <x v="0"/>
    <x v="1"/>
    <x v="2"/>
    <x v="1"/>
    <x v="2"/>
    <s v="EE_Kohtla_Jarve"/>
    <x v="5"/>
    <s v="GNR_HP_ELEC_GROUND-WTR_COP-410_LS-4-MW_Y-2050"/>
    <x v="0"/>
    <x v="2"/>
    <n v="6.2267226863954903"/>
    <n v="9091.0151221374199"/>
    <n v="32727.654439694699"/>
  </r>
  <r>
    <x v="0"/>
    <x v="1"/>
    <x v="2"/>
    <x v="1"/>
    <x v="2"/>
    <s v="EE_Kohtla_Jarve"/>
    <x v="5"/>
    <s v="GNR_HP_ELEC_GROUND-WTR_COP-410_LS-4-MW_Y-2050"/>
    <x v="1"/>
    <x v="0"/>
    <n v="6.2267226863954903"/>
    <n v="9091.0151221374199"/>
    <n v="32727.654439694699"/>
  </r>
  <r>
    <x v="0"/>
    <x v="1"/>
    <x v="2"/>
    <x v="1"/>
    <x v="2"/>
    <s v="EE_Kohtla_Jarve"/>
    <x v="5"/>
    <s v="GNR_HP_ELEC_GROUND-WTR_COP-410_LS-4-MW_Y-2050"/>
    <x v="1"/>
    <x v="1"/>
    <n v="6.2267226863954903"/>
    <n v="9091.0151221374199"/>
    <n v="32727.654439694699"/>
  </r>
  <r>
    <x v="0"/>
    <x v="1"/>
    <x v="2"/>
    <x v="1"/>
    <x v="2"/>
    <s v="EE_Kohtla_Jarve"/>
    <x v="5"/>
    <s v="GNR_HP_ELEC_GROUND-WTR_COP-410_LS-4-MW_Y-2050"/>
    <x v="1"/>
    <x v="2"/>
    <n v="6.2267226863954903"/>
    <n v="9091.0151221374199"/>
    <n v="32727.654439694699"/>
  </r>
  <r>
    <x v="0"/>
    <x v="1"/>
    <x v="2"/>
    <x v="1"/>
    <x v="2"/>
    <s v="EE_Kohtla_Jarve"/>
    <x v="1"/>
    <s v="GNR_HS_HEAT_PIT_L-DEC_E-91_Y-2050"/>
    <x v="0"/>
    <x v="0"/>
    <n v="10.667020738542501"/>
    <n v="15573.850278272101"/>
    <n v="56065.861001779602"/>
  </r>
  <r>
    <x v="0"/>
    <x v="1"/>
    <x v="2"/>
    <x v="1"/>
    <x v="2"/>
    <s v="EE_Kohtla_Jarve"/>
    <x v="1"/>
    <s v="GNR_HS_HEAT_PIT_L-DEC_E-91_Y-2050"/>
    <x v="0"/>
    <x v="1"/>
    <n v="11.4379811285741"/>
    <n v="16699.452447718199"/>
    <n v="60118.0288117854"/>
  </r>
  <r>
    <x v="0"/>
    <x v="1"/>
    <x v="2"/>
    <x v="1"/>
    <x v="2"/>
    <s v="EE_Kohtla_Jarve"/>
    <x v="1"/>
    <s v="GNR_HS_HEAT_PIT_L-DEC_E-91_Y-2050"/>
    <x v="0"/>
    <x v="2"/>
    <n v="10.8019388067981"/>
    <n v="15770.8306579252"/>
    <n v="56774.990368530598"/>
  </r>
  <r>
    <x v="0"/>
    <x v="1"/>
    <x v="2"/>
    <x v="1"/>
    <x v="2"/>
    <s v="EE_Narva"/>
    <x v="5"/>
    <s v="GNR_HP_ELEC_AIR-WTR_COP-330_LS_Y-2030"/>
    <x v="0"/>
    <x v="0"/>
    <n v="0.77175566754265801"/>
    <n v="1126.7632746122799"/>
    <n v="4056.3477886042101"/>
  </r>
  <r>
    <x v="0"/>
    <x v="1"/>
    <x v="2"/>
    <x v="1"/>
    <x v="2"/>
    <s v="EE_Narva"/>
    <x v="5"/>
    <s v="GNR_HP_ELEC_AIR-WTR_COP-330_LS_Y-2030"/>
    <x v="0"/>
    <x v="1"/>
    <n v="0.77175566754265801"/>
    <n v="1126.7632746122799"/>
    <n v="4056.3477886042101"/>
  </r>
  <r>
    <x v="0"/>
    <x v="1"/>
    <x v="2"/>
    <x v="1"/>
    <x v="2"/>
    <s v="EE_Narva"/>
    <x v="5"/>
    <s v="GNR_HP_ELEC_AIR-WTR_COP-330_LS_Y-2030"/>
    <x v="0"/>
    <x v="2"/>
    <n v="0.77175566754265801"/>
    <n v="1126.7632746122799"/>
    <n v="4056.3477886042101"/>
  </r>
  <r>
    <x v="0"/>
    <x v="1"/>
    <x v="2"/>
    <x v="1"/>
    <x v="2"/>
    <s v="EE_Narva"/>
    <x v="5"/>
    <s v="GNR_HP_ELEC_AIR-WTR_COP-330_LS_Y-2030"/>
    <x v="1"/>
    <x v="0"/>
    <n v="0.77175566754265801"/>
    <n v="1126.7632746122799"/>
    <n v="4056.3477886042101"/>
  </r>
  <r>
    <x v="0"/>
    <x v="1"/>
    <x v="2"/>
    <x v="1"/>
    <x v="2"/>
    <s v="EE_Narva"/>
    <x v="5"/>
    <s v="GNR_HP_ELEC_AIR-WTR_COP-330_LS_Y-2030"/>
    <x v="1"/>
    <x v="1"/>
    <n v="0.77175566754265801"/>
    <n v="1126.7632746122799"/>
    <n v="4056.3477886042101"/>
  </r>
  <r>
    <x v="0"/>
    <x v="1"/>
    <x v="2"/>
    <x v="1"/>
    <x v="2"/>
    <s v="EE_Narva"/>
    <x v="5"/>
    <s v="GNR_HP_ELEC_AIR-WTR_COP-330_LS_Y-2030"/>
    <x v="1"/>
    <x v="2"/>
    <n v="0.77175566754265801"/>
    <n v="1126.7632746122799"/>
    <n v="4056.3477886042101"/>
  </r>
  <r>
    <x v="0"/>
    <x v="1"/>
    <x v="2"/>
    <x v="1"/>
    <x v="2"/>
    <s v="EE_Narva"/>
    <x v="5"/>
    <s v="GNR_HP_ELEC_AIR-WTR_COP-360_LS_Y-2050"/>
    <x v="0"/>
    <x v="0"/>
    <n v="9.92020591063058"/>
    <n v="14483.5006295206"/>
    <n v="52140.602266274298"/>
  </r>
  <r>
    <x v="0"/>
    <x v="1"/>
    <x v="2"/>
    <x v="1"/>
    <x v="2"/>
    <s v="EE_Narva"/>
    <x v="5"/>
    <s v="GNR_HP_ELEC_AIR-WTR_COP-360_LS_Y-2050"/>
    <x v="0"/>
    <x v="1"/>
    <n v="9.92020591063058"/>
    <n v="14483.5006295206"/>
    <n v="52140.602266274298"/>
  </r>
  <r>
    <x v="0"/>
    <x v="1"/>
    <x v="2"/>
    <x v="1"/>
    <x v="2"/>
    <s v="EE_Narva"/>
    <x v="5"/>
    <s v="GNR_HP_ELEC_AIR-WTR_COP-360_LS_Y-2050"/>
    <x v="0"/>
    <x v="2"/>
    <n v="9.92020591063058"/>
    <n v="14483.5006295206"/>
    <n v="52140.602266274298"/>
  </r>
  <r>
    <x v="0"/>
    <x v="1"/>
    <x v="2"/>
    <x v="1"/>
    <x v="2"/>
    <s v="EE_Narva"/>
    <x v="5"/>
    <s v="GNR_HP_ELEC_AIR-WTR_COP-360_LS_Y-2050"/>
    <x v="1"/>
    <x v="0"/>
    <n v="9.92020591063058"/>
    <n v="14483.5006295206"/>
    <n v="52140.602266274298"/>
  </r>
  <r>
    <x v="0"/>
    <x v="1"/>
    <x v="2"/>
    <x v="1"/>
    <x v="2"/>
    <s v="EE_Narva"/>
    <x v="5"/>
    <s v="GNR_HP_ELEC_AIR-WTR_COP-360_LS_Y-2050"/>
    <x v="1"/>
    <x v="1"/>
    <n v="9.92020591063058"/>
    <n v="14483.5006295206"/>
    <n v="52140.602266274298"/>
  </r>
  <r>
    <x v="0"/>
    <x v="1"/>
    <x v="2"/>
    <x v="1"/>
    <x v="2"/>
    <s v="EE_Narva"/>
    <x v="5"/>
    <s v="GNR_HP_ELEC_AIR-WTR_COP-360_LS_Y-2050"/>
    <x v="1"/>
    <x v="2"/>
    <n v="9.92020591063058"/>
    <n v="14483.5006295206"/>
    <n v="52140.602266274298"/>
  </r>
  <r>
    <x v="0"/>
    <x v="1"/>
    <x v="2"/>
    <x v="1"/>
    <x v="2"/>
    <s v="EE_Narva"/>
    <x v="1"/>
    <s v="GNR_HS_HEAT_PIT_L-CEN_E-90_Y-2050"/>
    <x v="0"/>
    <x v="0"/>
    <n v="15.8858434736518"/>
    <n v="23193.331471531601"/>
    <n v="83495.993297513603"/>
  </r>
  <r>
    <x v="0"/>
    <x v="1"/>
    <x v="2"/>
    <x v="1"/>
    <x v="2"/>
    <s v="EE_Narva"/>
    <x v="1"/>
    <s v="GNR_HS_HEAT_PIT_L-CEN_E-90_Y-2050"/>
    <x v="0"/>
    <x v="1"/>
    <n v="17.0408643808995"/>
    <n v="24879.661996113198"/>
    <n v="89566.783186007597"/>
  </r>
  <r>
    <x v="0"/>
    <x v="1"/>
    <x v="2"/>
    <x v="1"/>
    <x v="2"/>
    <s v="EE_Narva"/>
    <x v="1"/>
    <s v="GNR_HS_HEAT_PIT_L-CEN_E-90_Y-2050"/>
    <x v="0"/>
    <x v="2"/>
    <n v="16.087972132420202"/>
    <n v="23488.439313333402"/>
    <n v="84558.381528000304"/>
  </r>
  <r>
    <x v="0"/>
    <x v="1"/>
    <x v="2"/>
    <x v="1"/>
    <x v="2"/>
    <s v="EE_Parnu"/>
    <x v="5"/>
    <s v="GNR_HP_ELEC_AIR-WTR_COP-330_LS_Y-2030"/>
    <x v="0"/>
    <x v="0"/>
    <n v="0.194323733141893"/>
    <n v="283.71265038716302"/>
    <n v="1021.36554139379"/>
  </r>
  <r>
    <x v="0"/>
    <x v="1"/>
    <x v="2"/>
    <x v="1"/>
    <x v="2"/>
    <s v="EE_Parnu"/>
    <x v="5"/>
    <s v="GNR_HP_ELEC_AIR-WTR_COP-330_LS_Y-2030"/>
    <x v="0"/>
    <x v="1"/>
    <n v="0.194323733141893"/>
    <n v="283.71265038716302"/>
    <n v="1021.36554139379"/>
  </r>
  <r>
    <x v="0"/>
    <x v="1"/>
    <x v="2"/>
    <x v="1"/>
    <x v="2"/>
    <s v="EE_Parnu"/>
    <x v="5"/>
    <s v="GNR_HP_ELEC_AIR-WTR_COP-330_LS_Y-2030"/>
    <x v="0"/>
    <x v="2"/>
    <n v="0.194323733141893"/>
    <n v="283.71265038716302"/>
    <n v="1021.36554139379"/>
  </r>
  <r>
    <x v="0"/>
    <x v="1"/>
    <x v="2"/>
    <x v="1"/>
    <x v="2"/>
    <s v="EE_Parnu"/>
    <x v="5"/>
    <s v="GNR_HP_ELEC_AIR-WTR_COP-330_LS_Y-2030"/>
    <x v="1"/>
    <x v="0"/>
    <n v="0.194323733141893"/>
    <n v="283.71265038716302"/>
    <n v="1021.36554139379"/>
  </r>
  <r>
    <x v="0"/>
    <x v="1"/>
    <x v="2"/>
    <x v="1"/>
    <x v="2"/>
    <s v="EE_Parnu"/>
    <x v="5"/>
    <s v="GNR_HP_ELEC_AIR-WTR_COP-330_LS_Y-2030"/>
    <x v="1"/>
    <x v="1"/>
    <n v="0.194323733141893"/>
    <n v="283.71265038716302"/>
    <n v="1021.36554139379"/>
  </r>
  <r>
    <x v="0"/>
    <x v="1"/>
    <x v="2"/>
    <x v="1"/>
    <x v="2"/>
    <s v="EE_Parnu"/>
    <x v="5"/>
    <s v="GNR_HP_ELEC_AIR-WTR_COP-330_LS_Y-2030"/>
    <x v="1"/>
    <x v="2"/>
    <n v="0.194323733141893"/>
    <n v="283.71265038716302"/>
    <n v="1021.36554139379"/>
  </r>
  <r>
    <x v="0"/>
    <x v="1"/>
    <x v="2"/>
    <x v="1"/>
    <x v="2"/>
    <s v="EE_Parnu"/>
    <x v="5"/>
    <s v="GNR_HP_ELEC_AIR-WTR_COP-360_LS_Y-2050"/>
    <x v="0"/>
    <x v="0"/>
    <n v="4.0594554091360298"/>
    <n v="5926.8048973386003"/>
    <n v="21336.497630418999"/>
  </r>
  <r>
    <x v="0"/>
    <x v="1"/>
    <x v="2"/>
    <x v="1"/>
    <x v="2"/>
    <s v="EE_Parnu"/>
    <x v="5"/>
    <s v="GNR_HP_ELEC_AIR-WTR_COP-360_LS_Y-2050"/>
    <x v="0"/>
    <x v="1"/>
    <n v="4.0594554091360298"/>
    <n v="5926.8048973386003"/>
    <n v="21336.497630418999"/>
  </r>
  <r>
    <x v="0"/>
    <x v="1"/>
    <x v="2"/>
    <x v="1"/>
    <x v="2"/>
    <s v="EE_Parnu"/>
    <x v="5"/>
    <s v="GNR_HP_ELEC_AIR-WTR_COP-360_LS_Y-2050"/>
    <x v="0"/>
    <x v="2"/>
    <n v="4.0594554091360298"/>
    <n v="5926.8048973386003"/>
    <n v="21336.497630418999"/>
  </r>
  <r>
    <x v="0"/>
    <x v="1"/>
    <x v="2"/>
    <x v="1"/>
    <x v="2"/>
    <s v="EE_Parnu"/>
    <x v="5"/>
    <s v="GNR_HP_ELEC_AIR-WTR_COP-360_LS_Y-2050"/>
    <x v="1"/>
    <x v="0"/>
    <n v="4.0594554091360298"/>
    <n v="5926.8048973386003"/>
    <n v="21336.497630418999"/>
  </r>
  <r>
    <x v="0"/>
    <x v="1"/>
    <x v="2"/>
    <x v="1"/>
    <x v="2"/>
    <s v="EE_Parnu"/>
    <x v="5"/>
    <s v="GNR_HP_ELEC_AIR-WTR_COP-360_LS_Y-2050"/>
    <x v="1"/>
    <x v="1"/>
    <n v="4.0594554091360298"/>
    <n v="5926.8048973386003"/>
    <n v="21336.497630418999"/>
  </r>
  <r>
    <x v="0"/>
    <x v="1"/>
    <x v="2"/>
    <x v="1"/>
    <x v="2"/>
    <s v="EE_Parnu"/>
    <x v="5"/>
    <s v="GNR_HP_ELEC_AIR-WTR_COP-360_LS_Y-2050"/>
    <x v="1"/>
    <x v="2"/>
    <n v="4.0594554091360298"/>
    <n v="5926.8048973386003"/>
    <n v="21336.497630418999"/>
  </r>
  <r>
    <x v="0"/>
    <x v="1"/>
    <x v="2"/>
    <x v="1"/>
    <x v="2"/>
    <s v="EE_Parnu"/>
    <x v="1"/>
    <s v="GNR_HS_HEAT_PIT_L-CEN_E-90_Y-2050"/>
    <x v="0"/>
    <x v="0"/>
    <n v="6.3324756436307101"/>
    <n v="9245.4144397008404"/>
    <n v="33283.491982922998"/>
  </r>
  <r>
    <x v="0"/>
    <x v="1"/>
    <x v="2"/>
    <x v="1"/>
    <x v="2"/>
    <s v="EE_Parnu"/>
    <x v="1"/>
    <s v="GNR_HS_HEAT_PIT_L-CEN_E-90_Y-2050"/>
    <x v="0"/>
    <x v="1"/>
    <n v="6.7928944923472603"/>
    <n v="9917.6259588270095"/>
    <n v="35703.453451777197"/>
  </r>
  <r>
    <x v="0"/>
    <x v="1"/>
    <x v="2"/>
    <x v="1"/>
    <x v="2"/>
    <s v="EE_Parnu"/>
    <x v="1"/>
    <s v="GNR_HS_HEAT_PIT_L-CEN_E-90_Y-2050"/>
    <x v="0"/>
    <x v="2"/>
    <n v="6.4130489421560801"/>
    <n v="9363.0514555478694"/>
    <n v="33706.985239972302"/>
  </r>
  <r>
    <x v="0"/>
    <x v="1"/>
    <x v="2"/>
    <x v="1"/>
    <x v="2"/>
    <s v="EE_Tallinn"/>
    <x v="5"/>
    <s v="GNR_HP_ELEC_AIR-WTR_COP-360_LS_Y-2050"/>
    <x v="0"/>
    <x v="0"/>
    <n v="36.402886897670101"/>
    <n v="53148.2148705984"/>
    <n v="191333.57353415401"/>
  </r>
  <r>
    <x v="0"/>
    <x v="1"/>
    <x v="2"/>
    <x v="1"/>
    <x v="2"/>
    <s v="EE_Tallinn"/>
    <x v="5"/>
    <s v="GNR_HP_ELEC_AIR-WTR_COP-360_LS_Y-2050"/>
    <x v="0"/>
    <x v="1"/>
    <n v="36.402886897670101"/>
    <n v="53148.2148705984"/>
    <n v="191333.57353415401"/>
  </r>
  <r>
    <x v="0"/>
    <x v="1"/>
    <x v="2"/>
    <x v="1"/>
    <x v="2"/>
    <s v="EE_Tallinn"/>
    <x v="5"/>
    <s v="GNR_HP_ELEC_AIR-WTR_COP-360_LS_Y-2050"/>
    <x v="0"/>
    <x v="2"/>
    <n v="36.402886897670101"/>
    <n v="53148.2148705984"/>
    <n v="191333.57353415401"/>
  </r>
  <r>
    <x v="0"/>
    <x v="1"/>
    <x v="2"/>
    <x v="1"/>
    <x v="2"/>
    <s v="EE_Tallinn"/>
    <x v="5"/>
    <s v="GNR_HP_ELEC_AIR-WTR_COP-360_LS_Y-2050"/>
    <x v="1"/>
    <x v="0"/>
    <n v="36.402886897670101"/>
    <n v="53148.2148705984"/>
    <n v="191333.57353415401"/>
  </r>
  <r>
    <x v="0"/>
    <x v="1"/>
    <x v="2"/>
    <x v="1"/>
    <x v="2"/>
    <s v="EE_Tallinn"/>
    <x v="5"/>
    <s v="GNR_HP_ELEC_AIR-WTR_COP-360_LS_Y-2050"/>
    <x v="1"/>
    <x v="1"/>
    <n v="36.402886897670101"/>
    <n v="53148.2148705984"/>
    <n v="191333.57353415401"/>
  </r>
  <r>
    <x v="0"/>
    <x v="1"/>
    <x v="2"/>
    <x v="1"/>
    <x v="2"/>
    <s v="EE_Tallinn"/>
    <x v="5"/>
    <s v="GNR_HP_ELEC_AIR-WTR_COP-360_LS_Y-2050"/>
    <x v="1"/>
    <x v="2"/>
    <n v="36.402886897670101"/>
    <n v="53148.2148705984"/>
    <n v="191333.57353415401"/>
  </r>
  <r>
    <x v="0"/>
    <x v="1"/>
    <x v="2"/>
    <x v="1"/>
    <x v="2"/>
    <s v="EE_Tallinn"/>
    <x v="1"/>
    <s v="GNR_HS_HEAT_PIT_L-CEN_E-90_Y-2050"/>
    <x v="0"/>
    <x v="0"/>
    <n v="65.029943279543801"/>
    <n v="94943.717188134004"/>
    <n v="341797.38187728199"/>
  </r>
  <r>
    <x v="0"/>
    <x v="1"/>
    <x v="2"/>
    <x v="1"/>
    <x v="2"/>
    <s v="EE_Tallinn"/>
    <x v="1"/>
    <s v="GNR_HS_HEAT_PIT_L-CEN_E-90_Y-2050"/>
    <x v="0"/>
    <x v="1"/>
    <n v="69.758111740323699"/>
    <n v="101846.843140873"/>
    <n v="366648.63530714199"/>
  </r>
  <r>
    <x v="0"/>
    <x v="1"/>
    <x v="2"/>
    <x v="1"/>
    <x v="2"/>
    <s v="EE_Tallinn"/>
    <x v="1"/>
    <s v="GNR_HS_HEAT_PIT_L-CEN_E-90_Y-2050"/>
    <x v="0"/>
    <x v="2"/>
    <n v="65.857372760180198"/>
    <n v="96151.764229863096"/>
    <n v="346146.351227507"/>
  </r>
  <r>
    <x v="0"/>
    <x v="1"/>
    <x v="2"/>
    <x v="1"/>
    <x v="2"/>
    <s v="EE_Tallinn"/>
    <x v="17"/>
    <s v="GNR_ST_WOODCHI_BP_E-29_LS-600-MW-FEED_Y-2050"/>
    <x v="0"/>
    <x v="0"/>
    <n v="29.8167174023339"/>
    <n v="43532.407407407401"/>
    <n v="156716.66666666701"/>
  </r>
  <r>
    <x v="0"/>
    <x v="1"/>
    <x v="2"/>
    <x v="1"/>
    <x v="2"/>
    <s v="EE_Tallinn"/>
    <x v="17"/>
    <s v="GNR_ST_WOODCHI_BP_E-29_LS-600-MW-FEED_Y-2050"/>
    <x v="0"/>
    <x v="1"/>
    <n v="29.8167174023339"/>
    <n v="43532.407407407401"/>
    <n v="156716.66666666701"/>
  </r>
  <r>
    <x v="0"/>
    <x v="1"/>
    <x v="2"/>
    <x v="1"/>
    <x v="2"/>
    <s v="EE_Tallinn"/>
    <x v="17"/>
    <s v="GNR_ST_WOODCHI_BP_E-29_LS-600-MW-FEED_Y-2050"/>
    <x v="0"/>
    <x v="2"/>
    <n v="29.8167174023339"/>
    <n v="43532.407407407401"/>
    <n v="156716.66666666701"/>
  </r>
  <r>
    <x v="0"/>
    <x v="1"/>
    <x v="2"/>
    <x v="1"/>
    <x v="2"/>
    <s v="EE_Tallinn"/>
    <x v="17"/>
    <s v="GNR_ST_WOODCHI_BP_E-29_LS-600-MW-FEED_Y-2050"/>
    <x v="1"/>
    <x v="0"/>
    <n v="29.8167174023339"/>
    <n v="43532.407407407401"/>
    <n v="156716.66666666701"/>
  </r>
  <r>
    <x v="0"/>
    <x v="1"/>
    <x v="2"/>
    <x v="1"/>
    <x v="2"/>
    <s v="EE_Tallinn"/>
    <x v="17"/>
    <s v="GNR_ST_WOODCHI_BP_E-29_LS-600-MW-FEED_Y-2050"/>
    <x v="1"/>
    <x v="1"/>
    <n v="29.8167174023339"/>
    <n v="43532.407407407401"/>
    <n v="156716.66666666701"/>
  </r>
  <r>
    <x v="0"/>
    <x v="1"/>
    <x v="2"/>
    <x v="1"/>
    <x v="2"/>
    <s v="EE_Tallinn"/>
    <x v="17"/>
    <s v="GNR_ST_WOODCHI_BP_E-29_LS-600-MW-FEED_Y-2050"/>
    <x v="1"/>
    <x v="2"/>
    <n v="29.8167174023339"/>
    <n v="43532.407407407401"/>
    <n v="156716.66666666701"/>
  </r>
  <r>
    <x v="0"/>
    <x v="1"/>
    <x v="2"/>
    <x v="1"/>
    <x v="2"/>
    <s v="EE_Tartu"/>
    <x v="5"/>
    <s v="GNR_HP_ELEC_AIR-WTR_COP-330_LS_Y-2030"/>
    <x v="0"/>
    <x v="0"/>
    <n v="0.799030343186939"/>
    <n v="1166.58430105293"/>
    <n v="4199.7034837905503"/>
  </r>
  <r>
    <x v="0"/>
    <x v="1"/>
    <x v="2"/>
    <x v="1"/>
    <x v="2"/>
    <s v="EE_Tartu"/>
    <x v="5"/>
    <s v="GNR_HP_ELEC_AIR-WTR_COP-330_LS_Y-2030"/>
    <x v="0"/>
    <x v="1"/>
    <n v="0.799030343186939"/>
    <n v="1166.58430105293"/>
    <n v="4199.7034837905503"/>
  </r>
  <r>
    <x v="0"/>
    <x v="1"/>
    <x v="2"/>
    <x v="1"/>
    <x v="2"/>
    <s v="EE_Tartu"/>
    <x v="5"/>
    <s v="GNR_HP_ELEC_AIR-WTR_COP-330_LS_Y-2030"/>
    <x v="0"/>
    <x v="2"/>
    <n v="0.799030343186939"/>
    <n v="1166.58430105293"/>
    <n v="4199.7034837905503"/>
  </r>
  <r>
    <x v="0"/>
    <x v="1"/>
    <x v="2"/>
    <x v="1"/>
    <x v="2"/>
    <s v="EE_Tartu"/>
    <x v="5"/>
    <s v="GNR_HP_ELEC_AIR-WTR_COP-330_LS_Y-2030"/>
    <x v="1"/>
    <x v="0"/>
    <n v="0.799030343186939"/>
    <n v="1166.58430105293"/>
    <n v="4199.7034837905503"/>
  </r>
  <r>
    <x v="0"/>
    <x v="1"/>
    <x v="2"/>
    <x v="1"/>
    <x v="2"/>
    <s v="EE_Tartu"/>
    <x v="5"/>
    <s v="GNR_HP_ELEC_AIR-WTR_COP-330_LS_Y-2030"/>
    <x v="1"/>
    <x v="1"/>
    <n v="0.799030343186939"/>
    <n v="1166.58430105293"/>
    <n v="4199.7034837905503"/>
  </r>
  <r>
    <x v="0"/>
    <x v="1"/>
    <x v="2"/>
    <x v="1"/>
    <x v="2"/>
    <s v="EE_Tartu"/>
    <x v="5"/>
    <s v="GNR_HP_ELEC_AIR-WTR_COP-330_LS_Y-2030"/>
    <x v="1"/>
    <x v="2"/>
    <n v="0.799030343186939"/>
    <n v="1166.58430105293"/>
    <n v="4199.7034837905503"/>
  </r>
  <r>
    <x v="0"/>
    <x v="1"/>
    <x v="2"/>
    <x v="1"/>
    <x v="2"/>
    <s v="EE_Tartu"/>
    <x v="5"/>
    <s v="GNR_HP_ELEC_AIR-WTR_COP-360_LS_Y-2050"/>
    <x v="0"/>
    <x v="0"/>
    <n v="10.3759096709042"/>
    <n v="15148.8281195201"/>
    <n v="54535.781230272303"/>
  </r>
  <r>
    <x v="0"/>
    <x v="1"/>
    <x v="2"/>
    <x v="1"/>
    <x v="2"/>
    <s v="EE_Tartu"/>
    <x v="5"/>
    <s v="GNR_HP_ELEC_AIR-WTR_COP-360_LS_Y-2050"/>
    <x v="0"/>
    <x v="1"/>
    <n v="10.3759096709042"/>
    <n v="15148.8281195201"/>
    <n v="54535.781230272303"/>
  </r>
  <r>
    <x v="0"/>
    <x v="1"/>
    <x v="2"/>
    <x v="1"/>
    <x v="2"/>
    <s v="EE_Tartu"/>
    <x v="5"/>
    <s v="GNR_HP_ELEC_AIR-WTR_COP-360_LS_Y-2050"/>
    <x v="0"/>
    <x v="2"/>
    <n v="10.3759096709042"/>
    <n v="15148.8281195201"/>
    <n v="54535.781230272303"/>
  </r>
  <r>
    <x v="0"/>
    <x v="1"/>
    <x v="2"/>
    <x v="1"/>
    <x v="2"/>
    <s v="EE_Tartu"/>
    <x v="5"/>
    <s v="GNR_HP_ELEC_AIR-WTR_COP-360_LS_Y-2050"/>
    <x v="1"/>
    <x v="0"/>
    <n v="10.3759096709042"/>
    <n v="15148.8281195201"/>
    <n v="54535.781230272303"/>
  </r>
  <r>
    <x v="0"/>
    <x v="1"/>
    <x v="2"/>
    <x v="1"/>
    <x v="2"/>
    <s v="EE_Tartu"/>
    <x v="5"/>
    <s v="GNR_HP_ELEC_AIR-WTR_COP-360_LS_Y-2050"/>
    <x v="1"/>
    <x v="1"/>
    <n v="10.3759096709042"/>
    <n v="15148.8281195201"/>
    <n v="54535.781230272303"/>
  </r>
  <r>
    <x v="0"/>
    <x v="1"/>
    <x v="2"/>
    <x v="1"/>
    <x v="2"/>
    <s v="EE_Tartu"/>
    <x v="5"/>
    <s v="GNR_HP_ELEC_AIR-WTR_COP-360_LS_Y-2050"/>
    <x v="1"/>
    <x v="2"/>
    <n v="10.3759096709042"/>
    <n v="15148.8281195201"/>
    <n v="54535.781230272303"/>
  </r>
  <r>
    <x v="0"/>
    <x v="1"/>
    <x v="2"/>
    <x v="1"/>
    <x v="2"/>
    <s v="EE_Tartu"/>
    <x v="1"/>
    <s v="GNR_HS_HEAT_PIT_L-CEN_E-90_Y-2050"/>
    <x v="0"/>
    <x v="0"/>
    <n v="16.6042697185473"/>
    <n v="24242.233789079099"/>
    <n v="87272.041640684605"/>
  </r>
  <r>
    <x v="0"/>
    <x v="1"/>
    <x v="2"/>
    <x v="1"/>
    <x v="2"/>
    <s v="EE_Tartu"/>
    <x v="1"/>
    <s v="GNR_HS_HEAT_PIT_L-CEN_E-90_Y-2050"/>
    <x v="0"/>
    <x v="1"/>
    <n v="17.811525644637101"/>
    <n v="26004.8274411702"/>
    <n v="93617.378788212794"/>
  </r>
  <r>
    <x v="0"/>
    <x v="1"/>
    <x v="2"/>
    <x v="1"/>
    <x v="2"/>
    <s v="EE_Tartu"/>
    <x v="1"/>
    <s v="GNR_HS_HEAT_PIT_L-CEN_E-90_Y-2050"/>
    <x v="0"/>
    <x v="2"/>
    <n v="16.815539505613099"/>
    <n v="24550.6876781951"/>
    <n v="88382.475641502402"/>
  </r>
  <r>
    <x v="0"/>
    <x v="1"/>
    <x v="2"/>
    <x v="2"/>
    <x v="3"/>
    <s v="FI_IND"/>
    <x v="1"/>
    <s v="GNR_HS_HEAT_PIT_L-CEN_E-90_Y-2050"/>
    <x v="0"/>
    <x v="0"/>
    <n v="663.44257839513705"/>
    <n v="968626.16445689998"/>
    <n v="3487054.1920448402"/>
  </r>
  <r>
    <x v="0"/>
    <x v="1"/>
    <x v="2"/>
    <x v="2"/>
    <x v="3"/>
    <s v="FI_IND"/>
    <x v="1"/>
    <s v="GNR_HS_HEAT_PIT_L-CEN_E-90_Y-2050"/>
    <x v="0"/>
    <x v="1"/>
    <n v="754.11969761420096"/>
    <n v="1101014.75851673"/>
    <n v="3963653.1306602401"/>
  </r>
  <r>
    <x v="0"/>
    <x v="1"/>
    <x v="2"/>
    <x v="2"/>
    <x v="3"/>
    <s v="FI_IND"/>
    <x v="1"/>
    <s v="GNR_HS_HEAT_PIT_L-CEN_E-90_Y-2050"/>
    <x v="0"/>
    <x v="2"/>
    <n v="706.34540913288504"/>
    <n v="1031264.29733401"/>
    <n v="3712551.4704024498"/>
  </r>
  <r>
    <x v="0"/>
    <x v="1"/>
    <x v="2"/>
    <x v="2"/>
    <x v="3"/>
    <s v="FI_IND"/>
    <x v="2"/>
    <s v="GNR_ST_MSW_BP_E-24_LS-220-MW-FEED_Y-2030"/>
    <x v="0"/>
    <x v="0"/>
    <n v="994.54386850030596"/>
    <n v="1452034.0480104501"/>
    <n v="5227322.5728376098"/>
  </r>
  <r>
    <x v="0"/>
    <x v="1"/>
    <x v="2"/>
    <x v="2"/>
    <x v="3"/>
    <s v="FI_IND"/>
    <x v="2"/>
    <s v="GNR_ST_MSW_BP_E-24_LS-220-MW-FEED_Y-2030"/>
    <x v="0"/>
    <x v="1"/>
    <n v="994.54386850030596"/>
    <n v="1452034.0480104501"/>
    <n v="5227322.5728376098"/>
  </r>
  <r>
    <x v="0"/>
    <x v="1"/>
    <x v="2"/>
    <x v="2"/>
    <x v="3"/>
    <s v="FI_IND"/>
    <x v="2"/>
    <s v="GNR_ST_MSW_BP_E-24_LS-220-MW-FEED_Y-2030"/>
    <x v="0"/>
    <x v="2"/>
    <n v="994.54386850030596"/>
    <n v="1452034.0480104501"/>
    <n v="5227322.5728376098"/>
  </r>
  <r>
    <x v="0"/>
    <x v="1"/>
    <x v="2"/>
    <x v="2"/>
    <x v="3"/>
    <s v="FI_IND"/>
    <x v="2"/>
    <s v="GNR_ST_MSW_BP_E-24_LS-220-MW-FEED_Y-2030"/>
    <x v="1"/>
    <x v="0"/>
    <n v="994.54386850030596"/>
    <n v="1452034.0480104501"/>
    <n v="5227322.5728376098"/>
  </r>
  <r>
    <x v="0"/>
    <x v="1"/>
    <x v="2"/>
    <x v="2"/>
    <x v="3"/>
    <s v="FI_IND"/>
    <x v="2"/>
    <s v="GNR_ST_MSW_BP_E-24_LS-220-MW-FEED_Y-2030"/>
    <x v="1"/>
    <x v="1"/>
    <n v="994.54386850030596"/>
    <n v="1452034.0480104501"/>
    <n v="5227322.5728376098"/>
  </r>
  <r>
    <x v="0"/>
    <x v="1"/>
    <x v="2"/>
    <x v="2"/>
    <x v="3"/>
    <s v="FI_IND"/>
    <x v="2"/>
    <s v="GNR_ST_MSW_BP_E-24_LS-220-MW-FEED_Y-2030"/>
    <x v="1"/>
    <x v="2"/>
    <n v="994.54386850030596"/>
    <n v="1452034.0480104501"/>
    <n v="5227322.5728376098"/>
  </r>
  <r>
    <x v="0"/>
    <x v="1"/>
    <x v="2"/>
    <x v="2"/>
    <x v="3"/>
    <s v="FI_IND"/>
    <x v="2"/>
    <s v="GNR_ST_MSW_BP_E-25_LS-220-MW-FEED_Y-2050"/>
    <x v="0"/>
    <x v="0"/>
    <n v="5080.7160399425702"/>
    <n v="7417845.4183161501"/>
    <n v="26704243.505938102"/>
  </r>
  <r>
    <x v="0"/>
    <x v="1"/>
    <x v="2"/>
    <x v="2"/>
    <x v="3"/>
    <s v="FI_IND"/>
    <x v="2"/>
    <s v="GNR_ST_MSW_BP_E-25_LS-220-MW-FEED_Y-2050"/>
    <x v="0"/>
    <x v="1"/>
    <n v="5080.7160399425702"/>
    <n v="7417845.4183161501"/>
    <n v="26704243.505938102"/>
  </r>
  <r>
    <x v="0"/>
    <x v="1"/>
    <x v="2"/>
    <x v="2"/>
    <x v="3"/>
    <s v="FI_IND"/>
    <x v="2"/>
    <s v="GNR_ST_MSW_BP_E-25_LS-220-MW-FEED_Y-2050"/>
    <x v="0"/>
    <x v="2"/>
    <n v="5080.7160399425702"/>
    <n v="7417845.4183161501"/>
    <n v="26704243.505938102"/>
  </r>
  <r>
    <x v="0"/>
    <x v="1"/>
    <x v="2"/>
    <x v="2"/>
    <x v="3"/>
    <s v="FI_IND"/>
    <x v="2"/>
    <s v="GNR_ST_MSW_BP_E-25_LS-220-MW-FEED_Y-2050"/>
    <x v="1"/>
    <x v="0"/>
    <n v="5080.7160399425702"/>
    <n v="7417845.4183161501"/>
    <n v="26704243.505938102"/>
  </r>
  <r>
    <x v="0"/>
    <x v="1"/>
    <x v="2"/>
    <x v="2"/>
    <x v="3"/>
    <s v="FI_IND"/>
    <x v="2"/>
    <s v="GNR_ST_MSW_BP_E-25_LS-220-MW-FEED_Y-2050"/>
    <x v="1"/>
    <x v="1"/>
    <n v="5080.7160399425702"/>
    <n v="7417845.4183161501"/>
    <n v="26704243.505938102"/>
  </r>
  <r>
    <x v="0"/>
    <x v="1"/>
    <x v="2"/>
    <x v="2"/>
    <x v="3"/>
    <s v="FI_IND"/>
    <x v="2"/>
    <s v="GNR_ST_MSW_BP_E-25_LS-220-MW-FEED_Y-2050"/>
    <x v="1"/>
    <x v="2"/>
    <n v="5080.7160399425702"/>
    <n v="7417845.4183161501"/>
    <n v="26704243.505938102"/>
  </r>
  <r>
    <x v="0"/>
    <x v="1"/>
    <x v="2"/>
    <x v="2"/>
    <x v="3"/>
    <s v="FI_large"/>
    <x v="1"/>
    <s v="GNR_HS_HEAT_PIT_L-CEN_E-90_Y-2050"/>
    <x v="0"/>
    <x v="0"/>
    <n v="113.932139128976"/>
    <n v="166340.923128305"/>
    <n v="598827.32326189696"/>
  </r>
  <r>
    <x v="0"/>
    <x v="1"/>
    <x v="2"/>
    <x v="2"/>
    <x v="3"/>
    <s v="FI_large"/>
    <x v="1"/>
    <s v="GNR_HS_HEAT_PIT_L-CEN_E-90_Y-2050"/>
    <x v="0"/>
    <x v="1"/>
    <n v="448.97685512326399"/>
    <n v="655506.20847996499"/>
    <n v="2359822.35052787"/>
  </r>
  <r>
    <x v="0"/>
    <x v="1"/>
    <x v="2"/>
    <x v="2"/>
    <x v="3"/>
    <s v="FI_large"/>
    <x v="1"/>
    <s v="GNR_HS_HEAT_PIT_L-CEN_E-90_Y-2050"/>
    <x v="0"/>
    <x v="2"/>
    <n v="272.74814238992201"/>
    <n v="398212.287889286"/>
    <n v="1433564.2364014301"/>
  </r>
  <r>
    <x v="0"/>
    <x v="1"/>
    <x v="2"/>
    <x v="2"/>
    <x v="3"/>
    <s v="FI_large"/>
    <x v="2"/>
    <s v="GNR_ST_MSW_BP_E-24_LS-220-MW-FEED_Y-2030"/>
    <x v="0"/>
    <x v="0"/>
    <n v="69.452849329632102"/>
    <n v="101401.160021263"/>
    <n v="365044.17607654602"/>
  </r>
  <r>
    <x v="0"/>
    <x v="1"/>
    <x v="2"/>
    <x v="2"/>
    <x v="3"/>
    <s v="FI_large"/>
    <x v="2"/>
    <s v="GNR_ST_MSW_BP_E-24_LS-220-MW-FEED_Y-2030"/>
    <x v="0"/>
    <x v="1"/>
    <n v="69.452849329632102"/>
    <n v="101401.160021263"/>
    <n v="365044.17607654602"/>
  </r>
  <r>
    <x v="0"/>
    <x v="1"/>
    <x v="2"/>
    <x v="2"/>
    <x v="3"/>
    <s v="FI_large"/>
    <x v="2"/>
    <s v="GNR_ST_MSW_BP_E-24_LS-220-MW-FEED_Y-2030"/>
    <x v="0"/>
    <x v="2"/>
    <n v="69.452849329632102"/>
    <n v="101401.160021263"/>
    <n v="365044.17607654602"/>
  </r>
  <r>
    <x v="0"/>
    <x v="1"/>
    <x v="2"/>
    <x v="2"/>
    <x v="3"/>
    <s v="FI_large"/>
    <x v="2"/>
    <s v="GNR_ST_MSW_BP_E-24_LS-220-MW-FEED_Y-2030"/>
    <x v="1"/>
    <x v="0"/>
    <n v="69.452849329632102"/>
    <n v="101401.160021263"/>
    <n v="365044.17607654602"/>
  </r>
  <r>
    <x v="0"/>
    <x v="1"/>
    <x v="2"/>
    <x v="2"/>
    <x v="3"/>
    <s v="FI_large"/>
    <x v="2"/>
    <s v="GNR_ST_MSW_BP_E-24_LS-220-MW-FEED_Y-2030"/>
    <x v="1"/>
    <x v="1"/>
    <n v="69.452849329632102"/>
    <n v="101401.160021263"/>
    <n v="365044.17607654602"/>
  </r>
  <r>
    <x v="0"/>
    <x v="1"/>
    <x v="2"/>
    <x v="2"/>
    <x v="3"/>
    <s v="FI_large"/>
    <x v="2"/>
    <s v="GNR_ST_MSW_BP_E-24_LS-220-MW-FEED_Y-2030"/>
    <x v="1"/>
    <x v="2"/>
    <n v="69.452849329632102"/>
    <n v="101401.160021263"/>
    <n v="365044.17607654602"/>
  </r>
  <r>
    <x v="0"/>
    <x v="1"/>
    <x v="2"/>
    <x v="2"/>
    <x v="3"/>
    <s v="FI_large"/>
    <x v="2"/>
    <s v="GNR_ST_MSW_BP_E-25_LS-220-MW-FEED_Y-2050"/>
    <x v="0"/>
    <x v="0"/>
    <n v="246.056379343808"/>
    <n v="359242.31384195999"/>
    <n v="1293272.32983106"/>
  </r>
  <r>
    <x v="0"/>
    <x v="1"/>
    <x v="2"/>
    <x v="2"/>
    <x v="3"/>
    <s v="FI_large"/>
    <x v="2"/>
    <s v="GNR_ST_MSW_BP_E-25_LS-220-MW-FEED_Y-2050"/>
    <x v="0"/>
    <x v="1"/>
    <n v="246.056379343808"/>
    <n v="359242.31384195999"/>
    <n v="1293272.32983106"/>
  </r>
  <r>
    <x v="0"/>
    <x v="1"/>
    <x v="2"/>
    <x v="2"/>
    <x v="3"/>
    <s v="FI_large"/>
    <x v="2"/>
    <s v="GNR_ST_MSW_BP_E-25_LS-220-MW-FEED_Y-2050"/>
    <x v="0"/>
    <x v="2"/>
    <n v="246.056379343808"/>
    <n v="359242.31384195999"/>
    <n v="1293272.32983106"/>
  </r>
  <r>
    <x v="0"/>
    <x v="1"/>
    <x v="2"/>
    <x v="2"/>
    <x v="3"/>
    <s v="FI_large"/>
    <x v="2"/>
    <s v="GNR_ST_MSW_BP_E-25_LS-220-MW-FEED_Y-2050"/>
    <x v="1"/>
    <x v="0"/>
    <n v="246.056379343808"/>
    <n v="359242.31384195999"/>
    <n v="1293272.32983106"/>
  </r>
  <r>
    <x v="0"/>
    <x v="1"/>
    <x v="2"/>
    <x v="2"/>
    <x v="3"/>
    <s v="FI_large"/>
    <x v="2"/>
    <s v="GNR_ST_MSW_BP_E-25_LS-220-MW-FEED_Y-2050"/>
    <x v="1"/>
    <x v="1"/>
    <n v="246.056379343808"/>
    <n v="359242.31384195999"/>
    <n v="1293272.32983106"/>
  </r>
  <r>
    <x v="0"/>
    <x v="1"/>
    <x v="2"/>
    <x v="2"/>
    <x v="3"/>
    <s v="FI_large"/>
    <x v="2"/>
    <s v="GNR_ST_MSW_BP_E-25_LS-220-MW-FEED_Y-2050"/>
    <x v="1"/>
    <x v="2"/>
    <n v="246.056379343808"/>
    <n v="359242.31384195999"/>
    <n v="1293272.32983106"/>
  </r>
  <r>
    <x v="0"/>
    <x v="1"/>
    <x v="2"/>
    <x v="2"/>
    <x v="3"/>
    <s v="FI_large"/>
    <x v="10"/>
    <s v="KELJONLAHTI_ST_PEAT_EXT"/>
    <x v="0"/>
    <x v="0"/>
    <n v="4.9530026109660596"/>
    <n v="7231.3838120104401"/>
    <n v="26032.981723237601"/>
  </r>
  <r>
    <x v="0"/>
    <x v="1"/>
    <x v="2"/>
    <x v="2"/>
    <x v="3"/>
    <s v="FI_large"/>
    <x v="10"/>
    <s v="KELJONLAHTI_ST_PEAT_EXT"/>
    <x v="0"/>
    <x v="1"/>
    <n v="4.9530026109660596"/>
    <n v="7231.3838120104401"/>
    <n v="26032.981723237601"/>
  </r>
  <r>
    <x v="0"/>
    <x v="1"/>
    <x v="2"/>
    <x v="2"/>
    <x v="3"/>
    <s v="FI_large"/>
    <x v="10"/>
    <s v="KELJONLAHTI_ST_PEAT_EXT"/>
    <x v="0"/>
    <x v="2"/>
    <n v="4.9530026109660596"/>
    <n v="7231.3838120104401"/>
    <n v="26032.981723237601"/>
  </r>
  <r>
    <x v="0"/>
    <x v="1"/>
    <x v="2"/>
    <x v="2"/>
    <x v="3"/>
    <s v="FI_large"/>
    <x v="10"/>
    <s v="KELJONLAHTI_ST_PEAT_EXT"/>
    <x v="1"/>
    <x v="0"/>
    <n v="4.9530026109660596"/>
    <n v="7231.3838120104401"/>
    <n v="26032.981723237601"/>
  </r>
  <r>
    <x v="0"/>
    <x v="1"/>
    <x v="2"/>
    <x v="2"/>
    <x v="3"/>
    <s v="FI_large"/>
    <x v="10"/>
    <s v="KELJONLAHTI_ST_PEAT_EXT"/>
    <x v="1"/>
    <x v="1"/>
    <n v="4.9530026109660596"/>
    <n v="7231.3838120104401"/>
    <n v="26032.981723237601"/>
  </r>
  <r>
    <x v="0"/>
    <x v="1"/>
    <x v="2"/>
    <x v="2"/>
    <x v="3"/>
    <s v="FI_large"/>
    <x v="10"/>
    <s v="KELJONLAHTI_ST_PEAT_EXT"/>
    <x v="1"/>
    <x v="2"/>
    <n v="4.9530026109660596"/>
    <n v="7231.3838120104401"/>
    <n v="26032.981723237601"/>
  </r>
  <r>
    <x v="0"/>
    <x v="1"/>
    <x v="2"/>
    <x v="2"/>
    <x v="3"/>
    <s v="FI_large"/>
    <x v="4"/>
    <s v="GNR_EH_HEAT"/>
    <x v="0"/>
    <x v="0"/>
    <n v="23.500457875457801"/>
    <n v="34310.668498168401"/>
    <n v="123518.40659340601"/>
  </r>
  <r>
    <x v="0"/>
    <x v="1"/>
    <x v="2"/>
    <x v="2"/>
    <x v="3"/>
    <s v="FI_large"/>
    <x v="4"/>
    <s v="GNR_EH_HEAT"/>
    <x v="0"/>
    <x v="1"/>
    <n v="23.500457875457801"/>
    <n v="34310.668498168401"/>
    <n v="123518.40659340601"/>
  </r>
  <r>
    <x v="0"/>
    <x v="1"/>
    <x v="2"/>
    <x v="2"/>
    <x v="3"/>
    <s v="FI_large"/>
    <x v="4"/>
    <s v="GNR_EH_HEAT"/>
    <x v="0"/>
    <x v="2"/>
    <n v="23.500457875457801"/>
    <n v="34310.668498168401"/>
    <n v="123518.40659340601"/>
  </r>
  <r>
    <x v="0"/>
    <x v="1"/>
    <x v="2"/>
    <x v="2"/>
    <x v="3"/>
    <s v="FI_large"/>
    <x v="4"/>
    <s v="GNR_EH_HEAT"/>
    <x v="1"/>
    <x v="0"/>
    <n v="23.500457875457801"/>
    <n v="34310.668498168401"/>
    <n v="123518.40659340601"/>
  </r>
  <r>
    <x v="0"/>
    <x v="1"/>
    <x v="2"/>
    <x v="2"/>
    <x v="3"/>
    <s v="FI_large"/>
    <x v="4"/>
    <s v="GNR_EH_HEAT"/>
    <x v="1"/>
    <x v="1"/>
    <n v="23.500457875457801"/>
    <n v="34310.668498168401"/>
    <n v="123518.40659340601"/>
  </r>
  <r>
    <x v="0"/>
    <x v="1"/>
    <x v="2"/>
    <x v="2"/>
    <x v="3"/>
    <s v="FI_large"/>
    <x v="4"/>
    <s v="GNR_EH_HEAT"/>
    <x v="1"/>
    <x v="2"/>
    <n v="23.500457875457801"/>
    <n v="34310.668498168401"/>
    <n v="123518.40659340601"/>
  </r>
  <r>
    <x v="0"/>
    <x v="1"/>
    <x v="2"/>
    <x v="2"/>
    <x v="3"/>
    <s v="FI_large_gas"/>
    <x v="1"/>
    <s v="GNR_HS_HEAT_PIT_L-CEN_E-90"/>
    <x v="0"/>
    <x v="0"/>
    <n v="156.22895622895601"/>
    <n v="228094.27609427599"/>
    <n v="821139.39393939404"/>
  </r>
  <r>
    <x v="0"/>
    <x v="1"/>
    <x v="2"/>
    <x v="2"/>
    <x v="3"/>
    <s v="FI_large_gas"/>
    <x v="1"/>
    <s v="GNR_HS_HEAT_PIT_L-CEN_E-90"/>
    <x v="0"/>
    <x v="1"/>
    <n v="156.22895622895601"/>
    <n v="228094.27609427599"/>
    <n v="821139.39393939404"/>
  </r>
  <r>
    <x v="0"/>
    <x v="1"/>
    <x v="2"/>
    <x v="2"/>
    <x v="3"/>
    <s v="FI_large_gas"/>
    <x v="1"/>
    <s v="GNR_HS_HEAT_PIT_L-CEN_E-90"/>
    <x v="0"/>
    <x v="2"/>
    <n v="156.22895622895601"/>
    <n v="228094.27609427599"/>
    <n v="821139.39393939404"/>
  </r>
  <r>
    <x v="0"/>
    <x v="1"/>
    <x v="2"/>
    <x v="2"/>
    <x v="3"/>
    <s v="FI_large_gas"/>
    <x v="1"/>
    <s v="GNR_HS_HEAT_PIT_L-CEN_E-90_Y-2050"/>
    <x v="0"/>
    <x v="0"/>
    <n v="195.998504121401"/>
    <n v="286157.81601724599"/>
    <n v="1030168.13766209"/>
  </r>
  <r>
    <x v="0"/>
    <x v="1"/>
    <x v="2"/>
    <x v="2"/>
    <x v="3"/>
    <s v="FI_large_gas"/>
    <x v="1"/>
    <s v="GNR_HS_HEAT_PIT_L-CEN_E-90_Y-2050"/>
    <x v="0"/>
    <x v="1"/>
    <n v="1265.4663302873"/>
    <n v="1847580.8422194601"/>
    <n v="6651291.0319900503"/>
  </r>
  <r>
    <x v="0"/>
    <x v="1"/>
    <x v="2"/>
    <x v="2"/>
    <x v="3"/>
    <s v="FI_large_gas"/>
    <x v="1"/>
    <s v="GNR_HS_HEAT_PIT_L-CEN_E-90_Y-2050"/>
    <x v="0"/>
    <x v="2"/>
    <n v="697.93761845062897"/>
    <n v="1018988.92293792"/>
    <n v="3668360.1225765101"/>
  </r>
  <r>
    <x v="0"/>
    <x v="1"/>
    <x v="2"/>
    <x v="2"/>
    <x v="3"/>
    <s v="FI_large_gas"/>
    <x v="2"/>
    <s v="GNR_ST_MSW_BP_E-24_LS-220-MW-FEED_Y-2030"/>
    <x v="0"/>
    <x v="0"/>
    <n v="628.07542191489904"/>
    <n v="916990.11599575297"/>
    <n v="3301164.4175847098"/>
  </r>
  <r>
    <x v="0"/>
    <x v="1"/>
    <x v="2"/>
    <x v="2"/>
    <x v="3"/>
    <s v="FI_large_gas"/>
    <x v="2"/>
    <s v="GNR_ST_MSW_BP_E-24_LS-220-MW-FEED_Y-2030"/>
    <x v="0"/>
    <x v="1"/>
    <n v="628.07542191489904"/>
    <n v="916990.11599575297"/>
    <n v="3301164.4175847098"/>
  </r>
  <r>
    <x v="0"/>
    <x v="1"/>
    <x v="2"/>
    <x v="2"/>
    <x v="3"/>
    <s v="FI_large_gas"/>
    <x v="2"/>
    <s v="GNR_ST_MSW_BP_E-24_LS-220-MW-FEED_Y-2030"/>
    <x v="0"/>
    <x v="2"/>
    <n v="628.07542191489904"/>
    <n v="916990.11599575297"/>
    <n v="3301164.4175847098"/>
  </r>
  <r>
    <x v="0"/>
    <x v="1"/>
    <x v="2"/>
    <x v="2"/>
    <x v="3"/>
    <s v="FI_large_gas"/>
    <x v="2"/>
    <s v="GNR_ST_MSW_BP_E-24_LS-220-MW-FEED_Y-2030"/>
    <x v="1"/>
    <x v="0"/>
    <n v="628.07542191489904"/>
    <n v="916990.11599575297"/>
    <n v="3301164.4175847098"/>
  </r>
  <r>
    <x v="0"/>
    <x v="1"/>
    <x v="2"/>
    <x v="2"/>
    <x v="3"/>
    <s v="FI_large_gas"/>
    <x v="2"/>
    <s v="GNR_ST_MSW_BP_E-24_LS-220-MW-FEED_Y-2030"/>
    <x v="1"/>
    <x v="1"/>
    <n v="628.07542191489904"/>
    <n v="916990.11599575297"/>
    <n v="3301164.4175847098"/>
  </r>
  <r>
    <x v="0"/>
    <x v="1"/>
    <x v="2"/>
    <x v="2"/>
    <x v="3"/>
    <s v="FI_large_gas"/>
    <x v="2"/>
    <s v="GNR_ST_MSW_BP_E-24_LS-220-MW-FEED_Y-2030"/>
    <x v="1"/>
    <x v="2"/>
    <n v="628.07542191489904"/>
    <n v="916990.11599575297"/>
    <n v="3301164.4175847098"/>
  </r>
  <r>
    <x v="0"/>
    <x v="1"/>
    <x v="2"/>
    <x v="2"/>
    <x v="3"/>
    <s v="FI_large_gas"/>
    <x v="2"/>
    <s v="GNR_ST_MSW_BP_E-25_LS-220-MW-FEED_Y-2050"/>
    <x v="0"/>
    <x v="0"/>
    <n v="1096.2578956591301"/>
    <n v="1600536.5276623301"/>
    <n v="5761931.4995844001"/>
  </r>
  <r>
    <x v="0"/>
    <x v="1"/>
    <x v="2"/>
    <x v="2"/>
    <x v="3"/>
    <s v="FI_large_gas"/>
    <x v="2"/>
    <s v="GNR_ST_MSW_BP_E-25_LS-220-MW-FEED_Y-2050"/>
    <x v="0"/>
    <x v="1"/>
    <n v="1096.2578956591301"/>
    <n v="1600536.5276623301"/>
    <n v="5761931.4995844001"/>
  </r>
  <r>
    <x v="0"/>
    <x v="1"/>
    <x v="2"/>
    <x v="2"/>
    <x v="3"/>
    <s v="FI_large_gas"/>
    <x v="2"/>
    <s v="GNR_ST_MSW_BP_E-25_LS-220-MW-FEED_Y-2050"/>
    <x v="0"/>
    <x v="2"/>
    <n v="1096.2578956591301"/>
    <n v="1600536.5276623301"/>
    <n v="5761931.4995844001"/>
  </r>
  <r>
    <x v="0"/>
    <x v="1"/>
    <x v="2"/>
    <x v="2"/>
    <x v="3"/>
    <s v="FI_large_gas"/>
    <x v="2"/>
    <s v="GNR_ST_MSW_BP_E-25_LS-220-MW-FEED_Y-2050"/>
    <x v="1"/>
    <x v="0"/>
    <n v="1096.2578956591301"/>
    <n v="1600536.5276623301"/>
    <n v="5761931.4995844001"/>
  </r>
  <r>
    <x v="0"/>
    <x v="1"/>
    <x v="2"/>
    <x v="2"/>
    <x v="3"/>
    <s v="FI_large_gas"/>
    <x v="2"/>
    <s v="GNR_ST_MSW_BP_E-25_LS-220-MW-FEED_Y-2050"/>
    <x v="1"/>
    <x v="1"/>
    <n v="1096.2578956591301"/>
    <n v="1600536.5276623301"/>
    <n v="5761931.4995844001"/>
  </r>
  <r>
    <x v="0"/>
    <x v="1"/>
    <x v="2"/>
    <x v="2"/>
    <x v="3"/>
    <s v="FI_large_gas"/>
    <x v="2"/>
    <s v="GNR_ST_MSW_BP_E-25_LS-220-MW-FEED_Y-2050"/>
    <x v="1"/>
    <x v="2"/>
    <n v="1096.2578956591301"/>
    <n v="1600536.5276623301"/>
    <n v="5761931.4995844001"/>
  </r>
  <r>
    <x v="0"/>
    <x v="1"/>
    <x v="2"/>
    <x v="2"/>
    <x v="3"/>
    <s v="FI_large_gas"/>
    <x v="4"/>
    <s v="GNR_EH_HEAT"/>
    <x v="0"/>
    <x v="0"/>
    <n v="0.85851648351648002"/>
    <n v="1253.4340659340601"/>
    <n v="4512.3626373626203"/>
  </r>
  <r>
    <x v="0"/>
    <x v="1"/>
    <x v="2"/>
    <x v="2"/>
    <x v="3"/>
    <s v="FI_large_gas"/>
    <x v="4"/>
    <s v="GNR_EH_HEAT"/>
    <x v="0"/>
    <x v="1"/>
    <n v="0.85851648351648002"/>
    <n v="1253.4340659340601"/>
    <n v="4512.3626373626203"/>
  </r>
  <r>
    <x v="0"/>
    <x v="1"/>
    <x v="2"/>
    <x v="2"/>
    <x v="3"/>
    <s v="FI_large_gas"/>
    <x v="4"/>
    <s v="GNR_EH_HEAT"/>
    <x v="0"/>
    <x v="2"/>
    <n v="0.85851648351648002"/>
    <n v="1253.4340659340601"/>
    <n v="4512.3626373626203"/>
  </r>
  <r>
    <x v="0"/>
    <x v="1"/>
    <x v="2"/>
    <x v="2"/>
    <x v="3"/>
    <s v="FI_large_gas"/>
    <x v="4"/>
    <s v="GNR_EH_HEAT"/>
    <x v="1"/>
    <x v="0"/>
    <n v="0.85851648351648002"/>
    <n v="1253.4340659340601"/>
    <n v="4512.3626373626203"/>
  </r>
  <r>
    <x v="0"/>
    <x v="1"/>
    <x v="2"/>
    <x v="2"/>
    <x v="3"/>
    <s v="FI_large_gas"/>
    <x v="4"/>
    <s v="GNR_EH_HEAT"/>
    <x v="1"/>
    <x v="1"/>
    <n v="0.85851648351648002"/>
    <n v="1253.4340659340601"/>
    <n v="4512.3626373626203"/>
  </r>
  <r>
    <x v="0"/>
    <x v="1"/>
    <x v="2"/>
    <x v="2"/>
    <x v="3"/>
    <s v="FI_large_gas"/>
    <x v="4"/>
    <s v="GNR_EH_HEAT"/>
    <x v="1"/>
    <x v="2"/>
    <n v="0.85851648351648002"/>
    <n v="1253.4340659340601"/>
    <n v="4512.3626373626203"/>
  </r>
  <r>
    <x v="0"/>
    <x v="1"/>
    <x v="2"/>
    <x v="2"/>
    <x v="3"/>
    <s v="FI_large_gas"/>
    <x v="17"/>
    <s v="GNR_ST_WOODCHI_BP_E-29_LS-600-MW-FEED_Y-2050"/>
    <x v="0"/>
    <x v="0"/>
    <n v="246.5085467646"/>
    <n v="359902.47827631602"/>
    <n v="1295648.92179474"/>
  </r>
  <r>
    <x v="0"/>
    <x v="1"/>
    <x v="2"/>
    <x v="2"/>
    <x v="3"/>
    <s v="FI_large_gas"/>
    <x v="17"/>
    <s v="GNR_ST_WOODCHI_BP_E-29_LS-600-MW-FEED_Y-2050"/>
    <x v="0"/>
    <x v="1"/>
    <n v="246.5085467646"/>
    <n v="359902.47827631602"/>
    <n v="1295648.92179474"/>
  </r>
  <r>
    <x v="0"/>
    <x v="1"/>
    <x v="2"/>
    <x v="2"/>
    <x v="3"/>
    <s v="FI_large_gas"/>
    <x v="17"/>
    <s v="GNR_ST_WOODCHI_BP_E-29_LS-600-MW-FEED_Y-2050"/>
    <x v="0"/>
    <x v="2"/>
    <n v="246.5085467646"/>
    <n v="359902.47827631602"/>
    <n v="1295648.92179474"/>
  </r>
  <r>
    <x v="0"/>
    <x v="1"/>
    <x v="2"/>
    <x v="2"/>
    <x v="3"/>
    <s v="FI_large_gas"/>
    <x v="17"/>
    <s v="GNR_ST_WOODCHI_BP_E-29_LS-600-MW-FEED_Y-2050"/>
    <x v="1"/>
    <x v="0"/>
    <n v="246.5085467646"/>
    <n v="359902.47827631602"/>
    <n v="1295648.92179474"/>
  </r>
  <r>
    <x v="0"/>
    <x v="1"/>
    <x v="2"/>
    <x v="2"/>
    <x v="3"/>
    <s v="FI_large_gas"/>
    <x v="17"/>
    <s v="GNR_ST_WOODCHI_BP_E-29_LS-600-MW-FEED_Y-2050"/>
    <x v="1"/>
    <x v="1"/>
    <n v="246.5085467646"/>
    <n v="359902.47827631602"/>
    <n v="1295648.92179474"/>
  </r>
  <r>
    <x v="0"/>
    <x v="1"/>
    <x v="2"/>
    <x v="2"/>
    <x v="3"/>
    <s v="FI_large_gas"/>
    <x v="17"/>
    <s v="GNR_ST_WOODCHI_BP_E-29_LS-600-MW-FEED_Y-2050"/>
    <x v="1"/>
    <x v="2"/>
    <n v="246.5085467646"/>
    <n v="359902.47827631602"/>
    <n v="1295648.92179474"/>
  </r>
  <r>
    <x v="0"/>
    <x v="1"/>
    <x v="2"/>
    <x v="2"/>
    <x v="3"/>
    <s v="FI_medium"/>
    <x v="5"/>
    <s v="GNR_HP_ELEC_GROUND-WTR_COP-380_LS-4-MW_Y-2030"/>
    <x v="0"/>
    <x v="0"/>
    <n v="136.531128518423"/>
    <n v="199335.447636898"/>
    <n v="717607.61149283196"/>
  </r>
  <r>
    <x v="0"/>
    <x v="1"/>
    <x v="2"/>
    <x v="2"/>
    <x v="3"/>
    <s v="FI_medium"/>
    <x v="5"/>
    <s v="GNR_HP_ELEC_GROUND-WTR_COP-380_LS-4-MW_Y-2030"/>
    <x v="0"/>
    <x v="1"/>
    <n v="136.531128518423"/>
    <n v="199335.447636898"/>
    <n v="717607.61149283196"/>
  </r>
  <r>
    <x v="0"/>
    <x v="1"/>
    <x v="2"/>
    <x v="2"/>
    <x v="3"/>
    <s v="FI_medium"/>
    <x v="5"/>
    <s v="GNR_HP_ELEC_GROUND-WTR_COP-380_LS-4-MW_Y-2030"/>
    <x v="0"/>
    <x v="2"/>
    <n v="75.882404343080907"/>
    <n v="110788.310340898"/>
    <n v="398837.917227233"/>
  </r>
  <r>
    <x v="0"/>
    <x v="1"/>
    <x v="2"/>
    <x v="2"/>
    <x v="3"/>
    <s v="FI_medium"/>
    <x v="5"/>
    <s v="GNR_HP_ELEC_GROUND-WTR_COP-380_LS-4-MW_Y-2030"/>
    <x v="1"/>
    <x v="0"/>
    <n v="136.531128518423"/>
    <n v="199335.447636898"/>
    <n v="717607.61149283196"/>
  </r>
  <r>
    <x v="0"/>
    <x v="1"/>
    <x v="2"/>
    <x v="2"/>
    <x v="3"/>
    <s v="FI_medium"/>
    <x v="5"/>
    <s v="GNR_HP_ELEC_GROUND-WTR_COP-380_LS-4-MW_Y-2030"/>
    <x v="1"/>
    <x v="1"/>
    <n v="136.531128518423"/>
    <n v="199335.447636898"/>
    <n v="717607.61149283196"/>
  </r>
  <r>
    <x v="0"/>
    <x v="1"/>
    <x v="2"/>
    <x v="2"/>
    <x v="3"/>
    <s v="FI_medium"/>
    <x v="5"/>
    <s v="GNR_HP_ELEC_GROUND-WTR_COP-380_LS-4-MW_Y-2030"/>
    <x v="1"/>
    <x v="2"/>
    <n v="136.531128518423"/>
    <n v="199335.447636898"/>
    <n v="717607.61149283196"/>
  </r>
  <r>
    <x v="0"/>
    <x v="1"/>
    <x v="2"/>
    <x v="2"/>
    <x v="3"/>
    <s v="FI_medium"/>
    <x v="5"/>
    <s v="GNR_HP_ELEC_GROUND-WTR_COP-410_LS-4-MW_Y-2050"/>
    <x v="0"/>
    <x v="0"/>
    <n v="29.677380376805701"/>
    <n v="43328.975350136301"/>
    <n v="155984.311260491"/>
  </r>
  <r>
    <x v="0"/>
    <x v="1"/>
    <x v="2"/>
    <x v="2"/>
    <x v="3"/>
    <s v="FI_medium"/>
    <x v="5"/>
    <s v="GNR_HP_ELEC_GROUND-WTR_COP-410_LS-4-MW_Y-2050"/>
    <x v="0"/>
    <x v="1"/>
    <n v="29.677380376805701"/>
    <n v="43328.975350136301"/>
    <n v="155984.311260491"/>
  </r>
  <r>
    <x v="0"/>
    <x v="1"/>
    <x v="2"/>
    <x v="2"/>
    <x v="3"/>
    <s v="FI_medium"/>
    <x v="5"/>
    <s v="GNR_HP_ELEC_GROUND-WTR_COP-410_LS-4-MW_Y-2050"/>
    <x v="0"/>
    <x v="2"/>
    <n v="29.677380376805701"/>
    <n v="43328.975350136301"/>
    <n v="155984.311260491"/>
  </r>
  <r>
    <x v="0"/>
    <x v="1"/>
    <x v="2"/>
    <x v="2"/>
    <x v="3"/>
    <s v="FI_medium"/>
    <x v="5"/>
    <s v="GNR_HP_ELEC_GROUND-WTR_COP-410_LS-4-MW_Y-2050"/>
    <x v="1"/>
    <x v="0"/>
    <n v="29.677380376805701"/>
    <n v="43328.975350136301"/>
    <n v="155984.311260491"/>
  </r>
  <r>
    <x v="0"/>
    <x v="1"/>
    <x v="2"/>
    <x v="2"/>
    <x v="3"/>
    <s v="FI_medium"/>
    <x v="5"/>
    <s v="GNR_HP_ELEC_GROUND-WTR_COP-410_LS-4-MW_Y-2050"/>
    <x v="1"/>
    <x v="1"/>
    <n v="29.677380376805701"/>
    <n v="43328.975350136301"/>
    <n v="155984.311260491"/>
  </r>
  <r>
    <x v="0"/>
    <x v="1"/>
    <x v="2"/>
    <x v="2"/>
    <x v="3"/>
    <s v="FI_medium"/>
    <x v="5"/>
    <s v="GNR_HP_ELEC_GROUND-WTR_COP-410_LS-4-MW_Y-2050"/>
    <x v="1"/>
    <x v="2"/>
    <n v="29.677380376805701"/>
    <n v="43328.975350136301"/>
    <n v="155984.311260491"/>
  </r>
  <r>
    <x v="0"/>
    <x v="1"/>
    <x v="2"/>
    <x v="2"/>
    <x v="3"/>
    <s v="FI_medium"/>
    <x v="1"/>
    <s v="GNR_HS_HEAT_PIT_L-DEC_E-91_Y-2050"/>
    <x v="0"/>
    <x v="0"/>
    <n v="196.621627105377"/>
    <n v="287067.57557385101"/>
    <n v="1033443.27206586"/>
  </r>
  <r>
    <x v="0"/>
    <x v="1"/>
    <x v="2"/>
    <x v="2"/>
    <x v="3"/>
    <s v="FI_medium"/>
    <x v="1"/>
    <s v="GNR_HS_HEAT_PIT_L-DEC_E-91_Y-2050"/>
    <x v="0"/>
    <x v="1"/>
    <n v="516.78254972092202"/>
    <n v="754502.522592547"/>
    <n v="2716209.0813331702"/>
  </r>
  <r>
    <x v="0"/>
    <x v="1"/>
    <x v="2"/>
    <x v="2"/>
    <x v="3"/>
    <s v="FI_medium"/>
    <x v="1"/>
    <s v="GNR_HS_HEAT_PIT_L-DEC_E-91_Y-2050"/>
    <x v="0"/>
    <x v="2"/>
    <n v="516.78254972092202"/>
    <n v="754502.522592547"/>
    <n v="2716209.0813331702"/>
  </r>
  <r>
    <x v="0"/>
    <x v="1"/>
    <x v="2"/>
    <x v="2"/>
    <x v="3"/>
    <s v="FI_medium"/>
    <x v="2"/>
    <s v="GNR_BO_MSW_E-90"/>
    <x v="0"/>
    <x v="0"/>
    <n v="71.1111111111111"/>
    <n v="103822.222222222"/>
    <n v="373760"/>
  </r>
  <r>
    <x v="0"/>
    <x v="1"/>
    <x v="2"/>
    <x v="2"/>
    <x v="3"/>
    <s v="FI_medium"/>
    <x v="2"/>
    <s v="GNR_BO_MSW_E-90"/>
    <x v="0"/>
    <x v="1"/>
    <n v="71.1111111111111"/>
    <n v="103822.222222222"/>
    <n v="373760"/>
  </r>
  <r>
    <x v="0"/>
    <x v="1"/>
    <x v="2"/>
    <x v="2"/>
    <x v="3"/>
    <s v="FI_medium"/>
    <x v="2"/>
    <s v="GNR_BO_MSW_E-90"/>
    <x v="0"/>
    <x v="2"/>
    <n v="71.1111111111111"/>
    <n v="103822.222222222"/>
    <n v="373760"/>
  </r>
  <r>
    <x v="0"/>
    <x v="1"/>
    <x v="2"/>
    <x v="2"/>
    <x v="3"/>
    <s v="FI_medium"/>
    <x v="2"/>
    <s v="GNR_BO_MSW_E-90"/>
    <x v="1"/>
    <x v="0"/>
    <n v="71.1111111111111"/>
    <n v="103822.222222222"/>
    <n v="373760"/>
  </r>
  <r>
    <x v="0"/>
    <x v="1"/>
    <x v="2"/>
    <x v="2"/>
    <x v="3"/>
    <s v="FI_medium"/>
    <x v="2"/>
    <s v="GNR_BO_MSW_E-90"/>
    <x v="1"/>
    <x v="1"/>
    <n v="71.1111111111111"/>
    <n v="103822.222222222"/>
    <n v="373760"/>
  </r>
  <r>
    <x v="0"/>
    <x v="1"/>
    <x v="2"/>
    <x v="2"/>
    <x v="3"/>
    <s v="FI_medium"/>
    <x v="2"/>
    <s v="GNR_BO_MSW_E-90"/>
    <x v="1"/>
    <x v="2"/>
    <n v="71.1111111111111"/>
    <n v="103822.222222222"/>
    <n v="373760"/>
  </r>
  <r>
    <x v="0"/>
    <x v="1"/>
    <x v="2"/>
    <x v="2"/>
    <x v="3"/>
    <s v="FI_medium"/>
    <x v="17"/>
    <s v="GNR_BO_WOODCHI_E-90"/>
    <x v="0"/>
    <x v="1"/>
    <n v="54.4444444444444"/>
    <n v="79488.888888888905"/>
    <n v="286160"/>
  </r>
  <r>
    <x v="0"/>
    <x v="1"/>
    <x v="2"/>
    <x v="2"/>
    <x v="3"/>
    <s v="FI_medium"/>
    <x v="8"/>
    <s v="GNR_BO_WOODWST_E-90"/>
    <x v="0"/>
    <x v="0"/>
    <n v="11.1111111111111"/>
    <n v="16222.222222222201"/>
    <n v="58400"/>
  </r>
  <r>
    <x v="0"/>
    <x v="1"/>
    <x v="2"/>
    <x v="2"/>
    <x v="3"/>
    <s v="FI_medium"/>
    <x v="8"/>
    <s v="GNR_BO_WOODWST_E-90"/>
    <x v="0"/>
    <x v="1"/>
    <n v="11.1111111111111"/>
    <n v="16222.222222222201"/>
    <n v="58400"/>
  </r>
  <r>
    <x v="0"/>
    <x v="1"/>
    <x v="2"/>
    <x v="2"/>
    <x v="3"/>
    <s v="FI_medium"/>
    <x v="8"/>
    <s v="GNR_BO_WOODWST_E-90"/>
    <x v="0"/>
    <x v="2"/>
    <n v="11.1111111111111"/>
    <n v="16222.222222222201"/>
    <n v="58400"/>
  </r>
  <r>
    <x v="0"/>
    <x v="1"/>
    <x v="2"/>
    <x v="2"/>
    <x v="3"/>
    <s v="FI_medium"/>
    <x v="8"/>
    <s v="GNR_BO_WOODWST_E-90"/>
    <x v="1"/>
    <x v="0"/>
    <n v="11.1111111111111"/>
    <n v="16222.222222222201"/>
    <n v="58400"/>
  </r>
  <r>
    <x v="0"/>
    <x v="1"/>
    <x v="2"/>
    <x v="2"/>
    <x v="3"/>
    <s v="FI_medium"/>
    <x v="8"/>
    <s v="GNR_BO_WOODWST_E-90"/>
    <x v="1"/>
    <x v="1"/>
    <n v="11.1111111111111"/>
    <n v="16222.222222222201"/>
    <n v="58400"/>
  </r>
  <r>
    <x v="0"/>
    <x v="1"/>
    <x v="2"/>
    <x v="2"/>
    <x v="3"/>
    <s v="FI_medium"/>
    <x v="8"/>
    <s v="GNR_BO_WOODWST_E-90"/>
    <x v="1"/>
    <x v="2"/>
    <n v="11.1111111111111"/>
    <n v="16222.222222222201"/>
    <n v="58400"/>
  </r>
  <r>
    <x v="0"/>
    <x v="1"/>
    <x v="2"/>
    <x v="2"/>
    <x v="3"/>
    <s v="FI_medium_gas"/>
    <x v="5"/>
    <s v="GNR_HP_ELEC_GROUND-WTR_COP-380_LS-4-MW_Y-2030"/>
    <x v="0"/>
    <x v="0"/>
    <n v="29.717289430795599"/>
    <n v="43387.242568961497"/>
    <n v="156194.073248261"/>
  </r>
  <r>
    <x v="0"/>
    <x v="1"/>
    <x v="2"/>
    <x v="2"/>
    <x v="3"/>
    <s v="FI_medium_gas"/>
    <x v="5"/>
    <s v="GNR_HP_ELEC_GROUND-WTR_COP-380_LS-4-MW_Y-2030"/>
    <x v="0"/>
    <x v="1"/>
    <n v="29.717289430795599"/>
    <n v="43387.242568961497"/>
    <n v="156194.073248261"/>
  </r>
  <r>
    <x v="0"/>
    <x v="1"/>
    <x v="2"/>
    <x v="2"/>
    <x v="3"/>
    <s v="FI_medium_gas"/>
    <x v="5"/>
    <s v="GNR_HP_ELEC_GROUND-WTR_COP-380_LS-4-MW_Y-2030"/>
    <x v="1"/>
    <x v="0"/>
    <n v="29.717289430795599"/>
    <n v="43387.242568961497"/>
    <n v="156194.073248261"/>
  </r>
  <r>
    <x v="0"/>
    <x v="1"/>
    <x v="2"/>
    <x v="2"/>
    <x v="3"/>
    <s v="FI_medium_gas"/>
    <x v="5"/>
    <s v="GNR_HP_ELEC_GROUND-WTR_COP-380_LS-4-MW_Y-2030"/>
    <x v="1"/>
    <x v="1"/>
    <n v="29.717289430795599"/>
    <n v="43387.242568961497"/>
    <n v="156194.073248261"/>
  </r>
  <r>
    <x v="0"/>
    <x v="1"/>
    <x v="2"/>
    <x v="2"/>
    <x v="3"/>
    <s v="FI_medium_gas"/>
    <x v="5"/>
    <s v="GNR_HP_ELEC_GROUND-WTR_COP-380_LS-4-MW_Y-2030"/>
    <x v="1"/>
    <x v="2"/>
    <n v="29.717289430795599"/>
    <n v="43387.242568961497"/>
    <n v="156194.073248261"/>
  </r>
  <r>
    <x v="0"/>
    <x v="1"/>
    <x v="2"/>
    <x v="2"/>
    <x v="3"/>
    <s v="FI_medium_gas"/>
    <x v="5"/>
    <s v="GNR_HP_ELEC_GROUND-WTR_COP-410_LS-4-MW_Y-2050"/>
    <x v="0"/>
    <x v="0"/>
    <n v="66.126672048688903"/>
    <n v="96544.941191085803"/>
    <n v="347561.788287909"/>
  </r>
  <r>
    <x v="0"/>
    <x v="1"/>
    <x v="2"/>
    <x v="2"/>
    <x v="3"/>
    <s v="FI_medium_gas"/>
    <x v="5"/>
    <s v="GNR_HP_ELEC_GROUND-WTR_COP-410_LS-4-MW_Y-2050"/>
    <x v="0"/>
    <x v="1"/>
    <n v="66.126672048688903"/>
    <n v="96544.941191085803"/>
    <n v="347561.788287909"/>
  </r>
  <r>
    <x v="0"/>
    <x v="1"/>
    <x v="2"/>
    <x v="2"/>
    <x v="3"/>
    <s v="FI_medium_gas"/>
    <x v="5"/>
    <s v="GNR_HP_ELEC_GROUND-WTR_COP-410_LS-4-MW_Y-2050"/>
    <x v="0"/>
    <x v="2"/>
    <n v="66.126672048688903"/>
    <n v="96544.941191085803"/>
    <n v="347561.788287909"/>
  </r>
  <r>
    <x v="0"/>
    <x v="1"/>
    <x v="2"/>
    <x v="2"/>
    <x v="3"/>
    <s v="FI_medium_gas"/>
    <x v="5"/>
    <s v="GNR_HP_ELEC_GROUND-WTR_COP-410_LS-4-MW_Y-2050"/>
    <x v="1"/>
    <x v="0"/>
    <n v="66.126672048688903"/>
    <n v="96544.941191085803"/>
    <n v="347561.788287909"/>
  </r>
  <r>
    <x v="0"/>
    <x v="1"/>
    <x v="2"/>
    <x v="2"/>
    <x v="3"/>
    <s v="FI_medium_gas"/>
    <x v="5"/>
    <s v="GNR_HP_ELEC_GROUND-WTR_COP-410_LS-4-MW_Y-2050"/>
    <x v="1"/>
    <x v="1"/>
    <n v="66.126672048688903"/>
    <n v="96544.941191085803"/>
    <n v="347561.788287909"/>
  </r>
  <r>
    <x v="0"/>
    <x v="1"/>
    <x v="2"/>
    <x v="2"/>
    <x v="3"/>
    <s v="FI_medium_gas"/>
    <x v="5"/>
    <s v="GNR_HP_ELEC_GROUND-WTR_COP-410_LS-4-MW_Y-2050"/>
    <x v="1"/>
    <x v="2"/>
    <n v="66.126672048688903"/>
    <n v="96544.941191085803"/>
    <n v="347561.788287909"/>
  </r>
  <r>
    <x v="0"/>
    <x v="1"/>
    <x v="2"/>
    <x v="2"/>
    <x v="3"/>
    <s v="FI_medium_gas"/>
    <x v="1"/>
    <s v="GNR_HS_HEAT_PIT_L-DEC_E-91_Y-2050"/>
    <x v="0"/>
    <x v="0"/>
    <n v="122.184099563375"/>
    <n v="178388.78536252701"/>
    <n v="642199.62730509904"/>
  </r>
  <r>
    <x v="0"/>
    <x v="1"/>
    <x v="2"/>
    <x v="2"/>
    <x v="3"/>
    <s v="FI_medium_gas"/>
    <x v="1"/>
    <s v="GNR_HS_HEAT_PIT_L-DEC_E-91_Y-2050"/>
    <x v="0"/>
    <x v="1"/>
    <n v="286.98942918497301"/>
    <n v="419004.56661006098"/>
    <n v="1508416.43979622"/>
  </r>
  <r>
    <x v="0"/>
    <x v="1"/>
    <x v="2"/>
    <x v="2"/>
    <x v="3"/>
    <s v="FI_medium_gas"/>
    <x v="1"/>
    <s v="GNR_HS_HEAT_PIT_L-DEC_E-91_Y-2050"/>
    <x v="0"/>
    <x v="2"/>
    <n v="286.98942918497301"/>
    <n v="419004.56661006098"/>
    <n v="1508416.43979622"/>
  </r>
  <r>
    <x v="0"/>
    <x v="1"/>
    <x v="2"/>
    <x v="2"/>
    <x v="3"/>
    <s v="FI_medium_gas"/>
    <x v="17"/>
    <s v="GNR_BO_WOODCHI_E-90"/>
    <x v="0"/>
    <x v="1"/>
    <n v="61"/>
    <n v="89060"/>
    <n v="320616"/>
  </r>
  <r>
    <x v="0"/>
    <x v="1"/>
    <x v="2"/>
    <x v="2"/>
    <x v="3"/>
    <s v="FI_medium_gas"/>
    <x v="8"/>
    <s v="GNR_BO_WOODWST_E-90"/>
    <x v="0"/>
    <x v="0"/>
    <n v="22.1111111111111"/>
    <n v="32282.222222222201"/>
    <n v="116216"/>
  </r>
  <r>
    <x v="0"/>
    <x v="1"/>
    <x v="2"/>
    <x v="2"/>
    <x v="3"/>
    <s v="FI_medium_gas"/>
    <x v="8"/>
    <s v="GNR_BO_WOODWST_E-90"/>
    <x v="0"/>
    <x v="1"/>
    <n v="22.1111111111111"/>
    <n v="32282.222222222201"/>
    <n v="116216"/>
  </r>
  <r>
    <x v="0"/>
    <x v="1"/>
    <x v="2"/>
    <x v="2"/>
    <x v="3"/>
    <s v="FI_medium_gas"/>
    <x v="8"/>
    <s v="GNR_BO_WOODWST_E-90"/>
    <x v="0"/>
    <x v="2"/>
    <n v="22.1111111111111"/>
    <n v="32282.222222222201"/>
    <n v="116216"/>
  </r>
  <r>
    <x v="0"/>
    <x v="1"/>
    <x v="2"/>
    <x v="2"/>
    <x v="3"/>
    <s v="FI_medium_gas"/>
    <x v="8"/>
    <s v="GNR_BO_WOODWST_E-90"/>
    <x v="1"/>
    <x v="0"/>
    <n v="22.1111111111111"/>
    <n v="32282.222222222201"/>
    <n v="116216"/>
  </r>
  <r>
    <x v="0"/>
    <x v="1"/>
    <x v="2"/>
    <x v="2"/>
    <x v="3"/>
    <s v="FI_medium_gas"/>
    <x v="8"/>
    <s v="GNR_BO_WOODWST_E-90"/>
    <x v="1"/>
    <x v="1"/>
    <n v="22.1111111111111"/>
    <n v="32282.222222222201"/>
    <n v="116216"/>
  </r>
  <r>
    <x v="0"/>
    <x v="1"/>
    <x v="2"/>
    <x v="2"/>
    <x v="3"/>
    <s v="FI_medium_gas"/>
    <x v="8"/>
    <s v="GNR_BO_WOODWST_E-90"/>
    <x v="1"/>
    <x v="2"/>
    <n v="22.1111111111111"/>
    <n v="32282.222222222201"/>
    <n v="116216"/>
  </r>
  <r>
    <x v="0"/>
    <x v="1"/>
    <x v="2"/>
    <x v="2"/>
    <x v="3"/>
    <s v="FI_small"/>
    <x v="5"/>
    <s v="GNR_HP_ELEC_GROUND-WTR_COP-380_LS-4-MW_Y-2030"/>
    <x v="0"/>
    <x v="0"/>
    <n v="15.653936290491099"/>
    <n v="22854.746984116999"/>
    <n v="82277.089142821394"/>
  </r>
  <r>
    <x v="0"/>
    <x v="1"/>
    <x v="2"/>
    <x v="2"/>
    <x v="3"/>
    <s v="FI_small"/>
    <x v="5"/>
    <s v="GNR_HP_ELEC_GROUND-WTR_COP-380_LS-4-MW_Y-2030"/>
    <x v="0"/>
    <x v="1"/>
    <n v="15.653936290491099"/>
    <n v="22854.746984116999"/>
    <n v="82277.089142821394"/>
  </r>
  <r>
    <x v="0"/>
    <x v="1"/>
    <x v="2"/>
    <x v="2"/>
    <x v="3"/>
    <s v="FI_small"/>
    <x v="5"/>
    <s v="GNR_HP_ELEC_GROUND-WTR_COP-380_LS-4-MW_Y-2030"/>
    <x v="0"/>
    <x v="2"/>
    <n v="15.653936290491099"/>
    <n v="22854.746984116999"/>
    <n v="82277.089142821394"/>
  </r>
  <r>
    <x v="0"/>
    <x v="1"/>
    <x v="2"/>
    <x v="2"/>
    <x v="3"/>
    <s v="FI_small"/>
    <x v="5"/>
    <s v="GNR_HP_ELEC_GROUND-WTR_COP-380_LS-4-MW_Y-2030"/>
    <x v="1"/>
    <x v="0"/>
    <n v="15.653936290491099"/>
    <n v="22854.746984116999"/>
    <n v="82277.089142821394"/>
  </r>
  <r>
    <x v="0"/>
    <x v="1"/>
    <x v="2"/>
    <x v="2"/>
    <x v="3"/>
    <s v="FI_small"/>
    <x v="5"/>
    <s v="GNR_HP_ELEC_GROUND-WTR_COP-380_LS-4-MW_Y-2030"/>
    <x v="1"/>
    <x v="1"/>
    <n v="15.653936290491099"/>
    <n v="22854.746984116999"/>
    <n v="82277.089142821394"/>
  </r>
  <r>
    <x v="0"/>
    <x v="1"/>
    <x v="2"/>
    <x v="2"/>
    <x v="3"/>
    <s v="FI_small"/>
    <x v="5"/>
    <s v="GNR_HP_ELEC_GROUND-WTR_COP-380_LS-4-MW_Y-2030"/>
    <x v="1"/>
    <x v="2"/>
    <n v="15.653936290491099"/>
    <n v="22854.746984116999"/>
    <n v="82277.089142821394"/>
  </r>
  <r>
    <x v="0"/>
    <x v="1"/>
    <x v="2"/>
    <x v="2"/>
    <x v="3"/>
    <s v="FI_small"/>
    <x v="5"/>
    <s v="GNR_HP_ELEC_GROUND-WTR_COP-410_LS-4-MW_Y-2050"/>
    <x v="0"/>
    <x v="0"/>
    <n v="56.1539294218341"/>
    <n v="81984.736955877801"/>
    <n v="295145.05304115999"/>
  </r>
  <r>
    <x v="0"/>
    <x v="1"/>
    <x v="2"/>
    <x v="2"/>
    <x v="3"/>
    <s v="FI_small"/>
    <x v="5"/>
    <s v="GNR_HP_ELEC_GROUND-WTR_COP-410_LS-4-MW_Y-2050"/>
    <x v="0"/>
    <x v="1"/>
    <n v="56.1539294218341"/>
    <n v="81984.736955877801"/>
    <n v="295145.05304115999"/>
  </r>
  <r>
    <x v="0"/>
    <x v="1"/>
    <x v="2"/>
    <x v="2"/>
    <x v="3"/>
    <s v="FI_small"/>
    <x v="5"/>
    <s v="GNR_HP_ELEC_GROUND-WTR_COP-410_LS-4-MW_Y-2050"/>
    <x v="0"/>
    <x v="2"/>
    <n v="56.1539294218341"/>
    <n v="81984.736955877801"/>
    <n v="295145.05304115999"/>
  </r>
  <r>
    <x v="0"/>
    <x v="1"/>
    <x v="2"/>
    <x v="2"/>
    <x v="3"/>
    <s v="FI_small"/>
    <x v="5"/>
    <s v="GNR_HP_ELEC_GROUND-WTR_COP-410_LS-4-MW_Y-2050"/>
    <x v="1"/>
    <x v="0"/>
    <n v="56.1539294218341"/>
    <n v="81984.736955877801"/>
    <n v="295145.05304115999"/>
  </r>
  <r>
    <x v="0"/>
    <x v="1"/>
    <x v="2"/>
    <x v="2"/>
    <x v="3"/>
    <s v="FI_small"/>
    <x v="5"/>
    <s v="GNR_HP_ELEC_GROUND-WTR_COP-410_LS-4-MW_Y-2050"/>
    <x v="1"/>
    <x v="1"/>
    <n v="56.1539294218341"/>
    <n v="81984.736955877801"/>
    <n v="295145.05304115999"/>
  </r>
  <r>
    <x v="0"/>
    <x v="1"/>
    <x v="2"/>
    <x v="2"/>
    <x v="3"/>
    <s v="FI_small"/>
    <x v="5"/>
    <s v="GNR_HP_ELEC_GROUND-WTR_COP-410_LS-4-MW_Y-2050"/>
    <x v="1"/>
    <x v="2"/>
    <n v="56.1539294218341"/>
    <n v="81984.736955877801"/>
    <n v="295145.05304115999"/>
  </r>
  <r>
    <x v="0"/>
    <x v="1"/>
    <x v="2"/>
    <x v="2"/>
    <x v="3"/>
    <s v="FI_small"/>
    <x v="1"/>
    <s v="GNR_HS_HEAT_PIT_L-DEC_E-91_Y-2050"/>
    <x v="0"/>
    <x v="0"/>
    <n v="67.735365971622798"/>
    <n v="98893.634318569297"/>
    <n v="356017.08354685002"/>
  </r>
  <r>
    <x v="0"/>
    <x v="1"/>
    <x v="2"/>
    <x v="2"/>
    <x v="3"/>
    <s v="FI_small"/>
    <x v="1"/>
    <s v="GNR_HS_HEAT_PIT_L-DEC_E-91_Y-2050"/>
    <x v="0"/>
    <x v="1"/>
    <n v="182.897646165694"/>
    <n v="267030.56340191298"/>
    <n v="961310.02824688796"/>
  </r>
  <r>
    <x v="0"/>
    <x v="1"/>
    <x v="2"/>
    <x v="2"/>
    <x v="3"/>
    <s v="FI_small"/>
    <x v="1"/>
    <s v="GNR_HS_HEAT_PIT_L-DEC_E-91_Y-2050"/>
    <x v="0"/>
    <x v="2"/>
    <n v="148.15971942390601"/>
    <n v="216313.190358903"/>
    <n v="778727.48529205204"/>
  </r>
  <r>
    <x v="0"/>
    <x v="1"/>
    <x v="2"/>
    <x v="2"/>
    <x v="3"/>
    <s v="FI_small"/>
    <x v="17"/>
    <s v="GNR_BO_WOODCHI_E-90"/>
    <x v="0"/>
    <x v="1"/>
    <n v="42.669671958737901"/>
    <n v="62297.721059757299"/>
    <n v="224271.79581512601"/>
  </r>
  <r>
    <x v="0"/>
    <x v="1"/>
    <x v="2"/>
    <x v="2"/>
    <x v="3"/>
    <s v="FI_small"/>
    <x v="8"/>
    <s v="GNR_BO_WOODWST_E-90"/>
    <x v="0"/>
    <x v="0"/>
    <n v="38.3333333333333"/>
    <n v="55966.666666666701"/>
    <n v="201480"/>
  </r>
  <r>
    <x v="0"/>
    <x v="1"/>
    <x v="2"/>
    <x v="2"/>
    <x v="3"/>
    <s v="FI_small"/>
    <x v="8"/>
    <s v="GNR_BO_WOODWST_E-90"/>
    <x v="0"/>
    <x v="1"/>
    <n v="38.3333333333333"/>
    <n v="55966.666666666701"/>
    <n v="201480"/>
  </r>
  <r>
    <x v="0"/>
    <x v="1"/>
    <x v="2"/>
    <x v="2"/>
    <x v="3"/>
    <s v="FI_small"/>
    <x v="8"/>
    <s v="GNR_BO_WOODWST_E-90"/>
    <x v="0"/>
    <x v="2"/>
    <n v="38.3333333333333"/>
    <n v="55966.666666666701"/>
    <n v="201480"/>
  </r>
  <r>
    <x v="0"/>
    <x v="1"/>
    <x v="2"/>
    <x v="2"/>
    <x v="3"/>
    <s v="FI_small"/>
    <x v="8"/>
    <s v="GNR_BO_WOODWST_E-90"/>
    <x v="1"/>
    <x v="0"/>
    <n v="38.3333333333333"/>
    <n v="55966.666666666701"/>
    <n v="201480"/>
  </r>
  <r>
    <x v="0"/>
    <x v="1"/>
    <x v="2"/>
    <x v="2"/>
    <x v="3"/>
    <s v="FI_small"/>
    <x v="8"/>
    <s v="GNR_BO_WOODWST_E-90"/>
    <x v="1"/>
    <x v="1"/>
    <n v="38.3333333333333"/>
    <n v="55966.666666666701"/>
    <n v="201480"/>
  </r>
  <r>
    <x v="0"/>
    <x v="1"/>
    <x v="2"/>
    <x v="2"/>
    <x v="3"/>
    <s v="FI_small"/>
    <x v="8"/>
    <s v="GNR_BO_WOODWST_E-90"/>
    <x v="1"/>
    <x v="2"/>
    <n v="38.3333333333333"/>
    <n v="55966.666666666701"/>
    <n v="201480"/>
  </r>
  <r>
    <x v="0"/>
    <x v="1"/>
    <x v="2"/>
    <x v="2"/>
    <x v="3"/>
    <s v="FI_small_gas"/>
    <x v="5"/>
    <s v="GNR_HP_ELEC_GROUND-WTR_COP-410_LS-4-MW_Y-2050"/>
    <x v="0"/>
    <x v="0"/>
    <n v="14.651759825987201"/>
    <n v="21391.569345941301"/>
    <n v="77009.649645388607"/>
  </r>
  <r>
    <x v="0"/>
    <x v="1"/>
    <x v="2"/>
    <x v="2"/>
    <x v="3"/>
    <s v="FI_small_gas"/>
    <x v="5"/>
    <s v="GNR_HP_ELEC_GROUND-WTR_COP-410_LS-4-MW_Y-2050"/>
    <x v="0"/>
    <x v="1"/>
    <n v="14.651759825987201"/>
    <n v="21391.569345941301"/>
    <n v="77009.649645388607"/>
  </r>
  <r>
    <x v="0"/>
    <x v="1"/>
    <x v="2"/>
    <x v="2"/>
    <x v="3"/>
    <s v="FI_small_gas"/>
    <x v="5"/>
    <s v="GNR_HP_ELEC_GROUND-WTR_COP-410_LS-4-MW_Y-2050"/>
    <x v="0"/>
    <x v="2"/>
    <n v="14.651759825987201"/>
    <n v="21391.569345941301"/>
    <n v="77009.649645388607"/>
  </r>
  <r>
    <x v="0"/>
    <x v="1"/>
    <x v="2"/>
    <x v="2"/>
    <x v="3"/>
    <s v="FI_small_gas"/>
    <x v="5"/>
    <s v="GNR_HP_ELEC_GROUND-WTR_COP-410_LS-4-MW_Y-2050"/>
    <x v="1"/>
    <x v="0"/>
    <n v="14.651759825987201"/>
    <n v="21391.569345941301"/>
    <n v="77009.649645388607"/>
  </r>
  <r>
    <x v="0"/>
    <x v="1"/>
    <x v="2"/>
    <x v="2"/>
    <x v="3"/>
    <s v="FI_small_gas"/>
    <x v="5"/>
    <s v="GNR_HP_ELEC_GROUND-WTR_COP-410_LS-4-MW_Y-2050"/>
    <x v="1"/>
    <x v="1"/>
    <n v="14.651759825987201"/>
    <n v="21391.569345941301"/>
    <n v="77009.649645388607"/>
  </r>
  <r>
    <x v="0"/>
    <x v="1"/>
    <x v="2"/>
    <x v="2"/>
    <x v="3"/>
    <s v="FI_small_gas"/>
    <x v="5"/>
    <s v="GNR_HP_ELEC_GROUND-WTR_COP-410_LS-4-MW_Y-2050"/>
    <x v="1"/>
    <x v="2"/>
    <n v="14.651759825987201"/>
    <n v="21391.569345941301"/>
    <n v="77009.649645388607"/>
  </r>
  <r>
    <x v="0"/>
    <x v="1"/>
    <x v="2"/>
    <x v="2"/>
    <x v="3"/>
    <s v="FI_small_gas"/>
    <x v="1"/>
    <s v="GNR_HS_HEAT_PIT_L-DEC_E-91_Y-2050"/>
    <x v="0"/>
    <x v="0"/>
    <n v="17.380870936409099"/>
    <n v="25376.071567157302"/>
    <n v="91353.857641766401"/>
  </r>
  <r>
    <x v="0"/>
    <x v="1"/>
    <x v="2"/>
    <x v="2"/>
    <x v="3"/>
    <s v="FI_small_gas"/>
    <x v="1"/>
    <s v="GNR_HS_HEAT_PIT_L-DEC_E-91_Y-2050"/>
    <x v="0"/>
    <x v="1"/>
    <n v="41.005751467798703"/>
    <n v="59868.397142986098"/>
    <n v="215526.22971474999"/>
  </r>
  <r>
    <x v="0"/>
    <x v="1"/>
    <x v="2"/>
    <x v="2"/>
    <x v="3"/>
    <s v="FI_small_gas"/>
    <x v="1"/>
    <s v="GNR_HS_HEAT_PIT_L-DEC_E-91_Y-2050"/>
    <x v="0"/>
    <x v="2"/>
    <n v="38.237616150001102"/>
    <n v="55826.919579001697"/>
    <n v="200976.91048440599"/>
  </r>
  <r>
    <x v="0"/>
    <x v="1"/>
    <x v="2"/>
    <x v="2"/>
    <x v="3"/>
    <s v="FI_small_gas"/>
    <x v="17"/>
    <s v="GNR_BO_WOODCHI_E-90"/>
    <x v="0"/>
    <x v="1"/>
    <n v="22.347540604348499"/>
    <n v="32627.409282348799"/>
    <n v="117458.673416456"/>
  </r>
  <r>
    <x v="0"/>
    <x v="1"/>
    <x v="2"/>
    <x v="2"/>
    <x v="3"/>
    <s v="FinA"/>
    <x v="12"/>
    <s v="GNR_ST_NUCL_CND_E-33"/>
    <x v="0"/>
    <x v="0"/>
    <n v="8400"/>
    <n v="12264000"/>
    <n v="44150400"/>
  </r>
  <r>
    <x v="0"/>
    <x v="1"/>
    <x v="2"/>
    <x v="2"/>
    <x v="3"/>
    <s v="FinA"/>
    <x v="12"/>
    <s v="GNR_ST_NUCL_CND_E-33"/>
    <x v="0"/>
    <x v="1"/>
    <n v="8400"/>
    <n v="12264000"/>
    <n v="44150400"/>
  </r>
  <r>
    <x v="0"/>
    <x v="1"/>
    <x v="2"/>
    <x v="2"/>
    <x v="3"/>
    <s v="FinA"/>
    <x v="12"/>
    <s v="GNR_ST_NUCL_CND_E-33"/>
    <x v="0"/>
    <x v="2"/>
    <n v="8400"/>
    <n v="12264000"/>
    <n v="44150400"/>
  </r>
  <r>
    <x v="0"/>
    <x v="1"/>
    <x v="2"/>
    <x v="2"/>
    <x v="3"/>
    <s v="FinA"/>
    <x v="12"/>
    <s v="GNR_ST_NUCL_CND_E-33"/>
    <x v="1"/>
    <x v="0"/>
    <n v="5345.4545454545496"/>
    <n v="7804363.6363636404"/>
    <n v="28095709.090909101"/>
  </r>
  <r>
    <x v="0"/>
    <x v="1"/>
    <x v="2"/>
    <x v="2"/>
    <x v="3"/>
    <s v="FinA"/>
    <x v="12"/>
    <s v="GNR_ST_NUCL_CND_E-33"/>
    <x v="1"/>
    <x v="1"/>
    <n v="5345.4545454545496"/>
    <n v="7804363.6363636404"/>
    <n v="28095709.090909101"/>
  </r>
  <r>
    <x v="0"/>
    <x v="1"/>
    <x v="2"/>
    <x v="2"/>
    <x v="3"/>
    <s v="FinA"/>
    <x v="12"/>
    <s v="GNR_ST_NUCL_CND_E-33"/>
    <x v="1"/>
    <x v="2"/>
    <n v="5345.4545454545496"/>
    <n v="7804363.6363636404"/>
    <n v="28095709.090909101"/>
  </r>
  <r>
    <x v="0"/>
    <x v="1"/>
    <x v="2"/>
    <x v="2"/>
    <x v="3"/>
    <s v="FinA"/>
    <x v="6"/>
    <s v="GNR_RES_WTR_NOPMP_MC-01"/>
    <x v="0"/>
    <x v="0"/>
    <n v="156.94999999999999"/>
    <n v="229147"/>
    <n v="824929.2"/>
  </r>
  <r>
    <x v="0"/>
    <x v="1"/>
    <x v="2"/>
    <x v="2"/>
    <x v="3"/>
    <s v="FinA"/>
    <x v="6"/>
    <s v="GNR_RES_WTR_NOPMP_MC-01"/>
    <x v="0"/>
    <x v="1"/>
    <n v="156.94999999999999"/>
    <n v="229147"/>
    <n v="824929.2"/>
  </r>
  <r>
    <x v="0"/>
    <x v="1"/>
    <x v="2"/>
    <x v="2"/>
    <x v="3"/>
    <s v="FinA"/>
    <x v="6"/>
    <s v="GNR_RES_WTR_NOPMP_MC-01"/>
    <x v="0"/>
    <x v="2"/>
    <n v="156.94999999999999"/>
    <n v="229147"/>
    <n v="824929.2"/>
  </r>
  <r>
    <x v="0"/>
    <x v="1"/>
    <x v="2"/>
    <x v="2"/>
    <x v="3"/>
    <s v="FinA"/>
    <x v="6"/>
    <s v="GNR_RES_WTR_NOPMP_MC-01"/>
    <x v="1"/>
    <x v="0"/>
    <n v="156.94999999999999"/>
    <n v="229147"/>
    <n v="824929.2"/>
  </r>
  <r>
    <x v="0"/>
    <x v="1"/>
    <x v="2"/>
    <x v="2"/>
    <x v="3"/>
    <s v="FinA"/>
    <x v="6"/>
    <s v="GNR_RES_WTR_NOPMP_MC-01"/>
    <x v="1"/>
    <x v="1"/>
    <n v="156.94999999999999"/>
    <n v="229147"/>
    <n v="824929.2"/>
  </r>
  <r>
    <x v="0"/>
    <x v="1"/>
    <x v="2"/>
    <x v="2"/>
    <x v="3"/>
    <s v="FinA"/>
    <x v="6"/>
    <s v="GNR_RES_WTR_NOPMP_MC-01"/>
    <x v="1"/>
    <x v="2"/>
    <n v="156.94999999999999"/>
    <n v="229147"/>
    <n v="824929.2"/>
  </r>
  <r>
    <x v="0"/>
    <x v="1"/>
    <x v="2"/>
    <x v="2"/>
    <x v="3"/>
    <s v="FinA"/>
    <x v="6"/>
    <s v="GNR_RES_WTR_NOPMP_MC-02"/>
    <x v="0"/>
    <x v="0"/>
    <n v="156.94999999999999"/>
    <n v="229147"/>
    <n v="824929.2"/>
  </r>
  <r>
    <x v="0"/>
    <x v="1"/>
    <x v="2"/>
    <x v="2"/>
    <x v="3"/>
    <s v="FinA"/>
    <x v="6"/>
    <s v="GNR_RES_WTR_NOPMP_MC-02"/>
    <x v="0"/>
    <x v="1"/>
    <n v="156.94999999999999"/>
    <n v="229147"/>
    <n v="824929.2"/>
  </r>
  <r>
    <x v="0"/>
    <x v="1"/>
    <x v="2"/>
    <x v="2"/>
    <x v="3"/>
    <s v="FinA"/>
    <x v="6"/>
    <s v="GNR_RES_WTR_NOPMP_MC-02"/>
    <x v="0"/>
    <x v="2"/>
    <n v="156.94999999999999"/>
    <n v="229147"/>
    <n v="824929.2"/>
  </r>
  <r>
    <x v="0"/>
    <x v="1"/>
    <x v="2"/>
    <x v="2"/>
    <x v="3"/>
    <s v="FinA"/>
    <x v="6"/>
    <s v="GNR_RES_WTR_NOPMP_MC-02"/>
    <x v="1"/>
    <x v="0"/>
    <n v="156.94999999999999"/>
    <n v="229147"/>
    <n v="824929.2"/>
  </r>
  <r>
    <x v="0"/>
    <x v="1"/>
    <x v="2"/>
    <x v="2"/>
    <x v="3"/>
    <s v="FinA"/>
    <x v="6"/>
    <s v="GNR_RES_WTR_NOPMP_MC-02"/>
    <x v="1"/>
    <x v="1"/>
    <n v="156.94999999999999"/>
    <n v="229147"/>
    <n v="824929.2"/>
  </r>
  <r>
    <x v="0"/>
    <x v="1"/>
    <x v="2"/>
    <x v="2"/>
    <x v="3"/>
    <s v="FinA"/>
    <x v="6"/>
    <s v="GNR_RES_WTR_NOPMP_MC-02"/>
    <x v="1"/>
    <x v="2"/>
    <n v="156.94999999999999"/>
    <n v="229147"/>
    <n v="824929.2"/>
  </r>
  <r>
    <x v="0"/>
    <x v="1"/>
    <x v="2"/>
    <x v="2"/>
    <x v="3"/>
    <s v="FinA"/>
    <x v="6"/>
    <s v="GNR_RES_WTR_NOPMP_MC-03"/>
    <x v="0"/>
    <x v="0"/>
    <n v="156.94999999999999"/>
    <n v="229147"/>
    <n v="824929.2"/>
  </r>
  <r>
    <x v="0"/>
    <x v="1"/>
    <x v="2"/>
    <x v="2"/>
    <x v="3"/>
    <s v="FinA"/>
    <x v="6"/>
    <s v="GNR_RES_WTR_NOPMP_MC-03"/>
    <x v="0"/>
    <x v="1"/>
    <n v="156.94999999999999"/>
    <n v="229147"/>
    <n v="824929.2"/>
  </r>
  <r>
    <x v="0"/>
    <x v="1"/>
    <x v="2"/>
    <x v="2"/>
    <x v="3"/>
    <s v="FinA"/>
    <x v="6"/>
    <s v="GNR_RES_WTR_NOPMP_MC-03"/>
    <x v="0"/>
    <x v="2"/>
    <n v="156.94999999999999"/>
    <n v="229147"/>
    <n v="824929.2"/>
  </r>
  <r>
    <x v="0"/>
    <x v="1"/>
    <x v="2"/>
    <x v="2"/>
    <x v="3"/>
    <s v="FinA"/>
    <x v="6"/>
    <s v="GNR_RES_WTR_NOPMP_MC-03"/>
    <x v="1"/>
    <x v="0"/>
    <n v="156.94999999999999"/>
    <n v="229147"/>
    <n v="824929.2"/>
  </r>
  <r>
    <x v="0"/>
    <x v="1"/>
    <x v="2"/>
    <x v="2"/>
    <x v="3"/>
    <s v="FinA"/>
    <x v="6"/>
    <s v="GNR_RES_WTR_NOPMP_MC-03"/>
    <x v="1"/>
    <x v="1"/>
    <n v="156.94999999999999"/>
    <n v="229147"/>
    <n v="824929.2"/>
  </r>
  <r>
    <x v="0"/>
    <x v="1"/>
    <x v="2"/>
    <x v="2"/>
    <x v="3"/>
    <s v="FinA"/>
    <x v="6"/>
    <s v="GNR_RES_WTR_NOPMP_MC-03"/>
    <x v="1"/>
    <x v="2"/>
    <n v="156.94999999999999"/>
    <n v="229147"/>
    <n v="824929.2"/>
  </r>
  <r>
    <x v="0"/>
    <x v="1"/>
    <x v="2"/>
    <x v="2"/>
    <x v="3"/>
    <s v="FinA"/>
    <x v="6"/>
    <s v="GNR_RES_WTR_NOPMP_MC-04"/>
    <x v="0"/>
    <x v="1"/>
    <n v="156.94999999999999"/>
    <n v="229147"/>
    <n v="824929.2"/>
  </r>
  <r>
    <x v="0"/>
    <x v="1"/>
    <x v="2"/>
    <x v="2"/>
    <x v="3"/>
    <s v="FinA"/>
    <x v="6"/>
    <s v="GNR_RES_WTR_NOPMP_MC-04"/>
    <x v="0"/>
    <x v="2"/>
    <n v="156.94999999999999"/>
    <n v="229147"/>
    <n v="824929.2"/>
  </r>
  <r>
    <x v="0"/>
    <x v="1"/>
    <x v="2"/>
    <x v="2"/>
    <x v="3"/>
    <s v="FinA"/>
    <x v="6"/>
    <s v="GNR_RES_WTR_NOPMP_MC-04"/>
    <x v="1"/>
    <x v="0"/>
    <n v="156.94999999999999"/>
    <n v="229147"/>
    <n v="824929.2"/>
  </r>
  <r>
    <x v="0"/>
    <x v="1"/>
    <x v="2"/>
    <x v="2"/>
    <x v="3"/>
    <s v="FinA"/>
    <x v="6"/>
    <s v="GNR_RES_WTR_NOPMP_MC-04"/>
    <x v="1"/>
    <x v="1"/>
    <n v="156.94999999999999"/>
    <n v="229147"/>
    <n v="824929.2"/>
  </r>
  <r>
    <x v="0"/>
    <x v="1"/>
    <x v="2"/>
    <x v="2"/>
    <x v="3"/>
    <s v="FinA"/>
    <x v="6"/>
    <s v="GNR_RES_WTR_NOPMP_MC-04"/>
    <x v="1"/>
    <x v="2"/>
    <n v="156.94999999999999"/>
    <n v="229147"/>
    <n v="824929.2"/>
  </r>
  <r>
    <x v="0"/>
    <x v="1"/>
    <x v="2"/>
    <x v="2"/>
    <x v="3"/>
    <s v="FinA"/>
    <x v="6"/>
    <s v="GNR_RES_WTR_NOPMP_MC-05"/>
    <x v="0"/>
    <x v="1"/>
    <n v="156.94999999999999"/>
    <n v="229147"/>
    <n v="824929.2"/>
  </r>
  <r>
    <x v="0"/>
    <x v="1"/>
    <x v="2"/>
    <x v="2"/>
    <x v="3"/>
    <s v="FinA"/>
    <x v="6"/>
    <s v="GNR_RES_WTR_NOPMP_MC-05"/>
    <x v="0"/>
    <x v="2"/>
    <n v="156.94999999999999"/>
    <n v="229147"/>
    <n v="824929.2"/>
  </r>
  <r>
    <x v="0"/>
    <x v="1"/>
    <x v="2"/>
    <x v="2"/>
    <x v="3"/>
    <s v="FinA"/>
    <x v="6"/>
    <s v="GNR_RES_WTR_NOPMP_MC-05"/>
    <x v="1"/>
    <x v="0"/>
    <n v="156.94999999999999"/>
    <n v="229147"/>
    <n v="824929.2"/>
  </r>
  <r>
    <x v="0"/>
    <x v="1"/>
    <x v="2"/>
    <x v="2"/>
    <x v="3"/>
    <s v="FinA"/>
    <x v="6"/>
    <s v="GNR_RES_WTR_NOPMP_MC-05"/>
    <x v="1"/>
    <x v="1"/>
    <n v="156.94999999999999"/>
    <n v="229147"/>
    <n v="824929.2"/>
  </r>
  <r>
    <x v="0"/>
    <x v="1"/>
    <x v="2"/>
    <x v="2"/>
    <x v="3"/>
    <s v="FinA"/>
    <x v="6"/>
    <s v="GNR_RES_WTR_NOPMP_MC-05"/>
    <x v="1"/>
    <x v="2"/>
    <n v="156.94999999999999"/>
    <n v="229147"/>
    <n v="824929.2"/>
  </r>
  <r>
    <x v="0"/>
    <x v="1"/>
    <x v="2"/>
    <x v="2"/>
    <x v="3"/>
    <s v="FinA"/>
    <x v="6"/>
    <s v="GNR_RES_WTR_NOPMP_MC-06"/>
    <x v="0"/>
    <x v="1"/>
    <n v="156.94999999999999"/>
    <n v="229147"/>
    <n v="824929.2"/>
  </r>
  <r>
    <x v="0"/>
    <x v="1"/>
    <x v="2"/>
    <x v="2"/>
    <x v="3"/>
    <s v="FinA"/>
    <x v="6"/>
    <s v="GNR_RES_WTR_NOPMP_MC-06"/>
    <x v="0"/>
    <x v="2"/>
    <n v="156.94999999999999"/>
    <n v="229147"/>
    <n v="824929.2"/>
  </r>
  <r>
    <x v="0"/>
    <x v="1"/>
    <x v="2"/>
    <x v="2"/>
    <x v="3"/>
    <s v="FinA"/>
    <x v="6"/>
    <s v="GNR_RES_WTR_NOPMP_MC-06"/>
    <x v="1"/>
    <x v="0"/>
    <n v="112.059889419011"/>
    <n v="163607.438551756"/>
    <n v="588986.77878632199"/>
  </r>
  <r>
    <x v="0"/>
    <x v="1"/>
    <x v="2"/>
    <x v="2"/>
    <x v="3"/>
    <s v="FinA"/>
    <x v="6"/>
    <s v="GNR_RES_WTR_NOPMP_MC-06"/>
    <x v="1"/>
    <x v="1"/>
    <n v="156.94999999999999"/>
    <n v="229147"/>
    <n v="824929.2"/>
  </r>
  <r>
    <x v="0"/>
    <x v="1"/>
    <x v="2"/>
    <x v="2"/>
    <x v="3"/>
    <s v="FinA"/>
    <x v="6"/>
    <s v="GNR_RES_WTR_NOPMP_MC-06"/>
    <x v="1"/>
    <x v="2"/>
    <n v="156.94999999999999"/>
    <n v="229147"/>
    <n v="824929.2"/>
  </r>
  <r>
    <x v="0"/>
    <x v="1"/>
    <x v="2"/>
    <x v="2"/>
    <x v="3"/>
    <s v="FinA"/>
    <x v="6"/>
    <s v="GNR_RES_WTR_NOPMP_MC-07"/>
    <x v="0"/>
    <x v="1"/>
    <n v="156.94999999999999"/>
    <n v="229147"/>
    <n v="824929.2"/>
  </r>
  <r>
    <x v="0"/>
    <x v="1"/>
    <x v="2"/>
    <x v="2"/>
    <x v="3"/>
    <s v="FinA"/>
    <x v="6"/>
    <s v="GNR_RES_WTR_NOPMP_MC-07"/>
    <x v="0"/>
    <x v="2"/>
    <n v="156.94999999999999"/>
    <n v="229147"/>
    <n v="824929.2"/>
  </r>
  <r>
    <x v="0"/>
    <x v="1"/>
    <x v="2"/>
    <x v="2"/>
    <x v="3"/>
    <s v="FinA"/>
    <x v="6"/>
    <s v="GNR_RES_WTR_NOPMP_MC-07"/>
    <x v="1"/>
    <x v="1"/>
    <n v="156.94999999999999"/>
    <n v="229147"/>
    <n v="824929.2"/>
  </r>
  <r>
    <x v="0"/>
    <x v="1"/>
    <x v="2"/>
    <x v="2"/>
    <x v="3"/>
    <s v="FinA"/>
    <x v="6"/>
    <s v="GNR_RES_WTR_NOPMP_MC-07"/>
    <x v="1"/>
    <x v="2"/>
    <n v="156.94999999999999"/>
    <n v="229147"/>
    <n v="824929.2"/>
  </r>
  <r>
    <x v="0"/>
    <x v="1"/>
    <x v="2"/>
    <x v="2"/>
    <x v="3"/>
    <s v="FinA"/>
    <x v="6"/>
    <s v="GNR_RES_WTR_NOPMP_MC-08"/>
    <x v="0"/>
    <x v="1"/>
    <n v="156.94999999999999"/>
    <n v="229147"/>
    <n v="824929.2"/>
  </r>
  <r>
    <x v="0"/>
    <x v="1"/>
    <x v="2"/>
    <x v="2"/>
    <x v="3"/>
    <s v="FinA"/>
    <x v="6"/>
    <s v="GNR_RES_WTR_NOPMP_MC-08"/>
    <x v="0"/>
    <x v="2"/>
    <n v="83.113035222666397"/>
    <n v="121345.031425093"/>
    <n v="436842.113130335"/>
  </r>
  <r>
    <x v="0"/>
    <x v="1"/>
    <x v="2"/>
    <x v="2"/>
    <x v="3"/>
    <s v="FinA"/>
    <x v="6"/>
    <s v="GNR_RES_WTR_NOPMP_MC-09"/>
    <x v="0"/>
    <x v="1"/>
    <n v="156.94999999999999"/>
    <n v="229147"/>
    <n v="824929.2"/>
  </r>
  <r>
    <x v="0"/>
    <x v="1"/>
    <x v="2"/>
    <x v="2"/>
    <x v="3"/>
    <s v="FinA"/>
    <x v="6"/>
    <s v="GNR_RES_WTR_NOPMP_MC-10"/>
    <x v="0"/>
    <x v="1"/>
    <n v="75.727075358322907"/>
    <n v="110561.530023151"/>
    <n v="398021.50808334502"/>
  </r>
  <r>
    <x v="0"/>
    <x v="1"/>
    <x v="2"/>
    <x v="2"/>
    <x v="3"/>
    <s v="FinA"/>
    <x v="6"/>
    <s v="GNR_ROR_WTR"/>
    <x v="0"/>
    <x v="0"/>
    <n v="561.34074083321502"/>
    <n v="819557.48161649494"/>
    <n v="2950406.9338193801"/>
  </r>
  <r>
    <x v="0"/>
    <x v="1"/>
    <x v="2"/>
    <x v="2"/>
    <x v="3"/>
    <s v="FinA"/>
    <x v="6"/>
    <s v="GNR_ROR_WTR"/>
    <x v="0"/>
    <x v="1"/>
    <n v="561.34074083321502"/>
    <n v="819557.48161649494"/>
    <n v="2950406.9338193801"/>
  </r>
  <r>
    <x v="0"/>
    <x v="1"/>
    <x v="2"/>
    <x v="2"/>
    <x v="3"/>
    <s v="FinA"/>
    <x v="6"/>
    <s v="GNR_ROR_WTR"/>
    <x v="0"/>
    <x v="2"/>
    <n v="561.34074083321502"/>
    <n v="819557.48161649494"/>
    <n v="2950406.9338193801"/>
  </r>
  <r>
    <x v="0"/>
    <x v="1"/>
    <x v="2"/>
    <x v="2"/>
    <x v="3"/>
    <s v="FinA"/>
    <x v="6"/>
    <s v="GNR_ROR_WTR"/>
    <x v="1"/>
    <x v="0"/>
    <n v="1481.5676694531101"/>
    <n v="2163088.79740154"/>
    <n v="7787119.6706455396"/>
  </r>
  <r>
    <x v="0"/>
    <x v="1"/>
    <x v="2"/>
    <x v="2"/>
    <x v="3"/>
    <s v="FinA"/>
    <x v="6"/>
    <s v="GNR_ROR_WTR"/>
    <x v="1"/>
    <x v="1"/>
    <n v="1481.5676694531101"/>
    <n v="2163088.79740154"/>
    <n v="7787119.6706455396"/>
  </r>
  <r>
    <x v="0"/>
    <x v="1"/>
    <x v="2"/>
    <x v="2"/>
    <x v="3"/>
    <s v="FinA"/>
    <x v="6"/>
    <s v="GNR_ROR_WTR"/>
    <x v="1"/>
    <x v="2"/>
    <n v="1481.5676694531101"/>
    <n v="2163088.79740154"/>
    <n v="7787119.6706455396"/>
  </r>
  <r>
    <x v="0"/>
    <x v="1"/>
    <x v="2"/>
    <x v="3"/>
    <x v="4"/>
    <s v="DE4-E_A"/>
    <x v="5"/>
    <s v="AGG-DE4-E_RES_WTR_PMP"/>
    <x v="0"/>
    <x v="2"/>
    <n v="344.054794520548"/>
    <n v="502320"/>
    <n v="1808352"/>
  </r>
  <r>
    <x v="0"/>
    <x v="1"/>
    <x v="2"/>
    <x v="3"/>
    <x v="4"/>
    <s v="DE4-E_A"/>
    <x v="5"/>
    <s v="GNR_ES_ELEC_BAT-LITHIO_E-97_Y-30-50"/>
    <x v="0"/>
    <x v="2"/>
    <n v="210.85280326183101"/>
    <n v="307845.09276227298"/>
    <n v="1108242.33394418"/>
  </r>
  <r>
    <x v="0"/>
    <x v="1"/>
    <x v="2"/>
    <x v="3"/>
    <x v="4"/>
    <s v="DE4-E_A"/>
    <x v="5"/>
    <s v="GNR_ES_ELEC_BAT-LITHIO_E-97_Y-30-50"/>
    <x v="1"/>
    <x v="0"/>
    <n v="217.374023981269"/>
    <n v="317366.07501265203"/>
    <n v="1142517.8700455499"/>
  </r>
  <r>
    <x v="0"/>
    <x v="1"/>
    <x v="2"/>
    <x v="3"/>
    <x v="4"/>
    <s v="DE4-E_A"/>
    <x v="1"/>
    <s v="GNR_HS_HEAT_PIT_L-CEN_E-90_Y-2050"/>
    <x v="0"/>
    <x v="0"/>
    <n v="310.44683220867199"/>
    <n v="453252.37502466101"/>
    <n v="1631708.55008878"/>
  </r>
  <r>
    <x v="0"/>
    <x v="1"/>
    <x v="2"/>
    <x v="3"/>
    <x v="4"/>
    <s v="DE4-E_A"/>
    <x v="1"/>
    <s v="GNR_HS_HEAT_PIT_L-CEN_E-90_Y-2050"/>
    <x v="0"/>
    <x v="1"/>
    <n v="2479.9796314809901"/>
    <n v="3620770.2619622499"/>
    <n v="13034772.943064099"/>
  </r>
  <r>
    <x v="0"/>
    <x v="1"/>
    <x v="2"/>
    <x v="3"/>
    <x v="4"/>
    <s v="DE4-E_A"/>
    <x v="1"/>
    <s v="GNR_HS_HEAT_PIT_L-CEN_E-90_Y-2050"/>
    <x v="0"/>
    <x v="2"/>
    <n v="2433.6550877242898"/>
    <n v="3553136.4280774598"/>
    <n v="12791291.141078901"/>
  </r>
  <r>
    <x v="0"/>
    <x v="1"/>
    <x v="2"/>
    <x v="3"/>
    <x v="4"/>
    <s v="DE4-E_A"/>
    <x v="1"/>
    <s v="GNR_HS_HEAT_PIT_L-CEN_E-90_Y-2050"/>
    <x v="1"/>
    <x v="1"/>
    <n v="78.240248987059303"/>
    <n v="114230.763521107"/>
    <n v="411230.74867598398"/>
  </r>
  <r>
    <x v="0"/>
    <x v="1"/>
    <x v="2"/>
    <x v="3"/>
    <x v="4"/>
    <s v="DE4-E_A"/>
    <x v="2"/>
    <s v="GNR_BO_MSW_E-80"/>
    <x v="0"/>
    <x v="0"/>
    <n v="64.875"/>
    <n v="94717.5"/>
    <n v="340983"/>
  </r>
  <r>
    <x v="0"/>
    <x v="1"/>
    <x v="2"/>
    <x v="3"/>
    <x v="4"/>
    <s v="DE4-E_A"/>
    <x v="2"/>
    <s v="GNR_BO_MSW_E-80"/>
    <x v="0"/>
    <x v="1"/>
    <n v="64.875"/>
    <n v="94717.5"/>
    <n v="340983"/>
  </r>
  <r>
    <x v="0"/>
    <x v="1"/>
    <x v="2"/>
    <x v="3"/>
    <x v="4"/>
    <s v="DE4-E_A"/>
    <x v="2"/>
    <s v="GNR_BO_MSW_E-80"/>
    <x v="0"/>
    <x v="2"/>
    <n v="64.875"/>
    <n v="94717.5"/>
    <n v="340983"/>
  </r>
  <r>
    <x v="0"/>
    <x v="1"/>
    <x v="2"/>
    <x v="3"/>
    <x v="4"/>
    <s v="DE4-E_A"/>
    <x v="2"/>
    <s v="GNR_BO_MSW_E-80"/>
    <x v="1"/>
    <x v="0"/>
    <n v="64.875"/>
    <n v="94717.5"/>
    <n v="340983"/>
  </r>
  <r>
    <x v="0"/>
    <x v="1"/>
    <x v="2"/>
    <x v="3"/>
    <x v="4"/>
    <s v="DE4-E_A"/>
    <x v="2"/>
    <s v="GNR_BO_MSW_E-80"/>
    <x v="1"/>
    <x v="1"/>
    <n v="64.875"/>
    <n v="94717.5"/>
    <n v="340983"/>
  </r>
  <r>
    <x v="0"/>
    <x v="1"/>
    <x v="2"/>
    <x v="3"/>
    <x v="4"/>
    <s v="DE4-E_A"/>
    <x v="2"/>
    <s v="GNR_BO_MSW_E-80"/>
    <x v="1"/>
    <x v="2"/>
    <n v="64.875"/>
    <n v="94717.5"/>
    <n v="340983"/>
  </r>
  <r>
    <x v="0"/>
    <x v="1"/>
    <x v="2"/>
    <x v="3"/>
    <x v="4"/>
    <s v="DE4-E_A"/>
    <x v="2"/>
    <s v="GNR_ST_MSW_BP_E-24_LS-220-MW-FEED_Y-2030"/>
    <x v="0"/>
    <x v="0"/>
    <n v="3990.8520087598599"/>
    <n v="5826643.93278939"/>
    <n v="20975918.158041801"/>
  </r>
  <r>
    <x v="0"/>
    <x v="1"/>
    <x v="2"/>
    <x v="3"/>
    <x v="4"/>
    <s v="DE4-E_A"/>
    <x v="2"/>
    <s v="GNR_ST_MSW_BP_E-24_LS-220-MW-FEED_Y-2030"/>
    <x v="0"/>
    <x v="1"/>
    <n v="3990.8520087598599"/>
    <n v="5826643.93278939"/>
    <n v="20975918.158041801"/>
  </r>
  <r>
    <x v="0"/>
    <x v="1"/>
    <x v="2"/>
    <x v="3"/>
    <x v="4"/>
    <s v="DE4-E_A"/>
    <x v="2"/>
    <s v="GNR_ST_MSW_BP_E-24_LS-220-MW-FEED_Y-2030"/>
    <x v="0"/>
    <x v="2"/>
    <n v="3990.8520087598599"/>
    <n v="5826643.93278939"/>
    <n v="20975918.158041801"/>
  </r>
  <r>
    <x v="0"/>
    <x v="1"/>
    <x v="2"/>
    <x v="3"/>
    <x v="4"/>
    <s v="DE4-E_A"/>
    <x v="2"/>
    <s v="GNR_ST_MSW_BP_E-24_LS-220-MW-FEED_Y-2030"/>
    <x v="1"/>
    <x v="0"/>
    <n v="3990.8520087598599"/>
    <n v="5826643.93278939"/>
    <n v="20975918.158041801"/>
  </r>
  <r>
    <x v="0"/>
    <x v="1"/>
    <x v="2"/>
    <x v="3"/>
    <x v="4"/>
    <s v="DE4-E_A"/>
    <x v="2"/>
    <s v="GNR_ST_MSW_BP_E-24_LS-220-MW-FEED_Y-2030"/>
    <x v="1"/>
    <x v="1"/>
    <n v="3990.8520087598599"/>
    <n v="5826643.93278939"/>
    <n v="20975918.158041801"/>
  </r>
  <r>
    <x v="0"/>
    <x v="1"/>
    <x v="2"/>
    <x v="3"/>
    <x v="4"/>
    <s v="DE4-E_A"/>
    <x v="2"/>
    <s v="GNR_ST_MSW_BP_E-24_LS-220-MW-FEED_Y-2030"/>
    <x v="1"/>
    <x v="2"/>
    <n v="3990.8520087598599"/>
    <n v="5826643.93278939"/>
    <n v="20975918.158041801"/>
  </r>
  <r>
    <x v="0"/>
    <x v="1"/>
    <x v="2"/>
    <x v="3"/>
    <x v="4"/>
    <s v="DE4-E_A"/>
    <x v="2"/>
    <s v="GNR_ST_MSW_BP_E-25_LS-220-MW-FEED_Y-2050"/>
    <x v="0"/>
    <x v="0"/>
    <n v="1262.06766428734"/>
    <n v="1842618.78985952"/>
    <n v="6633427.6434942698"/>
  </r>
  <r>
    <x v="0"/>
    <x v="1"/>
    <x v="2"/>
    <x v="3"/>
    <x v="4"/>
    <s v="DE4-E_A"/>
    <x v="2"/>
    <s v="GNR_ST_MSW_BP_E-25_LS-220-MW-FEED_Y-2050"/>
    <x v="0"/>
    <x v="1"/>
    <n v="1262.06766428734"/>
    <n v="1842618.78985952"/>
    <n v="6633427.6434942698"/>
  </r>
  <r>
    <x v="0"/>
    <x v="1"/>
    <x v="2"/>
    <x v="3"/>
    <x v="4"/>
    <s v="DE4-E_A"/>
    <x v="2"/>
    <s v="GNR_ST_MSW_BP_E-25_LS-220-MW-FEED_Y-2050"/>
    <x v="0"/>
    <x v="2"/>
    <n v="1262.06766428734"/>
    <n v="1842618.78985952"/>
    <n v="6633427.6434942698"/>
  </r>
  <r>
    <x v="0"/>
    <x v="1"/>
    <x v="2"/>
    <x v="3"/>
    <x v="4"/>
    <s v="DE4-E_A"/>
    <x v="2"/>
    <s v="GNR_ST_MSW_BP_E-25_LS-220-MW-FEED_Y-2050"/>
    <x v="1"/>
    <x v="0"/>
    <n v="1262.06766428734"/>
    <n v="1842618.78985952"/>
    <n v="6633427.6434942698"/>
  </r>
  <r>
    <x v="0"/>
    <x v="1"/>
    <x v="2"/>
    <x v="3"/>
    <x v="4"/>
    <s v="DE4-E_A"/>
    <x v="2"/>
    <s v="GNR_ST_MSW_BP_E-25_LS-220-MW-FEED_Y-2050"/>
    <x v="1"/>
    <x v="1"/>
    <n v="1262.06766428734"/>
    <n v="1842618.78985952"/>
    <n v="6633427.6434942698"/>
  </r>
  <r>
    <x v="0"/>
    <x v="1"/>
    <x v="2"/>
    <x v="3"/>
    <x v="4"/>
    <s v="DE4-E_A"/>
    <x v="2"/>
    <s v="GNR_ST_MSW_BP_E-25_LS-220-MW-FEED_Y-2050"/>
    <x v="1"/>
    <x v="2"/>
    <n v="1262.06766428734"/>
    <n v="1842618.78985952"/>
    <n v="6633427.6434942698"/>
  </r>
  <r>
    <x v="0"/>
    <x v="1"/>
    <x v="2"/>
    <x v="3"/>
    <x v="4"/>
    <s v="DE4-E_A"/>
    <x v="3"/>
    <s v="GNR_SH_SUN_LS_Y-2030"/>
    <x v="1"/>
    <x v="1"/>
    <n v="646.75286340030698"/>
    <n v="944259.18056444905"/>
    <n v="3399333.0500320201"/>
  </r>
  <r>
    <x v="0"/>
    <x v="1"/>
    <x v="2"/>
    <x v="3"/>
    <x v="4"/>
    <s v="DE4-E_A"/>
    <x v="3"/>
    <s v="GNR_SH_SUN_LS_Y-2030"/>
    <x v="1"/>
    <x v="2"/>
    <n v="1407.0212161694999"/>
    <n v="2054250.9756074699"/>
    <n v="7395303.5121868895"/>
  </r>
  <r>
    <x v="0"/>
    <x v="1"/>
    <x v="2"/>
    <x v="3"/>
    <x v="4"/>
    <s v="DE4-E_A"/>
    <x v="6"/>
    <s v="GNR_ROR_WTR"/>
    <x v="0"/>
    <x v="0"/>
    <n v="271.14331604776601"/>
    <n v="395869.24142973899"/>
    <n v="1425129.2691470601"/>
  </r>
  <r>
    <x v="0"/>
    <x v="1"/>
    <x v="2"/>
    <x v="3"/>
    <x v="4"/>
    <s v="DE4-E_A"/>
    <x v="6"/>
    <s v="GNR_ROR_WTR"/>
    <x v="0"/>
    <x v="1"/>
    <n v="271.14331604776601"/>
    <n v="395869.24142973899"/>
    <n v="1425129.2691470601"/>
  </r>
  <r>
    <x v="0"/>
    <x v="1"/>
    <x v="2"/>
    <x v="3"/>
    <x v="4"/>
    <s v="DE4-E_A"/>
    <x v="6"/>
    <s v="GNR_ROR_WTR"/>
    <x v="0"/>
    <x v="2"/>
    <n v="271.14331604776601"/>
    <n v="395869.24142973899"/>
    <n v="1425129.2691470601"/>
  </r>
  <r>
    <x v="0"/>
    <x v="1"/>
    <x v="2"/>
    <x v="3"/>
    <x v="4"/>
    <s v="DE4-E_A"/>
    <x v="6"/>
    <s v="GNR_ROR_WTR"/>
    <x v="1"/>
    <x v="0"/>
    <n v="334.57451296316401"/>
    <n v="488478.78892621998"/>
    <n v="1758523.64013439"/>
  </r>
  <r>
    <x v="0"/>
    <x v="1"/>
    <x v="2"/>
    <x v="3"/>
    <x v="4"/>
    <s v="DE4-E_A"/>
    <x v="6"/>
    <s v="GNR_ROR_WTR"/>
    <x v="1"/>
    <x v="1"/>
    <n v="334.57451296316401"/>
    <n v="488478.78892621998"/>
    <n v="1758523.64013439"/>
  </r>
  <r>
    <x v="0"/>
    <x v="1"/>
    <x v="2"/>
    <x v="3"/>
    <x v="4"/>
    <s v="DE4-E_A"/>
    <x v="6"/>
    <s v="GNR_ROR_WTR"/>
    <x v="1"/>
    <x v="2"/>
    <n v="334.57451296316401"/>
    <n v="488478.78892621998"/>
    <n v="1758523.64013439"/>
  </r>
  <r>
    <x v="0"/>
    <x v="1"/>
    <x v="2"/>
    <x v="3"/>
    <x v="4"/>
    <s v="DE4-E_Offshore_A"/>
    <x v="7"/>
    <s v="GNR_WT_WIND_OFF_L-NS_Y-2030"/>
    <x v="0"/>
    <x v="0"/>
    <n v="1543.95727648038"/>
    <n v="2254177.62366135"/>
    <n v="8115039.4451808603"/>
  </r>
  <r>
    <x v="0"/>
    <x v="1"/>
    <x v="2"/>
    <x v="3"/>
    <x v="4"/>
    <s v="DE4-E_Offshore_A"/>
    <x v="7"/>
    <s v="GNR_WT_WIND_OFF_L-NS_Y-2030"/>
    <x v="0"/>
    <x v="1"/>
    <n v="2408.5863777365298"/>
    <n v="3516536.11149533"/>
    <n v="12659530.0013832"/>
  </r>
  <r>
    <x v="0"/>
    <x v="1"/>
    <x v="2"/>
    <x v="3"/>
    <x v="4"/>
    <s v="DE4-E_Offshore_A"/>
    <x v="7"/>
    <s v="GNR_WT_WIND_OFF_L-NS_Y-2030"/>
    <x v="0"/>
    <x v="2"/>
    <n v="2880.7943614734099"/>
    <n v="4205959.7677511703"/>
    <n v="15141455.163904199"/>
  </r>
  <r>
    <x v="0"/>
    <x v="1"/>
    <x v="2"/>
    <x v="3"/>
    <x v="4"/>
    <s v="DE4-E_Offshore_A"/>
    <x v="7"/>
    <s v="GNR_WT_WIND_OFF_L-NS_Y-2030"/>
    <x v="1"/>
    <x v="0"/>
    <n v="3243.5803572547002"/>
    <n v="4735627.3215918699"/>
    <n v="17048258.357730702"/>
  </r>
  <r>
    <x v="0"/>
    <x v="1"/>
    <x v="2"/>
    <x v="3"/>
    <x v="4"/>
    <s v="DE4-E_Offshore_A"/>
    <x v="7"/>
    <s v="GNR_WT_WIND_OFF_L-NS_Y-2030"/>
    <x v="1"/>
    <x v="1"/>
    <n v="5524.1820883646096"/>
    <n v="8065305.8490123404"/>
    <n v="29035101.056444399"/>
  </r>
  <r>
    <x v="0"/>
    <x v="1"/>
    <x v="2"/>
    <x v="3"/>
    <x v="4"/>
    <s v="DE4-E_Offshore_A"/>
    <x v="7"/>
    <s v="GNR_WT_WIND_OFF_L-NS_Y-2030"/>
    <x v="1"/>
    <x v="2"/>
    <n v="5484.4514855950301"/>
    <n v="8007299.1689687399"/>
    <n v="28826277.008287501"/>
  </r>
  <r>
    <x v="0"/>
    <x v="1"/>
    <x v="2"/>
    <x v="3"/>
    <x v="4"/>
    <s v="DE4-E_Offshore_A"/>
    <x v="7"/>
    <s v="GNR_WT_WIND_OFF_L-NS_Y-2050"/>
    <x v="0"/>
    <x v="0"/>
    <n v="7523.5134495701504"/>
    <n v="10984329.6363724"/>
    <n v="39543586.6909407"/>
  </r>
  <r>
    <x v="0"/>
    <x v="1"/>
    <x v="2"/>
    <x v="3"/>
    <x v="4"/>
    <s v="DE4-E_Offshore_A"/>
    <x v="7"/>
    <s v="GNR_WT_WIND_OFF_L-NS_Y-2050"/>
    <x v="0"/>
    <x v="1"/>
    <n v="11736.7444575028"/>
    <n v="17135646.907954101"/>
    <n v="61688328.868634798"/>
  </r>
  <r>
    <x v="0"/>
    <x v="1"/>
    <x v="2"/>
    <x v="3"/>
    <x v="4"/>
    <s v="DE4-E_Offshore_A"/>
    <x v="7"/>
    <s v="GNR_WT_WIND_OFF_L-NS_Y-2050"/>
    <x v="0"/>
    <x v="2"/>
    <n v="14037.755742437799"/>
    <n v="20495123.3839592"/>
    <n v="73782444.182253003"/>
  </r>
  <r>
    <x v="0"/>
    <x v="1"/>
    <x v="2"/>
    <x v="3"/>
    <x v="4"/>
    <s v="DE4-E_Offshore_A"/>
    <x v="7"/>
    <s v="GNR_WT_WIND_OFF_L-NS_Y-2050"/>
    <x v="1"/>
    <x v="0"/>
    <n v="15805.567171001599"/>
    <n v="23076128.0696624"/>
    <n v="83074061.050784498"/>
  </r>
  <r>
    <x v="0"/>
    <x v="1"/>
    <x v="2"/>
    <x v="3"/>
    <x v="4"/>
    <s v="DE4-E_Offshore_A"/>
    <x v="7"/>
    <s v="GNR_WT_WIND_OFF_L-NS_Y-2050"/>
    <x v="1"/>
    <x v="1"/>
    <n v="26918.6582250703"/>
    <n v="39301241.008602701"/>
    <n v="141484467.63097"/>
  </r>
  <r>
    <x v="0"/>
    <x v="1"/>
    <x v="2"/>
    <x v="3"/>
    <x v="4"/>
    <s v="DE4-E_Offshore_A"/>
    <x v="7"/>
    <s v="GNR_WT_WIND_OFF_L-NS_Y-2050"/>
    <x v="1"/>
    <x v="2"/>
    <n v="26725.055896268899"/>
    <n v="39018581.608552597"/>
    <n v="140466893.79078901"/>
  </r>
  <r>
    <x v="0"/>
    <x v="1"/>
    <x v="2"/>
    <x v="3"/>
    <x v="5"/>
    <s v="DE4-N_A"/>
    <x v="5"/>
    <s v="AGG-DE4-N_RES_WTR_PMP"/>
    <x v="0"/>
    <x v="1"/>
    <n v="16.9676712328767"/>
    <n v="24772.799999999999"/>
    <n v="89182.080000000002"/>
  </r>
  <r>
    <x v="0"/>
    <x v="1"/>
    <x v="2"/>
    <x v="3"/>
    <x v="5"/>
    <s v="DE4-N_A"/>
    <x v="5"/>
    <s v="GNR_ES_ELEC_BAT-LITHIO_E-97_Y-30-50"/>
    <x v="0"/>
    <x v="1"/>
    <n v="2.9855896374532902"/>
    <n v="4358.9608706817999"/>
    <n v="15692.2591344545"/>
  </r>
  <r>
    <x v="0"/>
    <x v="1"/>
    <x v="2"/>
    <x v="3"/>
    <x v="5"/>
    <s v="DE4-N_A"/>
    <x v="5"/>
    <s v="GNR_ES_ELEC_BAT-LITHIO_E-97_Y-30-50"/>
    <x v="1"/>
    <x v="0"/>
    <n v="2.9855896374532902"/>
    <n v="4358.9608706817999"/>
    <n v="15692.2591344545"/>
  </r>
  <r>
    <x v="0"/>
    <x v="1"/>
    <x v="2"/>
    <x v="3"/>
    <x v="5"/>
    <s v="DE4-N_A"/>
    <x v="1"/>
    <s v="GNR_HS_HEAT_PIT_L-CEN_E-90_Y-2050"/>
    <x v="0"/>
    <x v="1"/>
    <n v="664.18020163630604"/>
    <n v="969703.09438900603"/>
    <n v="3490931.13980042"/>
  </r>
  <r>
    <x v="0"/>
    <x v="1"/>
    <x v="2"/>
    <x v="3"/>
    <x v="5"/>
    <s v="DE4-N_A"/>
    <x v="1"/>
    <s v="GNR_HS_HEAT_PIT_L-CEN_E-90_Y-2050"/>
    <x v="0"/>
    <x v="2"/>
    <n v="666.40957748474"/>
    <n v="972957.983127721"/>
    <n v="3502648.7392597902"/>
  </r>
  <r>
    <x v="0"/>
    <x v="1"/>
    <x v="2"/>
    <x v="3"/>
    <x v="5"/>
    <s v="DE4-N_A"/>
    <x v="1"/>
    <s v="GNR_HS_HEAT_PIT_L-CEN_E-90_Y-2050"/>
    <x v="1"/>
    <x v="1"/>
    <n v="121.577155869221"/>
    <n v="177502.64756906201"/>
    <n v="639009.53124862397"/>
  </r>
  <r>
    <x v="0"/>
    <x v="1"/>
    <x v="2"/>
    <x v="3"/>
    <x v="5"/>
    <s v="DE4-N_A"/>
    <x v="1"/>
    <s v="GNR_HS_HEAT_WTR-TANK_LS_E-95_Y-2010"/>
    <x v="0"/>
    <x v="1"/>
    <n v="16.260067545171701"/>
    <n v="23739.6986159507"/>
    <n v="85462.915017422507"/>
  </r>
  <r>
    <x v="0"/>
    <x v="1"/>
    <x v="2"/>
    <x v="3"/>
    <x v="5"/>
    <s v="DE4-N_A"/>
    <x v="1"/>
    <s v="GNR_HS_HEAT_WTR-TANK_LS_E-95_Y-2010"/>
    <x v="1"/>
    <x v="1"/>
    <n v="16.260067545171701"/>
    <n v="23739.6986159507"/>
    <n v="85462.915017422507"/>
  </r>
  <r>
    <x v="0"/>
    <x v="1"/>
    <x v="2"/>
    <x v="3"/>
    <x v="5"/>
    <s v="DE4-N_A"/>
    <x v="2"/>
    <s v="GNR_BO_MSW_E-80"/>
    <x v="0"/>
    <x v="0"/>
    <n v="27.462499999999999"/>
    <n v="40095.25"/>
    <n v="144342.9"/>
  </r>
  <r>
    <x v="0"/>
    <x v="1"/>
    <x v="2"/>
    <x v="3"/>
    <x v="5"/>
    <s v="DE4-N_A"/>
    <x v="2"/>
    <s v="GNR_BO_MSW_E-80"/>
    <x v="0"/>
    <x v="1"/>
    <n v="27.462499999999999"/>
    <n v="40095.25"/>
    <n v="144342.9"/>
  </r>
  <r>
    <x v="0"/>
    <x v="1"/>
    <x v="2"/>
    <x v="3"/>
    <x v="5"/>
    <s v="DE4-N_A"/>
    <x v="2"/>
    <s v="GNR_BO_MSW_E-80"/>
    <x v="0"/>
    <x v="2"/>
    <n v="27.462499999999999"/>
    <n v="40095.25"/>
    <n v="144342.9"/>
  </r>
  <r>
    <x v="0"/>
    <x v="1"/>
    <x v="2"/>
    <x v="3"/>
    <x v="5"/>
    <s v="DE4-N_A"/>
    <x v="2"/>
    <s v="GNR_BO_MSW_E-80"/>
    <x v="1"/>
    <x v="0"/>
    <n v="27.462499999999999"/>
    <n v="40095.25"/>
    <n v="144342.9"/>
  </r>
  <r>
    <x v="0"/>
    <x v="1"/>
    <x v="2"/>
    <x v="3"/>
    <x v="5"/>
    <s v="DE4-N_A"/>
    <x v="2"/>
    <s v="GNR_BO_MSW_E-80"/>
    <x v="1"/>
    <x v="1"/>
    <n v="27.462499999999999"/>
    <n v="40095.25"/>
    <n v="144342.9"/>
  </r>
  <r>
    <x v="0"/>
    <x v="1"/>
    <x v="2"/>
    <x v="3"/>
    <x v="5"/>
    <s v="DE4-N_A"/>
    <x v="2"/>
    <s v="GNR_BO_MSW_E-80"/>
    <x v="1"/>
    <x v="2"/>
    <n v="27.462499999999999"/>
    <n v="40095.25"/>
    <n v="144342.9"/>
  </r>
  <r>
    <x v="0"/>
    <x v="1"/>
    <x v="2"/>
    <x v="3"/>
    <x v="5"/>
    <s v="DE4-N_A"/>
    <x v="2"/>
    <s v="GNR_ST_MSW_BP_E-24_LS-220-MW-FEED_Y-2030"/>
    <x v="0"/>
    <x v="0"/>
    <n v="1267.0826360312101"/>
    <n v="1849940.64860557"/>
    <n v="6659786.3349800399"/>
  </r>
  <r>
    <x v="0"/>
    <x v="1"/>
    <x v="2"/>
    <x v="3"/>
    <x v="5"/>
    <s v="DE4-N_A"/>
    <x v="2"/>
    <s v="GNR_ST_MSW_BP_E-24_LS-220-MW-FEED_Y-2030"/>
    <x v="0"/>
    <x v="1"/>
    <n v="1267.0826360312101"/>
    <n v="1849940.64860557"/>
    <n v="6659786.3349800399"/>
  </r>
  <r>
    <x v="0"/>
    <x v="1"/>
    <x v="2"/>
    <x v="3"/>
    <x v="5"/>
    <s v="DE4-N_A"/>
    <x v="2"/>
    <s v="GNR_ST_MSW_BP_E-24_LS-220-MW-FEED_Y-2030"/>
    <x v="0"/>
    <x v="2"/>
    <n v="1267.0826360312101"/>
    <n v="1849940.64860557"/>
    <n v="6659786.3349800399"/>
  </r>
  <r>
    <x v="0"/>
    <x v="1"/>
    <x v="2"/>
    <x v="3"/>
    <x v="5"/>
    <s v="DE4-N_A"/>
    <x v="2"/>
    <s v="GNR_ST_MSW_BP_E-24_LS-220-MW-FEED_Y-2030"/>
    <x v="1"/>
    <x v="0"/>
    <n v="1267.0826360312101"/>
    <n v="1849940.64860557"/>
    <n v="6659786.3349800399"/>
  </r>
  <r>
    <x v="0"/>
    <x v="1"/>
    <x v="2"/>
    <x v="3"/>
    <x v="5"/>
    <s v="DE4-N_A"/>
    <x v="2"/>
    <s v="GNR_ST_MSW_BP_E-24_LS-220-MW-FEED_Y-2030"/>
    <x v="1"/>
    <x v="1"/>
    <n v="1267.0826360312101"/>
    <n v="1849940.64860557"/>
    <n v="6659786.3349800399"/>
  </r>
  <r>
    <x v="0"/>
    <x v="1"/>
    <x v="2"/>
    <x v="3"/>
    <x v="5"/>
    <s v="DE4-N_A"/>
    <x v="2"/>
    <s v="GNR_ST_MSW_BP_E-24_LS-220-MW-FEED_Y-2030"/>
    <x v="1"/>
    <x v="2"/>
    <n v="1267.0826360312101"/>
    <n v="1849940.64860557"/>
    <n v="6659786.3349800399"/>
  </r>
  <r>
    <x v="0"/>
    <x v="1"/>
    <x v="2"/>
    <x v="3"/>
    <x v="5"/>
    <s v="DE4-N_A"/>
    <x v="2"/>
    <s v="GNR_ST_MSW_BP_E-25_LS-220-MW-FEED_Y-2050"/>
    <x v="0"/>
    <x v="0"/>
    <n v="546.87918206348797"/>
    <n v="798443.60581269197"/>
    <n v="2874396.9809256899"/>
  </r>
  <r>
    <x v="0"/>
    <x v="1"/>
    <x v="2"/>
    <x v="3"/>
    <x v="5"/>
    <s v="DE4-N_A"/>
    <x v="2"/>
    <s v="GNR_ST_MSW_BP_E-25_LS-220-MW-FEED_Y-2050"/>
    <x v="0"/>
    <x v="1"/>
    <n v="546.87918206348797"/>
    <n v="798443.60581269197"/>
    <n v="2874396.9809256899"/>
  </r>
  <r>
    <x v="0"/>
    <x v="1"/>
    <x v="2"/>
    <x v="3"/>
    <x v="5"/>
    <s v="DE4-N_A"/>
    <x v="2"/>
    <s v="GNR_ST_MSW_BP_E-25_LS-220-MW-FEED_Y-2050"/>
    <x v="0"/>
    <x v="2"/>
    <n v="546.87918206348797"/>
    <n v="798443.60581269197"/>
    <n v="2874396.9809256899"/>
  </r>
  <r>
    <x v="0"/>
    <x v="1"/>
    <x v="2"/>
    <x v="3"/>
    <x v="5"/>
    <s v="DE4-N_A"/>
    <x v="2"/>
    <s v="GNR_ST_MSW_BP_E-25_LS-220-MW-FEED_Y-2050"/>
    <x v="1"/>
    <x v="0"/>
    <n v="546.87918206348797"/>
    <n v="798443.60581269197"/>
    <n v="2874396.9809256899"/>
  </r>
  <r>
    <x v="0"/>
    <x v="1"/>
    <x v="2"/>
    <x v="3"/>
    <x v="5"/>
    <s v="DE4-N_A"/>
    <x v="2"/>
    <s v="GNR_ST_MSW_BP_E-25_LS-220-MW-FEED_Y-2050"/>
    <x v="1"/>
    <x v="1"/>
    <n v="546.87918206348797"/>
    <n v="798443.60581269197"/>
    <n v="2874396.9809256899"/>
  </r>
  <r>
    <x v="0"/>
    <x v="1"/>
    <x v="2"/>
    <x v="3"/>
    <x v="5"/>
    <s v="DE4-N_A"/>
    <x v="2"/>
    <s v="GNR_ST_MSW_BP_E-25_LS-220-MW-FEED_Y-2050"/>
    <x v="1"/>
    <x v="2"/>
    <n v="546.87918206348797"/>
    <n v="798443.60581269197"/>
    <n v="2874396.9809256899"/>
  </r>
  <r>
    <x v="0"/>
    <x v="1"/>
    <x v="2"/>
    <x v="3"/>
    <x v="5"/>
    <s v="DE4-N_A"/>
    <x v="6"/>
    <s v="GNR_ROR_WTR"/>
    <x v="0"/>
    <x v="0"/>
    <n v="2.3891488726436201"/>
    <n v="3488.1573540596801"/>
    <n v="12557.366474614901"/>
  </r>
  <r>
    <x v="0"/>
    <x v="1"/>
    <x v="2"/>
    <x v="3"/>
    <x v="5"/>
    <s v="DE4-N_A"/>
    <x v="6"/>
    <s v="GNR_ROR_WTR"/>
    <x v="0"/>
    <x v="1"/>
    <n v="2.3891488726436201"/>
    <n v="3488.1573540596801"/>
    <n v="12557.366474614901"/>
  </r>
  <r>
    <x v="0"/>
    <x v="1"/>
    <x v="2"/>
    <x v="3"/>
    <x v="5"/>
    <s v="DE4-N_A"/>
    <x v="6"/>
    <s v="GNR_ROR_WTR"/>
    <x v="0"/>
    <x v="2"/>
    <n v="2.3891488726436201"/>
    <n v="3488.1573540596801"/>
    <n v="12557.366474614901"/>
  </r>
  <r>
    <x v="0"/>
    <x v="1"/>
    <x v="2"/>
    <x v="3"/>
    <x v="5"/>
    <s v="DE4-N_A"/>
    <x v="6"/>
    <s v="GNR_ROR_WTR"/>
    <x v="1"/>
    <x v="0"/>
    <n v="2.9480657392285301"/>
    <n v="4304.1759792736502"/>
    <n v="15495.033525385101"/>
  </r>
  <r>
    <x v="0"/>
    <x v="1"/>
    <x v="2"/>
    <x v="3"/>
    <x v="5"/>
    <s v="DE4-N_A"/>
    <x v="6"/>
    <s v="GNR_ROR_WTR"/>
    <x v="1"/>
    <x v="1"/>
    <n v="2.9480657392285301"/>
    <n v="4304.1759792736502"/>
    <n v="15495.033525385101"/>
  </r>
  <r>
    <x v="0"/>
    <x v="1"/>
    <x v="2"/>
    <x v="3"/>
    <x v="5"/>
    <s v="DE4-N_A"/>
    <x v="6"/>
    <s v="GNR_ROR_WTR"/>
    <x v="1"/>
    <x v="2"/>
    <n v="2.9480657392285301"/>
    <n v="4304.1759792736502"/>
    <n v="15495.033525385101"/>
  </r>
  <r>
    <x v="0"/>
    <x v="1"/>
    <x v="2"/>
    <x v="3"/>
    <x v="5"/>
    <s v="DE4-N_Offshore_A"/>
    <x v="7"/>
    <s v="GNR_WT_WIND_OFF_L-NS_Y-2050"/>
    <x v="0"/>
    <x v="0"/>
    <n v="1835.76216071304"/>
    <n v="2680212.75464103"/>
    <n v="9648765.9167077206"/>
  </r>
  <r>
    <x v="0"/>
    <x v="1"/>
    <x v="2"/>
    <x v="3"/>
    <x v="5"/>
    <s v="DE4-N_Offshore_A"/>
    <x v="7"/>
    <s v="GNR_WT_WIND_OFF_L-NS_Y-2050"/>
    <x v="0"/>
    <x v="1"/>
    <n v="2863.80445910855"/>
    <n v="4181154.5102984798"/>
    <n v="15052156.2370745"/>
  </r>
  <r>
    <x v="0"/>
    <x v="1"/>
    <x v="2"/>
    <x v="3"/>
    <x v="5"/>
    <s v="DE4-N_Offshore_A"/>
    <x v="7"/>
    <s v="GNR_WT_WIND_OFF_L-NS_Y-2050"/>
    <x v="0"/>
    <x v="2"/>
    <n v="3425.25882169743"/>
    <n v="5000877.8796782503"/>
    <n v="18003160.3668417"/>
  </r>
  <r>
    <x v="0"/>
    <x v="1"/>
    <x v="2"/>
    <x v="3"/>
    <x v="5"/>
    <s v="DE4-N_Offshore_A"/>
    <x v="7"/>
    <s v="GNR_WT_WIND_OFF_L-NS_Y-2050"/>
    <x v="1"/>
    <x v="0"/>
    <n v="3856.6106561277902"/>
    <n v="5630651.5579465702"/>
    <n v="20270345.608607698"/>
  </r>
  <r>
    <x v="0"/>
    <x v="1"/>
    <x v="2"/>
    <x v="3"/>
    <x v="5"/>
    <s v="DE4-N_Offshore_A"/>
    <x v="7"/>
    <s v="GNR_WT_WIND_OFF_L-NS_Y-2050"/>
    <x v="1"/>
    <x v="1"/>
    <n v="6568.2416224794797"/>
    <n v="9589632.7688200492"/>
    <n v="34522677.967752203"/>
  </r>
  <r>
    <x v="0"/>
    <x v="1"/>
    <x v="2"/>
    <x v="3"/>
    <x v="5"/>
    <s v="DE4-N_Offshore_A"/>
    <x v="7"/>
    <s v="GNR_WT_WIND_OFF_L-NS_Y-2050"/>
    <x v="1"/>
    <x v="2"/>
    <n v="6521.0020140409697"/>
    <n v="9520662.9404998198"/>
    <n v="34274386.585799299"/>
  </r>
  <r>
    <x v="0"/>
    <x v="1"/>
    <x v="2"/>
    <x v="3"/>
    <x v="6"/>
    <s v="DE4-S_A"/>
    <x v="5"/>
    <s v="AGG-DE4-S_RES_WTR_PMP"/>
    <x v="0"/>
    <x v="1"/>
    <n v="4.4548454132208803"/>
    <n v="6504.0743033024901"/>
    <n v="23414.6674918889"/>
  </r>
  <r>
    <x v="0"/>
    <x v="1"/>
    <x v="2"/>
    <x v="3"/>
    <x v="6"/>
    <s v="DE4-S_A"/>
    <x v="5"/>
    <s v="AGG-DE4-S_RES_WTR_PMP"/>
    <x v="0"/>
    <x v="2"/>
    <n v="303.69857924431301"/>
    <n v="443399.92569669703"/>
    <n v="1596239.7325081101"/>
  </r>
  <r>
    <x v="0"/>
    <x v="1"/>
    <x v="2"/>
    <x v="3"/>
    <x v="6"/>
    <s v="DE4-S_A"/>
    <x v="1"/>
    <s v="GNR_HS_HEAT_PIT_L-CEN_E-90_Y-2050"/>
    <x v="0"/>
    <x v="1"/>
    <n v="1377.9527465404201"/>
    <n v="2011811.0099490101"/>
    <n v="7242519.6358164502"/>
  </r>
  <r>
    <x v="0"/>
    <x v="1"/>
    <x v="2"/>
    <x v="3"/>
    <x v="6"/>
    <s v="DE4-S_A"/>
    <x v="1"/>
    <s v="GNR_HS_HEAT_PIT_L-CEN_E-90_Y-2050"/>
    <x v="0"/>
    <x v="2"/>
    <n v="1347.7360346067901"/>
    <n v="1967694.6105259201"/>
    <n v="7083700.5978933098"/>
  </r>
  <r>
    <x v="0"/>
    <x v="1"/>
    <x v="2"/>
    <x v="3"/>
    <x v="6"/>
    <s v="DE4-S_A"/>
    <x v="1"/>
    <s v="GNR_HS_HEAT_PIT_L-CEN_E-90_Y-2050"/>
    <x v="1"/>
    <x v="1"/>
    <n v="280.07887961869397"/>
    <n v="408915.16424329299"/>
    <n v="1472094.5912758501"/>
  </r>
  <r>
    <x v="0"/>
    <x v="1"/>
    <x v="2"/>
    <x v="3"/>
    <x v="6"/>
    <s v="DE4-S_A"/>
    <x v="2"/>
    <s v="GNR_BO_MSW_E-80"/>
    <x v="0"/>
    <x v="0"/>
    <n v="79.05"/>
    <n v="115413"/>
    <n v="415486.8"/>
  </r>
  <r>
    <x v="0"/>
    <x v="1"/>
    <x v="2"/>
    <x v="3"/>
    <x v="6"/>
    <s v="DE4-S_A"/>
    <x v="2"/>
    <s v="GNR_BO_MSW_E-80"/>
    <x v="0"/>
    <x v="1"/>
    <n v="79.05"/>
    <n v="115413"/>
    <n v="415486.8"/>
  </r>
  <r>
    <x v="0"/>
    <x v="1"/>
    <x v="2"/>
    <x v="3"/>
    <x v="6"/>
    <s v="DE4-S_A"/>
    <x v="2"/>
    <s v="GNR_BO_MSW_E-80"/>
    <x v="0"/>
    <x v="2"/>
    <n v="79.05"/>
    <n v="115413"/>
    <n v="415486.8"/>
  </r>
  <r>
    <x v="0"/>
    <x v="1"/>
    <x v="2"/>
    <x v="3"/>
    <x v="6"/>
    <s v="DE4-S_A"/>
    <x v="2"/>
    <s v="GNR_BO_MSW_E-80"/>
    <x v="1"/>
    <x v="0"/>
    <n v="79.05"/>
    <n v="115413"/>
    <n v="415486.8"/>
  </r>
  <r>
    <x v="0"/>
    <x v="1"/>
    <x v="2"/>
    <x v="3"/>
    <x v="6"/>
    <s v="DE4-S_A"/>
    <x v="2"/>
    <s v="GNR_BO_MSW_E-80"/>
    <x v="1"/>
    <x v="1"/>
    <n v="79.05"/>
    <n v="115413"/>
    <n v="415486.8"/>
  </r>
  <r>
    <x v="0"/>
    <x v="1"/>
    <x v="2"/>
    <x v="3"/>
    <x v="6"/>
    <s v="DE4-S_A"/>
    <x v="2"/>
    <s v="GNR_BO_MSW_E-80"/>
    <x v="1"/>
    <x v="2"/>
    <n v="79.05"/>
    <n v="115413"/>
    <n v="415486.8"/>
  </r>
  <r>
    <x v="0"/>
    <x v="1"/>
    <x v="2"/>
    <x v="3"/>
    <x v="6"/>
    <s v="DE4-S_A"/>
    <x v="2"/>
    <s v="GNR_ST_MSW_BP_E-24_LS-220-MW-FEED_Y-2030"/>
    <x v="0"/>
    <x v="0"/>
    <n v="2990.9405644430899"/>
    <n v="4366773.2240869096"/>
    <n v="15720383.6067129"/>
  </r>
  <r>
    <x v="0"/>
    <x v="1"/>
    <x v="2"/>
    <x v="3"/>
    <x v="6"/>
    <s v="DE4-S_A"/>
    <x v="2"/>
    <s v="GNR_ST_MSW_BP_E-24_LS-220-MW-FEED_Y-2030"/>
    <x v="0"/>
    <x v="1"/>
    <n v="2990.9405644430899"/>
    <n v="4366773.2240869096"/>
    <n v="15720383.6067129"/>
  </r>
  <r>
    <x v="0"/>
    <x v="1"/>
    <x v="2"/>
    <x v="3"/>
    <x v="6"/>
    <s v="DE4-S_A"/>
    <x v="2"/>
    <s v="GNR_ST_MSW_BP_E-24_LS-220-MW-FEED_Y-2030"/>
    <x v="0"/>
    <x v="2"/>
    <n v="2990.9405644430899"/>
    <n v="4366773.2240869096"/>
    <n v="15720383.6067129"/>
  </r>
  <r>
    <x v="0"/>
    <x v="1"/>
    <x v="2"/>
    <x v="3"/>
    <x v="6"/>
    <s v="DE4-S_A"/>
    <x v="2"/>
    <s v="GNR_ST_MSW_BP_E-24_LS-220-MW-FEED_Y-2030"/>
    <x v="1"/>
    <x v="0"/>
    <n v="2990.9405644430899"/>
    <n v="4366773.2240869096"/>
    <n v="15720383.6067129"/>
  </r>
  <r>
    <x v="0"/>
    <x v="1"/>
    <x v="2"/>
    <x v="3"/>
    <x v="6"/>
    <s v="DE4-S_A"/>
    <x v="2"/>
    <s v="GNR_ST_MSW_BP_E-24_LS-220-MW-FEED_Y-2030"/>
    <x v="1"/>
    <x v="1"/>
    <n v="2990.9405644430899"/>
    <n v="4366773.2240869096"/>
    <n v="15720383.6067129"/>
  </r>
  <r>
    <x v="0"/>
    <x v="1"/>
    <x v="2"/>
    <x v="3"/>
    <x v="6"/>
    <s v="DE4-S_A"/>
    <x v="2"/>
    <s v="GNR_ST_MSW_BP_E-24_LS-220-MW-FEED_Y-2030"/>
    <x v="1"/>
    <x v="2"/>
    <n v="2990.9405644430899"/>
    <n v="4366773.2240869096"/>
    <n v="15720383.6067129"/>
  </r>
  <r>
    <x v="0"/>
    <x v="1"/>
    <x v="2"/>
    <x v="3"/>
    <x v="6"/>
    <s v="DE4-S_A"/>
    <x v="2"/>
    <s v="GNR_ST_MSW_BP_E-25_LS-220-MW-FEED_Y-2050"/>
    <x v="0"/>
    <x v="0"/>
    <n v="674.56824696639603"/>
    <n v="984869.64057093801"/>
    <n v="3545530.7060553799"/>
  </r>
  <r>
    <x v="0"/>
    <x v="1"/>
    <x v="2"/>
    <x v="3"/>
    <x v="6"/>
    <s v="DE4-S_A"/>
    <x v="2"/>
    <s v="GNR_ST_MSW_BP_E-25_LS-220-MW-FEED_Y-2050"/>
    <x v="0"/>
    <x v="1"/>
    <n v="674.56824696639603"/>
    <n v="984869.64057093801"/>
    <n v="3545530.7060553799"/>
  </r>
  <r>
    <x v="0"/>
    <x v="1"/>
    <x v="2"/>
    <x v="3"/>
    <x v="6"/>
    <s v="DE4-S_A"/>
    <x v="2"/>
    <s v="GNR_ST_MSW_BP_E-25_LS-220-MW-FEED_Y-2050"/>
    <x v="0"/>
    <x v="2"/>
    <n v="674.56824696639603"/>
    <n v="984869.64057093801"/>
    <n v="3545530.7060553799"/>
  </r>
  <r>
    <x v="0"/>
    <x v="1"/>
    <x v="2"/>
    <x v="3"/>
    <x v="6"/>
    <s v="DE4-S_A"/>
    <x v="2"/>
    <s v="GNR_ST_MSW_BP_E-25_LS-220-MW-FEED_Y-2050"/>
    <x v="1"/>
    <x v="0"/>
    <n v="674.56824696639603"/>
    <n v="984869.64057093801"/>
    <n v="3545530.7060553799"/>
  </r>
  <r>
    <x v="0"/>
    <x v="1"/>
    <x v="2"/>
    <x v="3"/>
    <x v="6"/>
    <s v="DE4-S_A"/>
    <x v="2"/>
    <s v="GNR_ST_MSW_BP_E-25_LS-220-MW-FEED_Y-2050"/>
    <x v="1"/>
    <x v="1"/>
    <n v="674.56824696639603"/>
    <n v="984869.64057093801"/>
    <n v="3545530.7060553799"/>
  </r>
  <r>
    <x v="0"/>
    <x v="1"/>
    <x v="2"/>
    <x v="3"/>
    <x v="6"/>
    <s v="DE4-S_A"/>
    <x v="2"/>
    <s v="GNR_ST_MSW_BP_E-25_LS-220-MW-FEED_Y-2050"/>
    <x v="1"/>
    <x v="2"/>
    <n v="674.56824696639603"/>
    <n v="984869.64057093801"/>
    <n v="3545530.7060553799"/>
  </r>
  <r>
    <x v="0"/>
    <x v="1"/>
    <x v="2"/>
    <x v="3"/>
    <x v="6"/>
    <s v="DE4-S_A"/>
    <x v="6"/>
    <s v="GNR_RES_WTR_NOPMP"/>
    <x v="0"/>
    <x v="1"/>
    <n v="124"/>
    <n v="181040"/>
    <n v="651744"/>
  </r>
  <r>
    <x v="0"/>
    <x v="1"/>
    <x v="2"/>
    <x v="3"/>
    <x v="6"/>
    <s v="DE4-S_A"/>
    <x v="6"/>
    <s v="GNR_RES_WTR_NOPMP"/>
    <x v="0"/>
    <x v="2"/>
    <n v="100.73129567839899"/>
    <n v="147067.691690462"/>
    <n v="529443.69008566404"/>
  </r>
  <r>
    <x v="0"/>
    <x v="1"/>
    <x v="2"/>
    <x v="3"/>
    <x v="6"/>
    <s v="DE4-S_A"/>
    <x v="6"/>
    <s v="GNR_RES_WTR_NOPMP"/>
    <x v="1"/>
    <x v="0"/>
    <n v="124"/>
    <n v="181040"/>
    <n v="651744"/>
  </r>
  <r>
    <x v="0"/>
    <x v="1"/>
    <x v="2"/>
    <x v="3"/>
    <x v="6"/>
    <s v="DE4-S_A"/>
    <x v="6"/>
    <s v="GNR_RES_WTR_NOPMP"/>
    <x v="1"/>
    <x v="1"/>
    <n v="60.626731340106801"/>
    <n v="88515.027756555995"/>
    <n v="318654.09992360201"/>
  </r>
  <r>
    <x v="0"/>
    <x v="1"/>
    <x v="2"/>
    <x v="3"/>
    <x v="6"/>
    <s v="DE4-S_A"/>
    <x v="6"/>
    <s v="GNR_ROR_WTR"/>
    <x v="0"/>
    <x v="0"/>
    <n v="3904.80028704798"/>
    <n v="5701008.4190900503"/>
    <n v="20523630.308724198"/>
  </r>
  <r>
    <x v="0"/>
    <x v="1"/>
    <x v="2"/>
    <x v="3"/>
    <x v="6"/>
    <s v="DE4-S_A"/>
    <x v="6"/>
    <s v="GNR_ROR_WTR"/>
    <x v="0"/>
    <x v="1"/>
    <n v="3904.80028704798"/>
    <n v="5701008.4190900503"/>
    <n v="20523630.308724198"/>
  </r>
  <r>
    <x v="0"/>
    <x v="1"/>
    <x v="2"/>
    <x v="3"/>
    <x v="6"/>
    <s v="DE4-S_A"/>
    <x v="6"/>
    <s v="GNR_ROR_WTR"/>
    <x v="0"/>
    <x v="2"/>
    <n v="3904.80028704798"/>
    <n v="5701008.4190900503"/>
    <n v="20523630.308724198"/>
  </r>
  <r>
    <x v="0"/>
    <x v="1"/>
    <x v="2"/>
    <x v="3"/>
    <x v="6"/>
    <s v="DE4-S_A"/>
    <x v="6"/>
    <s v="GNR_ROR_WTR"/>
    <x v="1"/>
    <x v="0"/>
    <n v="4818.2882517648004"/>
    <n v="7034700.8475766098"/>
    <n v="25324923.051275801"/>
  </r>
  <r>
    <x v="0"/>
    <x v="1"/>
    <x v="2"/>
    <x v="3"/>
    <x v="6"/>
    <s v="DE4-S_A"/>
    <x v="6"/>
    <s v="GNR_ROR_WTR"/>
    <x v="1"/>
    <x v="1"/>
    <n v="4818.2882517648004"/>
    <n v="7034700.8475766098"/>
    <n v="25324923.051275801"/>
  </r>
  <r>
    <x v="0"/>
    <x v="1"/>
    <x v="2"/>
    <x v="3"/>
    <x v="6"/>
    <s v="DE4-S_A"/>
    <x v="6"/>
    <s v="GNR_ROR_WTR"/>
    <x v="1"/>
    <x v="2"/>
    <n v="4818.2882517648004"/>
    <n v="7034700.8475766098"/>
    <n v="25324923.051275801"/>
  </r>
  <r>
    <x v="0"/>
    <x v="1"/>
    <x v="2"/>
    <x v="3"/>
    <x v="7"/>
    <s v="DE4-W_A"/>
    <x v="5"/>
    <s v="AGG-DE4-W_RES_WTR_PMP"/>
    <x v="0"/>
    <x v="1"/>
    <n v="163.26575342465799"/>
    <n v="238368"/>
    <n v="858124.80000000005"/>
  </r>
  <r>
    <x v="0"/>
    <x v="1"/>
    <x v="2"/>
    <x v="3"/>
    <x v="7"/>
    <s v="DE4-W_A"/>
    <x v="5"/>
    <s v="GNR_ES_ELEC_BAT-LITHIO_E-97_Y-30-50"/>
    <x v="0"/>
    <x v="1"/>
    <n v="3786.5273157461902"/>
    <n v="5528329.8809894398"/>
    <n v="19901987.571562"/>
  </r>
  <r>
    <x v="0"/>
    <x v="1"/>
    <x v="2"/>
    <x v="3"/>
    <x v="7"/>
    <s v="DE4-W_A"/>
    <x v="5"/>
    <s v="GNR_ES_ELEC_BAT-LITHIO_E-97_Y-30-50"/>
    <x v="1"/>
    <x v="0"/>
    <n v="3786.5273157461902"/>
    <n v="5528329.8809894398"/>
    <n v="19901987.571562"/>
  </r>
  <r>
    <x v="0"/>
    <x v="1"/>
    <x v="2"/>
    <x v="3"/>
    <x v="7"/>
    <s v="DE4-W_A"/>
    <x v="1"/>
    <s v="GNR_HS_HEAT_PIT_L-CEN_E-90_Y-2050"/>
    <x v="0"/>
    <x v="1"/>
    <n v="1569.4951484451501"/>
    <n v="2291462.9167299201"/>
    <n v="8249266.5002277102"/>
  </r>
  <r>
    <x v="0"/>
    <x v="1"/>
    <x v="2"/>
    <x v="3"/>
    <x v="7"/>
    <s v="DE4-W_A"/>
    <x v="1"/>
    <s v="GNR_HS_HEAT_PIT_L-CEN_E-90_Y-2050"/>
    <x v="0"/>
    <x v="2"/>
    <n v="1110.15743269225"/>
    <n v="1620829.8517306901"/>
    <n v="5834987.4662304902"/>
  </r>
  <r>
    <x v="0"/>
    <x v="1"/>
    <x v="2"/>
    <x v="3"/>
    <x v="7"/>
    <s v="DE4-W_A"/>
    <x v="1"/>
    <s v="GNR_HS_HEAT_PIT_L-CEN_E-90_Y-2050"/>
    <x v="1"/>
    <x v="1"/>
    <n v="238.16894552315901"/>
    <n v="347726.660463812"/>
    <n v="1251815.9776697201"/>
  </r>
  <r>
    <x v="0"/>
    <x v="1"/>
    <x v="2"/>
    <x v="3"/>
    <x v="7"/>
    <s v="DE4-W_A"/>
    <x v="1"/>
    <s v="GNR_HS_HEAT_WTR-TANK_LS_E-95_Y-2010"/>
    <x v="0"/>
    <x v="2"/>
    <n v="394.54564759957299"/>
    <n v="576036.64549537702"/>
    <n v="2073731.92378336"/>
  </r>
  <r>
    <x v="0"/>
    <x v="1"/>
    <x v="2"/>
    <x v="3"/>
    <x v="7"/>
    <s v="DE4-W_A"/>
    <x v="1"/>
    <s v="GNR_HS_HEAT_WTR-TANK_LS_E-95_Y-2010"/>
    <x v="1"/>
    <x v="1"/>
    <n v="394.54564759957299"/>
    <n v="576036.64549537702"/>
    <n v="2073731.92378336"/>
  </r>
  <r>
    <x v="0"/>
    <x v="1"/>
    <x v="2"/>
    <x v="3"/>
    <x v="7"/>
    <s v="DE4-W_A"/>
    <x v="18"/>
    <s v="GNR_FC_H2_SOFCC_Y-50"/>
    <x v="0"/>
    <x v="0"/>
    <n v="11634.680938755"/>
    <n v="16986634.170582201"/>
    <n v="61151883.014096104"/>
  </r>
  <r>
    <x v="0"/>
    <x v="1"/>
    <x v="2"/>
    <x v="3"/>
    <x v="7"/>
    <s v="DE4-W_A"/>
    <x v="18"/>
    <s v="GNR_FC_H2_SOFCC_Y-50"/>
    <x v="0"/>
    <x v="1"/>
    <n v="11634.680938755"/>
    <n v="16986634.170582201"/>
    <n v="61151883.014096104"/>
  </r>
  <r>
    <x v="0"/>
    <x v="1"/>
    <x v="2"/>
    <x v="3"/>
    <x v="7"/>
    <s v="DE4-W_A"/>
    <x v="18"/>
    <s v="GNR_FC_H2_SOFCC_Y-50"/>
    <x v="0"/>
    <x v="2"/>
    <n v="11634.680938755"/>
    <n v="16986634.170582201"/>
    <n v="61151883.014096104"/>
  </r>
  <r>
    <x v="0"/>
    <x v="1"/>
    <x v="2"/>
    <x v="3"/>
    <x v="7"/>
    <s v="DE4-W_A"/>
    <x v="2"/>
    <s v="GNR_BO_MSW_E-80"/>
    <x v="0"/>
    <x v="0"/>
    <n v="307.7"/>
    <n v="449242"/>
    <n v="1617271.2"/>
  </r>
  <r>
    <x v="0"/>
    <x v="1"/>
    <x v="2"/>
    <x v="3"/>
    <x v="7"/>
    <s v="DE4-W_A"/>
    <x v="2"/>
    <s v="GNR_BO_MSW_E-80"/>
    <x v="0"/>
    <x v="1"/>
    <n v="307.7"/>
    <n v="449242"/>
    <n v="1617271.2"/>
  </r>
  <r>
    <x v="0"/>
    <x v="1"/>
    <x v="2"/>
    <x v="3"/>
    <x v="7"/>
    <s v="DE4-W_A"/>
    <x v="2"/>
    <s v="GNR_BO_MSW_E-80"/>
    <x v="0"/>
    <x v="2"/>
    <n v="307.7"/>
    <n v="449242"/>
    <n v="1617271.2"/>
  </r>
  <r>
    <x v="0"/>
    <x v="1"/>
    <x v="2"/>
    <x v="3"/>
    <x v="7"/>
    <s v="DE4-W_A"/>
    <x v="2"/>
    <s v="GNR_BO_MSW_E-80"/>
    <x v="1"/>
    <x v="0"/>
    <n v="307.7"/>
    <n v="449242"/>
    <n v="1617271.2"/>
  </r>
  <r>
    <x v="0"/>
    <x v="1"/>
    <x v="2"/>
    <x v="3"/>
    <x v="7"/>
    <s v="DE4-W_A"/>
    <x v="2"/>
    <s v="GNR_BO_MSW_E-80"/>
    <x v="1"/>
    <x v="1"/>
    <n v="307.7"/>
    <n v="449242"/>
    <n v="1617271.2"/>
  </r>
  <r>
    <x v="0"/>
    <x v="1"/>
    <x v="2"/>
    <x v="3"/>
    <x v="7"/>
    <s v="DE4-W_A"/>
    <x v="2"/>
    <s v="GNR_BO_MSW_E-80"/>
    <x v="1"/>
    <x v="2"/>
    <n v="307.7"/>
    <n v="449242"/>
    <n v="1617271.2"/>
  </r>
  <r>
    <x v="0"/>
    <x v="1"/>
    <x v="2"/>
    <x v="3"/>
    <x v="7"/>
    <s v="DE4-W_A"/>
    <x v="2"/>
    <s v="GNR_ST_MSW_BP_E-24_LS-220-MW-FEED_Y-2030"/>
    <x v="0"/>
    <x v="0"/>
    <n v="240.31851070995799"/>
    <n v="350865.02563653898"/>
    <n v="1263114.09229154"/>
  </r>
  <r>
    <x v="0"/>
    <x v="1"/>
    <x v="2"/>
    <x v="3"/>
    <x v="7"/>
    <s v="DE4-W_A"/>
    <x v="2"/>
    <s v="GNR_ST_MSW_BP_E-24_LS-220-MW-FEED_Y-2030"/>
    <x v="0"/>
    <x v="1"/>
    <n v="240.31851070995799"/>
    <n v="350865.02563653898"/>
    <n v="1263114.09229154"/>
  </r>
  <r>
    <x v="0"/>
    <x v="1"/>
    <x v="2"/>
    <x v="3"/>
    <x v="7"/>
    <s v="DE4-W_A"/>
    <x v="2"/>
    <s v="GNR_ST_MSW_BP_E-24_LS-220-MW-FEED_Y-2030"/>
    <x v="0"/>
    <x v="2"/>
    <n v="240.31851070995799"/>
    <n v="350865.02563653898"/>
    <n v="1263114.09229154"/>
  </r>
  <r>
    <x v="0"/>
    <x v="1"/>
    <x v="2"/>
    <x v="3"/>
    <x v="7"/>
    <s v="DE4-W_A"/>
    <x v="2"/>
    <s v="GNR_ST_MSW_BP_E-24_LS-220-MW-FEED_Y-2030"/>
    <x v="1"/>
    <x v="0"/>
    <n v="240.31851070995799"/>
    <n v="350865.02563653898"/>
    <n v="1263114.09229154"/>
  </r>
  <r>
    <x v="0"/>
    <x v="1"/>
    <x v="2"/>
    <x v="3"/>
    <x v="7"/>
    <s v="DE4-W_A"/>
    <x v="2"/>
    <s v="GNR_ST_MSW_BP_E-24_LS-220-MW-FEED_Y-2030"/>
    <x v="1"/>
    <x v="1"/>
    <n v="240.31851070995799"/>
    <n v="350865.02563653898"/>
    <n v="1263114.09229154"/>
  </r>
  <r>
    <x v="0"/>
    <x v="1"/>
    <x v="2"/>
    <x v="3"/>
    <x v="7"/>
    <s v="DE4-W_A"/>
    <x v="2"/>
    <s v="GNR_ST_MSW_BP_E-24_LS-220-MW-FEED_Y-2030"/>
    <x v="1"/>
    <x v="2"/>
    <n v="240.31851070995799"/>
    <n v="350865.02563653898"/>
    <n v="1263114.09229154"/>
  </r>
  <r>
    <x v="0"/>
    <x v="1"/>
    <x v="2"/>
    <x v="3"/>
    <x v="7"/>
    <s v="DE4-W_A"/>
    <x v="2"/>
    <s v="GNR_ST_MSW_BP_E-25_LS-220-MW-FEED_Y-2050"/>
    <x v="0"/>
    <x v="0"/>
    <n v="3766.7486980133899"/>
    <n v="5499453.0990995597"/>
    <n v="19798031.156758402"/>
  </r>
  <r>
    <x v="0"/>
    <x v="1"/>
    <x v="2"/>
    <x v="3"/>
    <x v="7"/>
    <s v="DE4-W_A"/>
    <x v="2"/>
    <s v="GNR_ST_MSW_BP_E-25_LS-220-MW-FEED_Y-2050"/>
    <x v="0"/>
    <x v="1"/>
    <n v="3766.7486980133899"/>
    <n v="5499453.0990995597"/>
    <n v="19798031.156758402"/>
  </r>
  <r>
    <x v="0"/>
    <x v="1"/>
    <x v="2"/>
    <x v="3"/>
    <x v="7"/>
    <s v="DE4-W_A"/>
    <x v="2"/>
    <s v="GNR_ST_MSW_BP_E-25_LS-220-MW-FEED_Y-2050"/>
    <x v="0"/>
    <x v="2"/>
    <n v="3766.7486980133899"/>
    <n v="5499453.0990995597"/>
    <n v="19798031.156758402"/>
  </r>
  <r>
    <x v="0"/>
    <x v="1"/>
    <x v="2"/>
    <x v="3"/>
    <x v="7"/>
    <s v="DE4-W_A"/>
    <x v="2"/>
    <s v="GNR_ST_MSW_BP_E-25_LS-220-MW-FEED_Y-2050"/>
    <x v="1"/>
    <x v="0"/>
    <n v="3766.7486980133899"/>
    <n v="5499453.0990995597"/>
    <n v="19798031.156758402"/>
  </r>
  <r>
    <x v="0"/>
    <x v="1"/>
    <x v="2"/>
    <x v="3"/>
    <x v="7"/>
    <s v="DE4-W_A"/>
    <x v="2"/>
    <s v="GNR_ST_MSW_BP_E-25_LS-220-MW-FEED_Y-2050"/>
    <x v="1"/>
    <x v="1"/>
    <n v="3766.7486980133899"/>
    <n v="5499453.0990995597"/>
    <n v="19798031.156758402"/>
  </r>
  <r>
    <x v="0"/>
    <x v="1"/>
    <x v="2"/>
    <x v="3"/>
    <x v="7"/>
    <s v="DE4-W_A"/>
    <x v="2"/>
    <s v="GNR_ST_MSW_BP_E-25_LS-220-MW-FEED_Y-2050"/>
    <x v="1"/>
    <x v="2"/>
    <n v="3766.7486980133899"/>
    <n v="5499453.0990995597"/>
    <n v="19798031.156758402"/>
  </r>
  <r>
    <x v="0"/>
    <x v="1"/>
    <x v="2"/>
    <x v="3"/>
    <x v="7"/>
    <s v="DE4-W_A"/>
    <x v="6"/>
    <s v="GNR_ROR_WTR"/>
    <x v="0"/>
    <x v="0"/>
    <n v="178.07779741457099"/>
    <n v="259993.58422527299"/>
    <n v="935976.90321098396"/>
  </r>
  <r>
    <x v="0"/>
    <x v="1"/>
    <x v="2"/>
    <x v="3"/>
    <x v="7"/>
    <s v="DE4-W_A"/>
    <x v="6"/>
    <s v="GNR_ROR_WTR"/>
    <x v="0"/>
    <x v="1"/>
    <n v="178.07779741457099"/>
    <n v="259993.58422527299"/>
    <n v="935976.90321098396"/>
  </r>
  <r>
    <x v="0"/>
    <x v="1"/>
    <x v="2"/>
    <x v="3"/>
    <x v="7"/>
    <s v="DE4-W_A"/>
    <x v="6"/>
    <s v="GNR_ROR_WTR"/>
    <x v="0"/>
    <x v="2"/>
    <n v="178.07779741457099"/>
    <n v="259993.58422527299"/>
    <n v="935976.90321098396"/>
  </r>
  <r>
    <x v="0"/>
    <x v="1"/>
    <x v="2"/>
    <x v="3"/>
    <x v="7"/>
    <s v="DE4-W_A"/>
    <x v="6"/>
    <s v="GNR_ROR_WTR"/>
    <x v="1"/>
    <x v="0"/>
    <n v="219.73727107857999"/>
    <n v="320816.41577472701"/>
    <n v="1154939.0967890201"/>
  </r>
  <r>
    <x v="0"/>
    <x v="1"/>
    <x v="2"/>
    <x v="3"/>
    <x v="7"/>
    <s v="DE4-W_A"/>
    <x v="6"/>
    <s v="GNR_ROR_WTR"/>
    <x v="1"/>
    <x v="1"/>
    <n v="219.73727107857999"/>
    <n v="320816.41577472701"/>
    <n v="1154939.0967890201"/>
  </r>
  <r>
    <x v="0"/>
    <x v="1"/>
    <x v="2"/>
    <x v="3"/>
    <x v="7"/>
    <s v="DE4-W_A"/>
    <x v="6"/>
    <s v="GNR_ROR_WTR"/>
    <x v="1"/>
    <x v="2"/>
    <n v="219.73727107857999"/>
    <n v="320816.41577472701"/>
    <n v="1154939.0967890201"/>
  </r>
  <r>
    <x v="0"/>
    <x v="1"/>
    <x v="2"/>
    <x v="3"/>
    <x v="7"/>
    <s v="DE4-W_A"/>
    <x v="17"/>
    <s v="GNR_ST_WOODCHI_BP_E-29_LS-600-MW-FEED_Y-2030"/>
    <x v="0"/>
    <x v="0"/>
    <n v="1233.3099987993901"/>
    <n v="1800632.5982470999"/>
    <n v="6482277.35368957"/>
  </r>
  <r>
    <x v="0"/>
    <x v="1"/>
    <x v="2"/>
    <x v="3"/>
    <x v="7"/>
    <s v="DE4-W_A"/>
    <x v="17"/>
    <s v="GNR_ST_WOODCHI_BP_E-29_LS-600-MW-FEED_Y-2030"/>
    <x v="0"/>
    <x v="1"/>
    <n v="1233.3099987993901"/>
    <n v="1800632.5982470999"/>
    <n v="6482277.35368957"/>
  </r>
  <r>
    <x v="0"/>
    <x v="1"/>
    <x v="2"/>
    <x v="3"/>
    <x v="7"/>
    <s v="DE4-W_A"/>
    <x v="17"/>
    <s v="GNR_ST_WOODCHI_BP_E-29_LS-600-MW-FEED_Y-2030"/>
    <x v="0"/>
    <x v="2"/>
    <n v="1233.3099987993901"/>
    <n v="1800632.5982470999"/>
    <n v="6482277.35368957"/>
  </r>
  <r>
    <x v="0"/>
    <x v="1"/>
    <x v="2"/>
    <x v="3"/>
    <x v="7"/>
    <s v="DE4-W_A"/>
    <x v="17"/>
    <s v="GNR_ST_WOODCHI_BP_E-29_LS-600-MW-FEED_Y-2030"/>
    <x v="1"/>
    <x v="1"/>
    <n v="554.98949945972299"/>
    <n v="810284.66921119601"/>
    <n v="2917024.8091603098"/>
  </r>
  <r>
    <x v="0"/>
    <x v="1"/>
    <x v="2"/>
    <x v="3"/>
    <x v="7"/>
    <s v="DE4-W_A"/>
    <x v="17"/>
    <s v="GNR_ST_WOODCHI_BP_E-29_LS-600-MW-FEED_Y-2030"/>
    <x v="1"/>
    <x v="2"/>
    <n v="591.98879942370502"/>
    <n v="864303.647158609"/>
    <n v="3111493.12977099"/>
  </r>
  <r>
    <x v="0"/>
    <x v="1"/>
    <x v="2"/>
    <x v="3"/>
    <x v="7"/>
    <s v="DE4-W_Offshore_A"/>
    <x v="7"/>
    <s v="GNR_WT_WIND_OFF_L-NS_Y-2030"/>
    <x v="0"/>
    <x v="0"/>
    <n v="10580.953092805699"/>
    <n v="15448191.515496301"/>
    <n v="55613489.455786899"/>
  </r>
  <r>
    <x v="0"/>
    <x v="1"/>
    <x v="2"/>
    <x v="3"/>
    <x v="7"/>
    <s v="DE4-W_Offshore_A"/>
    <x v="7"/>
    <s v="GNR_WT_WIND_OFF_L-NS_Y-2030"/>
    <x v="0"/>
    <x v="1"/>
    <n v="16506.376096686599"/>
    <n v="24099309.1011624"/>
    <n v="86757512.764184698"/>
  </r>
  <r>
    <x v="0"/>
    <x v="1"/>
    <x v="2"/>
    <x v="3"/>
    <x v="7"/>
    <s v="DE4-W_Offshore_A"/>
    <x v="7"/>
    <s v="GNR_WT_WIND_OFF_L-NS_Y-2030"/>
    <x v="0"/>
    <x v="2"/>
    <n v="19742.482821969901"/>
    <n v="28824024.920076098"/>
    <n v="103766489.712274"/>
  </r>
  <r>
    <x v="0"/>
    <x v="1"/>
    <x v="2"/>
    <x v="3"/>
    <x v="7"/>
    <s v="DE4-W_Offshore_A"/>
    <x v="7"/>
    <s v="GNR_WT_WIND_OFF_L-NS_Y-2030"/>
    <x v="1"/>
    <x v="0"/>
    <n v="22228.705506084101"/>
    <n v="32453910.0388829"/>
    <n v="116834076.13997801"/>
  </r>
  <r>
    <x v="0"/>
    <x v="1"/>
    <x v="2"/>
    <x v="3"/>
    <x v="7"/>
    <s v="DE4-W_Offshore_A"/>
    <x v="7"/>
    <s v="GNR_WT_WIND_OFF_L-NS_Y-2030"/>
    <x v="1"/>
    <x v="1"/>
    <n v="37857.985090331902"/>
    <n v="55272658.231884502"/>
    <n v="198981569.63478401"/>
  </r>
  <r>
    <x v="0"/>
    <x v="1"/>
    <x v="2"/>
    <x v="3"/>
    <x v="7"/>
    <s v="DE4-W_Offshore_A"/>
    <x v="7"/>
    <s v="GNR_WT_WIND_OFF_L-NS_Y-2030"/>
    <x v="1"/>
    <x v="2"/>
    <n v="37585.705765859697"/>
    <n v="54875130.418155201"/>
    <n v="197550469.50535899"/>
  </r>
  <r>
    <x v="0"/>
    <x v="1"/>
    <x v="2"/>
    <x v="3"/>
    <x v="7"/>
    <s v="DE4-W_Offshore_A"/>
    <x v="7"/>
    <s v="GNR_WT_WIND_OFF_L-NS_Y-2050"/>
    <x v="0"/>
    <x v="0"/>
    <n v="9668.0299846667003"/>
    <n v="14115323.7776134"/>
    <n v="50815165.599408202"/>
  </r>
  <r>
    <x v="0"/>
    <x v="1"/>
    <x v="2"/>
    <x v="3"/>
    <x v="7"/>
    <s v="DE4-W_Offshore_A"/>
    <x v="7"/>
    <s v="GNR_WT_WIND_OFF_L-NS_Y-2050"/>
    <x v="0"/>
    <x v="1"/>
    <n v="15082.208345622201"/>
    <n v="22020024.1846084"/>
    <n v="79272087.064590394"/>
  </r>
  <r>
    <x v="0"/>
    <x v="1"/>
    <x v="2"/>
    <x v="3"/>
    <x v="7"/>
    <s v="DE4-W_Offshore_A"/>
    <x v="7"/>
    <s v="GNR_WT_WIND_OFF_L-NS_Y-2050"/>
    <x v="0"/>
    <x v="2"/>
    <n v="18039.104248968899"/>
    <n v="26337092.203494601"/>
    <n v="94813531.932580695"/>
  </r>
  <r>
    <x v="0"/>
    <x v="1"/>
    <x v="2"/>
    <x v="3"/>
    <x v="7"/>
    <s v="DE4-W_Offshore_A"/>
    <x v="7"/>
    <s v="GNR_WT_WIND_OFF_L-NS_Y-2050"/>
    <x v="1"/>
    <x v="0"/>
    <n v="20310.815998160801"/>
    <n v="29653791.357314799"/>
    <n v="106753648.886333"/>
  </r>
  <r>
    <x v="0"/>
    <x v="1"/>
    <x v="2"/>
    <x v="3"/>
    <x v="7"/>
    <s v="DE4-W_Offshore_A"/>
    <x v="7"/>
    <s v="GNR_WT_WIND_OFF_L-NS_Y-2050"/>
    <x v="1"/>
    <x v="1"/>
    <n v="34591.603592048399"/>
    <n v="50503741.244390599"/>
    <n v="181813468.47980601"/>
  </r>
  <r>
    <x v="0"/>
    <x v="1"/>
    <x v="2"/>
    <x v="3"/>
    <x v="7"/>
    <s v="DE4-W_Offshore_A"/>
    <x v="7"/>
    <s v="GNR_WT_WIND_OFF_L-NS_Y-2050"/>
    <x v="1"/>
    <x v="2"/>
    <n v="34342.816488456403"/>
    <n v="50140512.073146403"/>
    <n v="180505843.46332699"/>
  </r>
  <r>
    <x v="0"/>
    <x v="1"/>
    <x v="2"/>
    <x v="4"/>
    <x v="8"/>
    <s v="LV_A"/>
    <x v="5"/>
    <s v="GNR_ES_ELEC_BAT-LITHIO_E-97_Y-30-50"/>
    <x v="0"/>
    <x v="0"/>
    <n v="1555.0274588183299"/>
    <n v="2270340.08987477"/>
    <n v="8173224.32354917"/>
  </r>
  <r>
    <x v="0"/>
    <x v="1"/>
    <x v="2"/>
    <x v="4"/>
    <x v="8"/>
    <s v="LV_A"/>
    <x v="5"/>
    <s v="GNR_ES_ELEC_BAT-LITHIO_E-97_Y-30-50"/>
    <x v="0"/>
    <x v="1"/>
    <n v="2086.5257270163202"/>
    <n v="3046327.5614438299"/>
    <n v="10966779.221197801"/>
  </r>
  <r>
    <x v="0"/>
    <x v="1"/>
    <x v="2"/>
    <x v="4"/>
    <x v="8"/>
    <s v="LV_A"/>
    <x v="3"/>
    <s v="GNR_PV_SUN_LS-4-MW_Y-2030"/>
    <x v="0"/>
    <x v="2"/>
    <n v="3513.4457952292701"/>
    <n v="5129630.8610347304"/>
    <n v="18466671.099725001"/>
  </r>
  <r>
    <x v="0"/>
    <x v="1"/>
    <x v="2"/>
    <x v="4"/>
    <x v="8"/>
    <s v="LV_A"/>
    <x v="3"/>
    <s v="GNR_PV_SUN_LS-4-MW_Y-2030"/>
    <x v="1"/>
    <x v="1"/>
    <n v="1.1222744476402799"/>
    <n v="1638.5206935548099"/>
    <n v="5898.67449679732"/>
  </r>
  <r>
    <x v="0"/>
    <x v="1"/>
    <x v="2"/>
    <x v="4"/>
    <x v="8"/>
    <s v="LV_A"/>
    <x v="3"/>
    <s v="GNR_PV_SUN_LS-4-MW_Y-2030"/>
    <x v="1"/>
    <x v="2"/>
    <n v="2.4228620793559399"/>
    <n v="3537.3786358596699"/>
    <n v="12734.5630890948"/>
  </r>
  <r>
    <x v="0"/>
    <x v="1"/>
    <x v="2"/>
    <x v="4"/>
    <x v="8"/>
    <s v="LV_A"/>
    <x v="3"/>
    <s v="GNR_PV_SUN_LS-4-MW_Y-2050"/>
    <x v="0"/>
    <x v="2"/>
    <n v="1709.45972087574"/>
    <n v="2495811.1924785902"/>
    <n v="8984920.2929229103"/>
  </r>
  <r>
    <x v="0"/>
    <x v="1"/>
    <x v="2"/>
    <x v="4"/>
    <x v="8"/>
    <s v="LV_A"/>
    <x v="3"/>
    <s v="GNR_PV_SUN_LS-4-MW_Y-2050"/>
    <x v="1"/>
    <x v="1"/>
    <n v="0.54604029087744799"/>
    <n v="797.21882468107299"/>
    <n v="2869.98776885186"/>
  </r>
  <r>
    <x v="0"/>
    <x v="1"/>
    <x v="2"/>
    <x v="4"/>
    <x v="8"/>
    <s v="LV_A"/>
    <x v="3"/>
    <s v="GNR_PV_SUN_LS-4-MW_Y-2050"/>
    <x v="1"/>
    <x v="2"/>
    <n v="1.1788384894168999"/>
    <n v="1721.10419454867"/>
    <n v="6195.9751003752199"/>
  </r>
  <r>
    <x v="0"/>
    <x v="1"/>
    <x v="2"/>
    <x v="4"/>
    <x v="8"/>
    <s v="LV_RigaR"/>
    <x v="6"/>
    <s v="GNR_RES_WTR_NOPMP"/>
    <x v="0"/>
    <x v="1"/>
    <n v="0.27534246575342503"/>
    <n v="402"/>
    <n v="1447.2"/>
  </r>
  <r>
    <x v="0"/>
    <x v="1"/>
    <x v="2"/>
    <x v="5"/>
    <x v="9"/>
    <s v="LT_A"/>
    <x v="5"/>
    <s v="GNR_ES_ELEC_BAT-LITHIO_E-97_Y-30-50"/>
    <x v="0"/>
    <x v="0"/>
    <n v="41493.768217966601"/>
    <n v="60580901.598231301"/>
    <n v="218091245.75363299"/>
  </r>
  <r>
    <x v="0"/>
    <x v="1"/>
    <x v="2"/>
    <x v="5"/>
    <x v="9"/>
    <s v="LT_A"/>
    <x v="5"/>
    <s v="GNR_ES_ELEC_BAT-LITHIO_E-97_Y-30-50"/>
    <x v="0"/>
    <x v="1"/>
    <n v="46940.281888601399"/>
    <n v="68532811.557358101"/>
    <n v="246718121.606489"/>
  </r>
  <r>
    <x v="0"/>
    <x v="1"/>
    <x v="2"/>
    <x v="5"/>
    <x v="9"/>
    <s v="LT_A"/>
    <x v="5"/>
    <s v="GNR_ES_ELEC_BAT-LITHIO_E-97_Y-30-50"/>
    <x v="1"/>
    <x v="0"/>
    <n v="1827.2871347907501"/>
    <n v="2667839.2167944899"/>
    <n v="9604221.1804601792"/>
  </r>
  <r>
    <x v="0"/>
    <x v="1"/>
    <x v="2"/>
    <x v="5"/>
    <x v="9"/>
    <s v="LT_A"/>
    <x v="3"/>
    <s v="GNR_PV_SUN_LS-4-MW_Y-2030"/>
    <x v="0"/>
    <x v="2"/>
    <n v="135053.30537926001"/>
    <n v="197177825.853719"/>
    <n v="709840173.07338905"/>
  </r>
  <r>
    <x v="0"/>
    <x v="1"/>
    <x v="2"/>
    <x v="5"/>
    <x v="9"/>
    <s v="LT_A"/>
    <x v="3"/>
    <s v="GNR_PV_SUN_LS-4-MW_Y-2030"/>
    <x v="1"/>
    <x v="1"/>
    <n v="43.139095500578897"/>
    <n v="62983.079430845202"/>
    <n v="226739.085951043"/>
  </r>
  <r>
    <x v="0"/>
    <x v="1"/>
    <x v="2"/>
    <x v="5"/>
    <x v="9"/>
    <s v="LT_A"/>
    <x v="3"/>
    <s v="GNR_PV_SUN_LS-4-MW_Y-2030"/>
    <x v="1"/>
    <x v="2"/>
    <n v="93.132369578433497"/>
    <n v="135973.259584513"/>
    <n v="489503.73450424703"/>
  </r>
  <r>
    <x v="0"/>
    <x v="1"/>
    <x v="2"/>
    <x v="5"/>
    <x v="9"/>
    <s v="LT_KauU"/>
    <x v="6"/>
    <s v="GNR_ROR_WTR"/>
    <x v="0"/>
    <x v="0"/>
    <n v="62.694078985092297"/>
    <n v="91533.355318234695"/>
    <n v="329520.07914564502"/>
  </r>
  <r>
    <x v="0"/>
    <x v="1"/>
    <x v="2"/>
    <x v="5"/>
    <x v="9"/>
    <s v="LT_KauU"/>
    <x v="6"/>
    <s v="GNR_ROR_WTR"/>
    <x v="0"/>
    <x v="1"/>
    <n v="62.694078985092297"/>
    <n v="91533.355318234695"/>
    <n v="329520.07914564502"/>
  </r>
  <r>
    <x v="0"/>
    <x v="1"/>
    <x v="2"/>
    <x v="5"/>
    <x v="9"/>
    <s v="LT_KauU"/>
    <x v="6"/>
    <s v="GNR_ROR_WTR"/>
    <x v="0"/>
    <x v="2"/>
    <n v="62.694078985092297"/>
    <n v="91533.355318234695"/>
    <n v="329520.07914564502"/>
  </r>
  <r>
    <x v="0"/>
    <x v="1"/>
    <x v="2"/>
    <x v="5"/>
    <x v="9"/>
    <s v="LT_KauU"/>
    <x v="6"/>
    <s v="GNR_ROR_WTR"/>
    <x v="1"/>
    <x v="0"/>
    <n v="77.360715535455697"/>
    <n v="112946.644681765"/>
    <n v="406607.92085435498"/>
  </r>
  <r>
    <x v="0"/>
    <x v="1"/>
    <x v="2"/>
    <x v="5"/>
    <x v="9"/>
    <s v="LT_KauU"/>
    <x v="6"/>
    <s v="GNR_ROR_WTR"/>
    <x v="1"/>
    <x v="1"/>
    <n v="77.360715535455697"/>
    <n v="112946.644681765"/>
    <n v="406607.92085435498"/>
  </r>
  <r>
    <x v="0"/>
    <x v="1"/>
    <x v="2"/>
    <x v="5"/>
    <x v="9"/>
    <s v="LT_KauU"/>
    <x v="6"/>
    <s v="GNR_ROR_WTR"/>
    <x v="1"/>
    <x v="2"/>
    <n v="77.360715535455697"/>
    <n v="112946.644681765"/>
    <n v="406607.92085435498"/>
  </r>
  <r>
    <x v="0"/>
    <x v="1"/>
    <x v="2"/>
    <x v="5"/>
    <x v="9"/>
    <s v="LT_KlaU"/>
    <x v="3"/>
    <s v="GNR_PV_SUN"/>
    <x v="0"/>
    <x v="2"/>
    <n v="1.41841809901938"/>
    <n v="2070.8904245682902"/>
    <n v="7455.2055284458602"/>
  </r>
  <r>
    <x v="0"/>
    <x v="1"/>
    <x v="2"/>
    <x v="5"/>
    <x v="9"/>
    <s v="LT_KlaU"/>
    <x v="3"/>
    <s v="GNR_PV_SUN"/>
    <x v="1"/>
    <x v="1"/>
    <n v="13.7193356119824"/>
    <n v="20030.2299934943"/>
    <n v="72108.827976579501"/>
  </r>
  <r>
    <x v="0"/>
    <x v="1"/>
    <x v="2"/>
    <x v="5"/>
    <x v="9"/>
    <s v="LT_KlaU"/>
    <x v="3"/>
    <s v="GNR_PV_SUN"/>
    <x v="1"/>
    <x v="2"/>
    <n v="45.020061647949497"/>
    <n v="65729.290006006195"/>
    <n v="236625.44402162201"/>
  </r>
  <r>
    <x v="0"/>
    <x v="1"/>
    <x v="2"/>
    <x v="5"/>
    <x v="9"/>
    <s v="LT_Other_DH"/>
    <x v="1"/>
    <s v="LIFOSA_ST_HEAT_BP"/>
    <x v="0"/>
    <x v="0"/>
    <n v="85.294117647058798"/>
    <n v="124529.411764706"/>
    <n v="448305.88235294097"/>
  </r>
  <r>
    <x v="0"/>
    <x v="1"/>
    <x v="2"/>
    <x v="5"/>
    <x v="9"/>
    <s v="LT_Other_DH"/>
    <x v="1"/>
    <s v="LIFOSA_ST_HEAT_BP"/>
    <x v="0"/>
    <x v="1"/>
    <n v="85.294117647058798"/>
    <n v="124529.411764706"/>
    <n v="448305.88235294097"/>
  </r>
  <r>
    <x v="0"/>
    <x v="1"/>
    <x v="2"/>
    <x v="5"/>
    <x v="9"/>
    <s v="LT_Other_DH"/>
    <x v="1"/>
    <s v="LIFOSA_ST_HEAT_BP"/>
    <x v="0"/>
    <x v="2"/>
    <n v="85.294117647058798"/>
    <n v="124529.411764706"/>
    <n v="448305.88235294097"/>
  </r>
  <r>
    <x v="0"/>
    <x v="1"/>
    <x v="2"/>
    <x v="5"/>
    <x v="9"/>
    <s v="LT_Other_DH"/>
    <x v="1"/>
    <s v="LIFOSA_ST_HEAT_BP"/>
    <x v="1"/>
    <x v="0"/>
    <n v="85.294117647058798"/>
    <n v="124529.411764706"/>
    <n v="448305.88235294097"/>
  </r>
  <r>
    <x v="0"/>
    <x v="1"/>
    <x v="2"/>
    <x v="5"/>
    <x v="9"/>
    <s v="LT_Other_DH"/>
    <x v="1"/>
    <s v="LIFOSA_ST_HEAT_BP"/>
    <x v="1"/>
    <x v="1"/>
    <n v="85.294117647058798"/>
    <n v="124529.411764706"/>
    <n v="448305.88235294097"/>
  </r>
  <r>
    <x v="0"/>
    <x v="1"/>
    <x v="2"/>
    <x v="5"/>
    <x v="9"/>
    <s v="LT_Other_DH"/>
    <x v="1"/>
    <s v="LIFOSA_ST_HEAT_BP"/>
    <x v="1"/>
    <x v="2"/>
    <n v="85.294117647058798"/>
    <n v="124529.411764706"/>
    <n v="448305.88235294097"/>
  </r>
  <r>
    <x v="0"/>
    <x v="1"/>
    <x v="2"/>
    <x v="5"/>
    <x v="9"/>
    <s v="LT_VilU"/>
    <x v="6"/>
    <s v="GNR_ES_WTR_PMP"/>
    <x v="0"/>
    <x v="0"/>
    <n v="160.27397260274"/>
    <n v="234000"/>
    <n v="842400"/>
  </r>
  <r>
    <x v="0"/>
    <x v="1"/>
    <x v="2"/>
    <x v="6"/>
    <x v="10"/>
    <s v="NL_A"/>
    <x v="5"/>
    <s v="GNR_ES_ELEC_BAT-LITHIO_E-97_Y-30-50"/>
    <x v="0"/>
    <x v="1"/>
    <n v="1314.5436567819499"/>
    <n v="1919233.7389016501"/>
    <n v="6909241.4600459496"/>
  </r>
  <r>
    <x v="0"/>
    <x v="1"/>
    <x v="2"/>
    <x v="6"/>
    <x v="10"/>
    <s v="NL_A"/>
    <x v="5"/>
    <s v="GNR_ES_ELEC_BAT-LITHIO_E-97_Y-30-50"/>
    <x v="0"/>
    <x v="2"/>
    <n v="3997.0598950216499"/>
    <n v="5835707.4467316102"/>
    <n v="21008546.808233801"/>
  </r>
  <r>
    <x v="0"/>
    <x v="1"/>
    <x v="2"/>
    <x v="6"/>
    <x v="10"/>
    <s v="NL_A"/>
    <x v="5"/>
    <s v="GNR_ES_ELEC_BAT-LITHIO_E-97_Y-30-50"/>
    <x v="1"/>
    <x v="2"/>
    <n v="1364.1170920951399"/>
    <n v="1991610.9544589"/>
    <n v="7169799.4360520402"/>
  </r>
  <r>
    <x v="0"/>
    <x v="1"/>
    <x v="2"/>
    <x v="6"/>
    <x v="10"/>
    <s v="NL_A"/>
    <x v="18"/>
    <s v="GNR_FC_H2_SOFCC_Y-50"/>
    <x v="0"/>
    <x v="0"/>
    <n v="453.33810213317901"/>
    <n v="661873.62911444099"/>
    <n v="2382745.0648119901"/>
  </r>
  <r>
    <x v="0"/>
    <x v="1"/>
    <x v="2"/>
    <x v="6"/>
    <x v="10"/>
    <s v="NL_A"/>
    <x v="18"/>
    <s v="GNR_FC_H2_SOFCC_Y-50"/>
    <x v="0"/>
    <x v="1"/>
    <n v="453.33810213317901"/>
    <n v="661873.62911444099"/>
    <n v="2382745.0648119901"/>
  </r>
  <r>
    <x v="0"/>
    <x v="1"/>
    <x v="2"/>
    <x v="6"/>
    <x v="10"/>
    <s v="NL_A"/>
    <x v="18"/>
    <s v="GNR_FC_H2_SOFCC_Y-50"/>
    <x v="0"/>
    <x v="2"/>
    <n v="453.33810213317901"/>
    <n v="661873.62911444099"/>
    <n v="2382745.0648119901"/>
  </r>
  <r>
    <x v="0"/>
    <x v="1"/>
    <x v="2"/>
    <x v="6"/>
    <x v="10"/>
    <s v="NL_A"/>
    <x v="6"/>
    <s v="GNR_ROR_WTR"/>
    <x v="0"/>
    <x v="0"/>
    <n v="16.311252944086998"/>
    <n v="23814.429298366998"/>
    <n v="85731.945474121196"/>
  </r>
  <r>
    <x v="0"/>
    <x v="1"/>
    <x v="2"/>
    <x v="6"/>
    <x v="10"/>
    <s v="NL_A"/>
    <x v="6"/>
    <s v="GNR_ROR_WTR"/>
    <x v="0"/>
    <x v="1"/>
    <n v="16.311252944086998"/>
    <n v="23814.429298366998"/>
    <n v="85731.945474121196"/>
  </r>
  <r>
    <x v="0"/>
    <x v="1"/>
    <x v="2"/>
    <x v="6"/>
    <x v="10"/>
    <s v="NL_A"/>
    <x v="6"/>
    <s v="GNR_ROR_WTR"/>
    <x v="0"/>
    <x v="2"/>
    <n v="16.311252944086998"/>
    <n v="23814.429298366998"/>
    <n v="85731.945474121196"/>
  </r>
  <r>
    <x v="0"/>
    <x v="1"/>
    <x v="2"/>
    <x v="6"/>
    <x v="10"/>
    <s v="NL_A"/>
    <x v="6"/>
    <s v="GNR_ROR_WTR"/>
    <x v="1"/>
    <x v="0"/>
    <n v="20.1271032202966"/>
    <n v="29385.570701633002"/>
    <n v="105788.05452587899"/>
  </r>
  <r>
    <x v="0"/>
    <x v="1"/>
    <x v="2"/>
    <x v="6"/>
    <x v="10"/>
    <s v="NL_A"/>
    <x v="6"/>
    <s v="GNR_ROR_WTR"/>
    <x v="1"/>
    <x v="1"/>
    <n v="20.1271032202966"/>
    <n v="29385.570701633002"/>
    <n v="105788.05452587899"/>
  </r>
  <r>
    <x v="0"/>
    <x v="1"/>
    <x v="2"/>
    <x v="6"/>
    <x v="10"/>
    <s v="NL_A"/>
    <x v="6"/>
    <s v="GNR_ROR_WTR"/>
    <x v="1"/>
    <x v="2"/>
    <n v="20.1271032202966"/>
    <n v="29385.570701633002"/>
    <n v="105788.05452587899"/>
  </r>
  <r>
    <x v="0"/>
    <x v="1"/>
    <x v="2"/>
    <x v="6"/>
    <x v="10"/>
    <s v="NL_A"/>
    <x v="7"/>
    <s v="GNR_WT_WIND_ON_LS_Y-2030"/>
    <x v="0"/>
    <x v="0"/>
    <n v="108.850497438861"/>
    <n v="158921.72626073699"/>
    <n v="572118.21453865198"/>
  </r>
  <r>
    <x v="0"/>
    <x v="1"/>
    <x v="2"/>
    <x v="6"/>
    <x v="10"/>
    <s v="NL_A"/>
    <x v="7"/>
    <s v="GNR_WT_WIND_ON_LS_Y-2030"/>
    <x v="0"/>
    <x v="1"/>
    <n v="62.452398148070202"/>
    <n v="91180.501296182498"/>
    <n v="328249.804666257"/>
  </r>
  <r>
    <x v="0"/>
    <x v="1"/>
    <x v="2"/>
    <x v="6"/>
    <x v="10"/>
    <s v="NL_A"/>
    <x v="7"/>
    <s v="GNR_WT_WIND_ON_LS_Y-2030"/>
    <x v="0"/>
    <x v="2"/>
    <n v="43.386373840660603"/>
    <n v="63344.105807364504"/>
    <n v="228038.78090651199"/>
  </r>
  <r>
    <x v="0"/>
    <x v="1"/>
    <x v="2"/>
    <x v="6"/>
    <x v="10"/>
    <s v="NL_A"/>
    <x v="7"/>
    <s v="GNR_WT_WIND_ON_LS_Y-2030"/>
    <x v="1"/>
    <x v="0"/>
    <n v="33.744080360463897"/>
    <n v="49266.357326277299"/>
    <n v="177358.88637459799"/>
  </r>
  <r>
    <x v="0"/>
    <x v="1"/>
    <x v="2"/>
    <x v="6"/>
    <x v="10"/>
    <s v="NL_A"/>
    <x v="7"/>
    <s v="GNR_WT_WIND_ON_LS_Y-2030"/>
    <x v="1"/>
    <x v="1"/>
    <n v="64.886714912140107"/>
    <n v="94734.603771724505"/>
    <n v="341044.57357820799"/>
  </r>
  <r>
    <x v="0"/>
    <x v="1"/>
    <x v="2"/>
    <x v="6"/>
    <x v="10"/>
    <s v="NL_A"/>
    <x v="7"/>
    <s v="GNR_WT_WIND_ON_LS_Y-2030"/>
    <x v="1"/>
    <x v="2"/>
    <n v="76.070894203915401"/>
    <n v="111063.505537716"/>
    <n v="399828.61993577902"/>
  </r>
  <r>
    <x v="0"/>
    <x v="1"/>
    <x v="2"/>
    <x v="6"/>
    <x v="10"/>
    <s v="NL_A"/>
    <x v="7"/>
    <s v="GNR_WT_WIND_ON_LS_Y-2050"/>
    <x v="0"/>
    <x v="0"/>
    <n v="5531.3553764934304"/>
    <n v="8075778.8496804098"/>
    <n v="29072803.858849499"/>
  </r>
  <r>
    <x v="0"/>
    <x v="1"/>
    <x v="2"/>
    <x v="6"/>
    <x v="10"/>
    <s v="NL_A"/>
    <x v="7"/>
    <s v="GNR_WT_WIND_ON_LS_Y-2050"/>
    <x v="0"/>
    <x v="1"/>
    <n v="3173.5859403423301"/>
    <n v="4633435.4728998002"/>
    <n v="16680367.702439301"/>
  </r>
  <r>
    <x v="0"/>
    <x v="1"/>
    <x v="2"/>
    <x v="6"/>
    <x v="10"/>
    <s v="NL_A"/>
    <x v="7"/>
    <s v="GNR_WT_WIND_ON_LS_Y-2050"/>
    <x v="0"/>
    <x v="2"/>
    <n v="2204.7253605330302"/>
    <n v="3218899.0263782302"/>
    <n v="11588036.494961601"/>
  </r>
  <r>
    <x v="0"/>
    <x v="1"/>
    <x v="2"/>
    <x v="6"/>
    <x v="10"/>
    <s v="NL_A"/>
    <x v="7"/>
    <s v="GNR_WT_WIND_ON_LS_Y-2050"/>
    <x v="1"/>
    <x v="0"/>
    <n v="1714.7418222091001"/>
    <n v="2503523.0604252801"/>
    <n v="9012683.0175310094"/>
  </r>
  <r>
    <x v="0"/>
    <x v="1"/>
    <x v="2"/>
    <x v="6"/>
    <x v="10"/>
    <s v="NL_A"/>
    <x v="7"/>
    <s v="GNR_WT_WIND_ON_LS_Y-2050"/>
    <x v="1"/>
    <x v="1"/>
    <n v="3297.2883710876599"/>
    <n v="4814041.0217879796"/>
    <n v="17330547.6784367"/>
  </r>
  <r>
    <x v="0"/>
    <x v="1"/>
    <x v="2"/>
    <x v="6"/>
    <x v="10"/>
    <s v="NL_A"/>
    <x v="7"/>
    <s v="GNR_WT_WIND_ON_LS_Y-2050"/>
    <x v="1"/>
    <x v="2"/>
    <n v="3865.62449919746"/>
    <n v="5643811.7688282998"/>
    <n v="20317722.3677819"/>
  </r>
  <r>
    <x v="0"/>
    <x v="1"/>
    <x v="2"/>
    <x v="7"/>
    <x v="11"/>
    <s v="NO1_A1"/>
    <x v="6"/>
    <s v="GNR_RES_WTR_NOPMP_MC-01"/>
    <x v="0"/>
    <x v="1"/>
    <n v="160"/>
    <n v="233600"/>
    <n v="840960"/>
  </r>
  <r>
    <x v="0"/>
    <x v="1"/>
    <x v="2"/>
    <x v="7"/>
    <x v="11"/>
    <s v="NO1_A1"/>
    <x v="6"/>
    <s v="GNR_RES_WTR_NOPMP_MC-01"/>
    <x v="0"/>
    <x v="2"/>
    <n v="160"/>
    <n v="233600"/>
    <n v="840960"/>
  </r>
  <r>
    <x v="0"/>
    <x v="1"/>
    <x v="2"/>
    <x v="7"/>
    <x v="11"/>
    <s v="NO1_A1"/>
    <x v="6"/>
    <s v="GNR_RES_WTR_NOPMP_MC-01"/>
    <x v="1"/>
    <x v="0"/>
    <n v="160"/>
    <n v="233600"/>
    <n v="840960"/>
  </r>
  <r>
    <x v="0"/>
    <x v="1"/>
    <x v="2"/>
    <x v="7"/>
    <x v="11"/>
    <s v="NO1_A1"/>
    <x v="6"/>
    <s v="GNR_RES_WTR_NOPMP_MC-01"/>
    <x v="1"/>
    <x v="1"/>
    <n v="160"/>
    <n v="233600"/>
    <n v="840960"/>
  </r>
  <r>
    <x v="0"/>
    <x v="1"/>
    <x v="2"/>
    <x v="7"/>
    <x v="11"/>
    <s v="NO1_A1"/>
    <x v="6"/>
    <s v="GNR_RES_WTR_NOPMP_MC-01"/>
    <x v="1"/>
    <x v="2"/>
    <n v="160"/>
    <n v="233600"/>
    <n v="840960"/>
  </r>
  <r>
    <x v="0"/>
    <x v="1"/>
    <x v="2"/>
    <x v="7"/>
    <x v="11"/>
    <s v="NO1_A1"/>
    <x v="6"/>
    <s v="GNR_RES_WTR_NOPMP_MC-02"/>
    <x v="0"/>
    <x v="1"/>
    <n v="160"/>
    <n v="233600"/>
    <n v="840960"/>
  </r>
  <r>
    <x v="0"/>
    <x v="1"/>
    <x v="2"/>
    <x v="7"/>
    <x v="11"/>
    <s v="NO1_A1"/>
    <x v="6"/>
    <s v="GNR_RES_WTR_NOPMP_MC-02"/>
    <x v="0"/>
    <x v="2"/>
    <n v="160"/>
    <n v="233600"/>
    <n v="840960"/>
  </r>
  <r>
    <x v="0"/>
    <x v="1"/>
    <x v="2"/>
    <x v="7"/>
    <x v="11"/>
    <s v="NO1_A1"/>
    <x v="6"/>
    <s v="GNR_RES_WTR_NOPMP_MC-02"/>
    <x v="1"/>
    <x v="0"/>
    <n v="40.981768096140001"/>
    <n v="59833.3814203644"/>
    <n v="215400.17311331199"/>
  </r>
  <r>
    <x v="0"/>
    <x v="1"/>
    <x v="2"/>
    <x v="7"/>
    <x v="11"/>
    <s v="NO1_A1"/>
    <x v="6"/>
    <s v="GNR_RES_WTR_NOPMP_MC-02"/>
    <x v="1"/>
    <x v="1"/>
    <n v="160"/>
    <n v="233600"/>
    <n v="840960"/>
  </r>
  <r>
    <x v="0"/>
    <x v="1"/>
    <x v="2"/>
    <x v="7"/>
    <x v="11"/>
    <s v="NO1_A1"/>
    <x v="6"/>
    <s v="GNR_RES_WTR_NOPMP_MC-02"/>
    <x v="1"/>
    <x v="2"/>
    <n v="160"/>
    <n v="233600"/>
    <n v="840960"/>
  </r>
  <r>
    <x v="0"/>
    <x v="1"/>
    <x v="2"/>
    <x v="7"/>
    <x v="11"/>
    <s v="NO1_A1"/>
    <x v="6"/>
    <s v="GNR_RES_WTR_NOPMP_MC-03"/>
    <x v="0"/>
    <x v="1"/>
    <n v="160"/>
    <n v="233600"/>
    <n v="840960"/>
  </r>
  <r>
    <x v="0"/>
    <x v="1"/>
    <x v="2"/>
    <x v="7"/>
    <x v="11"/>
    <s v="NO1_A1"/>
    <x v="6"/>
    <s v="GNR_RES_WTR_NOPMP_MC-03"/>
    <x v="0"/>
    <x v="2"/>
    <n v="160"/>
    <n v="233600"/>
    <n v="840960"/>
  </r>
  <r>
    <x v="0"/>
    <x v="1"/>
    <x v="2"/>
    <x v="7"/>
    <x v="11"/>
    <s v="NO1_A1"/>
    <x v="6"/>
    <s v="GNR_RES_WTR_NOPMP_MC-03"/>
    <x v="1"/>
    <x v="1"/>
    <n v="160"/>
    <n v="233600"/>
    <n v="840960"/>
  </r>
  <r>
    <x v="0"/>
    <x v="1"/>
    <x v="2"/>
    <x v="7"/>
    <x v="11"/>
    <s v="NO1_A1"/>
    <x v="6"/>
    <s v="GNR_RES_WTR_NOPMP_MC-03"/>
    <x v="1"/>
    <x v="2"/>
    <n v="160"/>
    <n v="233600"/>
    <n v="840960"/>
  </r>
  <r>
    <x v="0"/>
    <x v="1"/>
    <x v="2"/>
    <x v="7"/>
    <x v="11"/>
    <s v="NO1_A1"/>
    <x v="6"/>
    <s v="GNR_RES_WTR_NOPMP_MC-04"/>
    <x v="0"/>
    <x v="1"/>
    <n v="160"/>
    <n v="233600"/>
    <n v="840960"/>
  </r>
  <r>
    <x v="0"/>
    <x v="1"/>
    <x v="2"/>
    <x v="7"/>
    <x v="11"/>
    <s v="NO1_A1"/>
    <x v="6"/>
    <s v="GNR_RES_WTR_NOPMP_MC-04"/>
    <x v="0"/>
    <x v="2"/>
    <n v="160"/>
    <n v="233600"/>
    <n v="840960"/>
  </r>
  <r>
    <x v="0"/>
    <x v="1"/>
    <x v="2"/>
    <x v="7"/>
    <x v="11"/>
    <s v="NO1_A1"/>
    <x v="6"/>
    <s v="GNR_RES_WTR_NOPMP_MC-04"/>
    <x v="1"/>
    <x v="1"/>
    <n v="160"/>
    <n v="233600"/>
    <n v="840960"/>
  </r>
  <r>
    <x v="0"/>
    <x v="1"/>
    <x v="2"/>
    <x v="7"/>
    <x v="11"/>
    <s v="NO1_A1"/>
    <x v="6"/>
    <s v="GNR_RES_WTR_NOPMP_MC-04"/>
    <x v="1"/>
    <x v="2"/>
    <n v="160"/>
    <n v="233600"/>
    <n v="840960"/>
  </r>
  <r>
    <x v="0"/>
    <x v="1"/>
    <x v="2"/>
    <x v="7"/>
    <x v="11"/>
    <s v="NO1_A1"/>
    <x v="6"/>
    <s v="GNR_RES_WTR_NOPMP_MC-05"/>
    <x v="0"/>
    <x v="1"/>
    <n v="160"/>
    <n v="233600"/>
    <n v="840960"/>
  </r>
  <r>
    <x v="0"/>
    <x v="1"/>
    <x v="2"/>
    <x v="7"/>
    <x v="11"/>
    <s v="NO1_A1"/>
    <x v="6"/>
    <s v="GNR_RES_WTR_NOPMP_MC-05"/>
    <x v="0"/>
    <x v="2"/>
    <n v="145.96731259271101"/>
    <n v="213112.276385359"/>
    <n v="767204.194987291"/>
  </r>
  <r>
    <x v="0"/>
    <x v="1"/>
    <x v="2"/>
    <x v="7"/>
    <x v="11"/>
    <s v="NO1_A1"/>
    <x v="6"/>
    <s v="GNR_RES_WTR_NOPMP_MC-05"/>
    <x v="1"/>
    <x v="1"/>
    <n v="160"/>
    <n v="233600"/>
    <n v="840960"/>
  </r>
  <r>
    <x v="0"/>
    <x v="1"/>
    <x v="2"/>
    <x v="7"/>
    <x v="11"/>
    <s v="NO1_A1"/>
    <x v="6"/>
    <s v="GNR_RES_WTR_NOPMP_MC-06"/>
    <x v="1"/>
    <x v="1"/>
    <n v="80.213683408200296"/>
    <n v="117111.977775972"/>
    <n v="421603.11999350099"/>
  </r>
  <r>
    <x v="0"/>
    <x v="1"/>
    <x v="2"/>
    <x v="7"/>
    <x v="11"/>
    <s v="NO1_A1"/>
    <x v="6"/>
    <s v="GNR_ROR_WTR"/>
    <x v="0"/>
    <x v="0"/>
    <n v="639.733617102214"/>
    <n v="934011.08096923295"/>
    <n v="3362439.8914892399"/>
  </r>
  <r>
    <x v="0"/>
    <x v="1"/>
    <x v="2"/>
    <x v="7"/>
    <x v="11"/>
    <s v="NO1_A1"/>
    <x v="6"/>
    <s v="GNR_ROR_WTR"/>
    <x v="0"/>
    <x v="1"/>
    <n v="639.733617102214"/>
    <n v="934011.08096923295"/>
    <n v="3362439.8914892399"/>
  </r>
  <r>
    <x v="0"/>
    <x v="1"/>
    <x v="2"/>
    <x v="7"/>
    <x v="11"/>
    <s v="NO1_A1"/>
    <x v="6"/>
    <s v="GNR_ROR_WTR"/>
    <x v="0"/>
    <x v="2"/>
    <n v="639.733617102214"/>
    <n v="934011.08096923295"/>
    <n v="3362439.8914892399"/>
  </r>
  <r>
    <x v="0"/>
    <x v="1"/>
    <x v="2"/>
    <x v="7"/>
    <x v="11"/>
    <s v="NO1_A1"/>
    <x v="6"/>
    <s v="GNR_ROR_WTR"/>
    <x v="1"/>
    <x v="0"/>
    <n v="1365.99180405162"/>
    <n v="1994348.03391536"/>
    <n v="7179652.9220953099"/>
  </r>
  <r>
    <x v="0"/>
    <x v="1"/>
    <x v="2"/>
    <x v="7"/>
    <x v="11"/>
    <s v="NO1_A1"/>
    <x v="6"/>
    <s v="GNR_ROR_WTR"/>
    <x v="1"/>
    <x v="1"/>
    <n v="1365.99180405162"/>
    <n v="1994348.03391536"/>
    <n v="7179652.9220953099"/>
  </r>
  <r>
    <x v="0"/>
    <x v="1"/>
    <x v="2"/>
    <x v="7"/>
    <x v="11"/>
    <s v="NO1_A1"/>
    <x v="6"/>
    <s v="GNR_ROR_WTR"/>
    <x v="1"/>
    <x v="2"/>
    <n v="1365.99180405162"/>
    <n v="1994348.03391536"/>
    <n v="7179652.9220953099"/>
  </r>
  <r>
    <x v="0"/>
    <x v="1"/>
    <x v="2"/>
    <x v="7"/>
    <x v="11"/>
    <s v="NO1_A2"/>
    <x v="5"/>
    <s v="GNR_HP_ELEC_GROUND-WTR_COP-380_LS-4-MW_Y-2030"/>
    <x v="0"/>
    <x v="0"/>
    <n v="11.851567856240401"/>
    <n v="17303.289070111001"/>
    <n v="62291.840652399798"/>
  </r>
  <r>
    <x v="0"/>
    <x v="1"/>
    <x v="2"/>
    <x v="7"/>
    <x v="11"/>
    <s v="NO1_A2"/>
    <x v="5"/>
    <s v="GNR_HP_ELEC_GROUND-WTR_COP-380_LS-4-MW_Y-2030"/>
    <x v="0"/>
    <x v="1"/>
    <n v="12.929570715233"/>
    <n v="18877.173244240199"/>
    <n v="67957.823679264897"/>
  </r>
  <r>
    <x v="0"/>
    <x v="1"/>
    <x v="2"/>
    <x v="7"/>
    <x v="11"/>
    <s v="NO1_A2"/>
    <x v="5"/>
    <s v="GNR_HP_ELEC_GROUND-WTR_COP-380_LS-4-MW_Y-2030"/>
    <x v="1"/>
    <x v="0"/>
    <n v="86.753472526172501"/>
    <n v="126660.06988821201"/>
    <n v="455976.25159756298"/>
  </r>
  <r>
    <x v="0"/>
    <x v="1"/>
    <x v="2"/>
    <x v="7"/>
    <x v="11"/>
    <s v="NO1_A2"/>
    <x v="5"/>
    <s v="GNR_HP_ELEC_GROUND-WTR_COP-380_LS-4-MW_Y-2030"/>
    <x v="1"/>
    <x v="1"/>
    <n v="86.753472526172501"/>
    <n v="126660.06988821201"/>
    <n v="455976.25159756298"/>
  </r>
  <r>
    <x v="0"/>
    <x v="1"/>
    <x v="2"/>
    <x v="7"/>
    <x v="11"/>
    <s v="NO1_A2"/>
    <x v="5"/>
    <s v="GNR_HP_ELEC_GROUND-WTR_COP-380_LS-4-MW_Y-2030"/>
    <x v="1"/>
    <x v="2"/>
    <n v="86.753472526172501"/>
    <n v="126660.06988821201"/>
    <n v="455976.25159756298"/>
  </r>
  <r>
    <x v="0"/>
    <x v="1"/>
    <x v="2"/>
    <x v="7"/>
    <x v="11"/>
    <s v="NO1_A2"/>
    <x v="5"/>
    <s v="GNR_HP_ELEC_GROUND-WTR_COP-410_LS-4-MW_Y-2050"/>
    <x v="0"/>
    <x v="0"/>
    <n v="24.378903942612801"/>
    <n v="35593.199756214701"/>
    <n v="128135.51912237301"/>
  </r>
  <r>
    <x v="0"/>
    <x v="1"/>
    <x v="2"/>
    <x v="7"/>
    <x v="11"/>
    <s v="NO1_A2"/>
    <x v="5"/>
    <s v="GNR_HP_ELEC_GROUND-WTR_COP-410_LS-4-MW_Y-2050"/>
    <x v="0"/>
    <x v="1"/>
    <n v="24.378903942612801"/>
    <n v="35593.199756214701"/>
    <n v="128135.51912237301"/>
  </r>
  <r>
    <x v="0"/>
    <x v="1"/>
    <x v="2"/>
    <x v="7"/>
    <x v="11"/>
    <s v="NO1_A2"/>
    <x v="5"/>
    <s v="GNR_HP_ELEC_GROUND-WTR_COP-410_LS-4-MW_Y-2050"/>
    <x v="0"/>
    <x v="2"/>
    <n v="24.378903942612801"/>
    <n v="35593.199756214701"/>
    <n v="128135.51912237301"/>
  </r>
  <r>
    <x v="0"/>
    <x v="1"/>
    <x v="2"/>
    <x v="7"/>
    <x v="11"/>
    <s v="NO1_A2"/>
    <x v="5"/>
    <s v="GNR_HP_ELEC_GROUND-WTR_COP-410_LS-4-MW_Y-2050"/>
    <x v="1"/>
    <x v="0"/>
    <n v="24.378903942612801"/>
    <n v="35593.199756214701"/>
    <n v="128135.51912237301"/>
  </r>
  <r>
    <x v="0"/>
    <x v="1"/>
    <x v="2"/>
    <x v="7"/>
    <x v="11"/>
    <s v="NO1_A2"/>
    <x v="5"/>
    <s v="GNR_HP_ELEC_GROUND-WTR_COP-410_LS-4-MW_Y-2050"/>
    <x v="1"/>
    <x v="1"/>
    <n v="24.378903942612801"/>
    <n v="35593.199756214701"/>
    <n v="128135.51912237301"/>
  </r>
  <r>
    <x v="0"/>
    <x v="1"/>
    <x v="2"/>
    <x v="7"/>
    <x v="11"/>
    <s v="NO1_A2"/>
    <x v="5"/>
    <s v="GNR_HP_ELEC_GROUND-WTR_COP-410_LS-4-MW_Y-2050"/>
    <x v="1"/>
    <x v="2"/>
    <n v="24.378903942612801"/>
    <n v="35593.199756214701"/>
    <n v="128135.51912237301"/>
  </r>
  <r>
    <x v="0"/>
    <x v="1"/>
    <x v="2"/>
    <x v="7"/>
    <x v="11"/>
    <s v="NO1_A2"/>
    <x v="1"/>
    <s v="GNR_HS_HEAT_PIT_L-DEC_E-91_Y-2050"/>
    <x v="0"/>
    <x v="0"/>
    <n v="204.508194524581"/>
    <n v="298581.96400588797"/>
    <n v="1074895.0704212"/>
  </r>
  <r>
    <x v="0"/>
    <x v="1"/>
    <x v="2"/>
    <x v="7"/>
    <x v="11"/>
    <s v="NO1_A2"/>
    <x v="1"/>
    <s v="GNR_HS_HEAT_PIT_L-DEC_E-91_Y-2050"/>
    <x v="0"/>
    <x v="1"/>
    <n v="360.16701203386998"/>
    <n v="525843.83756945003"/>
    <n v="1893037.81525002"/>
  </r>
  <r>
    <x v="0"/>
    <x v="1"/>
    <x v="2"/>
    <x v="7"/>
    <x v="11"/>
    <s v="NO1_A2"/>
    <x v="1"/>
    <s v="GNR_HS_HEAT_PIT_L-DEC_E-91_Y-2050"/>
    <x v="0"/>
    <x v="2"/>
    <n v="360.16701203386998"/>
    <n v="525843.83756945003"/>
    <n v="1893037.81525002"/>
  </r>
  <r>
    <x v="0"/>
    <x v="1"/>
    <x v="2"/>
    <x v="7"/>
    <x v="11"/>
    <s v="NO1_A3"/>
    <x v="5"/>
    <s v="GNR_HP_ELEC_GROUND-WTR_COP-380_LS-4-MW_Y-2030"/>
    <x v="0"/>
    <x v="0"/>
    <n v="15.5317652433021"/>
    <n v="22676.377255220999"/>
    <n v="81634.958118795606"/>
  </r>
  <r>
    <x v="0"/>
    <x v="1"/>
    <x v="2"/>
    <x v="7"/>
    <x v="11"/>
    <s v="NO1_A3"/>
    <x v="5"/>
    <s v="GNR_HP_ELEC_GROUND-WTR_COP-380_LS-4-MW_Y-2030"/>
    <x v="0"/>
    <x v="1"/>
    <n v="34.6597137686989"/>
    <n v="50603.182102300401"/>
    <n v="182171.455568281"/>
  </r>
  <r>
    <x v="0"/>
    <x v="1"/>
    <x v="2"/>
    <x v="7"/>
    <x v="11"/>
    <s v="NO1_A3"/>
    <x v="5"/>
    <s v="GNR_HP_ELEC_GROUND-WTR_COP-380_LS-4-MW_Y-2030"/>
    <x v="1"/>
    <x v="0"/>
    <n v="112.012004427375"/>
    <n v="163537.52646396801"/>
    <n v="588735.09527028503"/>
  </r>
  <r>
    <x v="0"/>
    <x v="1"/>
    <x v="2"/>
    <x v="7"/>
    <x v="11"/>
    <s v="NO1_A3"/>
    <x v="5"/>
    <s v="GNR_HP_ELEC_GROUND-WTR_COP-380_LS-4-MW_Y-2030"/>
    <x v="1"/>
    <x v="1"/>
    <n v="112.012004427375"/>
    <n v="163537.52646396801"/>
    <n v="588735.09527028503"/>
  </r>
  <r>
    <x v="0"/>
    <x v="1"/>
    <x v="2"/>
    <x v="7"/>
    <x v="11"/>
    <s v="NO1_A3"/>
    <x v="5"/>
    <s v="GNR_HP_ELEC_GROUND-WTR_COP-380_LS-4-MW_Y-2030"/>
    <x v="1"/>
    <x v="2"/>
    <n v="112.012004427375"/>
    <n v="163537.52646396801"/>
    <n v="588735.09527028503"/>
  </r>
  <r>
    <x v="0"/>
    <x v="1"/>
    <x v="2"/>
    <x v="7"/>
    <x v="11"/>
    <s v="NO1_A3"/>
    <x v="5"/>
    <s v="GNR_HP_ELEC_GROUND-WTR_COP-410_LS-4-MW_Y-2050"/>
    <x v="0"/>
    <x v="0"/>
    <n v="27.793029334696001"/>
    <n v="40577.822828656099"/>
    <n v="146080.162183162"/>
  </r>
  <r>
    <x v="0"/>
    <x v="1"/>
    <x v="2"/>
    <x v="7"/>
    <x v="11"/>
    <s v="NO1_A3"/>
    <x v="5"/>
    <s v="GNR_HP_ELEC_GROUND-WTR_COP-410_LS-4-MW_Y-2050"/>
    <x v="0"/>
    <x v="1"/>
    <n v="27.793029334696001"/>
    <n v="40577.822828656099"/>
    <n v="146080.162183162"/>
  </r>
  <r>
    <x v="0"/>
    <x v="1"/>
    <x v="2"/>
    <x v="7"/>
    <x v="11"/>
    <s v="NO1_A3"/>
    <x v="5"/>
    <s v="GNR_HP_ELEC_GROUND-WTR_COP-410_LS-4-MW_Y-2050"/>
    <x v="0"/>
    <x v="2"/>
    <n v="27.793029334696001"/>
    <n v="40577.822828656099"/>
    <n v="146080.162183162"/>
  </r>
  <r>
    <x v="0"/>
    <x v="1"/>
    <x v="2"/>
    <x v="7"/>
    <x v="11"/>
    <s v="NO1_A3"/>
    <x v="5"/>
    <s v="GNR_HP_ELEC_GROUND-WTR_COP-410_LS-4-MW_Y-2050"/>
    <x v="1"/>
    <x v="0"/>
    <n v="27.793029334696001"/>
    <n v="40577.822828656099"/>
    <n v="146080.162183162"/>
  </r>
  <r>
    <x v="0"/>
    <x v="1"/>
    <x v="2"/>
    <x v="7"/>
    <x v="11"/>
    <s v="NO1_A3"/>
    <x v="5"/>
    <s v="GNR_HP_ELEC_GROUND-WTR_COP-410_LS-4-MW_Y-2050"/>
    <x v="1"/>
    <x v="1"/>
    <n v="27.793029334696001"/>
    <n v="40577.822828656099"/>
    <n v="146080.162183162"/>
  </r>
  <r>
    <x v="0"/>
    <x v="1"/>
    <x v="2"/>
    <x v="7"/>
    <x v="11"/>
    <s v="NO1_A3"/>
    <x v="5"/>
    <s v="GNR_HP_ELEC_GROUND-WTR_COP-410_LS-4-MW_Y-2050"/>
    <x v="1"/>
    <x v="2"/>
    <n v="27.793029334696001"/>
    <n v="40577.822828656099"/>
    <n v="146080.162183162"/>
  </r>
  <r>
    <x v="0"/>
    <x v="1"/>
    <x v="2"/>
    <x v="7"/>
    <x v="11"/>
    <s v="NO1_A3"/>
    <x v="1"/>
    <s v="GNR_HS_HEAT_PIT_L-DEC_E-91_Y-2050"/>
    <x v="0"/>
    <x v="0"/>
    <n v="257.73554200237902"/>
    <n v="376293.891323474"/>
    <n v="1354658.0087645"/>
  </r>
  <r>
    <x v="0"/>
    <x v="1"/>
    <x v="2"/>
    <x v="7"/>
    <x v="11"/>
    <s v="NO1_A3"/>
    <x v="1"/>
    <s v="GNR_HS_HEAT_PIT_L-DEC_E-91_Y-2050"/>
    <x v="0"/>
    <x v="1"/>
    <n v="442.416737494855"/>
    <n v="645928.43674248795"/>
    <n v="2325342.3722729599"/>
  </r>
  <r>
    <x v="0"/>
    <x v="1"/>
    <x v="2"/>
    <x v="7"/>
    <x v="11"/>
    <s v="NO1_A3"/>
    <x v="1"/>
    <s v="GNR_HS_HEAT_PIT_L-DEC_E-91_Y-2050"/>
    <x v="0"/>
    <x v="2"/>
    <n v="442.416737494855"/>
    <n v="645928.43674248795"/>
    <n v="2325342.3722729599"/>
  </r>
  <r>
    <x v="0"/>
    <x v="1"/>
    <x v="2"/>
    <x v="7"/>
    <x v="12"/>
    <s v="NO2_A1"/>
    <x v="6"/>
    <s v="GNR_RES_WTR_NOPMP_MC-01"/>
    <x v="0"/>
    <x v="0"/>
    <n v="367.19205575436598"/>
    <n v="536100.40140137402"/>
    <n v="1929961.4450449499"/>
  </r>
  <r>
    <x v="0"/>
    <x v="1"/>
    <x v="2"/>
    <x v="7"/>
    <x v="12"/>
    <s v="NO2_A1"/>
    <x v="6"/>
    <s v="GNR_RES_WTR_NOPMP_MC-01"/>
    <x v="0"/>
    <x v="1"/>
    <n v="367.19205575436598"/>
    <n v="536100.40140137402"/>
    <n v="1929961.4450449499"/>
  </r>
  <r>
    <x v="0"/>
    <x v="1"/>
    <x v="2"/>
    <x v="7"/>
    <x v="12"/>
    <s v="NO2_A1"/>
    <x v="6"/>
    <s v="GNR_RES_WTR_NOPMP_MC-01"/>
    <x v="0"/>
    <x v="2"/>
    <n v="367.19205575436598"/>
    <n v="536100.40140137402"/>
    <n v="1929961.4450449499"/>
  </r>
  <r>
    <x v="0"/>
    <x v="1"/>
    <x v="2"/>
    <x v="7"/>
    <x v="12"/>
    <s v="NO2_A1"/>
    <x v="6"/>
    <s v="GNR_RES_WTR_NOPMP_MC-01"/>
    <x v="1"/>
    <x v="0"/>
    <n v="367.19205575436598"/>
    <n v="536100.40140137402"/>
    <n v="1929961.4450449499"/>
  </r>
  <r>
    <x v="0"/>
    <x v="1"/>
    <x v="2"/>
    <x v="7"/>
    <x v="12"/>
    <s v="NO2_A1"/>
    <x v="6"/>
    <s v="GNR_RES_WTR_NOPMP_MC-01"/>
    <x v="1"/>
    <x v="1"/>
    <n v="367.19205575436598"/>
    <n v="536100.40140137402"/>
    <n v="1929961.4450449499"/>
  </r>
  <r>
    <x v="0"/>
    <x v="1"/>
    <x v="2"/>
    <x v="7"/>
    <x v="12"/>
    <s v="NO2_A1"/>
    <x v="6"/>
    <s v="GNR_RES_WTR_NOPMP_MC-01"/>
    <x v="1"/>
    <x v="2"/>
    <n v="367.19205575436598"/>
    <n v="536100.40140137402"/>
    <n v="1929961.4450449499"/>
  </r>
  <r>
    <x v="0"/>
    <x v="1"/>
    <x v="2"/>
    <x v="7"/>
    <x v="12"/>
    <s v="NO2_A1"/>
    <x v="6"/>
    <s v="GNR_RES_WTR_NOPMP_MC-02"/>
    <x v="0"/>
    <x v="0"/>
    <n v="887.19205575436604"/>
    <n v="1295300.4014013701"/>
    <n v="4663081.4450449497"/>
  </r>
  <r>
    <x v="0"/>
    <x v="1"/>
    <x v="2"/>
    <x v="7"/>
    <x v="12"/>
    <s v="NO2_A1"/>
    <x v="6"/>
    <s v="GNR_RES_WTR_NOPMP_MC-02"/>
    <x v="0"/>
    <x v="1"/>
    <n v="887.19205575436604"/>
    <n v="1295300.4014013701"/>
    <n v="4663081.4450449497"/>
  </r>
  <r>
    <x v="0"/>
    <x v="1"/>
    <x v="2"/>
    <x v="7"/>
    <x v="12"/>
    <s v="NO2_A1"/>
    <x v="6"/>
    <s v="GNR_RES_WTR_NOPMP_MC-02"/>
    <x v="0"/>
    <x v="2"/>
    <n v="887.19205575436604"/>
    <n v="1295300.4014013701"/>
    <n v="4663081.4450449497"/>
  </r>
  <r>
    <x v="0"/>
    <x v="1"/>
    <x v="2"/>
    <x v="7"/>
    <x v="12"/>
    <s v="NO2_A1"/>
    <x v="6"/>
    <s v="GNR_RES_WTR_NOPMP_MC-02"/>
    <x v="1"/>
    <x v="0"/>
    <n v="887.19205575436604"/>
    <n v="1295300.4014013701"/>
    <n v="4663081.4450449497"/>
  </r>
  <r>
    <x v="0"/>
    <x v="1"/>
    <x v="2"/>
    <x v="7"/>
    <x v="12"/>
    <s v="NO2_A1"/>
    <x v="6"/>
    <s v="GNR_RES_WTR_NOPMP_MC-02"/>
    <x v="1"/>
    <x v="1"/>
    <n v="887.19205575436604"/>
    <n v="1295300.4014013701"/>
    <n v="4663081.4450449497"/>
  </r>
  <r>
    <x v="0"/>
    <x v="1"/>
    <x v="2"/>
    <x v="7"/>
    <x v="12"/>
    <s v="NO2_A1"/>
    <x v="6"/>
    <s v="GNR_RES_WTR_NOPMP_MC-02"/>
    <x v="1"/>
    <x v="2"/>
    <n v="887.19205575436604"/>
    <n v="1295300.4014013701"/>
    <n v="4663081.4450449497"/>
  </r>
  <r>
    <x v="0"/>
    <x v="1"/>
    <x v="2"/>
    <x v="7"/>
    <x v="12"/>
    <s v="NO2_A1"/>
    <x v="6"/>
    <s v="GNR_RES_WTR_NOPMP_MC-03"/>
    <x v="0"/>
    <x v="0"/>
    <n v="887.19205575436604"/>
    <n v="1295300.4014013701"/>
    <n v="4663081.4450449497"/>
  </r>
  <r>
    <x v="0"/>
    <x v="1"/>
    <x v="2"/>
    <x v="7"/>
    <x v="12"/>
    <s v="NO2_A1"/>
    <x v="6"/>
    <s v="GNR_RES_WTR_NOPMP_MC-03"/>
    <x v="0"/>
    <x v="1"/>
    <n v="887.19205575436604"/>
    <n v="1295300.4014013701"/>
    <n v="4663081.4450449497"/>
  </r>
  <r>
    <x v="0"/>
    <x v="1"/>
    <x v="2"/>
    <x v="7"/>
    <x v="12"/>
    <s v="NO2_A1"/>
    <x v="6"/>
    <s v="GNR_RES_WTR_NOPMP_MC-03"/>
    <x v="0"/>
    <x v="2"/>
    <n v="887.19205575436604"/>
    <n v="1295300.4014013701"/>
    <n v="4663081.4450449497"/>
  </r>
  <r>
    <x v="0"/>
    <x v="1"/>
    <x v="2"/>
    <x v="7"/>
    <x v="12"/>
    <s v="NO2_A1"/>
    <x v="6"/>
    <s v="GNR_RES_WTR_NOPMP_MC-03"/>
    <x v="1"/>
    <x v="0"/>
    <n v="293.90494516423502"/>
    <n v="429101.21993978298"/>
    <n v="1544764.39178322"/>
  </r>
  <r>
    <x v="0"/>
    <x v="1"/>
    <x v="2"/>
    <x v="7"/>
    <x v="12"/>
    <s v="NO2_A1"/>
    <x v="6"/>
    <s v="GNR_RES_WTR_NOPMP_MC-03"/>
    <x v="1"/>
    <x v="1"/>
    <n v="887.19205575436604"/>
    <n v="1295300.4014013701"/>
    <n v="4663081.4450449497"/>
  </r>
  <r>
    <x v="0"/>
    <x v="1"/>
    <x v="2"/>
    <x v="7"/>
    <x v="12"/>
    <s v="NO2_A1"/>
    <x v="6"/>
    <s v="GNR_RES_WTR_NOPMP_MC-03"/>
    <x v="1"/>
    <x v="2"/>
    <n v="707.62543379559804"/>
    <n v="1033133.13334157"/>
    <n v="3719279.2800296699"/>
  </r>
  <r>
    <x v="0"/>
    <x v="1"/>
    <x v="2"/>
    <x v="7"/>
    <x v="12"/>
    <s v="NO2_A1"/>
    <x v="6"/>
    <s v="GNR_RES_WTR_NOPMP_MC-04"/>
    <x v="0"/>
    <x v="0"/>
    <n v="887.19205575436604"/>
    <n v="1295300.4014013701"/>
    <n v="4663081.4450449497"/>
  </r>
  <r>
    <x v="0"/>
    <x v="1"/>
    <x v="2"/>
    <x v="7"/>
    <x v="12"/>
    <s v="NO2_A1"/>
    <x v="6"/>
    <s v="GNR_RES_WTR_NOPMP_MC-04"/>
    <x v="0"/>
    <x v="1"/>
    <n v="887.19205575436604"/>
    <n v="1295300.4014013701"/>
    <n v="4663081.4450449497"/>
  </r>
  <r>
    <x v="0"/>
    <x v="1"/>
    <x v="2"/>
    <x v="7"/>
    <x v="12"/>
    <s v="NO2_A1"/>
    <x v="6"/>
    <s v="GNR_RES_WTR_NOPMP_MC-04"/>
    <x v="0"/>
    <x v="2"/>
    <n v="887.19205575436604"/>
    <n v="1295300.4014013701"/>
    <n v="4663081.4450449497"/>
  </r>
  <r>
    <x v="0"/>
    <x v="1"/>
    <x v="2"/>
    <x v="7"/>
    <x v="12"/>
    <s v="NO2_A1"/>
    <x v="6"/>
    <s v="GNR_RES_WTR_NOPMP_MC-04"/>
    <x v="1"/>
    <x v="1"/>
    <n v="887.19205575436604"/>
    <n v="1295300.4014013701"/>
    <n v="4663081.4450449497"/>
  </r>
  <r>
    <x v="0"/>
    <x v="1"/>
    <x v="2"/>
    <x v="7"/>
    <x v="12"/>
    <s v="NO2_A1"/>
    <x v="6"/>
    <s v="GNR_RES_WTR_NOPMP_MC-05"/>
    <x v="0"/>
    <x v="0"/>
    <n v="257.88730840702101"/>
    <n v="376515.47027425101"/>
    <n v="1355455.6929873"/>
  </r>
  <r>
    <x v="0"/>
    <x v="1"/>
    <x v="2"/>
    <x v="7"/>
    <x v="12"/>
    <s v="NO2_A1"/>
    <x v="6"/>
    <s v="GNR_RES_WTR_NOPMP_MC-05"/>
    <x v="0"/>
    <x v="1"/>
    <n v="887.19205575436604"/>
    <n v="1295300.4014013701"/>
    <n v="4663081.4450449497"/>
  </r>
  <r>
    <x v="0"/>
    <x v="1"/>
    <x v="2"/>
    <x v="7"/>
    <x v="12"/>
    <s v="NO2_A1"/>
    <x v="6"/>
    <s v="GNR_RES_WTR_NOPMP_MC-05"/>
    <x v="0"/>
    <x v="2"/>
    <n v="887.19205575436604"/>
    <n v="1295300.4014013701"/>
    <n v="4663081.4450449497"/>
  </r>
  <r>
    <x v="0"/>
    <x v="1"/>
    <x v="2"/>
    <x v="7"/>
    <x v="12"/>
    <s v="NO2_A1"/>
    <x v="6"/>
    <s v="GNR_RES_WTR_NOPMP_MC-06"/>
    <x v="0"/>
    <x v="1"/>
    <n v="887.19205575436604"/>
    <n v="1295300.4014013701"/>
    <n v="4663081.4450449497"/>
  </r>
  <r>
    <x v="0"/>
    <x v="1"/>
    <x v="2"/>
    <x v="7"/>
    <x v="12"/>
    <s v="NO2_A1"/>
    <x v="6"/>
    <s v="GNR_RES_WTR_NOPMP_MC-06"/>
    <x v="0"/>
    <x v="2"/>
    <n v="887.19205575436604"/>
    <n v="1295300.4014013701"/>
    <n v="4663081.4450449497"/>
  </r>
  <r>
    <x v="0"/>
    <x v="1"/>
    <x v="2"/>
    <x v="7"/>
    <x v="12"/>
    <s v="NO2_A1"/>
    <x v="6"/>
    <s v="GNR_RES_WTR_NOPMP_MC-07"/>
    <x v="0"/>
    <x v="1"/>
    <n v="887.19205575436604"/>
    <n v="1295300.4014013701"/>
    <n v="4663081.4450449497"/>
  </r>
  <r>
    <x v="0"/>
    <x v="1"/>
    <x v="2"/>
    <x v="7"/>
    <x v="12"/>
    <s v="NO2_A1"/>
    <x v="6"/>
    <s v="GNR_RES_WTR_NOPMP_MC-07"/>
    <x v="0"/>
    <x v="2"/>
    <n v="887.19205575436604"/>
    <n v="1295300.4014013701"/>
    <n v="4663081.4450449497"/>
  </r>
  <r>
    <x v="0"/>
    <x v="1"/>
    <x v="2"/>
    <x v="7"/>
    <x v="12"/>
    <s v="NO2_A1"/>
    <x v="6"/>
    <s v="GNR_RES_WTR_NOPMP_MC-08"/>
    <x v="0"/>
    <x v="1"/>
    <n v="887.19205575436604"/>
    <n v="1295300.4014013701"/>
    <n v="4663081.4450449497"/>
  </r>
  <r>
    <x v="0"/>
    <x v="1"/>
    <x v="2"/>
    <x v="7"/>
    <x v="12"/>
    <s v="NO2_A1"/>
    <x v="6"/>
    <s v="GNR_RES_WTR_NOPMP_MC-08"/>
    <x v="0"/>
    <x v="2"/>
    <n v="190.423645898823"/>
    <n v="278018.52301228099"/>
    <n v="1000866.68284421"/>
  </r>
  <r>
    <x v="0"/>
    <x v="1"/>
    <x v="2"/>
    <x v="7"/>
    <x v="12"/>
    <s v="NO2_A1"/>
    <x v="6"/>
    <s v="GNR_RES_WTR_NOPMP_MC-09"/>
    <x v="0"/>
    <x v="1"/>
    <n v="268.726041788972"/>
    <n v="392340.02101189899"/>
    <n v="1412424.07564284"/>
  </r>
  <r>
    <x v="0"/>
    <x v="1"/>
    <x v="2"/>
    <x v="7"/>
    <x v="12"/>
    <s v="NO2_A1"/>
    <x v="6"/>
    <s v="GNR_RES_WTR_PMP_MC-01"/>
    <x v="0"/>
    <x v="0"/>
    <n v="520"/>
    <n v="759200"/>
    <n v="2733120"/>
  </r>
  <r>
    <x v="0"/>
    <x v="1"/>
    <x v="2"/>
    <x v="7"/>
    <x v="12"/>
    <s v="NO2_A1"/>
    <x v="6"/>
    <s v="GNR_RES_WTR_PMP_MC-01"/>
    <x v="0"/>
    <x v="1"/>
    <n v="520"/>
    <n v="759200"/>
    <n v="2733120"/>
  </r>
  <r>
    <x v="0"/>
    <x v="1"/>
    <x v="2"/>
    <x v="7"/>
    <x v="12"/>
    <s v="NO2_A1"/>
    <x v="6"/>
    <s v="GNR_RES_WTR_PMP_MC-01"/>
    <x v="0"/>
    <x v="2"/>
    <n v="520"/>
    <n v="759200"/>
    <n v="2733120"/>
  </r>
  <r>
    <x v="0"/>
    <x v="1"/>
    <x v="2"/>
    <x v="7"/>
    <x v="12"/>
    <s v="NO2_A1"/>
    <x v="6"/>
    <s v="GNR_RES_WTR_PMP_MC-01"/>
    <x v="1"/>
    <x v="0"/>
    <n v="520"/>
    <n v="759200"/>
    <n v="2733120"/>
  </r>
  <r>
    <x v="0"/>
    <x v="1"/>
    <x v="2"/>
    <x v="7"/>
    <x v="12"/>
    <s v="NO2_A1"/>
    <x v="6"/>
    <s v="GNR_RES_WTR_PMP_MC-01"/>
    <x v="1"/>
    <x v="1"/>
    <n v="520"/>
    <n v="759200"/>
    <n v="2733120"/>
  </r>
  <r>
    <x v="0"/>
    <x v="1"/>
    <x v="2"/>
    <x v="7"/>
    <x v="12"/>
    <s v="NO2_A1"/>
    <x v="6"/>
    <s v="GNR_RES_WTR_PMP_MC-01"/>
    <x v="1"/>
    <x v="2"/>
    <n v="520"/>
    <n v="759200"/>
    <n v="2733120"/>
  </r>
  <r>
    <x v="0"/>
    <x v="1"/>
    <x v="2"/>
    <x v="7"/>
    <x v="12"/>
    <s v="NO2_A1"/>
    <x v="6"/>
    <s v="GNR_ROR_WTR"/>
    <x v="0"/>
    <x v="0"/>
    <n v="728.25712833377804"/>
    <n v="1063255.40736732"/>
    <n v="3827719.4665223402"/>
  </r>
  <r>
    <x v="0"/>
    <x v="1"/>
    <x v="2"/>
    <x v="7"/>
    <x v="12"/>
    <s v="NO2_A1"/>
    <x v="6"/>
    <s v="GNR_ROR_WTR"/>
    <x v="0"/>
    <x v="1"/>
    <n v="728.25712833377804"/>
    <n v="1063255.40736732"/>
    <n v="3827719.4665223402"/>
  </r>
  <r>
    <x v="0"/>
    <x v="1"/>
    <x v="2"/>
    <x v="7"/>
    <x v="12"/>
    <s v="NO2_A1"/>
    <x v="6"/>
    <s v="GNR_ROR_WTR"/>
    <x v="0"/>
    <x v="2"/>
    <n v="728.25712833377804"/>
    <n v="1063255.40736732"/>
    <n v="3827719.4665223402"/>
  </r>
  <r>
    <x v="0"/>
    <x v="1"/>
    <x v="2"/>
    <x v="7"/>
    <x v="12"/>
    <s v="NO2_A1"/>
    <x v="6"/>
    <s v="GNR_ROR_WTR"/>
    <x v="1"/>
    <x v="0"/>
    <n v="1729.7266999984099"/>
    <n v="2525400.9819976902"/>
    <n v="9091443.5351916701"/>
  </r>
  <r>
    <x v="0"/>
    <x v="1"/>
    <x v="2"/>
    <x v="7"/>
    <x v="12"/>
    <s v="NO2_A1"/>
    <x v="6"/>
    <s v="GNR_ROR_WTR"/>
    <x v="1"/>
    <x v="1"/>
    <n v="1729.7266999984099"/>
    <n v="2525400.9819976902"/>
    <n v="9091443.5351916701"/>
  </r>
  <r>
    <x v="0"/>
    <x v="1"/>
    <x v="2"/>
    <x v="7"/>
    <x v="12"/>
    <s v="NO2_A1"/>
    <x v="6"/>
    <s v="GNR_ROR_WTR"/>
    <x v="1"/>
    <x v="2"/>
    <n v="1729.7266999984099"/>
    <n v="2525400.9819976902"/>
    <n v="9091443.5351916701"/>
  </r>
  <r>
    <x v="0"/>
    <x v="1"/>
    <x v="2"/>
    <x v="7"/>
    <x v="12"/>
    <s v="NO2_A2"/>
    <x v="5"/>
    <s v="GNR_HP_ELEC_GROUND-WTR_COP-380_LS-4-MW_Y-2030"/>
    <x v="0"/>
    <x v="1"/>
    <n v="5.6238746325973503"/>
    <n v="8210.8569635921303"/>
    <n v="29559.085068931701"/>
  </r>
  <r>
    <x v="0"/>
    <x v="1"/>
    <x v="2"/>
    <x v="7"/>
    <x v="12"/>
    <s v="NO2_A2"/>
    <x v="5"/>
    <s v="GNR_HP_ELEC_GROUND-WTR_COP-380_LS-4-MW_Y-2030"/>
    <x v="1"/>
    <x v="0"/>
    <n v="5.6238746325973503"/>
    <n v="8210.8569635921303"/>
    <n v="29559.085068931701"/>
  </r>
  <r>
    <x v="0"/>
    <x v="1"/>
    <x v="2"/>
    <x v="7"/>
    <x v="12"/>
    <s v="NO2_A2"/>
    <x v="5"/>
    <s v="GNR_HP_ELEC_GROUND-WTR_COP-380_LS-4-MW_Y-2030"/>
    <x v="1"/>
    <x v="1"/>
    <n v="5.6238746325973503"/>
    <n v="8210.8569635921303"/>
    <n v="29559.085068931701"/>
  </r>
  <r>
    <x v="0"/>
    <x v="1"/>
    <x v="2"/>
    <x v="7"/>
    <x v="12"/>
    <s v="NO2_A2"/>
    <x v="5"/>
    <s v="GNR_HP_ELEC_GROUND-WTR_COP-380_LS-4-MW_Y-2030"/>
    <x v="1"/>
    <x v="2"/>
    <n v="5.6238746325973503"/>
    <n v="8210.8569635921303"/>
    <n v="29559.085068931701"/>
  </r>
  <r>
    <x v="0"/>
    <x v="1"/>
    <x v="2"/>
    <x v="7"/>
    <x v="12"/>
    <s v="NO2_A2"/>
    <x v="5"/>
    <s v="GNR_HP_ELEC_GROUND-WTR_COP-410_LS-4-MW_Y-2050"/>
    <x v="0"/>
    <x v="0"/>
    <n v="4.6902925222504503"/>
    <n v="6847.82708248565"/>
    <n v="24652.177496948301"/>
  </r>
  <r>
    <x v="0"/>
    <x v="1"/>
    <x v="2"/>
    <x v="7"/>
    <x v="12"/>
    <s v="NO2_A2"/>
    <x v="5"/>
    <s v="GNR_HP_ELEC_GROUND-WTR_COP-410_LS-4-MW_Y-2050"/>
    <x v="0"/>
    <x v="1"/>
    <n v="4.6902925222504503"/>
    <n v="6847.82708248565"/>
    <n v="24652.177496948301"/>
  </r>
  <r>
    <x v="0"/>
    <x v="1"/>
    <x v="2"/>
    <x v="7"/>
    <x v="12"/>
    <s v="NO2_A2"/>
    <x v="5"/>
    <s v="GNR_HP_ELEC_GROUND-WTR_COP-410_LS-4-MW_Y-2050"/>
    <x v="0"/>
    <x v="2"/>
    <n v="0.52595313985621095"/>
    <n v="767.89158419006799"/>
    <n v="2764.4097030842499"/>
  </r>
  <r>
    <x v="0"/>
    <x v="1"/>
    <x v="2"/>
    <x v="7"/>
    <x v="12"/>
    <s v="NO2_A2"/>
    <x v="5"/>
    <s v="GNR_HP_ELEC_GROUND-WTR_COP-410_LS-4-MW_Y-2050"/>
    <x v="1"/>
    <x v="0"/>
    <n v="4.6902925222504503"/>
    <n v="6847.82708248565"/>
    <n v="24652.177496948301"/>
  </r>
  <r>
    <x v="0"/>
    <x v="1"/>
    <x v="2"/>
    <x v="7"/>
    <x v="12"/>
    <s v="NO2_A2"/>
    <x v="5"/>
    <s v="GNR_HP_ELEC_GROUND-WTR_COP-410_LS-4-MW_Y-2050"/>
    <x v="1"/>
    <x v="1"/>
    <n v="4.6902925222504503"/>
    <n v="6847.82708248565"/>
    <n v="24652.177496948301"/>
  </r>
  <r>
    <x v="0"/>
    <x v="1"/>
    <x v="2"/>
    <x v="7"/>
    <x v="12"/>
    <s v="NO2_A2"/>
    <x v="5"/>
    <s v="GNR_HP_ELEC_GROUND-WTR_COP-410_LS-4-MW_Y-2050"/>
    <x v="1"/>
    <x v="2"/>
    <n v="4.6902925222504503"/>
    <n v="6847.82708248565"/>
    <n v="24652.177496948301"/>
  </r>
  <r>
    <x v="0"/>
    <x v="1"/>
    <x v="2"/>
    <x v="7"/>
    <x v="12"/>
    <s v="NO2_A2"/>
    <x v="1"/>
    <s v="GNR_HS_HEAT_PIT_L-DEC_E-91_Y-2050"/>
    <x v="0"/>
    <x v="0"/>
    <n v="26.069627283546801"/>
    <n v="38061.655833978301"/>
    <n v="137021.961002322"/>
  </r>
  <r>
    <x v="0"/>
    <x v="1"/>
    <x v="2"/>
    <x v="7"/>
    <x v="12"/>
    <s v="NO2_A2"/>
    <x v="1"/>
    <s v="GNR_HS_HEAT_PIT_L-DEC_E-91_Y-2050"/>
    <x v="0"/>
    <x v="1"/>
    <n v="65.873473917758005"/>
    <n v="96175.271919926701"/>
    <n v="346230.97891173599"/>
  </r>
  <r>
    <x v="0"/>
    <x v="1"/>
    <x v="2"/>
    <x v="7"/>
    <x v="12"/>
    <s v="NO2_A2"/>
    <x v="1"/>
    <s v="GNR_HS_HEAT_PIT_L-DEC_E-91_Y-2050"/>
    <x v="0"/>
    <x v="2"/>
    <n v="65.873473917758005"/>
    <n v="96175.271919926701"/>
    <n v="346230.97891173599"/>
  </r>
  <r>
    <x v="0"/>
    <x v="1"/>
    <x v="2"/>
    <x v="7"/>
    <x v="12"/>
    <s v="NO2_A2"/>
    <x v="17"/>
    <s v="GNR_ST_WOODCHI_BP_E-29_MS-80-MW-FEED_Y-2050"/>
    <x v="0"/>
    <x v="0"/>
    <n v="59.382927447995897"/>
    <n v="86699.074074074102"/>
    <n v="312116.66666666698"/>
  </r>
  <r>
    <x v="0"/>
    <x v="1"/>
    <x v="2"/>
    <x v="7"/>
    <x v="12"/>
    <s v="NO2_A2"/>
    <x v="17"/>
    <s v="GNR_ST_WOODCHI_BP_E-29_MS-80-MW-FEED_Y-2050"/>
    <x v="0"/>
    <x v="1"/>
    <n v="59.382927447995897"/>
    <n v="86699.074074074102"/>
    <n v="312116.66666666698"/>
  </r>
  <r>
    <x v="0"/>
    <x v="1"/>
    <x v="2"/>
    <x v="7"/>
    <x v="12"/>
    <s v="NO2_A2"/>
    <x v="17"/>
    <s v="GNR_ST_WOODCHI_BP_E-29_MS-80-MW-FEED_Y-2050"/>
    <x v="0"/>
    <x v="2"/>
    <n v="59.382927447995897"/>
    <n v="86699.074074074102"/>
    <n v="312116.66666666698"/>
  </r>
  <r>
    <x v="0"/>
    <x v="1"/>
    <x v="2"/>
    <x v="7"/>
    <x v="12"/>
    <s v="NO2_A2"/>
    <x v="17"/>
    <s v="GNR_ST_WOODCHI_BP_E-29_MS-80-MW-FEED_Y-2050"/>
    <x v="1"/>
    <x v="0"/>
    <n v="59.382927447995897"/>
    <n v="86699.074074074102"/>
    <n v="312116.66666666698"/>
  </r>
  <r>
    <x v="0"/>
    <x v="1"/>
    <x v="2"/>
    <x v="7"/>
    <x v="12"/>
    <s v="NO2_A2"/>
    <x v="17"/>
    <s v="GNR_ST_WOODCHI_BP_E-29_MS-80-MW-FEED_Y-2050"/>
    <x v="1"/>
    <x v="1"/>
    <n v="59.382927447995897"/>
    <n v="86699.074074074102"/>
    <n v="312116.66666666698"/>
  </r>
  <r>
    <x v="0"/>
    <x v="1"/>
    <x v="2"/>
    <x v="7"/>
    <x v="12"/>
    <s v="NO2_A2"/>
    <x v="17"/>
    <s v="GNR_ST_WOODCHI_BP_E-29_MS-80-MW-FEED_Y-2050"/>
    <x v="1"/>
    <x v="2"/>
    <n v="59.382927447995897"/>
    <n v="86699.074074074102"/>
    <n v="312116.66666666698"/>
  </r>
  <r>
    <x v="0"/>
    <x v="1"/>
    <x v="2"/>
    <x v="7"/>
    <x v="13"/>
    <s v="NO3_A1"/>
    <x v="18"/>
    <s v="GNR_FC_H2_SOFCC_Y-50"/>
    <x v="0"/>
    <x v="0"/>
    <n v="587.42507747512502"/>
    <n v="857640.61311368295"/>
    <n v="3087506.2072092602"/>
  </r>
  <r>
    <x v="0"/>
    <x v="1"/>
    <x v="2"/>
    <x v="7"/>
    <x v="13"/>
    <s v="NO3_A1"/>
    <x v="18"/>
    <s v="GNR_FC_H2_SOFCC_Y-50"/>
    <x v="0"/>
    <x v="1"/>
    <n v="587.42507747512502"/>
    <n v="857640.61311368295"/>
    <n v="3087506.2072092602"/>
  </r>
  <r>
    <x v="0"/>
    <x v="1"/>
    <x v="2"/>
    <x v="7"/>
    <x v="13"/>
    <s v="NO3_A1"/>
    <x v="18"/>
    <s v="GNR_FC_H2_SOFCC_Y-50"/>
    <x v="0"/>
    <x v="2"/>
    <n v="587.42507747512502"/>
    <n v="857640.61311368295"/>
    <n v="3087506.2072092602"/>
  </r>
  <r>
    <x v="0"/>
    <x v="1"/>
    <x v="2"/>
    <x v="7"/>
    <x v="13"/>
    <s v="NO3_A1"/>
    <x v="6"/>
    <s v="GNR_RES_WTR_NOPMP_MC-01"/>
    <x v="0"/>
    <x v="0"/>
    <n v="221.84651366034899"/>
    <n v="323895.90994411003"/>
    <n v="1166025.2757987899"/>
  </r>
  <r>
    <x v="0"/>
    <x v="1"/>
    <x v="2"/>
    <x v="7"/>
    <x v="13"/>
    <s v="NO3_A1"/>
    <x v="6"/>
    <s v="GNR_RES_WTR_NOPMP_MC-01"/>
    <x v="0"/>
    <x v="1"/>
    <n v="221.84651366034899"/>
    <n v="323895.90994411003"/>
    <n v="1166025.2757987899"/>
  </r>
  <r>
    <x v="0"/>
    <x v="1"/>
    <x v="2"/>
    <x v="7"/>
    <x v="13"/>
    <s v="NO3_A1"/>
    <x v="6"/>
    <s v="GNR_RES_WTR_NOPMP_MC-01"/>
    <x v="0"/>
    <x v="2"/>
    <n v="221.84651366034899"/>
    <n v="323895.90994411003"/>
    <n v="1166025.2757987899"/>
  </r>
  <r>
    <x v="0"/>
    <x v="1"/>
    <x v="2"/>
    <x v="7"/>
    <x v="13"/>
    <s v="NO3_A1"/>
    <x v="6"/>
    <s v="GNR_RES_WTR_NOPMP_MC-01"/>
    <x v="1"/>
    <x v="0"/>
    <n v="221.84651366034899"/>
    <n v="323895.90994411003"/>
    <n v="1166025.2757987899"/>
  </r>
  <r>
    <x v="0"/>
    <x v="1"/>
    <x v="2"/>
    <x v="7"/>
    <x v="13"/>
    <s v="NO3_A1"/>
    <x v="6"/>
    <s v="GNR_RES_WTR_NOPMP_MC-01"/>
    <x v="1"/>
    <x v="1"/>
    <n v="221.84651366034899"/>
    <n v="323895.90994411003"/>
    <n v="1166025.2757987899"/>
  </r>
  <r>
    <x v="0"/>
    <x v="1"/>
    <x v="2"/>
    <x v="7"/>
    <x v="13"/>
    <s v="NO3_A1"/>
    <x v="6"/>
    <s v="GNR_RES_WTR_NOPMP_MC-01"/>
    <x v="1"/>
    <x v="2"/>
    <n v="221.84651366034899"/>
    <n v="323895.90994411003"/>
    <n v="1166025.2757987899"/>
  </r>
  <r>
    <x v="0"/>
    <x v="1"/>
    <x v="2"/>
    <x v="7"/>
    <x v="13"/>
    <s v="NO3_A1"/>
    <x v="6"/>
    <s v="GNR_RES_WTR_NOPMP_MC-02"/>
    <x v="0"/>
    <x v="1"/>
    <n v="282.146513660349"/>
    <n v="411933.90994411003"/>
    <n v="1482962.07579879"/>
  </r>
  <r>
    <x v="0"/>
    <x v="1"/>
    <x v="2"/>
    <x v="7"/>
    <x v="13"/>
    <s v="NO3_A1"/>
    <x v="6"/>
    <s v="GNR_RES_WTR_NOPMP_MC-02"/>
    <x v="0"/>
    <x v="2"/>
    <n v="282.146513660349"/>
    <n v="411933.90994411003"/>
    <n v="1482962.07579879"/>
  </r>
  <r>
    <x v="0"/>
    <x v="1"/>
    <x v="2"/>
    <x v="7"/>
    <x v="13"/>
    <s v="NO3_A1"/>
    <x v="6"/>
    <s v="GNR_RES_WTR_NOPMP_MC-02"/>
    <x v="1"/>
    <x v="0"/>
    <n v="282.146513660349"/>
    <n v="411933.90994411003"/>
    <n v="1482962.07579879"/>
  </r>
  <r>
    <x v="0"/>
    <x v="1"/>
    <x v="2"/>
    <x v="7"/>
    <x v="13"/>
    <s v="NO3_A1"/>
    <x v="6"/>
    <s v="GNR_RES_WTR_NOPMP_MC-02"/>
    <x v="1"/>
    <x v="1"/>
    <n v="282.146513660349"/>
    <n v="411933.90994411003"/>
    <n v="1482962.07579879"/>
  </r>
  <r>
    <x v="0"/>
    <x v="1"/>
    <x v="2"/>
    <x v="7"/>
    <x v="13"/>
    <s v="NO3_A1"/>
    <x v="6"/>
    <s v="GNR_RES_WTR_NOPMP_MC-02"/>
    <x v="1"/>
    <x v="2"/>
    <n v="282.146513660349"/>
    <n v="411933.90994411003"/>
    <n v="1482962.07579879"/>
  </r>
  <r>
    <x v="0"/>
    <x v="1"/>
    <x v="2"/>
    <x v="7"/>
    <x v="13"/>
    <s v="NO3_A1"/>
    <x v="6"/>
    <s v="GNR_RES_WTR_NOPMP_MC-03"/>
    <x v="0"/>
    <x v="1"/>
    <n v="282.146513660349"/>
    <n v="411933.90994411003"/>
    <n v="1482962.07579879"/>
  </r>
  <r>
    <x v="0"/>
    <x v="1"/>
    <x v="2"/>
    <x v="7"/>
    <x v="13"/>
    <s v="NO3_A1"/>
    <x v="6"/>
    <s v="GNR_RES_WTR_NOPMP_MC-03"/>
    <x v="0"/>
    <x v="2"/>
    <n v="282.146513660349"/>
    <n v="411933.90994411003"/>
    <n v="1482962.07579879"/>
  </r>
  <r>
    <x v="0"/>
    <x v="1"/>
    <x v="2"/>
    <x v="7"/>
    <x v="13"/>
    <s v="NO3_A1"/>
    <x v="6"/>
    <s v="GNR_RES_WTR_NOPMP_MC-03"/>
    <x v="1"/>
    <x v="0"/>
    <n v="282.146513660349"/>
    <n v="411933.90994411003"/>
    <n v="1482962.07579879"/>
  </r>
  <r>
    <x v="0"/>
    <x v="1"/>
    <x v="2"/>
    <x v="7"/>
    <x v="13"/>
    <s v="NO3_A1"/>
    <x v="6"/>
    <s v="GNR_RES_WTR_NOPMP_MC-03"/>
    <x v="1"/>
    <x v="1"/>
    <n v="282.146513660349"/>
    <n v="411933.90994411003"/>
    <n v="1482962.07579879"/>
  </r>
  <r>
    <x v="0"/>
    <x v="1"/>
    <x v="2"/>
    <x v="7"/>
    <x v="13"/>
    <s v="NO3_A1"/>
    <x v="6"/>
    <s v="GNR_RES_WTR_NOPMP_MC-03"/>
    <x v="1"/>
    <x v="2"/>
    <n v="282.146513660349"/>
    <n v="411933.90994411003"/>
    <n v="1482962.07579879"/>
  </r>
  <r>
    <x v="0"/>
    <x v="1"/>
    <x v="2"/>
    <x v="7"/>
    <x v="13"/>
    <s v="NO3_A1"/>
    <x v="6"/>
    <s v="GNR_RES_WTR_NOPMP_MC-04"/>
    <x v="0"/>
    <x v="1"/>
    <n v="282.146513660349"/>
    <n v="411933.90994411003"/>
    <n v="1482962.07579879"/>
  </r>
  <r>
    <x v="0"/>
    <x v="1"/>
    <x v="2"/>
    <x v="7"/>
    <x v="13"/>
    <s v="NO3_A1"/>
    <x v="6"/>
    <s v="GNR_RES_WTR_NOPMP_MC-04"/>
    <x v="0"/>
    <x v="2"/>
    <n v="282.146513660349"/>
    <n v="411933.90994411003"/>
    <n v="1482962.07579879"/>
  </r>
  <r>
    <x v="0"/>
    <x v="1"/>
    <x v="2"/>
    <x v="7"/>
    <x v="13"/>
    <s v="NO3_A1"/>
    <x v="6"/>
    <s v="GNR_RES_WTR_NOPMP_MC-04"/>
    <x v="1"/>
    <x v="0"/>
    <n v="282.146513660349"/>
    <n v="411933.90994411003"/>
    <n v="1482962.07579879"/>
  </r>
  <r>
    <x v="0"/>
    <x v="1"/>
    <x v="2"/>
    <x v="7"/>
    <x v="13"/>
    <s v="NO3_A1"/>
    <x v="6"/>
    <s v="GNR_RES_WTR_NOPMP_MC-04"/>
    <x v="1"/>
    <x v="1"/>
    <n v="282.146513660349"/>
    <n v="411933.90994411003"/>
    <n v="1482962.07579879"/>
  </r>
  <r>
    <x v="0"/>
    <x v="1"/>
    <x v="2"/>
    <x v="7"/>
    <x v="13"/>
    <s v="NO3_A1"/>
    <x v="6"/>
    <s v="GNR_RES_WTR_NOPMP_MC-04"/>
    <x v="1"/>
    <x v="2"/>
    <n v="169.53260190595901"/>
    <n v="247517.59878269999"/>
    <n v="891063.35561772005"/>
  </r>
  <r>
    <x v="0"/>
    <x v="1"/>
    <x v="2"/>
    <x v="7"/>
    <x v="13"/>
    <s v="NO3_A1"/>
    <x v="6"/>
    <s v="GNR_RES_WTR_NOPMP_MC-05"/>
    <x v="0"/>
    <x v="1"/>
    <n v="282.146513660349"/>
    <n v="411933.90994411003"/>
    <n v="1482962.07579879"/>
  </r>
  <r>
    <x v="0"/>
    <x v="1"/>
    <x v="2"/>
    <x v="7"/>
    <x v="13"/>
    <s v="NO3_A1"/>
    <x v="6"/>
    <s v="GNR_RES_WTR_NOPMP_MC-05"/>
    <x v="0"/>
    <x v="2"/>
    <n v="282.146513660349"/>
    <n v="411933.90994411003"/>
    <n v="1482962.07579879"/>
  </r>
  <r>
    <x v="0"/>
    <x v="1"/>
    <x v="2"/>
    <x v="7"/>
    <x v="13"/>
    <s v="NO3_A1"/>
    <x v="6"/>
    <s v="GNR_RES_WTR_NOPMP_MC-05"/>
    <x v="1"/>
    <x v="0"/>
    <n v="282.146513660349"/>
    <n v="411933.90994411003"/>
    <n v="1482962.07579879"/>
  </r>
  <r>
    <x v="0"/>
    <x v="1"/>
    <x v="2"/>
    <x v="7"/>
    <x v="13"/>
    <s v="NO3_A1"/>
    <x v="6"/>
    <s v="GNR_RES_WTR_NOPMP_MC-05"/>
    <x v="1"/>
    <x v="1"/>
    <n v="282.146513660349"/>
    <n v="411933.90994411003"/>
    <n v="1482962.07579879"/>
  </r>
  <r>
    <x v="0"/>
    <x v="1"/>
    <x v="2"/>
    <x v="7"/>
    <x v="13"/>
    <s v="NO3_A1"/>
    <x v="6"/>
    <s v="GNR_RES_WTR_NOPMP_MC-06"/>
    <x v="0"/>
    <x v="2"/>
    <n v="282.146513660349"/>
    <n v="411933.90994411003"/>
    <n v="1482962.07579879"/>
  </r>
  <r>
    <x v="0"/>
    <x v="1"/>
    <x v="2"/>
    <x v="7"/>
    <x v="13"/>
    <s v="NO3_A1"/>
    <x v="6"/>
    <s v="GNR_RES_WTR_NOPMP_MC-06"/>
    <x v="1"/>
    <x v="0"/>
    <n v="71.467188376672695"/>
    <n v="104342.09502994199"/>
    <n v="375631.54210779199"/>
  </r>
  <r>
    <x v="0"/>
    <x v="1"/>
    <x v="2"/>
    <x v="7"/>
    <x v="13"/>
    <s v="NO3_A1"/>
    <x v="6"/>
    <s v="GNR_RES_WTR_NOPMP_MC-06"/>
    <x v="1"/>
    <x v="1"/>
    <n v="282.146513660349"/>
    <n v="411933.90994411003"/>
    <n v="1482962.07579879"/>
  </r>
  <r>
    <x v="0"/>
    <x v="1"/>
    <x v="2"/>
    <x v="7"/>
    <x v="13"/>
    <s v="NO3_A1"/>
    <x v="6"/>
    <s v="GNR_RES_WTR_NOPMP_MC-07"/>
    <x v="0"/>
    <x v="2"/>
    <n v="282.146513660349"/>
    <n v="411933.90994411003"/>
    <n v="1482962.07579879"/>
  </r>
  <r>
    <x v="0"/>
    <x v="1"/>
    <x v="2"/>
    <x v="7"/>
    <x v="13"/>
    <s v="NO3_A1"/>
    <x v="6"/>
    <s v="GNR_RES_WTR_NOPMP_MC-07"/>
    <x v="1"/>
    <x v="1"/>
    <n v="282.146513660349"/>
    <n v="411933.90994411003"/>
    <n v="1482962.07579879"/>
  </r>
  <r>
    <x v="0"/>
    <x v="1"/>
    <x v="2"/>
    <x v="7"/>
    <x v="13"/>
    <s v="NO3_A1"/>
    <x v="6"/>
    <s v="GNR_RES_WTR_NOPMP_MC-08"/>
    <x v="0"/>
    <x v="2"/>
    <n v="159.77453239719799"/>
    <n v="233270.81729990899"/>
    <n v="839774.94227967202"/>
  </r>
  <r>
    <x v="0"/>
    <x v="1"/>
    <x v="2"/>
    <x v="7"/>
    <x v="13"/>
    <s v="NO3_A1"/>
    <x v="6"/>
    <s v="GNR_RES_WTR_NOPMP_MC-08"/>
    <x v="1"/>
    <x v="1"/>
    <n v="282.146513660349"/>
    <n v="411933.90994411003"/>
    <n v="1482962.07579879"/>
  </r>
  <r>
    <x v="0"/>
    <x v="1"/>
    <x v="2"/>
    <x v="7"/>
    <x v="13"/>
    <s v="NO3_A1"/>
    <x v="6"/>
    <s v="GNR_RES_WTR_PMP_MC-01"/>
    <x v="0"/>
    <x v="0"/>
    <n v="60.3"/>
    <n v="88038"/>
    <n v="316936.8"/>
  </r>
  <r>
    <x v="0"/>
    <x v="1"/>
    <x v="2"/>
    <x v="7"/>
    <x v="13"/>
    <s v="NO3_A1"/>
    <x v="6"/>
    <s v="GNR_RES_WTR_PMP_MC-01"/>
    <x v="0"/>
    <x v="1"/>
    <n v="60.3"/>
    <n v="88038"/>
    <n v="316936.8"/>
  </r>
  <r>
    <x v="0"/>
    <x v="1"/>
    <x v="2"/>
    <x v="7"/>
    <x v="13"/>
    <s v="NO3_A1"/>
    <x v="6"/>
    <s v="GNR_RES_WTR_PMP_MC-01"/>
    <x v="0"/>
    <x v="2"/>
    <n v="60.3"/>
    <n v="88038"/>
    <n v="316936.8"/>
  </r>
  <r>
    <x v="0"/>
    <x v="1"/>
    <x v="2"/>
    <x v="7"/>
    <x v="13"/>
    <s v="NO3_A1"/>
    <x v="6"/>
    <s v="GNR_RES_WTR_PMP_MC-01"/>
    <x v="1"/>
    <x v="0"/>
    <n v="60.3"/>
    <n v="88038"/>
    <n v="316936.8"/>
  </r>
  <r>
    <x v="0"/>
    <x v="1"/>
    <x v="2"/>
    <x v="7"/>
    <x v="13"/>
    <s v="NO3_A1"/>
    <x v="6"/>
    <s v="GNR_RES_WTR_PMP_MC-01"/>
    <x v="1"/>
    <x v="1"/>
    <n v="60.3"/>
    <n v="88038"/>
    <n v="316936.8"/>
  </r>
  <r>
    <x v="0"/>
    <x v="1"/>
    <x v="2"/>
    <x v="7"/>
    <x v="13"/>
    <s v="NO3_A1"/>
    <x v="6"/>
    <s v="GNR_RES_WTR_PMP_MC-01"/>
    <x v="1"/>
    <x v="2"/>
    <n v="60.3"/>
    <n v="88038"/>
    <n v="316936.8"/>
  </r>
  <r>
    <x v="0"/>
    <x v="1"/>
    <x v="2"/>
    <x v="7"/>
    <x v="13"/>
    <s v="NO3_A1"/>
    <x v="6"/>
    <s v="GNR_ROR_WTR"/>
    <x v="0"/>
    <x v="0"/>
    <n v="443.21816073877801"/>
    <n v="647098.51467861701"/>
    <n v="2329554.6528430199"/>
  </r>
  <r>
    <x v="0"/>
    <x v="1"/>
    <x v="2"/>
    <x v="7"/>
    <x v="13"/>
    <s v="NO3_A1"/>
    <x v="6"/>
    <s v="GNR_ROR_WTR"/>
    <x v="0"/>
    <x v="1"/>
    <n v="443.21816073877801"/>
    <n v="647098.51467861701"/>
    <n v="2329554.6528430199"/>
  </r>
  <r>
    <x v="0"/>
    <x v="1"/>
    <x v="2"/>
    <x v="7"/>
    <x v="13"/>
    <s v="NO3_A1"/>
    <x v="6"/>
    <s v="GNR_ROR_WTR"/>
    <x v="0"/>
    <x v="2"/>
    <n v="443.21816073877801"/>
    <n v="647098.51467861701"/>
    <n v="2329554.6528430199"/>
  </r>
  <r>
    <x v="0"/>
    <x v="1"/>
    <x v="2"/>
    <x v="7"/>
    <x v="13"/>
    <s v="NO3_A1"/>
    <x v="6"/>
    <s v="GNR_ROR_WTR"/>
    <x v="1"/>
    <x v="0"/>
    <n v="1169.8023138145099"/>
    <n v="1707911.3781691799"/>
    <n v="6148480.96140905"/>
  </r>
  <r>
    <x v="0"/>
    <x v="1"/>
    <x v="2"/>
    <x v="7"/>
    <x v="13"/>
    <s v="NO3_A1"/>
    <x v="6"/>
    <s v="GNR_ROR_WTR"/>
    <x v="1"/>
    <x v="1"/>
    <n v="1169.8023138145099"/>
    <n v="1707911.3781691799"/>
    <n v="6148480.96140905"/>
  </r>
  <r>
    <x v="0"/>
    <x v="1"/>
    <x v="2"/>
    <x v="7"/>
    <x v="13"/>
    <s v="NO3_A1"/>
    <x v="6"/>
    <s v="GNR_ROR_WTR"/>
    <x v="1"/>
    <x v="2"/>
    <n v="1169.8023138145099"/>
    <n v="1707911.3781691799"/>
    <n v="6148480.96140905"/>
  </r>
  <r>
    <x v="0"/>
    <x v="1"/>
    <x v="2"/>
    <x v="7"/>
    <x v="13"/>
    <s v="NO3_A1"/>
    <x v="7"/>
    <s v="GNR_WT_WIND_ON_LS_Y-2030"/>
    <x v="0"/>
    <x v="0"/>
    <n v="102.64772826418999"/>
    <n v="149865.68326571799"/>
    <n v="539516.45975658402"/>
  </r>
  <r>
    <x v="0"/>
    <x v="1"/>
    <x v="2"/>
    <x v="7"/>
    <x v="13"/>
    <s v="NO3_A1"/>
    <x v="7"/>
    <s v="GNR_WT_WIND_ON_LS_Y-2030"/>
    <x v="0"/>
    <x v="1"/>
    <n v="86.9466195566322"/>
    <n v="126942.064552683"/>
    <n v="456991.43238965899"/>
  </r>
  <r>
    <x v="0"/>
    <x v="1"/>
    <x v="2"/>
    <x v="7"/>
    <x v="13"/>
    <s v="NO3_A1"/>
    <x v="7"/>
    <s v="GNR_WT_WIND_ON_LS_Y-2030"/>
    <x v="0"/>
    <x v="2"/>
    <n v="61.711793709492703"/>
    <n v="90099.218815859407"/>
    <n v="324357.18773709401"/>
  </r>
  <r>
    <x v="0"/>
    <x v="1"/>
    <x v="2"/>
    <x v="7"/>
    <x v="13"/>
    <s v="NO3_A1"/>
    <x v="7"/>
    <s v="GNR_WT_WIND_ON_LS_Y-2030"/>
    <x v="1"/>
    <x v="0"/>
    <n v="66.229191197644099"/>
    <n v="96694.619148560305"/>
    <n v="348100.62893481698"/>
  </r>
  <r>
    <x v="0"/>
    <x v="1"/>
    <x v="2"/>
    <x v="7"/>
    <x v="13"/>
    <s v="NO3_A1"/>
    <x v="7"/>
    <s v="GNR_WT_WIND_ON_LS_Y-2030"/>
    <x v="1"/>
    <x v="1"/>
    <n v="59.882407090460099"/>
    <n v="87428.314352071699"/>
    <n v="314741.93166745797"/>
  </r>
  <r>
    <x v="0"/>
    <x v="1"/>
    <x v="2"/>
    <x v="7"/>
    <x v="13"/>
    <s v="NO3_A1"/>
    <x v="7"/>
    <s v="GNR_WT_WIND_ON_LS_Y-2030"/>
    <x v="1"/>
    <x v="2"/>
    <n v="97.713561551442595"/>
    <n v="142661.799865106"/>
    <n v="513582.47951438202"/>
  </r>
  <r>
    <x v="0"/>
    <x v="1"/>
    <x v="2"/>
    <x v="7"/>
    <x v="13"/>
    <s v="NO3_A1"/>
    <x v="7"/>
    <s v="GNR_WT_WIND_ON_LS_Y-2050"/>
    <x v="0"/>
    <x v="0"/>
    <n v="2125.26286073039"/>
    <n v="3102883.7766663702"/>
    <n v="11170381.5959989"/>
  </r>
  <r>
    <x v="0"/>
    <x v="1"/>
    <x v="2"/>
    <x v="7"/>
    <x v="13"/>
    <s v="NO3_A1"/>
    <x v="7"/>
    <s v="GNR_WT_WIND_ON_LS_Y-2050"/>
    <x v="0"/>
    <x v="1"/>
    <n v="1800.18033067595"/>
    <n v="2628263.2827868899"/>
    <n v="9461747.8180327993"/>
  </r>
  <r>
    <x v="0"/>
    <x v="1"/>
    <x v="2"/>
    <x v="7"/>
    <x v="13"/>
    <s v="NO3_A1"/>
    <x v="7"/>
    <s v="GNR_WT_WIND_ON_LS_Y-2050"/>
    <x v="0"/>
    <x v="2"/>
    <n v="1277.70760695534"/>
    <n v="1865453.1061547899"/>
    <n v="6715631.1821572501"/>
  </r>
  <r>
    <x v="0"/>
    <x v="1"/>
    <x v="2"/>
    <x v="7"/>
    <x v="13"/>
    <s v="NO3_A1"/>
    <x v="7"/>
    <s v="GNR_WT_WIND_ON_LS_Y-2050"/>
    <x v="1"/>
    <x v="0"/>
    <n v="1371.23775390623"/>
    <n v="2002007.12070309"/>
    <n v="7207225.6345311301"/>
  </r>
  <r>
    <x v="0"/>
    <x v="1"/>
    <x v="2"/>
    <x v="7"/>
    <x v="13"/>
    <s v="NO3_A1"/>
    <x v="7"/>
    <s v="GNR_WT_WIND_ON_LS_Y-2050"/>
    <x v="1"/>
    <x v="1"/>
    <n v="1239.83119697439"/>
    <n v="1810153.54758261"/>
    <n v="6516552.7712973999"/>
  </r>
  <r>
    <x v="0"/>
    <x v="1"/>
    <x v="2"/>
    <x v="7"/>
    <x v="13"/>
    <s v="NO3_A1"/>
    <x v="7"/>
    <s v="GNR_WT_WIND_ON_LS_Y-2050"/>
    <x v="1"/>
    <x v="2"/>
    <n v="2023.10374390839"/>
    <n v="2953731.46610625"/>
    <n v="10633433.277982499"/>
  </r>
  <r>
    <x v="0"/>
    <x v="1"/>
    <x v="2"/>
    <x v="7"/>
    <x v="13"/>
    <s v="NO3_A2"/>
    <x v="5"/>
    <s v="GNR_HP_ELEC_GROUND-WTR_COP-380_LS-4-MW_Y-2030"/>
    <x v="0"/>
    <x v="0"/>
    <n v="2.07267718447314"/>
    <n v="3026.1086893307902"/>
    <n v="10893.991281590799"/>
  </r>
  <r>
    <x v="0"/>
    <x v="1"/>
    <x v="2"/>
    <x v="7"/>
    <x v="13"/>
    <s v="NO3_A2"/>
    <x v="5"/>
    <s v="GNR_HP_ELEC_GROUND-WTR_COP-380_LS-4-MW_Y-2030"/>
    <x v="0"/>
    <x v="1"/>
    <n v="3.6926266616796499"/>
    <n v="5391.2349260522997"/>
    <n v="19408.4457337883"/>
  </r>
  <r>
    <x v="0"/>
    <x v="1"/>
    <x v="2"/>
    <x v="7"/>
    <x v="13"/>
    <s v="NO3_A2"/>
    <x v="5"/>
    <s v="GNR_HP_ELEC_GROUND-WTR_COP-380_LS-4-MW_Y-2030"/>
    <x v="1"/>
    <x v="0"/>
    <n v="6.0006639730322"/>
    <n v="8760.9694006270201"/>
    <n v="31539.489842257299"/>
  </r>
  <r>
    <x v="0"/>
    <x v="1"/>
    <x v="2"/>
    <x v="7"/>
    <x v="13"/>
    <s v="NO3_A2"/>
    <x v="5"/>
    <s v="GNR_HP_ELEC_GROUND-WTR_COP-380_LS-4-MW_Y-2030"/>
    <x v="1"/>
    <x v="1"/>
    <n v="6.0006639730322"/>
    <n v="8760.9694006270201"/>
    <n v="31539.489842257299"/>
  </r>
  <r>
    <x v="0"/>
    <x v="1"/>
    <x v="2"/>
    <x v="7"/>
    <x v="13"/>
    <s v="NO3_A2"/>
    <x v="5"/>
    <s v="GNR_HP_ELEC_GROUND-WTR_COP-380_LS-4-MW_Y-2030"/>
    <x v="1"/>
    <x v="2"/>
    <n v="6.0006639730322"/>
    <n v="8760.9694006270201"/>
    <n v="31539.489842257299"/>
  </r>
  <r>
    <x v="0"/>
    <x v="1"/>
    <x v="2"/>
    <x v="7"/>
    <x v="13"/>
    <s v="NO3_A2"/>
    <x v="5"/>
    <s v="GNR_HP_ELEC_GROUND-WTR_COP-410_LS-4-MW_Y-2050"/>
    <x v="0"/>
    <x v="0"/>
    <n v="7.6113914726616603"/>
    <n v="11112.631550086"/>
    <n v="40005.473580309699"/>
  </r>
  <r>
    <x v="0"/>
    <x v="1"/>
    <x v="2"/>
    <x v="7"/>
    <x v="13"/>
    <s v="NO3_A2"/>
    <x v="5"/>
    <s v="GNR_HP_ELEC_GROUND-WTR_COP-410_LS-4-MW_Y-2050"/>
    <x v="0"/>
    <x v="1"/>
    <n v="7.6113914726616603"/>
    <n v="11112.631550086"/>
    <n v="40005.473580309699"/>
  </r>
  <r>
    <x v="0"/>
    <x v="1"/>
    <x v="2"/>
    <x v="7"/>
    <x v="13"/>
    <s v="NO3_A2"/>
    <x v="5"/>
    <s v="GNR_HP_ELEC_GROUND-WTR_COP-410_LS-4-MW_Y-2050"/>
    <x v="0"/>
    <x v="2"/>
    <n v="7.6113914726616603"/>
    <n v="11112.631550086"/>
    <n v="40005.473580309699"/>
  </r>
  <r>
    <x v="0"/>
    <x v="1"/>
    <x v="2"/>
    <x v="7"/>
    <x v="13"/>
    <s v="NO3_A2"/>
    <x v="5"/>
    <s v="GNR_HP_ELEC_GROUND-WTR_COP-410_LS-4-MW_Y-2050"/>
    <x v="1"/>
    <x v="0"/>
    <n v="7.6113914726616603"/>
    <n v="11112.631550086"/>
    <n v="40005.473580309699"/>
  </r>
  <r>
    <x v="0"/>
    <x v="1"/>
    <x v="2"/>
    <x v="7"/>
    <x v="13"/>
    <s v="NO3_A2"/>
    <x v="5"/>
    <s v="GNR_HP_ELEC_GROUND-WTR_COP-410_LS-4-MW_Y-2050"/>
    <x v="1"/>
    <x v="1"/>
    <n v="7.6113914726616603"/>
    <n v="11112.631550086"/>
    <n v="40005.473580309699"/>
  </r>
  <r>
    <x v="0"/>
    <x v="1"/>
    <x v="2"/>
    <x v="7"/>
    <x v="13"/>
    <s v="NO3_A2"/>
    <x v="5"/>
    <s v="GNR_HP_ELEC_GROUND-WTR_COP-410_LS-4-MW_Y-2050"/>
    <x v="1"/>
    <x v="2"/>
    <n v="7.6113914726616603"/>
    <n v="11112.631550086"/>
    <n v="40005.473580309699"/>
  </r>
  <r>
    <x v="0"/>
    <x v="1"/>
    <x v="2"/>
    <x v="7"/>
    <x v="13"/>
    <s v="NO3_A2"/>
    <x v="1"/>
    <s v="GNR_HS_HEAT_PIT_L-DEC_E-91_Y-2050"/>
    <x v="0"/>
    <x v="0"/>
    <n v="6.7083482761261601"/>
    <n v="9794.1884831442003"/>
    <n v="35259.078539319104"/>
  </r>
  <r>
    <x v="0"/>
    <x v="1"/>
    <x v="2"/>
    <x v="7"/>
    <x v="13"/>
    <s v="NO3_A2"/>
    <x v="1"/>
    <s v="GNR_HS_HEAT_PIT_L-DEC_E-91_Y-2050"/>
    <x v="0"/>
    <x v="1"/>
    <n v="33.950593889790397"/>
    <n v="49567.867079094103"/>
    <n v="178444.32148473899"/>
  </r>
  <r>
    <x v="0"/>
    <x v="1"/>
    <x v="2"/>
    <x v="7"/>
    <x v="13"/>
    <s v="NO3_A2"/>
    <x v="1"/>
    <s v="GNR_HS_HEAT_PIT_L-DEC_E-91_Y-2050"/>
    <x v="0"/>
    <x v="2"/>
    <n v="33.950593889790397"/>
    <n v="49567.867079094103"/>
    <n v="178444.32148473899"/>
  </r>
  <r>
    <x v="0"/>
    <x v="1"/>
    <x v="2"/>
    <x v="7"/>
    <x v="13"/>
    <s v="NO3_A3"/>
    <x v="5"/>
    <s v="GNR_HP_ELEC_GROUND-WTR_COP-380_LS-4-MW_Y-2030"/>
    <x v="0"/>
    <x v="0"/>
    <n v="9.2897675217324505"/>
    <n v="13563.0605817294"/>
    <n v="48827.018094225801"/>
  </r>
  <r>
    <x v="0"/>
    <x v="1"/>
    <x v="2"/>
    <x v="7"/>
    <x v="13"/>
    <s v="NO3_A3"/>
    <x v="5"/>
    <s v="GNR_HP_ELEC_GROUND-WTR_COP-380_LS-4-MW_Y-2030"/>
    <x v="0"/>
    <x v="1"/>
    <n v="9.3626917310295106"/>
    <n v="13669.5299273031"/>
    <n v="49210.3077382911"/>
  </r>
  <r>
    <x v="0"/>
    <x v="1"/>
    <x v="2"/>
    <x v="7"/>
    <x v="13"/>
    <s v="NO3_A3"/>
    <x v="5"/>
    <s v="GNR_HP_ELEC_GROUND-WTR_COP-380_LS-4-MW_Y-2030"/>
    <x v="1"/>
    <x v="0"/>
    <n v="42.992657937650598"/>
    <n v="62769.280588969901"/>
    <n v="225969.41012029201"/>
  </r>
  <r>
    <x v="0"/>
    <x v="1"/>
    <x v="2"/>
    <x v="7"/>
    <x v="13"/>
    <s v="NO3_A3"/>
    <x v="5"/>
    <s v="GNR_HP_ELEC_GROUND-WTR_COP-380_LS-4-MW_Y-2030"/>
    <x v="1"/>
    <x v="1"/>
    <n v="42.992657937650598"/>
    <n v="62769.280588969901"/>
    <n v="225969.41012029201"/>
  </r>
  <r>
    <x v="0"/>
    <x v="1"/>
    <x v="2"/>
    <x v="7"/>
    <x v="13"/>
    <s v="NO3_A3"/>
    <x v="5"/>
    <s v="GNR_HP_ELEC_GROUND-WTR_COP-380_LS-4-MW_Y-2030"/>
    <x v="1"/>
    <x v="2"/>
    <n v="42.992657937650598"/>
    <n v="62769.280588969901"/>
    <n v="225969.41012029201"/>
  </r>
  <r>
    <x v="0"/>
    <x v="1"/>
    <x v="2"/>
    <x v="7"/>
    <x v="13"/>
    <s v="NO3_A3"/>
    <x v="5"/>
    <s v="GNR_HP_ELEC_GROUND-WTR_COP-410_LS-4-MW_Y-2050"/>
    <x v="0"/>
    <x v="0"/>
    <n v="9.6187688381643497"/>
    <n v="14043.402503719901"/>
    <n v="50556.249013391804"/>
  </r>
  <r>
    <x v="0"/>
    <x v="1"/>
    <x v="2"/>
    <x v="7"/>
    <x v="13"/>
    <s v="NO3_A3"/>
    <x v="5"/>
    <s v="GNR_HP_ELEC_GROUND-WTR_COP-410_LS-4-MW_Y-2050"/>
    <x v="0"/>
    <x v="1"/>
    <n v="9.6187688381643497"/>
    <n v="14043.402503719901"/>
    <n v="50556.249013391804"/>
  </r>
  <r>
    <x v="0"/>
    <x v="1"/>
    <x v="2"/>
    <x v="7"/>
    <x v="13"/>
    <s v="NO3_A3"/>
    <x v="5"/>
    <s v="GNR_HP_ELEC_GROUND-WTR_COP-410_LS-4-MW_Y-2050"/>
    <x v="0"/>
    <x v="2"/>
    <n v="9.6187688381643497"/>
    <n v="14043.402503719901"/>
    <n v="50556.249013391804"/>
  </r>
  <r>
    <x v="0"/>
    <x v="1"/>
    <x v="2"/>
    <x v="7"/>
    <x v="13"/>
    <s v="NO3_A3"/>
    <x v="5"/>
    <s v="GNR_HP_ELEC_GROUND-WTR_COP-410_LS-4-MW_Y-2050"/>
    <x v="1"/>
    <x v="0"/>
    <n v="9.6187688381643497"/>
    <n v="14043.402503719901"/>
    <n v="50556.249013391804"/>
  </r>
  <r>
    <x v="0"/>
    <x v="1"/>
    <x v="2"/>
    <x v="7"/>
    <x v="13"/>
    <s v="NO3_A3"/>
    <x v="5"/>
    <s v="GNR_HP_ELEC_GROUND-WTR_COP-410_LS-4-MW_Y-2050"/>
    <x v="1"/>
    <x v="1"/>
    <n v="9.6187688381643497"/>
    <n v="14043.402503719901"/>
    <n v="50556.249013391804"/>
  </r>
  <r>
    <x v="0"/>
    <x v="1"/>
    <x v="2"/>
    <x v="7"/>
    <x v="13"/>
    <s v="NO3_A3"/>
    <x v="5"/>
    <s v="GNR_HP_ELEC_GROUND-WTR_COP-410_LS-4-MW_Y-2050"/>
    <x v="1"/>
    <x v="2"/>
    <n v="9.6187688381643497"/>
    <n v="14043.402503719901"/>
    <n v="50556.249013391804"/>
  </r>
  <r>
    <x v="0"/>
    <x v="1"/>
    <x v="2"/>
    <x v="7"/>
    <x v="13"/>
    <s v="NO3_A3"/>
    <x v="1"/>
    <s v="GNR_HS_HEAT_PIT_L-DEC_E-91_Y-2050"/>
    <x v="0"/>
    <x v="0"/>
    <n v="73.044296161177002"/>
    <n v="106644.672395318"/>
    <n v="383920.82062314602"/>
  </r>
  <r>
    <x v="0"/>
    <x v="1"/>
    <x v="2"/>
    <x v="7"/>
    <x v="13"/>
    <s v="NO3_A3"/>
    <x v="1"/>
    <s v="GNR_HS_HEAT_PIT_L-DEC_E-91_Y-2050"/>
    <x v="0"/>
    <x v="1"/>
    <n v="160.23334750575799"/>
    <n v="233940.68735840599"/>
    <n v="842186.47449026199"/>
  </r>
  <r>
    <x v="0"/>
    <x v="1"/>
    <x v="2"/>
    <x v="7"/>
    <x v="13"/>
    <s v="NO3_A3"/>
    <x v="1"/>
    <s v="GNR_HS_HEAT_PIT_L-DEC_E-91_Y-2050"/>
    <x v="0"/>
    <x v="2"/>
    <n v="160.23334750575799"/>
    <n v="233940.68735840599"/>
    <n v="842186.47449026199"/>
  </r>
  <r>
    <x v="0"/>
    <x v="1"/>
    <x v="2"/>
    <x v="7"/>
    <x v="13"/>
    <s v="NO3_Offshore"/>
    <x v="7"/>
    <s v="GNR_WT_WIND_OFF_L-NS_Y-2030"/>
    <x v="0"/>
    <x v="0"/>
    <n v="1764.3108529430301"/>
    <n v="2575893.8452968299"/>
    <n v="9273217.8430685699"/>
  </r>
  <r>
    <x v="0"/>
    <x v="1"/>
    <x v="2"/>
    <x v="7"/>
    <x v="13"/>
    <s v="NO3_Offshore"/>
    <x v="7"/>
    <s v="GNR_WT_WIND_OFF_L-NS_Y-2030"/>
    <x v="0"/>
    <x v="1"/>
    <n v="1494.4399365143099"/>
    <n v="2181882.3073109002"/>
    <n v="7854776.3063192395"/>
  </r>
  <r>
    <x v="0"/>
    <x v="1"/>
    <x v="2"/>
    <x v="7"/>
    <x v="13"/>
    <s v="NO3_Offshore"/>
    <x v="7"/>
    <s v="GNR_WT_WIND_OFF_L-NS_Y-2030"/>
    <x v="0"/>
    <x v="2"/>
    <n v="1060.70333204074"/>
    <n v="1548626.86477949"/>
    <n v="5575056.7132061496"/>
  </r>
  <r>
    <x v="0"/>
    <x v="1"/>
    <x v="2"/>
    <x v="7"/>
    <x v="13"/>
    <s v="NO3_Offshore"/>
    <x v="7"/>
    <s v="GNR_WT_WIND_OFF_L-NS_Y-2030"/>
    <x v="1"/>
    <x v="0"/>
    <n v="1138.34843486163"/>
    <n v="1661988.71489797"/>
    <n v="5983159.3736327104"/>
  </r>
  <r>
    <x v="0"/>
    <x v="1"/>
    <x v="2"/>
    <x v="7"/>
    <x v="13"/>
    <s v="NO3_Offshore"/>
    <x v="7"/>
    <s v="GNR_WT_WIND_OFF_L-NS_Y-2030"/>
    <x v="1"/>
    <x v="1"/>
    <n v="1029.25980454366"/>
    <n v="1502719.3146337499"/>
    <n v="5409789.5326814903"/>
  </r>
  <r>
    <x v="0"/>
    <x v="1"/>
    <x v="2"/>
    <x v="7"/>
    <x v="13"/>
    <s v="NO3_Offshore"/>
    <x v="7"/>
    <s v="GNR_WT_WIND_OFF_L-NS_Y-2030"/>
    <x v="1"/>
    <x v="2"/>
    <n v="1679.50231378934"/>
    <n v="2452073.3781324401"/>
    <n v="8827464.1612767894"/>
  </r>
  <r>
    <x v="0"/>
    <x v="1"/>
    <x v="2"/>
    <x v="7"/>
    <x v="13"/>
    <s v="NO3_Offshore"/>
    <x v="7"/>
    <s v="GNR_WT_WIND_OFF_L-NS_Y-2050"/>
    <x v="0"/>
    <x v="0"/>
    <n v="1478.74452905149"/>
    <n v="2158967.01241518"/>
    <n v="7772281.2446946399"/>
  </r>
  <r>
    <x v="0"/>
    <x v="1"/>
    <x v="2"/>
    <x v="7"/>
    <x v="13"/>
    <s v="NO3_Offshore"/>
    <x v="7"/>
    <s v="GNR_WT_WIND_OFF_L-NS_Y-2050"/>
    <x v="0"/>
    <x v="1"/>
    <n v="1252.5541496444901"/>
    <n v="1828729.0584809501"/>
    <n v="6583424.6105314298"/>
  </r>
  <r>
    <x v="0"/>
    <x v="1"/>
    <x v="2"/>
    <x v="7"/>
    <x v="13"/>
    <s v="NO3_Offshore"/>
    <x v="7"/>
    <s v="GNR_WT_WIND_OFF_L-NS_Y-2050"/>
    <x v="0"/>
    <x v="2"/>
    <n v="889.02091521203397"/>
    <n v="1297970.53620957"/>
    <n v="4672693.9303544499"/>
  </r>
  <r>
    <x v="0"/>
    <x v="1"/>
    <x v="2"/>
    <x v="7"/>
    <x v="13"/>
    <s v="NO3_Offshore"/>
    <x v="7"/>
    <s v="GNR_WT_WIND_OFF_L-NS_Y-2050"/>
    <x v="1"/>
    <x v="0"/>
    <n v="954.09860308800796"/>
    <n v="1392983.96050849"/>
    <n v="5014742.2578305705"/>
  </r>
  <r>
    <x v="0"/>
    <x v="1"/>
    <x v="2"/>
    <x v="7"/>
    <x v="13"/>
    <s v="NO3_Offshore"/>
    <x v="7"/>
    <s v="GNR_WT_WIND_OFF_L-NS_Y-2050"/>
    <x v="1"/>
    <x v="1"/>
    <n v="862.66674741737995"/>
    <n v="1259493.45122937"/>
    <n v="4534176.42442575"/>
  </r>
  <r>
    <x v="0"/>
    <x v="1"/>
    <x v="2"/>
    <x v="7"/>
    <x v="13"/>
    <s v="NO3_Offshore"/>
    <x v="7"/>
    <s v="GNR_WT_WIND_OFF_L-NS_Y-2050"/>
    <x v="1"/>
    <x v="2"/>
    <n v="1407.6628582216799"/>
    <n v="2055187.7730036499"/>
    <n v="7398675.9828131301"/>
  </r>
  <r>
    <x v="0"/>
    <x v="1"/>
    <x v="2"/>
    <x v="7"/>
    <x v="14"/>
    <s v="NO4_A1"/>
    <x v="18"/>
    <s v="GNR_FC_H2_SOFCC_Y-50"/>
    <x v="0"/>
    <x v="0"/>
    <n v="167.636841784772"/>
    <n v="244749.789005767"/>
    <n v="881099.24042076198"/>
  </r>
  <r>
    <x v="0"/>
    <x v="1"/>
    <x v="2"/>
    <x v="7"/>
    <x v="14"/>
    <s v="NO4_A1"/>
    <x v="18"/>
    <s v="GNR_FC_H2_SOFCC_Y-50"/>
    <x v="0"/>
    <x v="1"/>
    <n v="167.636841784772"/>
    <n v="244749.789005767"/>
    <n v="881099.24042076198"/>
  </r>
  <r>
    <x v="0"/>
    <x v="1"/>
    <x v="2"/>
    <x v="7"/>
    <x v="14"/>
    <s v="NO4_A1"/>
    <x v="18"/>
    <s v="GNR_FC_H2_SOFCC_Y-50"/>
    <x v="0"/>
    <x v="2"/>
    <n v="167.636841784772"/>
    <n v="244749.789005767"/>
    <n v="881099.24042076198"/>
  </r>
  <r>
    <x v="0"/>
    <x v="1"/>
    <x v="2"/>
    <x v="7"/>
    <x v="14"/>
    <s v="NO4_A1"/>
    <x v="6"/>
    <s v="GNR_RES_WTR_NOPMP_MC-01"/>
    <x v="0"/>
    <x v="0"/>
    <n v="419.56363678000798"/>
    <n v="612562.90969881206"/>
    <n v="2205226.4749157201"/>
  </r>
  <r>
    <x v="0"/>
    <x v="1"/>
    <x v="2"/>
    <x v="7"/>
    <x v="14"/>
    <s v="NO4_A1"/>
    <x v="6"/>
    <s v="GNR_RES_WTR_NOPMP_MC-01"/>
    <x v="0"/>
    <x v="1"/>
    <n v="419.56363678000798"/>
    <n v="612562.90969881206"/>
    <n v="2205226.4749157201"/>
  </r>
  <r>
    <x v="0"/>
    <x v="1"/>
    <x v="2"/>
    <x v="7"/>
    <x v="14"/>
    <s v="NO4_A1"/>
    <x v="6"/>
    <s v="GNR_RES_WTR_NOPMP_MC-01"/>
    <x v="0"/>
    <x v="2"/>
    <n v="419.56363678000798"/>
    <n v="612562.90969881206"/>
    <n v="2205226.4749157201"/>
  </r>
  <r>
    <x v="0"/>
    <x v="1"/>
    <x v="2"/>
    <x v="7"/>
    <x v="14"/>
    <s v="NO4_A1"/>
    <x v="6"/>
    <s v="GNR_RES_WTR_NOPMP_MC-01"/>
    <x v="1"/>
    <x v="0"/>
    <n v="419.56363678000798"/>
    <n v="612562.90969881206"/>
    <n v="2205226.4749157201"/>
  </r>
  <r>
    <x v="0"/>
    <x v="1"/>
    <x v="2"/>
    <x v="7"/>
    <x v="14"/>
    <s v="NO4_A1"/>
    <x v="6"/>
    <s v="GNR_RES_WTR_NOPMP_MC-01"/>
    <x v="1"/>
    <x v="1"/>
    <n v="419.56363678000798"/>
    <n v="612562.90969881206"/>
    <n v="2205226.4749157201"/>
  </r>
  <r>
    <x v="0"/>
    <x v="1"/>
    <x v="2"/>
    <x v="7"/>
    <x v="14"/>
    <s v="NO4_A1"/>
    <x v="6"/>
    <s v="GNR_RES_WTR_NOPMP_MC-01"/>
    <x v="1"/>
    <x v="2"/>
    <n v="419.56363678000798"/>
    <n v="612562.90969881206"/>
    <n v="2205226.4749157201"/>
  </r>
  <r>
    <x v="0"/>
    <x v="1"/>
    <x v="2"/>
    <x v="7"/>
    <x v="14"/>
    <s v="NO4_A1"/>
    <x v="6"/>
    <s v="GNR_RES_WTR_NOPMP_MC-02"/>
    <x v="0"/>
    <x v="0"/>
    <n v="419.56363678000798"/>
    <n v="612562.90969881206"/>
    <n v="2205226.4749157201"/>
  </r>
  <r>
    <x v="0"/>
    <x v="1"/>
    <x v="2"/>
    <x v="7"/>
    <x v="14"/>
    <s v="NO4_A1"/>
    <x v="6"/>
    <s v="GNR_RES_WTR_NOPMP_MC-02"/>
    <x v="0"/>
    <x v="1"/>
    <n v="419.56363678000798"/>
    <n v="612562.90969881206"/>
    <n v="2205226.4749157201"/>
  </r>
  <r>
    <x v="0"/>
    <x v="1"/>
    <x v="2"/>
    <x v="7"/>
    <x v="14"/>
    <s v="NO4_A1"/>
    <x v="6"/>
    <s v="GNR_RES_WTR_NOPMP_MC-02"/>
    <x v="0"/>
    <x v="2"/>
    <n v="419.56363678000798"/>
    <n v="612562.90969881206"/>
    <n v="2205226.4749157201"/>
  </r>
  <r>
    <x v="0"/>
    <x v="1"/>
    <x v="2"/>
    <x v="7"/>
    <x v="14"/>
    <s v="NO4_A1"/>
    <x v="6"/>
    <s v="GNR_RES_WTR_NOPMP_MC-02"/>
    <x v="1"/>
    <x v="0"/>
    <n v="419.56363678000798"/>
    <n v="612562.90969881206"/>
    <n v="2205226.4749157201"/>
  </r>
  <r>
    <x v="0"/>
    <x v="1"/>
    <x v="2"/>
    <x v="7"/>
    <x v="14"/>
    <s v="NO4_A1"/>
    <x v="6"/>
    <s v="GNR_RES_WTR_NOPMP_MC-02"/>
    <x v="1"/>
    <x v="1"/>
    <n v="419.56363678000798"/>
    <n v="612562.90969881206"/>
    <n v="2205226.4749157201"/>
  </r>
  <r>
    <x v="0"/>
    <x v="1"/>
    <x v="2"/>
    <x v="7"/>
    <x v="14"/>
    <s v="NO4_A1"/>
    <x v="6"/>
    <s v="GNR_RES_WTR_NOPMP_MC-02"/>
    <x v="1"/>
    <x v="2"/>
    <n v="419.56363678000798"/>
    <n v="612562.90969881206"/>
    <n v="2205226.4749157201"/>
  </r>
  <r>
    <x v="0"/>
    <x v="1"/>
    <x v="2"/>
    <x v="7"/>
    <x v="14"/>
    <s v="NO4_A1"/>
    <x v="6"/>
    <s v="GNR_RES_WTR_NOPMP_MC-03"/>
    <x v="0"/>
    <x v="0"/>
    <n v="419.56363678000798"/>
    <n v="612562.90969881206"/>
    <n v="2205226.4749157201"/>
  </r>
  <r>
    <x v="0"/>
    <x v="1"/>
    <x v="2"/>
    <x v="7"/>
    <x v="14"/>
    <s v="NO4_A1"/>
    <x v="6"/>
    <s v="GNR_RES_WTR_NOPMP_MC-03"/>
    <x v="0"/>
    <x v="1"/>
    <n v="419.56363678000798"/>
    <n v="612562.90969881206"/>
    <n v="2205226.4749157201"/>
  </r>
  <r>
    <x v="0"/>
    <x v="1"/>
    <x v="2"/>
    <x v="7"/>
    <x v="14"/>
    <s v="NO4_A1"/>
    <x v="6"/>
    <s v="GNR_RES_WTR_NOPMP_MC-03"/>
    <x v="0"/>
    <x v="2"/>
    <n v="419.56363678000798"/>
    <n v="612562.90969881206"/>
    <n v="2205226.4749157201"/>
  </r>
  <r>
    <x v="0"/>
    <x v="1"/>
    <x v="2"/>
    <x v="7"/>
    <x v="14"/>
    <s v="NO4_A1"/>
    <x v="6"/>
    <s v="GNR_RES_WTR_NOPMP_MC-03"/>
    <x v="1"/>
    <x v="0"/>
    <n v="419.56363678000798"/>
    <n v="612562.90969881206"/>
    <n v="2205226.4749157201"/>
  </r>
  <r>
    <x v="0"/>
    <x v="1"/>
    <x v="2"/>
    <x v="7"/>
    <x v="14"/>
    <s v="NO4_A1"/>
    <x v="6"/>
    <s v="GNR_RES_WTR_NOPMP_MC-03"/>
    <x v="1"/>
    <x v="1"/>
    <n v="419.56363678000798"/>
    <n v="612562.90969881206"/>
    <n v="2205226.4749157201"/>
  </r>
  <r>
    <x v="0"/>
    <x v="1"/>
    <x v="2"/>
    <x v="7"/>
    <x v="14"/>
    <s v="NO4_A1"/>
    <x v="6"/>
    <s v="GNR_RES_WTR_NOPMP_MC-03"/>
    <x v="1"/>
    <x v="2"/>
    <n v="419.56363678000798"/>
    <n v="612562.90969881206"/>
    <n v="2205226.4749157201"/>
  </r>
  <r>
    <x v="0"/>
    <x v="1"/>
    <x v="2"/>
    <x v="7"/>
    <x v="14"/>
    <s v="NO4_A1"/>
    <x v="6"/>
    <s v="GNR_RES_WTR_NOPMP_MC-04"/>
    <x v="0"/>
    <x v="0"/>
    <n v="419.56363678000798"/>
    <n v="612562.90969881206"/>
    <n v="2205226.4749157201"/>
  </r>
  <r>
    <x v="0"/>
    <x v="1"/>
    <x v="2"/>
    <x v="7"/>
    <x v="14"/>
    <s v="NO4_A1"/>
    <x v="6"/>
    <s v="GNR_RES_WTR_NOPMP_MC-04"/>
    <x v="0"/>
    <x v="1"/>
    <n v="419.56363678000798"/>
    <n v="612562.90969881206"/>
    <n v="2205226.4749157201"/>
  </r>
  <r>
    <x v="0"/>
    <x v="1"/>
    <x v="2"/>
    <x v="7"/>
    <x v="14"/>
    <s v="NO4_A1"/>
    <x v="6"/>
    <s v="GNR_RES_WTR_NOPMP_MC-04"/>
    <x v="0"/>
    <x v="2"/>
    <n v="419.56363678000798"/>
    <n v="612562.90969881206"/>
    <n v="2205226.4749157201"/>
  </r>
  <r>
    <x v="0"/>
    <x v="1"/>
    <x v="2"/>
    <x v="7"/>
    <x v="14"/>
    <s v="NO4_A1"/>
    <x v="6"/>
    <s v="GNR_RES_WTR_NOPMP_MC-04"/>
    <x v="1"/>
    <x v="0"/>
    <n v="419.56363678000798"/>
    <n v="612562.90969881206"/>
    <n v="2205226.4749157201"/>
  </r>
  <r>
    <x v="0"/>
    <x v="1"/>
    <x v="2"/>
    <x v="7"/>
    <x v="14"/>
    <s v="NO4_A1"/>
    <x v="6"/>
    <s v="GNR_RES_WTR_NOPMP_MC-04"/>
    <x v="1"/>
    <x v="1"/>
    <n v="419.56363678000798"/>
    <n v="612562.90969881206"/>
    <n v="2205226.4749157201"/>
  </r>
  <r>
    <x v="0"/>
    <x v="1"/>
    <x v="2"/>
    <x v="7"/>
    <x v="14"/>
    <s v="NO4_A1"/>
    <x v="6"/>
    <s v="GNR_RES_WTR_NOPMP_MC-04"/>
    <x v="1"/>
    <x v="2"/>
    <n v="419.56363678000798"/>
    <n v="612562.90969881206"/>
    <n v="2205226.4749157201"/>
  </r>
  <r>
    <x v="0"/>
    <x v="1"/>
    <x v="2"/>
    <x v="7"/>
    <x v="14"/>
    <s v="NO4_A1"/>
    <x v="6"/>
    <s v="GNR_RES_WTR_NOPMP_MC-05"/>
    <x v="0"/>
    <x v="0"/>
    <n v="250.851956070136"/>
    <n v="366243.85586239898"/>
    <n v="1318477.88110464"/>
  </r>
  <r>
    <x v="0"/>
    <x v="1"/>
    <x v="2"/>
    <x v="7"/>
    <x v="14"/>
    <s v="NO4_A1"/>
    <x v="6"/>
    <s v="GNR_RES_WTR_NOPMP_MC-05"/>
    <x v="0"/>
    <x v="1"/>
    <n v="419.56363678000798"/>
    <n v="612562.90969881206"/>
    <n v="2205226.4749157201"/>
  </r>
  <r>
    <x v="0"/>
    <x v="1"/>
    <x v="2"/>
    <x v="7"/>
    <x v="14"/>
    <s v="NO4_A1"/>
    <x v="6"/>
    <s v="GNR_RES_WTR_NOPMP_MC-05"/>
    <x v="0"/>
    <x v="2"/>
    <n v="419.56363678000798"/>
    <n v="612562.90969881206"/>
    <n v="2205226.4749157201"/>
  </r>
  <r>
    <x v="0"/>
    <x v="1"/>
    <x v="2"/>
    <x v="7"/>
    <x v="14"/>
    <s v="NO4_A1"/>
    <x v="6"/>
    <s v="GNR_RES_WTR_NOPMP_MC-05"/>
    <x v="1"/>
    <x v="0"/>
    <n v="419.56363678000798"/>
    <n v="612562.90969881206"/>
    <n v="2205226.4749157201"/>
  </r>
  <r>
    <x v="0"/>
    <x v="1"/>
    <x v="2"/>
    <x v="7"/>
    <x v="14"/>
    <s v="NO4_A1"/>
    <x v="6"/>
    <s v="GNR_RES_WTR_NOPMP_MC-05"/>
    <x v="1"/>
    <x v="1"/>
    <n v="419.56363678000798"/>
    <n v="612562.90969881206"/>
    <n v="2205226.4749157201"/>
  </r>
  <r>
    <x v="0"/>
    <x v="1"/>
    <x v="2"/>
    <x v="7"/>
    <x v="14"/>
    <s v="NO4_A1"/>
    <x v="6"/>
    <s v="GNR_RES_WTR_NOPMP_MC-06"/>
    <x v="0"/>
    <x v="1"/>
    <n v="419.56363678000798"/>
    <n v="612562.90969881206"/>
    <n v="2205226.4749157201"/>
  </r>
  <r>
    <x v="0"/>
    <x v="1"/>
    <x v="2"/>
    <x v="7"/>
    <x v="14"/>
    <s v="NO4_A1"/>
    <x v="6"/>
    <s v="GNR_RES_WTR_NOPMP_MC-06"/>
    <x v="0"/>
    <x v="2"/>
    <n v="419.56363678000798"/>
    <n v="612562.90969881206"/>
    <n v="2205226.4749157201"/>
  </r>
  <r>
    <x v="0"/>
    <x v="1"/>
    <x v="2"/>
    <x v="7"/>
    <x v="14"/>
    <s v="NO4_A1"/>
    <x v="6"/>
    <s v="GNR_RES_WTR_NOPMP_MC-06"/>
    <x v="1"/>
    <x v="0"/>
    <n v="116.304930841879"/>
    <n v="169805.19902914399"/>
    <n v="611298.71650491795"/>
  </r>
  <r>
    <x v="0"/>
    <x v="1"/>
    <x v="2"/>
    <x v="7"/>
    <x v="14"/>
    <s v="NO4_A1"/>
    <x v="6"/>
    <s v="GNR_RES_WTR_NOPMP_MC-06"/>
    <x v="1"/>
    <x v="1"/>
    <n v="419.56363678000798"/>
    <n v="612562.90969881206"/>
    <n v="2205226.4749157201"/>
  </r>
  <r>
    <x v="0"/>
    <x v="1"/>
    <x v="2"/>
    <x v="7"/>
    <x v="14"/>
    <s v="NO4_A1"/>
    <x v="6"/>
    <s v="GNR_RES_WTR_NOPMP_MC-07"/>
    <x v="0"/>
    <x v="1"/>
    <n v="11.3426851693144"/>
    <n v="16560.3203471991"/>
    <n v="59617.153249916599"/>
  </r>
  <r>
    <x v="0"/>
    <x v="1"/>
    <x v="2"/>
    <x v="7"/>
    <x v="14"/>
    <s v="NO4_A1"/>
    <x v="6"/>
    <s v="GNR_RES_WTR_NOPMP_MC-07"/>
    <x v="0"/>
    <x v="2"/>
    <n v="419.56363678000798"/>
    <n v="612562.90969881206"/>
    <n v="2205226.4749157201"/>
  </r>
  <r>
    <x v="0"/>
    <x v="1"/>
    <x v="2"/>
    <x v="7"/>
    <x v="14"/>
    <s v="NO4_A1"/>
    <x v="6"/>
    <s v="GNR_RES_WTR_NOPMP_MC-07"/>
    <x v="1"/>
    <x v="1"/>
    <n v="106.349271655728"/>
    <n v="155269.93661736301"/>
    <n v="558971.77182250703"/>
  </r>
  <r>
    <x v="0"/>
    <x v="1"/>
    <x v="2"/>
    <x v="7"/>
    <x v="14"/>
    <s v="NO4_A1"/>
    <x v="6"/>
    <s v="GNR_RES_WTR_NOPMP_MC-08"/>
    <x v="0"/>
    <x v="2"/>
    <n v="419.56363678000798"/>
    <n v="612562.90969881206"/>
    <n v="2205226.4749157201"/>
  </r>
  <r>
    <x v="0"/>
    <x v="1"/>
    <x v="2"/>
    <x v="7"/>
    <x v="14"/>
    <s v="NO4_A1"/>
    <x v="6"/>
    <s v="GNR_RES_WTR_NOPMP_MC-09"/>
    <x v="0"/>
    <x v="2"/>
    <n v="102.14594979491901"/>
    <n v="149133.086700582"/>
    <n v="536879.11212209496"/>
  </r>
  <r>
    <x v="0"/>
    <x v="1"/>
    <x v="2"/>
    <x v="7"/>
    <x v="14"/>
    <s v="NO4_A1"/>
    <x v="6"/>
    <s v="GNR_ROR_WTR"/>
    <x v="0"/>
    <x v="0"/>
    <n v="202.69575371293101"/>
    <n v="295935.80042087898"/>
    <n v="1065368.88151517"/>
  </r>
  <r>
    <x v="0"/>
    <x v="1"/>
    <x v="2"/>
    <x v="7"/>
    <x v="14"/>
    <s v="NO4_A1"/>
    <x v="6"/>
    <s v="GNR_ROR_WTR"/>
    <x v="0"/>
    <x v="1"/>
    <n v="202.69575371293101"/>
    <n v="295935.80042087898"/>
    <n v="1065368.88151517"/>
  </r>
  <r>
    <x v="0"/>
    <x v="1"/>
    <x v="2"/>
    <x v="7"/>
    <x v="14"/>
    <s v="NO4_A1"/>
    <x v="6"/>
    <s v="GNR_ROR_WTR"/>
    <x v="0"/>
    <x v="2"/>
    <n v="202.69575371293101"/>
    <n v="295935.80042087898"/>
    <n v="1065368.88151517"/>
  </r>
  <r>
    <x v="0"/>
    <x v="1"/>
    <x v="2"/>
    <x v="7"/>
    <x v="14"/>
    <s v="NO4_A1"/>
    <x v="6"/>
    <s v="GNR_ROR_WTR"/>
    <x v="1"/>
    <x v="0"/>
    <n v="742.16252691627005"/>
    <n v="1083557.28929775"/>
    <n v="3900806.2414719202"/>
  </r>
  <r>
    <x v="0"/>
    <x v="1"/>
    <x v="2"/>
    <x v="7"/>
    <x v="14"/>
    <s v="NO4_A1"/>
    <x v="6"/>
    <s v="GNR_ROR_WTR"/>
    <x v="1"/>
    <x v="1"/>
    <n v="742.16252691627005"/>
    <n v="1083557.28929775"/>
    <n v="3900806.2414719202"/>
  </r>
  <r>
    <x v="0"/>
    <x v="1"/>
    <x v="2"/>
    <x v="7"/>
    <x v="14"/>
    <s v="NO4_A1"/>
    <x v="6"/>
    <s v="GNR_ROR_WTR"/>
    <x v="1"/>
    <x v="2"/>
    <n v="742.16252691627005"/>
    <n v="1083557.28929775"/>
    <n v="3900806.2414719202"/>
  </r>
  <r>
    <x v="0"/>
    <x v="1"/>
    <x v="2"/>
    <x v="7"/>
    <x v="14"/>
    <s v="NO4_A1"/>
    <x v="7"/>
    <s v="GNR_WT_WIND_ON_LS_Y-2030"/>
    <x v="0"/>
    <x v="0"/>
    <n v="103.63887719749501"/>
    <n v="151312.760708343"/>
    <n v="544725.938550035"/>
  </r>
  <r>
    <x v="0"/>
    <x v="1"/>
    <x v="2"/>
    <x v="7"/>
    <x v="14"/>
    <s v="NO4_A1"/>
    <x v="7"/>
    <s v="GNR_WT_WIND_ON_LS_Y-2030"/>
    <x v="0"/>
    <x v="1"/>
    <n v="90.4461990358745"/>
    <n v="132051.45059237699"/>
    <n v="475385.22213255602"/>
  </r>
  <r>
    <x v="0"/>
    <x v="1"/>
    <x v="2"/>
    <x v="7"/>
    <x v="14"/>
    <s v="NO4_A1"/>
    <x v="7"/>
    <s v="GNR_WT_WIND_ON_LS_Y-2030"/>
    <x v="0"/>
    <x v="2"/>
    <n v="32.569700158530701"/>
    <n v="47551.762231454901"/>
    <n v="171186.34403323699"/>
  </r>
  <r>
    <x v="0"/>
    <x v="1"/>
    <x v="2"/>
    <x v="7"/>
    <x v="14"/>
    <s v="NO4_A1"/>
    <x v="7"/>
    <s v="GNR_WT_WIND_ON_LS_Y-2030"/>
    <x v="1"/>
    <x v="0"/>
    <n v="126.97252664433501"/>
    <n v="185379.88890072901"/>
    <n v="667367.60004262405"/>
  </r>
  <r>
    <x v="0"/>
    <x v="1"/>
    <x v="2"/>
    <x v="7"/>
    <x v="14"/>
    <s v="NO4_A1"/>
    <x v="7"/>
    <s v="GNR_WT_WIND_ON_LS_Y-2030"/>
    <x v="1"/>
    <x v="1"/>
    <n v="157.38636261639701"/>
    <n v="229784.08941993999"/>
    <n v="827222.72191178298"/>
  </r>
  <r>
    <x v="0"/>
    <x v="1"/>
    <x v="2"/>
    <x v="7"/>
    <x v="14"/>
    <s v="NO4_A1"/>
    <x v="7"/>
    <s v="GNR_WT_WIND_ON_LS_Y-2030"/>
    <x v="1"/>
    <x v="2"/>
    <n v="150.20410616860599"/>
    <n v="219297.995006165"/>
    <n v="789472.78202219505"/>
  </r>
  <r>
    <x v="0"/>
    <x v="1"/>
    <x v="2"/>
    <x v="7"/>
    <x v="14"/>
    <s v="NO4_A1"/>
    <x v="7"/>
    <s v="GNR_WT_WIND_ON_LS_Y-2050"/>
    <x v="0"/>
    <x v="0"/>
    <n v="238.85308150904001"/>
    <n v="348725.499003198"/>
    <n v="1255411.7964115101"/>
  </r>
  <r>
    <x v="0"/>
    <x v="1"/>
    <x v="2"/>
    <x v="7"/>
    <x v="14"/>
    <s v="NO4_A1"/>
    <x v="7"/>
    <s v="GNR_WT_WIND_ON_LS_Y-2050"/>
    <x v="0"/>
    <x v="1"/>
    <n v="208.44835388684299"/>
    <n v="304334.59667479101"/>
    <n v="1095604.54802925"/>
  </r>
  <r>
    <x v="0"/>
    <x v="1"/>
    <x v="2"/>
    <x v="7"/>
    <x v="14"/>
    <s v="NO4_A1"/>
    <x v="7"/>
    <s v="GNR_WT_WIND_ON_LS_Y-2050"/>
    <x v="0"/>
    <x v="2"/>
    <n v="75.062307283260907"/>
    <n v="109590.968633561"/>
    <n v="394527.48708081897"/>
  </r>
  <r>
    <x v="0"/>
    <x v="1"/>
    <x v="2"/>
    <x v="7"/>
    <x v="14"/>
    <s v="NO4_A1"/>
    <x v="7"/>
    <s v="GNR_WT_WIND_ON_LS_Y-2050"/>
    <x v="1"/>
    <x v="0"/>
    <n v="292.62936917191001"/>
    <n v="427238.87899098801"/>
    <n v="1538059.9643675601"/>
  </r>
  <r>
    <x v="0"/>
    <x v="1"/>
    <x v="2"/>
    <x v="7"/>
    <x v="14"/>
    <s v="NO4_A1"/>
    <x v="7"/>
    <s v="GNR_WT_WIND_ON_LS_Y-2050"/>
    <x v="1"/>
    <x v="1"/>
    <n v="362.72312779681602"/>
    <n v="529575.76658335095"/>
    <n v="1906472.7597000599"/>
  </r>
  <r>
    <x v="0"/>
    <x v="1"/>
    <x v="2"/>
    <x v="7"/>
    <x v="14"/>
    <s v="NO4_A1"/>
    <x v="7"/>
    <s v="GNR_WT_WIND_ON_LS_Y-2050"/>
    <x v="1"/>
    <x v="2"/>
    <n v="346.17041967094599"/>
    <n v="505408.812719582"/>
    <n v="1819471.7257904899"/>
  </r>
  <r>
    <x v="0"/>
    <x v="1"/>
    <x v="2"/>
    <x v="7"/>
    <x v="14"/>
    <s v="NO4_A2"/>
    <x v="5"/>
    <s v="GNR_HP_ELEC_GROUND-WTR_COP-410_LS-4-MW_Y-2050"/>
    <x v="0"/>
    <x v="0"/>
    <n v="11.894974396793"/>
    <n v="17366.662619317802"/>
    <n v="62519.985429544096"/>
  </r>
  <r>
    <x v="0"/>
    <x v="1"/>
    <x v="2"/>
    <x v="7"/>
    <x v="14"/>
    <s v="NO4_A2"/>
    <x v="5"/>
    <s v="GNR_HP_ELEC_GROUND-WTR_COP-410_LS-4-MW_Y-2050"/>
    <x v="0"/>
    <x v="1"/>
    <n v="12.7193631733318"/>
    <n v="18570.270233064399"/>
    <n v="66852.972839031805"/>
  </r>
  <r>
    <x v="0"/>
    <x v="1"/>
    <x v="2"/>
    <x v="7"/>
    <x v="14"/>
    <s v="NO4_A2"/>
    <x v="5"/>
    <s v="GNR_HP_ELEC_GROUND-WTR_COP-410_LS-4-MW_Y-2050"/>
    <x v="0"/>
    <x v="2"/>
    <n v="11.9343558270178"/>
    <n v="17424.1595074459"/>
    <n v="62726.974226805301"/>
  </r>
  <r>
    <x v="0"/>
    <x v="1"/>
    <x v="2"/>
    <x v="7"/>
    <x v="14"/>
    <s v="NO4_A2"/>
    <x v="5"/>
    <s v="GNR_HP_ELEC_GROUND-WTR_COP-410_LS-4-MW_Y-2050"/>
    <x v="1"/>
    <x v="0"/>
    <n v="12.7193631733318"/>
    <n v="18570.270233064399"/>
    <n v="66852.972839031805"/>
  </r>
  <r>
    <x v="0"/>
    <x v="1"/>
    <x v="2"/>
    <x v="7"/>
    <x v="14"/>
    <s v="NO4_A2"/>
    <x v="5"/>
    <s v="GNR_HP_ELEC_GROUND-WTR_COP-410_LS-4-MW_Y-2050"/>
    <x v="1"/>
    <x v="1"/>
    <n v="12.7193631733318"/>
    <n v="18570.270233064399"/>
    <n v="66852.972839031805"/>
  </r>
  <r>
    <x v="0"/>
    <x v="1"/>
    <x v="2"/>
    <x v="7"/>
    <x v="14"/>
    <s v="NO4_A2"/>
    <x v="5"/>
    <s v="GNR_HP_ELEC_GROUND-WTR_COP-410_LS-4-MW_Y-2050"/>
    <x v="1"/>
    <x v="2"/>
    <n v="12.7193631733318"/>
    <n v="18570.270233064399"/>
    <n v="66852.972839031805"/>
  </r>
  <r>
    <x v="0"/>
    <x v="1"/>
    <x v="2"/>
    <x v="7"/>
    <x v="14"/>
    <s v="NO4_A2"/>
    <x v="1"/>
    <s v="GNR_HS_HEAT_PIT_L-DEC_E-91_Y-2050"/>
    <x v="0"/>
    <x v="1"/>
    <n v="29.5056992867686"/>
    <n v="43078.320958682103"/>
    <n v="155081.95545125601"/>
  </r>
  <r>
    <x v="0"/>
    <x v="1"/>
    <x v="2"/>
    <x v="7"/>
    <x v="14"/>
    <s v="NO4_A2"/>
    <x v="1"/>
    <s v="GNR_HS_HEAT_PIT_L-DEC_E-91_Y-2050"/>
    <x v="0"/>
    <x v="2"/>
    <n v="26.048353549491701"/>
    <n v="38030.596182257803"/>
    <n v="136910.14625612801"/>
  </r>
  <r>
    <x v="0"/>
    <x v="1"/>
    <x v="2"/>
    <x v="7"/>
    <x v="15"/>
    <s v="NO5_A1"/>
    <x v="18"/>
    <s v="GNR_FC_H2_SOFCC_Y-50"/>
    <x v="0"/>
    <x v="0"/>
    <n v="167.95287942595601"/>
    <n v="245211.20396189601"/>
    <n v="882760.33426282695"/>
  </r>
  <r>
    <x v="0"/>
    <x v="1"/>
    <x v="2"/>
    <x v="7"/>
    <x v="15"/>
    <s v="NO5_A1"/>
    <x v="18"/>
    <s v="GNR_FC_H2_SOFCC_Y-50"/>
    <x v="0"/>
    <x v="1"/>
    <n v="167.95287942595601"/>
    <n v="245211.20396189601"/>
    <n v="882760.33426282695"/>
  </r>
  <r>
    <x v="0"/>
    <x v="1"/>
    <x v="2"/>
    <x v="7"/>
    <x v="15"/>
    <s v="NO5_A1"/>
    <x v="18"/>
    <s v="GNR_FC_H2_SOFCC_Y-50"/>
    <x v="0"/>
    <x v="2"/>
    <n v="167.95287942595601"/>
    <n v="245211.20396189601"/>
    <n v="882760.33426282695"/>
  </r>
  <r>
    <x v="0"/>
    <x v="1"/>
    <x v="2"/>
    <x v="7"/>
    <x v="15"/>
    <s v="NO5_A1"/>
    <x v="6"/>
    <s v="GNR_RES_WTR_NOPMP_MC-01"/>
    <x v="0"/>
    <x v="0"/>
    <n v="154.193241885916"/>
    <n v="225122.133153437"/>
    <n v="810439.67935237498"/>
  </r>
  <r>
    <x v="0"/>
    <x v="1"/>
    <x v="2"/>
    <x v="7"/>
    <x v="15"/>
    <s v="NO5_A1"/>
    <x v="6"/>
    <s v="GNR_RES_WTR_NOPMP_MC-01"/>
    <x v="0"/>
    <x v="1"/>
    <n v="154.193241885916"/>
    <n v="225122.133153437"/>
    <n v="810439.67935237498"/>
  </r>
  <r>
    <x v="0"/>
    <x v="1"/>
    <x v="2"/>
    <x v="7"/>
    <x v="15"/>
    <s v="NO5_A1"/>
    <x v="6"/>
    <s v="GNR_RES_WTR_NOPMP_MC-01"/>
    <x v="0"/>
    <x v="2"/>
    <n v="154.193241885916"/>
    <n v="225122.133153437"/>
    <n v="810439.67935237498"/>
  </r>
  <r>
    <x v="0"/>
    <x v="1"/>
    <x v="2"/>
    <x v="7"/>
    <x v="15"/>
    <s v="NO5_A1"/>
    <x v="6"/>
    <s v="GNR_RES_WTR_NOPMP_MC-01"/>
    <x v="1"/>
    <x v="0"/>
    <n v="154.193241885916"/>
    <n v="225122.133153437"/>
    <n v="810439.67935237498"/>
  </r>
  <r>
    <x v="0"/>
    <x v="1"/>
    <x v="2"/>
    <x v="7"/>
    <x v="15"/>
    <s v="NO5_A1"/>
    <x v="6"/>
    <s v="GNR_RES_WTR_NOPMP_MC-01"/>
    <x v="1"/>
    <x v="1"/>
    <n v="154.193241885916"/>
    <n v="225122.133153437"/>
    <n v="810439.67935237498"/>
  </r>
  <r>
    <x v="0"/>
    <x v="1"/>
    <x v="2"/>
    <x v="7"/>
    <x v="15"/>
    <s v="NO5_A1"/>
    <x v="6"/>
    <s v="GNR_RES_WTR_NOPMP_MC-01"/>
    <x v="1"/>
    <x v="2"/>
    <n v="122.43201142198799"/>
    <n v="178750.736676103"/>
    <n v="643502.65203396999"/>
  </r>
  <r>
    <x v="0"/>
    <x v="1"/>
    <x v="2"/>
    <x v="7"/>
    <x v="15"/>
    <s v="NO5_A1"/>
    <x v="6"/>
    <s v="GNR_RES_WTR_NOPMP_MC-02"/>
    <x v="0"/>
    <x v="0"/>
    <n v="598.193241885916"/>
    <n v="873362.13315343705"/>
    <n v="3144103.6793523701"/>
  </r>
  <r>
    <x v="0"/>
    <x v="1"/>
    <x v="2"/>
    <x v="7"/>
    <x v="15"/>
    <s v="NO5_A1"/>
    <x v="6"/>
    <s v="GNR_RES_WTR_NOPMP_MC-02"/>
    <x v="0"/>
    <x v="1"/>
    <n v="598.193241885916"/>
    <n v="873362.13315343705"/>
    <n v="3144103.6793523701"/>
  </r>
  <r>
    <x v="0"/>
    <x v="1"/>
    <x v="2"/>
    <x v="7"/>
    <x v="15"/>
    <s v="NO5_A1"/>
    <x v="6"/>
    <s v="GNR_RES_WTR_NOPMP_MC-02"/>
    <x v="0"/>
    <x v="2"/>
    <n v="598.193241885916"/>
    <n v="873362.13315343705"/>
    <n v="3144103.6793523701"/>
  </r>
  <r>
    <x v="0"/>
    <x v="1"/>
    <x v="2"/>
    <x v="7"/>
    <x v="15"/>
    <s v="NO5_A1"/>
    <x v="6"/>
    <s v="GNR_RES_WTR_NOPMP_MC-02"/>
    <x v="1"/>
    <x v="1"/>
    <n v="598.193241885916"/>
    <n v="873362.13315343705"/>
    <n v="3144103.6793523701"/>
  </r>
  <r>
    <x v="0"/>
    <x v="1"/>
    <x v="2"/>
    <x v="7"/>
    <x v="15"/>
    <s v="NO5_A1"/>
    <x v="6"/>
    <s v="GNR_RES_WTR_NOPMP_MC-03"/>
    <x v="0"/>
    <x v="0"/>
    <n v="598.193241885916"/>
    <n v="873362.13315343705"/>
    <n v="3144103.6793523701"/>
  </r>
  <r>
    <x v="0"/>
    <x v="1"/>
    <x v="2"/>
    <x v="7"/>
    <x v="15"/>
    <s v="NO5_A1"/>
    <x v="6"/>
    <s v="GNR_RES_WTR_NOPMP_MC-03"/>
    <x v="0"/>
    <x v="1"/>
    <n v="598.193241885916"/>
    <n v="873362.13315343705"/>
    <n v="3144103.6793523701"/>
  </r>
  <r>
    <x v="0"/>
    <x v="1"/>
    <x v="2"/>
    <x v="7"/>
    <x v="15"/>
    <s v="NO5_A1"/>
    <x v="6"/>
    <s v="GNR_RES_WTR_NOPMP_MC-03"/>
    <x v="0"/>
    <x v="2"/>
    <n v="598.193241885916"/>
    <n v="873362.13315343705"/>
    <n v="3144103.6793523701"/>
  </r>
  <r>
    <x v="0"/>
    <x v="1"/>
    <x v="2"/>
    <x v="7"/>
    <x v="15"/>
    <s v="NO5_A1"/>
    <x v="6"/>
    <s v="GNR_RES_WTR_NOPMP_MC-03"/>
    <x v="1"/>
    <x v="1"/>
    <n v="598.193241885916"/>
    <n v="873362.13315343705"/>
    <n v="3144103.6793523701"/>
  </r>
  <r>
    <x v="0"/>
    <x v="1"/>
    <x v="2"/>
    <x v="7"/>
    <x v="15"/>
    <s v="NO5_A1"/>
    <x v="6"/>
    <s v="GNR_RES_WTR_NOPMP_MC-04"/>
    <x v="0"/>
    <x v="0"/>
    <n v="598.193241885916"/>
    <n v="873362.13315343705"/>
    <n v="3144103.6793523701"/>
  </r>
  <r>
    <x v="0"/>
    <x v="1"/>
    <x v="2"/>
    <x v="7"/>
    <x v="15"/>
    <s v="NO5_A1"/>
    <x v="6"/>
    <s v="GNR_RES_WTR_NOPMP_MC-04"/>
    <x v="0"/>
    <x v="1"/>
    <n v="598.193241885916"/>
    <n v="873362.13315343705"/>
    <n v="3144103.6793523701"/>
  </r>
  <r>
    <x v="0"/>
    <x v="1"/>
    <x v="2"/>
    <x v="7"/>
    <x v="15"/>
    <s v="NO5_A1"/>
    <x v="6"/>
    <s v="GNR_RES_WTR_NOPMP_MC-04"/>
    <x v="0"/>
    <x v="2"/>
    <n v="598.193241885916"/>
    <n v="873362.13315343705"/>
    <n v="3144103.6793523701"/>
  </r>
  <r>
    <x v="0"/>
    <x v="1"/>
    <x v="2"/>
    <x v="7"/>
    <x v="15"/>
    <s v="NO5_A1"/>
    <x v="6"/>
    <s v="GNR_RES_WTR_NOPMP_MC-04"/>
    <x v="1"/>
    <x v="1"/>
    <n v="598.193241885916"/>
    <n v="873362.13315343705"/>
    <n v="3144103.6793523701"/>
  </r>
  <r>
    <x v="0"/>
    <x v="1"/>
    <x v="2"/>
    <x v="7"/>
    <x v="15"/>
    <s v="NO5_A1"/>
    <x v="6"/>
    <s v="GNR_RES_WTR_NOPMP_MC-05"/>
    <x v="0"/>
    <x v="0"/>
    <n v="315.26531720107801"/>
    <n v="460287.36311357399"/>
    <n v="1657034.50720886"/>
  </r>
  <r>
    <x v="0"/>
    <x v="1"/>
    <x v="2"/>
    <x v="7"/>
    <x v="15"/>
    <s v="NO5_A1"/>
    <x v="6"/>
    <s v="GNR_RES_WTR_NOPMP_MC-05"/>
    <x v="0"/>
    <x v="1"/>
    <n v="598.193241885916"/>
    <n v="873362.13315343705"/>
    <n v="3144103.6793523701"/>
  </r>
  <r>
    <x v="0"/>
    <x v="1"/>
    <x v="2"/>
    <x v="7"/>
    <x v="15"/>
    <s v="NO5_A1"/>
    <x v="6"/>
    <s v="GNR_RES_WTR_NOPMP_MC-05"/>
    <x v="0"/>
    <x v="2"/>
    <n v="598.193241885916"/>
    <n v="873362.13315343705"/>
    <n v="3144103.6793523701"/>
  </r>
  <r>
    <x v="0"/>
    <x v="1"/>
    <x v="2"/>
    <x v="7"/>
    <x v="15"/>
    <s v="NO5_A1"/>
    <x v="6"/>
    <s v="GNR_RES_WTR_NOPMP_MC-05"/>
    <x v="1"/>
    <x v="1"/>
    <n v="598.193241885916"/>
    <n v="873362.13315343705"/>
    <n v="3144103.6793523701"/>
  </r>
  <r>
    <x v="0"/>
    <x v="1"/>
    <x v="2"/>
    <x v="7"/>
    <x v="15"/>
    <s v="NO5_A1"/>
    <x v="6"/>
    <s v="GNR_RES_WTR_NOPMP_MC-06"/>
    <x v="0"/>
    <x v="1"/>
    <n v="598.193241885916"/>
    <n v="873362.13315343705"/>
    <n v="3144103.6793523701"/>
  </r>
  <r>
    <x v="0"/>
    <x v="1"/>
    <x v="2"/>
    <x v="7"/>
    <x v="15"/>
    <s v="NO5_A1"/>
    <x v="6"/>
    <s v="GNR_RES_WTR_NOPMP_MC-06"/>
    <x v="0"/>
    <x v="2"/>
    <n v="598.193241885916"/>
    <n v="873362.13315343705"/>
    <n v="3144103.6793523701"/>
  </r>
  <r>
    <x v="0"/>
    <x v="1"/>
    <x v="2"/>
    <x v="7"/>
    <x v="15"/>
    <s v="NO5_A1"/>
    <x v="6"/>
    <s v="GNR_RES_WTR_NOPMP_MC-06"/>
    <x v="1"/>
    <x v="1"/>
    <n v="598.193241885916"/>
    <n v="873362.13315343705"/>
    <n v="3144103.6793523701"/>
  </r>
  <r>
    <x v="0"/>
    <x v="1"/>
    <x v="2"/>
    <x v="7"/>
    <x v="15"/>
    <s v="NO5_A1"/>
    <x v="6"/>
    <s v="GNR_RES_WTR_NOPMP_MC-07"/>
    <x v="0"/>
    <x v="1"/>
    <n v="598.193241885916"/>
    <n v="873362.13315343705"/>
    <n v="3144103.6793523701"/>
  </r>
  <r>
    <x v="0"/>
    <x v="1"/>
    <x v="2"/>
    <x v="7"/>
    <x v="15"/>
    <s v="NO5_A1"/>
    <x v="6"/>
    <s v="GNR_RES_WTR_NOPMP_MC-07"/>
    <x v="0"/>
    <x v="2"/>
    <n v="45.694390739978203"/>
    <n v="66713.810480368105"/>
    <n v="240169.717729325"/>
  </r>
  <r>
    <x v="0"/>
    <x v="1"/>
    <x v="2"/>
    <x v="7"/>
    <x v="15"/>
    <s v="NO5_A1"/>
    <x v="6"/>
    <s v="GNR_RES_WTR_NOPMP_MC-07"/>
    <x v="1"/>
    <x v="1"/>
    <n v="598.193241885916"/>
    <n v="873362.13315343705"/>
    <n v="3144103.6793523701"/>
  </r>
  <r>
    <x v="0"/>
    <x v="1"/>
    <x v="2"/>
    <x v="7"/>
    <x v="15"/>
    <s v="NO5_A1"/>
    <x v="6"/>
    <s v="GNR_RES_WTR_NOPMP_MC-08"/>
    <x v="0"/>
    <x v="1"/>
    <n v="190.68905909982701"/>
    <n v="278406.02628574701"/>
    <n v="1002261.69462869"/>
  </r>
  <r>
    <x v="0"/>
    <x v="1"/>
    <x v="2"/>
    <x v="7"/>
    <x v="15"/>
    <s v="NO5_A1"/>
    <x v="6"/>
    <s v="GNR_RES_WTR_NOPMP_MC-08"/>
    <x v="1"/>
    <x v="1"/>
    <n v="598.193241885916"/>
    <n v="873362.13315343705"/>
    <n v="3144103.6793523701"/>
  </r>
  <r>
    <x v="0"/>
    <x v="1"/>
    <x v="2"/>
    <x v="7"/>
    <x v="15"/>
    <s v="NO5_A1"/>
    <x v="6"/>
    <s v="GNR_RES_WTR_NOPMP_MC-09"/>
    <x v="1"/>
    <x v="1"/>
    <n v="598.193241885916"/>
    <n v="873362.13315343705"/>
    <n v="3144103.6793523701"/>
  </r>
  <r>
    <x v="0"/>
    <x v="1"/>
    <x v="2"/>
    <x v="7"/>
    <x v="15"/>
    <s v="NO5_A1"/>
    <x v="6"/>
    <s v="GNR_RES_WTR_NOPMP_MC-10"/>
    <x v="1"/>
    <x v="1"/>
    <n v="598.193241885916"/>
    <n v="873362.13315343705"/>
    <n v="3144103.6793523701"/>
  </r>
  <r>
    <x v="0"/>
    <x v="1"/>
    <x v="2"/>
    <x v="7"/>
    <x v="15"/>
    <s v="NO5_A1"/>
    <x v="6"/>
    <s v="GNR_RES_WTR_PMP_MC-01"/>
    <x v="0"/>
    <x v="0"/>
    <n v="444"/>
    <n v="648240"/>
    <n v="2333664"/>
  </r>
  <r>
    <x v="0"/>
    <x v="1"/>
    <x v="2"/>
    <x v="7"/>
    <x v="15"/>
    <s v="NO5_A1"/>
    <x v="6"/>
    <s v="GNR_RES_WTR_PMP_MC-01"/>
    <x v="0"/>
    <x v="1"/>
    <n v="444"/>
    <n v="648240"/>
    <n v="2333664"/>
  </r>
  <r>
    <x v="0"/>
    <x v="1"/>
    <x v="2"/>
    <x v="7"/>
    <x v="15"/>
    <s v="NO5_A1"/>
    <x v="6"/>
    <s v="GNR_RES_WTR_PMP_MC-01"/>
    <x v="0"/>
    <x v="2"/>
    <n v="444"/>
    <n v="648240"/>
    <n v="2333664"/>
  </r>
  <r>
    <x v="0"/>
    <x v="1"/>
    <x v="2"/>
    <x v="7"/>
    <x v="15"/>
    <s v="NO5_A1"/>
    <x v="6"/>
    <s v="GNR_RES_WTR_PMP_MC-01"/>
    <x v="1"/>
    <x v="0"/>
    <n v="419.42801172580999"/>
    <n v="612364.89711968205"/>
    <n v="2204513.6296308599"/>
  </r>
  <r>
    <x v="0"/>
    <x v="1"/>
    <x v="2"/>
    <x v="7"/>
    <x v="15"/>
    <s v="NO5_A1"/>
    <x v="6"/>
    <s v="GNR_RES_WTR_PMP_MC-01"/>
    <x v="1"/>
    <x v="1"/>
    <n v="444"/>
    <n v="648240"/>
    <n v="2333664"/>
  </r>
  <r>
    <x v="0"/>
    <x v="1"/>
    <x v="2"/>
    <x v="7"/>
    <x v="15"/>
    <s v="NO5_A1"/>
    <x v="6"/>
    <s v="GNR_ROR_WTR"/>
    <x v="0"/>
    <x v="0"/>
    <n v="482.62054913713501"/>
    <n v="704626.00174021698"/>
    <n v="2536653.6062647798"/>
  </r>
  <r>
    <x v="0"/>
    <x v="1"/>
    <x v="2"/>
    <x v="7"/>
    <x v="15"/>
    <s v="NO5_A1"/>
    <x v="6"/>
    <s v="GNR_ROR_WTR"/>
    <x v="0"/>
    <x v="1"/>
    <n v="482.62054913713501"/>
    <n v="704626.00174021698"/>
    <n v="2536653.6062647798"/>
  </r>
  <r>
    <x v="0"/>
    <x v="1"/>
    <x v="2"/>
    <x v="7"/>
    <x v="15"/>
    <s v="NO5_A1"/>
    <x v="6"/>
    <s v="GNR_ROR_WTR"/>
    <x v="0"/>
    <x v="2"/>
    <n v="482.62054913713501"/>
    <n v="704626.00174021698"/>
    <n v="2536653.6062647798"/>
  </r>
  <r>
    <x v="0"/>
    <x v="1"/>
    <x v="2"/>
    <x v="7"/>
    <x v="15"/>
    <s v="NO5_A1"/>
    <x v="6"/>
    <s v="GNR_ROR_WTR"/>
    <x v="1"/>
    <x v="0"/>
    <n v="1784.8181044528901"/>
    <n v="2605834.4325012299"/>
    <n v="9381003.9570044093"/>
  </r>
  <r>
    <x v="0"/>
    <x v="1"/>
    <x v="2"/>
    <x v="7"/>
    <x v="15"/>
    <s v="NO5_A1"/>
    <x v="6"/>
    <s v="GNR_ROR_WTR"/>
    <x v="1"/>
    <x v="1"/>
    <n v="1784.8181044528901"/>
    <n v="2605834.4325012299"/>
    <n v="9381003.9570044093"/>
  </r>
  <r>
    <x v="0"/>
    <x v="1"/>
    <x v="2"/>
    <x v="7"/>
    <x v="15"/>
    <s v="NO5_A1"/>
    <x v="6"/>
    <s v="GNR_ROR_WTR"/>
    <x v="1"/>
    <x v="2"/>
    <n v="1784.8181044528901"/>
    <n v="2605834.4325012299"/>
    <n v="9381003.9570044093"/>
  </r>
  <r>
    <x v="0"/>
    <x v="1"/>
    <x v="2"/>
    <x v="7"/>
    <x v="15"/>
    <s v="NO5_A1"/>
    <x v="7"/>
    <s v="GNR_WT_WIND_ON_LS_Y-2050"/>
    <x v="0"/>
    <x v="0"/>
    <n v="74.150898499651106"/>
    <n v="108260.311809491"/>
    <n v="389737.122514166"/>
  </r>
  <r>
    <x v="0"/>
    <x v="1"/>
    <x v="2"/>
    <x v="7"/>
    <x v="15"/>
    <s v="NO5_A1"/>
    <x v="7"/>
    <s v="GNR_WT_WIND_ON_LS_Y-2050"/>
    <x v="0"/>
    <x v="1"/>
    <n v="61.510445870142199"/>
    <n v="89805.250970407593"/>
    <n v="323298.90349346702"/>
  </r>
  <r>
    <x v="0"/>
    <x v="1"/>
    <x v="2"/>
    <x v="7"/>
    <x v="15"/>
    <s v="NO5_A1"/>
    <x v="7"/>
    <s v="GNR_WT_WIND_ON_LS_Y-2050"/>
    <x v="0"/>
    <x v="2"/>
    <n v="68.715827502666301"/>
    <n v="100325.108153893"/>
    <n v="361170.38935401401"/>
  </r>
  <r>
    <x v="0"/>
    <x v="1"/>
    <x v="2"/>
    <x v="7"/>
    <x v="15"/>
    <s v="NO5_A1"/>
    <x v="7"/>
    <s v="GNR_WT_WIND_ON_LS_Y-2050"/>
    <x v="1"/>
    <x v="0"/>
    <n v="117.20248838080801"/>
    <n v="171115.63303597999"/>
    <n v="616016.27892952703"/>
  </r>
  <r>
    <x v="0"/>
    <x v="1"/>
    <x v="2"/>
    <x v="7"/>
    <x v="15"/>
    <s v="NO5_A1"/>
    <x v="7"/>
    <s v="GNR_WT_WIND_ON_LS_Y-2050"/>
    <x v="1"/>
    <x v="1"/>
    <n v="14.274997569827599"/>
    <n v="20841.4964519483"/>
    <n v="75029.387227013998"/>
  </r>
  <r>
    <x v="0"/>
    <x v="1"/>
    <x v="2"/>
    <x v="7"/>
    <x v="15"/>
    <s v="NO5_A1"/>
    <x v="7"/>
    <s v="GNR_WT_WIND_ON_LS_Y-2050"/>
    <x v="1"/>
    <x v="2"/>
    <n v="120.25767094402801"/>
    <n v="175576.199578281"/>
    <n v="632074.31848181004"/>
  </r>
  <r>
    <x v="0"/>
    <x v="1"/>
    <x v="2"/>
    <x v="7"/>
    <x v="15"/>
    <s v="NO5_A2"/>
    <x v="5"/>
    <s v="GNR_HP_ELEC_GROUND-WTR_COP-380_LS-4-MW_Y-2030"/>
    <x v="0"/>
    <x v="1"/>
    <n v="3.07300417740842"/>
    <n v="4486.5860990163001"/>
    <n v="16151.709956458701"/>
  </r>
  <r>
    <x v="0"/>
    <x v="1"/>
    <x v="2"/>
    <x v="7"/>
    <x v="15"/>
    <s v="NO5_A2"/>
    <x v="5"/>
    <s v="GNR_HP_ELEC_GROUND-WTR_COP-380_LS-4-MW_Y-2030"/>
    <x v="1"/>
    <x v="0"/>
    <n v="15.4529131262428"/>
    <n v="22561.253164314399"/>
    <n v="81220.511391531996"/>
  </r>
  <r>
    <x v="0"/>
    <x v="1"/>
    <x v="2"/>
    <x v="7"/>
    <x v="15"/>
    <s v="NO5_A2"/>
    <x v="5"/>
    <s v="GNR_HP_ELEC_GROUND-WTR_COP-380_LS-4-MW_Y-2030"/>
    <x v="1"/>
    <x v="1"/>
    <n v="15.4529131262428"/>
    <n v="22561.253164314399"/>
    <n v="81220.511391531996"/>
  </r>
  <r>
    <x v="0"/>
    <x v="1"/>
    <x v="2"/>
    <x v="7"/>
    <x v="15"/>
    <s v="NO5_A2"/>
    <x v="5"/>
    <s v="GNR_HP_ELEC_GROUND-WTR_COP-380_LS-4-MW_Y-2030"/>
    <x v="1"/>
    <x v="2"/>
    <n v="15.4529131262428"/>
    <n v="22561.253164314399"/>
    <n v="81220.511391531996"/>
  </r>
  <r>
    <x v="0"/>
    <x v="1"/>
    <x v="2"/>
    <x v="7"/>
    <x v="15"/>
    <s v="NO5_A2"/>
    <x v="5"/>
    <s v="GNR_HP_ELEC_GROUND-WTR_COP-410_LS-4-MW_Y-2050"/>
    <x v="0"/>
    <x v="0"/>
    <n v="7.8226177799712202"/>
    <n v="11421.021958758"/>
    <n v="41115.679051528801"/>
  </r>
  <r>
    <x v="0"/>
    <x v="1"/>
    <x v="2"/>
    <x v="7"/>
    <x v="15"/>
    <s v="NO5_A2"/>
    <x v="5"/>
    <s v="GNR_HP_ELEC_GROUND-WTR_COP-410_LS-4-MW_Y-2050"/>
    <x v="0"/>
    <x v="1"/>
    <n v="7.8226177799712202"/>
    <n v="11421.021958758"/>
    <n v="41115.679051528801"/>
  </r>
  <r>
    <x v="0"/>
    <x v="1"/>
    <x v="2"/>
    <x v="7"/>
    <x v="15"/>
    <s v="NO5_A2"/>
    <x v="5"/>
    <s v="GNR_HP_ELEC_GROUND-WTR_COP-410_LS-4-MW_Y-2050"/>
    <x v="0"/>
    <x v="2"/>
    <n v="7.8226177799712202"/>
    <n v="11421.021958758"/>
    <n v="41115.679051528801"/>
  </r>
  <r>
    <x v="0"/>
    <x v="1"/>
    <x v="2"/>
    <x v="7"/>
    <x v="15"/>
    <s v="NO5_A2"/>
    <x v="5"/>
    <s v="GNR_HP_ELEC_GROUND-WTR_COP-410_LS-4-MW_Y-2050"/>
    <x v="1"/>
    <x v="0"/>
    <n v="7.8226177799712202"/>
    <n v="11421.021958758"/>
    <n v="41115.679051528801"/>
  </r>
  <r>
    <x v="0"/>
    <x v="1"/>
    <x v="2"/>
    <x v="7"/>
    <x v="15"/>
    <s v="NO5_A2"/>
    <x v="5"/>
    <s v="GNR_HP_ELEC_GROUND-WTR_COP-410_LS-4-MW_Y-2050"/>
    <x v="1"/>
    <x v="1"/>
    <n v="7.8226177799712202"/>
    <n v="11421.021958758"/>
    <n v="41115.679051528801"/>
  </r>
  <r>
    <x v="0"/>
    <x v="1"/>
    <x v="2"/>
    <x v="7"/>
    <x v="15"/>
    <s v="NO5_A2"/>
    <x v="5"/>
    <s v="GNR_HP_ELEC_GROUND-WTR_COP-410_LS-4-MW_Y-2050"/>
    <x v="1"/>
    <x v="2"/>
    <n v="7.8226177799712202"/>
    <n v="11421.021958758"/>
    <n v="41115.679051528801"/>
  </r>
  <r>
    <x v="0"/>
    <x v="1"/>
    <x v="2"/>
    <x v="7"/>
    <x v="15"/>
    <s v="NO5_A2"/>
    <x v="1"/>
    <s v="GNR_HS_HEAT_PIT_L-DEC_E-91_Y-2050"/>
    <x v="0"/>
    <x v="0"/>
    <n v="33.014875276924997"/>
    <n v="48201.717904310499"/>
    <n v="173526.184455518"/>
  </r>
  <r>
    <x v="0"/>
    <x v="1"/>
    <x v="2"/>
    <x v="7"/>
    <x v="15"/>
    <s v="NO5_A2"/>
    <x v="1"/>
    <s v="GNR_HS_HEAT_PIT_L-DEC_E-91_Y-2050"/>
    <x v="0"/>
    <x v="1"/>
    <n v="59.697783067585299"/>
    <n v="87158.763278674494"/>
    <n v="313771.54780322802"/>
  </r>
  <r>
    <x v="0"/>
    <x v="1"/>
    <x v="2"/>
    <x v="7"/>
    <x v="15"/>
    <s v="NO5_A2"/>
    <x v="1"/>
    <s v="GNR_HS_HEAT_PIT_L-DEC_E-91_Y-2050"/>
    <x v="0"/>
    <x v="2"/>
    <n v="52.260351053459203"/>
    <n v="76300.112538050496"/>
    <n v="274680.40513698198"/>
  </r>
  <r>
    <x v="0"/>
    <x v="1"/>
    <x v="2"/>
    <x v="7"/>
    <x v="15"/>
    <s v="NO5_Offshore"/>
    <x v="7"/>
    <s v="GNR_WT_WIND_OFF_L-NS_Y-2030"/>
    <x v="0"/>
    <x v="0"/>
    <n v="7535.0964855174698"/>
    <n v="11001240.868855501"/>
    <n v="39604467.127879798"/>
  </r>
  <r>
    <x v="0"/>
    <x v="1"/>
    <x v="2"/>
    <x v="7"/>
    <x v="15"/>
    <s v="NO5_Offshore"/>
    <x v="7"/>
    <s v="GNR_WT_WIND_OFF_L-NS_Y-2030"/>
    <x v="0"/>
    <x v="1"/>
    <n v="6250.5937740039999"/>
    <n v="9125866.9100458305"/>
    <n v="32853120.876164999"/>
  </r>
  <r>
    <x v="0"/>
    <x v="1"/>
    <x v="2"/>
    <x v="7"/>
    <x v="15"/>
    <s v="NO5_Offshore"/>
    <x v="7"/>
    <s v="GNR_WT_WIND_OFF_L-NS_Y-2030"/>
    <x v="0"/>
    <x v="2"/>
    <n v="6982.7932067094598"/>
    <n v="10194878.0817958"/>
    <n v="36701561.094464898"/>
  </r>
  <r>
    <x v="0"/>
    <x v="1"/>
    <x v="2"/>
    <x v="7"/>
    <x v="15"/>
    <s v="NO5_Offshore"/>
    <x v="7"/>
    <s v="GNR_WT_WIND_OFF_L-NS_Y-2030"/>
    <x v="1"/>
    <x v="0"/>
    <n v="11909.930643608899"/>
    <n v="17388498.739668999"/>
    <n v="62598595.462808497"/>
  </r>
  <r>
    <x v="0"/>
    <x v="1"/>
    <x v="2"/>
    <x v="7"/>
    <x v="15"/>
    <s v="NO5_Offshore"/>
    <x v="7"/>
    <s v="GNR_WT_WIND_OFF_L-NS_Y-2030"/>
    <x v="1"/>
    <x v="1"/>
    <n v="1450.6025711837401"/>
    <n v="2117879.7539282702"/>
    <n v="7624367.1141417501"/>
  </r>
  <r>
    <x v="0"/>
    <x v="1"/>
    <x v="2"/>
    <x v="7"/>
    <x v="15"/>
    <s v="NO5_Offshore"/>
    <x v="7"/>
    <s v="GNR_WT_WIND_OFF_L-NS_Y-2030"/>
    <x v="1"/>
    <x v="2"/>
    <n v="12220.393441235599"/>
    <n v="17841774.424203899"/>
    <n v="64230387.927134201"/>
  </r>
  <r>
    <x v="0"/>
    <x v="1"/>
    <x v="2"/>
    <x v="7"/>
    <x v="15"/>
    <s v="NO5_Offshore"/>
    <x v="7"/>
    <s v="GNR_WT_WIND_OFF_L-NS_Y-2050"/>
    <x v="0"/>
    <x v="0"/>
    <n v="218.532870253656"/>
    <n v="319057.99057033798"/>
    <n v="1148608.76605322"/>
  </r>
  <r>
    <x v="0"/>
    <x v="1"/>
    <x v="2"/>
    <x v="7"/>
    <x v="15"/>
    <s v="NO5_Offshore"/>
    <x v="7"/>
    <s v="GNR_WT_WIND_OFF_L-NS_Y-2050"/>
    <x v="0"/>
    <x v="1"/>
    <n v="181.27972227669699"/>
    <n v="264668.394523978"/>
    <n v="952806.22028632194"/>
  </r>
  <r>
    <x v="0"/>
    <x v="1"/>
    <x v="2"/>
    <x v="7"/>
    <x v="15"/>
    <s v="NO5_Offshore"/>
    <x v="7"/>
    <s v="GNR_WT_WIND_OFF_L-NS_Y-2050"/>
    <x v="0"/>
    <x v="2"/>
    <n v="202.51497041648801"/>
    <n v="295671.85680807201"/>
    <n v="1064418.6845090601"/>
  </r>
  <r>
    <x v="0"/>
    <x v="1"/>
    <x v="2"/>
    <x v="7"/>
    <x v="15"/>
    <s v="NO5_Offshore"/>
    <x v="7"/>
    <s v="GNR_WT_WIND_OFF_L-NS_Y-2050"/>
    <x v="1"/>
    <x v="0"/>
    <n v="345.41181165659498"/>
    <n v="504301.24501862901"/>
    <n v="1815484.48206707"/>
  </r>
  <r>
    <x v="0"/>
    <x v="1"/>
    <x v="2"/>
    <x v="7"/>
    <x v="15"/>
    <s v="NO5_Offshore"/>
    <x v="7"/>
    <s v="GNR_WT_WIND_OFF_L-NS_Y-2050"/>
    <x v="1"/>
    <x v="1"/>
    <n v="42.070376150776902"/>
    <n v="61422.749180134299"/>
    <n v="221121.89704848299"/>
  </r>
  <r>
    <x v="0"/>
    <x v="1"/>
    <x v="2"/>
    <x v="7"/>
    <x v="15"/>
    <s v="NO5_Offshore"/>
    <x v="7"/>
    <s v="GNR_WT_WIND_OFF_L-NS_Y-2050"/>
    <x v="1"/>
    <x v="2"/>
    <n v="354.41585379497201"/>
    <n v="517447.14654065901"/>
    <n v="1862809.7275463699"/>
  </r>
  <r>
    <x v="0"/>
    <x v="1"/>
    <x v="2"/>
    <x v="8"/>
    <x v="16"/>
    <s v="PL_A"/>
    <x v="1"/>
    <s v="GNR_HS_HEAT_PIT_L-CEN_E-90_Y-2050"/>
    <x v="0"/>
    <x v="0"/>
    <n v="4794.0661577577202"/>
    <n v="6999336.5903262803"/>
    <n v="25197611.725174598"/>
  </r>
  <r>
    <x v="0"/>
    <x v="1"/>
    <x v="2"/>
    <x v="8"/>
    <x v="16"/>
    <s v="PL_A"/>
    <x v="1"/>
    <s v="GNR_HS_HEAT_PIT_L-CEN_E-90_Y-2050"/>
    <x v="0"/>
    <x v="1"/>
    <n v="5142.6310074695402"/>
    <n v="7508241.2709055301"/>
    <n v="27029668.575259902"/>
  </r>
  <r>
    <x v="0"/>
    <x v="1"/>
    <x v="2"/>
    <x v="8"/>
    <x v="16"/>
    <s v="PL_A"/>
    <x v="1"/>
    <s v="GNR_HS_HEAT_PIT_L-CEN_E-90_Y-2050"/>
    <x v="0"/>
    <x v="2"/>
    <n v="4855.0650064572901"/>
    <n v="7088394.90942764"/>
    <n v="25518221.6739395"/>
  </r>
  <r>
    <x v="0"/>
    <x v="1"/>
    <x v="2"/>
    <x v="8"/>
    <x v="16"/>
    <s v="PL_A"/>
    <x v="2"/>
    <s v="GNR_ST_MSW_BP_E-24_LS-220-MW-FEED_Y-2030"/>
    <x v="0"/>
    <x v="0"/>
    <n v="9639.2799904676394"/>
    <n v="14073348.7860828"/>
    <n v="50664055.6298979"/>
  </r>
  <r>
    <x v="0"/>
    <x v="1"/>
    <x v="2"/>
    <x v="8"/>
    <x v="16"/>
    <s v="PL_A"/>
    <x v="2"/>
    <s v="GNR_ST_MSW_BP_E-24_LS-220-MW-FEED_Y-2030"/>
    <x v="0"/>
    <x v="1"/>
    <n v="9639.2799904676394"/>
    <n v="14073348.7860828"/>
    <n v="50664055.6298979"/>
  </r>
  <r>
    <x v="0"/>
    <x v="1"/>
    <x v="2"/>
    <x v="8"/>
    <x v="16"/>
    <s v="PL_A"/>
    <x v="2"/>
    <s v="GNR_ST_MSW_BP_E-24_LS-220-MW-FEED_Y-2030"/>
    <x v="0"/>
    <x v="2"/>
    <n v="9639.2799904676394"/>
    <n v="14073348.7860828"/>
    <n v="50664055.6298979"/>
  </r>
  <r>
    <x v="0"/>
    <x v="1"/>
    <x v="2"/>
    <x v="8"/>
    <x v="16"/>
    <s v="PL_A"/>
    <x v="2"/>
    <s v="GNR_ST_MSW_BP_E-24_LS-220-MW-FEED_Y-2030"/>
    <x v="1"/>
    <x v="0"/>
    <n v="9639.2799904676394"/>
    <n v="14073348.7860828"/>
    <n v="50664055.6298979"/>
  </r>
  <r>
    <x v="0"/>
    <x v="1"/>
    <x v="2"/>
    <x v="8"/>
    <x v="16"/>
    <s v="PL_A"/>
    <x v="2"/>
    <s v="GNR_ST_MSW_BP_E-24_LS-220-MW-FEED_Y-2030"/>
    <x v="1"/>
    <x v="1"/>
    <n v="9639.2799904676394"/>
    <n v="14073348.7860828"/>
    <n v="50664055.6298979"/>
  </r>
  <r>
    <x v="0"/>
    <x v="1"/>
    <x v="2"/>
    <x v="8"/>
    <x v="16"/>
    <s v="PL_A"/>
    <x v="2"/>
    <s v="GNR_ST_MSW_BP_E-24_LS-220-MW-FEED_Y-2030"/>
    <x v="1"/>
    <x v="2"/>
    <n v="9639.2799904676394"/>
    <n v="14073348.7860828"/>
    <n v="50664055.6298979"/>
  </r>
  <r>
    <x v="0"/>
    <x v="1"/>
    <x v="2"/>
    <x v="8"/>
    <x v="16"/>
    <s v="PL_A"/>
    <x v="2"/>
    <s v="GNR_ST_MSW_BP_E-25_LS-220-MW-FEED_Y-2050"/>
    <x v="0"/>
    <x v="0"/>
    <n v="4026.1078775160699"/>
    <n v="5878117.5011734599"/>
    <n v="21161223.004224502"/>
  </r>
  <r>
    <x v="0"/>
    <x v="1"/>
    <x v="2"/>
    <x v="8"/>
    <x v="16"/>
    <s v="PL_A"/>
    <x v="2"/>
    <s v="GNR_ST_MSW_BP_E-25_LS-220-MW-FEED_Y-2050"/>
    <x v="0"/>
    <x v="1"/>
    <n v="4026.1078775160699"/>
    <n v="5878117.5011734599"/>
    <n v="21161223.004224502"/>
  </r>
  <r>
    <x v="0"/>
    <x v="1"/>
    <x v="2"/>
    <x v="8"/>
    <x v="16"/>
    <s v="PL_A"/>
    <x v="2"/>
    <s v="GNR_ST_MSW_BP_E-25_LS-220-MW-FEED_Y-2050"/>
    <x v="0"/>
    <x v="2"/>
    <n v="4026.1078775160699"/>
    <n v="5878117.5011734599"/>
    <n v="21161223.004224502"/>
  </r>
  <r>
    <x v="0"/>
    <x v="1"/>
    <x v="2"/>
    <x v="8"/>
    <x v="16"/>
    <s v="PL_A"/>
    <x v="2"/>
    <s v="GNR_ST_MSW_BP_E-25_LS-220-MW-FEED_Y-2050"/>
    <x v="1"/>
    <x v="0"/>
    <n v="4026.1078775160699"/>
    <n v="5878117.5011734599"/>
    <n v="21161223.004224502"/>
  </r>
  <r>
    <x v="0"/>
    <x v="1"/>
    <x v="2"/>
    <x v="8"/>
    <x v="16"/>
    <s v="PL_A"/>
    <x v="2"/>
    <s v="GNR_ST_MSW_BP_E-25_LS-220-MW-FEED_Y-2050"/>
    <x v="1"/>
    <x v="1"/>
    <n v="4026.1078775160699"/>
    <n v="5878117.5011734599"/>
    <n v="21161223.004224502"/>
  </r>
  <r>
    <x v="0"/>
    <x v="1"/>
    <x v="2"/>
    <x v="8"/>
    <x v="16"/>
    <s v="PL_A"/>
    <x v="2"/>
    <s v="GNR_ST_MSW_BP_E-25_LS-220-MW-FEED_Y-2050"/>
    <x v="1"/>
    <x v="2"/>
    <n v="4026.1078775160699"/>
    <n v="5878117.5011734599"/>
    <n v="21161223.004224502"/>
  </r>
  <r>
    <x v="0"/>
    <x v="1"/>
    <x v="2"/>
    <x v="8"/>
    <x v="16"/>
    <s v="PL_A"/>
    <x v="6"/>
    <s v="GNR_ES_WTR_PMP"/>
    <x v="0"/>
    <x v="2"/>
    <n v="2.95616438356164"/>
    <n v="4316"/>
    <n v="15537.6"/>
  </r>
  <r>
    <x v="0"/>
    <x v="1"/>
    <x v="2"/>
    <x v="8"/>
    <x v="16"/>
    <s v="PL_A"/>
    <x v="17"/>
    <s v="GNR_ST_WOODCHI_BP_E-29_LS-600-MW-FEED_Y-2030"/>
    <x v="0"/>
    <x v="0"/>
    <n v="439.454908675799"/>
    <n v="641604.16666666698"/>
    <n v="2309775"/>
  </r>
  <r>
    <x v="0"/>
    <x v="1"/>
    <x v="2"/>
    <x v="8"/>
    <x v="16"/>
    <s v="PL_A"/>
    <x v="17"/>
    <s v="GNR_ST_WOODCHI_BP_E-29_LS-600-MW-FEED_Y-2030"/>
    <x v="0"/>
    <x v="1"/>
    <n v="439.454908675799"/>
    <n v="641604.16666666698"/>
    <n v="2309775"/>
  </r>
  <r>
    <x v="0"/>
    <x v="1"/>
    <x v="2"/>
    <x v="8"/>
    <x v="16"/>
    <s v="PL_A"/>
    <x v="17"/>
    <s v="GNR_ST_WOODCHI_BP_E-29_LS-600-MW-FEED_Y-2030"/>
    <x v="0"/>
    <x v="2"/>
    <n v="439.454908675799"/>
    <n v="641604.16666666698"/>
    <n v="2309775"/>
  </r>
  <r>
    <x v="0"/>
    <x v="1"/>
    <x v="2"/>
    <x v="8"/>
    <x v="16"/>
    <s v="PL_A"/>
    <x v="17"/>
    <s v="GNR_ST_WOODCHI_BP_E-29_LS-600-MW-FEED_Y-2030"/>
    <x v="1"/>
    <x v="0"/>
    <n v="439.454908675799"/>
    <n v="641604.16666666698"/>
    <n v="2309775"/>
  </r>
  <r>
    <x v="0"/>
    <x v="1"/>
    <x v="2"/>
    <x v="8"/>
    <x v="16"/>
    <s v="PL_A"/>
    <x v="17"/>
    <s v="GNR_ST_WOODCHI_BP_E-29_LS-600-MW-FEED_Y-2030"/>
    <x v="1"/>
    <x v="1"/>
    <n v="439.454908675799"/>
    <n v="641604.16666666698"/>
    <n v="2309775"/>
  </r>
  <r>
    <x v="0"/>
    <x v="1"/>
    <x v="2"/>
    <x v="8"/>
    <x v="16"/>
    <s v="PL_A"/>
    <x v="17"/>
    <s v="GNR_ST_WOODCHI_BP_E-29_LS-600-MW-FEED_Y-2030"/>
    <x v="1"/>
    <x v="2"/>
    <n v="439.454908675799"/>
    <n v="641604.16666666698"/>
    <n v="2309775"/>
  </r>
  <r>
    <x v="0"/>
    <x v="1"/>
    <x v="2"/>
    <x v="8"/>
    <x v="16"/>
    <s v="PL_Rural"/>
    <x v="12"/>
    <s v="GNR_ST_NUCL_CND_E-33"/>
    <x v="0"/>
    <x v="0"/>
    <n v="8412.1212121212102"/>
    <n v="12281696.969697"/>
    <n v="44214109.090909101"/>
  </r>
  <r>
    <x v="0"/>
    <x v="1"/>
    <x v="2"/>
    <x v="8"/>
    <x v="16"/>
    <s v="PL_Rural"/>
    <x v="12"/>
    <s v="GNR_ST_NUCL_CND_E-33"/>
    <x v="0"/>
    <x v="1"/>
    <n v="8412.1212121212102"/>
    <n v="12281696.969697"/>
    <n v="44214109.090909101"/>
  </r>
  <r>
    <x v="0"/>
    <x v="1"/>
    <x v="2"/>
    <x v="8"/>
    <x v="16"/>
    <s v="PL_Rural"/>
    <x v="12"/>
    <s v="GNR_ST_NUCL_CND_E-33"/>
    <x v="0"/>
    <x v="2"/>
    <n v="8412.1212121212102"/>
    <n v="12281696.969697"/>
    <n v="44214109.090909101"/>
  </r>
  <r>
    <x v="0"/>
    <x v="1"/>
    <x v="2"/>
    <x v="8"/>
    <x v="16"/>
    <s v="PL_Rural"/>
    <x v="12"/>
    <s v="GNR_ST_NUCL_CND_E-33"/>
    <x v="1"/>
    <x v="0"/>
    <n v="8412.1212121212102"/>
    <n v="12281696.969697"/>
    <n v="44214109.090909101"/>
  </r>
  <r>
    <x v="0"/>
    <x v="1"/>
    <x v="2"/>
    <x v="8"/>
    <x v="16"/>
    <s v="PL_Rural"/>
    <x v="12"/>
    <s v="GNR_ST_NUCL_CND_E-33"/>
    <x v="1"/>
    <x v="1"/>
    <n v="8412.1212121212102"/>
    <n v="12281696.969697"/>
    <n v="44214109.090909101"/>
  </r>
  <r>
    <x v="0"/>
    <x v="1"/>
    <x v="2"/>
    <x v="8"/>
    <x v="16"/>
    <s v="PL_Rural"/>
    <x v="12"/>
    <s v="GNR_ST_NUCL_CND_E-33"/>
    <x v="1"/>
    <x v="2"/>
    <n v="8412.1212121212102"/>
    <n v="12281696.969697"/>
    <n v="44214109.090909101"/>
  </r>
  <r>
    <x v="0"/>
    <x v="1"/>
    <x v="2"/>
    <x v="8"/>
    <x v="16"/>
    <s v="PL_Rural"/>
    <x v="6"/>
    <s v="GNR_ROR_WTR"/>
    <x v="0"/>
    <x v="0"/>
    <n v="114.500703232505"/>
    <n v="167171.02671945799"/>
    <n v="601815.69619004801"/>
  </r>
  <r>
    <x v="0"/>
    <x v="1"/>
    <x v="2"/>
    <x v="8"/>
    <x v="16"/>
    <s v="PL_Rural"/>
    <x v="6"/>
    <s v="GNR_ROR_WTR"/>
    <x v="0"/>
    <x v="1"/>
    <n v="114.500703232505"/>
    <n v="167171.02671945799"/>
    <n v="601815.69619004801"/>
  </r>
  <r>
    <x v="0"/>
    <x v="1"/>
    <x v="2"/>
    <x v="8"/>
    <x v="16"/>
    <s v="PL_Rural"/>
    <x v="6"/>
    <s v="GNR_ROR_WTR"/>
    <x v="0"/>
    <x v="2"/>
    <n v="114.500703232505"/>
    <n v="167171.02671945799"/>
    <n v="601815.69619004801"/>
  </r>
  <r>
    <x v="0"/>
    <x v="1"/>
    <x v="2"/>
    <x v="8"/>
    <x v="16"/>
    <s v="PL_Rural"/>
    <x v="6"/>
    <s v="GNR_ROR_WTR"/>
    <x v="1"/>
    <x v="0"/>
    <n v="141.28696800037099"/>
    <n v="206278.97328054201"/>
    <n v="742604.30380995199"/>
  </r>
  <r>
    <x v="0"/>
    <x v="1"/>
    <x v="2"/>
    <x v="8"/>
    <x v="16"/>
    <s v="PL_Rural"/>
    <x v="6"/>
    <s v="GNR_ROR_WTR"/>
    <x v="1"/>
    <x v="1"/>
    <n v="141.28696800037099"/>
    <n v="206278.97328054201"/>
    <n v="742604.30380995199"/>
  </r>
  <r>
    <x v="0"/>
    <x v="1"/>
    <x v="2"/>
    <x v="8"/>
    <x v="16"/>
    <s v="PL_Rural"/>
    <x v="6"/>
    <s v="GNR_ROR_WTR"/>
    <x v="1"/>
    <x v="2"/>
    <n v="141.28696800037099"/>
    <n v="206278.97328054201"/>
    <n v="742604.30380995199"/>
  </r>
  <r>
    <x v="0"/>
    <x v="1"/>
    <x v="2"/>
    <x v="9"/>
    <x v="17"/>
    <s v="SE1A"/>
    <x v="6"/>
    <s v="GNR_RES_WTR_NOPMP_MC-01"/>
    <x v="0"/>
    <x v="0"/>
    <n v="405.5"/>
    <n v="592030"/>
    <n v="2131308"/>
  </r>
  <r>
    <x v="0"/>
    <x v="1"/>
    <x v="2"/>
    <x v="9"/>
    <x v="17"/>
    <s v="SE1A"/>
    <x v="6"/>
    <s v="GNR_RES_WTR_NOPMP_MC-01"/>
    <x v="0"/>
    <x v="1"/>
    <n v="405.5"/>
    <n v="592030"/>
    <n v="2131308"/>
  </r>
  <r>
    <x v="0"/>
    <x v="1"/>
    <x v="2"/>
    <x v="9"/>
    <x v="17"/>
    <s v="SE1A"/>
    <x v="6"/>
    <s v="GNR_RES_WTR_NOPMP_MC-01"/>
    <x v="0"/>
    <x v="2"/>
    <n v="405.5"/>
    <n v="592030"/>
    <n v="2131308"/>
  </r>
  <r>
    <x v="0"/>
    <x v="1"/>
    <x v="2"/>
    <x v="9"/>
    <x v="17"/>
    <s v="SE1A"/>
    <x v="6"/>
    <s v="GNR_RES_WTR_NOPMP_MC-01"/>
    <x v="1"/>
    <x v="0"/>
    <n v="405.5"/>
    <n v="592030"/>
    <n v="2131308"/>
  </r>
  <r>
    <x v="0"/>
    <x v="1"/>
    <x v="2"/>
    <x v="9"/>
    <x v="17"/>
    <s v="SE1A"/>
    <x v="6"/>
    <s v="GNR_RES_WTR_NOPMP_MC-01"/>
    <x v="1"/>
    <x v="1"/>
    <n v="405.5"/>
    <n v="592030"/>
    <n v="2131308"/>
  </r>
  <r>
    <x v="0"/>
    <x v="1"/>
    <x v="2"/>
    <x v="9"/>
    <x v="17"/>
    <s v="SE1A"/>
    <x v="6"/>
    <s v="GNR_RES_WTR_NOPMP_MC-01"/>
    <x v="1"/>
    <x v="2"/>
    <n v="405.5"/>
    <n v="592030"/>
    <n v="2131308"/>
  </r>
  <r>
    <x v="0"/>
    <x v="1"/>
    <x v="2"/>
    <x v="9"/>
    <x v="17"/>
    <s v="SE1A"/>
    <x v="6"/>
    <s v="GNR_RES_WTR_NOPMP_MC-02"/>
    <x v="0"/>
    <x v="0"/>
    <n v="405.5"/>
    <n v="592030"/>
    <n v="2131308"/>
  </r>
  <r>
    <x v="0"/>
    <x v="1"/>
    <x v="2"/>
    <x v="9"/>
    <x v="17"/>
    <s v="SE1A"/>
    <x v="6"/>
    <s v="GNR_RES_WTR_NOPMP_MC-02"/>
    <x v="0"/>
    <x v="1"/>
    <n v="405.5"/>
    <n v="592030"/>
    <n v="2131308"/>
  </r>
  <r>
    <x v="0"/>
    <x v="1"/>
    <x v="2"/>
    <x v="9"/>
    <x v="17"/>
    <s v="SE1A"/>
    <x v="6"/>
    <s v="GNR_RES_WTR_NOPMP_MC-02"/>
    <x v="0"/>
    <x v="2"/>
    <n v="405.5"/>
    <n v="592030"/>
    <n v="2131308"/>
  </r>
  <r>
    <x v="0"/>
    <x v="1"/>
    <x v="2"/>
    <x v="9"/>
    <x v="17"/>
    <s v="SE1A"/>
    <x v="6"/>
    <s v="GNR_RES_WTR_NOPMP_MC-02"/>
    <x v="1"/>
    <x v="0"/>
    <n v="405.5"/>
    <n v="592030"/>
    <n v="2131308"/>
  </r>
  <r>
    <x v="0"/>
    <x v="1"/>
    <x v="2"/>
    <x v="9"/>
    <x v="17"/>
    <s v="SE1A"/>
    <x v="6"/>
    <s v="GNR_RES_WTR_NOPMP_MC-02"/>
    <x v="1"/>
    <x v="1"/>
    <n v="405.5"/>
    <n v="592030"/>
    <n v="2131308"/>
  </r>
  <r>
    <x v="0"/>
    <x v="1"/>
    <x v="2"/>
    <x v="9"/>
    <x v="17"/>
    <s v="SE1A"/>
    <x v="6"/>
    <s v="GNR_RES_WTR_NOPMP_MC-02"/>
    <x v="1"/>
    <x v="2"/>
    <n v="405.5"/>
    <n v="592030"/>
    <n v="2131308"/>
  </r>
  <r>
    <x v="0"/>
    <x v="1"/>
    <x v="2"/>
    <x v="9"/>
    <x v="17"/>
    <s v="SE1A"/>
    <x v="6"/>
    <s v="GNR_RES_WTR_NOPMP_MC-03"/>
    <x v="0"/>
    <x v="0"/>
    <n v="405.5"/>
    <n v="592030"/>
    <n v="2131308"/>
  </r>
  <r>
    <x v="0"/>
    <x v="1"/>
    <x v="2"/>
    <x v="9"/>
    <x v="17"/>
    <s v="SE1A"/>
    <x v="6"/>
    <s v="GNR_RES_WTR_NOPMP_MC-03"/>
    <x v="0"/>
    <x v="1"/>
    <n v="405.5"/>
    <n v="592030"/>
    <n v="2131308"/>
  </r>
  <r>
    <x v="0"/>
    <x v="1"/>
    <x v="2"/>
    <x v="9"/>
    <x v="17"/>
    <s v="SE1A"/>
    <x v="6"/>
    <s v="GNR_RES_WTR_NOPMP_MC-03"/>
    <x v="0"/>
    <x v="2"/>
    <n v="405.5"/>
    <n v="592030"/>
    <n v="2131308"/>
  </r>
  <r>
    <x v="0"/>
    <x v="1"/>
    <x v="2"/>
    <x v="9"/>
    <x v="17"/>
    <s v="SE1A"/>
    <x v="6"/>
    <s v="GNR_RES_WTR_NOPMP_MC-03"/>
    <x v="1"/>
    <x v="1"/>
    <n v="240.289281650937"/>
    <n v="350822.35121036798"/>
    <n v="1262960.46435732"/>
  </r>
  <r>
    <x v="0"/>
    <x v="1"/>
    <x v="2"/>
    <x v="9"/>
    <x v="17"/>
    <s v="SE1A"/>
    <x v="6"/>
    <s v="GNR_RES_WTR_NOPMP_MC-03"/>
    <x v="1"/>
    <x v="2"/>
    <n v="213.726320002997"/>
    <n v="312040.42720437498"/>
    <n v="1123345.5379357501"/>
  </r>
  <r>
    <x v="0"/>
    <x v="1"/>
    <x v="2"/>
    <x v="9"/>
    <x v="17"/>
    <s v="SE1A"/>
    <x v="6"/>
    <s v="GNR_RES_WTR_NOPMP_MC-04"/>
    <x v="0"/>
    <x v="1"/>
    <n v="405.5"/>
    <n v="592030"/>
    <n v="2131308"/>
  </r>
  <r>
    <x v="0"/>
    <x v="1"/>
    <x v="2"/>
    <x v="9"/>
    <x v="17"/>
    <s v="SE1A"/>
    <x v="6"/>
    <s v="GNR_RES_WTR_NOPMP_MC-04"/>
    <x v="0"/>
    <x v="2"/>
    <n v="405.5"/>
    <n v="592030"/>
    <n v="2131308"/>
  </r>
  <r>
    <x v="0"/>
    <x v="1"/>
    <x v="2"/>
    <x v="9"/>
    <x v="17"/>
    <s v="SE1A"/>
    <x v="6"/>
    <s v="GNR_RES_WTR_NOPMP_MC-05"/>
    <x v="0"/>
    <x v="1"/>
    <n v="405.5"/>
    <n v="592030"/>
    <n v="2131308"/>
  </r>
  <r>
    <x v="0"/>
    <x v="1"/>
    <x v="2"/>
    <x v="9"/>
    <x v="17"/>
    <s v="SE1A"/>
    <x v="6"/>
    <s v="GNR_RES_WTR_NOPMP_MC-05"/>
    <x v="0"/>
    <x v="2"/>
    <n v="405.5"/>
    <n v="592030"/>
    <n v="2131308"/>
  </r>
  <r>
    <x v="0"/>
    <x v="1"/>
    <x v="2"/>
    <x v="9"/>
    <x v="17"/>
    <s v="SE1A"/>
    <x v="6"/>
    <s v="GNR_RES_WTR_NOPMP_MC-06"/>
    <x v="0"/>
    <x v="1"/>
    <n v="405.5"/>
    <n v="592030"/>
    <n v="2131308"/>
  </r>
  <r>
    <x v="0"/>
    <x v="1"/>
    <x v="2"/>
    <x v="9"/>
    <x v="17"/>
    <s v="SE1A"/>
    <x v="6"/>
    <s v="GNR_RES_WTR_NOPMP_MC-06"/>
    <x v="0"/>
    <x v="2"/>
    <n v="405.5"/>
    <n v="592030"/>
    <n v="2131308"/>
  </r>
  <r>
    <x v="0"/>
    <x v="1"/>
    <x v="2"/>
    <x v="9"/>
    <x v="17"/>
    <s v="SE1A"/>
    <x v="6"/>
    <s v="GNR_RES_WTR_NOPMP_MC-07"/>
    <x v="0"/>
    <x v="2"/>
    <n v="141.69892819788299"/>
    <n v="206880.435168909"/>
    <n v="744769.56660807203"/>
  </r>
  <r>
    <x v="0"/>
    <x v="1"/>
    <x v="2"/>
    <x v="9"/>
    <x v="17"/>
    <s v="SE1A"/>
    <x v="6"/>
    <s v="GNR_ROR_WTR"/>
    <x v="0"/>
    <x v="0"/>
    <n v="247.70224404727"/>
    <n v="361645.276309015"/>
    <n v="1301922.9947124501"/>
  </r>
  <r>
    <x v="0"/>
    <x v="1"/>
    <x v="2"/>
    <x v="9"/>
    <x v="17"/>
    <s v="SE1A"/>
    <x v="6"/>
    <s v="GNR_ROR_WTR"/>
    <x v="0"/>
    <x v="1"/>
    <n v="247.70224404727"/>
    <n v="361645.276309015"/>
    <n v="1301922.9947124501"/>
  </r>
  <r>
    <x v="0"/>
    <x v="1"/>
    <x v="2"/>
    <x v="9"/>
    <x v="17"/>
    <s v="SE1A"/>
    <x v="6"/>
    <s v="GNR_ROR_WTR"/>
    <x v="0"/>
    <x v="2"/>
    <n v="247.70224404727"/>
    <n v="361645.276309015"/>
    <n v="1301922.9947124501"/>
  </r>
  <r>
    <x v="0"/>
    <x v="1"/>
    <x v="2"/>
    <x v="9"/>
    <x v="17"/>
    <s v="SE1A"/>
    <x v="6"/>
    <s v="GNR_ROR_WTR"/>
    <x v="1"/>
    <x v="0"/>
    <n v="906.95202044198004"/>
    <n v="1324149.94984529"/>
    <n v="4766939.8194430498"/>
  </r>
  <r>
    <x v="0"/>
    <x v="1"/>
    <x v="2"/>
    <x v="9"/>
    <x v="17"/>
    <s v="SE1A"/>
    <x v="6"/>
    <s v="GNR_ROR_WTR"/>
    <x v="1"/>
    <x v="1"/>
    <n v="906.95202044198004"/>
    <n v="1324149.94984529"/>
    <n v="4766939.8194430498"/>
  </r>
  <r>
    <x v="0"/>
    <x v="1"/>
    <x v="2"/>
    <x v="9"/>
    <x v="17"/>
    <s v="SE1A"/>
    <x v="6"/>
    <s v="GNR_ROR_WTR"/>
    <x v="1"/>
    <x v="2"/>
    <n v="906.95202044198004"/>
    <n v="1324149.94984529"/>
    <n v="4766939.8194430498"/>
  </r>
  <r>
    <x v="0"/>
    <x v="1"/>
    <x v="2"/>
    <x v="9"/>
    <x v="17"/>
    <s v="SE1A"/>
    <x v="7"/>
    <s v="GNR_WT_WIND_ON_LS_Y-2050"/>
    <x v="0"/>
    <x v="0"/>
    <n v="172.60206793305301"/>
    <n v="251999.01918225701"/>
    <n v="907196.46905612398"/>
  </r>
  <r>
    <x v="0"/>
    <x v="1"/>
    <x v="2"/>
    <x v="9"/>
    <x v="17"/>
    <s v="SE1A"/>
    <x v="7"/>
    <s v="GNR_WT_WIND_ON_LS_Y-2050"/>
    <x v="0"/>
    <x v="1"/>
    <n v="132.37753344445599"/>
    <n v="193271.19882890501"/>
    <n v="695776.31578406005"/>
  </r>
  <r>
    <x v="0"/>
    <x v="1"/>
    <x v="2"/>
    <x v="9"/>
    <x v="17"/>
    <s v="SE1A"/>
    <x v="7"/>
    <s v="GNR_WT_WIND_ON_LS_Y-2050"/>
    <x v="0"/>
    <x v="2"/>
    <n v="87.480036432318897"/>
    <n v="127720.853191186"/>
    <n v="459795.07148826797"/>
  </r>
  <r>
    <x v="0"/>
    <x v="1"/>
    <x v="2"/>
    <x v="9"/>
    <x v="17"/>
    <s v="SE1A"/>
    <x v="7"/>
    <s v="GNR_WT_WIND_ON_LS_Y-2050"/>
    <x v="1"/>
    <x v="0"/>
    <n v="214.95500403868499"/>
    <n v="313834.305896479"/>
    <n v="1129803.50122733"/>
  </r>
  <r>
    <x v="0"/>
    <x v="1"/>
    <x v="2"/>
    <x v="9"/>
    <x v="17"/>
    <s v="SE1A"/>
    <x v="7"/>
    <s v="GNR_WT_WIND_ON_LS_Y-2050"/>
    <x v="1"/>
    <x v="1"/>
    <n v="273.90165513347301"/>
    <n v="399896.41649486998"/>
    <n v="1439627.09938153"/>
  </r>
  <r>
    <x v="0"/>
    <x v="1"/>
    <x v="2"/>
    <x v="9"/>
    <x v="17"/>
    <s v="SE1A"/>
    <x v="7"/>
    <s v="GNR_WT_WIND_ON_LS_Y-2050"/>
    <x v="1"/>
    <x v="2"/>
    <n v="272.00658238447198"/>
    <n v="397129.61028133001"/>
    <n v="1429666.5970127899"/>
  </r>
  <r>
    <x v="0"/>
    <x v="1"/>
    <x v="2"/>
    <x v="9"/>
    <x v="17"/>
    <s v="SE1_IND"/>
    <x v="1"/>
    <s v="GNR_HS_HEAT_PIT_L-CEN_E-90_Y-2050"/>
    <x v="0"/>
    <x v="0"/>
    <n v="49.928328725282597"/>
    <n v="72895.359938912603"/>
    <n v="262423.29578008503"/>
  </r>
  <r>
    <x v="0"/>
    <x v="1"/>
    <x v="2"/>
    <x v="9"/>
    <x v="17"/>
    <s v="SE1_IND"/>
    <x v="1"/>
    <s v="GNR_HS_HEAT_PIT_L-CEN_E-90_Y-2050"/>
    <x v="0"/>
    <x v="1"/>
    <n v="56.752366198401603"/>
    <n v="82858.454649666295"/>
    <n v="298290.43673879898"/>
  </r>
  <r>
    <x v="0"/>
    <x v="1"/>
    <x v="2"/>
    <x v="9"/>
    <x v="17"/>
    <s v="SE1_IND"/>
    <x v="1"/>
    <s v="GNR_HS_HEAT_PIT_L-CEN_E-90_Y-2050"/>
    <x v="0"/>
    <x v="2"/>
    <n v="53.157043170323298"/>
    <n v="77609.283028671998"/>
    <n v="279393.41890321899"/>
  </r>
  <r>
    <x v="0"/>
    <x v="1"/>
    <x v="2"/>
    <x v="9"/>
    <x v="17"/>
    <s v="SE1_IND"/>
    <x v="2"/>
    <s v="GNR_ST_MSW_BP_E-25_LS-220-MW-FEED_Y-2050"/>
    <x v="0"/>
    <x v="0"/>
    <n v="454.20861893018798"/>
    <n v="663144.58363807504"/>
    <n v="2387320.5010970701"/>
  </r>
  <r>
    <x v="0"/>
    <x v="1"/>
    <x v="2"/>
    <x v="9"/>
    <x v="17"/>
    <s v="SE1_IND"/>
    <x v="2"/>
    <s v="GNR_ST_MSW_BP_E-25_LS-220-MW-FEED_Y-2050"/>
    <x v="0"/>
    <x v="1"/>
    <n v="454.20861893018798"/>
    <n v="663144.58363807504"/>
    <n v="2387320.5010970701"/>
  </r>
  <r>
    <x v="0"/>
    <x v="1"/>
    <x v="2"/>
    <x v="9"/>
    <x v="17"/>
    <s v="SE1_IND"/>
    <x v="2"/>
    <s v="GNR_ST_MSW_BP_E-25_LS-220-MW-FEED_Y-2050"/>
    <x v="0"/>
    <x v="2"/>
    <n v="454.20861893018798"/>
    <n v="663144.58363807504"/>
    <n v="2387320.5010970701"/>
  </r>
  <r>
    <x v="0"/>
    <x v="1"/>
    <x v="2"/>
    <x v="9"/>
    <x v="17"/>
    <s v="SE1_IND"/>
    <x v="2"/>
    <s v="GNR_ST_MSW_BP_E-25_LS-220-MW-FEED_Y-2050"/>
    <x v="1"/>
    <x v="0"/>
    <n v="454.20861893018798"/>
    <n v="663144.58363807504"/>
    <n v="2387320.5010970701"/>
  </r>
  <r>
    <x v="0"/>
    <x v="1"/>
    <x v="2"/>
    <x v="9"/>
    <x v="17"/>
    <s v="SE1_IND"/>
    <x v="2"/>
    <s v="GNR_ST_MSW_BP_E-25_LS-220-MW-FEED_Y-2050"/>
    <x v="1"/>
    <x v="1"/>
    <n v="454.20861893018798"/>
    <n v="663144.58363807504"/>
    <n v="2387320.5010970701"/>
  </r>
  <r>
    <x v="0"/>
    <x v="1"/>
    <x v="2"/>
    <x v="9"/>
    <x v="17"/>
    <s v="SE1_IND"/>
    <x v="2"/>
    <s v="GNR_ST_MSW_BP_E-25_LS-220-MW-FEED_Y-2050"/>
    <x v="1"/>
    <x v="2"/>
    <n v="454.20861893018798"/>
    <n v="663144.58363807504"/>
    <n v="2387320.5010970701"/>
  </r>
  <r>
    <x v="0"/>
    <x v="1"/>
    <x v="2"/>
    <x v="9"/>
    <x v="17"/>
    <s v="SE1_medium"/>
    <x v="5"/>
    <s v="GNR_HP_ELEC_GROUND-WTR_COP-380_LS-4-MW_Y-2030"/>
    <x v="0"/>
    <x v="0"/>
    <n v="37.313730445729902"/>
    <n v="54478.0464507656"/>
    <n v="196120.96722275601"/>
  </r>
  <r>
    <x v="0"/>
    <x v="1"/>
    <x v="2"/>
    <x v="9"/>
    <x v="17"/>
    <s v="SE1_medium"/>
    <x v="5"/>
    <s v="GNR_HP_ELEC_GROUND-WTR_COP-380_LS-4-MW_Y-2030"/>
    <x v="0"/>
    <x v="1"/>
    <n v="36.622466864821"/>
    <n v="53468.801622638697"/>
    <n v="192487.68584149901"/>
  </r>
  <r>
    <x v="0"/>
    <x v="1"/>
    <x v="2"/>
    <x v="9"/>
    <x v="17"/>
    <s v="SE1_medium"/>
    <x v="5"/>
    <s v="GNR_HP_ELEC_GROUND-WTR_COP-380_LS-4-MW_Y-2030"/>
    <x v="0"/>
    <x v="2"/>
    <n v="37.313730445729902"/>
    <n v="54478.0464507656"/>
    <n v="196120.96722275601"/>
  </r>
  <r>
    <x v="0"/>
    <x v="1"/>
    <x v="2"/>
    <x v="9"/>
    <x v="17"/>
    <s v="SE1_medium"/>
    <x v="5"/>
    <s v="GNR_HP_ELEC_GROUND-WTR_COP-380_LS-4-MW_Y-2030"/>
    <x v="1"/>
    <x v="0"/>
    <n v="37.313730445729902"/>
    <n v="54478.0464507656"/>
    <n v="196120.96722275601"/>
  </r>
  <r>
    <x v="0"/>
    <x v="1"/>
    <x v="2"/>
    <x v="9"/>
    <x v="17"/>
    <s v="SE1_medium"/>
    <x v="5"/>
    <s v="GNR_HP_ELEC_GROUND-WTR_COP-380_LS-4-MW_Y-2030"/>
    <x v="1"/>
    <x v="1"/>
    <n v="37.313730445729902"/>
    <n v="54478.0464507656"/>
    <n v="196120.96722275601"/>
  </r>
  <r>
    <x v="0"/>
    <x v="1"/>
    <x v="2"/>
    <x v="9"/>
    <x v="17"/>
    <s v="SE1_medium"/>
    <x v="5"/>
    <s v="GNR_HP_ELEC_GROUND-WTR_COP-380_LS-4-MW_Y-2030"/>
    <x v="1"/>
    <x v="2"/>
    <n v="37.313730445729902"/>
    <n v="54478.0464507656"/>
    <n v="196120.96722275601"/>
  </r>
  <r>
    <x v="0"/>
    <x v="1"/>
    <x v="2"/>
    <x v="9"/>
    <x v="17"/>
    <s v="SE1_medium"/>
    <x v="5"/>
    <s v="GNR_HP_ELEC_GROUND-WTR_COP-410_LS-4-MW_Y-2050"/>
    <x v="0"/>
    <x v="0"/>
    <n v="21.844669216539099"/>
    <n v="31893.217056147099"/>
    <n v="114815.58140213"/>
  </r>
  <r>
    <x v="0"/>
    <x v="1"/>
    <x v="2"/>
    <x v="9"/>
    <x v="17"/>
    <s v="SE1_medium"/>
    <x v="5"/>
    <s v="GNR_HP_ELEC_GROUND-WTR_COP-410_LS-4-MW_Y-2050"/>
    <x v="0"/>
    <x v="1"/>
    <n v="21.844669216539099"/>
    <n v="31893.217056147099"/>
    <n v="114815.58140213"/>
  </r>
  <r>
    <x v="0"/>
    <x v="1"/>
    <x v="2"/>
    <x v="9"/>
    <x v="17"/>
    <s v="SE1_medium"/>
    <x v="5"/>
    <s v="GNR_HP_ELEC_GROUND-WTR_COP-410_LS-4-MW_Y-2050"/>
    <x v="0"/>
    <x v="2"/>
    <n v="21.844669216539099"/>
    <n v="31893.217056147099"/>
    <n v="114815.58140213"/>
  </r>
  <r>
    <x v="0"/>
    <x v="1"/>
    <x v="2"/>
    <x v="9"/>
    <x v="17"/>
    <s v="SE1_medium"/>
    <x v="5"/>
    <s v="GNR_HP_ELEC_GROUND-WTR_COP-410_LS-4-MW_Y-2050"/>
    <x v="1"/>
    <x v="0"/>
    <n v="21.844669216539099"/>
    <n v="31893.217056147099"/>
    <n v="114815.58140213"/>
  </r>
  <r>
    <x v="0"/>
    <x v="1"/>
    <x v="2"/>
    <x v="9"/>
    <x v="17"/>
    <s v="SE1_medium"/>
    <x v="5"/>
    <s v="GNR_HP_ELEC_GROUND-WTR_COP-410_LS-4-MW_Y-2050"/>
    <x v="1"/>
    <x v="1"/>
    <n v="21.844669216539099"/>
    <n v="31893.217056147099"/>
    <n v="114815.58140213"/>
  </r>
  <r>
    <x v="0"/>
    <x v="1"/>
    <x v="2"/>
    <x v="9"/>
    <x v="17"/>
    <s v="SE1_medium"/>
    <x v="5"/>
    <s v="GNR_HP_ELEC_GROUND-WTR_COP-410_LS-4-MW_Y-2050"/>
    <x v="1"/>
    <x v="2"/>
    <n v="21.844669216539099"/>
    <n v="31893.217056147099"/>
    <n v="114815.58140213"/>
  </r>
  <r>
    <x v="0"/>
    <x v="1"/>
    <x v="2"/>
    <x v="9"/>
    <x v="17"/>
    <s v="SE1_medium"/>
    <x v="1"/>
    <s v="GNR_HS_HEAT_PIT_L-DEC_E-91_Y-2050"/>
    <x v="0"/>
    <x v="0"/>
    <n v="7.92274527282345"/>
    <n v="11567.2080983222"/>
    <n v="41641.949153959999"/>
  </r>
  <r>
    <x v="0"/>
    <x v="1"/>
    <x v="2"/>
    <x v="9"/>
    <x v="17"/>
    <s v="SE1_medium"/>
    <x v="1"/>
    <s v="GNR_HS_HEAT_PIT_L-DEC_E-91_Y-2050"/>
    <x v="0"/>
    <x v="1"/>
    <n v="129.51764107443799"/>
    <n v="189095.755968679"/>
    <n v="680744.72148724401"/>
  </r>
  <r>
    <x v="0"/>
    <x v="1"/>
    <x v="2"/>
    <x v="9"/>
    <x v="17"/>
    <s v="SE1_medium"/>
    <x v="1"/>
    <s v="GNR_HS_HEAT_PIT_L-DEC_E-91_Y-2050"/>
    <x v="0"/>
    <x v="2"/>
    <n v="129.51764107443799"/>
    <n v="189095.755968679"/>
    <n v="680744.72148724401"/>
  </r>
  <r>
    <x v="0"/>
    <x v="1"/>
    <x v="2"/>
    <x v="9"/>
    <x v="17"/>
    <s v="SE1_medium"/>
    <x v="4"/>
    <s v="GNR_EH_HEAT"/>
    <x v="0"/>
    <x v="0"/>
    <n v="10.874542124542099"/>
    <n v="15876.831501831401"/>
    <n v="57156.593406593202"/>
  </r>
  <r>
    <x v="0"/>
    <x v="1"/>
    <x v="2"/>
    <x v="9"/>
    <x v="17"/>
    <s v="SE1_medium"/>
    <x v="4"/>
    <s v="GNR_EH_HEAT"/>
    <x v="0"/>
    <x v="1"/>
    <n v="10.874542124542099"/>
    <n v="15876.831501831401"/>
    <n v="57156.593406593202"/>
  </r>
  <r>
    <x v="0"/>
    <x v="1"/>
    <x v="2"/>
    <x v="9"/>
    <x v="17"/>
    <s v="SE1_medium"/>
    <x v="4"/>
    <s v="GNR_EH_HEAT"/>
    <x v="0"/>
    <x v="2"/>
    <n v="10.874542124542099"/>
    <n v="15876.831501831401"/>
    <n v="57156.593406593202"/>
  </r>
  <r>
    <x v="0"/>
    <x v="1"/>
    <x v="2"/>
    <x v="9"/>
    <x v="17"/>
    <s v="SE1_medium"/>
    <x v="4"/>
    <s v="GNR_EH_HEAT"/>
    <x v="1"/>
    <x v="0"/>
    <n v="10.874542124542099"/>
    <n v="15876.831501831401"/>
    <n v="57156.593406593202"/>
  </r>
  <r>
    <x v="0"/>
    <x v="1"/>
    <x v="2"/>
    <x v="9"/>
    <x v="17"/>
    <s v="SE1_medium"/>
    <x v="4"/>
    <s v="GNR_EH_HEAT"/>
    <x v="1"/>
    <x v="1"/>
    <n v="10.874542124542099"/>
    <n v="15876.831501831401"/>
    <n v="57156.593406593202"/>
  </r>
  <r>
    <x v="0"/>
    <x v="1"/>
    <x v="2"/>
    <x v="9"/>
    <x v="17"/>
    <s v="SE1_medium"/>
    <x v="4"/>
    <s v="GNR_EH_HEAT"/>
    <x v="1"/>
    <x v="2"/>
    <n v="10.874542124542099"/>
    <n v="15876.831501831401"/>
    <n v="57156.593406593202"/>
  </r>
  <r>
    <x v="0"/>
    <x v="1"/>
    <x v="2"/>
    <x v="9"/>
    <x v="17"/>
    <s v="SE1_small"/>
    <x v="5"/>
    <s v="GNR_HP_ELEC_GROUND-WTR_COP-410_LS-4-MW_Y-2050"/>
    <x v="0"/>
    <x v="0"/>
    <n v="12.3649776953749"/>
    <n v="18052.867435247299"/>
    <n v="64990.3227668904"/>
  </r>
  <r>
    <x v="0"/>
    <x v="1"/>
    <x v="2"/>
    <x v="9"/>
    <x v="17"/>
    <s v="SE1_small"/>
    <x v="5"/>
    <s v="GNR_HP_ELEC_GROUND-WTR_COP-410_LS-4-MW_Y-2050"/>
    <x v="0"/>
    <x v="1"/>
    <n v="12.3649776953749"/>
    <n v="18052.867435247299"/>
    <n v="64990.3227668904"/>
  </r>
  <r>
    <x v="0"/>
    <x v="1"/>
    <x v="2"/>
    <x v="9"/>
    <x v="17"/>
    <s v="SE1_small"/>
    <x v="5"/>
    <s v="GNR_HP_ELEC_GROUND-WTR_COP-410_LS-4-MW_Y-2050"/>
    <x v="0"/>
    <x v="2"/>
    <n v="12.3649776953749"/>
    <n v="18052.867435247299"/>
    <n v="64990.3227668904"/>
  </r>
  <r>
    <x v="0"/>
    <x v="1"/>
    <x v="2"/>
    <x v="9"/>
    <x v="17"/>
    <s v="SE1_small"/>
    <x v="5"/>
    <s v="GNR_HP_ELEC_GROUND-WTR_COP-410_LS-4-MW_Y-2050"/>
    <x v="1"/>
    <x v="0"/>
    <n v="12.3649776953749"/>
    <n v="18052.867435247299"/>
    <n v="64990.3227668904"/>
  </r>
  <r>
    <x v="0"/>
    <x v="1"/>
    <x v="2"/>
    <x v="9"/>
    <x v="17"/>
    <s v="SE1_small"/>
    <x v="5"/>
    <s v="GNR_HP_ELEC_GROUND-WTR_COP-410_LS-4-MW_Y-2050"/>
    <x v="1"/>
    <x v="1"/>
    <n v="12.3649776953749"/>
    <n v="18052.867435247299"/>
    <n v="64990.3227668904"/>
  </r>
  <r>
    <x v="0"/>
    <x v="1"/>
    <x v="2"/>
    <x v="9"/>
    <x v="17"/>
    <s v="SE1_small"/>
    <x v="5"/>
    <s v="GNR_HP_ELEC_GROUND-WTR_COP-410_LS-4-MW_Y-2050"/>
    <x v="1"/>
    <x v="2"/>
    <n v="12.3649776953749"/>
    <n v="18052.867435247299"/>
    <n v="64990.3227668904"/>
  </r>
  <r>
    <x v="0"/>
    <x v="1"/>
    <x v="2"/>
    <x v="9"/>
    <x v="17"/>
    <s v="SE1_small"/>
    <x v="1"/>
    <s v="GNR_HS_HEAT_PIT_L-DEC_E-91_Y-2050"/>
    <x v="0"/>
    <x v="0"/>
    <n v="6.6540147264341396"/>
    <n v="9714.86150059385"/>
    <n v="34973.501402137903"/>
  </r>
  <r>
    <x v="0"/>
    <x v="1"/>
    <x v="2"/>
    <x v="9"/>
    <x v="17"/>
    <s v="SE1_small"/>
    <x v="1"/>
    <s v="GNR_HS_HEAT_PIT_L-DEC_E-91_Y-2050"/>
    <x v="0"/>
    <x v="1"/>
    <n v="22.9833121736417"/>
    <n v="33555.635773516799"/>
    <n v="120800.288784661"/>
  </r>
  <r>
    <x v="0"/>
    <x v="1"/>
    <x v="2"/>
    <x v="9"/>
    <x v="17"/>
    <s v="SE1_small"/>
    <x v="1"/>
    <s v="GNR_HS_HEAT_PIT_L-DEC_E-91_Y-2050"/>
    <x v="0"/>
    <x v="2"/>
    <n v="20.505599606239699"/>
    <n v="29938.175425109999"/>
    <n v="107777.431530396"/>
  </r>
  <r>
    <x v="0"/>
    <x v="1"/>
    <x v="2"/>
    <x v="9"/>
    <x v="17"/>
    <s v="SE1_small"/>
    <x v="17"/>
    <s v="GNR_BO_WOODCHI_E-90"/>
    <x v="0"/>
    <x v="1"/>
    <n v="8.3384977175771091"/>
    <n v="12174.2066676626"/>
    <n v="43827.144003585301"/>
  </r>
  <r>
    <x v="0"/>
    <x v="1"/>
    <x v="2"/>
    <x v="9"/>
    <x v="18"/>
    <s v="SE2A"/>
    <x v="6"/>
    <s v="GNR_RES_WTR_NOPMP_MC-01"/>
    <x v="0"/>
    <x v="0"/>
    <n v="407.485221835787"/>
    <n v="594928.42388024903"/>
    <n v="2141742.3259689002"/>
  </r>
  <r>
    <x v="0"/>
    <x v="1"/>
    <x v="2"/>
    <x v="9"/>
    <x v="18"/>
    <s v="SE2A"/>
    <x v="6"/>
    <s v="GNR_RES_WTR_NOPMP_MC-01"/>
    <x v="0"/>
    <x v="1"/>
    <n v="407.485221835787"/>
    <n v="594928.42388024903"/>
    <n v="2141742.3259689002"/>
  </r>
  <r>
    <x v="0"/>
    <x v="1"/>
    <x v="2"/>
    <x v="9"/>
    <x v="18"/>
    <s v="SE2A"/>
    <x v="6"/>
    <s v="GNR_RES_WTR_NOPMP_MC-01"/>
    <x v="0"/>
    <x v="2"/>
    <n v="407.485221835787"/>
    <n v="594928.42388024903"/>
    <n v="2141742.3259689002"/>
  </r>
  <r>
    <x v="0"/>
    <x v="1"/>
    <x v="2"/>
    <x v="9"/>
    <x v="18"/>
    <s v="SE2A"/>
    <x v="6"/>
    <s v="GNR_RES_WTR_NOPMP_MC-01"/>
    <x v="1"/>
    <x v="0"/>
    <n v="407.485221835787"/>
    <n v="594928.42388024903"/>
    <n v="2141742.3259689002"/>
  </r>
  <r>
    <x v="0"/>
    <x v="1"/>
    <x v="2"/>
    <x v="9"/>
    <x v="18"/>
    <s v="SE2A"/>
    <x v="6"/>
    <s v="GNR_RES_WTR_NOPMP_MC-01"/>
    <x v="1"/>
    <x v="1"/>
    <n v="407.485221835787"/>
    <n v="594928.42388024903"/>
    <n v="2141742.3259689002"/>
  </r>
  <r>
    <x v="0"/>
    <x v="1"/>
    <x v="2"/>
    <x v="9"/>
    <x v="18"/>
    <s v="SE2A"/>
    <x v="6"/>
    <s v="GNR_RES_WTR_NOPMP_MC-01"/>
    <x v="1"/>
    <x v="2"/>
    <n v="407.485221835787"/>
    <n v="594928.42388024903"/>
    <n v="2141742.3259689002"/>
  </r>
  <r>
    <x v="0"/>
    <x v="1"/>
    <x v="2"/>
    <x v="9"/>
    <x v="18"/>
    <s v="SE2A"/>
    <x v="6"/>
    <s v="GNR_RES_WTR_NOPMP_MC-02"/>
    <x v="0"/>
    <x v="0"/>
    <n v="515.485221835787"/>
    <n v="752608.42388024903"/>
    <n v="2709390.3259689002"/>
  </r>
  <r>
    <x v="0"/>
    <x v="1"/>
    <x v="2"/>
    <x v="9"/>
    <x v="18"/>
    <s v="SE2A"/>
    <x v="6"/>
    <s v="GNR_RES_WTR_NOPMP_MC-02"/>
    <x v="0"/>
    <x v="1"/>
    <n v="515.485221835787"/>
    <n v="752608.42388024903"/>
    <n v="2709390.3259689002"/>
  </r>
  <r>
    <x v="0"/>
    <x v="1"/>
    <x v="2"/>
    <x v="9"/>
    <x v="18"/>
    <s v="SE2A"/>
    <x v="6"/>
    <s v="GNR_RES_WTR_NOPMP_MC-02"/>
    <x v="0"/>
    <x v="2"/>
    <n v="515.485221835787"/>
    <n v="752608.42388024903"/>
    <n v="2709390.3259689002"/>
  </r>
  <r>
    <x v="0"/>
    <x v="1"/>
    <x v="2"/>
    <x v="9"/>
    <x v="18"/>
    <s v="SE2A"/>
    <x v="6"/>
    <s v="GNR_RES_WTR_NOPMP_MC-02"/>
    <x v="1"/>
    <x v="0"/>
    <n v="515.485221835787"/>
    <n v="752608.42388024903"/>
    <n v="2709390.3259689002"/>
  </r>
  <r>
    <x v="0"/>
    <x v="1"/>
    <x v="2"/>
    <x v="9"/>
    <x v="18"/>
    <s v="SE2A"/>
    <x v="6"/>
    <s v="GNR_RES_WTR_NOPMP_MC-02"/>
    <x v="1"/>
    <x v="1"/>
    <n v="515.485221835787"/>
    <n v="752608.42388024903"/>
    <n v="2709390.3259689002"/>
  </r>
  <r>
    <x v="0"/>
    <x v="1"/>
    <x v="2"/>
    <x v="9"/>
    <x v="18"/>
    <s v="SE2A"/>
    <x v="6"/>
    <s v="GNR_RES_WTR_NOPMP_MC-02"/>
    <x v="1"/>
    <x v="2"/>
    <n v="515.485221835787"/>
    <n v="752608.42388024903"/>
    <n v="2709390.3259689002"/>
  </r>
  <r>
    <x v="0"/>
    <x v="1"/>
    <x v="2"/>
    <x v="9"/>
    <x v="18"/>
    <s v="SE2A"/>
    <x v="6"/>
    <s v="GNR_RES_WTR_NOPMP_MC-03"/>
    <x v="0"/>
    <x v="1"/>
    <n v="515.485221835787"/>
    <n v="752608.42388024903"/>
    <n v="2709390.3259689002"/>
  </r>
  <r>
    <x v="0"/>
    <x v="1"/>
    <x v="2"/>
    <x v="9"/>
    <x v="18"/>
    <s v="SE2A"/>
    <x v="6"/>
    <s v="GNR_RES_WTR_NOPMP_MC-03"/>
    <x v="0"/>
    <x v="2"/>
    <n v="515.485221835787"/>
    <n v="752608.42388024903"/>
    <n v="2709390.3259689002"/>
  </r>
  <r>
    <x v="0"/>
    <x v="1"/>
    <x v="2"/>
    <x v="9"/>
    <x v="18"/>
    <s v="SE2A"/>
    <x v="6"/>
    <s v="GNR_RES_WTR_NOPMP_MC-03"/>
    <x v="1"/>
    <x v="0"/>
    <n v="515.485221835787"/>
    <n v="752608.42388024903"/>
    <n v="2709390.3259689002"/>
  </r>
  <r>
    <x v="0"/>
    <x v="1"/>
    <x v="2"/>
    <x v="9"/>
    <x v="18"/>
    <s v="SE2A"/>
    <x v="6"/>
    <s v="GNR_RES_WTR_NOPMP_MC-03"/>
    <x v="1"/>
    <x v="1"/>
    <n v="515.485221835787"/>
    <n v="752608.42388024903"/>
    <n v="2709390.3259689002"/>
  </r>
  <r>
    <x v="0"/>
    <x v="1"/>
    <x v="2"/>
    <x v="9"/>
    <x v="18"/>
    <s v="SE2A"/>
    <x v="6"/>
    <s v="GNR_RES_WTR_NOPMP_MC-03"/>
    <x v="1"/>
    <x v="2"/>
    <n v="515.485221835787"/>
    <n v="752608.42388024903"/>
    <n v="2709390.3259689002"/>
  </r>
  <r>
    <x v="0"/>
    <x v="1"/>
    <x v="2"/>
    <x v="9"/>
    <x v="18"/>
    <s v="SE2A"/>
    <x v="6"/>
    <s v="GNR_RES_WTR_NOPMP_MC-04"/>
    <x v="0"/>
    <x v="1"/>
    <n v="515.485221835787"/>
    <n v="752608.42388024903"/>
    <n v="2709390.3259689002"/>
  </r>
  <r>
    <x v="0"/>
    <x v="1"/>
    <x v="2"/>
    <x v="9"/>
    <x v="18"/>
    <s v="SE2A"/>
    <x v="6"/>
    <s v="GNR_RES_WTR_NOPMP_MC-04"/>
    <x v="0"/>
    <x v="2"/>
    <n v="515.485221835787"/>
    <n v="752608.42388024903"/>
    <n v="2709390.3259689002"/>
  </r>
  <r>
    <x v="0"/>
    <x v="1"/>
    <x v="2"/>
    <x v="9"/>
    <x v="18"/>
    <s v="SE2A"/>
    <x v="6"/>
    <s v="GNR_RES_WTR_NOPMP_MC-04"/>
    <x v="1"/>
    <x v="0"/>
    <n v="515.485221835787"/>
    <n v="752608.42388024903"/>
    <n v="2709390.3259689002"/>
  </r>
  <r>
    <x v="0"/>
    <x v="1"/>
    <x v="2"/>
    <x v="9"/>
    <x v="18"/>
    <s v="SE2A"/>
    <x v="6"/>
    <s v="GNR_RES_WTR_NOPMP_MC-04"/>
    <x v="1"/>
    <x v="1"/>
    <n v="515.485221835787"/>
    <n v="752608.42388024903"/>
    <n v="2709390.3259689002"/>
  </r>
  <r>
    <x v="0"/>
    <x v="1"/>
    <x v="2"/>
    <x v="9"/>
    <x v="18"/>
    <s v="SE2A"/>
    <x v="6"/>
    <s v="GNR_RES_WTR_NOPMP_MC-04"/>
    <x v="1"/>
    <x v="2"/>
    <n v="515.485221835787"/>
    <n v="752608.42388024903"/>
    <n v="2709390.3259689002"/>
  </r>
  <r>
    <x v="0"/>
    <x v="1"/>
    <x v="2"/>
    <x v="9"/>
    <x v="18"/>
    <s v="SE2A"/>
    <x v="6"/>
    <s v="GNR_RES_WTR_NOPMP_MC-05"/>
    <x v="0"/>
    <x v="1"/>
    <n v="515.485221835787"/>
    <n v="752608.42388024903"/>
    <n v="2709390.3259689002"/>
  </r>
  <r>
    <x v="0"/>
    <x v="1"/>
    <x v="2"/>
    <x v="9"/>
    <x v="18"/>
    <s v="SE2A"/>
    <x v="6"/>
    <s v="GNR_RES_WTR_NOPMP_MC-05"/>
    <x v="0"/>
    <x v="2"/>
    <n v="515.485221835787"/>
    <n v="752608.42388024903"/>
    <n v="2709390.3259689002"/>
  </r>
  <r>
    <x v="0"/>
    <x v="1"/>
    <x v="2"/>
    <x v="9"/>
    <x v="18"/>
    <s v="SE2A"/>
    <x v="6"/>
    <s v="GNR_RES_WTR_NOPMP_MC-05"/>
    <x v="1"/>
    <x v="0"/>
    <n v="515.485221835787"/>
    <n v="752608.42388024903"/>
    <n v="2709390.3259689002"/>
  </r>
  <r>
    <x v="0"/>
    <x v="1"/>
    <x v="2"/>
    <x v="9"/>
    <x v="18"/>
    <s v="SE2A"/>
    <x v="6"/>
    <s v="GNR_RES_WTR_NOPMP_MC-05"/>
    <x v="1"/>
    <x v="1"/>
    <n v="515.485221835787"/>
    <n v="752608.42388024903"/>
    <n v="2709390.3259689002"/>
  </r>
  <r>
    <x v="0"/>
    <x v="1"/>
    <x v="2"/>
    <x v="9"/>
    <x v="18"/>
    <s v="SE2A"/>
    <x v="6"/>
    <s v="GNR_RES_WTR_NOPMP_MC-05"/>
    <x v="1"/>
    <x v="2"/>
    <n v="515.485221835787"/>
    <n v="752608.42388024903"/>
    <n v="2709390.3259689002"/>
  </r>
  <r>
    <x v="0"/>
    <x v="1"/>
    <x v="2"/>
    <x v="9"/>
    <x v="18"/>
    <s v="SE2A"/>
    <x v="6"/>
    <s v="GNR_RES_WTR_NOPMP_MC-06"/>
    <x v="0"/>
    <x v="1"/>
    <n v="336.91047831239598"/>
    <n v="491889.29833609698"/>
    <n v="1770801.4740099499"/>
  </r>
  <r>
    <x v="0"/>
    <x v="1"/>
    <x v="2"/>
    <x v="9"/>
    <x v="18"/>
    <s v="SE2A"/>
    <x v="6"/>
    <s v="GNR_RES_WTR_NOPMP_MC-06"/>
    <x v="0"/>
    <x v="2"/>
    <n v="309.49021583956301"/>
    <n v="451855.71512576297"/>
    <n v="1626680.5744527499"/>
  </r>
  <r>
    <x v="0"/>
    <x v="1"/>
    <x v="2"/>
    <x v="9"/>
    <x v="18"/>
    <s v="SE2A"/>
    <x v="6"/>
    <s v="GNR_RES_WTR_NOPMP_MC-06"/>
    <x v="1"/>
    <x v="0"/>
    <n v="452.28879111250001"/>
    <n v="660341.63502425002"/>
    <n v="2377229.8860872998"/>
  </r>
  <r>
    <x v="0"/>
    <x v="1"/>
    <x v="2"/>
    <x v="9"/>
    <x v="18"/>
    <s v="SE2A"/>
    <x v="6"/>
    <s v="GNR_RES_WTR_NOPMP_MC-06"/>
    <x v="1"/>
    <x v="1"/>
    <n v="454.30249767276001"/>
    <n v="663281.64660222898"/>
    <n v="2387813.9277680302"/>
  </r>
  <r>
    <x v="0"/>
    <x v="1"/>
    <x v="2"/>
    <x v="9"/>
    <x v="18"/>
    <s v="SE2A"/>
    <x v="6"/>
    <s v="GNR_RES_WTR_NOPMP_MC-06"/>
    <x v="1"/>
    <x v="2"/>
    <n v="210.19817861255299"/>
    <n v="306889.34077432798"/>
    <n v="1104801.6267875801"/>
  </r>
  <r>
    <x v="0"/>
    <x v="1"/>
    <x v="2"/>
    <x v="9"/>
    <x v="18"/>
    <s v="SE2A"/>
    <x v="6"/>
    <s v="GNR_RES_WTR_PMP_MC-01"/>
    <x v="0"/>
    <x v="0"/>
    <n v="108"/>
    <n v="157680"/>
    <n v="567648"/>
  </r>
  <r>
    <x v="0"/>
    <x v="1"/>
    <x v="2"/>
    <x v="9"/>
    <x v="18"/>
    <s v="SE2A"/>
    <x v="6"/>
    <s v="GNR_RES_WTR_PMP_MC-01"/>
    <x v="0"/>
    <x v="1"/>
    <n v="108"/>
    <n v="157680"/>
    <n v="567648"/>
  </r>
  <r>
    <x v="0"/>
    <x v="1"/>
    <x v="2"/>
    <x v="9"/>
    <x v="18"/>
    <s v="SE2A"/>
    <x v="6"/>
    <s v="GNR_RES_WTR_PMP_MC-01"/>
    <x v="0"/>
    <x v="2"/>
    <n v="108"/>
    <n v="157680"/>
    <n v="567648"/>
  </r>
  <r>
    <x v="0"/>
    <x v="1"/>
    <x v="2"/>
    <x v="9"/>
    <x v="18"/>
    <s v="SE2A"/>
    <x v="6"/>
    <s v="GNR_RES_WTR_PMP_MC-01"/>
    <x v="1"/>
    <x v="0"/>
    <n v="108"/>
    <n v="157680"/>
    <n v="567648"/>
  </r>
  <r>
    <x v="0"/>
    <x v="1"/>
    <x v="2"/>
    <x v="9"/>
    <x v="18"/>
    <s v="SE2A"/>
    <x v="6"/>
    <s v="GNR_RES_WTR_PMP_MC-01"/>
    <x v="1"/>
    <x v="1"/>
    <n v="108"/>
    <n v="157680"/>
    <n v="567648"/>
  </r>
  <r>
    <x v="0"/>
    <x v="1"/>
    <x v="2"/>
    <x v="9"/>
    <x v="18"/>
    <s v="SE2A"/>
    <x v="6"/>
    <s v="GNR_RES_WTR_PMP_MC-01"/>
    <x v="1"/>
    <x v="2"/>
    <n v="108"/>
    <n v="157680"/>
    <n v="567648"/>
  </r>
  <r>
    <x v="0"/>
    <x v="1"/>
    <x v="2"/>
    <x v="9"/>
    <x v="18"/>
    <s v="SE2A"/>
    <x v="6"/>
    <s v="GNR_ROR_WTR"/>
    <x v="0"/>
    <x v="0"/>
    <n v="938.29938723785904"/>
    <n v="1369917.1053672701"/>
    <n v="4931701.57932219"/>
  </r>
  <r>
    <x v="0"/>
    <x v="1"/>
    <x v="2"/>
    <x v="9"/>
    <x v="18"/>
    <s v="SE2A"/>
    <x v="6"/>
    <s v="GNR_ROR_WTR"/>
    <x v="0"/>
    <x v="1"/>
    <n v="938.29938723785904"/>
    <n v="1369917.1053672701"/>
    <n v="4931701.57932219"/>
  </r>
  <r>
    <x v="0"/>
    <x v="1"/>
    <x v="2"/>
    <x v="9"/>
    <x v="18"/>
    <s v="SE2A"/>
    <x v="6"/>
    <s v="GNR_ROR_WTR"/>
    <x v="0"/>
    <x v="2"/>
    <n v="938.29938723785904"/>
    <n v="1369917.1053672701"/>
    <n v="4931701.57932219"/>
  </r>
  <r>
    <x v="0"/>
    <x v="1"/>
    <x v="2"/>
    <x v="9"/>
    <x v="18"/>
    <s v="SE2A"/>
    <x v="6"/>
    <s v="GNR_ROR_WTR"/>
    <x v="1"/>
    <x v="0"/>
    <n v="2476.48876213015"/>
    <n v="3615673.5927100298"/>
    <n v="13016424.9337561"/>
  </r>
  <r>
    <x v="0"/>
    <x v="1"/>
    <x v="2"/>
    <x v="9"/>
    <x v="18"/>
    <s v="SE2A"/>
    <x v="6"/>
    <s v="GNR_ROR_WTR"/>
    <x v="1"/>
    <x v="1"/>
    <n v="2476.48876213015"/>
    <n v="3615673.5927100298"/>
    <n v="13016424.9337561"/>
  </r>
  <r>
    <x v="0"/>
    <x v="1"/>
    <x v="2"/>
    <x v="9"/>
    <x v="18"/>
    <s v="SE2A"/>
    <x v="6"/>
    <s v="GNR_ROR_WTR"/>
    <x v="1"/>
    <x v="2"/>
    <n v="2476.48876213015"/>
    <n v="3615673.5927100298"/>
    <n v="13016424.9337561"/>
  </r>
  <r>
    <x v="0"/>
    <x v="1"/>
    <x v="2"/>
    <x v="9"/>
    <x v="18"/>
    <s v="SE2A"/>
    <x v="7"/>
    <s v="GNR_WT_WIND_ON_LS_Y-2050"/>
    <x v="0"/>
    <x v="0"/>
    <n v="961.14147987173703"/>
    <n v="1403266.56061274"/>
    <n v="5051759.61820585"/>
  </r>
  <r>
    <x v="0"/>
    <x v="1"/>
    <x v="2"/>
    <x v="9"/>
    <x v="18"/>
    <s v="SE2A"/>
    <x v="7"/>
    <s v="GNR_WT_WIND_ON_LS_Y-2050"/>
    <x v="0"/>
    <x v="1"/>
    <n v="1099.8885582273799"/>
    <n v="1605837.29501197"/>
    <n v="5781014.2620431101"/>
  </r>
  <r>
    <x v="0"/>
    <x v="1"/>
    <x v="2"/>
    <x v="9"/>
    <x v="18"/>
    <s v="SE2A"/>
    <x v="7"/>
    <s v="GNR_WT_WIND_ON_LS_Y-2050"/>
    <x v="0"/>
    <x v="2"/>
    <n v="755.51154159395503"/>
    <n v="1103046.85072717"/>
    <n v="3970968.6626178301"/>
  </r>
  <r>
    <x v="0"/>
    <x v="1"/>
    <x v="2"/>
    <x v="9"/>
    <x v="18"/>
    <s v="SE2A"/>
    <x v="7"/>
    <s v="GNR_WT_WIND_ON_LS_Y-2050"/>
    <x v="1"/>
    <x v="0"/>
    <n v="1621.84259499169"/>
    <n v="2367890.1886878698"/>
    <n v="8524404.6792763304"/>
  </r>
  <r>
    <x v="0"/>
    <x v="1"/>
    <x v="2"/>
    <x v="9"/>
    <x v="18"/>
    <s v="SE2A"/>
    <x v="7"/>
    <s v="GNR_WT_WIND_ON_LS_Y-2050"/>
    <x v="1"/>
    <x v="1"/>
    <n v="2021.2921905598901"/>
    <n v="2951086.5982174398"/>
    <n v="10623911.7535828"/>
  </r>
  <r>
    <x v="0"/>
    <x v="1"/>
    <x v="2"/>
    <x v="9"/>
    <x v="18"/>
    <s v="SE2A"/>
    <x v="7"/>
    <s v="GNR_WT_WIND_ON_LS_Y-2050"/>
    <x v="1"/>
    <x v="2"/>
    <n v="2132.6127817843198"/>
    <n v="3113614.6614051098"/>
    <n v="11209012.781058401"/>
  </r>
  <r>
    <x v="0"/>
    <x v="1"/>
    <x v="2"/>
    <x v="9"/>
    <x v="18"/>
    <s v="SE2_IND"/>
    <x v="1"/>
    <s v="GNR_HS_HEAT_PIT_L-CEN_E-90_Y-2050"/>
    <x v="0"/>
    <x v="0"/>
    <n v="24.8231184398248"/>
    <n v="36241.752922144202"/>
    <n v="130470.310519719"/>
  </r>
  <r>
    <x v="0"/>
    <x v="1"/>
    <x v="2"/>
    <x v="9"/>
    <x v="18"/>
    <s v="SE2_IND"/>
    <x v="1"/>
    <s v="GNR_HS_HEAT_PIT_L-CEN_E-90_Y-2050"/>
    <x v="0"/>
    <x v="1"/>
    <n v="43.082444134371102"/>
    <n v="62900.368436181801"/>
    <n v="226441.326370255"/>
  </r>
  <r>
    <x v="0"/>
    <x v="1"/>
    <x v="2"/>
    <x v="9"/>
    <x v="18"/>
    <s v="SE2_IND"/>
    <x v="1"/>
    <s v="GNR_HS_HEAT_PIT_L-CEN_E-90_Y-2050"/>
    <x v="0"/>
    <x v="2"/>
    <n v="33.462307315752803"/>
    <n v="48854.968680999104"/>
    <n v="175877.88725159701"/>
  </r>
  <r>
    <x v="0"/>
    <x v="1"/>
    <x v="2"/>
    <x v="9"/>
    <x v="18"/>
    <s v="SE2_IND"/>
    <x v="2"/>
    <s v="GNR_ST_MSW_BP_E-25_LS-220-MW-FEED_Y-2050"/>
    <x v="0"/>
    <x v="0"/>
    <n v="1084.8162345681501"/>
    <n v="1583831.7024695"/>
    <n v="5701794.1288901903"/>
  </r>
  <r>
    <x v="0"/>
    <x v="1"/>
    <x v="2"/>
    <x v="9"/>
    <x v="18"/>
    <s v="SE2_IND"/>
    <x v="2"/>
    <s v="GNR_ST_MSW_BP_E-25_LS-220-MW-FEED_Y-2050"/>
    <x v="0"/>
    <x v="1"/>
    <n v="1084.8162345681501"/>
    <n v="1583831.7024695"/>
    <n v="5701794.1288901903"/>
  </r>
  <r>
    <x v="0"/>
    <x v="1"/>
    <x v="2"/>
    <x v="9"/>
    <x v="18"/>
    <s v="SE2_IND"/>
    <x v="2"/>
    <s v="GNR_ST_MSW_BP_E-25_LS-220-MW-FEED_Y-2050"/>
    <x v="0"/>
    <x v="2"/>
    <n v="1084.8162345681501"/>
    <n v="1583831.7024695"/>
    <n v="5701794.1288901903"/>
  </r>
  <r>
    <x v="0"/>
    <x v="1"/>
    <x v="2"/>
    <x v="9"/>
    <x v="18"/>
    <s v="SE2_IND"/>
    <x v="2"/>
    <s v="GNR_ST_MSW_BP_E-25_LS-220-MW-FEED_Y-2050"/>
    <x v="1"/>
    <x v="0"/>
    <n v="1084.8162345681501"/>
    <n v="1583831.7024695"/>
    <n v="5701794.1288901903"/>
  </r>
  <r>
    <x v="0"/>
    <x v="1"/>
    <x v="2"/>
    <x v="9"/>
    <x v="18"/>
    <s v="SE2_IND"/>
    <x v="2"/>
    <s v="GNR_ST_MSW_BP_E-25_LS-220-MW-FEED_Y-2050"/>
    <x v="1"/>
    <x v="1"/>
    <n v="1084.8162345681501"/>
    <n v="1583831.7024695"/>
    <n v="5701794.1288901903"/>
  </r>
  <r>
    <x v="0"/>
    <x v="1"/>
    <x v="2"/>
    <x v="9"/>
    <x v="18"/>
    <s v="SE2_IND"/>
    <x v="2"/>
    <s v="GNR_ST_MSW_BP_E-25_LS-220-MW-FEED_Y-2050"/>
    <x v="1"/>
    <x v="2"/>
    <n v="1084.8162345681501"/>
    <n v="1583831.7024695"/>
    <n v="5701794.1288901903"/>
  </r>
  <r>
    <x v="0"/>
    <x v="1"/>
    <x v="2"/>
    <x v="9"/>
    <x v="18"/>
    <s v="SE2_IND"/>
    <x v="17"/>
    <s v="GNR_IND-ST_WOODCHI_BP_E-71"/>
    <x v="0"/>
    <x v="0"/>
    <n v="378.40375586854498"/>
    <n v="552469.483568075"/>
    <n v="1988890.1408450699"/>
  </r>
  <r>
    <x v="0"/>
    <x v="1"/>
    <x v="2"/>
    <x v="9"/>
    <x v="18"/>
    <s v="SE2_IND"/>
    <x v="17"/>
    <s v="GNR_IND-ST_WOODCHI_BP_E-71"/>
    <x v="0"/>
    <x v="1"/>
    <n v="378.40375586854498"/>
    <n v="552469.483568075"/>
    <n v="1988890.1408450699"/>
  </r>
  <r>
    <x v="0"/>
    <x v="1"/>
    <x v="2"/>
    <x v="9"/>
    <x v="18"/>
    <s v="SE2_IND"/>
    <x v="17"/>
    <s v="GNR_IND-ST_WOODCHI_BP_E-71"/>
    <x v="0"/>
    <x v="2"/>
    <n v="378.40375586854498"/>
    <n v="552469.483568075"/>
    <n v="1988890.1408450699"/>
  </r>
  <r>
    <x v="0"/>
    <x v="1"/>
    <x v="2"/>
    <x v="9"/>
    <x v="18"/>
    <s v="SE2_medium"/>
    <x v="5"/>
    <s v="GNR_HP_ELEC_GROUND-WTR_COP-380_LS-4-MW_Y-2030"/>
    <x v="0"/>
    <x v="1"/>
    <n v="18.4438766862237"/>
    <n v="26928.059961886702"/>
    <n v="96941.015862792003"/>
  </r>
  <r>
    <x v="0"/>
    <x v="1"/>
    <x v="2"/>
    <x v="9"/>
    <x v="18"/>
    <s v="SE2_medium"/>
    <x v="5"/>
    <s v="GNR_HP_ELEC_GROUND-WTR_COP-380_LS-4-MW_Y-2030"/>
    <x v="1"/>
    <x v="0"/>
    <n v="18.4438766862237"/>
    <n v="26928.059961886702"/>
    <n v="96941.015862792003"/>
  </r>
  <r>
    <x v="0"/>
    <x v="1"/>
    <x v="2"/>
    <x v="9"/>
    <x v="18"/>
    <s v="SE2_medium"/>
    <x v="5"/>
    <s v="GNR_HP_ELEC_GROUND-WTR_COP-380_LS-4-MW_Y-2030"/>
    <x v="1"/>
    <x v="1"/>
    <n v="18.4438766862237"/>
    <n v="26928.059961886702"/>
    <n v="96941.015862792003"/>
  </r>
  <r>
    <x v="0"/>
    <x v="1"/>
    <x v="2"/>
    <x v="9"/>
    <x v="18"/>
    <s v="SE2_medium"/>
    <x v="5"/>
    <s v="GNR_HP_ELEC_GROUND-WTR_COP-380_LS-4-MW_Y-2030"/>
    <x v="1"/>
    <x v="2"/>
    <n v="18.4438766862237"/>
    <n v="26928.059961886702"/>
    <n v="96941.015862792003"/>
  </r>
  <r>
    <x v="0"/>
    <x v="1"/>
    <x v="2"/>
    <x v="9"/>
    <x v="18"/>
    <s v="SE2_medium"/>
    <x v="5"/>
    <s v="GNR_HP_ELEC_GROUND-WTR_COP-410_LS-4-MW_Y-2050"/>
    <x v="0"/>
    <x v="0"/>
    <n v="79.877735635962907"/>
    <n v="116621.494028506"/>
    <n v="419837.37850262102"/>
  </r>
  <r>
    <x v="0"/>
    <x v="1"/>
    <x v="2"/>
    <x v="9"/>
    <x v="18"/>
    <s v="SE2_medium"/>
    <x v="5"/>
    <s v="GNR_HP_ELEC_GROUND-WTR_COP-410_LS-4-MW_Y-2050"/>
    <x v="0"/>
    <x v="1"/>
    <n v="79.877735635962907"/>
    <n v="116621.494028506"/>
    <n v="419837.37850262102"/>
  </r>
  <r>
    <x v="0"/>
    <x v="1"/>
    <x v="2"/>
    <x v="9"/>
    <x v="18"/>
    <s v="SE2_medium"/>
    <x v="5"/>
    <s v="GNR_HP_ELEC_GROUND-WTR_COP-410_LS-4-MW_Y-2050"/>
    <x v="0"/>
    <x v="2"/>
    <n v="79.877735635962907"/>
    <n v="116621.494028506"/>
    <n v="419837.37850262102"/>
  </r>
  <r>
    <x v="0"/>
    <x v="1"/>
    <x v="2"/>
    <x v="9"/>
    <x v="18"/>
    <s v="SE2_medium"/>
    <x v="5"/>
    <s v="GNR_HP_ELEC_GROUND-WTR_COP-410_LS-4-MW_Y-2050"/>
    <x v="1"/>
    <x v="0"/>
    <n v="79.877735635962907"/>
    <n v="116621.494028506"/>
    <n v="419837.37850262102"/>
  </r>
  <r>
    <x v="0"/>
    <x v="1"/>
    <x v="2"/>
    <x v="9"/>
    <x v="18"/>
    <s v="SE2_medium"/>
    <x v="5"/>
    <s v="GNR_HP_ELEC_GROUND-WTR_COP-410_LS-4-MW_Y-2050"/>
    <x v="1"/>
    <x v="1"/>
    <n v="79.877735635962907"/>
    <n v="116621.494028506"/>
    <n v="419837.37850262102"/>
  </r>
  <r>
    <x v="0"/>
    <x v="1"/>
    <x v="2"/>
    <x v="9"/>
    <x v="18"/>
    <s v="SE2_medium"/>
    <x v="5"/>
    <s v="GNR_HP_ELEC_GROUND-WTR_COP-410_LS-4-MW_Y-2050"/>
    <x v="1"/>
    <x v="2"/>
    <n v="79.877735635962907"/>
    <n v="116621.494028506"/>
    <n v="419837.37850262102"/>
  </r>
  <r>
    <x v="0"/>
    <x v="1"/>
    <x v="2"/>
    <x v="9"/>
    <x v="18"/>
    <s v="SE2_medium"/>
    <x v="1"/>
    <s v="GNR_HS_HEAT_PIT_L-DEC_E-91_Y-2050"/>
    <x v="0"/>
    <x v="0"/>
    <n v="147.605748004384"/>
    <n v="215504.392086401"/>
    <n v="775815.81151104195"/>
  </r>
  <r>
    <x v="0"/>
    <x v="1"/>
    <x v="2"/>
    <x v="9"/>
    <x v="18"/>
    <s v="SE2_medium"/>
    <x v="1"/>
    <s v="GNR_HS_HEAT_PIT_L-DEC_E-91_Y-2050"/>
    <x v="0"/>
    <x v="1"/>
    <n v="256.50325714830399"/>
    <n v="374494.755436523"/>
    <n v="1348181.11957148"/>
  </r>
  <r>
    <x v="0"/>
    <x v="1"/>
    <x v="2"/>
    <x v="9"/>
    <x v="18"/>
    <s v="SE2_medium"/>
    <x v="1"/>
    <s v="GNR_HS_HEAT_PIT_L-DEC_E-91_Y-2050"/>
    <x v="0"/>
    <x v="2"/>
    <n v="171.24204909085699"/>
    <n v="250013.39167265099"/>
    <n v="900048.21002154495"/>
  </r>
  <r>
    <x v="0"/>
    <x v="1"/>
    <x v="2"/>
    <x v="9"/>
    <x v="18"/>
    <s v="SE2_medium"/>
    <x v="1"/>
    <s v="GNR_HS_HEAT_WTR-TANK_LS_E-95_Y-2010"/>
    <x v="0"/>
    <x v="1"/>
    <n v="8.2808219178082201"/>
    <n v="12090"/>
    <n v="43524"/>
  </r>
  <r>
    <x v="0"/>
    <x v="1"/>
    <x v="2"/>
    <x v="9"/>
    <x v="18"/>
    <s v="SE2_medium"/>
    <x v="4"/>
    <s v="GNR_EH_HEAT"/>
    <x v="0"/>
    <x v="0"/>
    <n v="4.5787545787545598"/>
    <n v="6684.9816849816598"/>
    <n v="24065.934065934001"/>
  </r>
  <r>
    <x v="0"/>
    <x v="1"/>
    <x v="2"/>
    <x v="9"/>
    <x v="18"/>
    <s v="SE2_medium"/>
    <x v="4"/>
    <s v="GNR_EH_HEAT"/>
    <x v="0"/>
    <x v="1"/>
    <n v="4.5787545787545598"/>
    <n v="6684.9816849816598"/>
    <n v="24065.934065934001"/>
  </r>
  <r>
    <x v="0"/>
    <x v="1"/>
    <x v="2"/>
    <x v="9"/>
    <x v="18"/>
    <s v="SE2_medium"/>
    <x v="4"/>
    <s v="GNR_EH_HEAT"/>
    <x v="0"/>
    <x v="2"/>
    <n v="4.5787545787545598"/>
    <n v="6684.9816849816598"/>
    <n v="24065.934065934001"/>
  </r>
  <r>
    <x v="0"/>
    <x v="1"/>
    <x v="2"/>
    <x v="9"/>
    <x v="18"/>
    <s v="SE2_medium"/>
    <x v="4"/>
    <s v="GNR_EH_HEAT"/>
    <x v="1"/>
    <x v="0"/>
    <n v="4.5787545787545598"/>
    <n v="6684.9816849816598"/>
    <n v="24065.934065934001"/>
  </r>
  <r>
    <x v="0"/>
    <x v="1"/>
    <x v="2"/>
    <x v="9"/>
    <x v="18"/>
    <s v="SE2_medium"/>
    <x v="4"/>
    <s v="GNR_EH_HEAT"/>
    <x v="1"/>
    <x v="1"/>
    <n v="4.5787545787545598"/>
    <n v="6684.9816849816598"/>
    <n v="24065.934065934001"/>
  </r>
  <r>
    <x v="0"/>
    <x v="1"/>
    <x v="2"/>
    <x v="9"/>
    <x v="18"/>
    <s v="SE2_medium"/>
    <x v="4"/>
    <s v="GNR_EH_HEAT"/>
    <x v="1"/>
    <x v="2"/>
    <n v="4.5787545787545598"/>
    <n v="6684.9816849816598"/>
    <n v="24065.934065934001"/>
  </r>
  <r>
    <x v="0"/>
    <x v="1"/>
    <x v="2"/>
    <x v="9"/>
    <x v="18"/>
    <s v="SE2_medium"/>
    <x v="17"/>
    <s v="GNR_BO_WOODCHI_E-90"/>
    <x v="0"/>
    <x v="1"/>
    <n v="27.7777777777778"/>
    <n v="40555.555555555598"/>
    <n v="146000"/>
  </r>
  <r>
    <x v="0"/>
    <x v="1"/>
    <x v="2"/>
    <x v="9"/>
    <x v="18"/>
    <s v="SE2_small"/>
    <x v="5"/>
    <s v="GNR_HP_ELEC_GROUND-WTR_COP-410_LS-4-MW_Y-2050"/>
    <x v="0"/>
    <x v="0"/>
    <n v="18.7382906454345"/>
    <n v="27357.904342334401"/>
    <n v="98488.455632403799"/>
  </r>
  <r>
    <x v="0"/>
    <x v="1"/>
    <x v="2"/>
    <x v="9"/>
    <x v="18"/>
    <s v="SE2_small"/>
    <x v="5"/>
    <s v="GNR_HP_ELEC_GROUND-WTR_COP-410_LS-4-MW_Y-2050"/>
    <x v="0"/>
    <x v="1"/>
    <n v="18.7382906454345"/>
    <n v="27357.904342334401"/>
    <n v="98488.455632403799"/>
  </r>
  <r>
    <x v="0"/>
    <x v="1"/>
    <x v="2"/>
    <x v="9"/>
    <x v="18"/>
    <s v="SE2_small"/>
    <x v="5"/>
    <s v="GNR_HP_ELEC_GROUND-WTR_COP-410_LS-4-MW_Y-2050"/>
    <x v="0"/>
    <x v="2"/>
    <n v="18.7382906454345"/>
    <n v="27357.904342334401"/>
    <n v="98488.455632403799"/>
  </r>
  <r>
    <x v="0"/>
    <x v="1"/>
    <x v="2"/>
    <x v="9"/>
    <x v="18"/>
    <s v="SE2_small"/>
    <x v="5"/>
    <s v="GNR_HP_ELEC_GROUND-WTR_COP-410_LS-4-MW_Y-2050"/>
    <x v="1"/>
    <x v="0"/>
    <n v="18.7382906454345"/>
    <n v="27357.904342334401"/>
    <n v="98488.455632403799"/>
  </r>
  <r>
    <x v="0"/>
    <x v="1"/>
    <x v="2"/>
    <x v="9"/>
    <x v="18"/>
    <s v="SE2_small"/>
    <x v="5"/>
    <s v="GNR_HP_ELEC_GROUND-WTR_COP-410_LS-4-MW_Y-2050"/>
    <x v="1"/>
    <x v="1"/>
    <n v="18.7382906454345"/>
    <n v="27357.904342334401"/>
    <n v="98488.455632403799"/>
  </r>
  <r>
    <x v="0"/>
    <x v="1"/>
    <x v="2"/>
    <x v="9"/>
    <x v="18"/>
    <s v="SE2_small"/>
    <x v="5"/>
    <s v="GNR_HP_ELEC_GROUND-WTR_COP-410_LS-4-MW_Y-2050"/>
    <x v="1"/>
    <x v="2"/>
    <n v="18.7382906454345"/>
    <n v="27357.904342334401"/>
    <n v="98488.455632403799"/>
  </r>
  <r>
    <x v="0"/>
    <x v="1"/>
    <x v="2"/>
    <x v="9"/>
    <x v="18"/>
    <s v="SE2_small"/>
    <x v="1"/>
    <s v="GNR_HS_HEAT_PIT_L-DEC_E-91_Y-2050"/>
    <x v="0"/>
    <x v="0"/>
    <n v="3.26114508270182"/>
    <n v="4761.2718207446596"/>
    <n v="17140.5785546808"/>
  </r>
  <r>
    <x v="0"/>
    <x v="1"/>
    <x v="2"/>
    <x v="9"/>
    <x v="18"/>
    <s v="SE2_small"/>
    <x v="1"/>
    <s v="GNR_HS_HEAT_PIT_L-DEC_E-91_Y-2050"/>
    <x v="0"/>
    <x v="1"/>
    <n v="41.970697737602698"/>
    <n v="61277.218696899901"/>
    <n v="220597.98730884001"/>
  </r>
  <r>
    <x v="0"/>
    <x v="1"/>
    <x v="2"/>
    <x v="9"/>
    <x v="18"/>
    <s v="SE2_small"/>
    <x v="1"/>
    <s v="GNR_HS_HEAT_PIT_L-DEC_E-91_Y-2050"/>
    <x v="0"/>
    <x v="2"/>
    <n v="30.9084946698156"/>
    <n v="45126.402217930801"/>
    <n v="162455.047984551"/>
  </r>
  <r>
    <x v="0"/>
    <x v="1"/>
    <x v="2"/>
    <x v="9"/>
    <x v="19"/>
    <s v="SE3A"/>
    <x v="6"/>
    <s v="GNR_RES_WTR_NOPMP_MC-01"/>
    <x v="0"/>
    <x v="0"/>
    <n v="131.6"/>
    <n v="192136"/>
    <n v="691689.6"/>
  </r>
  <r>
    <x v="0"/>
    <x v="1"/>
    <x v="2"/>
    <x v="9"/>
    <x v="19"/>
    <s v="SE3A"/>
    <x v="6"/>
    <s v="GNR_RES_WTR_NOPMP_MC-01"/>
    <x v="0"/>
    <x v="1"/>
    <n v="131.6"/>
    <n v="192136"/>
    <n v="691689.6"/>
  </r>
  <r>
    <x v="0"/>
    <x v="1"/>
    <x v="2"/>
    <x v="9"/>
    <x v="19"/>
    <s v="SE3A"/>
    <x v="6"/>
    <s v="GNR_RES_WTR_NOPMP_MC-01"/>
    <x v="0"/>
    <x v="2"/>
    <n v="131.6"/>
    <n v="192136"/>
    <n v="691689.6"/>
  </r>
  <r>
    <x v="0"/>
    <x v="1"/>
    <x v="2"/>
    <x v="9"/>
    <x v="19"/>
    <s v="SE3A"/>
    <x v="6"/>
    <s v="GNR_RES_WTR_NOPMP_MC-01"/>
    <x v="1"/>
    <x v="0"/>
    <n v="131.6"/>
    <n v="192136"/>
    <n v="691689.6"/>
  </r>
  <r>
    <x v="0"/>
    <x v="1"/>
    <x v="2"/>
    <x v="9"/>
    <x v="19"/>
    <s v="SE3A"/>
    <x v="6"/>
    <s v="GNR_RES_WTR_NOPMP_MC-01"/>
    <x v="1"/>
    <x v="1"/>
    <n v="131.6"/>
    <n v="192136"/>
    <n v="691689.6"/>
  </r>
  <r>
    <x v="0"/>
    <x v="1"/>
    <x v="2"/>
    <x v="9"/>
    <x v="19"/>
    <s v="SE3A"/>
    <x v="6"/>
    <s v="GNR_RES_WTR_NOPMP_MC-01"/>
    <x v="1"/>
    <x v="2"/>
    <n v="131.6"/>
    <n v="192136"/>
    <n v="691689.6"/>
  </r>
  <r>
    <x v="0"/>
    <x v="1"/>
    <x v="2"/>
    <x v="9"/>
    <x v="19"/>
    <s v="SE3A"/>
    <x v="6"/>
    <s v="GNR_RES_WTR_NOPMP_MC-02"/>
    <x v="0"/>
    <x v="1"/>
    <n v="131.6"/>
    <n v="192136"/>
    <n v="691689.6"/>
  </r>
  <r>
    <x v="0"/>
    <x v="1"/>
    <x v="2"/>
    <x v="9"/>
    <x v="19"/>
    <s v="SE3A"/>
    <x v="6"/>
    <s v="GNR_RES_WTR_NOPMP_MC-02"/>
    <x v="0"/>
    <x v="2"/>
    <n v="131.6"/>
    <n v="192136"/>
    <n v="691689.6"/>
  </r>
  <r>
    <x v="0"/>
    <x v="1"/>
    <x v="2"/>
    <x v="9"/>
    <x v="19"/>
    <s v="SE3A"/>
    <x v="6"/>
    <s v="GNR_RES_WTR_NOPMP_MC-02"/>
    <x v="1"/>
    <x v="0"/>
    <n v="131.6"/>
    <n v="192136"/>
    <n v="691689.6"/>
  </r>
  <r>
    <x v="0"/>
    <x v="1"/>
    <x v="2"/>
    <x v="9"/>
    <x v="19"/>
    <s v="SE3A"/>
    <x v="6"/>
    <s v="GNR_RES_WTR_NOPMP_MC-02"/>
    <x v="1"/>
    <x v="1"/>
    <n v="131.6"/>
    <n v="192136"/>
    <n v="691689.6"/>
  </r>
  <r>
    <x v="0"/>
    <x v="1"/>
    <x v="2"/>
    <x v="9"/>
    <x v="19"/>
    <s v="SE3A"/>
    <x v="6"/>
    <s v="GNR_RES_WTR_NOPMP_MC-02"/>
    <x v="1"/>
    <x v="2"/>
    <n v="131.6"/>
    <n v="192136"/>
    <n v="691689.6"/>
  </r>
  <r>
    <x v="0"/>
    <x v="1"/>
    <x v="2"/>
    <x v="9"/>
    <x v="19"/>
    <s v="SE3A"/>
    <x v="6"/>
    <s v="GNR_RES_WTR_NOPMP_MC-03"/>
    <x v="0"/>
    <x v="1"/>
    <n v="131.6"/>
    <n v="192136"/>
    <n v="691689.6"/>
  </r>
  <r>
    <x v="0"/>
    <x v="1"/>
    <x v="2"/>
    <x v="9"/>
    <x v="19"/>
    <s v="SE3A"/>
    <x v="6"/>
    <s v="GNR_RES_WTR_NOPMP_MC-03"/>
    <x v="0"/>
    <x v="2"/>
    <n v="131.6"/>
    <n v="192136"/>
    <n v="691689.6"/>
  </r>
  <r>
    <x v="0"/>
    <x v="1"/>
    <x v="2"/>
    <x v="9"/>
    <x v="19"/>
    <s v="SE3A"/>
    <x v="6"/>
    <s v="GNR_RES_WTR_NOPMP_MC-03"/>
    <x v="1"/>
    <x v="0"/>
    <n v="131.6"/>
    <n v="192136"/>
    <n v="691689.6"/>
  </r>
  <r>
    <x v="0"/>
    <x v="1"/>
    <x v="2"/>
    <x v="9"/>
    <x v="19"/>
    <s v="SE3A"/>
    <x v="6"/>
    <s v="GNR_RES_WTR_NOPMP_MC-03"/>
    <x v="1"/>
    <x v="1"/>
    <n v="131.6"/>
    <n v="192136"/>
    <n v="691689.6"/>
  </r>
  <r>
    <x v="0"/>
    <x v="1"/>
    <x v="2"/>
    <x v="9"/>
    <x v="19"/>
    <s v="SE3A"/>
    <x v="6"/>
    <s v="GNR_RES_WTR_NOPMP_MC-03"/>
    <x v="1"/>
    <x v="2"/>
    <n v="131.6"/>
    <n v="192136"/>
    <n v="691689.6"/>
  </r>
  <r>
    <x v="0"/>
    <x v="1"/>
    <x v="2"/>
    <x v="9"/>
    <x v="19"/>
    <s v="SE3A"/>
    <x v="6"/>
    <s v="GNR_RES_WTR_NOPMP_MC-04"/>
    <x v="0"/>
    <x v="1"/>
    <n v="131.6"/>
    <n v="192136"/>
    <n v="691689.6"/>
  </r>
  <r>
    <x v="0"/>
    <x v="1"/>
    <x v="2"/>
    <x v="9"/>
    <x v="19"/>
    <s v="SE3A"/>
    <x v="6"/>
    <s v="GNR_RES_WTR_NOPMP_MC-04"/>
    <x v="0"/>
    <x v="2"/>
    <n v="131.6"/>
    <n v="192136"/>
    <n v="691689.6"/>
  </r>
  <r>
    <x v="0"/>
    <x v="1"/>
    <x v="2"/>
    <x v="9"/>
    <x v="19"/>
    <s v="SE3A"/>
    <x v="6"/>
    <s v="GNR_RES_WTR_NOPMP_MC-04"/>
    <x v="1"/>
    <x v="0"/>
    <n v="131.6"/>
    <n v="192136"/>
    <n v="691689.6"/>
  </r>
  <r>
    <x v="0"/>
    <x v="1"/>
    <x v="2"/>
    <x v="9"/>
    <x v="19"/>
    <s v="SE3A"/>
    <x v="6"/>
    <s v="GNR_RES_WTR_NOPMP_MC-04"/>
    <x v="1"/>
    <x v="1"/>
    <n v="131.6"/>
    <n v="192136"/>
    <n v="691689.6"/>
  </r>
  <r>
    <x v="0"/>
    <x v="1"/>
    <x v="2"/>
    <x v="9"/>
    <x v="19"/>
    <s v="SE3A"/>
    <x v="6"/>
    <s v="GNR_RES_WTR_NOPMP_MC-04"/>
    <x v="1"/>
    <x v="2"/>
    <n v="131.6"/>
    <n v="192136"/>
    <n v="691689.6"/>
  </r>
  <r>
    <x v="0"/>
    <x v="1"/>
    <x v="2"/>
    <x v="9"/>
    <x v="19"/>
    <s v="SE3A"/>
    <x v="6"/>
    <s v="GNR_RES_WTR_NOPMP_MC-05"/>
    <x v="0"/>
    <x v="1"/>
    <n v="131.6"/>
    <n v="192136"/>
    <n v="691689.6"/>
  </r>
  <r>
    <x v="0"/>
    <x v="1"/>
    <x v="2"/>
    <x v="9"/>
    <x v="19"/>
    <s v="SE3A"/>
    <x v="6"/>
    <s v="GNR_RES_WTR_NOPMP_MC-05"/>
    <x v="0"/>
    <x v="2"/>
    <n v="131.6"/>
    <n v="192136"/>
    <n v="691689.6"/>
  </r>
  <r>
    <x v="0"/>
    <x v="1"/>
    <x v="2"/>
    <x v="9"/>
    <x v="19"/>
    <s v="SE3A"/>
    <x v="6"/>
    <s v="GNR_RES_WTR_NOPMP_MC-05"/>
    <x v="1"/>
    <x v="0"/>
    <n v="131.6"/>
    <n v="192136"/>
    <n v="691689.6"/>
  </r>
  <r>
    <x v="0"/>
    <x v="1"/>
    <x v="2"/>
    <x v="9"/>
    <x v="19"/>
    <s v="SE3A"/>
    <x v="6"/>
    <s v="GNR_RES_WTR_NOPMP_MC-05"/>
    <x v="1"/>
    <x v="1"/>
    <n v="131.6"/>
    <n v="192136"/>
    <n v="691689.6"/>
  </r>
  <r>
    <x v="0"/>
    <x v="1"/>
    <x v="2"/>
    <x v="9"/>
    <x v="19"/>
    <s v="SE3A"/>
    <x v="6"/>
    <s v="GNR_RES_WTR_NOPMP_MC-05"/>
    <x v="1"/>
    <x v="2"/>
    <n v="131.6"/>
    <n v="192136"/>
    <n v="691689.6"/>
  </r>
  <r>
    <x v="0"/>
    <x v="1"/>
    <x v="2"/>
    <x v="9"/>
    <x v="19"/>
    <s v="SE3A"/>
    <x v="6"/>
    <s v="GNR_RES_WTR_NOPMP_MC-06"/>
    <x v="0"/>
    <x v="1"/>
    <n v="94.1739693675311"/>
    <n v="137493.995276595"/>
    <n v="494978.382995744"/>
  </r>
  <r>
    <x v="0"/>
    <x v="1"/>
    <x v="2"/>
    <x v="9"/>
    <x v="19"/>
    <s v="SE3A"/>
    <x v="6"/>
    <s v="GNR_RES_WTR_NOPMP_MC-06"/>
    <x v="1"/>
    <x v="1"/>
    <n v="131.6"/>
    <n v="192136"/>
    <n v="691689.6"/>
  </r>
  <r>
    <x v="0"/>
    <x v="1"/>
    <x v="2"/>
    <x v="9"/>
    <x v="19"/>
    <s v="SE3A"/>
    <x v="6"/>
    <s v="GNR_RES_WTR_NOPMP_MC-06"/>
    <x v="1"/>
    <x v="2"/>
    <n v="28.418958540480698"/>
    <n v="41491.6794691018"/>
    <n v="149370.04608876701"/>
  </r>
  <r>
    <x v="0"/>
    <x v="1"/>
    <x v="2"/>
    <x v="9"/>
    <x v="19"/>
    <s v="SE3A"/>
    <x v="6"/>
    <s v="GNR_ROR_WTR"/>
    <x v="0"/>
    <x v="0"/>
    <n v="397.4098563416"/>
    <n v="580218.39025873598"/>
    <n v="2088786.2049314501"/>
  </r>
  <r>
    <x v="0"/>
    <x v="1"/>
    <x v="2"/>
    <x v="9"/>
    <x v="19"/>
    <s v="SE3A"/>
    <x v="6"/>
    <s v="GNR_ROR_WTR"/>
    <x v="0"/>
    <x v="1"/>
    <n v="397.4098563416"/>
    <n v="580218.39025873598"/>
    <n v="2088786.2049314501"/>
  </r>
  <r>
    <x v="0"/>
    <x v="1"/>
    <x v="2"/>
    <x v="9"/>
    <x v="19"/>
    <s v="SE3A"/>
    <x v="6"/>
    <s v="GNR_ROR_WTR"/>
    <x v="0"/>
    <x v="2"/>
    <n v="397.4098563416"/>
    <n v="580218.39025873598"/>
    <n v="2088786.2049314501"/>
  </r>
  <r>
    <x v="0"/>
    <x v="1"/>
    <x v="2"/>
    <x v="9"/>
    <x v="19"/>
    <s v="SE3A"/>
    <x v="6"/>
    <s v="GNR_ROR_WTR"/>
    <x v="1"/>
    <x v="0"/>
    <n v="848.56976732117005"/>
    <n v="1238911.8602889101"/>
    <n v="4460082.6970400698"/>
  </r>
  <r>
    <x v="0"/>
    <x v="1"/>
    <x v="2"/>
    <x v="9"/>
    <x v="19"/>
    <s v="SE3A"/>
    <x v="6"/>
    <s v="GNR_ROR_WTR"/>
    <x v="1"/>
    <x v="1"/>
    <n v="848.56976732117005"/>
    <n v="1238911.8602889101"/>
    <n v="4460082.6970400698"/>
  </r>
  <r>
    <x v="0"/>
    <x v="1"/>
    <x v="2"/>
    <x v="9"/>
    <x v="19"/>
    <s v="SE3A"/>
    <x v="6"/>
    <s v="GNR_ROR_WTR"/>
    <x v="1"/>
    <x v="2"/>
    <n v="848.56976732117005"/>
    <n v="1238911.8602889101"/>
    <n v="4460082.6970400698"/>
  </r>
  <r>
    <x v="0"/>
    <x v="1"/>
    <x v="2"/>
    <x v="9"/>
    <x v="19"/>
    <s v="SE3_IND"/>
    <x v="1"/>
    <s v="GNR_HS_HEAT_PIT_L-CEN_E-90_Y-2050"/>
    <x v="0"/>
    <x v="0"/>
    <n v="118.989486349999"/>
    <n v="173724.65007099899"/>
    <n v="625408.740255596"/>
  </r>
  <r>
    <x v="0"/>
    <x v="1"/>
    <x v="2"/>
    <x v="9"/>
    <x v="19"/>
    <s v="SE3_IND"/>
    <x v="1"/>
    <s v="GNR_HS_HEAT_PIT_L-CEN_E-90_Y-2050"/>
    <x v="0"/>
    <x v="1"/>
    <n v="146.88207827743199"/>
    <n v="214447.83428505101"/>
    <n v="772012.20342618297"/>
  </r>
  <r>
    <x v="0"/>
    <x v="1"/>
    <x v="2"/>
    <x v="9"/>
    <x v="19"/>
    <s v="SE3_IND"/>
    <x v="1"/>
    <s v="GNR_HS_HEAT_PIT_L-CEN_E-90_Y-2050"/>
    <x v="0"/>
    <x v="2"/>
    <n v="132.186543784176"/>
    <n v="192992.353924897"/>
    <n v="694772.47412963002"/>
  </r>
  <r>
    <x v="0"/>
    <x v="1"/>
    <x v="2"/>
    <x v="9"/>
    <x v="19"/>
    <s v="SE3_IND"/>
    <x v="2"/>
    <s v="GNR_ST_MSW_BP_E-25_LS-220-MW-FEED_Y-2050"/>
    <x v="0"/>
    <x v="0"/>
    <n v="1754.42845425618"/>
    <n v="2561465.5432140301"/>
    <n v="9221275.9555704892"/>
  </r>
  <r>
    <x v="0"/>
    <x v="1"/>
    <x v="2"/>
    <x v="9"/>
    <x v="19"/>
    <s v="SE3_IND"/>
    <x v="2"/>
    <s v="GNR_ST_MSW_BP_E-25_LS-220-MW-FEED_Y-2050"/>
    <x v="0"/>
    <x v="1"/>
    <n v="1754.42845425618"/>
    <n v="2561465.5432140301"/>
    <n v="9221275.9555704892"/>
  </r>
  <r>
    <x v="0"/>
    <x v="1"/>
    <x v="2"/>
    <x v="9"/>
    <x v="19"/>
    <s v="SE3_IND"/>
    <x v="2"/>
    <s v="GNR_ST_MSW_BP_E-25_LS-220-MW-FEED_Y-2050"/>
    <x v="0"/>
    <x v="2"/>
    <n v="1754.42845425618"/>
    <n v="2561465.5432140301"/>
    <n v="9221275.9555704892"/>
  </r>
  <r>
    <x v="0"/>
    <x v="1"/>
    <x v="2"/>
    <x v="9"/>
    <x v="19"/>
    <s v="SE3_IND"/>
    <x v="2"/>
    <s v="GNR_ST_MSW_BP_E-25_LS-220-MW-FEED_Y-2050"/>
    <x v="1"/>
    <x v="0"/>
    <n v="1754.42845425618"/>
    <n v="2561465.5432140301"/>
    <n v="9221275.9555704892"/>
  </r>
  <r>
    <x v="0"/>
    <x v="1"/>
    <x v="2"/>
    <x v="9"/>
    <x v="19"/>
    <s v="SE3_IND"/>
    <x v="2"/>
    <s v="GNR_ST_MSW_BP_E-25_LS-220-MW-FEED_Y-2050"/>
    <x v="1"/>
    <x v="1"/>
    <n v="1754.42845425618"/>
    <n v="2561465.5432140301"/>
    <n v="9221275.9555704892"/>
  </r>
  <r>
    <x v="0"/>
    <x v="1"/>
    <x v="2"/>
    <x v="9"/>
    <x v="19"/>
    <s v="SE3_IND"/>
    <x v="2"/>
    <s v="GNR_ST_MSW_BP_E-25_LS-220-MW-FEED_Y-2050"/>
    <x v="1"/>
    <x v="2"/>
    <n v="1754.42845425618"/>
    <n v="2561465.5432140301"/>
    <n v="9221275.9555704892"/>
  </r>
  <r>
    <x v="0"/>
    <x v="1"/>
    <x v="2"/>
    <x v="9"/>
    <x v="19"/>
    <s v="SE3_IND"/>
    <x v="17"/>
    <s v="GNR_IND-ST_WOODCHI_BP_E-71"/>
    <x v="0"/>
    <x v="0"/>
    <n v="296.00938967136199"/>
    <n v="432173.70892018802"/>
    <n v="1555825.35211268"/>
  </r>
  <r>
    <x v="0"/>
    <x v="1"/>
    <x v="2"/>
    <x v="9"/>
    <x v="19"/>
    <s v="SE3_IND"/>
    <x v="17"/>
    <s v="GNR_IND-ST_WOODCHI_BP_E-71"/>
    <x v="0"/>
    <x v="1"/>
    <n v="296.00938967136199"/>
    <n v="432173.70892018802"/>
    <n v="1555825.35211268"/>
  </r>
  <r>
    <x v="0"/>
    <x v="1"/>
    <x v="2"/>
    <x v="9"/>
    <x v="19"/>
    <s v="SE3_IND"/>
    <x v="17"/>
    <s v="GNR_IND-ST_WOODCHI_BP_E-71"/>
    <x v="0"/>
    <x v="2"/>
    <n v="296.00938967136199"/>
    <n v="432173.70892018802"/>
    <n v="1555825.35211268"/>
  </r>
  <r>
    <x v="0"/>
    <x v="1"/>
    <x v="2"/>
    <x v="9"/>
    <x v="19"/>
    <s v="SE3_large"/>
    <x v="1"/>
    <s v="GNR_HS_HEAT_PIT_L-CEN_E-90_Y-2050"/>
    <x v="0"/>
    <x v="0"/>
    <n v="309.85614195517701"/>
    <n v="452389.967254558"/>
    <n v="1628603.8821164099"/>
  </r>
  <r>
    <x v="0"/>
    <x v="1"/>
    <x v="2"/>
    <x v="9"/>
    <x v="19"/>
    <s v="SE3_large"/>
    <x v="1"/>
    <s v="GNR_HS_HEAT_PIT_L-CEN_E-90_Y-2050"/>
    <x v="0"/>
    <x v="1"/>
    <n v="1367.20970587439"/>
    <n v="1996126.1705766099"/>
    <n v="7186054.2140758"/>
  </r>
  <r>
    <x v="0"/>
    <x v="1"/>
    <x v="2"/>
    <x v="9"/>
    <x v="19"/>
    <s v="SE3_large"/>
    <x v="1"/>
    <s v="GNR_HS_HEAT_PIT_L-CEN_E-90_Y-2050"/>
    <x v="0"/>
    <x v="2"/>
    <n v="778.78047910977"/>
    <n v="1137019.49950026"/>
    <n v="4093270.1982009499"/>
  </r>
  <r>
    <x v="0"/>
    <x v="1"/>
    <x v="2"/>
    <x v="9"/>
    <x v="19"/>
    <s v="SE3_large"/>
    <x v="2"/>
    <s v="GNR_ST_MSW_BP_E-24_LS-220-MW-FEED_Y-2030"/>
    <x v="0"/>
    <x v="0"/>
    <n v="634.57158326200204"/>
    <n v="926474.51156252297"/>
    <n v="3335308.2416250799"/>
  </r>
  <r>
    <x v="0"/>
    <x v="1"/>
    <x v="2"/>
    <x v="9"/>
    <x v="19"/>
    <s v="SE3_large"/>
    <x v="2"/>
    <s v="GNR_ST_MSW_BP_E-24_LS-220-MW-FEED_Y-2030"/>
    <x v="0"/>
    <x v="1"/>
    <n v="634.57158326200204"/>
    <n v="926474.51156252297"/>
    <n v="3335308.2416250799"/>
  </r>
  <r>
    <x v="0"/>
    <x v="1"/>
    <x v="2"/>
    <x v="9"/>
    <x v="19"/>
    <s v="SE3_large"/>
    <x v="2"/>
    <s v="GNR_ST_MSW_BP_E-24_LS-220-MW-FEED_Y-2030"/>
    <x v="0"/>
    <x v="2"/>
    <n v="634.57158326200204"/>
    <n v="926474.51156252297"/>
    <n v="3335308.2416250799"/>
  </r>
  <r>
    <x v="0"/>
    <x v="1"/>
    <x v="2"/>
    <x v="9"/>
    <x v="19"/>
    <s v="SE3_large"/>
    <x v="2"/>
    <s v="GNR_ST_MSW_BP_E-24_LS-220-MW-FEED_Y-2030"/>
    <x v="1"/>
    <x v="0"/>
    <n v="634.57158326200204"/>
    <n v="926474.51156252297"/>
    <n v="3335308.2416250799"/>
  </r>
  <r>
    <x v="0"/>
    <x v="1"/>
    <x v="2"/>
    <x v="9"/>
    <x v="19"/>
    <s v="SE3_large"/>
    <x v="2"/>
    <s v="GNR_ST_MSW_BP_E-24_LS-220-MW-FEED_Y-2030"/>
    <x v="1"/>
    <x v="1"/>
    <n v="634.57158326200204"/>
    <n v="926474.51156252297"/>
    <n v="3335308.2416250799"/>
  </r>
  <r>
    <x v="0"/>
    <x v="1"/>
    <x v="2"/>
    <x v="9"/>
    <x v="19"/>
    <s v="SE3_large"/>
    <x v="2"/>
    <s v="GNR_ST_MSW_BP_E-24_LS-220-MW-FEED_Y-2030"/>
    <x v="1"/>
    <x v="2"/>
    <n v="634.57158326200204"/>
    <n v="926474.51156252297"/>
    <n v="3335308.2416250799"/>
  </r>
  <r>
    <x v="0"/>
    <x v="1"/>
    <x v="2"/>
    <x v="9"/>
    <x v="19"/>
    <s v="SE3_large"/>
    <x v="2"/>
    <s v="GNR_ST_MSW_BP_E-25_LS-220-MW-FEED_Y-2050"/>
    <x v="0"/>
    <x v="0"/>
    <n v="1755.7433468686399"/>
    <n v="2563385.2864282099"/>
    <n v="9228187.0311415698"/>
  </r>
  <r>
    <x v="0"/>
    <x v="1"/>
    <x v="2"/>
    <x v="9"/>
    <x v="19"/>
    <s v="SE3_large"/>
    <x v="2"/>
    <s v="GNR_ST_MSW_BP_E-25_LS-220-MW-FEED_Y-2050"/>
    <x v="0"/>
    <x v="1"/>
    <n v="1755.7433468686399"/>
    <n v="2563385.2864282099"/>
    <n v="9228187.0311415698"/>
  </r>
  <r>
    <x v="0"/>
    <x v="1"/>
    <x v="2"/>
    <x v="9"/>
    <x v="19"/>
    <s v="SE3_large"/>
    <x v="2"/>
    <s v="GNR_ST_MSW_BP_E-25_LS-220-MW-FEED_Y-2050"/>
    <x v="0"/>
    <x v="2"/>
    <n v="1755.7433468686399"/>
    <n v="2563385.2864282099"/>
    <n v="9228187.0311415698"/>
  </r>
  <r>
    <x v="0"/>
    <x v="1"/>
    <x v="2"/>
    <x v="9"/>
    <x v="19"/>
    <s v="SE3_large"/>
    <x v="2"/>
    <s v="GNR_ST_MSW_BP_E-25_LS-220-MW-FEED_Y-2050"/>
    <x v="1"/>
    <x v="0"/>
    <n v="1755.7433468686399"/>
    <n v="2563385.2864282099"/>
    <n v="9228187.0311415698"/>
  </r>
  <r>
    <x v="0"/>
    <x v="1"/>
    <x v="2"/>
    <x v="9"/>
    <x v="19"/>
    <s v="SE3_large"/>
    <x v="2"/>
    <s v="GNR_ST_MSW_BP_E-25_LS-220-MW-FEED_Y-2050"/>
    <x v="1"/>
    <x v="1"/>
    <n v="1755.7433468686399"/>
    <n v="2563385.2864282099"/>
    <n v="9228187.0311415698"/>
  </r>
  <r>
    <x v="0"/>
    <x v="1"/>
    <x v="2"/>
    <x v="9"/>
    <x v="19"/>
    <s v="SE3_large"/>
    <x v="2"/>
    <s v="GNR_ST_MSW_BP_E-25_LS-220-MW-FEED_Y-2050"/>
    <x v="1"/>
    <x v="2"/>
    <n v="1755.7433468686399"/>
    <n v="2563385.2864282099"/>
    <n v="9228187.0311415698"/>
  </r>
  <r>
    <x v="0"/>
    <x v="1"/>
    <x v="2"/>
    <x v="9"/>
    <x v="19"/>
    <s v="SE3_large"/>
    <x v="17"/>
    <s v="GNR_ST_WOODCHI_BP_CB-40"/>
    <x v="0"/>
    <x v="0"/>
    <n v="448.267730944444"/>
    <n v="654470.88717888901"/>
    <n v="2356095.1938439999"/>
  </r>
  <r>
    <x v="0"/>
    <x v="1"/>
    <x v="2"/>
    <x v="9"/>
    <x v="19"/>
    <s v="SE3_large"/>
    <x v="17"/>
    <s v="GNR_ST_WOODCHI_BP_CB-40"/>
    <x v="0"/>
    <x v="1"/>
    <n v="448.267730944444"/>
    <n v="654470.88717888901"/>
    <n v="2356095.1938439999"/>
  </r>
  <r>
    <x v="0"/>
    <x v="1"/>
    <x v="2"/>
    <x v="9"/>
    <x v="19"/>
    <s v="SE3_large"/>
    <x v="17"/>
    <s v="GNR_ST_WOODCHI_BP_CB-40"/>
    <x v="0"/>
    <x v="2"/>
    <n v="448.267730944444"/>
    <n v="654470.88717888901"/>
    <n v="2356095.1938439999"/>
  </r>
  <r>
    <x v="0"/>
    <x v="1"/>
    <x v="2"/>
    <x v="9"/>
    <x v="19"/>
    <s v="SE3_medium"/>
    <x v="5"/>
    <s v="GNR_HP_ELEC_GROUND-WTR_COP-380_LS-4-MW_Y-2030"/>
    <x v="0"/>
    <x v="0"/>
    <n v="63.018467017242997"/>
    <n v="92006.961845174796"/>
    <n v="331225.06264262903"/>
  </r>
  <r>
    <x v="0"/>
    <x v="1"/>
    <x v="2"/>
    <x v="9"/>
    <x v="19"/>
    <s v="SE3_medium"/>
    <x v="5"/>
    <s v="GNR_HP_ELEC_GROUND-WTR_COP-380_LS-4-MW_Y-2030"/>
    <x v="0"/>
    <x v="1"/>
    <n v="63.959320729947002"/>
    <n v="93380.608265722607"/>
    <n v="336170.189756601"/>
  </r>
  <r>
    <x v="0"/>
    <x v="1"/>
    <x v="2"/>
    <x v="9"/>
    <x v="19"/>
    <s v="SE3_medium"/>
    <x v="5"/>
    <s v="GNR_HP_ELEC_GROUND-WTR_COP-380_LS-4-MW_Y-2030"/>
    <x v="1"/>
    <x v="0"/>
    <n v="63.959320729947002"/>
    <n v="93380.608265722607"/>
    <n v="336170.189756601"/>
  </r>
  <r>
    <x v="0"/>
    <x v="1"/>
    <x v="2"/>
    <x v="9"/>
    <x v="19"/>
    <s v="SE3_medium"/>
    <x v="5"/>
    <s v="GNR_HP_ELEC_GROUND-WTR_COP-380_LS-4-MW_Y-2030"/>
    <x v="1"/>
    <x v="1"/>
    <n v="63.959320729947002"/>
    <n v="93380.608265722607"/>
    <n v="336170.189756601"/>
  </r>
  <r>
    <x v="0"/>
    <x v="1"/>
    <x v="2"/>
    <x v="9"/>
    <x v="19"/>
    <s v="SE3_medium"/>
    <x v="5"/>
    <s v="GNR_HP_ELEC_GROUND-WTR_COP-380_LS-4-MW_Y-2030"/>
    <x v="1"/>
    <x v="2"/>
    <n v="63.959320729947002"/>
    <n v="93380.608265722607"/>
    <n v="336170.189756601"/>
  </r>
  <r>
    <x v="0"/>
    <x v="1"/>
    <x v="2"/>
    <x v="9"/>
    <x v="19"/>
    <s v="SE3_medium"/>
    <x v="5"/>
    <s v="GNR_HP_ELEC_GROUND-WTR_COP-410_LS-4-MW_Y-2050"/>
    <x v="0"/>
    <x v="0"/>
    <n v="289.08359730998899"/>
    <n v="422062.05207258498"/>
    <n v="1519423.3874613"/>
  </r>
  <r>
    <x v="0"/>
    <x v="1"/>
    <x v="2"/>
    <x v="9"/>
    <x v="19"/>
    <s v="SE3_medium"/>
    <x v="5"/>
    <s v="GNR_HP_ELEC_GROUND-WTR_COP-410_LS-4-MW_Y-2050"/>
    <x v="0"/>
    <x v="1"/>
    <n v="289.08359730998899"/>
    <n v="422062.05207258498"/>
    <n v="1519423.3874613"/>
  </r>
  <r>
    <x v="0"/>
    <x v="1"/>
    <x v="2"/>
    <x v="9"/>
    <x v="19"/>
    <s v="SE3_medium"/>
    <x v="5"/>
    <s v="GNR_HP_ELEC_GROUND-WTR_COP-410_LS-4-MW_Y-2050"/>
    <x v="0"/>
    <x v="2"/>
    <n v="289.08359730998899"/>
    <n v="422062.05207258498"/>
    <n v="1519423.3874613"/>
  </r>
  <r>
    <x v="0"/>
    <x v="1"/>
    <x v="2"/>
    <x v="9"/>
    <x v="19"/>
    <s v="SE3_medium"/>
    <x v="5"/>
    <s v="GNR_HP_ELEC_GROUND-WTR_COP-410_LS-4-MW_Y-2050"/>
    <x v="1"/>
    <x v="0"/>
    <n v="289.08359730998899"/>
    <n v="422062.05207258498"/>
    <n v="1519423.3874613"/>
  </r>
  <r>
    <x v="0"/>
    <x v="1"/>
    <x v="2"/>
    <x v="9"/>
    <x v="19"/>
    <s v="SE3_medium"/>
    <x v="5"/>
    <s v="GNR_HP_ELEC_GROUND-WTR_COP-410_LS-4-MW_Y-2050"/>
    <x v="1"/>
    <x v="1"/>
    <n v="289.08359730998899"/>
    <n v="422062.05207258498"/>
    <n v="1519423.3874613"/>
  </r>
  <r>
    <x v="0"/>
    <x v="1"/>
    <x v="2"/>
    <x v="9"/>
    <x v="19"/>
    <s v="SE3_medium"/>
    <x v="5"/>
    <s v="GNR_HP_ELEC_GROUND-WTR_COP-410_LS-4-MW_Y-2050"/>
    <x v="1"/>
    <x v="2"/>
    <n v="289.08359730998899"/>
    <n v="422062.05207258498"/>
    <n v="1519423.3874613"/>
  </r>
  <r>
    <x v="0"/>
    <x v="1"/>
    <x v="2"/>
    <x v="9"/>
    <x v="19"/>
    <s v="SE3_medium"/>
    <x v="1"/>
    <s v="GNR_HS_HEAT_PIT_L-DEC_E-91_Y-2050"/>
    <x v="0"/>
    <x v="0"/>
    <n v="351.262707454897"/>
    <n v="512843.55288415001"/>
    <n v="1846236.7903829401"/>
  </r>
  <r>
    <x v="0"/>
    <x v="1"/>
    <x v="2"/>
    <x v="9"/>
    <x v="19"/>
    <s v="SE3_medium"/>
    <x v="1"/>
    <s v="GNR_HS_HEAT_PIT_L-DEC_E-91_Y-2050"/>
    <x v="0"/>
    <x v="1"/>
    <n v="963.44861567718897"/>
    <n v="1406634.9788887"/>
    <n v="5063885.9239993002"/>
  </r>
  <r>
    <x v="0"/>
    <x v="1"/>
    <x v="2"/>
    <x v="9"/>
    <x v="19"/>
    <s v="SE3_medium"/>
    <x v="1"/>
    <s v="GNR_HS_HEAT_PIT_L-DEC_E-91_Y-2050"/>
    <x v="0"/>
    <x v="2"/>
    <n v="963.44861567718897"/>
    <n v="1406634.9788887"/>
    <n v="5063885.9239993002"/>
  </r>
  <r>
    <x v="0"/>
    <x v="1"/>
    <x v="2"/>
    <x v="9"/>
    <x v="19"/>
    <s v="SE3_medium"/>
    <x v="1"/>
    <s v="GNR_HS_HEAT_WTR-TANK_LS_E-95_Y-2010"/>
    <x v="0"/>
    <x v="1"/>
    <n v="44.9657534246575"/>
    <n v="65650"/>
    <n v="236340"/>
  </r>
  <r>
    <x v="0"/>
    <x v="1"/>
    <x v="2"/>
    <x v="9"/>
    <x v="19"/>
    <s v="SE3_medium"/>
    <x v="1"/>
    <s v="GNR_HS_HEAT_WTR-TANK_LS_E-95_Y-2010"/>
    <x v="1"/>
    <x v="1"/>
    <n v="44.9657534246575"/>
    <n v="65650"/>
    <n v="236340"/>
  </r>
  <r>
    <x v="0"/>
    <x v="1"/>
    <x v="2"/>
    <x v="9"/>
    <x v="19"/>
    <s v="SE3_medium"/>
    <x v="2"/>
    <s v="GNR_BO_MSW_E-90"/>
    <x v="0"/>
    <x v="0"/>
    <n v="39.7777777777778"/>
    <n v="58075.555555555598"/>
    <n v="209072"/>
  </r>
  <r>
    <x v="0"/>
    <x v="1"/>
    <x v="2"/>
    <x v="9"/>
    <x v="19"/>
    <s v="SE3_medium"/>
    <x v="2"/>
    <s v="GNR_BO_MSW_E-90"/>
    <x v="0"/>
    <x v="1"/>
    <n v="39.7777777777778"/>
    <n v="58075.555555555598"/>
    <n v="209072"/>
  </r>
  <r>
    <x v="0"/>
    <x v="1"/>
    <x v="2"/>
    <x v="9"/>
    <x v="19"/>
    <s v="SE3_medium"/>
    <x v="2"/>
    <s v="GNR_BO_MSW_E-90"/>
    <x v="0"/>
    <x v="2"/>
    <n v="39.7777777777778"/>
    <n v="58075.555555555598"/>
    <n v="209072"/>
  </r>
  <r>
    <x v="0"/>
    <x v="1"/>
    <x v="2"/>
    <x v="9"/>
    <x v="19"/>
    <s v="SE3_medium"/>
    <x v="2"/>
    <s v="GNR_BO_MSW_E-90"/>
    <x v="1"/>
    <x v="0"/>
    <n v="39.7777777777778"/>
    <n v="58075.555555555598"/>
    <n v="209072"/>
  </r>
  <r>
    <x v="0"/>
    <x v="1"/>
    <x v="2"/>
    <x v="9"/>
    <x v="19"/>
    <s v="SE3_medium"/>
    <x v="2"/>
    <s v="GNR_BO_MSW_E-90"/>
    <x v="1"/>
    <x v="1"/>
    <n v="39.7777777777778"/>
    <n v="58075.555555555598"/>
    <n v="209072"/>
  </r>
  <r>
    <x v="0"/>
    <x v="1"/>
    <x v="2"/>
    <x v="9"/>
    <x v="19"/>
    <s v="SE3_medium"/>
    <x v="2"/>
    <s v="GNR_BO_MSW_E-90"/>
    <x v="1"/>
    <x v="2"/>
    <n v="39.7777777777778"/>
    <n v="58075.555555555598"/>
    <n v="209072"/>
  </r>
  <r>
    <x v="0"/>
    <x v="1"/>
    <x v="2"/>
    <x v="9"/>
    <x v="19"/>
    <s v="SE3_medium"/>
    <x v="4"/>
    <s v="GNR_EH_HEAT"/>
    <x v="0"/>
    <x v="0"/>
    <n v="3.8926751667136101"/>
    <n v="5683.3057434018601"/>
    <n v="20459.9006762467"/>
  </r>
  <r>
    <x v="0"/>
    <x v="1"/>
    <x v="2"/>
    <x v="9"/>
    <x v="19"/>
    <s v="SE3_medium"/>
    <x v="4"/>
    <s v="GNR_EH_HEAT"/>
    <x v="0"/>
    <x v="1"/>
    <n v="3.8926751667136101"/>
    <n v="5683.3057434018601"/>
    <n v="20459.9006762467"/>
  </r>
  <r>
    <x v="0"/>
    <x v="1"/>
    <x v="2"/>
    <x v="9"/>
    <x v="19"/>
    <s v="SE3_medium"/>
    <x v="4"/>
    <s v="GNR_EH_HEAT"/>
    <x v="0"/>
    <x v="2"/>
    <n v="3.8926751667136101"/>
    <n v="5683.3057434018601"/>
    <n v="20459.9006762467"/>
  </r>
  <r>
    <x v="0"/>
    <x v="1"/>
    <x v="2"/>
    <x v="9"/>
    <x v="19"/>
    <s v="SE3_medium"/>
    <x v="4"/>
    <s v="GNR_EH_HEAT"/>
    <x v="1"/>
    <x v="0"/>
    <n v="3.8926751667136101"/>
    <n v="5683.3057434018601"/>
    <n v="20459.9006762467"/>
  </r>
  <r>
    <x v="0"/>
    <x v="1"/>
    <x v="2"/>
    <x v="9"/>
    <x v="19"/>
    <s v="SE3_medium"/>
    <x v="4"/>
    <s v="GNR_EH_HEAT"/>
    <x v="1"/>
    <x v="1"/>
    <n v="3.8926751667136101"/>
    <n v="5683.3057434018601"/>
    <n v="20459.9006762467"/>
  </r>
  <r>
    <x v="0"/>
    <x v="1"/>
    <x v="2"/>
    <x v="9"/>
    <x v="19"/>
    <s v="SE3_medium"/>
    <x v="4"/>
    <s v="GNR_EH_HEAT"/>
    <x v="1"/>
    <x v="2"/>
    <n v="3.8926751667136101"/>
    <n v="5683.3057434018601"/>
    <n v="20459.9006762467"/>
  </r>
  <r>
    <x v="0"/>
    <x v="1"/>
    <x v="2"/>
    <x v="9"/>
    <x v="19"/>
    <s v="SE3_medium"/>
    <x v="17"/>
    <s v="GNR_BO_WOODCHI_E-90"/>
    <x v="0"/>
    <x v="1"/>
    <n v="183.85055555555601"/>
    <n v="268421.81111111102"/>
    <n v="966318.52"/>
  </r>
  <r>
    <x v="0"/>
    <x v="1"/>
    <x v="2"/>
    <x v="9"/>
    <x v="19"/>
    <s v="SE3_medium"/>
    <x v="8"/>
    <s v="GNR_BO_WOODWST_E-90"/>
    <x v="0"/>
    <x v="0"/>
    <n v="123.666666666667"/>
    <n v="180553.33333333299"/>
    <n v="649992"/>
  </r>
  <r>
    <x v="0"/>
    <x v="1"/>
    <x v="2"/>
    <x v="9"/>
    <x v="19"/>
    <s v="SE3_medium"/>
    <x v="8"/>
    <s v="GNR_BO_WOODWST_E-90"/>
    <x v="0"/>
    <x v="1"/>
    <n v="123.666666666667"/>
    <n v="180553.33333333299"/>
    <n v="649992"/>
  </r>
  <r>
    <x v="0"/>
    <x v="1"/>
    <x v="2"/>
    <x v="9"/>
    <x v="19"/>
    <s v="SE3_medium"/>
    <x v="8"/>
    <s v="GNR_BO_WOODWST_E-90"/>
    <x v="0"/>
    <x v="2"/>
    <n v="123.666666666667"/>
    <n v="180553.33333333299"/>
    <n v="649992"/>
  </r>
  <r>
    <x v="0"/>
    <x v="1"/>
    <x v="2"/>
    <x v="9"/>
    <x v="19"/>
    <s v="SE3_medium"/>
    <x v="8"/>
    <s v="GNR_BO_WOODWST_E-90"/>
    <x v="1"/>
    <x v="0"/>
    <n v="123.666666666667"/>
    <n v="180553.33333333299"/>
    <n v="649992"/>
  </r>
  <r>
    <x v="0"/>
    <x v="1"/>
    <x v="2"/>
    <x v="9"/>
    <x v="19"/>
    <s v="SE3_medium"/>
    <x v="8"/>
    <s v="GNR_BO_WOODWST_E-90"/>
    <x v="1"/>
    <x v="1"/>
    <n v="123.666666666667"/>
    <n v="180553.33333333299"/>
    <n v="649992"/>
  </r>
  <r>
    <x v="0"/>
    <x v="1"/>
    <x v="2"/>
    <x v="9"/>
    <x v="19"/>
    <s v="SE3_medium"/>
    <x v="8"/>
    <s v="GNR_BO_WOODWST_E-90"/>
    <x v="1"/>
    <x v="2"/>
    <n v="123.666666666667"/>
    <n v="180553.33333333299"/>
    <n v="649992"/>
  </r>
  <r>
    <x v="0"/>
    <x v="1"/>
    <x v="2"/>
    <x v="9"/>
    <x v="19"/>
    <s v="SE3_small"/>
    <x v="5"/>
    <s v="GNR_HP_ELEC_GROUND-WTR_COP-380_LS-4-MW_Y-2030"/>
    <x v="0"/>
    <x v="1"/>
    <n v="3.7239403005305798"/>
    <n v="5436.9528387746504"/>
    <n v="19573.030219588702"/>
  </r>
  <r>
    <x v="0"/>
    <x v="1"/>
    <x v="2"/>
    <x v="9"/>
    <x v="19"/>
    <s v="SE3_small"/>
    <x v="5"/>
    <s v="GNR_HP_ELEC_GROUND-WTR_COP-380_LS-4-MW_Y-2030"/>
    <x v="1"/>
    <x v="0"/>
    <n v="3.7239403005305798"/>
    <n v="5436.9528387746504"/>
    <n v="19573.030219588702"/>
  </r>
  <r>
    <x v="0"/>
    <x v="1"/>
    <x v="2"/>
    <x v="9"/>
    <x v="19"/>
    <s v="SE3_small"/>
    <x v="5"/>
    <s v="GNR_HP_ELEC_GROUND-WTR_COP-380_LS-4-MW_Y-2030"/>
    <x v="1"/>
    <x v="1"/>
    <n v="3.7239403005305798"/>
    <n v="5436.9528387746504"/>
    <n v="19573.030219588702"/>
  </r>
  <r>
    <x v="0"/>
    <x v="1"/>
    <x v="2"/>
    <x v="9"/>
    <x v="19"/>
    <s v="SE3_small"/>
    <x v="5"/>
    <s v="GNR_HP_ELEC_GROUND-WTR_COP-380_LS-4-MW_Y-2030"/>
    <x v="1"/>
    <x v="2"/>
    <n v="3.7239403005305798"/>
    <n v="5436.9528387746504"/>
    <n v="19573.030219588702"/>
  </r>
  <r>
    <x v="0"/>
    <x v="1"/>
    <x v="2"/>
    <x v="9"/>
    <x v="19"/>
    <s v="SE3_small"/>
    <x v="5"/>
    <s v="GNR_HP_ELEC_GROUND-WTR_COP-410_LS-4-MW_Y-2050"/>
    <x v="0"/>
    <x v="0"/>
    <n v="95.228007747190603"/>
    <n v="139032.89131089801"/>
    <n v="500518.40871923399"/>
  </r>
  <r>
    <x v="0"/>
    <x v="1"/>
    <x v="2"/>
    <x v="9"/>
    <x v="19"/>
    <s v="SE3_small"/>
    <x v="5"/>
    <s v="GNR_HP_ELEC_GROUND-WTR_COP-410_LS-4-MW_Y-2050"/>
    <x v="0"/>
    <x v="1"/>
    <n v="95.228007747190603"/>
    <n v="139032.89131089801"/>
    <n v="500518.40871923399"/>
  </r>
  <r>
    <x v="0"/>
    <x v="1"/>
    <x v="2"/>
    <x v="9"/>
    <x v="19"/>
    <s v="SE3_small"/>
    <x v="5"/>
    <s v="GNR_HP_ELEC_GROUND-WTR_COP-410_LS-4-MW_Y-2050"/>
    <x v="0"/>
    <x v="2"/>
    <n v="95.228007747190603"/>
    <n v="139032.89131089801"/>
    <n v="500518.40871923399"/>
  </r>
  <r>
    <x v="0"/>
    <x v="1"/>
    <x v="2"/>
    <x v="9"/>
    <x v="19"/>
    <s v="SE3_small"/>
    <x v="5"/>
    <s v="GNR_HP_ELEC_GROUND-WTR_COP-410_LS-4-MW_Y-2050"/>
    <x v="1"/>
    <x v="0"/>
    <n v="95.228007747190603"/>
    <n v="139032.89131089801"/>
    <n v="500518.40871923399"/>
  </r>
  <r>
    <x v="0"/>
    <x v="1"/>
    <x v="2"/>
    <x v="9"/>
    <x v="19"/>
    <s v="SE3_small"/>
    <x v="5"/>
    <s v="GNR_HP_ELEC_GROUND-WTR_COP-410_LS-4-MW_Y-2050"/>
    <x v="1"/>
    <x v="1"/>
    <n v="95.228007747190603"/>
    <n v="139032.89131089801"/>
    <n v="500518.40871923399"/>
  </r>
  <r>
    <x v="0"/>
    <x v="1"/>
    <x v="2"/>
    <x v="9"/>
    <x v="19"/>
    <s v="SE3_small"/>
    <x v="5"/>
    <s v="GNR_HP_ELEC_GROUND-WTR_COP-410_LS-4-MW_Y-2050"/>
    <x v="1"/>
    <x v="2"/>
    <n v="95.228007747190603"/>
    <n v="139032.89131089801"/>
    <n v="500518.40871923399"/>
  </r>
  <r>
    <x v="0"/>
    <x v="1"/>
    <x v="2"/>
    <x v="9"/>
    <x v="19"/>
    <s v="SE3_small"/>
    <x v="1"/>
    <s v="GNR_HS_HEAT_PIT_L-DEC_E-91_Y-2050"/>
    <x v="0"/>
    <x v="0"/>
    <n v="102.005063681416"/>
    <n v="148927.39297486699"/>
    <n v="536138.61470952095"/>
  </r>
  <r>
    <x v="0"/>
    <x v="1"/>
    <x v="2"/>
    <x v="9"/>
    <x v="19"/>
    <s v="SE3_small"/>
    <x v="1"/>
    <s v="GNR_HS_HEAT_PIT_L-DEC_E-91_Y-2050"/>
    <x v="0"/>
    <x v="1"/>
    <n v="253.13771230423899"/>
    <n v="369581.05996419"/>
    <n v="1330491.8158710799"/>
  </r>
  <r>
    <x v="0"/>
    <x v="1"/>
    <x v="2"/>
    <x v="9"/>
    <x v="19"/>
    <s v="SE3_small"/>
    <x v="1"/>
    <s v="GNR_HS_HEAT_PIT_L-DEC_E-91_Y-2050"/>
    <x v="0"/>
    <x v="2"/>
    <n v="208.82194700040199"/>
    <n v="304880.04262058699"/>
    <n v="1097568.1534341101"/>
  </r>
  <r>
    <x v="0"/>
    <x v="1"/>
    <x v="2"/>
    <x v="9"/>
    <x v="19"/>
    <s v="SE3_small"/>
    <x v="1"/>
    <s v="GNR_HS_HEAT_WTR-TANK_LS_E-95_Y-2010"/>
    <x v="0"/>
    <x v="1"/>
    <n v="3.5616438356164402"/>
    <n v="5200"/>
    <n v="18720"/>
  </r>
  <r>
    <x v="0"/>
    <x v="1"/>
    <x v="2"/>
    <x v="9"/>
    <x v="19"/>
    <s v="SE3_small"/>
    <x v="4"/>
    <s v="GNR_EH_HEAT"/>
    <x v="0"/>
    <x v="0"/>
    <n v="4.0064102564102396E-3"/>
    <n v="5.8493589743589496"/>
    <n v="21.0576923076922"/>
  </r>
  <r>
    <x v="0"/>
    <x v="1"/>
    <x v="2"/>
    <x v="9"/>
    <x v="19"/>
    <s v="SE3_small"/>
    <x v="4"/>
    <s v="GNR_EH_HEAT"/>
    <x v="0"/>
    <x v="1"/>
    <n v="4.0064102564102396E-3"/>
    <n v="5.8493589743589496"/>
    <n v="21.0576923076922"/>
  </r>
  <r>
    <x v="0"/>
    <x v="1"/>
    <x v="2"/>
    <x v="9"/>
    <x v="19"/>
    <s v="SE3_small"/>
    <x v="4"/>
    <s v="GNR_EH_HEAT"/>
    <x v="0"/>
    <x v="2"/>
    <n v="4.0064102564102396E-3"/>
    <n v="5.8493589743589496"/>
    <n v="21.0576923076922"/>
  </r>
  <r>
    <x v="0"/>
    <x v="1"/>
    <x v="2"/>
    <x v="9"/>
    <x v="19"/>
    <s v="SE3_small"/>
    <x v="4"/>
    <s v="GNR_EH_HEAT"/>
    <x v="1"/>
    <x v="0"/>
    <n v="4.0064102564102396E-3"/>
    <n v="5.8493589743589496"/>
    <n v="21.0576923076922"/>
  </r>
  <r>
    <x v="0"/>
    <x v="1"/>
    <x v="2"/>
    <x v="9"/>
    <x v="19"/>
    <s v="SE3_small"/>
    <x v="4"/>
    <s v="GNR_EH_HEAT"/>
    <x v="1"/>
    <x v="1"/>
    <n v="4.0064102564102396E-3"/>
    <n v="5.8493589743589496"/>
    <n v="21.0576923076922"/>
  </r>
  <r>
    <x v="0"/>
    <x v="1"/>
    <x v="2"/>
    <x v="9"/>
    <x v="19"/>
    <s v="SE3_small"/>
    <x v="4"/>
    <s v="GNR_EH_HEAT"/>
    <x v="1"/>
    <x v="2"/>
    <n v="4.0064102564102396E-3"/>
    <n v="5.8493589743589496"/>
    <n v="21.0576923076922"/>
  </r>
  <r>
    <x v="0"/>
    <x v="1"/>
    <x v="2"/>
    <x v="9"/>
    <x v="19"/>
    <s v="SE3_small"/>
    <x v="17"/>
    <s v="GNR_BO_WOODCHI_E-90"/>
    <x v="0"/>
    <x v="1"/>
    <n v="55.583055555555603"/>
    <n v="81151.261111111104"/>
    <n v="292144.53999999998"/>
  </r>
  <r>
    <x v="0"/>
    <x v="1"/>
    <x v="2"/>
    <x v="9"/>
    <x v="20"/>
    <s v="SE4A"/>
    <x v="6"/>
    <s v="GNR_RES_WTR_NOPMP_MC-01"/>
    <x v="0"/>
    <x v="0"/>
    <n v="15.287300663378099"/>
    <n v="22319.458968531999"/>
    <n v="80350.052286715305"/>
  </r>
  <r>
    <x v="0"/>
    <x v="1"/>
    <x v="2"/>
    <x v="9"/>
    <x v="20"/>
    <s v="SE4A"/>
    <x v="6"/>
    <s v="GNR_RES_WTR_NOPMP_MC-01"/>
    <x v="0"/>
    <x v="1"/>
    <n v="15.287300663378099"/>
    <n v="22319.458968531999"/>
    <n v="80350.052286715305"/>
  </r>
  <r>
    <x v="0"/>
    <x v="1"/>
    <x v="2"/>
    <x v="9"/>
    <x v="20"/>
    <s v="SE4A"/>
    <x v="6"/>
    <s v="GNR_RES_WTR_NOPMP_MC-01"/>
    <x v="0"/>
    <x v="2"/>
    <n v="15.287300663378099"/>
    <n v="22319.458968531999"/>
    <n v="80350.052286715305"/>
  </r>
  <r>
    <x v="0"/>
    <x v="1"/>
    <x v="2"/>
    <x v="9"/>
    <x v="20"/>
    <s v="SE4A"/>
    <x v="6"/>
    <s v="GNR_RES_WTR_NOPMP_MC-01"/>
    <x v="1"/>
    <x v="0"/>
    <n v="15.287300663378099"/>
    <n v="22319.458968531999"/>
    <n v="80350.052286715305"/>
  </r>
  <r>
    <x v="0"/>
    <x v="1"/>
    <x v="2"/>
    <x v="9"/>
    <x v="20"/>
    <s v="SE4A"/>
    <x v="6"/>
    <s v="GNR_RES_WTR_NOPMP_MC-01"/>
    <x v="1"/>
    <x v="1"/>
    <n v="15.287300663378099"/>
    <n v="22319.458968531999"/>
    <n v="80350.052286715305"/>
  </r>
  <r>
    <x v="0"/>
    <x v="1"/>
    <x v="2"/>
    <x v="9"/>
    <x v="20"/>
    <s v="SE4A"/>
    <x v="6"/>
    <s v="GNR_RES_WTR_NOPMP_MC-01"/>
    <x v="1"/>
    <x v="2"/>
    <n v="15.287300663378099"/>
    <n v="22319.458968531999"/>
    <n v="80350.052286715305"/>
  </r>
  <r>
    <x v="0"/>
    <x v="1"/>
    <x v="2"/>
    <x v="9"/>
    <x v="20"/>
    <s v="SE4A"/>
    <x v="6"/>
    <s v="GNR_RES_WTR_NOPMP_MC-02"/>
    <x v="0"/>
    <x v="0"/>
    <n v="15.287300663378099"/>
    <n v="22319.458968531999"/>
    <n v="80350.052286715305"/>
  </r>
  <r>
    <x v="0"/>
    <x v="1"/>
    <x v="2"/>
    <x v="9"/>
    <x v="20"/>
    <s v="SE4A"/>
    <x v="6"/>
    <s v="GNR_RES_WTR_NOPMP_MC-02"/>
    <x v="0"/>
    <x v="1"/>
    <n v="15.287300663378099"/>
    <n v="22319.458968531999"/>
    <n v="80350.052286715305"/>
  </r>
  <r>
    <x v="0"/>
    <x v="1"/>
    <x v="2"/>
    <x v="9"/>
    <x v="20"/>
    <s v="SE4A"/>
    <x v="6"/>
    <s v="GNR_RES_WTR_NOPMP_MC-02"/>
    <x v="0"/>
    <x v="2"/>
    <n v="15.287300663378099"/>
    <n v="22319.458968531999"/>
    <n v="80350.052286715305"/>
  </r>
  <r>
    <x v="0"/>
    <x v="1"/>
    <x v="2"/>
    <x v="9"/>
    <x v="20"/>
    <s v="SE4A"/>
    <x v="6"/>
    <s v="GNR_RES_WTR_NOPMP_MC-02"/>
    <x v="1"/>
    <x v="0"/>
    <n v="15.287300663378099"/>
    <n v="22319.458968531999"/>
    <n v="80350.052286715305"/>
  </r>
  <r>
    <x v="0"/>
    <x v="1"/>
    <x v="2"/>
    <x v="9"/>
    <x v="20"/>
    <s v="SE4A"/>
    <x v="6"/>
    <s v="GNR_RES_WTR_NOPMP_MC-02"/>
    <x v="1"/>
    <x v="1"/>
    <n v="15.287300663378099"/>
    <n v="22319.458968531999"/>
    <n v="80350.052286715305"/>
  </r>
  <r>
    <x v="0"/>
    <x v="1"/>
    <x v="2"/>
    <x v="9"/>
    <x v="20"/>
    <s v="SE4A"/>
    <x v="6"/>
    <s v="GNR_RES_WTR_NOPMP_MC-02"/>
    <x v="1"/>
    <x v="2"/>
    <n v="15.287300663378099"/>
    <n v="22319.458968531999"/>
    <n v="80350.052286715305"/>
  </r>
  <r>
    <x v="0"/>
    <x v="1"/>
    <x v="2"/>
    <x v="9"/>
    <x v="20"/>
    <s v="SE4A"/>
    <x v="6"/>
    <s v="GNR_RES_WTR_NOPMP_MC-03"/>
    <x v="0"/>
    <x v="0"/>
    <n v="15.287300663378099"/>
    <n v="22319.458968531999"/>
    <n v="80350.052286715305"/>
  </r>
  <r>
    <x v="0"/>
    <x v="1"/>
    <x v="2"/>
    <x v="9"/>
    <x v="20"/>
    <s v="SE4A"/>
    <x v="6"/>
    <s v="GNR_RES_WTR_NOPMP_MC-03"/>
    <x v="0"/>
    <x v="1"/>
    <n v="15.287300663378099"/>
    <n v="22319.458968531999"/>
    <n v="80350.052286715305"/>
  </r>
  <r>
    <x v="0"/>
    <x v="1"/>
    <x v="2"/>
    <x v="9"/>
    <x v="20"/>
    <s v="SE4A"/>
    <x v="6"/>
    <s v="GNR_RES_WTR_NOPMP_MC-03"/>
    <x v="0"/>
    <x v="2"/>
    <n v="15.287300663378099"/>
    <n v="22319.458968531999"/>
    <n v="80350.052286715305"/>
  </r>
  <r>
    <x v="0"/>
    <x v="1"/>
    <x v="2"/>
    <x v="9"/>
    <x v="20"/>
    <s v="SE4A"/>
    <x v="6"/>
    <s v="GNR_RES_WTR_NOPMP_MC-03"/>
    <x v="1"/>
    <x v="0"/>
    <n v="15.287300663378099"/>
    <n v="22319.458968531999"/>
    <n v="80350.052286715305"/>
  </r>
  <r>
    <x v="0"/>
    <x v="1"/>
    <x v="2"/>
    <x v="9"/>
    <x v="20"/>
    <s v="SE4A"/>
    <x v="6"/>
    <s v="GNR_RES_WTR_NOPMP_MC-04"/>
    <x v="0"/>
    <x v="0"/>
    <n v="15.287300663378099"/>
    <n v="22319.458968531999"/>
    <n v="80350.052286715305"/>
  </r>
  <r>
    <x v="0"/>
    <x v="1"/>
    <x v="2"/>
    <x v="9"/>
    <x v="20"/>
    <s v="SE4A"/>
    <x v="6"/>
    <s v="GNR_RES_WTR_NOPMP_MC-04"/>
    <x v="0"/>
    <x v="1"/>
    <n v="15.287300663378099"/>
    <n v="22319.458968531999"/>
    <n v="80350.052286715305"/>
  </r>
  <r>
    <x v="0"/>
    <x v="1"/>
    <x v="2"/>
    <x v="9"/>
    <x v="20"/>
    <s v="SE4A"/>
    <x v="6"/>
    <s v="GNR_RES_WTR_NOPMP_MC-04"/>
    <x v="0"/>
    <x v="2"/>
    <n v="15.287300663378099"/>
    <n v="22319.458968531999"/>
    <n v="80350.052286715305"/>
  </r>
  <r>
    <x v="0"/>
    <x v="1"/>
    <x v="2"/>
    <x v="9"/>
    <x v="20"/>
    <s v="SE4A"/>
    <x v="6"/>
    <s v="GNR_RES_WTR_NOPMP_MC-04"/>
    <x v="1"/>
    <x v="0"/>
    <n v="7.4012519714295104"/>
    <n v="10805.8278782871"/>
    <n v="38900.980361833499"/>
  </r>
  <r>
    <x v="0"/>
    <x v="1"/>
    <x v="2"/>
    <x v="9"/>
    <x v="20"/>
    <s v="SE4A"/>
    <x v="6"/>
    <s v="GNR_RES_WTR_NOPMP_MC-05"/>
    <x v="0"/>
    <x v="1"/>
    <n v="15.287300663378099"/>
    <n v="22319.458968531999"/>
    <n v="80350.052286715305"/>
  </r>
  <r>
    <x v="0"/>
    <x v="1"/>
    <x v="2"/>
    <x v="9"/>
    <x v="20"/>
    <s v="SE4A"/>
    <x v="6"/>
    <s v="GNR_RES_WTR_NOPMP_MC-05"/>
    <x v="0"/>
    <x v="2"/>
    <n v="15.287300663378099"/>
    <n v="22319.458968531999"/>
    <n v="80350.052286715305"/>
  </r>
  <r>
    <x v="0"/>
    <x v="1"/>
    <x v="2"/>
    <x v="9"/>
    <x v="20"/>
    <s v="SE4A"/>
    <x v="6"/>
    <s v="GNR_RES_WTR_NOPMP_MC-06"/>
    <x v="0"/>
    <x v="1"/>
    <n v="15.287300663378099"/>
    <n v="22319.458968531999"/>
    <n v="80350.052286715305"/>
  </r>
  <r>
    <x v="0"/>
    <x v="1"/>
    <x v="2"/>
    <x v="9"/>
    <x v="20"/>
    <s v="SE4A"/>
    <x v="6"/>
    <s v="GNR_RES_WTR_NOPMP_MC-06"/>
    <x v="0"/>
    <x v="2"/>
    <n v="15.287300663378099"/>
    <n v="22319.458968531999"/>
    <n v="80350.052286715305"/>
  </r>
  <r>
    <x v="0"/>
    <x v="1"/>
    <x v="2"/>
    <x v="9"/>
    <x v="20"/>
    <s v="SE4A"/>
    <x v="6"/>
    <s v="GNR_RES_WTR_NOPMP_MC-07"/>
    <x v="0"/>
    <x v="1"/>
    <n v="15.287300663378099"/>
    <n v="22319.458968531999"/>
    <n v="80350.052286715305"/>
  </r>
  <r>
    <x v="0"/>
    <x v="1"/>
    <x v="2"/>
    <x v="9"/>
    <x v="20"/>
    <s v="SE4A"/>
    <x v="6"/>
    <s v="GNR_RES_WTR_NOPMP_MC-07"/>
    <x v="0"/>
    <x v="2"/>
    <n v="15.287300663378099"/>
    <n v="22319.458968531999"/>
    <n v="80350.052286715305"/>
  </r>
  <r>
    <x v="0"/>
    <x v="1"/>
    <x v="2"/>
    <x v="9"/>
    <x v="20"/>
    <s v="SE4A"/>
    <x v="6"/>
    <s v="GNR_RES_WTR_NOPMP_MC-08"/>
    <x v="0"/>
    <x v="1"/>
    <n v="15.287300663378099"/>
    <n v="22319.458968531999"/>
    <n v="80350.052286715305"/>
  </r>
  <r>
    <x v="0"/>
    <x v="1"/>
    <x v="2"/>
    <x v="9"/>
    <x v="20"/>
    <s v="SE4A"/>
    <x v="6"/>
    <s v="GNR_RES_WTR_NOPMP_MC-08"/>
    <x v="0"/>
    <x v="2"/>
    <n v="15.287300663378099"/>
    <n v="22319.458968531999"/>
    <n v="80350.052286715305"/>
  </r>
  <r>
    <x v="0"/>
    <x v="1"/>
    <x v="2"/>
    <x v="9"/>
    <x v="20"/>
    <s v="SE4A"/>
    <x v="6"/>
    <s v="GNR_RES_WTR_NOPMP_MC-09"/>
    <x v="0"/>
    <x v="1"/>
    <n v="15.287300663378099"/>
    <n v="22319.458968531999"/>
    <n v="80350.052286715305"/>
  </r>
  <r>
    <x v="0"/>
    <x v="1"/>
    <x v="2"/>
    <x v="9"/>
    <x v="20"/>
    <s v="SE4A"/>
    <x v="6"/>
    <s v="GNR_RES_WTR_NOPMP_MC-09"/>
    <x v="0"/>
    <x v="2"/>
    <n v="15.287300663378099"/>
    <n v="22319.458968531999"/>
    <n v="80350.052286715305"/>
  </r>
  <r>
    <x v="0"/>
    <x v="1"/>
    <x v="2"/>
    <x v="9"/>
    <x v="20"/>
    <s v="SE4A"/>
    <x v="6"/>
    <s v="GNR_RES_WTR_NOPMP_MC-10"/>
    <x v="0"/>
    <x v="1"/>
    <n v="15.287300663378099"/>
    <n v="22319.458968531999"/>
    <n v="80350.052286715305"/>
  </r>
  <r>
    <x v="0"/>
    <x v="1"/>
    <x v="2"/>
    <x v="9"/>
    <x v="20"/>
    <s v="SE4A"/>
    <x v="6"/>
    <s v="GNR_RES_WTR_NOPMP_MC-10"/>
    <x v="0"/>
    <x v="2"/>
    <n v="5.1636526834016596"/>
    <n v="7538.9329177664204"/>
    <n v="27140.158503959101"/>
  </r>
  <r>
    <x v="0"/>
    <x v="1"/>
    <x v="2"/>
    <x v="9"/>
    <x v="20"/>
    <s v="SE4A"/>
    <x v="6"/>
    <s v="GNR_ROR_WTR"/>
    <x v="0"/>
    <x v="0"/>
    <n v="65.8065896606048"/>
    <n v="96077.620904483003"/>
    <n v="345879.43525613903"/>
  </r>
  <r>
    <x v="0"/>
    <x v="1"/>
    <x v="2"/>
    <x v="9"/>
    <x v="20"/>
    <s v="SE4A"/>
    <x v="6"/>
    <s v="GNR_ROR_WTR"/>
    <x v="0"/>
    <x v="1"/>
    <n v="65.8065896606048"/>
    <n v="96077.620904483003"/>
    <n v="345879.43525613903"/>
  </r>
  <r>
    <x v="0"/>
    <x v="1"/>
    <x v="2"/>
    <x v="9"/>
    <x v="20"/>
    <s v="SE4A"/>
    <x v="6"/>
    <s v="GNR_ROR_WTR"/>
    <x v="0"/>
    <x v="2"/>
    <n v="65.8065896606048"/>
    <n v="96077.620904483003"/>
    <n v="345879.43525613903"/>
  </r>
  <r>
    <x v="0"/>
    <x v="1"/>
    <x v="2"/>
    <x v="9"/>
    <x v="20"/>
    <s v="SE4A"/>
    <x v="6"/>
    <s v="GNR_ROR_WTR"/>
    <x v="1"/>
    <x v="0"/>
    <n v="140.51358210023801"/>
    <n v="205149.82986634699"/>
    <n v="738539.38751885004"/>
  </r>
  <r>
    <x v="0"/>
    <x v="1"/>
    <x v="2"/>
    <x v="9"/>
    <x v="20"/>
    <s v="SE4A"/>
    <x v="6"/>
    <s v="GNR_ROR_WTR"/>
    <x v="1"/>
    <x v="1"/>
    <n v="140.51358210023801"/>
    <n v="205149.82986634699"/>
    <n v="738539.38751885004"/>
  </r>
  <r>
    <x v="0"/>
    <x v="1"/>
    <x v="2"/>
    <x v="9"/>
    <x v="20"/>
    <s v="SE4A"/>
    <x v="6"/>
    <s v="GNR_ROR_WTR"/>
    <x v="1"/>
    <x v="2"/>
    <n v="140.51358210023801"/>
    <n v="205149.82986634699"/>
    <n v="738539.38751885004"/>
  </r>
  <r>
    <x v="0"/>
    <x v="1"/>
    <x v="2"/>
    <x v="9"/>
    <x v="20"/>
    <s v="SE4_IND"/>
    <x v="1"/>
    <s v="GNR_HS_HEAT_PIT_L-CEN_E-90_Y-2050"/>
    <x v="0"/>
    <x v="0"/>
    <n v="100.204994627719"/>
    <n v="146299.29215646899"/>
    <n v="526677.45176328905"/>
  </r>
  <r>
    <x v="0"/>
    <x v="1"/>
    <x v="2"/>
    <x v="9"/>
    <x v="20"/>
    <s v="SE4_IND"/>
    <x v="1"/>
    <s v="GNR_HS_HEAT_PIT_L-CEN_E-90_Y-2050"/>
    <x v="0"/>
    <x v="1"/>
    <n v="113.900679137723"/>
    <n v="166294.991541075"/>
    <n v="598661.96954786999"/>
  </r>
  <r>
    <x v="0"/>
    <x v="1"/>
    <x v="2"/>
    <x v="9"/>
    <x v="20"/>
    <s v="SE4_IND"/>
    <x v="1"/>
    <s v="GNR_HS_HEAT_PIT_L-CEN_E-90_Y-2050"/>
    <x v="0"/>
    <x v="2"/>
    <n v="106.68494943253199"/>
    <n v="155760.02617149701"/>
    <n v="560736.09421738901"/>
  </r>
  <r>
    <x v="0"/>
    <x v="1"/>
    <x v="2"/>
    <x v="9"/>
    <x v="20"/>
    <s v="SE4_IND"/>
    <x v="2"/>
    <s v="GNR_ST_MSW_BP_E-25_LS-220-MW-FEED_Y-2050"/>
    <x v="0"/>
    <x v="0"/>
    <n v="911.58613520175095"/>
    <n v="1330915.7573945599"/>
    <n v="4791296.7266204096"/>
  </r>
  <r>
    <x v="0"/>
    <x v="1"/>
    <x v="2"/>
    <x v="9"/>
    <x v="20"/>
    <s v="SE4_IND"/>
    <x v="2"/>
    <s v="GNR_ST_MSW_BP_E-25_LS-220-MW-FEED_Y-2050"/>
    <x v="0"/>
    <x v="1"/>
    <n v="911.58613520175095"/>
    <n v="1330915.7573945599"/>
    <n v="4791296.7266204096"/>
  </r>
  <r>
    <x v="0"/>
    <x v="1"/>
    <x v="2"/>
    <x v="9"/>
    <x v="20"/>
    <s v="SE4_IND"/>
    <x v="2"/>
    <s v="GNR_ST_MSW_BP_E-25_LS-220-MW-FEED_Y-2050"/>
    <x v="0"/>
    <x v="2"/>
    <n v="911.58613520175095"/>
    <n v="1330915.7573945599"/>
    <n v="4791296.7266204096"/>
  </r>
  <r>
    <x v="0"/>
    <x v="1"/>
    <x v="2"/>
    <x v="9"/>
    <x v="20"/>
    <s v="SE4_IND"/>
    <x v="2"/>
    <s v="GNR_ST_MSW_BP_E-25_LS-220-MW-FEED_Y-2050"/>
    <x v="1"/>
    <x v="0"/>
    <n v="911.58613520175095"/>
    <n v="1330915.7573945599"/>
    <n v="4791296.7266204096"/>
  </r>
  <r>
    <x v="0"/>
    <x v="1"/>
    <x v="2"/>
    <x v="9"/>
    <x v="20"/>
    <s v="SE4_IND"/>
    <x v="2"/>
    <s v="GNR_ST_MSW_BP_E-25_LS-220-MW-FEED_Y-2050"/>
    <x v="1"/>
    <x v="1"/>
    <n v="911.58613520175095"/>
    <n v="1330915.7573945599"/>
    <n v="4791296.7266204096"/>
  </r>
  <r>
    <x v="0"/>
    <x v="1"/>
    <x v="2"/>
    <x v="9"/>
    <x v="20"/>
    <s v="SE4_IND"/>
    <x v="2"/>
    <s v="GNR_ST_MSW_BP_E-25_LS-220-MW-FEED_Y-2050"/>
    <x v="1"/>
    <x v="2"/>
    <n v="911.58613520175095"/>
    <n v="1330915.7573945599"/>
    <n v="4791296.7266204096"/>
  </r>
  <r>
    <x v="0"/>
    <x v="1"/>
    <x v="2"/>
    <x v="9"/>
    <x v="20"/>
    <s v="SE4_large"/>
    <x v="1"/>
    <s v="GNR_HS_HEAT_PIT_L-CEN_E-90_Y-2050"/>
    <x v="0"/>
    <x v="0"/>
    <n v="42.586101452595003"/>
    <n v="62175.708120788702"/>
    <n v="223832.54923483901"/>
  </r>
  <r>
    <x v="0"/>
    <x v="1"/>
    <x v="2"/>
    <x v="9"/>
    <x v="20"/>
    <s v="SE4_large"/>
    <x v="1"/>
    <s v="GNR_HS_HEAT_PIT_L-CEN_E-90_Y-2050"/>
    <x v="0"/>
    <x v="1"/>
    <n v="152.12532385101801"/>
    <n v="222102.97282248599"/>
    <n v="799570.70216095005"/>
  </r>
  <r>
    <x v="0"/>
    <x v="1"/>
    <x v="2"/>
    <x v="9"/>
    <x v="20"/>
    <s v="SE4_large"/>
    <x v="1"/>
    <s v="GNR_HS_HEAT_PIT_L-CEN_E-90_Y-2050"/>
    <x v="0"/>
    <x v="2"/>
    <n v="92.377277006103995"/>
    <n v="134870.82442891199"/>
    <n v="485534.96794408298"/>
  </r>
  <r>
    <x v="0"/>
    <x v="1"/>
    <x v="2"/>
    <x v="9"/>
    <x v="20"/>
    <s v="SE4_large"/>
    <x v="2"/>
    <s v="GNR_ST_MSW_BP_E-24_LS-220-MW-FEED_Y-2030"/>
    <x v="0"/>
    <x v="0"/>
    <n v="160.055608880421"/>
    <n v="233681.18896541401"/>
    <n v="841252.28027549095"/>
  </r>
  <r>
    <x v="0"/>
    <x v="1"/>
    <x v="2"/>
    <x v="9"/>
    <x v="20"/>
    <s v="SE4_large"/>
    <x v="2"/>
    <s v="GNR_ST_MSW_BP_E-24_LS-220-MW-FEED_Y-2030"/>
    <x v="0"/>
    <x v="1"/>
    <n v="160.055608880421"/>
    <n v="233681.18896541401"/>
    <n v="841252.28027549095"/>
  </r>
  <r>
    <x v="0"/>
    <x v="1"/>
    <x v="2"/>
    <x v="9"/>
    <x v="20"/>
    <s v="SE4_large"/>
    <x v="2"/>
    <s v="GNR_ST_MSW_BP_E-24_LS-220-MW-FEED_Y-2030"/>
    <x v="0"/>
    <x v="2"/>
    <n v="160.055608880421"/>
    <n v="233681.18896541401"/>
    <n v="841252.28027549095"/>
  </r>
  <r>
    <x v="0"/>
    <x v="1"/>
    <x v="2"/>
    <x v="9"/>
    <x v="20"/>
    <s v="SE4_large"/>
    <x v="2"/>
    <s v="GNR_ST_MSW_BP_E-24_LS-220-MW-FEED_Y-2030"/>
    <x v="1"/>
    <x v="0"/>
    <n v="160.055608880421"/>
    <n v="233681.18896541401"/>
    <n v="841252.28027549095"/>
  </r>
  <r>
    <x v="0"/>
    <x v="1"/>
    <x v="2"/>
    <x v="9"/>
    <x v="20"/>
    <s v="SE4_large"/>
    <x v="2"/>
    <s v="GNR_ST_MSW_BP_E-24_LS-220-MW-FEED_Y-2030"/>
    <x v="1"/>
    <x v="1"/>
    <n v="160.055608880421"/>
    <n v="233681.18896541401"/>
    <n v="841252.28027549095"/>
  </r>
  <r>
    <x v="0"/>
    <x v="1"/>
    <x v="2"/>
    <x v="9"/>
    <x v="20"/>
    <s v="SE4_large"/>
    <x v="2"/>
    <s v="GNR_ST_MSW_BP_E-24_LS-220-MW-FEED_Y-2030"/>
    <x v="1"/>
    <x v="2"/>
    <n v="160.055608880421"/>
    <n v="233681.18896541401"/>
    <n v="841252.28027549095"/>
  </r>
  <r>
    <x v="0"/>
    <x v="1"/>
    <x v="2"/>
    <x v="9"/>
    <x v="20"/>
    <s v="SE4_large"/>
    <x v="2"/>
    <s v="GNR_ST_MSW_BP_E-25_LS-220-MW-FEED_Y-2050"/>
    <x v="0"/>
    <x v="0"/>
    <n v="143.59650269812801"/>
    <n v="209650.893939267"/>
    <n v="754743.21818136098"/>
  </r>
  <r>
    <x v="0"/>
    <x v="1"/>
    <x v="2"/>
    <x v="9"/>
    <x v="20"/>
    <s v="SE4_large"/>
    <x v="2"/>
    <s v="GNR_ST_MSW_BP_E-25_LS-220-MW-FEED_Y-2050"/>
    <x v="0"/>
    <x v="1"/>
    <n v="143.59650269812801"/>
    <n v="209650.893939267"/>
    <n v="754743.21818136098"/>
  </r>
  <r>
    <x v="0"/>
    <x v="1"/>
    <x v="2"/>
    <x v="9"/>
    <x v="20"/>
    <s v="SE4_large"/>
    <x v="2"/>
    <s v="GNR_ST_MSW_BP_E-25_LS-220-MW-FEED_Y-2050"/>
    <x v="0"/>
    <x v="2"/>
    <n v="143.59650269812801"/>
    <n v="209650.893939267"/>
    <n v="754743.21818136098"/>
  </r>
  <r>
    <x v="0"/>
    <x v="1"/>
    <x v="2"/>
    <x v="9"/>
    <x v="20"/>
    <s v="SE4_large"/>
    <x v="2"/>
    <s v="GNR_ST_MSW_BP_E-25_LS-220-MW-FEED_Y-2050"/>
    <x v="1"/>
    <x v="0"/>
    <n v="143.59650269812801"/>
    <n v="209650.893939267"/>
    <n v="754743.21818136098"/>
  </r>
  <r>
    <x v="0"/>
    <x v="1"/>
    <x v="2"/>
    <x v="9"/>
    <x v="20"/>
    <s v="SE4_large"/>
    <x v="2"/>
    <s v="GNR_ST_MSW_BP_E-25_LS-220-MW-FEED_Y-2050"/>
    <x v="1"/>
    <x v="1"/>
    <n v="143.59650269812801"/>
    <n v="209650.893939267"/>
    <n v="754743.21818136098"/>
  </r>
  <r>
    <x v="0"/>
    <x v="1"/>
    <x v="2"/>
    <x v="9"/>
    <x v="20"/>
    <s v="SE4_large"/>
    <x v="2"/>
    <s v="GNR_ST_MSW_BP_E-25_LS-220-MW-FEED_Y-2050"/>
    <x v="1"/>
    <x v="2"/>
    <n v="143.59650269812801"/>
    <n v="209650.893939267"/>
    <n v="754743.21818136098"/>
  </r>
  <r>
    <x v="0"/>
    <x v="1"/>
    <x v="2"/>
    <x v="9"/>
    <x v="20"/>
    <s v="SE4_medium"/>
    <x v="5"/>
    <s v="GNR_HP_ELEC_GROUND-WTR_COP-380_LS-4-MW_Y-2030"/>
    <x v="0"/>
    <x v="0"/>
    <n v="40.391295962056603"/>
    <n v="58971.292104602602"/>
    <n v="212296.65157656901"/>
  </r>
  <r>
    <x v="0"/>
    <x v="1"/>
    <x v="2"/>
    <x v="9"/>
    <x v="20"/>
    <s v="SE4_medium"/>
    <x v="5"/>
    <s v="GNR_HP_ELEC_GROUND-WTR_COP-380_LS-4-MW_Y-2030"/>
    <x v="0"/>
    <x v="1"/>
    <n v="40.391295962056603"/>
    <n v="58971.292104602602"/>
    <n v="212296.65157656901"/>
  </r>
  <r>
    <x v="0"/>
    <x v="1"/>
    <x v="2"/>
    <x v="9"/>
    <x v="20"/>
    <s v="SE4_medium"/>
    <x v="5"/>
    <s v="GNR_HP_ELEC_GROUND-WTR_COP-380_LS-4-MW_Y-2030"/>
    <x v="0"/>
    <x v="2"/>
    <n v="6.90416876163391"/>
    <n v="10080.0863919855"/>
    <n v="36288.311011147802"/>
  </r>
  <r>
    <x v="0"/>
    <x v="1"/>
    <x v="2"/>
    <x v="9"/>
    <x v="20"/>
    <s v="SE4_medium"/>
    <x v="5"/>
    <s v="GNR_HP_ELEC_GROUND-WTR_COP-380_LS-4-MW_Y-2030"/>
    <x v="1"/>
    <x v="0"/>
    <n v="40.391295962056603"/>
    <n v="58971.292104602602"/>
    <n v="212296.65157656901"/>
  </r>
  <r>
    <x v="0"/>
    <x v="1"/>
    <x v="2"/>
    <x v="9"/>
    <x v="20"/>
    <s v="SE4_medium"/>
    <x v="5"/>
    <s v="GNR_HP_ELEC_GROUND-WTR_COP-380_LS-4-MW_Y-2030"/>
    <x v="1"/>
    <x v="1"/>
    <n v="40.391295962056603"/>
    <n v="58971.292104602602"/>
    <n v="212296.65157656901"/>
  </r>
  <r>
    <x v="0"/>
    <x v="1"/>
    <x v="2"/>
    <x v="9"/>
    <x v="20"/>
    <s v="SE4_medium"/>
    <x v="5"/>
    <s v="GNR_HP_ELEC_GROUND-WTR_COP-380_LS-4-MW_Y-2030"/>
    <x v="1"/>
    <x v="2"/>
    <n v="40.391295962056603"/>
    <n v="58971.292104602602"/>
    <n v="212296.65157656901"/>
  </r>
  <r>
    <x v="0"/>
    <x v="1"/>
    <x v="2"/>
    <x v="9"/>
    <x v="20"/>
    <s v="SE4_medium"/>
    <x v="5"/>
    <s v="GNR_HP_ELEC_GROUND-WTR_COP-410_LS-4-MW_Y-2050"/>
    <x v="0"/>
    <x v="0"/>
    <n v="120.80860003181"/>
    <n v="176380.556046443"/>
    <n v="634970.00176719401"/>
  </r>
  <r>
    <x v="0"/>
    <x v="1"/>
    <x v="2"/>
    <x v="9"/>
    <x v="20"/>
    <s v="SE4_medium"/>
    <x v="5"/>
    <s v="GNR_HP_ELEC_GROUND-WTR_COP-410_LS-4-MW_Y-2050"/>
    <x v="0"/>
    <x v="1"/>
    <n v="120.80860003181"/>
    <n v="176380.556046443"/>
    <n v="634970.00176719401"/>
  </r>
  <r>
    <x v="0"/>
    <x v="1"/>
    <x v="2"/>
    <x v="9"/>
    <x v="20"/>
    <s v="SE4_medium"/>
    <x v="5"/>
    <s v="GNR_HP_ELEC_GROUND-WTR_COP-410_LS-4-MW_Y-2050"/>
    <x v="0"/>
    <x v="2"/>
    <n v="120.80860003181"/>
    <n v="176380.556046443"/>
    <n v="634970.00176719401"/>
  </r>
  <r>
    <x v="0"/>
    <x v="1"/>
    <x v="2"/>
    <x v="9"/>
    <x v="20"/>
    <s v="SE4_medium"/>
    <x v="5"/>
    <s v="GNR_HP_ELEC_GROUND-WTR_COP-410_LS-4-MW_Y-2050"/>
    <x v="1"/>
    <x v="0"/>
    <n v="120.80860003181"/>
    <n v="176380.556046443"/>
    <n v="634970.00176719401"/>
  </r>
  <r>
    <x v="0"/>
    <x v="1"/>
    <x v="2"/>
    <x v="9"/>
    <x v="20"/>
    <s v="SE4_medium"/>
    <x v="5"/>
    <s v="GNR_HP_ELEC_GROUND-WTR_COP-410_LS-4-MW_Y-2050"/>
    <x v="1"/>
    <x v="1"/>
    <n v="120.80860003181"/>
    <n v="176380.556046443"/>
    <n v="634970.00176719401"/>
  </r>
  <r>
    <x v="0"/>
    <x v="1"/>
    <x v="2"/>
    <x v="9"/>
    <x v="20"/>
    <s v="SE4_medium"/>
    <x v="5"/>
    <s v="GNR_HP_ELEC_GROUND-WTR_COP-410_LS-4-MW_Y-2050"/>
    <x v="1"/>
    <x v="2"/>
    <n v="120.80860003181"/>
    <n v="176380.556046443"/>
    <n v="634970.00176719401"/>
  </r>
  <r>
    <x v="0"/>
    <x v="1"/>
    <x v="2"/>
    <x v="9"/>
    <x v="20"/>
    <s v="SE4_medium"/>
    <x v="1"/>
    <s v="GNR_HS_HEAT_PIT_L-DEC_E-91_Y-2050"/>
    <x v="0"/>
    <x v="0"/>
    <n v="112.49793576903301"/>
    <n v="164246.98622278799"/>
    <n v="591289.15040203801"/>
  </r>
  <r>
    <x v="0"/>
    <x v="1"/>
    <x v="2"/>
    <x v="9"/>
    <x v="20"/>
    <s v="SE4_medium"/>
    <x v="1"/>
    <s v="GNR_HS_HEAT_PIT_L-DEC_E-91_Y-2050"/>
    <x v="0"/>
    <x v="1"/>
    <n v="373.63026868091401"/>
    <n v="545500.19227413496"/>
    <n v="1963800.6921868799"/>
  </r>
  <r>
    <x v="0"/>
    <x v="1"/>
    <x v="2"/>
    <x v="9"/>
    <x v="20"/>
    <s v="SE4_medium"/>
    <x v="1"/>
    <s v="GNR_HS_HEAT_PIT_L-DEC_E-91_Y-2050"/>
    <x v="0"/>
    <x v="2"/>
    <n v="373.63026868091401"/>
    <n v="545500.19227413496"/>
    <n v="1963800.6921868799"/>
  </r>
  <r>
    <x v="0"/>
    <x v="1"/>
    <x v="2"/>
    <x v="9"/>
    <x v="20"/>
    <s v="SE4_medium"/>
    <x v="1"/>
    <s v="GNR_HS_HEAT_WTR-TANK_LS_E-95_Y-2010"/>
    <x v="0"/>
    <x v="1"/>
    <n v="0.75684931506849296"/>
    <n v="1105"/>
    <n v="3978"/>
  </r>
  <r>
    <x v="0"/>
    <x v="1"/>
    <x v="2"/>
    <x v="9"/>
    <x v="20"/>
    <s v="SE4_medium"/>
    <x v="17"/>
    <s v="GNR_BO_WOODCHI_E-90"/>
    <x v="0"/>
    <x v="1"/>
    <n v="71.7777777777778"/>
    <n v="104795.555555556"/>
    <n v="377264"/>
  </r>
  <r>
    <x v="0"/>
    <x v="1"/>
    <x v="2"/>
    <x v="9"/>
    <x v="20"/>
    <s v="SE4_small"/>
    <x v="5"/>
    <s v="GNR_HP_ELEC_GROUND-WTR_COP-380_LS-4-MW_Y-2030"/>
    <x v="0"/>
    <x v="0"/>
    <n v="0.95989186149529304"/>
    <n v="1401.44211778313"/>
    <n v="5045.1916240192604"/>
  </r>
  <r>
    <x v="0"/>
    <x v="1"/>
    <x v="2"/>
    <x v="9"/>
    <x v="20"/>
    <s v="SE4_small"/>
    <x v="5"/>
    <s v="GNR_HP_ELEC_GROUND-WTR_COP-380_LS-4-MW_Y-2030"/>
    <x v="0"/>
    <x v="1"/>
    <n v="0.95989186149529304"/>
    <n v="1401.44211778313"/>
    <n v="5045.1916240192604"/>
  </r>
  <r>
    <x v="0"/>
    <x v="1"/>
    <x v="2"/>
    <x v="9"/>
    <x v="20"/>
    <s v="SE4_small"/>
    <x v="5"/>
    <s v="GNR_HP_ELEC_GROUND-WTR_COP-380_LS-4-MW_Y-2030"/>
    <x v="1"/>
    <x v="0"/>
    <n v="0.95989186149529304"/>
    <n v="1401.44211778313"/>
    <n v="5045.1916240192604"/>
  </r>
  <r>
    <x v="0"/>
    <x v="1"/>
    <x v="2"/>
    <x v="9"/>
    <x v="20"/>
    <s v="SE4_small"/>
    <x v="5"/>
    <s v="GNR_HP_ELEC_GROUND-WTR_COP-380_LS-4-MW_Y-2030"/>
    <x v="1"/>
    <x v="1"/>
    <n v="0.95989186149529304"/>
    <n v="1401.44211778313"/>
    <n v="5045.1916240192604"/>
  </r>
  <r>
    <x v="0"/>
    <x v="1"/>
    <x v="2"/>
    <x v="9"/>
    <x v="20"/>
    <s v="SE4_small"/>
    <x v="5"/>
    <s v="GNR_HP_ELEC_GROUND-WTR_COP-380_LS-4-MW_Y-2030"/>
    <x v="1"/>
    <x v="2"/>
    <n v="0.95989186149529304"/>
    <n v="1401.44211778313"/>
    <n v="5045.1916240192604"/>
  </r>
  <r>
    <x v="0"/>
    <x v="1"/>
    <x v="2"/>
    <x v="9"/>
    <x v="20"/>
    <s v="SE4_small"/>
    <x v="5"/>
    <s v="GNR_HP_ELEC_GROUND-WTR_COP-410_LS-4-MW_Y-2050"/>
    <x v="0"/>
    <x v="0"/>
    <n v="25.673094758797198"/>
    <n v="37482.718347843896"/>
    <n v="134937.78605223799"/>
  </r>
  <r>
    <x v="0"/>
    <x v="1"/>
    <x v="2"/>
    <x v="9"/>
    <x v="20"/>
    <s v="SE4_small"/>
    <x v="5"/>
    <s v="GNR_HP_ELEC_GROUND-WTR_COP-410_LS-4-MW_Y-2050"/>
    <x v="0"/>
    <x v="1"/>
    <n v="25.673094758797198"/>
    <n v="37482.718347843896"/>
    <n v="134937.78605223799"/>
  </r>
  <r>
    <x v="0"/>
    <x v="1"/>
    <x v="2"/>
    <x v="9"/>
    <x v="20"/>
    <s v="SE4_small"/>
    <x v="5"/>
    <s v="GNR_HP_ELEC_GROUND-WTR_COP-410_LS-4-MW_Y-2050"/>
    <x v="0"/>
    <x v="2"/>
    <n v="25.673094758797198"/>
    <n v="37482.718347843896"/>
    <n v="134937.78605223799"/>
  </r>
  <r>
    <x v="0"/>
    <x v="1"/>
    <x v="2"/>
    <x v="9"/>
    <x v="20"/>
    <s v="SE4_small"/>
    <x v="5"/>
    <s v="GNR_HP_ELEC_GROUND-WTR_COP-410_LS-4-MW_Y-2050"/>
    <x v="1"/>
    <x v="0"/>
    <n v="25.673094758797198"/>
    <n v="37482.718347843896"/>
    <n v="134937.78605223799"/>
  </r>
  <r>
    <x v="0"/>
    <x v="1"/>
    <x v="2"/>
    <x v="9"/>
    <x v="20"/>
    <s v="SE4_small"/>
    <x v="5"/>
    <s v="GNR_HP_ELEC_GROUND-WTR_COP-410_LS-4-MW_Y-2050"/>
    <x v="1"/>
    <x v="1"/>
    <n v="25.673094758797198"/>
    <n v="37482.718347843896"/>
    <n v="134937.78605223799"/>
  </r>
  <r>
    <x v="0"/>
    <x v="1"/>
    <x v="2"/>
    <x v="9"/>
    <x v="20"/>
    <s v="SE4_small"/>
    <x v="5"/>
    <s v="GNR_HP_ELEC_GROUND-WTR_COP-410_LS-4-MW_Y-2050"/>
    <x v="1"/>
    <x v="2"/>
    <n v="25.673094758797198"/>
    <n v="37482.718347843896"/>
    <n v="134937.78605223799"/>
  </r>
  <r>
    <x v="0"/>
    <x v="1"/>
    <x v="2"/>
    <x v="9"/>
    <x v="20"/>
    <s v="SE4_small"/>
    <x v="1"/>
    <s v="GNR_HS_HEAT_PIT_L-DEC_E-91_Y-2050"/>
    <x v="0"/>
    <x v="0"/>
    <n v="31.398457873002702"/>
    <n v="45841.748494583902"/>
    <n v="165030.294580502"/>
  </r>
  <r>
    <x v="0"/>
    <x v="1"/>
    <x v="2"/>
    <x v="9"/>
    <x v="20"/>
    <s v="SE4_small"/>
    <x v="1"/>
    <s v="GNR_HS_HEAT_PIT_L-DEC_E-91_Y-2050"/>
    <x v="0"/>
    <x v="1"/>
    <n v="75.973488376615606"/>
    <n v="110921.29302985901"/>
    <n v="399316.65490749199"/>
  </r>
  <r>
    <x v="0"/>
    <x v="1"/>
    <x v="2"/>
    <x v="9"/>
    <x v="20"/>
    <s v="SE4_small"/>
    <x v="1"/>
    <s v="GNR_HS_HEAT_PIT_L-DEC_E-91_Y-2050"/>
    <x v="0"/>
    <x v="2"/>
    <n v="47.911048861669698"/>
    <n v="69950.131338037798"/>
    <n v="251820.472816936"/>
  </r>
  <r>
    <x v="0"/>
    <x v="1"/>
    <x v="2"/>
    <x v="9"/>
    <x v="20"/>
    <s v="SE4_small"/>
    <x v="4"/>
    <s v="GNR_EH_HEAT"/>
    <x v="0"/>
    <x v="0"/>
    <n v="1.54132326007325"/>
    <n v="2250.3319597069499"/>
    <n v="8101.1950549450203"/>
  </r>
  <r>
    <x v="0"/>
    <x v="1"/>
    <x v="2"/>
    <x v="9"/>
    <x v="20"/>
    <s v="SE4_small"/>
    <x v="4"/>
    <s v="GNR_EH_HEAT"/>
    <x v="0"/>
    <x v="1"/>
    <n v="1.54132326007325"/>
    <n v="2250.3319597069499"/>
    <n v="8101.1950549450203"/>
  </r>
  <r>
    <x v="0"/>
    <x v="1"/>
    <x v="2"/>
    <x v="9"/>
    <x v="20"/>
    <s v="SE4_small"/>
    <x v="4"/>
    <s v="GNR_EH_HEAT"/>
    <x v="0"/>
    <x v="2"/>
    <n v="1.54132326007325"/>
    <n v="2250.3319597069499"/>
    <n v="8101.1950549450203"/>
  </r>
  <r>
    <x v="0"/>
    <x v="1"/>
    <x v="2"/>
    <x v="9"/>
    <x v="20"/>
    <s v="SE4_small"/>
    <x v="4"/>
    <s v="GNR_EH_HEAT"/>
    <x v="1"/>
    <x v="0"/>
    <n v="1.54132326007325"/>
    <n v="2250.3319597069499"/>
    <n v="8101.1950549450203"/>
  </r>
  <r>
    <x v="0"/>
    <x v="1"/>
    <x v="2"/>
    <x v="9"/>
    <x v="20"/>
    <s v="SE4_small"/>
    <x v="4"/>
    <s v="GNR_EH_HEAT"/>
    <x v="1"/>
    <x v="1"/>
    <n v="1.54132326007325"/>
    <n v="2250.3319597069499"/>
    <n v="8101.1950549450203"/>
  </r>
  <r>
    <x v="0"/>
    <x v="1"/>
    <x v="2"/>
    <x v="9"/>
    <x v="20"/>
    <s v="SE4_small"/>
    <x v="4"/>
    <s v="GNR_EH_HEAT"/>
    <x v="1"/>
    <x v="2"/>
    <n v="1.54132326007325"/>
    <n v="2250.3319597069499"/>
    <n v="8101.1950549450203"/>
  </r>
  <r>
    <x v="0"/>
    <x v="1"/>
    <x v="2"/>
    <x v="9"/>
    <x v="20"/>
    <s v="SE4_small"/>
    <x v="17"/>
    <s v="GNR_BO_WOODCHI_E-90"/>
    <x v="0"/>
    <x v="1"/>
    <n v="12.425000000000001"/>
    <n v="18140.5"/>
    <n v="65305.8"/>
  </r>
  <r>
    <x v="0"/>
    <x v="1"/>
    <x v="2"/>
    <x v="10"/>
    <x v="21"/>
    <s v="UK_A"/>
    <x v="5"/>
    <s v="GNR_ES_ELEC_BAT-LITHIO_E-97_Y-30-50"/>
    <x v="0"/>
    <x v="1"/>
    <n v="2513.3766400425202"/>
    <n v="3669529.8944620802"/>
    <n v="13210307.6200635"/>
  </r>
  <r>
    <x v="0"/>
    <x v="1"/>
    <x v="2"/>
    <x v="10"/>
    <x v="21"/>
    <s v="UK_A"/>
    <x v="5"/>
    <s v="GNR_ES_ELEC_BAT-LITHIO_E-97_Y-30-50"/>
    <x v="0"/>
    <x v="2"/>
    <n v="11323.1932789435"/>
    <n v="16531862.1872575"/>
    <n v="59514703.874127097"/>
  </r>
  <r>
    <x v="0"/>
    <x v="1"/>
    <x v="2"/>
    <x v="10"/>
    <x v="21"/>
    <s v="UK_A"/>
    <x v="5"/>
    <s v="GNR_ES_ELEC_BAT-LITHIO_E-97_Y-30-50"/>
    <x v="1"/>
    <x v="1"/>
    <n v="7497.2835582623702"/>
    <n v="10946033.9950631"/>
    <n v="39405722.382227004"/>
  </r>
  <r>
    <x v="0"/>
    <x v="1"/>
    <x v="2"/>
    <x v="10"/>
    <x v="21"/>
    <s v="UK_A"/>
    <x v="18"/>
    <s v="GNR_FC_H2_SOFCC_Y-50"/>
    <x v="0"/>
    <x v="0"/>
    <n v="20744.708340488101"/>
    <n v="30287274.177112699"/>
    <n v="109034187.037606"/>
  </r>
  <r>
    <x v="0"/>
    <x v="1"/>
    <x v="2"/>
    <x v="10"/>
    <x v="21"/>
    <s v="UK_A"/>
    <x v="18"/>
    <s v="GNR_FC_H2_SOFCC_Y-50"/>
    <x v="0"/>
    <x v="1"/>
    <n v="20744.708340488101"/>
    <n v="30287274.177112699"/>
    <n v="109034187.037606"/>
  </r>
  <r>
    <x v="0"/>
    <x v="1"/>
    <x v="2"/>
    <x v="10"/>
    <x v="21"/>
    <s v="UK_A"/>
    <x v="18"/>
    <s v="GNR_FC_H2_SOFCC_Y-50"/>
    <x v="0"/>
    <x v="2"/>
    <n v="20744.708340488101"/>
    <n v="30287274.177112699"/>
    <n v="109034187.037606"/>
  </r>
  <r>
    <x v="0"/>
    <x v="1"/>
    <x v="2"/>
    <x v="10"/>
    <x v="21"/>
    <s v="UK_A"/>
    <x v="12"/>
    <s v="GNR_ST_NUCL_CND_E-33"/>
    <x v="0"/>
    <x v="0"/>
    <n v="26927.035544984399"/>
    <n v="39313471.895677201"/>
    <n v="141528498.82443801"/>
  </r>
  <r>
    <x v="0"/>
    <x v="1"/>
    <x v="2"/>
    <x v="10"/>
    <x v="21"/>
    <s v="UK_A"/>
    <x v="12"/>
    <s v="GNR_ST_NUCL_CND_E-33"/>
    <x v="0"/>
    <x v="1"/>
    <n v="26927.035544984399"/>
    <n v="39313471.895677201"/>
    <n v="141528498.82443801"/>
  </r>
  <r>
    <x v="0"/>
    <x v="1"/>
    <x v="2"/>
    <x v="10"/>
    <x v="21"/>
    <s v="UK_A"/>
    <x v="12"/>
    <s v="GNR_ST_NUCL_CND_E-33"/>
    <x v="0"/>
    <x v="2"/>
    <n v="26927.035544984399"/>
    <n v="39313471.895677201"/>
    <n v="141528498.82443801"/>
  </r>
  <r>
    <x v="0"/>
    <x v="1"/>
    <x v="2"/>
    <x v="10"/>
    <x v="21"/>
    <s v="UK_A"/>
    <x v="12"/>
    <s v="GNR_ST_NUCL_CND_E-33"/>
    <x v="1"/>
    <x v="0"/>
    <n v="27555.6033927965"/>
    <n v="40231180.953482904"/>
    <n v="144832251.43253899"/>
  </r>
  <r>
    <x v="0"/>
    <x v="1"/>
    <x v="2"/>
    <x v="10"/>
    <x v="21"/>
    <s v="UK_A"/>
    <x v="12"/>
    <s v="GNR_ST_NUCL_CND_E-33"/>
    <x v="1"/>
    <x v="1"/>
    <n v="27555.6033927965"/>
    <n v="40231180.953482904"/>
    <n v="144832251.43253899"/>
  </r>
  <r>
    <x v="0"/>
    <x v="1"/>
    <x v="2"/>
    <x v="10"/>
    <x v="21"/>
    <s v="UK_A"/>
    <x v="12"/>
    <s v="GNR_ST_NUCL_CND_E-33"/>
    <x v="1"/>
    <x v="2"/>
    <n v="27555.6033927965"/>
    <n v="40231180.953482904"/>
    <n v="144832251.43253899"/>
  </r>
  <r>
    <x v="0"/>
    <x v="1"/>
    <x v="2"/>
    <x v="10"/>
    <x v="21"/>
    <s v="UK_A"/>
    <x v="3"/>
    <s v="GNR_PV_SUN_LS-4-MW_Y-2050"/>
    <x v="0"/>
    <x v="1"/>
    <n v="473.79758034320997"/>
    <n v="691744.46730108699"/>
    <n v="2490280.0822839099"/>
  </r>
  <r>
    <x v="0"/>
    <x v="1"/>
    <x v="2"/>
    <x v="10"/>
    <x v="21"/>
    <s v="UK_A"/>
    <x v="3"/>
    <s v="GNR_PV_SUN_LS-4-MW_Y-2050"/>
    <x v="0"/>
    <x v="2"/>
    <n v="753.76887781874598"/>
    <n v="1100502.56161537"/>
    <n v="3961809.22181533"/>
  </r>
  <r>
    <x v="0"/>
    <x v="1"/>
    <x v="2"/>
    <x v="10"/>
    <x v="21"/>
    <s v="UK_A"/>
    <x v="3"/>
    <s v="GNR_PV_SUN_LS-4-MW_Y-2050"/>
    <x v="1"/>
    <x v="1"/>
    <n v="5233.30963742728"/>
    <n v="7640632.0706438199"/>
    <n v="27506275.454317801"/>
  </r>
  <r>
    <x v="0"/>
    <x v="1"/>
    <x v="2"/>
    <x v="10"/>
    <x v="21"/>
    <s v="UK_A"/>
    <x v="3"/>
    <s v="GNR_PV_SUN_LS-4-MW_Y-2050"/>
    <x v="1"/>
    <x v="2"/>
    <n v="20997.847310665002"/>
    <n v="30656857.0735709"/>
    <n v="110364685.464855"/>
  </r>
  <r>
    <x v="0"/>
    <x v="1"/>
    <x v="2"/>
    <x v="10"/>
    <x v="21"/>
    <s v="UK_A"/>
    <x v="6"/>
    <s v="GNR_ES_WTR_PMP"/>
    <x v="0"/>
    <x v="2"/>
    <n v="4.5054794520547903"/>
    <n v="6578"/>
    <n v="23680.799999999999"/>
  </r>
  <r>
    <x v="0"/>
    <x v="1"/>
    <x v="2"/>
    <x v="10"/>
    <x v="21"/>
    <s v="UK_A"/>
    <x v="6"/>
    <s v="GNR_ROR_WTR"/>
    <x v="0"/>
    <x v="0"/>
    <n v="813.06694282543003"/>
    <n v="1187077.73652513"/>
    <n v="4273479.8514904603"/>
  </r>
  <r>
    <x v="0"/>
    <x v="1"/>
    <x v="2"/>
    <x v="10"/>
    <x v="21"/>
    <s v="UK_A"/>
    <x v="6"/>
    <s v="GNR_ROR_WTR"/>
    <x v="0"/>
    <x v="1"/>
    <n v="813.06694282543003"/>
    <n v="1187077.73652513"/>
    <n v="4273479.8514904603"/>
  </r>
  <r>
    <x v="0"/>
    <x v="1"/>
    <x v="2"/>
    <x v="10"/>
    <x v="21"/>
    <s v="UK_A"/>
    <x v="6"/>
    <s v="GNR_ROR_WTR"/>
    <x v="0"/>
    <x v="2"/>
    <n v="813.06694282543003"/>
    <n v="1187077.73652513"/>
    <n v="4273479.8514904603"/>
  </r>
  <r>
    <x v="0"/>
    <x v="1"/>
    <x v="2"/>
    <x v="10"/>
    <x v="21"/>
    <s v="UK_A"/>
    <x v="6"/>
    <s v="GNR_ROR_WTR"/>
    <x v="1"/>
    <x v="0"/>
    <n v="392.885933824517"/>
    <n v="573613.463383795"/>
    <n v="2065008.4681816599"/>
  </r>
  <r>
    <x v="0"/>
    <x v="1"/>
    <x v="2"/>
    <x v="10"/>
    <x v="21"/>
    <s v="UK_A"/>
    <x v="6"/>
    <s v="GNR_ROR_WTR"/>
    <x v="1"/>
    <x v="1"/>
    <n v="392.885933824517"/>
    <n v="573613.463383795"/>
    <n v="2065008.4681816599"/>
  </r>
  <r>
    <x v="0"/>
    <x v="1"/>
    <x v="2"/>
    <x v="10"/>
    <x v="21"/>
    <s v="UK_A"/>
    <x v="6"/>
    <s v="GNR_ROR_WTR"/>
    <x v="1"/>
    <x v="2"/>
    <n v="392.885933824517"/>
    <n v="573613.463383795"/>
    <n v="2065008.4681816599"/>
  </r>
  <r>
    <x v="0"/>
    <x v="1"/>
    <x v="2"/>
    <x v="10"/>
    <x v="21"/>
    <s v="UK_A"/>
    <x v="7"/>
    <s v="GNR_WT_WIND_ON_LS_Y-2030"/>
    <x v="0"/>
    <x v="0"/>
    <n v="113.578322069883"/>
    <n v="165824.35022203001"/>
    <n v="596967.66079930705"/>
  </r>
  <r>
    <x v="0"/>
    <x v="1"/>
    <x v="2"/>
    <x v="10"/>
    <x v="21"/>
    <s v="UK_A"/>
    <x v="7"/>
    <s v="GNR_WT_WIND_ON_LS_Y-2030"/>
    <x v="0"/>
    <x v="1"/>
    <n v="81.027009146761998"/>
    <n v="118299.433354273"/>
    <n v="425877.96007538098"/>
  </r>
  <r>
    <x v="0"/>
    <x v="1"/>
    <x v="2"/>
    <x v="10"/>
    <x v="21"/>
    <s v="UK_A"/>
    <x v="7"/>
    <s v="GNR_WT_WIND_ON_LS_Y-2030"/>
    <x v="0"/>
    <x v="2"/>
    <n v="41.918597217544601"/>
    <n v="61201.151937615097"/>
    <n v="220324.14697541401"/>
  </r>
  <r>
    <x v="0"/>
    <x v="1"/>
    <x v="2"/>
    <x v="10"/>
    <x v="21"/>
    <s v="UK_A"/>
    <x v="7"/>
    <s v="GNR_WT_WIND_ON_LS_Y-2030"/>
    <x v="1"/>
    <x v="0"/>
    <n v="326.09858449961303"/>
    <n v="476103.93336943502"/>
    <n v="1713974.1601299699"/>
  </r>
  <r>
    <x v="0"/>
    <x v="1"/>
    <x v="2"/>
    <x v="10"/>
    <x v="21"/>
    <s v="UK_A"/>
    <x v="7"/>
    <s v="GNR_WT_WIND_ON_LS_Y-2030"/>
    <x v="1"/>
    <x v="1"/>
    <n v="269.42651451835297"/>
    <n v="393362.71119679499"/>
    <n v="1416105.7603084601"/>
  </r>
  <r>
    <x v="0"/>
    <x v="1"/>
    <x v="2"/>
    <x v="10"/>
    <x v="21"/>
    <s v="UK_A"/>
    <x v="7"/>
    <s v="GNR_WT_WIND_ON_LS_Y-2030"/>
    <x v="1"/>
    <x v="2"/>
    <n v="249.05267117798101"/>
    <n v="363616.89991985197"/>
    <n v="1309020.8397114701"/>
  </r>
  <r>
    <x v="0"/>
    <x v="1"/>
    <x v="2"/>
    <x v="10"/>
    <x v="21"/>
    <s v="UK_A"/>
    <x v="7"/>
    <s v="GNR_WT_WIND_ON_LS_Y-2050"/>
    <x v="0"/>
    <x v="0"/>
    <n v="8651.7300699545594"/>
    <n v="12631525.9021337"/>
    <n v="45473493.247681201"/>
  </r>
  <r>
    <x v="0"/>
    <x v="1"/>
    <x v="2"/>
    <x v="10"/>
    <x v="21"/>
    <s v="UK_A"/>
    <x v="7"/>
    <s v="GNR_WT_WIND_ON_LS_Y-2050"/>
    <x v="0"/>
    <x v="1"/>
    <n v="6172.1620705242804"/>
    <n v="9011356.6229654495"/>
    <n v="32440883.8426756"/>
  </r>
  <r>
    <x v="0"/>
    <x v="1"/>
    <x v="2"/>
    <x v="10"/>
    <x v="21"/>
    <s v="UK_A"/>
    <x v="7"/>
    <s v="GNR_WT_WIND_ON_LS_Y-2050"/>
    <x v="0"/>
    <x v="2"/>
    <n v="3193.1127474677701"/>
    <n v="4661944.6113029402"/>
    <n v="16783000.6006906"/>
  </r>
  <r>
    <x v="0"/>
    <x v="1"/>
    <x v="2"/>
    <x v="10"/>
    <x v="21"/>
    <s v="UK_A"/>
    <x v="7"/>
    <s v="GNR_WT_WIND_ON_LS_Y-2050"/>
    <x v="1"/>
    <x v="0"/>
    <n v="24840.2765410551"/>
    <n v="36266803.749940403"/>
    <n v="130560493.49978501"/>
  </r>
  <r>
    <x v="0"/>
    <x v="1"/>
    <x v="2"/>
    <x v="10"/>
    <x v="21"/>
    <s v="UK_A"/>
    <x v="7"/>
    <s v="GNR_WT_WIND_ON_LS_Y-2050"/>
    <x v="1"/>
    <x v="1"/>
    <n v="20523.3308154283"/>
    <n v="29964062.990525398"/>
    <n v="107870626.765891"/>
  </r>
  <r>
    <x v="0"/>
    <x v="1"/>
    <x v="2"/>
    <x v="10"/>
    <x v="21"/>
    <s v="UK_A"/>
    <x v="7"/>
    <s v="GNR_WT_WIND_ON_LS_Y-2050"/>
    <x v="1"/>
    <x v="2"/>
    <n v="18971.370988446699"/>
    <n v="27698201.643132199"/>
    <n v="99713525.915275902"/>
  </r>
</pivotCacheRecords>
</file>

<file path=xl/pivotCache/pivotCacheRecords9.xml><?xml version="1.0" encoding="utf-8"?>
<pivotCacheRecords xmlns="http://schemas.openxmlformats.org/spreadsheetml/2006/main" xmlns:r="http://schemas.openxmlformats.org/officeDocument/2006/relationships" count="1425">
  <r>
    <x v="0"/>
    <x v="0"/>
    <x v="0"/>
    <x v="0"/>
    <x v="0"/>
    <s v="DK1_Large"/>
    <x v="0"/>
    <s v="GNR_ST_COAL_EXT_E-42"/>
    <n v="7.4459999999999997"/>
    <n v="26.805599999999998"/>
  </r>
  <r>
    <x v="0"/>
    <x v="0"/>
    <x v="0"/>
    <x v="0"/>
    <x v="0"/>
    <s v="DK1_Large"/>
    <x v="0"/>
    <s v="GNR_ST_COAL_EXT_E-43"/>
    <n v="7.5886046511627896"/>
    <n v="27.318976744185999"/>
  </r>
  <r>
    <x v="0"/>
    <x v="0"/>
    <x v="0"/>
    <x v="0"/>
    <x v="0"/>
    <s v="DK1_Large"/>
    <x v="0"/>
    <s v="GNR_ST_COAL_EXT_E-47"/>
    <n v="3.5878723404255299"/>
    <n v="12.916340425531899"/>
  </r>
  <r>
    <x v="0"/>
    <x v="0"/>
    <x v="0"/>
    <x v="0"/>
    <x v="0"/>
    <s v="DK1_Large"/>
    <x v="1"/>
    <s v="GNR_HS_HEAT_PIT_L-CEN_E-90_Y-2020"/>
    <n v="1.56683455280918"/>
    <n v="5.6406043901130403"/>
  </r>
  <r>
    <x v="0"/>
    <x v="0"/>
    <x v="0"/>
    <x v="0"/>
    <x v="0"/>
    <s v="DK1_Large"/>
    <x v="2"/>
    <s v="GNR_ST_MSW_BP_E-19"/>
    <n v="0.207473684210526"/>
    <n v="0.74690526315789496"/>
  </r>
  <r>
    <x v="0"/>
    <x v="0"/>
    <x v="0"/>
    <x v="0"/>
    <x v="0"/>
    <s v="DK1_Large"/>
    <x v="2"/>
    <s v="GNR_ST_MSW_BP_E-22"/>
    <n v="0.47781818181818198"/>
    <n v="1.72014545454546"/>
  </r>
  <r>
    <x v="0"/>
    <x v="0"/>
    <x v="0"/>
    <x v="0"/>
    <x v="0"/>
    <s v="DK1_Large"/>
    <x v="2"/>
    <s v="GNR_ST_MSW_BP_E-23"/>
    <n v="0.56749565217391296"/>
    <n v="2.0429843478260898"/>
  </r>
  <r>
    <x v="0"/>
    <x v="0"/>
    <x v="0"/>
    <x v="0"/>
    <x v="0"/>
    <s v="DK1_Large"/>
    <x v="2"/>
    <s v="GNR_ST_MSW_BP_E-27"/>
    <n v="0.29037777777777801"/>
    <n v="1.0453600000000001"/>
  </r>
  <r>
    <x v="0"/>
    <x v="0"/>
    <x v="0"/>
    <x v="0"/>
    <x v="0"/>
    <s v="DK1_Large"/>
    <x v="3"/>
    <s v="GNR_SH_SUN"/>
    <n v="1.9543400000000002E-3"/>
    <n v="7.0356239999999999E-3"/>
  </r>
  <r>
    <x v="0"/>
    <x v="0"/>
    <x v="0"/>
    <x v="0"/>
    <x v="0"/>
    <s v="DK1_Large"/>
    <x v="4"/>
    <s v="GNR_EH_HEAT"/>
    <n v="0.42170639999999998"/>
    <n v="1.51814304"/>
  </r>
  <r>
    <x v="0"/>
    <x v="0"/>
    <x v="0"/>
    <x v="0"/>
    <x v="0"/>
    <s v="DK1_MedSmall"/>
    <x v="5"/>
    <s v="GNR_HP_ELEC_GROUND-WTR_COP-360_LS-4-MW_Y-2020"/>
    <n v="0.30948936744375599"/>
    <n v="1.11416172279752"/>
  </r>
  <r>
    <x v="0"/>
    <x v="0"/>
    <x v="0"/>
    <x v="0"/>
    <x v="0"/>
    <s v="DK1_MedSmall"/>
    <x v="1"/>
    <s v="GNR_HS_HEAT_PIT_L-DEC_E-91_Y-2020"/>
    <n v="0.86763895049050799"/>
    <n v="3.1235002217658301"/>
  </r>
  <r>
    <x v="0"/>
    <x v="0"/>
    <x v="0"/>
    <x v="0"/>
    <x v="0"/>
    <s v="DK1_MedSmall"/>
    <x v="2"/>
    <s v="GNR_ST_MSW_BP_E-21"/>
    <n v="0.41714285714285798"/>
    <n v="1.50171428571429"/>
  </r>
  <r>
    <x v="0"/>
    <x v="0"/>
    <x v="0"/>
    <x v="0"/>
    <x v="0"/>
    <s v="DK1_MedSmall"/>
    <x v="2"/>
    <s v="GNR_ST_MSW_BP_E-22"/>
    <n v="0.179181818181818"/>
    <n v="0.64505454545454599"/>
  </r>
  <r>
    <x v="0"/>
    <x v="0"/>
    <x v="0"/>
    <x v="0"/>
    <x v="0"/>
    <s v="DK1_MedSmall"/>
    <x v="2"/>
    <s v="GNR_ST_MSW_BP_E-26"/>
    <n v="0.23584615384615401"/>
    <n v="0.84904615384615501"/>
  </r>
  <r>
    <x v="0"/>
    <x v="0"/>
    <x v="0"/>
    <x v="0"/>
    <x v="0"/>
    <s v="DK1_MedSmall"/>
    <x v="3"/>
    <s v="GNR_SH_SUN"/>
    <n v="5.9052000000000002E-3"/>
    <n v="2.1258719999999998E-2"/>
  </r>
  <r>
    <x v="0"/>
    <x v="0"/>
    <x v="0"/>
    <x v="0"/>
    <x v="0"/>
    <s v="DK1_MedSmall"/>
    <x v="4"/>
    <s v="GNR_EH_HEAT"/>
    <n v="0.1095"/>
    <n v="0.39419999999999999"/>
  </r>
  <r>
    <x v="0"/>
    <x v="0"/>
    <x v="0"/>
    <x v="0"/>
    <x v="0"/>
    <s v="DK1_MedSmall"/>
    <x v="4"/>
    <s v="GNR_GEO_HEAT_HO"/>
    <n v="7.2707999999999995E-2"/>
    <n v="0.2617488"/>
  </r>
  <r>
    <x v="0"/>
    <x v="0"/>
    <x v="0"/>
    <x v="0"/>
    <x v="0"/>
    <s v="DK1_Medium"/>
    <x v="5"/>
    <s v="GNR_HP_ELEC_GROUND-WTR_COP-360_LS-4-MW_Y-2020"/>
    <n v="0.56555610249809396"/>
    <n v="2.0360019689931401"/>
  </r>
  <r>
    <x v="0"/>
    <x v="0"/>
    <x v="0"/>
    <x v="0"/>
    <x v="0"/>
    <s v="DK1_Medium"/>
    <x v="1"/>
    <s v="GNR_HS_HEAT_PIT_L-DEC_E-91_Y-2020"/>
    <n v="0.97453878909117597"/>
    <n v="3.5083396407282401"/>
  </r>
  <r>
    <x v="0"/>
    <x v="0"/>
    <x v="0"/>
    <x v="0"/>
    <x v="0"/>
    <s v="DK1_Medium"/>
    <x v="2"/>
    <s v="GNR_BO_MSW_E-105"/>
    <n v="2.92E-2"/>
    <n v="0.10512000000000001"/>
  </r>
  <r>
    <x v="0"/>
    <x v="0"/>
    <x v="0"/>
    <x v="0"/>
    <x v="0"/>
    <s v="DK1_Medium"/>
    <x v="2"/>
    <s v="GNR_ST_MSW_BP_E-22"/>
    <n v="2.4801550909090899"/>
    <n v="8.9285583272727393"/>
  </r>
  <r>
    <x v="0"/>
    <x v="0"/>
    <x v="0"/>
    <x v="0"/>
    <x v="0"/>
    <s v="DK1_Medium"/>
    <x v="3"/>
    <s v="GNR_SH_SUN"/>
    <n v="1.27946E-2"/>
    <n v="4.606056E-2"/>
  </r>
  <r>
    <x v="0"/>
    <x v="0"/>
    <x v="0"/>
    <x v="0"/>
    <x v="0"/>
    <s v="DK1_Medium"/>
    <x v="4"/>
    <s v="GNR_GEO_HEAT_HO"/>
    <n v="8.7599999999999997E-2"/>
    <n v="0.31535999999999997"/>
  </r>
  <r>
    <x v="0"/>
    <x v="0"/>
    <x v="0"/>
    <x v="0"/>
    <x v="0"/>
    <s v="DK1_NoDH"/>
    <x v="3"/>
    <s v="GNR_PV_SUN"/>
    <n v="0.56990659346167905"/>
    <n v="2.05166373646205"/>
  </r>
  <r>
    <x v="0"/>
    <x v="0"/>
    <x v="0"/>
    <x v="0"/>
    <x v="0"/>
    <s v="DK1_NoDH"/>
    <x v="6"/>
    <s v="GNR_ROR_WTR"/>
    <n v="3.3449832846470198E-2"/>
    <n v="0.120419398247293"/>
  </r>
  <r>
    <x v="0"/>
    <x v="0"/>
    <x v="0"/>
    <x v="0"/>
    <x v="0"/>
    <s v="DK1_NoDH"/>
    <x v="7"/>
    <s v="GNR_WT_WIND_ONS"/>
    <n v="10.467654235500399"/>
    <n v="37.683555247801301"/>
  </r>
  <r>
    <x v="0"/>
    <x v="0"/>
    <x v="0"/>
    <x v="0"/>
    <x v="0"/>
    <s v="DK1_NoDH"/>
    <x v="7"/>
    <s v="GNR_WT_WIND_ON_LS_Y-2020"/>
    <n v="10.2618657644996"/>
    <n v="36.942716752198699"/>
  </r>
  <r>
    <x v="0"/>
    <x v="0"/>
    <x v="0"/>
    <x v="0"/>
    <x v="0"/>
    <s v="DK1_Offshore"/>
    <x v="7"/>
    <s v="GNR_WT_WIND_OFF"/>
    <n v="5.6124222000000001"/>
    <n v="20.204719919999999"/>
  </r>
  <r>
    <x v="0"/>
    <x v="0"/>
    <x v="0"/>
    <x v="0"/>
    <x v="0"/>
    <s v="DK1_Rural"/>
    <x v="5"/>
    <s v="GNR_HP_ELEC_COP-300"/>
    <n v="1.4599999999999999E-3"/>
    <n v="5.2560000000000003E-3"/>
  </r>
  <r>
    <x v="0"/>
    <x v="0"/>
    <x v="0"/>
    <x v="0"/>
    <x v="0"/>
    <s v="DK1_Rural"/>
    <x v="5"/>
    <s v="GNR_HP_ELEC_COP-350"/>
    <n v="1.82625142857143E-3"/>
    <n v="6.5745051428571398E-3"/>
  </r>
  <r>
    <x v="0"/>
    <x v="0"/>
    <x v="0"/>
    <x v="0"/>
    <x v="0"/>
    <s v="DK1_Rural"/>
    <x v="5"/>
    <s v="GNR_HP_ELEC_COP-400"/>
    <n v="4.4851200000000004E-3"/>
    <n v="1.6146431999999999E-2"/>
  </r>
  <r>
    <x v="0"/>
    <x v="0"/>
    <x v="0"/>
    <x v="0"/>
    <x v="0"/>
    <s v="DK1_Rural"/>
    <x v="5"/>
    <s v="GNR_HP_ELEC_COP-430"/>
    <n v="2.6483720930232601E-3"/>
    <n v="9.5341395348837194E-3"/>
  </r>
  <r>
    <x v="0"/>
    <x v="0"/>
    <x v="0"/>
    <x v="0"/>
    <x v="0"/>
    <s v="DK1_Rural"/>
    <x v="5"/>
    <s v="GNR_HP_ELEC_COP-450"/>
    <n v="1.0512E-3"/>
    <n v="3.7843199999999999E-3"/>
  </r>
  <r>
    <x v="0"/>
    <x v="0"/>
    <x v="0"/>
    <x v="0"/>
    <x v="0"/>
    <s v="DK1_Rural"/>
    <x v="5"/>
    <s v="GNR_HP_ELEC_COP-460"/>
    <n v="6.85565217391305E-3"/>
    <n v="2.4680347826086999E-2"/>
  </r>
  <r>
    <x v="0"/>
    <x v="0"/>
    <x v="0"/>
    <x v="0"/>
    <x v="0"/>
    <s v="DK1_Rural"/>
    <x v="5"/>
    <s v="GNR_HP_ELEC_COP-470"/>
    <n v="1.77063829787234E-3"/>
    <n v="6.3742978723404196E-3"/>
  </r>
  <r>
    <x v="0"/>
    <x v="0"/>
    <x v="0"/>
    <x v="0"/>
    <x v="0"/>
    <s v="DK1_Rural"/>
    <x v="5"/>
    <s v="GNR_HP_ELEC_COP-500"/>
    <n v="8.7600000000000004E-4"/>
    <n v="3.1535999999999999E-3"/>
  </r>
  <r>
    <x v="0"/>
    <x v="0"/>
    <x v="0"/>
    <x v="0"/>
    <x v="0"/>
    <s v="DK1_Rural"/>
    <x v="5"/>
    <s v="GNR_HP_ELEC_COP-530"/>
    <n v="2.2313207547169801E-3"/>
    <n v="8.0327547169811303E-3"/>
  </r>
  <r>
    <x v="0"/>
    <x v="0"/>
    <x v="0"/>
    <x v="0"/>
    <x v="0"/>
    <s v="DK1_Rural"/>
    <x v="5"/>
    <s v="GNR_HP_ELEC_COP-600"/>
    <n v="4.3800000000000002E-4"/>
    <n v="1.5767999999999999E-3"/>
  </r>
  <r>
    <x v="0"/>
    <x v="0"/>
    <x v="0"/>
    <x v="0"/>
    <x v="0"/>
    <s v="DK1_Rural"/>
    <x v="5"/>
    <s v="GNR_HP_ELEC_GROUND-WTR_COP-360_LS-4-MW_Y-2020"/>
    <n v="1.0455718779654399"/>
    <n v="3.7640587606755802"/>
  </r>
  <r>
    <x v="0"/>
    <x v="0"/>
    <x v="0"/>
    <x v="0"/>
    <x v="0"/>
    <s v="DK1_Rural"/>
    <x v="1"/>
    <s v="GNR_HS_HEAT_PIT_L-DEC_E-91_Y-2020"/>
    <n v="2.3455610075064599"/>
    <n v="8.4440196270232502"/>
  </r>
  <r>
    <x v="0"/>
    <x v="0"/>
    <x v="0"/>
    <x v="0"/>
    <x v="0"/>
    <s v="DK1_Rural"/>
    <x v="3"/>
    <s v="GNR_SH_SUN"/>
    <n v="0.36836497000000001"/>
    <n v="1.326113892"/>
  </r>
  <r>
    <x v="0"/>
    <x v="0"/>
    <x v="0"/>
    <x v="0"/>
    <x v="0"/>
    <s v="DK1_Rural"/>
    <x v="4"/>
    <s v="GNR_EH_HEAT"/>
    <n v="0.71840760000000004"/>
    <n v="2.5862673599999999"/>
  </r>
  <r>
    <x v="0"/>
    <x v="0"/>
    <x v="0"/>
    <x v="0"/>
    <x v="0"/>
    <s v="DK1_Rural"/>
    <x v="8"/>
    <s v="GNR_BO_WOODWST_E-100"/>
    <n v="0.261486"/>
    <n v="0.94134960000000001"/>
  </r>
  <r>
    <x v="0"/>
    <x v="0"/>
    <x v="0"/>
    <x v="0"/>
    <x v="0"/>
    <s v="DK1_Rural"/>
    <x v="8"/>
    <s v="GNR_BO_WOODWST_E-113"/>
    <n v="3.0736842105263201E-2"/>
    <n v="0.110652631578947"/>
  </r>
  <r>
    <x v="0"/>
    <x v="0"/>
    <x v="0"/>
    <x v="0"/>
    <x v="0"/>
    <s v="DK1_Rural"/>
    <x v="8"/>
    <s v="GNR_BO_WOODWST_E-84"/>
    <n v="6.0589999999999998E-2"/>
    <n v="0.21812400000000001"/>
  </r>
  <r>
    <x v="0"/>
    <x v="0"/>
    <x v="0"/>
    <x v="0"/>
    <x v="0"/>
    <s v="DK1_Rural"/>
    <x v="8"/>
    <s v="GNR_BO_WOODWST_E-86"/>
    <n v="3.0558139534883701E-2"/>
    <n v="0.110009302325581"/>
  </r>
  <r>
    <x v="0"/>
    <x v="0"/>
    <x v="0"/>
    <x v="0"/>
    <x v="0"/>
    <s v="DK1_Rural"/>
    <x v="8"/>
    <s v="GNR_BO_WOODWST_E-89"/>
    <n v="6.8898876404494394E-2"/>
    <n v="0.24803595505618001"/>
  </r>
  <r>
    <x v="0"/>
    <x v="0"/>
    <x v="0"/>
    <x v="0"/>
    <x v="0"/>
    <s v="DK1_Rural"/>
    <x v="8"/>
    <s v="GNR_BO_WOODWST_E-90"/>
    <n v="8.7599999999999997E-2"/>
    <n v="0.31535999999999997"/>
  </r>
  <r>
    <x v="0"/>
    <x v="0"/>
    <x v="0"/>
    <x v="0"/>
    <x v="0"/>
    <s v="DK1_Rural"/>
    <x v="8"/>
    <s v="GNR_BO_WOODWST_E-91"/>
    <n v="3.0323076923076901E-2"/>
    <n v="0.109163076923077"/>
  </r>
  <r>
    <x v="0"/>
    <x v="0"/>
    <x v="0"/>
    <x v="0"/>
    <x v="0"/>
    <s v="DK1_Rural"/>
    <x v="8"/>
    <s v="GNR_BO_WOODWST_E-94"/>
    <n v="8.6668085106383005E-3"/>
    <n v="3.1200510638297901E-2"/>
  </r>
  <r>
    <x v="0"/>
    <x v="0"/>
    <x v="0"/>
    <x v="0"/>
    <x v="0"/>
    <s v="DK1_Small"/>
    <x v="5"/>
    <s v="GNR_HP_ELEC_GROUND-WTR_COP-360_LS-4-MW_Y-2020"/>
    <n v="0.10125117263949"/>
    <n v="0.36450422150216499"/>
  </r>
  <r>
    <x v="0"/>
    <x v="0"/>
    <x v="0"/>
    <x v="0"/>
    <x v="0"/>
    <s v="DK1_Small"/>
    <x v="1"/>
    <s v="GNR_HS_HEAT_PIT_L-DEC_E-91_Y-2020"/>
    <n v="0.25998976043116201"/>
    <n v="0.93596313755218297"/>
  </r>
  <r>
    <x v="0"/>
    <x v="0"/>
    <x v="0"/>
    <x v="0"/>
    <x v="0"/>
    <s v="DK1_Small"/>
    <x v="2"/>
    <s v="GNR_ST_MSW_BP_E-20"/>
    <n v="0.126582"/>
    <n v="0.45569520000000002"/>
  </r>
  <r>
    <x v="0"/>
    <x v="0"/>
    <x v="0"/>
    <x v="0"/>
    <x v="0"/>
    <s v="DK1_Small"/>
    <x v="8"/>
    <s v="GNR_BO_WOODWST_E-100"/>
    <n v="1.533E-2"/>
    <n v="5.5188000000000001E-2"/>
  </r>
  <r>
    <x v="0"/>
    <x v="0"/>
    <x v="0"/>
    <x v="0"/>
    <x v="0"/>
    <s v="DK1_Small"/>
    <x v="8"/>
    <s v="GNR_BO_WOODWST_E-89"/>
    <n v="1.7500314606741601E-2"/>
    <n v="6.3001132584269703E-2"/>
  </r>
  <r>
    <x v="0"/>
    <x v="0"/>
    <x v="0"/>
    <x v="0"/>
    <x v="1"/>
    <s v="DK2_Large"/>
    <x v="0"/>
    <s v="GNR_ST_COAL_EXT_E-42"/>
    <n v="5.21428571428571"/>
    <n v="18.771428571428601"/>
  </r>
  <r>
    <x v="0"/>
    <x v="0"/>
    <x v="0"/>
    <x v="0"/>
    <x v="1"/>
    <s v="DK2_Large"/>
    <x v="5"/>
    <s v="GNR_HP_ELEC_COP-300"/>
    <n v="4.9640000000000003E-4"/>
    <n v="1.7870399999999999E-3"/>
  </r>
  <r>
    <x v="0"/>
    <x v="0"/>
    <x v="0"/>
    <x v="0"/>
    <x v="1"/>
    <s v="DK2_Large"/>
    <x v="1"/>
    <s v="GNR_HS_HEAT_PIT_L-CEN_E-90_Y-2020"/>
    <n v="1.5278258695684399"/>
    <n v="5.5001731304463704"/>
  </r>
  <r>
    <x v="0"/>
    <x v="0"/>
    <x v="0"/>
    <x v="0"/>
    <x v="1"/>
    <s v="DK2_Large"/>
    <x v="2"/>
    <s v="GNR_ST_MSW_BP_E-20"/>
    <n v="1.7081999999999999"/>
    <n v="6.1495200000000096"/>
  </r>
  <r>
    <x v="0"/>
    <x v="0"/>
    <x v="0"/>
    <x v="0"/>
    <x v="1"/>
    <s v="DK2_Large"/>
    <x v="2"/>
    <s v="GNR_ST_MSW_BP_E-21"/>
    <n v="0.57148571428571504"/>
    <n v="2.05734857142857"/>
  </r>
  <r>
    <x v="0"/>
    <x v="0"/>
    <x v="0"/>
    <x v="0"/>
    <x v="1"/>
    <s v="DK2_Large"/>
    <x v="2"/>
    <s v="GNR_ST_MSW_BP_E-23_LS-220-MW-FEED_Y-2020"/>
    <n v="4.9838788839357298"/>
    <n v="17.941963982168598"/>
  </r>
  <r>
    <x v="0"/>
    <x v="0"/>
    <x v="0"/>
    <x v="0"/>
    <x v="1"/>
    <s v="DK2_Large"/>
    <x v="2"/>
    <s v="GNR_ST_MSW_BP_E-27"/>
    <n v="0.62942222222222399"/>
    <n v="2.2659199999999999"/>
  </r>
  <r>
    <x v="0"/>
    <x v="0"/>
    <x v="0"/>
    <x v="0"/>
    <x v="1"/>
    <s v="DK2_Large"/>
    <x v="4"/>
    <s v="GNR_GEO_HEAT_HO"/>
    <n v="0.12264"/>
    <n v="0.44150400000000001"/>
  </r>
  <r>
    <x v="0"/>
    <x v="0"/>
    <x v="0"/>
    <x v="0"/>
    <x v="1"/>
    <s v="DK2_Large"/>
    <x v="8"/>
    <s v="GNR_BO_WOODWST_E-90"/>
    <n v="6.4824000000000007E-2"/>
    <n v="0.2333664"/>
  </r>
  <r>
    <x v="0"/>
    <x v="0"/>
    <x v="0"/>
    <x v="0"/>
    <x v="1"/>
    <s v="DK2_MedSmall"/>
    <x v="1"/>
    <s v="GNR_HS_HEAT_PIT_L-DEC_E-91_Y-2020"/>
    <n v="6.7421216988763799E-2"/>
    <n v="0.24271638115954999"/>
  </r>
  <r>
    <x v="0"/>
    <x v="0"/>
    <x v="0"/>
    <x v="0"/>
    <x v="1"/>
    <s v="DK2_MedSmall"/>
    <x v="2"/>
    <s v="GNR_ST_MSW_BP_E-21"/>
    <n v="0.141140285714286"/>
    <n v="0.50810502857142903"/>
  </r>
  <r>
    <x v="0"/>
    <x v="0"/>
    <x v="0"/>
    <x v="0"/>
    <x v="1"/>
    <s v="DK2_MedSmall"/>
    <x v="2"/>
    <s v="GNR_ST_MSW_BP_E-25"/>
    <n v="0.19287768"/>
    <n v="0.69435964800000105"/>
  </r>
  <r>
    <x v="0"/>
    <x v="0"/>
    <x v="0"/>
    <x v="0"/>
    <x v="1"/>
    <s v="DK2_MedSmall"/>
    <x v="2"/>
    <s v="GNR_ST_MSW_BP_E-28"/>
    <n v="0.37813856869865398"/>
    <n v="1.3612988473151599"/>
  </r>
  <r>
    <x v="0"/>
    <x v="0"/>
    <x v="0"/>
    <x v="0"/>
    <x v="1"/>
    <s v="DK2_MedSmall"/>
    <x v="3"/>
    <s v="GNR_SH_SUN"/>
    <n v="1.0545000000000001E-2"/>
    <n v="3.7962000000000003E-2"/>
  </r>
  <r>
    <x v="0"/>
    <x v="0"/>
    <x v="0"/>
    <x v="0"/>
    <x v="1"/>
    <s v="DK2_MedSmall"/>
    <x v="4"/>
    <s v="GNR_EH_HEAT"/>
    <n v="1.7520000000000001E-2"/>
    <n v="6.3072000000000003E-2"/>
  </r>
  <r>
    <x v="0"/>
    <x v="0"/>
    <x v="0"/>
    <x v="0"/>
    <x v="1"/>
    <s v="DK2_Medium"/>
    <x v="0"/>
    <s v="GNR_ST_COAL_BP_E-38"/>
    <n v="1.6367368421052599"/>
    <n v="5.8922526315789403"/>
  </r>
  <r>
    <x v="0"/>
    <x v="0"/>
    <x v="0"/>
    <x v="0"/>
    <x v="1"/>
    <s v="DK2_Medium"/>
    <x v="0"/>
    <s v="GNR_ST_COAL_EXT_E-41"/>
    <n v="6.8370731707317098"/>
    <n v="24.613463414634101"/>
  </r>
  <r>
    <x v="0"/>
    <x v="0"/>
    <x v="0"/>
    <x v="0"/>
    <x v="1"/>
    <s v="DK2_Medium"/>
    <x v="1"/>
    <s v="GNR_HS_HEAT_PIT_L-DEC_E-91_Y-2020"/>
    <n v="0.46859714431381699"/>
    <n v="1.68694971952974"/>
  </r>
  <r>
    <x v="0"/>
    <x v="0"/>
    <x v="0"/>
    <x v="0"/>
    <x v="1"/>
    <s v="DK2_Medium"/>
    <x v="2"/>
    <s v="GNR_ST_MSW_BP_E-23"/>
    <n v="0.15234782608695699"/>
    <n v="0.54845217391304402"/>
  </r>
  <r>
    <x v="0"/>
    <x v="0"/>
    <x v="0"/>
    <x v="0"/>
    <x v="1"/>
    <s v="DK2_Medium"/>
    <x v="2"/>
    <s v="GNR_ST_MSW_BP_E-25"/>
    <n v="0.12964800000000001"/>
    <n v="0.4667328"/>
  </r>
  <r>
    <x v="0"/>
    <x v="0"/>
    <x v="0"/>
    <x v="0"/>
    <x v="1"/>
    <s v="DK2_Medium"/>
    <x v="3"/>
    <s v="GNR_SH_SUN"/>
    <n v="1.28649E-2"/>
    <n v="4.6313640000000003E-2"/>
  </r>
  <r>
    <x v="0"/>
    <x v="0"/>
    <x v="0"/>
    <x v="0"/>
    <x v="1"/>
    <s v="DK2_Medium"/>
    <x v="4"/>
    <s v="GNR_EH_HEAT"/>
    <n v="1.7520000000000001E-2"/>
    <n v="6.3072000000000003E-2"/>
  </r>
  <r>
    <x v="0"/>
    <x v="0"/>
    <x v="0"/>
    <x v="0"/>
    <x v="1"/>
    <s v="DK2_NoDH"/>
    <x v="3"/>
    <s v="GNR_PV_SUN"/>
    <n v="0.29146560783759401"/>
    <n v="1.0492761882153401"/>
  </r>
  <r>
    <x v="0"/>
    <x v="0"/>
    <x v="0"/>
    <x v="0"/>
    <x v="1"/>
    <s v="DK2_NoDH"/>
    <x v="6"/>
    <s v="GNR_ROR_WTR"/>
    <n v="7.2297909610526402E-5"/>
    <n v="2.6027247459789498E-4"/>
  </r>
  <r>
    <x v="0"/>
    <x v="0"/>
    <x v="0"/>
    <x v="0"/>
    <x v="1"/>
    <s v="DK2_NoDH"/>
    <x v="7"/>
    <s v="GNR_WT_WIND_ONS"/>
    <n v="1.9359627374999899"/>
    <n v="6.9694658549999797"/>
  </r>
  <r>
    <x v="0"/>
    <x v="0"/>
    <x v="0"/>
    <x v="0"/>
    <x v="1"/>
    <s v="DK2_NoDH"/>
    <x v="7"/>
    <s v="GNR_WT_WIND_ON_LS_Y-2020"/>
    <n v="2.56171726250001"/>
    <n v="9.2221821450000192"/>
  </r>
  <r>
    <x v="0"/>
    <x v="0"/>
    <x v="0"/>
    <x v="0"/>
    <x v="1"/>
    <s v="DK2_Offshore"/>
    <x v="7"/>
    <s v="GNR_WT_WIND_OFF"/>
    <n v="1.946472"/>
    <n v="7.0072992000000198"/>
  </r>
  <r>
    <x v="0"/>
    <x v="0"/>
    <x v="0"/>
    <x v="0"/>
    <x v="1"/>
    <s v="DK2_Rural"/>
    <x v="0"/>
    <s v="GNR_ST_COAL_BP_E-35"/>
    <n v="0.46302857142857101"/>
    <n v="1.6669028571428599"/>
  </r>
  <r>
    <x v="0"/>
    <x v="0"/>
    <x v="0"/>
    <x v="0"/>
    <x v="1"/>
    <s v="DK2_Rural"/>
    <x v="5"/>
    <s v="GNR_HP_ELEC_COP-400"/>
    <n v="1.168E-3"/>
    <n v="4.2047999999999999E-3"/>
  </r>
  <r>
    <x v="0"/>
    <x v="0"/>
    <x v="0"/>
    <x v="0"/>
    <x v="1"/>
    <s v="DK2_Rural"/>
    <x v="5"/>
    <s v="GNR_HP_ELEC_GROUND-WTR_COP-360_LS-4-MW_Y-2020"/>
    <n v="0.421793670287958"/>
    <n v="1.51845721303665"/>
  </r>
  <r>
    <x v="0"/>
    <x v="0"/>
    <x v="0"/>
    <x v="0"/>
    <x v="1"/>
    <s v="DK2_Rural"/>
    <x v="1"/>
    <s v="GNR_HS_HEAT_PIT_L-DEC_E-91_Y-2020"/>
    <n v="0.85250070040719705"/>
    <n v="3.0690025214659098"/>
  </r>
  <r>
    <x v="0"/>
    <x v="0"/>
    <x v="0"/>
    <x v="0"/>
    <x v="1"/>
    <s v="DK2_Rural"/>
    <x v="3"/>
    <s v="GNR_SH_SUN"/>
    <n v="5.6907850000000003E-2"/>
    <n v="0.20486826"/>
  </r>
  <r>
    <x v="0"/>
    <x v="0"/>
    <x v="0"/>
    <x v="0"/>
    <x v="1"/>
    <s v="DK2_Rural"/>
    <x v="4"/>
    <s v="GNR_EH_HEAT"/>
    <n v="0.14454"/>
    <n v="0.52034400000000003"/>
  </r>
  <r>
    <x v="0"/>
    <x v="0"/>
    <x v="0"/>
    <x v="0"/>
    <x v="1"/>
    <s v="DK2_Rural"/>
    <x v="8"/>
    <s v="GNR_BO_WOODWST_E-100"/>
    <n v="5.5188000000000001E-2"/>
    <n v="0.19867679999999999"/>
  </r>
  <r>
    <x v="0"/>
    <x v="0"/>
    <x v="0"/>
    <x v="0"/>
    <x v="1"/>
    <s v="DK2_Small"/>
    <x v="5"/>
    <s v="GNR_HP_ELEC_GROUND-WTR_COP-360_LS-4-MW_Y-2020"/>
    <n v="4.5540941481597499E-2"/>
    <n v="0.163947389333751"/>
  </r>
  <r>
    <x v="0"/>
    <x v="0"/>
    <x v="0"/>
    <x v="0"/>
    <x v="1"/>
    <s v="DK2_Small"/>
    <x v="1"/>
    <s v="GNR_HS_HEAT_PIT_L-DEC_E-91_Y-2020"/>
    <n v="0.10912654815278899"/>
    <n v="0.39285557335004001"/>
  </r>
  <r>
    <x v="0"/>
    <x v="0"/>
    <x v="0"/>
    <x v="1"/>
    <x v="2"/>
    <s v="EE_A"/>
    <x v="3"/>
    <s v="GNR_PV_SUN_LS-4-MW_Y-2020"/>
    <n v="0.98457727143046803"/>
    <n v="3.5444781771496801"/>
  </r>
  <r>
    <x v="0"/>
    <x v="0"/>
    <x v="0"/>
    <x v="1"/>
    <x v="2"/>
    <s v="EE_A"/>
    <x v="7"/>
    <s v="GNR_WT_WIND_ON_LS_Y-2020"/>
    <n v="11.163472943409801"/>
    <n v="40.1885025962752"/>
  </r>
  <r>
    <x v="0"/>
    <x v="0"/>
    <x v="0"/>
    <x v="1"/>
    <x v="2"/>
    <s v="EE_Enefit"/>
    <x v="9"/>
    <s v="ENEFIT_ST_RETORT-GAS_CND"/>
    <n v="1.2263999999999999"/>
    <n v="4.4150400000000003"/>
  </r>
  <r>
    <x v="0"/>
    <x v="0"/>
    <x v="0"/>
    <x v="1"/>
    <x v="2"/>
    <s v="EE_Industry"/>
    <x v="1"/>
    <s v="GNR_HS_HEAT_PIT_L-DEC_E-91_Y-2020"/>
    <n v="0.121395047765607"/>
    <n v="0.43702217195618498"/>
  </r>
  <r>
    <x v="0"/>
    <x v="0"/>
    <x v="0"/>
    <x v="1"/>
    <x v="2"/>
    <s v="EE_Industry"/>
    <x v="1"/>
    <s v="GNR_HS_HEAT_WTR-TANK_LS_E-95_Y-2010"/>
    <n v="9.8643543860270997E-3"/>
    <n v="3.5511675789697598E-2"/>
  </r>
  <r>
    <x v="0"/>
    <x v="0"/>
    <x v="0"/>
    <x v="1"/>
    <x v="2"/>
    <s v="EE_Industry"/>
    <x v="9"/>
    <s v="GNR_ENG_RETORT-GAS_E-44"/>
    <n v="1.91046831955923"/>
    <n v="6.8776859504132197"/>
  </r>
  <r>
    <x v="0"/>
    <x v="0"/>
    <x v="0"/>
    <x v="1"/>
    <x v="2"/>
    <s v="EE_Industry"/>
    <x v="8"/>
    <s v="GNR_ST_WOODWST_BP_E-53"/>
    <n v="0.43098815318921901"/>
    <n v="1.55155735148119"/>
  </r>
  <r>
    <x v="0"/>
    <x v="0"/>
    <x v="0"/>
    <x v="1"/>
    <x v="2"/>
    <s v="EE_Kohtla_Jarve"/>
    <x v="5"/>
    <s v="GNR_HP_ELEC_GROUND-WTR_COP-360_LS-4-MW_Y-2020"/>
    <n v="9.4743778321146499E-2"/>
    <n v="0.34107760195612802"/>
  </r>
  <r>
    <x v="0"/>
    <x v="0"/>
    <x v="0"/>
    <x v="1"/>
    <x v="2"/>
    <s v="EE_Kohtla_Jarve"/>
    <x v="1"/>
    <s v="GNR_HS_HEAT_PIT_L-DEC_E-91_Y-2020"/>
    <n v="7.3273355067607002E-2"/>
    <n v="0.26378407824338501"/>
  </r>
  <r>
    <x v="0"/>
    <x v="0"/>
    <x v="0"/>
    <x v="1"/>
    <x v="2"/>
    <s v="EE_Narva"/>
    <x v="5"/>
    <s v="GNR_HP_ELEC_AIR-WTR_COP-310_LS_Y-2020"/>
    <n v="0.161826205268982"/>
    <n v="0.58257433896833299"/>
  </r>
  <r>
    <x v="0"/>
    <x v="0"/>
    <x v="0"/>
    <x v="1"/>
    <x v="2"/>
    <s v="EE_Narva"/>
    <x v="1"/>
    <s v="GNR_HS_HEAT_PIT_L-CEN_E-90_Y-2020"/>
    <n v="0.109140224918661"/>
    <n v="0.392904809707181"/>
  </r>
  <r>
    <x v="0"/>
    <x v="0"/>
    <x v="0"/>
    <x v="1"/>
    <x v="2"/>
    <s v="EE_Parnu"/>
    <x v="5"/>
    <s v="GNR_HP_ELEC_AIR-WTR_COP-310_LS_Y-2020"/>
    <n v="6.4507857689707696E-2"/>
    <n v="0.23222828768294801"/>
  </r>
  <r>
    <x v="0"/>
    <x v="0"/>
    <x v="0"/>
    <x v="1"/>
    <x v="2"/>
    <s v="EE_Parnu"/>
    <x v="1"/>
    <s v="GNR_HS_HEAT_PIT_L-CEN_E-90_Y-2020"/>
    <n v="4.3505945687680299E-2"/>
    <n v="0.15662140447564901"/>
  </r>
  <r>
    <x v="0"/>
    <x v="0"/>
    <x v="0"/>
    <x v="1"/>
    <x v="2"/>
    <s v="EE_Rural"/>
    <x v="6"/>
    <s v="GNR_ROR_WTR"/>
    <n v="0.03"/>
    <n v="0.108"/>
  </r>
  <r>
    <x v="0"/>
    <x v="0"/>
    <x v="0"/>
    <x v="1"/>
    <x v="2"/>
    <s v="EE_Rural"/>
    <x v="7"/>
    <s v="GNR_WT_WIND_ONS"/>
    <n v="0.78061100000000005"/>
    <n v="2.8101995999999998"/>
  </r>
  <r>
    <x v="0"/>
    <x v="0"/>
    <x v="0"/>
    <x v="1"/>
    <x v="2"/>
    <s v="EE_Rural"/>
    <x v="8"/>
    <s v="EBAVERE_ST_WOODWST_BP"/>
    <n v="0.34578947368421098"/>
    <n v="1.24484210526316"/>
  </r>
  <r>
    <x v="0"/>
    <x v="0"/>
    <x v="0"/>
    <x v="1"/>
    <x v="2"/>
    <s v="EE_Tallinn"/>
    <x v="5"/>
    <s v="GNR_HP_ELEC_AIR-WTR_COP-310_LS_Y-2020"/>
    <n v="0.56729117270478002"/>
    <n v="2.0422482217372102"/>
  </r>
  <r>
    <x v="0"/>
    <x v="0"/>
    <x v="0"/>
    <x v="1"/>
    <x v="2"/>
    <s v="EE_Tallinn"/>
    <x v="1"/>
    <s v="GNR_HS_HEAT_PIT_L-CEN_E-90_Y-2020"/>
    <n v="0.44677370565773"/>
    <n v="1.6083853403678301"/>
  </r>
  <r>
    <x v="0"/>
    <x v="0"/>
    <x v="0"/>
    <x v="1"/>
    <x v="2"/>
    <s v="EE_Tallinn"/>
    <x v="2"/>
    <s v="IRU_ST_MSW_BP"/>
    <n v="0.49640000000000001"/>
    <n v="1.78704"/>
  </r>
  <r>
    <x v="0"/>
    <x v="0"/>
    <x v="0"/>
    <x v="1"/>
    <x v="2"/>
    <s v="EE_Tartu"/>
    <x v="5"/>
    <s v="GNR_HP_ELEC_AIR-WTR_COP-310_LS_Y-2020"/>
    <n v="0.16914459934062201"/>
    <n v="0.60892055762623998"/>
  </r>
  <r>
    <x v="0"/>
    <x v="0"/>
    <x v="0"/>
    <x v="1"/>
    <x v="2"/>
    <s v="EE_Tartu"/>
    <x v="1"/>
    <s v="GNR_HS_HEAT_PIT_L-CEN_E-90_Y-2020"/>
    <n v="0.11407595936102"/>
    <n v="0.41067345369967201"/>
  </r>
  <r>
    <x v="0"/>
    <x v="0"/>
    <x v="0"/>
    <x v="2"/>
    <x v="3"/>
    <s v="FI_IND"/>
    <x v="0"/>
    <s v="GNR_IND-ST_COAL_BP_CB-30"/>
    <n v="9.1821022222222201E-2"/>
    <n v="0.33055568000000002"/>
  </r>
  <r>
    <x v="0"/>
    <x v="0"/>
    <x v="0"/>
    <x v="2"/>
    <x v="3"/>
    <s v="FI_IND"/>
    <x v="5"/>
    <s v="GNR_HP_ELEC_AIR-WTR_COP-310_LS_Y-2020"/>
    <n v="2.1436421179795202"/>
    <n v="7.7171116247262699"/>
  </r>
  <r>
    <x v="0"/>
    <x v="0"/>
    <x v="0"/>
    <x v="2"/>
    <x v="3"/>
    <s v="FI_IND"/>
    <x v="1"/>
    <s v="GNR_HS_HEAT_PIT_L-CEN_E-90_Y-2020"/>
    <n v="0.106209779988271"/>
    <n v="0.382355207957776"/>
  </r>
  <r>
    <x v="0"/>
    <x v="0"/>
    <x v="0"/>
    <x v="2"/>
    <x v="3"/>
    <s v="FI_IND"/>
    <x v="2"/>
    <s v="GNR_IND-ST_MSW_BP_CB-30"/>
    <n v="3.0367999999999999"/>
    <n v="10.93248"/>
  </r>
  <r>
    <x v="0"/>
    <x v="0"/>
    <x v="0"/>
    <x v="2"/>
    <x v="3"/>
    <s v="FI_IND"/>
    <x v="2"/>
    <s v="GNR_ST_MSW_BP_E-23_LS-220-MW-FEED_Y-2020"/>
    <n v="22.117569358170801"/>
    <n v="79.623249689414806"/>
  </r>
  <r>
    <x v="0"/>
    <x v="0"/>
    <x v="0"/>
    <x v="2"/>
    <x v="3"/>
    <s v="FI_IND"/>
    <x v="10"/>
    <s v="AITTALUOTO_IND-ST_PEAT_EXT"/>
    <n v="1.1053027333333301"/>
    <n v="3.9790898399999999"/>
  </r>
  <r>
    <x v="0"/>
    <x v="0"/>
    <x v="0"/>
    <x v="2"/>
    <x v="3"/>
    <s v="FI_IND"/>
    <x v="10"/>
    <s v="ALHOLMEN2_IND-ST_PEAT_EXT"/>
    <n v="2.4446511627906999"/>
    <n v="8.8007441860465097"/>
  </r>
  <r>
    <x v="0"/>
    <x v="0"/>
    <x v="0"/>
    <x v="2"/>
    <x v="3"/>
    <s v="FI_IND"/>
    <x v="10"/>
    <s v="GNR_IND-ST_PEAT_BP_CB-20"/>
    <n v="2.0207314794028499"/>
    <n v="7.2746333258502398"/>
  </r>
  <r>
    <x v="0"/>
    <x v="0"/>
    <x v="0"/>
    <x v="2"/>
    <x v="3"/>
    <s v="FI_IND"/>
    <x v="10"/>
    <s v="GNR_IND-ST_PEAT_BP_CB-30"/>
    <n v="7.3742220740740798"/>
    <n v="26.547199466666701"/>
  </r>
  <r>
    <x v="0"/>
    <x v="0"/>
    <x v="0"/>
    <x v="2"/>
    <x v="3"/>
    <s v="FI_IND"/>
    <x v="10"/>
    <s v="GNR_ST_PEAT_BP_CB-50"/>
    <n v="0.35039999999999999"/>
    <n v="1.2614399999999999"/>
  </r>
  <r>
    <x v="0"/>
    <x v="0"/>
    <x v="0"/>
    <x v="2"/>
    <x v="3"/>
    <s v="FI_IND"/>
    <x v="4"/>
    <s v="GNR_EH_HEAT"/>
    <n v="4.3017857142856997E-2"/>
    <n v="0.15486428571428501"/>
  </r>
  <r>
    <x v="0"/>
    <x v="0"/>
    <x v="0"/>
    <x v="2"/>
    <x v="3"/>
    <s v="FI_IND"/>
    <x v="8"/>
    <s v="GNR_IND-ST_BLACKLIC_BP_CB-30"/>
    <n v="13.0774729777778"/>
    <n v="47.078902720000002"/>
  </r>
  <r>
    <x v="0"/>
    <x v="0"/>
    <x v="0"/>
    <x v="2"/>
    <x v="3"/>
    <s v="FI_IND"/>
    <x v="8"/>
    <s v="GNR_IND-ST_BLACKLIC_BP_CB-60"/>
    <n v="0.999288888888889"/>
    <n v="3.5974400000000002"/>
  </r>
  <r>
    <x v="0"/>
    <x v="0"/>
    <x v="0"/>
    <x v="2"/>
    <x v="3"/>
    <s v="FI_large"/>
    <x v="0"/>
    <s v="NA2y3_ST_COAL_EXT"/>
    <n v="0.63306475396964801"/>
    <n v="2.2790331142907299"/>
  </r>
  <r>
    <x v="0"/>
    <x v="0"/>
    <x v="0"/>
    <x v="2"/>
    <x v="3"/>
    <s v="FI_large"/>
    <x v="1"/>
    <s v="GNR_HS_HEAT_PIT_L-CEN_E-90"/>
    <n v="0.20871943659912401"/>
    <n v="0.75138997175684497"/>
  </r>
  <r>
    <x v="0"/>
    <x v="0"/>
    <x v="0"/>
    <x v="2"/>
    <x v="3"/>
    <s v="FI_large"/>
    <x v="1"/>
    <s v="GNR_HS_HEAT_WTR-TANK_LS_E-95_Y-2010"/>
    <n v="0.12895999999999999"/>
    <n v="0.464256"/>
  </r>
  <r>
    <x v="0"/>
    <x v="0"/>
    <x v="0"/>
    <x v="2"/>
    <x v="3"/>
    <s v="FI_large"/>
    <x v="10"/>
    <s v="GNR_IND-ST_PEAT_BP_CB-40"/>
    <n v="1.34904"/>
    <n v="4.8565440000000004"/>
  </r>
  <r>
    <x v="0"/>
    <x v="0"/>
    <x v="0"/>
    <x v="2"/>
    <x v="3"/>
    <s v="FI_large"/>
    <x v="10"/>
    <s v="GNR_ST_PEAT_BP_CB-40"/>
    <n v="1.096095"/>
    <n v="3.9459420000000001"/>
  </r>
  <r>
    <x v="0"/>
    <x v="0"/>
    <x v="0"/>
    <x v="2"/>
    <x v="3"/>
    <s v="FI_large"/>
    <x v="10"/>
    <s v="KELJONLAHTI_ST_PEAT_EXT"/>
    <n v="4.3388302872062703E-2"/>
    <n v="0.15619789033942599"/>
  </r>
  <r>
    <x v="0"/>
    <x v="0"/>
    <x v="0"/>
    <x v="2"/>
    <x v="3"/>
    <s v="FI_large"/>
    <x v="10"/>
    <s v="TOPPILA2_ST_PEAT_EXT"/>
    <n v="1.39230523255814"/>
    <n v="5.0122988372092996"/>
  </r>
  <r>
    <x v="0"/>
    <x v="0"/>
    <x v="0"/>
    <x v="2"/>
    <x v="3"/>
    <s v="FI_large"/>
    <x v="4"/>
    <s v="GNR_EH_HEAT"/>
    <n v="0.32027747252747102"/>
    <n v="1.1529989010988999"/>
  </r>
  <r>
    <x v="0"/>
    <x v="0"/>
    <x v="0"/>
    <x v="2"/>
    <x v="3"/>
    <s v="FI_large_gas"/>
    <x v="0"/>
    <s v="GNR_ST_COAL_BP_CB-50"/>
    <n v="8.8829803039097399"/>
    <n v="31.978729094075099"/>
  </r>
  <r>
    <x v="0"/>
    <x v="0"/>
    <x v="0"/>
    <x v="2"/>
    <x v="3"/>
    <s v="FI_large_gas"/>
    <x v="5"/>
    <s v="GNR_HP_ELEC_COP-270"/>
    <n v="0.14059259259259299"/>
    <n v="0.50613333333333299"/>
  </r>
  <r>
    <x v="0"/>
    <x v="0"/>
    <x v="0"/>
    <x v="2"/>
    <x v="3"/>
    <s v="FI_large_gas"/>
    <x v="1"/>
    <s v="GNR_HS_HEAT_PIT_L-CEN_E-90_Y-2020"/>
    <n v="2.8816246608133098"/>
    <n v="10.373848778927901"/>
  </r>
  <r>
    <x v="0"/>
    <x v="0"/>
    <x v="0"/>
    <x v="2"/>
    <x v="3"/>
    <s v="FI_large_gas"/>
    <x v="2"/>
    <s v="GNR_ST_MSW_BP_CB-30"/>
    <n v="1.75037777777778"/>
    <n v="6.3013599999999999"/>
  </r>
  <r>
    <x v="0"/>
    <x v="0"/>
    <x v="0"/>
    <x v="2"/>
    <x v="3"/>
    <s v="FI_large_gas"/>
    <x v="2"/>
    <s v="GNR_ST_MSW_BP_E-23_LS-220-MW-FEED_Y-2020"/>
    <n v="10.6228258783042"/>
    <n v="38.242173161895003"/>
  </r>
  <r>
    <x v="0"/>
    <x v="0"/>
    <x v="0"/>
    <x v="2"/>
    <x v="3"/>
    <s v="FI_large_gas"/>
    <x v="11"/>
    <s v="GNR_BO_HYDROGEN_E-90"/>
    <n v="4.8666666666666698E-2"/>
    <n v="0.17519999999999999"/>
  </r>
  <r>
    <x v="0"/>
    <x v="0"/>
    <x v="0"/>
    <x v="2"/>
    <x v="3"/>
    <s v="FI_large_gas"/>
    <x v="11"/>
    <s v="GNR_ST_HYDROGEN_BP_CB-30"/>
    <n v="6.74844444444445E-2"/>
    <n v="0.24294399999999999"/>
  </r>
  <r>
    <x v="0"/>
    <x v="0"/>
    <x v="0"/>
    <x v="2"/>
    <x v="3"/>
    <s v="FI_large_gas"/>
    <x v="4"/>
    <s v="GNR_EH_HEAT"/>
    <n v="1.7347527472527401E-2"/>
    <n v="6.2451098901098699E-2"/>
  </r>
  <r>
    <x v="0"/>
    <x v="0"/>
    <x v="0"/>
    <x v="2"/>
    <x v="3"/>
    <s v="FI_large_gas"/>
    <x v="8"/>
    <s v="GNR_IND-ST_WOODWST_BP_CB-50"/>
    <n v="1.7200260000000001"/>
    <n v="6.1920935999999998"/>
  </r>
  <r>
    <x v="0"/>
    <x v="0"/>
    <x v="0"/>
    <x v="2"/>
    <x v="3"/>
    <s v="FI_medium"/>
    <x v="0"/>
    <s v="GNR_ST_COAL_BP_CB-130"/>
    <n v="3.9607179487179498"/>
    <n v="14.258584615384599"/>
  </r>
  <r>
    <x v="0"/>
    <x v="0"/>
    <x v="0"/>
    <x v="2"/>
    <x v="3"/>
    <s v="FI_medium"/>
    <x v="1"/>
    <s v="GNR_HS_HEAT_PIT_L-DEC_E-91_Y-2020"/>
    <n v="1.05203446406378"/>
    <n v="3.7873240706296101"/>
  </r>
  <r>
    <x v="0"/>
    <x v="0"/>
    <x v="0"/>
    <x v="2"/>
    <x v="3"/>
    <s v="FI_medium"/>
    <x v="1"/>
    <s v="GNR_HS_HEAT_WTR-TANK_LS_E-95_Y-2010"/>
    <n v="1.7056000000000002E-2"/>
    <n v="6.1401600000000001E-2"/>
  </r>
  <r>
    <x v="0"/>
    <x v="0"/>
    <x v="0"/>
    <x v="2"/>
    <x v="3"/>
    <s v="FI_medium"/>
    <x v="2"/>
    <s v="GNR_BO_MSW_E-90"/>
    <n v="0.62293333333333301"/>
    <n v="2.2425600000000001"/>
  </r>
  <r>
    <x v="0"/>
    <x v="0"/>
    <x v="0"/>
    <x v="2"/>
    <x v="3"/>
    <s v="FI_medium"/>
    <x v="2"/>
    <s v="GNR_ST_MSW_BP_CB-30"/>
    <n v="0.970088888888889"/>
    <n v="3.4923199999999999"/>
  </r>
  <r>
    <x v="0"/>
    <x v="0"/>
    <x v="0"/>
    <x v="2"/>
    <x v="3"/>
    <s v="FI_medium"/>
    <x v="11"/>
    <s v="GNR_ST_BFG_BP_CB-280"/>
    <n v="1.45304761904762"/>
    <n v="5.2309714285714302"/>
  </r>
  <r>
    <x v="0"/>
    <x v="0"/>
    <x v="0"/>
    <x v="2"/>
    <x v="3"/>
    <s v="FI_medium"/>
    <x v="11"/>
    <s v="GNR_ST_BFG_BP_CB-90"/>
    <n v="1.3356296296296299"/>
    <n v="4.80826666666667"/>
  </r>
  <r>
    <x v="0"/>
    <x v="0"/>
    <x v="0"/>
    <x v="2"/>
    <x v="3"/>
    <s v="FI_medium"/>
    <x v="10"/>
    <s v="GNR_BO_PEAT_E-90"/>
    <n v="0.11061181647624301"/>
    <n v="0.39820253931447303"/>
  </r>
  <r>
    <x v="0"/>
    <x v="0"/>
    <x v="0"/>
    <x v="2"/>
    <x v="3"/>
    <s v="FI_medium"/>
    <x v="10"/>
    <s v="GNR_ST_PEAT_BP_CB-120"/>
    <n v="2.2305555555555601"/>
    <n v="8.0299999999999994"/>
  </r>
  <r>
    <x v="0"/>
    <x v="0"/>
    <x v="0"/>
    <x v="2"/>
    <x v="3"/>
    <s v="FI_medium"/>
    <x v="10"/>
    <s v="GNR_ST_PEAT_BP_CB-30"/>
    <n v="1.7572316666666701"/>
    <n v="6.3260339999999999"/>
  </r>
  <r>
    <x v="0"/>
    <x v="0"/>
    <x v="0"/>
    <x v="2"/>
    <x v="3"/>
    <s v="FI_medium"/>
    <x v="10"/>
    <s v="GNR_ST_PEAT_BP_CB-40"/>
    <n v="0.26837719999999998"/>
    <n v="0.96615792"/>
  </r>
  <r>
    <x v="0"/>
    <x v="0"/>
    <x v="0"/>
    <x v="2"/>
    <x v="3"/>
    <s v="FI_medium"/>
    <x v="10"/>
    <s v="GNR_ST_PEAT_BP_CB-50"/>
    <n v="0.240562559649419"/>
    <n v="0.86602521473790695"/>
  </r>
  <r>
    <x v="0"/>
    <x v="0"/>
    <x v="0"/>
    <x v="2"/>
    <x v="3"/>
    <s v="FI_medium"/>
    <x v="4"/>
    <s v="GNR_EH_HEAT"/>
    <n v="0.43449038461538297"/>
    <n v="1.56416538461538"/>
  </r>
  <r>
    <x v="0"/>
    <x v="0"/>
    <x v="0"/>
    <x v="2"/>
    <x v="3"/>
    <s v="FI_medium"/>
    <x v="8"/>
    <s v="GNR_IND-ST_WOODWST_BP_CB-40"/>
    <n v="7.7672000000000005E-2"/>
    <n v="0.27961920000000001"/>
  </r>
  <r>
    <x v="0"/>
    <x v="0"/>
    <x v="0"/>
    <x v="2"/>
    <x v="3"/>
    <s v="FI_medium_gas"/>
    <x v="5"/>
    <s v="GNR_HP_ELEC_GROUND-WTR_COP-360_LS-4-MW_Y-2020"/>
    <n v="0.73083192648224304"/>
    <n v="2.63099493533608"/>
  </r>
  <r>
    <x v="0"/>
    <x v="0"/>
    <x v="0"/>
    <x v="2"/>
    <x v="3"/>
    <s v="FI_medium_gas"/>
    <x v="1"/>
    <s v="GNR_HS_HEAT_PIT_L-DEC_E-91_Y-2020"/>
    <n v="1.24893357230212"/>
    <n v="4.4961608602876302"/>
  </r>
  <r>
    <x v="0"/>
    <x v="0"/>
    <x v="0"/>
    <x v="2"/>
    <x v="3"/>
    <s v="FI_medium_gas"/>
    <x v="1"/>
    <s v="GNR_HS_HEAT_WTR-TANK_LS_E-95_Y-2010"/>
    <n v="2.8340000000000001E-2"/>
    <n v="0.102024"/>
  </r>
  <r>
    <x v="0"/>
    <x v="0"/>
    <x v="0"/>
    <x v="2"/>
    <x v="3"/>
    <s v="FI_medium_gas"/>
    <x v="2"/>
    <s v="GNR_ST_MSW_BP_CB-20"/>
    <n v="1.1446400000000001"/>
    <n v="4.1207039999999999"/>
  </r>
  <r>
    <x v="0"/>
    <x v="0"/>
    <x v="0"/>
    <x v="2"/>
    <x v="3"/>
    <s v="FI_medium_gas"/>
    <x v="2"/>
    <s v="GNR_ST_MSW_BP_CB-30"/>
    <n v="0.29524444444444398"/>
    <n v="1.06288"/>
  </r>
  <r>
    <x v="0"/>
    <x v="0"/>
    <x v="0"/>
    <x v="2"/>
    <x v="3"/>
    <s v="FI_medium_gas"/>
    <x v="4"/>
    <s v="GNR_EH_HEAT"/>
    <n v="0.19814285714285601"/>
    <n v="0.71331428571428301"/>
  </r>
  <r>
    <x v="0"/>
    <x v="0"/>
    <x v="0"/>
    <x v="2"/>
    <x v="3"/>
    <s v="FI_medium_gas"/>
    <x v="8"/>
    <s v="GNR_IND-ST_WOODWST_BP_CB-40"/>
    <n v="0.12513822222222201"/>
    <n v="0.4504976"/>
  </r>
  <r>
    <x v="0"/>
    <x v="0"/>
    <x v="0"/>
    <x v="2"/>
    <x v="3"/>
    <s v="FI_small"/>
    <x v="5"/>
    <s v="GNR_HP_ELEC_COP-270"/>
    <n v="2.9199999999999999E-3"/>
    <n v="1.0512000000000001E-2"/>
  </r>
  <r>
    <x v="0"/>
    <x v="0"/>
    <x v="0"/>
    <x v="2"/>
    <x v="3"/>
    <s v="FI_small"/>
    <x v="5"/>
    <s v="GNR_HP_ELEC_GROUND-WTR_COP-360_LS-4-MW_Y-2020"/>
    <n v="0.70149639513623896"/>
    <n v="2.52538702249046"/>
  </r>
  <r>
    <x v="0"/>
    <x v="0"/>
    <x v="0"/>
    <x v="2"/>
    <x v="3"/>
    <s v="FI_small"/>
    <x v="1"/>
    <s v="GNR_HS_HEAT_PIT_L-DEC_E-91_Y-2020"/>
    <n v="0.93676627336648199"/>
    <n v="3.3723585841193402"/>
  </r>
  <r>
    <x v="0"/>
    <x v="0"/>
    <x v="0"/>
    <x v="2"/>
    <x v="3"/>
    <s v="FI_small"/>
    <x v="11"/>
    <s v="GNR_BO_HYDROGEN_E-90"/>
    <n v="9.73333333333333E-2"/>
    <n v="0.35039999999999999"/>
  </r>
  <r>
    <x v="0"/>
    <x v="0"/>
    <x v="0"/>
    <x v="2"/>
    <x v="3"/>
    <s v="FI_small"/>
    <x v="10"/>
    <s v="GNR_ST_PEAT_BP_CB-10"/>
    <n v="0.219486666666667"/>
    <n v="0.79015199999999997"/>
  </r>
  <r>
    <x v="0"/>
    <x v="0"/>
    <x v="0"/>
    <x v="2"/>
    <x v="3"/>
    <s v="FI_small"/>
    <x v="10"/>
    <s v="GNR_ST_PEAT_BP_CB-20"/>
    <n v="0.117968"/>
    <n v="0.42468479999999997"/>
  </r>
  <r>
    <x v="0"/>
    <x v="0"/>
    <x v="0"/>
    <x v="2"/>
    <x v="3"/>
    <s v="FI_small"/>
    <x v="10"/>
    <s v="GNR_ST_PEAT_BP_CB-30"/>
    <n v="0.572352444444445"/>
    <n v="2.0604688000000002"/>
  </r>
  <r>
    <x v="0"/>
    <x v="0"/>
    <x v="0"/>
    <x v="2"/>
    <x v="3"/>
    <s v="FI_small"/>
    <x v="4"/>
    <s v="GNR_EH_HEAT"/>
    <n v="6.24711538461536E-2"/>
    <n v="0.224896153846153"/>
  </r>
  <r>
    <x v="0"/>
    <x v="0"/>
    <x v="0"/>
    <x v="2"/>
    <x v="3"/>
    <s v="FI_small"/>
    <x v="8"/>
    <s v="GNR_ST_WOODWST_BP_CB-30"/>
    <n v="2.9524444444444398E-4"/>
    <n v="1.06288E-3"/>
  </r>
  <r>
    <x v="0"/>
    <x v="0"/>
    <x v="0"/>
    <x v="2"/>
    <x v="3"/>
    <s v="FI_small_gas"/>
    <x v="5"/>
    <s v="GNR_HP_ELEC_COP-270"/>
    <n v="9.0844444444444401E-3"/>
    <n v="3.2703999999999997E-2"/>
  </r>
  <r>
    <x v="0"/>
    <x v="0"/>
    <x v="0"/>
    <x v="2"/>
    <x v="3"/>
    <s v="FI_small_gas"/>
    <x v="5"/>
    <s v="GNR_HP_ELEC_GROUND-WTR_COP-360_LS-4-MW_Y-2020"/>
    <n v="0.17302464081650401"/>
    <n v="0.62288870693941401"/>
  </r>
  <r>
    <x v="0"/>
    <x v="0"/>
    <x v="0"/>
    <x v="2"/>
    <x v="3"/>
    <s v="FI_small_gas"/>
    <x v="1"/>
    <s v="GNR_HS_HEAT_PIT_L-DEC_E-91_Y-2020"/>
    <n v="0.27094373541438399"/>
    <n v="0.97539744749178303"/>
  </r>
  <r>
    <x v="0"/>
    <x v="0"/>
    <x v="0"/>
    <x v="2"/>
    <x v="3"/>
    <s v="FinA"/>
    <x v="0"/>
    <s v="GNR_ST_COAL_CND_E-40"/>
    <n v="6.18675"/>
    <n v="22.272300000000001"/>
  </r>
  <r>
    <x v="0"/>
    <x v="0"/>
    <x v="0"/>
    <x v="2"/>
    <x v="3"/>
    <s v="FinA"/>
    <x v="12"/>
    <s v="GNR_ST_NUCL_CND_E-33"/>
    <n v="79.772404687104398"/>
    <n v="287.18065687357603"/>
  </r>
  <r>
    <x v="0"/>
    <x v="0"/>
    <x v="0"/>
    <x v="2"/>
    <x v="3"/>
    <s v="FinA"/>
    <x v="10"/>
    <s v="GNR_ST_PEAT_CND_E-38"/>
    <n v="5.6314285714285699E-2"/>
    <n v="0.20273142857142901"/>
  </r>
  <r>
    <x v="0"/>
    <x v="0"/>
    <x v="0"/>
    <x v="2"/>
    <x v="3"/>
    <s v="FinA"/>
    <x v="6"/>
    <s v="GNR_RES_WTR_NOPMP_MC-01"/>
    <n v="1.3748819999999999"/>
    <n v="4.9495752"/>
  </r>
  <r>
    <x v="0"/>
    <x v="0"/>
    <x v="0"/>
    <x v="2"/>
    <x v="3"/>
    <s v="FinA"/>
    <x v="6"/>
    <s v="GNR_RES_WTR_NOPMP_MC-02"/>
    <n v="1.3748819999999999"/>
    <n v="4.9495752"/>
  </r>
  <r>
    <x v="0"/>
    <x v="0"/>
    <x v="0"/>
    <x v="2"/>
    <x v="3"/>
    <s v="FinA"/>
    <x v="6"/>
    <s v="GNR_RES_WTR_NOPMP_MC-03"/>
    <n v="1.3748819999999999"/>
    <n v="4.9495752"/>
  </r>
  <r>
    <x v="0"/>
    <x v="0"/>
    <x v="0"/>
    <x v="2"/>
    <x v="3"/>
    <s v="FinA"/>
    <x v="6"/>
    <s v="GNR_RES_WTR_NOPMP_MC-04"/>
    <n v="1.3748819999999999"/>
    <n v="4.9495752"/>
  </r>
  <r>
    <x v="0"/>
    <x v="0"/>
    <x v="0"/>
    <x v="2"/>
    <x v="3"/>
    <s v="FinA"/>
    <x v="6"/>
    <s v="GNR_RES_WTR_NOPMP_MC-05"/>
    <n v="1.1457349999999999"/>
    <n v="4.1246460000000003"/>
  </r>
  <r>
    <x v="0"/>
    <x v="0"/>
    <x v="0"/>
    <x v="2"/>
    <x v="3"/>
    <s v="FinA"/>
    <x v="6"/>
    <s v="GNR_RES_WTR_NOPMP_MC-06"/>
    <n v="0.95931813468731997"/>
    <n v="3.45354528487435"/>
  </r>
  <r>
    <x v="0"/>
    <x v="0"/>
    <x v="0"/>
    <x v="2"/>
    <x v="3"/>
    <s v="FinA"/>
    <x v="6"/>
    <s v="GNR_RES_WTR_NOPMP_MC-07"/>
    <n v="0.68744099999999997"/>
    <n v="2.4747876"/>
  </r>
  <r>
    <x v="0"/>
    <x v="0"/>
    <x v="0"/>
    <x v="2"/>
    <x v="3"/>
    <s v="FinA"/>
    <x v="6"/>
    <s v="GNR_RES_WTR_NOPMP_MC-08"/>
    <n v="0.65843687066836998"/>
    <n v="2.3703727344061298"/>
  </r>
  <r>
    <x v="0"/>
    <x v="0"/>
    <x v="0"/>
    <x v="2"/>
    <x v="3"/>
    <s v="FinA"/>
    <x v="6"/>
    <s v="GNR_RES_WTR_NOPMP_MC-09"/>
    <n v="0.152640994644311"/>
    <n v="0.549507580719519"/>
  </r>
  <r>
    <x v="0"/>
    <x v="0"/>
    <x v="0"/>
    <x v="2"/>
    <x v="3"/>
    <s v="FinA"/>
    <x v="6"/>
    <s v="GNR_ROR_WTR"/>
    <n v="8.5623972272278905"/>
    <n v="30.8246300180204"/>
  </r>
  <r>
    <x v="0"/>
    <x v="0"/>
    <x v="0"/>
    <x v="2"/>
    <x v="3"/>
    <s v="FinA"/>
    <x v="7"/>
    <s v="GNR_WT_WIND_ONS"/>
    <n v="6.2105159350000001"/>
    <n v="22.357857366000001"/>
  </r>
  <r>
    <x v="0"/>
    <x v="0"/>
    <x v="0"/>
    <x v="3"/>
    <x v="4"/>
    <s v="DE4-E_A"/>
    <x v="5"/>
    <s v="AGG-DE4-E_ES_ELEC"/>
    <n v="4.2047999999999999E-3"/>
    <n v="1.5137279999999999E-2"/>
  </r>
  <r>
    <x v="0"/>
    <x v="0"/>
    <x v="0"/>
    <x v="3"/>
    <x v="4"/>
    <s v="DE4-E_A"/>
    <x v="5"/>
    <s v="AGG-DE4-E_RES_WTR_PMP"/>
    <n v="0.50231999999999999"/>
    <n v="1.808352"/>
  </r>
  <r>
    <x v="0"/>
    <x v="0"/>
    <x v="0"/>
    <x v="3"/>
    <x v="4"/>
    <s v="DE4-E_A"/>
    <x v="5"/>
    <s v="GNR_ES_ELEC_BAT-LITHIO_E-95_Y-16-29"/>
    <n v="0.69925288787404005"/>
    <n v="2.5173103963465402"/>
  </r>
  <r>
    <x v="0"/>
    <x v="0"/>
    <x v="0"/>
    <x v="3"/>
    <x v="4"/>
    <s v="DE4-E_A"/>
    <x v="1"/>
    <s v="GNR_HS_HEAT_PIT_L-CEN_E-90_Y-2020"/>
    <n v="44.525242133983298"/>
    <n v="160.29087168234"/>
  </r>
  <r>
    <x v="0"/>
    <x v="0"/>
    <x v="0"/>
    <x v="3"/>
    <x v="4"/>
    <s v="DE4-E_A"/>
    <x v="13"/>
    <s v="GNR_ST_LIGN_BP_E-39"/>
    <n v="85.216392718073706"/>
    <n v="306.77901378506499"/>
  </r>
  <r>
    <x v="0"/>
    <x v="0"/>
    <x v="0"/>
    <x v="3"/>
    <x v="4"/>
    <s v="DE4-E_A"/>
    <x v="13"/>
    <s v="GNR_ST_LIGN_CND_E-43"/>
    <n v="6.0185731584053599"/>
    <n v="21.6668633702593"/>
  </r>
  <r>
    <x v="0"/>
    <x v="0"/>
    <x v="0"/>
    <x v="3"/>
    <x v="4"/>
    <s v="DE4-E_A"/>
    <x v="3"/>
    <s v="GNR_PV_SUN"/>
    <n v="11.786854471589301"/>
    <n v="42.432676097721597"/>
  </r>
  <r>
    <x v="0"/>
    <x v="0"/>
    <x v="0"/>
    <x v="3"/>
    <x v="4"/>
    <s v="DE4-E_A"/>
    <x v="4"/>
    <s v="GNR_GEO_HEAT_EO"/>
    <n v="1.9272E-3"/>
    <n v="6.9379200000000002E-3"/>
  </r>
  <r>
    <x v="0"/>
    <x v="0"/>
    <x v="0"/>
    <x v="3"/>
    <x v="4"/>
    <s v="DE4-E_A"/>
    <x v="6"/>
    <s v="GNR_ROR_WTR"/>
    <n v="2.6530440910678799"/>
    <n v="9.5509587278443604"/>
  </r>
  <r>
    <x v="0"/>
    <x v="0"/>
    <x v="0"/>
    <x v="3"/>
    <x v="4"/>
    <s v="DE4-E_A"/>
    <x v="7"/>
    <s v="GNR_WT_WIND_ONS"/>
    <n v="42.424302590000003"/>
    <n v="152.727489324"/>
  </r>
  <r>
    <x v="0"/>
    <x v="0"/>
    <x v="0"/>
    <x v="3"/>
    <x v="4"/>
    <s v="DE4-E_Offshore_A"/>
    <x v="7"/>
    <s v="GNR_WT_WIND_OFF"/>
    <n v="9.1379940000000008"/>
    <n v="32.896778400000002"/>
  </r>
  <r>
    <x v="0"/>
    <x v="0"/>
    <x v="0"/>
    <x v="3"/>
    <x v="5"/>
    <s v="DE4-N_A"/>
    <x v="0"/>
    <s v="GNR_ST_COAL_BP_E-40"/>
    <n v="15.078554640801199"/>
    <n v="54.282796706884199"/>
  </r>
  <r>
    <x v="0"/>
    <x v="0"/>
    <x v="0"/>
    <x v="3"/>
    <x v="5"/>
    <s v="DE4-N_A"/>
    <x v="0"/>
    <s v="GNR_ST_COAL_CND_E-46"/>
    <n v="14.4273084829649"/>
    <n v="51.938310538673498"/>
  </r>
  <r>
    <x v="0"/>
    <x v="0"/>
    <x v="0"/>
    <x v="3"/>
    <x v="5"/>
    <s v="DE4-N_A"/>
    <x v="5"/>
    <s v="AGG-DE4-N_ES_ELEC"/>
    <n v="7.9813333333333296E-4"/>
    <n v="2.8732800000000002E-3"/>
  </r>
  <r>
    <x v="0"/>
    <x v="0"/>
    <x v="0"/>
    <x v="3"/>
    <x v="5"/>
    <s v="DE4-N_A"/>
    <x v="5"/>
    <s v="AGG-DE4-N_RES_WTR_PMP"/>
    <n v="2.4772800000000001E-2"/>
    <n v="8.9182079999999997E-2"/>
  </r>
  <r>
    <x v="0"/>
    <x v="0"/>
    <x v="0"/>
    <x v="3"/>
    <x v="5"/>
    <s v="DE4-N_A"/>
    <x v="5"/>
    <s v="GNR_ES_ELEC_BAT-LITHIO_E-95_Y-16-29"/>
    <n v="4.3757309941520498E-4"/>
    <n v="1.57526315789474E-3"/>
  </r>
  <r>
    <x v="0"/>
    <x v="0"/>
    <x v="0"/>
    <x v="3"/>
    <x v="5"/>
    <s v="DE4-N_A"/>
    <x v="1"/>
    <s v="GNR_HS_HEAT_PIT_L-CEN_E-90_Y-2020"/>
    <n v="1.9532376960532101"/>
    <n v="7.0316557057915698"/>
  </r>
  <r>
    <x v="0"/>
    <x v="0"/>
    <x v="0"/>
    <x v="3"/>
    <x v="5"/>
    <s v="DE4-N_A"/>
    <x v="2"/>
    <s v="GNR_BO_MSW_E-80"/>
    <n v="1.0596862499999999"/>
    <n v="3.8148705000000001"/>
  </r>
  <r>
    <x v="0"/>
    <x v="0"/>
    <x v="0"/>
    <x v="3"/>
    <x v="5"/>
    <s v="DE4-N_A"/>
    <x v="2"/>
    <s v="GNR_ST_MSW_BP_E-23_LS-220-MW-FEED_Y-2020"/>
    <n v="2.4118986714241402"/>
    <n v="8.6828352171268897"/>
  </r>
  <r>
    <x v="0"/>
    <x v="0"/>
    <x v="0"/>
    <x v="3"/>
    <x v="5"/>
    <s v="DE4-N_A"/>
    <x v="2"/>
    <s v="GNR_ST_MSW_BP_E-33"/>
    <n v="1.08836363636364"/>
    <n v="3.9181090909091001"/>
  </r>
  <r>
    <x v="0"/>
    <x v="0"/>
    <x v="0"/>
    <x v="3"/>
    <x v="5"/>
    <s v="DE4-N_A"/>
    <x v="12"/>
    <s v="GNR_ST_NUCL_CND_E-33"/>
    <n v="20.589972449853502"/>
    <n v="74.123900819472496"/>
  </r>
  <r>
    <x v="0"/>
    <x v="0"/>
    <x v="0"/>
    <x v="3"/>
    <x v="5"/>
    <s v="DE4-N_A"/>
    <x v="3"/>
    <s v="GNR_PV_SUN"/>
    <n v="1.69126627747999"/>
    <n v="6.08855859892798"/>
  </r>
  <r>
    <x v="0"/>
    <x v="0"/>
    <x v="0"/>
    <x v="3"/>
    <x v="5"/>
    <s v="DE4-N_A"/>
    <x v="3"/>
    <s v="GNR_SH_SUN_LS_Y-2020"/>
    <n v="1.09219655839108"/>
    <n v="3.9319076102078898"/>
  </r>
  <r>
    <x v="0"/>
    <x v="0"/>
    <x v="0"/>
    <x v="3"/>
    <x v="5"/>
    <s v="DE4-N_A"/>
    <x v="4"/>
    <s v="GNR_GEO_HEAT_EO"/>
    <n v="8.7600000000000002E-5"/>
    <n v="3.1535999999999999E-4"/>
  </r>
  <r>
    <x v="0"/>
    <x v="0"/>
    <x v="0"/>
    <x v="3"/>
    <x v="5"/>
    <s v="DE4-N_A"/>
    <x v="6"/>
    <s v="GNR_ROR_WTR"/>
    <n v="2.3376999999999998E-2"/>
    <n v="8.4157200000000001E-2"/>
  </r>
  <r>
    <x v="0"/>
    <x v="0"/>
    <x v="0"/>
    <x v="3"/>
    <x v="5"/>
    <s v="DE4-N_A"/>
    <x v="7"/>
    <s v="GNR_WT_WIND_ONS"/>
    <n v="18.24008521"/>
    <n v="65.664306756000002"/>
  </r>
  <r>
    <x v="0"/>
    <x v="0"/>
    <x v="0"/>
    <x v="3"/>
    <x v="5"/>
    <s v="DE4-N_A"/>
    <x v="7"/>
    <s v="GNR_WT_WIND_ON_LS_Y-2020"/>
    <n v="21.00001679"/>
    <n v="75.600060443999993"/>
  </r>
  <r>
    <x v="0"/>
    <x v="0"/>
    <x v="0"/>
    <x v="3"/>
    <x v="5"/>
    <s v="DE4-N_Offshore_A"/>
    <x v="7"/>
    <s v="GNR_WT_WIND_OFF"/>
    <n v="4.0293000000000001"/>
    <n v="14.50548"/>
  </r>
  <r>
    <x v="0"/>
    <x v="0"/>
    <x v="0"/>
    <x v="3"/>
    <x v="6"/>
    <s v="DE4-S_A"/>
    <x v="0"/>
    <s v="GNR_ST_COAL_BP_E-43"/>
    <n v="48.084077663012998"/>
    <n v="173.10267958684699"/>
  </r>
  <r>
    <x v="0"/>
    <x v="0"/>
    <x v="0"/>
    <x v="3"/>
    <x v="6"/>
    <s v="DE4-S_A"/>
    <x v="0"/>
    <s v="GNR_ST_COAL_CND_E-38"/>
    <n v="7.8408977976495802"/>
    <n v="28.227232071538499"/>
  </r>
  <r>
    <x v="0"/>
    <x v="0"/>
    <x v="0"/>
    <x v="3"/>
    <x v="6"/>
    <s v="DE4-S_A"/>
    <x v="0"/>
    <s v="GNR_ST_COAL_CND_E-44"/>
    <n v="4.9679944921027603"/>
    <n v="17.884780171569901"/>
  </r>
  <r>
    <x v="0"/>
    <x v="0"/>
    <x v="0"/>
    <x v="3"/>
    <x v="6"/>
    <s v="DE4-S_A"/>
    <x v="5"/>
    <s v="AGG-DE4-S_ES_ELEC"/>
    <n v="7.2123999999999999E-3"/>
    <n v="2.5964640000000001E-2"/>
  </r>
  <r>
    <x v="0"/>
    <x v="0"/>
    <x v="0"/>
    <x v="3"/>
    <x v="6"/>
    <s v="DE4-S_A"/>
    <x v="5"/>
    <s v="AGG-DE4-S_RES_WTR_PMP"/>
    <n v="0.44990400000000003"/>
    <n v="1.6196543999999999"/>
  </r>
  <r>
    <x v="0"/>
    <x v="0"/>
    <x v="0"/>
    <x v="3"/>
    <x v="6"/>
    <s v="DE4-S_A"/>
    <x v="5"/>
    <s v="GNR_ES_ELEC_BAT-LITHIO_E-95_Y-16-29"/>
    <n v="9.9240076540534492"/>
    <n v="35.726427554592398"/>
  </r>
  <r>
    <x v="0"/>
    <x v="0"/>
    <x v="0"/>
    <x v="3"/>
    <x v="6"/>
    <s v="DE4-S_A"/>
    <x v="1"/>
    <s v="GNR_HS_HEAT_PIT_L-CEN_E-90_Y-2020"/>
    <n v="15.682045267940101"/>
    <n v="56.455362964584403"/>
  </r>
  <r>
    <x v="0"/>
    <x v="0"/>
    <x v="0"/>
    <x v="3"/>
    <x v="6"/>
    <s v="DE4-S_A"/>
    <x v="2"/>
    <s v="GNR_ST_MSW_CND_E-33"/>
    <n v="3.65E-3"/>
    <n v="1.3140000000000001E-2"/>
  </r>
  <r>
    <x v="0"/>
    <x v="0"/>
    <x v="0"/>
    <x v="3"/>
    <x v="6"/>
    <s v="DE4-S_A"/>
    <x v="12"/>
    <s v="GNR_ST_NUCL_CND_E-33"/>
    <n v="79.651174002430096"/>
    <n v="286.74422640874798"/>
  </r>
  <r>
    <x v="0"/>
    <x v="0"/>
    <x v="0"/>
    <x v="3"/>
    <x v="6"/>
    <s v="DE4-S_A"/>
    <x v="3"/>
    <s v="GNR_PV_SUN"/>
    <n v="22.183714879281499"/>
    <n v="79.861373565413302"/>
  </r>
  <r>
    <x v="0"/>
    <x v="0"/>
    <x v="0"/>
    <x v="3"/>
    <x v="6"/>
    <s v="DE4-S_A"/>
    <x v="4"/>
    <s v="GNR_GEO_HEAT_EO"/>
    <n v="0.39209759999999999"/>
    <n v="1.41155136"/>
  </r>
  <r>
    <x v="0"/>
    <x v="0"/>
    <x v="0"/>
    <x v="3"/>
    <x v="6"/>
    <s v="DE4-S_A"/>
    <x v="6"/>
    <s v="GNR_RES_WTR_NOPMP"/>
    <n v="0.59766271944701799"/>
    <n v="2.1515857900092699"/>
  </r>
  <r>
    <x v="0"/>
    <x v="0"/>
    <x v="0"/>
    <x v="3"/>
    <x v="6"/>
    <s v="DE4-S_A"/>
    <x v="6"/>
    <s v="GNR_ROR_WTR"/>
    <n v="38.207127800000002"/>
    <n v="137.54566008"/>
  </r>
  <r>
    <x v="0"/>
    <x v="0"/>
    <x v="0"/>
    <x v="3"/>
    <x v="6"/>
    <s v="DE4-S_A"/>
    <x v="7"/>
    <s v="GNR_WT_WIND_ONS"/>
    <n v="15.59724381"/>
    <n v="56.150077715999998"/>
  </r>
  <r>
    <x v="0"/>
    <x v="0"/>
    <x v="0"/>
    <x v="3"/>
    <x v="7"/>
    <s v="DE4-W_A"/>
    <x v="0"/>
    <s v="GNR_CC_COAL_BP_E-47"/>
    <n v="2.6901276595744702E-3"/>
    <n v="9.6844595744680802E-3"/>
  </r>
  <r>
    <x v="0"/>
    <x v="0"/>
    <x v="0"/>
    <x v="3"/>
    <x v="7"/>
    <s v="DE4-W_A"/>
    <x v="0"/>
    <s v="GNR_CC_COAL_BP_E-49"/>
    <n v="5.8995918367346998E-3"/>
    <n v="2.1238530612244899E-2"/>
  </r>
  <r>
    <x v="0"/>
    <x v="0"/>
    <x v="0"/>
    <x v="3"/>
    <x v="7"/>
    <s v="DE4-W_A"/>
    <x v="0"/>
    <s v="GNR_ST_COAL_BP_E-41"/>
    <n v="27.130488434066901"/>
    <n v="97.669758362640906"/>
  </r>
  <r>
    <x v="0"/>
    <x v="0"/>
    <x v="0"/>
    <x v="3"/>
    <x v="7"/>
    <s v="DE4-W_A"/>
    <x v="0"/>
    <s v="GNR_ST_COAL_CND_E-37"/>
    <n v="60.686552417188203"/>
    <n v="218.47158870187801"/>
  </r>
  <r>
    <x v="0"/>
    <x v="0"/>
    <x v="0"/>
    <x v="3"/>
    <x v="7"/>
    <s v="DE4-W_A"/>
    <x v="0"/>
    <s v="GNR_ST_COAL_CND_E-45"/>
    <n v="25.430936511208401"/>
    <n v="91.551371440350096"/>
  </r>
  <r>
    <x v="0"/>
    <x v="0"/>
    <x v="0"/>
    <x v="3"/>
    <x v="7"/>
    <s v="DE4-W_A"/>
    <x v="5"/>
    <s v="AGG-DE4-W_ES_ELEC"/>
    <n v="1.23029333333333E-2"/>
    <n v="4.429056E-2"/>
  </r>
  <r>
    <x v="0"/>
    <x v="0"/>
    <x v="0"/>
    <x v="3"/>
    <x v="7"/>
    <s v="DE4-W_A"/>
    <x v="5"/>
    <s v="AGG-DE4-W_RES_WTR_PMP"/>
    <n v="0.238368"/>
    <n v="0.85812480000000002"/>
  </r>
  <r>
    <x v="0"/>
    <x v="0"/>
    <x v="0"/>
    <x v="3"/>
    <x v="7"/>
    <s v="DE4-W_A"/>
    <x v="5"/>
    <s v="GNR_ES_ELEC_BAT-LITHIO_E-95_Y-16-29"/>
    <n v="6.8312649634161096"/>
    <n v="24.592553868298001"/>
  </r>
  <r>
    <x v="0"/>
    <x v="0"/>
    <x v="0"/>
    <x v="3"/>
    <x v="7"/>
    <s v="DE4-W_A"/>
    <x v="1"/>
    <s v="GNR_HS_HEAT_PIT_L-CEN_E-90_Y-2020"/>
    <n v="13.305294740440299"/>
    <n v="47.899061065585201"/>
  </r>
  <r>
    <x v="0"/>
    <x v="0"/>
    <x v="0"/>
    <x v="3"/>
    <x v="7"/>
    <s v="DE4-W_A"/>
    <x v="13"/>
    <s v="GNR_ST_LIGN_BP_E-33"/>
    <n v="9.5331637372485805"/>
    <n v="34.319389454094903"/>
  </r>
  <r>
    <x v="0"/>
    <x v="0"/>
    <x v="0"/>
    <x v="3"/>
    <x v="7"/>
    <s v="DE4-W_A"/>
    <x v="13"/>
    <s v="GNR_ST_LIGN_BP_E-37"/>
    <n v="38.900961727766401"/>
    <n v="140.043462219959"/>
  </r>
  <r>
    <x v="0"/>
    <x v="0"/>
    <x v="0"/>
    <x v="3"/>
    <x v="7"/>
    <s v="DE4-W_A"/>
    <x v="13"/>
    <s v="GNR_ST_LIGN_CND_E-32"/>
    <n v="55.9081231512736"/>
    <n v="201.26924334458499"/>
  </r>
  <r>
    <x v="0"/>
    <x v="0"/>
    <x v="0"/>
    <x v="3"/>
    <x v="7"/>
    <s v="DE4-W_A"/>
    <x v="13"/>
    <s v="GNR_ST_LIGN_CND_E-41"/>
    <n v="39.746895679118303"/>
    <n v="143.088824444826"/>
  </r>
  <r>
    <x v="0"/>
    <x v="0"/>
    <x v="0"/>
    <x v="3"/>
    <x v="7"/>
    <s v="DE4-W_A"/>
    <x v="2"/>
    <s v="GNR_ST_MSW_CND_E-33"/>
    <n v="2.29352727272727E-2"/>
    <n v="8.2566981818181798E-2"/>
  </r>
  <r>
    <x v="0"/>
    <x v="0"/>
    <x v="0"/>
    <x v="3"/>
    <x v="7"/>
    <s v="DE4-W_A"/>
    <x v="12"/>
    <s v="GNR_ST_NUCL_CND_E-33"/>
    <n v="41.396914337385901"/>
    <n v="149.02889161458901"/>
  </r>
  <r>
    <x v="0"/>
    <x v="0"/>
    <x v="0"/>
    <x v="3"/>
    <x v="7"/>
    <s v="DE4-W_A"/>
    <x v="3"/>
    <s v="GNR_PV_SUN"/>
    <n v="10.8312127951089"/>
    <n v="38.9923660623922"/>
  </r>
  <r>
    <x v="0"/>
    <x v="0"/>
    <x v="0"/>
    <x v="3"/>
    <x v="7"/>
    <s v="DE4-W_A"/>
    <x v="6"/>
    <s v="GNR_ROR_WTR"/>
    <n v="1.7424299999999999"/>
    <n v="6.272748"/>
  </r>
  <r>
    <x v="0"/>
    <x v="0"/>
    <x v="0"/>
    <x v="3"/>
    <x v="7"/>
    <s v="DE4-W_A"/>
    <x v="7"/>
    <s v="GNR_WT_WIND_ONS"/>
    <n v="42.049647569999998"/>
    <n v="151.37873125199999"/>
  </r>
  <r>
    <x v="0"/>
    <x v="0"/>
    <x v="0"/>
    <x v="3"/>
    <x v="7"/>
    <s v="DE4-W_Offshore_A"/>
    <x v="7"/>
    <s v="GNR_WT_WIND_OFF"/>
    <n v="16.614146999999999"/>
    <n v="59.810929199999997"/>
  </r>
  <r>
    <x v="0"/>
    <x v="0"/>
    <x v="0"/>
    <x v="3"/>
    <x v="7"/>
    <s v="DE4-W_Offshore_A"/>
    <x v="7"/>
    <s v="GNR_WT_WIND_OFF_L-NS_Y-2020"/>
    <n v="112.841745557095"/>
    <n v="406.23028400554102"/>
  </r>
  <r>
    <x v="0"/>
    <x v="0"/>
    <x v="0"/>
    <x v="4"/>
    <x v="8"/>
    <s v="LV_A"/>
    <x v="7"/>
    <s v="GNR_WT_WIND_ON_LS_Y-2020"/>
    <n v="7.1280206300884199"/>
    <n v="25.660874268318299"/>
  </r>
  <r>
    <x v="0"/>
    <x v="0"/>
    <x v="0"/>
    <x v="4"/>
    <x v="8"/>
    <s v="LV_RigaR"/>
    <x v="6"/>
    <s v="GNR_RES_WTR_NOPMP"/>
    <n v="4.0200000000000001E-4"/>
    <n v="1.4472E-3"/>
  </r>
  <r>
    <x v="0"/>
    <x v="0"/>
    <x v="0"/>
    <x v="4"/>
    <x v="8"/>
    <s v="LV_Rural"/>
    <x v="7"/>
    <s v="GNR_WT_WIND_ONS"/>
    <n v="0.11622"/>
    <n v="0.41839199999999999"/>
  </r>
  <r>
    <x v="0"/>
    <x v="0"/>
    <x v="0"/>
    <x v="5"/>
    <x v="9"/>
    <s v="LT_A"/>
    <x v="5"/>
    <s v="GNR_ES_ELEC_BAT-LITHIO_E-95_Y-16-29"/>
    <n v="1.5518000170544499"/>
    <n v="5.5864800613960099"/>
  </r>
  <r>
    <x v="0"/>
    <x v="0"/>
    <x v="0"/>
    <x v="5"/>
    <x v="9"/>
    <s v="LT_A"/>
    <x v="3"/>
    <s v="GNR_PV_SUN_LS-4-MW_Y-2020"/>
    <n v="5.1299930686711201"/>
    <n v="18.467975047216001"/>
  </r>
  <r>
    <x v="0"/>
    <x v="0"/>
    <x v="0"/>
    <x v="5"/>
    <x v="9"/>
    <s v="LT_KauU"/>
    <x v="2"/>
    <s v="KAUNAS_ST_MSW_BP"/>
    <n v="0.80672871432093995"/>
    <n v="2.9042233715553798"/>
  </r>
  <r>
    <x v="0"/>
    <x v="0"/>
    <x v="0"/>
    <x v="5"/>
    <x v="9"/>
    <s v="LT_KauU"/>
    <x v="6"/>
    <s v="GNR_ROR_WTR"/>
    <n v="0.61343999999999999"/>
    <n v="2.2083840000000001"/>
  </r>
  <r>
    <x v="0"/>
    <x v="0"/>
    <x v="0"/>
    <x v="5"/>
    <x v="9"/>
    <s v="LT_KlaU"/>
    <x v="3"/>
    <s v="GNR_PV_SUN"/>
    <n v="8.7830410424068805E-2"/>
    <n v="0.316189477526648"/>
  </r>
  <r>
    <x v="0"/>
    <x v="0"/>
    <x v="0"/>
    <x v="5"/>
    <x v="9"/>
    <s v="LT_Other_DH"/>
    <x v="1"/>
    <s v="LIFOSA_ST_HEAT_BP"/>
    <n v="0.747176470588235"/>
    <n v="2.6898352941176502"/>
  </r>
  <r>
    <x v="0"/>
    <x v="0"/>
    <x v="0"/>
    <x v="5"/>
    <x v="9"/>
    <s v="LT_Other_DH"/>
    <x v="8"/>
    <s v="EBAVERE_ST_WOODWST_BP"/>
    <n v="0.35962105263157901"/>
    <n v="1.29463578947368"/>
  </r>
  <r>
    <x v="0"/>
    <x v="0"/>
    <x v="0"/>
    <x v="5"/>
    <x v="9"/>
    <s v="LT_Rural"/>
    <x v="7"/>
    <s v="GNR_WT_WIND_ONS"/>
    <n v="0.98593299999999995"/>
    <n v="3.5493587999999998"/>
  </r>
  <r>
    <x v="0"/>
    <x v="0"/>
    <x v="0"/>
    <x v="5"/>
    <x v="9"/>
    <s v="LT_VilU"/>
    <x v="2"/>
    <s v="VILNIUS_ST_MSW_BP"/>
    <n v="2.76675451510213"/>
    <n v="9.9603162543676707"/>
  </r>
  <r>
    <x v="0"/>
    <x v="0"/>
    <x v="0"/>
    <x v="5"/>
    <x v="9"/>
    <s v="LT_VilU"/>
    <x v="6"/>
    <s v="GNR_ES_WTR_PMP"/>
    <n v="0.23400000000000001"/>
    <n v="0.84240000000000004"/>
  </r>
  <r>
    <x v="0"/>
    <x v="0"/>
    <x v="0"/>
    <x v="6"/>
    <x v="10"/>
    <s v="NL_A"/>
    <x v="0"/>
    <s v="GNR_ST_COAL_CND_E-40"/>
    <n v="64.022564112730294"/>
    <n v="230.481230805829"/>
  </r>
  <r>
    <x v="0"/>
    <x v="0"/>
    <x v="0"/>
    <x v="6"/>
    <x v="10"/>
    <s v="NL_A"/>
    <x v="5"/>
    <s v="GNR_ES_ELEC_BAT-LITHIO_E-95_Y-16-29"/>
    <n v="3.2959897475136199"/>
    <n v="11.865563091048999"/>
  </r>
  <r>
    <x v="0"/>
    <x v="0"/>
    <x v="0"/>
    <x v="6"/>
    <x v="10"/>
    <s v="NL_A"/>
    <x v="2"/>
    <s v="GNR_ST_MSW_CND_E-40"/>
    <n v="14.9796"/>
    <n v="53.926560000000002"/>
  </r>
  <r>
    <x v="0"/>
    <x v="0"/>
    <x v="0"/>
    <x v="6"/>
    <x v="10"/>
    <s v="NL_A"/>
    <x v="12"/>
    <s v="GNR_ST_NUCL_CND_E-33"/>
    <n v="9.05983558705333"/>
    <n v="32.615408113392"/>
  </r>
  <r>
    <x v="0"/>
    <x v="0"/>
    <x v="0"/>
    <x v="6"/>
    <x v="10"/>
    <s v="NL_A"/>
    <x v="3"/>
    <s v="GNR_PV_SUN"/>
    <n v="0.83486304"/>
    <n v="3.005506944"/>
  </r>
  <r>
    <x v="0"/>
    <x v="0"/>
    <x v="0"/>
    <x v="6"/>
    <x v="10"/>
    <s v="NL_A"/>
    <x v="3"/>
    <s v="GNR_PV_SUN_LS-4-MW_Y-2020"/>
    <n v="4.2289195749091499"/>
    <n v="15.224110469672899"/>
  </r>
  <r>
    <x v="0"/>
    <x v="0"/>
    <x v="0"/>
    <x v="6"/>
    <x v="10"/>
    <s v="NL_A"/>
    <x v="6"/>
    <s v="GNR_ROR_WTR"/>
    <n v="0.15959999999999999"/>
    <n v="0.57455999999999996"/>
  </r>
  <r>
    <x v="0"/>
    <x v="0"/>
    <x v="0"/>
    <x v="6"/>
    <x v="10"/>
    <s v="NL_A"/>
    <x v="7"/>
    <s v="GNR_WT_WIND_OFF"/>
    <n v="2.4224199999999998"/>
    <n v="8.7207120000000007"/>
  </r>
  <r>
    <x v="0"/>
    <x v="0"/>
    <x v="0"/>
    <x v="6"/>
    <x v="10"/>
    <s v="NL_A"/>
    <x v="7"/>
    <s v="GNR_WT_WIND_ONS"/>
    <n v="7.0527600000000001"/>
    <n v="25.389935999999999"/>
  </r>
  <r>
    <x v="0"/>
    <x v="0"/>
    <x v="0"/>
    <x v="6"/>
    <x v="10"/>
    <s v="NL_A"/>
    <x v="7"/>
    <s v="GNR_WT_WIND_ON_LS_Y-2020"/>
    <n v="19.98282"/>
    <n v="71.938152000000002"/>
  </r>
  <r>
    <x v="0"/>
    <x v="0"/>
    <x v="0"/>
    <x v="6"/>
    <x v="10"/>
    <s v="NL_A"/>
    <x v="14"/>
    <s v="GNR_ST_WOOD_CND_E-50"/>
    <n v="3.5040000000000002E-2"/>
    <n v="0.12614400000000001"/>
  </r>
  <r>
    <x v="0"/>
    <x v="0"/>
    <x v="0"/>
    <x v="7"/>
    <x v="11"/>
    <s v="NO1_A1"/>
    <x v="6"/>
    <s v="GNR_RES_WTR_NOPMP_MC-01"/>
    <n v="1.38111227638536"/>
    <n v="4.9720041949872904"/>
  </r>
  <r>
    <x v="0"/>
    <x v="0"/>
    <x v="0"/>
    <x v="7"/>
    <x v="11"/>
    <s v="NO1_A1"/>
    <x v="6"/>
    <s v="GNR_RES_WTR_NOPMP_MC-02"/>
    <n v="1.1679999999999999"/>
    <n v="4.2047999999999996"/>
  </r>
  <r>
    <x v="0"/>
    <x v="0"/>
    <x v="0"/>
    <x v="7"/>
    <x v="11"/>
    <s v="NO1_A1"/>
    <x v="6"/>
    <s v="GNR_RES_WTR_NOPMP_MC-03"/>
    <n v="1.1679999999999999"/>
    <n v="4.2047999999999996"/>
  </r>
  <r>
    <x v="0"/>
    <x v="0"/>
    <x v="0"/>
    <x v="7"/>
    <x v="11"/>
    <s v="NO1_A1"/>
    <x v="6"/>
    <s v="GNR_RES_WTR_NOPMP_MC-04"/>
    <n v="0.877745359196337"/>
    <n v="3.1598832931068102"/>
  </r>
  <r>
    <x v="0"/>
    <x v="0"/>
    <x v="0"/>
    <x v="7"/>
    <x v="11"/>
    <s v="NO1_A1"/>
    <x v="6"/>
    <s v="GNR_RES_WTR_NOPMP_MC-05"/>
    <n v="0.2336"/>
    <n v="0.84096000000000004"/>
  </r>
  <r>
    <x v="0"/>
    <x v="0"/>
    <x v="0"/>
    <x v="7"/>
    <x v="11"/>
    <s v="NO1_A1"/>
    <x v="6"/>
    <s v="GNR_ROR_WTR"/>
    <n v="8.4323939010217206"/>
    <n v="30.3566180436782"/>
  </r>
  <r>
    <x v="0"/>
    <x v="0"/>
    <x v="0"/>
    <x v="7"/>
    <x v="11"/>
    <s v="NO1_A1"/>
    <x v="7"/>
    <s v="GNR_WT_WIND_ONS"/>
    <n v="0.73307599999999995"/>
    <n v="2.6390736000000001"/>
  </r>
  <r>
    <x v="0"/>
    <x v="0"/>
    <x v="0"/>
    <x v="7"/>
    <x v="11"/>
    <s v="NO1_A2"/>
    <x v="5"/>
    <s v="GNR_HP_ELEC_COP-270"/>
    <n v="6.5561768834813697E-2"/>
    <n v="0.23602236780532901"/>
  </r>
  <r>
    <x v="0"/>
    <x v="0"/>
    <x v="0"/>
    <x v="7"/>
    <x v="11"/>
    <s v="NO1_A2"/>
    <x v="1"/>
    <s v="GNR_HS_HEAT_PIT_L-DEC_E-91_Y-2020"/>
    <n v="0.51408639837774595"/>
    <n v="1.85071103415989"/>
  </r>
  <r>
    <x v="0"/>
    <x v="0"/>
    <x v="0"/>
    <x v="7"/>
    <x v="11"/>
    <s v="NO1_A2"/>
    <x v="15"/>
    <s v="GNR_BO_LNG_E-90"/>
    <n v="0.52462666666666702"/>
    <n v="1.8886559999999999"/>
  </r>
  <r>
    <x v="0"/>
    <x v="0"/>
    <x v="0"/>
    <x v="7"/>
    <x v="11"/>
    <s v="NO1_A2"/>
    <x v="2"/>
    <s v="GNR_ST_MSW_BP_CB-20"/>
    <n v="0.39711999999999997"/>
    <n v="1.429632"/>
  </r>
  <r>
    <x v="0"/>
    <x v="0"/>
    <x v="0"/>
    <x v="7"/>
    <x v="11"/>
    <s v="NO1_A2"/>
    <x v="4"/>
    <s v="GNR_EH_HEAT"/>
    <n v="0.189216"/>
    <n v="0.68117760000000005"/>
  </r>
  <r>
    <x v="0"/>
    <x v="0"/>
    <x v="0"/>
    <x v="7"/>
    <x v="11"/>
    <s v="NO1_A2"/>
    <x v="8"/>
    <s v="GNR_BO_WOODWST_E-90"/>
    <n v="0.430213333333333"/>
    <n v="1.5487679999999999"/>
  </r>
  <r>
    <x v="0"/>
    <x v="0"/>
    <x v="0"/>
    <x v="7"/>
    <x v="11"/>
    <s v="NO1_A3"/>
    <x v="5"/>
    <s v="GNR_HP_ELEC_COP-270"/>
    <n v="4.0555555555555602E-2"/>
    <n v="0.14599999999999999"/>
  </r>
  <r>
    <x v="0"/>
    <x v="0"/>
    <x v="0"/>
    <x v="7"/>
    <x v="11"/>
    <s v="NO1_A3"/>
    <x v="5"/>
    <s v="GNR_HP_ELEC_GROUND-WTR_COP-360_LS-4-MW_Y-2020"/>
    <n v="9.1411693144082998E-2"/>
    <n v="0.32908209531869898"/>
  </r>
  <r>
    <x v="0"/>
    <x v="0"/>
    <x v="0"/>
    <x v="7"/>
    <x v="11"/>
    <s v="NO1_A3"/>
    <x v="1"/>
    <s v="GNR_HS_HEAT_PIT_L-DEC_E-91_Y-2020"/>
    <n v="0.75955661465222701"/>
    <n v="2.7344038127480199"/>
  </r>
  <r>
    <x v="0"/>
    <x v="0"/>
    <x v="0"/>
    <x v="7"/>
    <x v="11"/>
    <s v="NO1_A3"/>
    <x v="15"/>
    <s v="GNR_BO_LNG_E-90"/>
    <n v="0.81078666666666699"/>
    <n v="2.9188320000000001"/>
  </r>
  <r>
    <x v="0"/>
    <x v="0"/>
    <x v="0"/>
    <x v="7"/>
    <x v="11"/>
    <s v="NO1_A3"/>
    <x v="2"/>
    <s v="GNR_ST_MSW_BP_CB-20"/>
    <n v="0.90033333333333498"/>
    <n v="3.2412000000000099"/>
  </r>
  <r>
    <x v="0"/>
    <x v="0"/>
    <x v="0"/>
    <x v="7"/>
    <x v="11"/>
    <s v="NO1_A3"/>
    <x v="8"/>
    <s v="GNR_BO_WOODWST_E-90"/>
    <n v="0.129453333333333"/>
    <n v="0.466032"/>
  </r>
  <r>
    <x v="0"/>
    <x v="0"/>
    <x v="0"/>
    <x v="7"/>
    <x v="12"/>
    <s v="NO2_A1"/>
    <x v="6"/>
    <s v="GNR_RES_WTR_NOPMP_MC-01"/>
    <n v="3.2166024084082498"/>
    <n v="11.579768670269701"/>
  </r>
  <r>
    <x v="0"/>
    <x v="0"/>
    <x v="0"/>
    <x v="7"/>
    <x v="12"/>
    <s v="NO2_A1"/>
    <x v="6"/>
    <s v="GNR_RES_WTR_NOPMP_MC-02"/>
    <n v="7.7718024084082504"/>
    <n v="27.978488670269702"/>
  </r>
  <r>
    <x v="0"/>
    <x v="0"/>
    <x v="0"/>
    <x v="7"/>
    <x v="12"/>
    <s v="NO2_A1"/>
    <x v="6"/>
    <s v="GNR_RES_WTR_NOPMP_MC-03"/>
    <n v="7.7718024084082504"/>
    <n v="27.978488670269702"/>
  </r>
  <r>
    <x v="0"/>
    <x v="0"/>
    <x v="0"/>
    <x v="7"/>
    <x v="12"/>
    <s v="NO2_A1"/>
    <x v="6"/>
    <s v="GNR_RES_WTR_NOPMP_MC-04"/>
    <n v="4.2761695640897504"/>
    <n v="15.394210430723099"/>
  </r>
  <r>
    <x v="0"/>
    <x v="0"/>
    <x v="0"/>
    <x v="7"/>
    <x v="12"/>
    <s v="NO2_A1"/>
    <x v="6"/>
    <s v="GNR_RES_WTR_NOPMP_MC-05"/>
    <n v="3.4141404090955301"/>
    <n v="12.2909054727439"/>
  </r>
  <r>
    <x v="0"/>
    <x v="0"/>
    <x v="0"/>
    <x v="7"/>
    <x v="12"/>
    <s v="NO2_A1"/>
    <x v="6"/>
    <s v="GNR_RES_WTR_NOPMP_MC-06"/>
    <n v="2.5906008028027498"/>
    <n v="9.3261628900899005"/>
  </r>
  <r>
    <x v="0"/>
    <x v="0"/>
    <x v="0"/>
    <x v="7"/>
    <x v="12"/>
    <s v="NO2_A1"/>
    <x v="6"/>
    <s v="GNR_RES_WTR_NOPMP_MC-07"/>
    <n v="2.5906008028027498"/>
    <n v="9.3261628900899005"/>
  </r>
  <r>
    <x v="0"/>
    <x v="0"/>
    <x v="0"/>
    <x v="7"/>
    <x v="12"/>
    <s v="NO2_A1"/>
    <x v="6"/>
    <s v="GNR_RES_WTR_NOPMP_MC-08"/>
    <n v="1.29530040140137"/>
    <n v="4.6630814450449503"/>
  </r>
  <r>
    <x v="0"/>
    <x v="0"/>
    <x v="0"/>
    <x v="7"/>
    <x v="12"/>
    <s v="NO2_A1"/>
    <x v="6"/>
    <s v="GNR_RES_WTR_PMP_MC-01"/>
    <n v="4.5552000000000001"/>
    <n v="16.398720000000001"/>
  </r>
  <r>
    <x v="0"/>
    <x v="0"/>
    <x v="0"/>
    <x v="7"/>
    <x v="12"/>
    <s v="NO2_A1"/>
    <x v="6"/>
    <s v="GNR_ROR_WTR"/>
    <n v="9.9719128103109398"/>
    <n v="35.898886117119403"/>
  </r>
  <r>
    <x v="0"/>
    <x v="0"/>
    <x v="0"/>
    <x v="7"/>
    <x v="12"/>
    <s v="NO2_A1"/>
    <x v="7"/>
    <s v="GNR_WT_WIND_ONS"/>
    <n v="3.0843753"/>
    <n v="11.10375108"/>
  </r>
  <r>
    <x v="0"/>
    <x v="0"/>
    <x v="0"/>
    <x v="7"/>
    <x v="12"/>
    <s v="NO2_A2"/>
    <x v="1"/>
    <s v="GNR_HS_HEAT_PIT_L-DEC_E-91_Y-2020"/>
    <n v="7.9966573216026696E-2"/>
    <n v="0.28787966357769601"/>
  </r>
  <r>
    <x v="0"/>
    <x v="0"/>
    <x v="0"/>
    <x v="7"/>
    <x v="12"/>
    <s v="NO2_A2"/>
    <x v="2"/>
    <s v="GNR_ST_MSW_BP_CB-30"/>
    <n v="0.101657098962528"/>
    <n v="0.36596555626510002"/>
  </r>
  <r>
    <x v="0"/>
    <x v="0"/>
    <x v="0"/>
    <x v="7"/>
    <x v="12"/>
    <s v="NO2_A2"/>
    <x v="4"/>
    <s v="GNR_EH_HEAT"/>
    <n v="0.374052"/>
    <n v="1.3465872000000001"/>
  </r>
  <r>
    <x v="0"/>
    <x v="0"/>
    <x v="0"/>
    <x v="7"/>
    <x v="13"/>
    <s v="NO3_A1"/>
    <x v="6"/>
    <s v="GNR_RES_WTR_NOPMP_MC-01"/>
    <n v="1.94337545966466"/>
    <n v="6.9961516547927696"/>
  </r>
  <r>
    <x v="0"/>
    <x v="0"/>
    <x v="0"/>
    <x v="7"/>
    <x v="13"/>
    <s v="NO3_A1"/>
    <x v="6"/>
    <s v="GNR_RES_WTR_NOPMP_MC-02"/>
    <n v="2.4716034596646601"/>
    <n v="8.8977724547927703"/>
  </r>
  <r>
    <x v="0"/>
    <x v="0"/>
    <x v="0"/>
    <x v="7"/>
    <x v="13"/>
    <s v="NO3_A1"/>
    <x v="6"/>
    <s v="GNR_RES_WTR_NOPMP_MC-03"/>
    <n v="2.29294036702046"/>
    <n v="8.2545853212736393"/>
  </r>
  <r>
    <x v="0"/>
    <x v="0"/>
    <x v="0"/>
    <x v="7"/>
    <x v="13"/>
    <s v="NO3_A1"/>
    <x v="6"/>
    <s v="GNR_RES_WTR_NOPMP_MC-04"/>
    <n v="2.0596695497205499"/>
    <n v="7.4148103789939697"/>
  </r>
  <r>
    <x v="0"/>
    <x v="0"/>
    <x v="0"/>
    <x v="7"/>
    <x v="13"/>
    <s v="NO3_A1"/>
    <x v="6"/>
    <s v="GNR_RES_WTR_NOPMP_MC-05"/>
    <n v="2.0596695497205499"/>
    <n v="7.4148103789939697"/>
  </r>
  <r>
    <x v="0"/>
    <x v="0"/>
    <x v="0"/>
    <x v="7"/>
    <x v="13"/>
    <s v="NO3_A1"/>
    <x v="6"/>
    <s v="GNR_RES_WTR_NOPMP_MC-06"/>
    <n v="1.17572751370086"/>
    <n v="4.2326190493231"/>
  </r>
  <r>
    <x v="0"/>
    <x v="0"/>
    <x v="0"/>
    <x v="7"/>
    <x v="13"/>
    <s v="NO3_A1"/>
    <x v="6"/>
    <s v="GNR_RES_WTR_PMP_MC-01"/>
    <n v="0.52822800000000003"/>
    <n v="1.9016207999999999"/>
  </r>
  <r>
    <x v="0"/>
    <x v="0"/>
    <x v="0"/>
    <x v="7"/>
    <x v="13"/>
    <s v="NO3_A1"/>
    <x v="6"/>
    <s v="GNR_ROR_WTR"/>
    <n v="6.5425747299291297"/>
    <n v="23.5532690277449"/>
  </r>
  <r>
    <x v="0"/>
    <x v="0"/>
    <x v="0"/>
    <x v="7"/>
    <x v="13"/>
    <s v="NO3_A1"/>
    <x v="7"/>
    <s v="GNR_WT_WIND_ONS"/>
    <n v="1.49271615120163"/>
    <n v="5.3737781443258603"/>
  </r>
  <r>
    <x v="0"/>
    <x v="0"/>
    <x v="0"/>
    <x v="7"/>
    <x v="13"/>
    <s v="NO3_A1"/>
    <x v="7"/>
    <s v="GNR_WT_WIND_ON_LS_Y-2020"/>
    <n v="9.0774054166447709"/>
    <n v="32.678659499921203"/>
  </r>
  <r>
    <x v="0"/>
    <x v="0"/>
    <x v="0"/>
    <x v="7"/>
    <x v="13"/>
    <s v="NO3_A2"/>
    <x v="1"/>
    <s v="GNR_HS_HEAT_PIT_L-DEC_E-91_Y-2020"/>
    <n v="3.98405359543475E-2"/>
    <n v="0.143425929435651"/>
  </r>
  <r>
    <x v="0"/>
    <x v="0"/>
    <x v="0"/>
    <x v="7"/>
    <x v="13"/>
    <s v="NO3_A2"/>
    <x v="4"/>
    <s v="GNR_EH_HEAT"/>
    <n v="0.25368864823589099"/>
    <n v="0.91327913364920899"/>
  </r>
  <r>
    <x v="0"/>
    <x v="0"/>
    <x v="0"/>
    <x v="7"/>
    <x v="13"/>
    <s v="NO3_A3"/>
    <x v="1"/>
    <s v="GNR_HS_HEAT_PIT_L-DEC_E-91_Y-2020"/>
    <n v="0.14624238807230899"/>
    <n v="0.52647259706031402"/>
  </r>
  <r>
    <x v="0"/>
    <x v="0"/>
    <x v="0"/>
    <x v="7"/>
    <x v="13"/>
    <s v="NO3_A3"/>
    <x v="15"/>
    <s v="GNR_BO_LNG_E-90"/>
    <n v="0.79666979436278595"/>
    <n v="2.8680112597060301"/>
  </r>
  <r>
    <x v="0"/>
    <x v="0"/>
    <x v="0"/>
    <x v="7"/>
    <x v="14"/>
    <s v="NO4_A1"/>
    <x v="5"/>
    <s v="GNR_BO_ELEC_E-99_LS-10-MW-FEED_Y-2020"/>
    <n v="1.39590755616364"/>
    <n v="5.0252672021890996"/>
  </r>
  <r>
    <x v="0"/>
    <x v="0"/>
    <x v="0"/>
    <x v="7"/>
    <x v="14"/>
    <s v="NO4_A1"/>
    <x v="1"/>
    <s v="GNR_HS_HEAT_PIT_L-CEN_E-90_Y-2020"/>
    <n v="0.81948480602000995"/>
    <n v="2.9501453016720398"/>
  </r>
  <r>
    <x v="0"/>
    <x v="0"/>
    <x v="0"/>
    <x v="7"/>
    <x v="14"/>
    <s v="NO4_A1"/>
    <x v="6"/>
    <s v="GNR_RES_WTR_NOPMP_MC-01"/>
    <n v="3.67537745819287"/>
    <n v="13.231358849494301"/>
  </r>
  <r>
    <x v="0"/>
    <x v="0"/>
    <x v="0"/>
    <x v="7"/>
    <x v="14"/>
    <s v="NO4_A1"/>
    <x v="6"/>
    <s v="GNR_RES_WTR_NOPMP_MC-02"/>
    <n v="3.67537745819287"/>
    <n v="13.231358849494301"/>
  </r>
  <r>
    <x v="0"/>
    <x v="0"/>
    <x v="0"/>
    <x v="7"/>
    <x v="14"/>
    <s v="NO4_A1"/>
    <x v="6"/>
    <s v="GNR_RES_WTR_NOPMP_MC-03"/>
    <n v="3.67537745819287"/>
    <n v="13.231358849494301"/>
  </r>
  <r>
    <x v="0"/>
    <x v="0"/>
    <x v="0"/>
    <x v="7"/>
    <x v="14"/>
    <s v="NO4_A1"/>
    <x v="6"/>
    <s v="GNR_RES_WTR_NOPMP_MC-04"/>
    <n v="3.67537745819287"/>
    <n v="13.231358849494301"/>
  </r>
  <r>
    <x v="0"/>
    <x v="0"/>
    <x v="0"/>
    <x v="7"/>
    <x v="14"/>
    <s v="NO4_A1"/>
    <x v="6"/>
    <s v="GNR_RES_WTR_NOPMP_MC-05"/>
    <n v="3.5143425864761402"/>
    <n v="12.6516333113141"/>
  </r>
  <r>
    <x v="0"/>
    <x v="0"/>
    <x v="0"/>
    <x v="7"/>
    <x v="14"/>
    <s v="NO4_A1"/>
    <x v="6"/>
    <s v="GNR_RES_WTR_NOPMP_MC-06"/>
    <n v="1.55020095504413"/>
    <n v="5.5807234381588797"/>
  </r>
  <r>
    <x v="0"/>
    <x v="0"/>
    <x v="0"/>
    <x v="7"/>
    <x v="14"/>
    <s v="NO4_A1"/>
    <x v="6"/>
    <s v="GNR_RES_WTR_NOPMP_MC-07"/>
    <n v="1.0167060905323999"/>
    <n v="3.6601419259166499"/>
  </r>
  <r>
    <x v="0"/>
    <x v="0"/>
    <x v="0"/>
    <x v="7"/>
    <x v="14"/>
    <s v="NO4_A1"/>
    <x v="6"/>
    <s v="GNR_RES_WTR_NOPMP_MC-08"/>
    <n v="0.28882895379332202"/>
    <n v="1.03978423365596"/>
  </r>
  <r>
    <x v="0"/>
    <x v="0"/>
    <x v="0"/>
    <x v="7"/>
    <x v="14"/>
    <s v="NO4_A1"/>
    <x v="6"/>
    <s v="GNR_ROR_WTR"/>
    <n v="3.6389451034468498"/>
    <n v="13.100202372408701"/>
  </r>
  <r>
    <x v="0"/>
    <x v="0"/>
    <x v="0"/>
    <x v="7"/>
    <x v="14"/>
    <s v="NO4_A1"/>
    <x v="7"/>
    <s v="GNR_WT_WIND_ONS"/>
    <n v="0.80767554444016099"/>
    <n v="2.9076319599845801"/>
  </r>
  <r>
    <x v="0"/>
    <x v="0"/>
    <x v="0"/>
    <x v="7"/>
    <x v="14"/>
    <s v="NO4_A2"/>
    <x v="4"/>
    <s v="GNR_EH_HEAT"/>
    <n v="0.27822799999999998"/>
    <n v="1.0016208"/>
  </r>
  <r>
    <x v="0"/>
    <x v="0"/>
    <x v="0"/>
    <x v="7"/>
    <x v="15"/>
    <s v="NO5_A1"/>
    <x v="1"/>
    <s v="GNR_HS_HEAT_PIT_L-CEN_E-90_Y-2020"/>
    <n v="0.42527769433850598"/>
    <n v="1.5309996996186199"/>
  </r>
  <r>
    <x v="0"/>
    <x v="0"/>
    <x v="0"/>
    <x v="7"/>
    <x v="15"/>
    <s v="NO5_A1"/>
    <x v="2"/>
    <s v="GNR_ST_MSW_BP_E-23_LS-220-MW-FEED_Y-2020"/>
    <n v="7.8815579601311097"/>
    <n v="28.373608656472001"/>
  </r>
  <r>
    <x v="0"/>
    <x v="0"/>
    <x v="0"/>
    <x v="7"/>
    <x v="15"/>
    <s v="NO5_A1"/>
    <x v="6"/>
    <s v="GNR_RES_WTR_NOPMP_MC-01"/>
    <n v="1.3507327989206199"/>
    <n v="4.8626380761142496"/>
  </r>
  <r>
    <x v="0"/>
    <x v="0"/>
    <x v="0"/>
    <x v="7"/>
    <x v="15"/>
    <s v="NO5_A1"/>
    <x v="6"/>
    <s v="GNR_RES_WTR_NOPMP_MC-02"/>
    <n v="5.2401727989206197"/>
    <n v="18.864622076114198"/>
  </r>
  <r>
    <x v="0"/>
    <x v="0"/>
    <x v="0"/>
    <x v="7"/>
    <x v="15"/>
    <s v="NO5_A1"/>
    <x v="6"/>
    <s v="GNR_RES_WTR_NOPMP_MC-03"/>
    <n v="5.2401727989206197"/>
    <n v="18.864622076114198"/>
  </r>
  <r>
    <x v="0"/>
    <x v="0"/>
    <x v="0"/>
    <x v="7"/>
    <x v="15"/>
    <s v="NO5_A1"/>
    <x v="6"/>
    <s v="GNR_RES_WTR_NOPMP_MC-04"/>
    <n v="4.01610028809033"/>
    <n v="14.4579610371252"/>
  </r>
  <r>
    <x v="0"/>
    <x v="0"/>
    <x v="0"/>
    <x v="7"/>
    <x v="15"/>
    <s v="NO5_A1"/>
    <x v="6"/>
    <s v="GNR_RES_WTR_NOPMP_MC-05"/>
    <n v="1.7467242663068701"/>
    <n v="6.2882073587047502"/>
  </r>
  <r>
    <x v="0"/>
    <x v="0"/>
    <x v="0"/>
    <x v="7"/>
    <x v="15"/>
    <s v="NO5_A1"/>
    <x v="6"/>
    <s v="GNR_RES_WTR_NOPMP_MC-06"/>
    <n v="1.7467242663068701"/>
    <n v="6.2882073587047502"/>
  </r>
  <r>
    <x v="0"/>
    <x v="0"/>
    <x v="0"/>
    <x v="7"/>
    <x v="15"/>
    <s v="NO5_A1"/>
    <x v="6"/>
    <s v="GNR_RES_WTR_NOPMP_MC-07"/>
    <n v="1.49973853200737"/>
    <n v="5.3990587152265297"/>
  </r>
  <r>
    <x v="0"/>
    <x v="0"/>
    <x v="0"/>
    <x v="7"/>
    <x v="15"/>
    <s v="NO5_A1"/>
    <x v="6"/>
    <s v="GNR_RES_WTR_NOPMP_MC-08"/>
    <n v="0.67261681249840199"/>
    <n v="2.4214205249942502"/>
  </r>
  <r>
    <x v="0"/>
    <x v="0"/>
    <x v="0"/>
    <x v="7"/>
    <x v="15"/>
    <s v="NO5_A1"/>
    <x v="6"/>
    <s v="GNR_RES_WTR_PMP_MC-01"/>
    <n v="3.88944"/>
    <n v="14.001984"/>
  </r>
  <r>
    <x v="0"/>
    <x v="0"/>
    <x v="0"/>
    <x v="7"/>
    <x v="15"/>
    <s v="NO5_A1"/>
    <x v="6"/>
    <s v="GNR_ROR_WTR"/>
    <n v="9.6833267524530093"/>
    <n v="34.859976308830802"/>
  </r>
  <r>
    <x v="0"/>
    <x v="0"/>
    <x v="0"/>
    <x v="7"/>
    <x v="15"/>
    <s v="NO5_A1"/>
    <x v="7"/>
    <s v="GNR_WT_WIND_ON_LS_Y-2020"/>
    <n v="0.66592399999999996"/>
    <n v="2.3973263999999999"/>
  </r>
  <r>
    <x v="0"/>
    <x v="0"/>
    <x v="0"/>
    <x v="7"/>
    <x v="15"/>
    <s v="NO5_A2"/>
    <x v="1"/>
    <s v="GNR_HS_HEAT_PIT_L-DEC_E-91_Y-2020"/>
    <n v="9.5565880711160206E-3"/>
    <n v="3.4403717056017698E-2"/>
  </r>
  <r>
    <x v="0"/>
    <x v="0"/>
    <x v="0"/>
    <x v="7"/>
    <x v="15"/>
    <s v="NO5_A2"/>
    <x v="15"/>
    <s v="GNR_BO_LNG_E-90"/>
    <n v="0.15469010325155599"/>
    <n v="0.55688437170560201"/>
  </r>
  <r>
    <x v="0"/>
    <x v="0"/>
    <x v="0"/>
    <x v="7"/>
    <x v="15"/>
    <s v="NO5_A2"/>
    <x v="2"/>
    <s v="GNR_ST_MSW_BP_CB-20"/>
    <n v="0.267666666666666"/>
    <n v="0.96359999999999901"/>
  </r>
  <r>
    <x v="0"/>
    <x v="0"/>
    <x v="0"/>
    <x v="8"/>
    <x v="16"/>
    <s v="PL_A"/>
    <x v="0"/>
    <s v="BIAL-4_ST_COAL_CND"/>
    <n v="0.223176279069767"/>
    <n v="0.80343460465116301"/>
  </r>
  <r>
    <x v="0"/>
    <x v="0"/>
    <x v="0"/>
    <x v="8"/>
    <x v="16"/>
    <s v="PL_A"/>
    <x v="0"/>
    <s v="BIEL-4_ST_COAL_BP"/>
    <n v="0.78339428571428604"/>
    <n v="2.8202194285714302"/>
  </r>
  <r>
    <x v="0"/>
    <x v="0"/>
    <x v="0"/>
    <x v="8"/>
    <x v="16"/>
    <s v="PL_A"/>
    <x v="0"/>
    <s v="CHOR2-1_ST_COAL_BP"/>
    <n v="6.7860800000000001"/>
    <n v="24.429887999999998"/>
  </r>
  <r>
    <x v="0"/>
    <x v="0"/>
    <x v="0"/>
    <x v="8"/>
    <x v="16"/>
    <s v="PL_A"/>
    <x v="0"/>
    <s v="DOLN-1_ST_COAL_EXT"/>
    <n v="2.4211874643874598"/>
    <n v="8.7162748717948695"/>
  </r>
  <r>
    <x v="0"/>
    <x v="0"/>
    <x v="0"/>
    <x v="8"/>
    <x v="16"/>
    <s v="PL_A"/>
    <x v="0"/>
    <s v="GDAN2-1_ST_COAL_BP"/>
    <n v="12.028366428571401"/>
    <n v="43.302119142857201"/>
  </r>
  <r>
    <x v="0"/>
    <x v="0"/>
    <x v="0"/>
    <x v="8"/>
    <x v="16"/>
    <s v="PL_A"/>
    <x v="0"/>
    <s v="JAWO2-1_ST_COAL_BP"/>
    <n v="33.809706666666699"/>
    <n v="121.714944"/>
  </r>
  <r>
    <x v="0"/>
    <x v="0"/>
    <x v="0"/>
    <x v="8"/>
    <x v="16"/>
    <s v="PL_A"/>
    <x v="0"/>
    <s v="KARO-2_ST_COAL_BP"/>
    <n v="3.08352"/>
    <n v="11.100671999999999"/>
  </r>
  <r>
    <x v="0"/>
    <x v="0"/>
    <x v="0"/>
    <x v="8"/>
    <x v="16"/>
    <s v="PL_A"/>
    <x v="0"/>
    <s v="KATO_ST_COAL_BP"/>
    <n v="2.84901243243243"/>
    <n v="10.2564447567568"/>
  </r>
  <r>
    <x v="0"/>
    <x v="0"/>
    <x v="0"/>
    <x v="8"/>
    <x v="16"/>
    <s v="PL_A"/>
    <x v="0"/>
    <s v="KOZI-1_ST_COAL_EXT"/>
    <n v="2.3788811188811199"/>
    <n v="8.5639720279720297"/>
  </r>
  <r>
    <x v="0"/>
    <x v="0"/>
    <x v="0"/>
    <x v="8"/>
    <x v="16"/>
    <s v="PL_A"/>
    <x v="0"/>
    <s v="KRLEG-1_ST_COAL_BP"/>
    <n v="5.3639970588235304"/>
    <n v="19.310389411764699"/>
  </r>
  <r>
    <x v="0"/>
    <x v="0"/>
    <x v="0"/>
    <x v="8"/>
    <x v="16"/>
    <s v="PL_A"/>
    <x v="0"/>
    <s v="KRLEG-3_ST_COAL_EXT"/>
    <n v="7.3517636363636396E-2"/>
    <n v="0.26466349090909103"/>
  </r>
  <r>
    <x v="0"/>
    <x v="0"/>
    <x v="0"/>
    <x v="8"/>
    <x v="16"/>
    <s v="PL_A"/>
    <x v="0"/>
    <s v="LAZI-1_ST_COAL_EXT"/>
    <n v="1.3420908160621801"/>
    <n v="4.8315269378238304"/>
  </r>
  <r>
    <x v="0"/>
    <x v="0"/>
    <x v="0"/>
    <x v="8"/>
    <x v="16"/>
    <s v="PL_A"/>
    <x v="0"/>
    <s v="SIEK-1_ST_COAL_BP"/>
    <n v="5.0920628571428601"/>
    <n v="18.331426285714301"/>
  </r>
  <r>
    <x v="0"/>
    <x v="0"/>
    <x v="0"/>
    <x v="8"/>
    <x v="16"/>
    <s v="PL_A"/>
    <x v="0"/>
    <s v="SIER-1_ST_COAL_BP"/>
    <n v="10.6784692"/>
    <n v="38.442489119999998"/>
  </r>
  <r>
    <x v="0"/>
    <x v="0"/>
    <x v="0"/>
    <x v="8"/>
    <x v="16"/>
    <s v="PL_A"/>
    <x v="0"/>
    <s v="TYCH_ST_COAL_BP"/>
    <n v="0.56064000000000003"/>
    <n v="2.0183040000000001"/>
  </r>
  <r>
    <x v="0"/>
    <x v="0"/>
    <x v="0"/>
    <x v="8"/>
    <x v="16"/>
    <s v="PL_A"/>
    <x v="0"/>
    <s v="ZIEL-2_ST_COAL_BP"/>
    <n v="0.1885444"/>
    <n v="0.67875984"/>
  </r>
  <r>
    <x v="0"/>
    <x v="0"/>
    <x v="0"/>
    <x v="8"/>
    <x v="16"/>
    <s v="PL_A"/>
    <x v="0"/>
    <s v="ZIEL-4_ST_COAL_BP"/>
    <n v="1.028424"/>
    <n v="3.7023264"/>
  </r>
  <r>
    <x v="0"/>
    <x v="0"/>
    <x v="0"/>
    <x v="8"/>
    <x v="16"/>
    <s v="PL_A"/>
    <x v="5"/>
    <s v="GNR_ES_ELEC_BAT-LITHIO_E-95_Y-16-29"/>
    <n v="6.2260697264416596"/>
    <n v="22.413851015190001"/>
  </r>
  <r>
    <x v="0"/>
    <x v="0"/>
    <x v="0"/>
    <x v="8"/>
    <x v="16"/>
    <s v="PL_A"/>
    <x v="1"/>
    <s v="GNR_HS_HEAT_PIT_L-CEN_E-90_Y-2020"/>
    <n v="2.2140006384754498"/>
    <n v="7.9704022985116101"/>
  </r>
  <r>
    <x v="0"/>
    <x v="0"/>
    <x v="0"/>
    <x v="8"/>
    <x v="16"/>
    <s v="PL_A"/>
    <x v="13"/>
    <s v="ADAM-1_ST_LIGNITE_EXT"/>
    <n v="42.096058333333303"/>
    <n v="151.54580999999999"/>
  </r>
  <r>
    <x v="0"/>
    <x v="0"/>
    <x v="0"/>
    <x v="8"/>
    <x v="16"/>
    <s v="PL_A"/>
    <x v="13"/>
    <s v="BELC-1_ST_LIGNITE_EXT"/>
    <n v="7.6339661538461501"/>
    <n v="27.482278153846099"/>
  </r>
  <r>
    <x v="0"/>
    <x v="0"/>
    <x v="0"/>
    <x v="8"/>
    <x v="16"/>
    <s v="PL_A"/>
    <x v="2"/>
    <s v="GNR_ST_MSW_BP_E-15"/>
    <n v="1.9856"/>
    <n v="7.1481599999999998"/>
  </r>
  <r>
    <x v="0"/>
    <x v="0"/>
    <x v="0"/>
    <x v="8"/>
    <x v="16"/>
    <s v="PL_A"/>
    <x v="3"/>
    <s v="GNR_PV_SUN"/>
    <n v="1.09788013030086E-3"/>
    <n v="3.9523684690830896E-3"/>
  </r>
  <r>
    <x v="0"/>
    <x v="0"/>
    <x v="0"/>
    <x v="8"/>
    <x v="16"/>
    <s v="PL_A"/>
    <x v="6"/>
    <s v="GNR_ES_WTR_PMP"/>
    <n v="4.3160000000000004E-3"/>
    <n v="1.55376E-2"/>
  </r>
  <r>
    <x v="0"/>
    <x v="0"/>
    <x v="0"/>
    <x v="8"/>
    <x v="16"/>
    <s v="PL_A"/>
    <x v="7"/>
    <s v="GNR_WT_WIND_ONS"/>
    <n v="15.2019"/>
    <n v="54.726840000000003"/>
  </r>
  <r>
    <x v="0"/>
    <x v="0"/>
    <x v="0"/>
    <x v="8"/>
    <x v="16"/>
    <s v="PL_A"/>
    <x v="7"/>
    <s v="GNR_WT_WIND_ON_LS_Y-2020"/>
    <n v="56.820167903906999"/>
    <n v="204.552604454065"/>
  </r>
  <r>
    <x v="0"/>
    <x v="0"/>
    <x v="0"/>
    <x v="8"/>
    <x v="16"/>
    <s v="PL_Rural"/>
    <x v="0"/>
    <s v="DOLN-2_ST_COAL_CND"/>
    <n v="6.4227514246615502"/>
    <n v="23.121905128781599"/>
  </r>
  <r>
    <x v="0"/>
    <x v="0"/>
    <x v="0"/>
    <x v="8"/>
    <x v="16"/>
    <s v="PL_Rural"/>
    <x v="0"/>
    <s v="KOZI-2_ST_COAL_CND"/>
    <n v="4.3133449433487199"/>
    <n v="15.528041796055399"/>
  </r>
  <r>
    <x v="0"/>
    <x v="0"/>
    <x v="0"/>
    <x v="8"/>
    <x v="16"/>
    <s v="PL_Rural"/>
    <x v="0"/>
    <s v="LAZI-2_ST_COAL_CND"/>
    <n v="0.24167294117647101"/>
    <n v="0.87002258823529399"/>
  </r>
  <r>
    <x v="0"/>
    <x v="0"/>
    <x v="0"/>
    <x v="8"/>
    <x v="16"/>
    <s v="PL_Rural"/>
    <x v="0"/>
    <s v="LAZI-6_ST_COAL_CND"/>
    <n v="4.3362324444444402"/>
    <n v="15.6104368"/>
  </r>
  <r>
    <x v="0"/>
    <x v="0"/>
    <x v="0"/>
    <x v="8"/>
    <x v="16"/>
    <s v="PL_Rural"/>
    <x v="0"/>
    <s v="OPOL-1_ST_COAL_CND"/>
    <n v="16.067299999999999"/>
    <n v="57.842280000000002"/>
  </r>
  <r>
    <x v="0"/>
    <x v="0"/>
    <x v="0"/>
    <x v="8"/>
    <x v="16"/>
    <s v="PL_Rural"/>
    <x v="0"/>
    <s v="OSTRB-1_ST_COAL_CND"/>
    <n v="1.205376"/>
    <n v="4.3393535999999999"/>
  </r>
  <r>
    <x v="0"/>
    <x v="0"/>
    <x v="0"/>
    <x v="8"/>
    <x v="16"/>
    <s v="PL_Rural"/>
    <x v="0"/>
    <s v="POLA-2_ST_COAL_CND"/>
    <n v="19.723831578947401"/>
    <n v="71.005793684210502"/>
  </r>
  <r>
    <x v="0"/>
    <x v="0"/>
    <x v="0"/>
    <x v="8"/>
    <x v="16"/>
    <s v="PL_Rural"/>
    <x v="0"/>
    <s v="RYBN-2_ST_COAL_CND"/>
    <n v="4.644552"/>
    <n v="16.720387200000001"/>
  </r>
  <r>
    <x v="0"/>
    <x v="0"/>
    <x v="0"/>
    <x v="8"/>
    <x v="16"/>
    <s v="PL_Rural"/>
    <x v="13"/>
    <s v="ADAM-2_ST_LIGNITE_CON"/>
    <n v="9.2919266666666704"/>
    <n v="33.450935999999999"/>
  </r>
  <r>
    <x v="0"/>
    <x v="0"/>
    <x v="0"/>
    <x v="8"/>
    <x v="16"/>
    <s v="PL_Rural"/>
    <x v="13"/>
    <s v="BELC-2_ST_LIGNITE_CON"/>
    <n v="93.357072000000002"/>
    <n v="336.0854592"/>
  </r>
  <r>
    <x v="0"/>
    <x v="0"/>
    <x v="0"/>
    <x v="8"/>
    <x v="16"/>
    <s v="PL_Rural"/>
    <x v="13"/>
    <s v="PATN2-1_ST_LIGNITE_CON"/>
    <n v="9.3124141463414603"/>
    <n v="33.524690926829301"/>
  </r>
  <r>
    <x v="0"/>
    <x v="0"/>
    <x v="0"/>
    <x v="8"/>
    <x v="16"/>
    <s v="PL_Rural"/>
    <x v="6"/>
    <s v="GNR_ROR_WTR"/>
    <n v="2.3110249999999999"/>
    <n v="8.3196899999999996"/>
  </r>
  <r>
    <x v="0"/>
    <x v="0"/>
    <x v="0"/>
    <x v="9"/>
    <x v="17"/>
    <s v="SE1A"/>
    <x v="6"/>
    <s v="GNR_RES_WTR_NOPMP_MC-01"/>
    <n v="3.5521799999999999"/>
    <n v="12.787848"/>
  </r>
  <r>
    <x v="0"/>
    <x v="0"/>
    <x v="0"/>
    <x v="9"/>
    <x v="17"/>
    <s v="SE1A"/>
    <x v="6"/>
    <s v="GNR_RES_WTR_NOPMP_MC-02"/>
    <n v="3.5521799999999999"/>
    <n v="12.787848"/>
  </r>
  <r>
    <x v="0"/>
    <x v="0"/>
    <x v="0"/>
    <x v="9"/>
    <x v="17"/>
    <s v="SE1A"/>
    <x v="6"/>
    <s v="GNR_RES_WTR_NOPMP_MC-03"/>
    <n v="2.0538032135836501"/>
    <n v="7.3936915689011498"/>
  </r>
  <r>
    <x v="0"/>
    <x v="0"/>
    <x v="0"/>
    <x v="9"/>
    <x v="17"/>
    <s v="SE1A"/>
    <x v="6"/>
    <s v="GNR_RES_WTR_NOPMP_MC-04"/>
    <n v="1.1840599999999999"/>
    <n v="4.2626160000000004"/>
  </r>
  <r>
    <x v="0"/>
    <x v="0"/>
    <x v="0"/>
    <x v="9"/>
    <x v="17"/>
    <s v="SE1A"/>
    <x v="6"/>
    <s v="GNR_RES_WTR_NOPMP_MC-05"/>
    <n v="1.1840599999999999"/>
    <n v="4.2626160000000004"/>
  </r>
  <r>
    <x v="0"/>
    <x v="0"/>
    <x v="0"/>
    <x v="9"/>
    <x v="17"/>
    <s v="SE1A"/>
    <x v="6"/>
    <s v="GNR_RES_WTR_NOPMP_MC-06"/>
    <n v="1.1840599999999999"/>
    <n v="4.2626160000000004"/>
  </r>
  <r>
    <x v="0"/>
    <x v="0"/>
    <x v="0"/>
    <x v="9"/>
    <x v="17"/>
    <s v="SE1A"/>
    <x v="6"/>
    <s v="GNR_RES_WTR_NOPMP_MC-07"/>
    <n v="0.59202999999999995"/>
    <n v="2.1313080000000002"/>
  </r>
  <r>
    <x v="0"/>
    <x v="0"/>
    <x v="0"/>
    <x v="9"/>
    <x v="17"/>
    <s v="SE1A"/>
    <x v="6"/>
    <s v="GNR_ROR_WTR"/>
    <n v="4.9993258037956601"/>
    <n v="17.997572893664401"/>
  </r>
  <r>
    <x v="0"/>
    <x v="0"/>
    <x v="0"/>
    <x v="9"/>
    <x v="17"/>
    <s v="SE1A"/>
    <x v="7"/>
    <s v="GNR_WT_WIND_ONS"/>
    <n v="5.0381369999999999"/>
    <n v="18.137293199999998"/>
  </r>
  <r>
    <x v="0"/>
    <x v="0"/>
    <x v="0"/>
    <x v="9"/>
    <x v="17"/>
    <s v="SE1_IND"/>
    <x v="5"/>
    <s v="GNR_BO_ELEC_E-99_LS-10-MW-FEED_Y-2020"/>
    <n v="0.13115597680058999"/>
    <n v="0.47216151648212401"/>
  </r>
  <r>
    <x v="0"/>
    <x v="0"/>
    <x v="0"/>
    <x v="9"/>
    <x v="17"/>
    <s v="SE1_IND"/>
    <x v="5"/>
    <s v="GNR_HP_ELEC_AIR-WTR_COP-310_LS_Y-2020"/>
    <n v="0.124451517922604"/>
    <n v="0.44802546452137498"/>
  </r>
  <r>
    <x v="0"/>
    <x v="0"/>
    <x v="0"/>
    <x v="9"/>
    <x v="17"/>
    <s v="SE1_IND"/>
    <x v="1"/>
    <s v="GNR_HS_HEAT_PIT_L-CEN_E-90_Y-2020"/>
    <n v="0.301702264476506"/>
    <n v="1.08612815211542"/>
  </r>
  <r>
    <x v="0"/>
    <x v="0"/>
    <x v="0"/>
    <x v="9"/>
    <x v="17"/>
    <s v="SE1_IND"/>
    <x v="2"/>
    <s v="GNR_ST_MSW_BP_E-23_LS-220-MW-FEED_Y-2020"/>
    <n v="3.6563206522773299"/>
    <n v="13.1627543481984"/>
  </r>
  <r>
    <x v="0"/>
    <x v="0"/>
    <x v="0"/>
    <x v="9"/>
    <x v="17"/>
    <s v="SE1_medium"/>
    <x v="1"/>
    <s v="GNR_HS_HEAT_PIT_L-DEC_E-91_Y-2020"/>
    <n v="0.123875530242282"/>
    <n v="0.44595190887221597"/>
  </r>
  <r>
    <x v="0"/>
    <x v="0"/>
    <x v="0"/>
    <x v="9"/>
    <x v="17"/>
    <s v="SE1_medium"/>
    <x v="1"/>
    <s v="GNR_HS_HEAT_WTR-TANK_LS_E-95_Y-2010"/>
    <n v="4.2380000000000001E-2"/>
    <n v="0.15256800000000001"/>
  </r>
  <r>
    <x v="0"/>
    <x v="0"/>
    <x v="0"/>
    <x v="9"/>
    <x v="17"/>
    <s v="SE1_medium"/>
    <x v="2"/>
    <s v="GNR_ST_MSW_BP_CB-20"/>
    <n v="0.409968"/>
    <n v="1.4758848"/>
  </r>
  <r>
    <x v="0"/>
    <x v="0"/>
    <x v="0"/>
    <x v="9"/>
    <x v="17"/>
    <s v="SE1_medium"/>
    <x v="2"/>
    <s v="GNR_ST_MSW_BP_CB-30"/>
    <n v="0.146146"/>
    <n v="0.52612559999999997"/>
  </r>
  <r>
    <x v="0"/>
    <x v="0"/>
    <x v="0"/>
    <x v="9"/>
    <x v="17"/>
    <s v="SE1_medium"/>
    <x v="11"/>
    <s v="GNR_BO_BFG_E-90"/>
    <n v="0.40824848256763901"/>
    <n v="1.4696945372435"/>
  </r>
  <r>
    <x v="0"/>
    <x v="0"/>
    <x v="0"/>
    <x v="9"/>
    <x v="17"/>
    <s v="SE1_medium"/>
    <x v="11"/>
    <s v="LULEKRAFT_ST_BFG_EXT"/>
    <n v="2.88040677966102"/>
    <n v="10.3694644067797"/>
  </r>
  <r>
    <x v="0"/>
    <x v="0"/>
    <x v="0"/>
    <x v="9"/>
    <x v="17"/>
    <s v="SE1_medium"/>
    <x v="4"/>
    <s v="GNR_EH_HEAT"/>
    <n v="0.11030219780219699"/>
    <n v="0.397087912087911"/>
  </r>
  <r>
    <x v="0"/>
    <x v="0"/>
    <x v="0"/>
    <x v="9"/>
    <x v="17"/>
    <s v="SE1_small"/>
    <x v="5"/>
    <s v="GNR_HP_ELEC_GROUND-WTR_COP-360_LS-4-MW_Y-2020"/>
    <n v="0.14933707407175401"/>
    <n v="0.537613466658315"/>
  </r>
  <r>
    <x v="0"/>
    <x v="0"/>
    <x v="0"/>
    <x v="9"/>
    <x v="17"/>
    <s v="SE1_small"/>
    <x v="1"/>
    <s v="GNR_HS_HEAT_PIT_L-DEC_E-91_Y-2020"/>
    <n v="0.311496438048871"/>
    <n v="1.12138717697594"/>
  </r>
  <r>
    <x v="0"/>
    <x v="0"/>
    <x v="0"/>
    <x v="9"/>
    <x v="17"/>
    <s v="SE1_small"/>
    <x v="1"/>
    <s v="GNR_HS_HEAT_WTR-TANK_LS_E-95_Y-2010"/>
    <n v="2.4049999999999998E-2"/>
    <n v="8.6580000000000004E-2"/>
  </r>
  <r>
    <x v="0"/>
    <x v="0"/>
    <x v="0"/>
    <x v="9"/>
    <x v="17"/>
    <s v="SE1_small"/>
    <x v="4"/>
    <s v="GNR_EH_HEAT"/>
    <n v="6.2851867226180096E-3"/>
    <n v="2.2626672201424801E-2"/>
  </r>
  <r>
    <x v="0"/>
    <x v="0"/>
    <x v="0"/>
    <x v="9"/>
    <x v="18"/>
    <s v="SE2A"/>
    <x v="6"/>
    <s v="GNR_RES_WTR_NOPMP_MC-01"/>
    <n v="3.5695705432814901"/>
    <n v="12.8504539558134"/>
  </r>
  <r>
    <x v="0"/>
    <x v="0"/>
    <x v="0"/>
    <x v="9"/>
    <x v="18"/>
    <s v="SE2A"/>
    <x v="6"/>
    <s v="GNR_RES_WTR_NOPMP_MC-02"/>
    <n v="4.51565054328149"/>
    <n v="16.256341955813401"/>
  </r>
  <r>
    <x v="0"/>
    <x v="0"/>
    <x v="0"/>
    <x v="9"/>
    <x v="18"/>
    <s v="SE2A"/>
    <x v="6"/>
    <s v="GNR_RES_WTR_NOPMP_MC-03"/>
    <n v="3.7630421194012502"/>
    <n v="13.5469516298445"/>
  </r>
  <r>
    <x v="0"/>
    <x v="0"/>
    <x v="0"/>
    <x v="9"/>
    <x v="18"/>
    <s v="SE2A"/>
    <x v="6"/>
    <s v="GNR_RES_WTR_NOPMP_MC-04"/>
    <n v="3.7630421194012502"/>
    <n v="13.5469516298445"/>
  </r>
  <r>
    <x v="0"/>
    <x v="0"/>
    <x v="0"/>
    <x v="9"/>
    <x v="18"/>
    <s v="SE2A"/>
    <x v="6"/>
    <s v="GNR_RES_WTR_NOPMP_MC-05"/>
    <n v="3.7630421194012502"/>
    <n v="13.5469516298445"/>
  </r>
  <r>
    <x v="0"/>
    <x v="0"/>
    <x v="0"/>
    <x v="9"/>
    <x v="18"/>
    <s v="SE2A"/>
    <x v="6"/>
    <s v="GNR_RES_WTR_NOPMP_MC-06"/>
    <n v="2.5742576358626699"/>
    <n v="9.2673274891056003"/>
  </r>
  <r>
    <x v="0"/>
    <x v="0"/>
    <x v="0"/>
    <x v="9"/>
    <x v="18"/>
    <s v="SE2A"/>
    <x v="6"/>
    <s v="GNR_RES_WTR_PMP_MC-01"/>
    <n v="0.94608000000000003"/>
    <n v="3.405888"/>
  </r>
  <r>
    <x v="0"/>
    <x v="0"/>
    <x v="0"/>
    <x v="9"/>
    <x v="18"/>
    <s v="SE2A"/>
    <x v="6"/>
    <s v="GNR_ROR_WTR"/>
    <n v="14.798447778033101"/>
    <n v="53.274412000919"/>
  </r>
  <r>
    <x v="0"/>
    <x v="0"/>
    <x v="0"/>
    <x v="9"/>
    <x v="18"/>
    <s v="SE2A"/>
    <x v="7"/>
    <s v="GNR_WT_WIND_ONS"/>
    <n v="9.5899380000000001"/>
    <n v="34.5237768"/>
  </r>
  <r>
    <x v="0"/>
    <x v="0"/>
    <x v="0"/>
    <x v="9"/>
    <x v="18"/>
    <s v="SE2_IND"/>
    <x v="1"/>
    <s v="GNR_HS_HEAT_PIT_L-CEN_E-90_Y-2020"/>
    <n v="0.62441814267090401"/>
    <n v="2.24790531361525"/>
  </r>
  <r>
    <x v="0"/>
    <x v="0"/>
    <x v="0"/>
    <x v="9"/>
    <x v="18"/>
    <s v="SE2_IND"/>
    <x v="2"/>
    <s v="GNR_ST_MSW_BP_E-23_LS-220-MW-FEED_Y-2020"/>
    <n v="11.572174718622501"/>
    <n v="41.659828987041202"/>
  </r>
  <r>
    <x v="0"/>
    <x v="0"/>
    <x v="0"/>
    <x v="9"/>
    <x v="18"/>
    <s v="SE2_medium"/>
    <x v="5"/>
    <s v="GNR_HP_ELEC_COP-270"/>
    <n v="5.9211111111111103E-2"/>
    <n v="0.21315999999999999"/>
  </r>
  <r>
    <x v="0"/>
    <x v="0"/>
    <x v="0"/>
    <x v="9"/>
    <x v="18"/>
    <s v="SE2_medium"/>
    <x v="5"/>
    <s v="GNR_HP_ELEC_GROUND-WTR_COP-360_LS-4-MW_Y-2020"/>
    <n v="0.76598590051794102"/>
    <n v="2.7575492418645902"/>
  </r>
  <r>
    <x v="0"/>
    <x v="0"/>
    <x v="0"/>
    <x v="9"/>
    <x v="18"/>
    <s v="SE2_medium"/>
    <x v="1"/>
    <s v="GNR_HS_HEAT_PIT_L-DEC_E-91_Y-2020"/>
    <n v="1.3793049048230499"/>
    <n v="4.9654976573629801"/>
  </r>
  <r>
    <x v="0"/>
    <x v="0"/>
    <x v="0"/>
    <x v="9"/>
    <x v="18"/>
    <s v="SE2_medium"/>
    <x v="1"/>
    <s v="GNR_HS_HEAT_WTR-TANK_LS_E-95_Y-2010"/>
    <n v="0.11101999999999999"/>
    <n v="0.39967200000000003"/>
  </r>
  <r>
    <x v="0"/>
    <x v="0"/>
    <x v="0"/>
    <x v="9"/>
    <x v="18"/>
    <s v="SE2_medium"/>
    <x v="2"/>
    <s v="GNR_ST_MSW_BP_CB-20"/>
    <n v="0.94897612432800005"/>
    <n v="3.4163140475808"/>
  </r>
  <r>
    <x v="0"/>
    <x v="0"/>
    <x v="0"/>
    <x v="9"/>
    <x v="18"/>
    <s v="SE2_medium"/>
    <x v="2"/>
    <s v="GNR_ST_MSW_BP_CB-40"/>
    <n v="0.32908399999999999"/>
    <n v="1.1847023999999999"/>
  </r>
  <r>
    <x v="0"/>
    <x v="0"/>
    <x v="0"/>
    <x v="9"/>
    <x v="18"/>
    <s v="SE2_medium"/>
    <x v="4"/>
    <s v="GNR_EH_HEAT"/>
    <n v="4.4930790365796502E-2"/>
    <n v="0.16175084531686801"/>
  </r>
  <r>
    <x v="0"/>
    <x v="0"/>
    <x v="0"/>
    <x v="9"/>
    <x v="18"/>
    <s v="SE2_medium"/>
    <x v="8"/>
    <s v="GNR_ST_WOODWST_BP_CB-30"/>
    <n v="9.4836733333333294E-3"/>
    <n v="3.4141223999999998E-2"/>
  </r>
  <r>
    <x v="0"/>
    <x v="0"/>
    <x v="0"/>
    <x v="9"/>
    <x v="18"/>
    <s v="SE2_small"/>
    <x v="5"/>
    <s v="GNR_HP_ELEC_GROUND-WTR_COP-360_LS-4-MW_Y-2020"/>
    <n v="0.20833159132441201"/>
    <n v="0.74999372876788495"/>
  </r>
  <r>
    <x v="0"/>
    <x v="0"/>
    <x v="0"/>
    <x v="9"/>
    <x v="18"/>
    <s v="SE2_small"/>
    <x v="1"/>
    <s v="GNR_HS_HEAT_PIT_L-DEC_E-91_Y-2020"/>
    <n v="0.51561333634553497"/>
    <n v="1.8562080108439201"/>
  </r>
  <r>
    <x v="0"/>
    <x v="0"/>
    <x v="0"/>
    <x v="9"/>
    <x v="18"/>
    <s v="SE2_small"/>
    <x v="1"/>
    <s v="GNR_HS_HEAT_WTR-TANK_LS_E-95_Y-2010"/>
    <n v="6.34688197148554E-3"/>
    <n v="2.2848775097347899E-2"/>
  </r>
  <r>
    <x v="0"/>
    <x v="0"/>
    <x v="0"/>
    <x v="9"/>
    <x v="18"/>
    <s v="SE2_small"/>
    <x v="11"/>
    <s v="GNR_BO_OTHER_E-90"/>
    <n v="3.2762399999999997E-2"/>
    <n v="0.11794464"/>
  </r>
  <r>
    <x v="0"/>
    <x v="0"/>
    <x v="0"/>
    <x v="9"/>
    <x v="18"/>
    <s v="SE2_small"/>
    <x v="4"/>
    <s v="GNR_EH_HEAT"/>
    <n v="2.8099484890109799E-2"/>
    <n v="0.101158145604395"/>
  </r>
  <r>
    <x v="0"/>
    <x v="0"/>
    <x v="0"/>
    <x v="9"/>
    <x v="19"/>
    <s v="SE3A"/>
    <x v="12"/>
    <s v="GNR_ST_NUCL_CND_E-33"/>
    <n v="76.350567272727304"/>
    <n v="274.86204218181803"/>
  </r>
  <r>
    <x v="0"/>
    <x v="0"/>
    <x v="0"/>
    <x v="9"/>
    <x v="19"/>
    <s v="SE3A"/>
    <x v="6"/>
    <s v="GNR_RES_WTR_NOPMP_MC-01"/>
    <n v="1.0981739952766001"/>
    <n v="3.9534263829957399"/>
  </r>
  <r>
    <x v="0"/>
    <x v="0"/>
    <x v="0"/>
    <x v="9"/>
    <x v="19"/>
    <s v="SE3A"/>
    <x v="6"/>
    <s v="GNR_RES_WTR_NOPMP_MC-02"/>
    <n v="0.96067999999999998"/>
    <n v="3.4584480000000002"/>
  </r>
  <r>
    <x v="0"/>
    <x v="0"/>
    <x v="0"/>
    <x v="9"/>
    <x v="19"/>
    <s v="SE3A"/>
    <x v="6"/>
    <s v="GNR_RES_WTR_NOPMP_MC-03"/>
    <n v="0.96067999999999998"/>
    <n v="3.4584480000000002"/>
  </r>
  <r>
    <x v="0"/>
    <x v="0"/>
    <x v="0"/>
    <x v="9"/>
    <x v="19"/>
    <s v="SE3A"/>
    <x v="6"/>
    <s v="GNR_RES_WTR_NOPMP_MC-04"/>
    <n v="0.96067999999999998"/>
    <n v="3.4584480000000002"/>
  </r>
  <r>
    <x v="0"/>
    <x v="0"/>
    <x v="0"/>
    <x v="9"/>
    <x v="19"/>
    <s v="SE3A"/>
    <x v="6"/>
    <s v="GNR_RES_WTR_NOPMP_MC-05"/>
    <n v="0.96067999999999998"/>
    <n v="3.4584480000000002"/>
  </r>
  <r>
    <x v="0"/>
    <x v="0"/>
    <x v="0"/>
    <x v="9"/>
    <x v="19"/>
    <s v="SE3A"/>
    <x v="6"/>
    <s v="GNR_RES_WTR_NOPMP_MC-06"/>
    <n v="0.42576367946910199"/>
    <n v="1.5327492460887699"/>
  </r>
  <r>
    <x v="0"/>
    <x v="0"/>
    <x v="0"/>
    <x v="9"/>
    <x v="19"/>
    <s v="SE3A"/>
    <x v="6"/>
    <s v="GNR_ROR_WTR"/>
    <n v="5.4120242131943197"/>
    <n v="19.483287167499501"/>
  </r>
  <r>
    <x v="0"/>
    <x v="0"/>
    <x v="0"/>
    <x v="9"/>
    <x v="19"/>
    <s v="SE3A"/>
    <x v="7"/>
    <s v="GNR_WT_WIND_ONS"/>
    <n v="6.6780280000000003"/>
    <n v="24.040900799999999"/>
  </r>
  <r>
    <x v="0"/>
    <x v="0"/>
    <x v="0"/>
    <x v="9"/>
    <x v="19"/>
    <s v="SE3_IND"/>
    <x v="1"/>
    <s v="GNR_HS_HEAT_PIT_L-CEN_E-90_Y-2020"/>
    <n v="0.95384904880725896"/>
    <n v="3.4338565757061299"/>
  </r>
  <r>
    <x v="0"/>
    <x v="0"/>
    <x v="0"/>
    <x v="9"/>
    <x v="19"/>
    <s v="SE3_IND"/>
    <x v="2"/>
    <s v="GNR_ST_MSW_BP_E-23_LS-220-MW-FEED_Y-2020"/>
    <n v="17.677429744073098"/>
    <n v="63.638747078663201"/>
  </r>
  <r>
    <x v="0"/>
    <x v="0"/>
    <x v="0"/>
    <x v="9"/>
    <x v="19"/>
    <s v="SE3_large"/>
    <x v="0"/>
    <s v="GNR_ST_COAL_BP_CB-40"/>
    <n v="0.68133333333333301"/>
    <n v="2.4527999999999999"/>
  </r>
  <r>
    <x v="0"/>
    <x v="0"/>
    <x v="0"/>
    <x v="9"/>
    <x v="19"/>
    <s v="SE3_large"/>
    <x v="0"/>
    <s v="LINKOPING_ST_COAL_EXT"/>
    <n v="2.5509119999999998"/>
    <n v="9.1832832"/>
  </r>
  <r>
    <x v="0"/>
    <x v="0"/>
    <x v="0"/>
    <x v="9"/>
    <x v="19"/>
    <s v="SE3_large"/>
    <x v="0"/>
    <s v="VARTAN6_ST_COAL_EXT"/>
    <n v="1.9909090909090901"/>
    <n v="7.1672727272727297"/>
  </r>
  <r>
    <x v="0"/>
    <x v="0"/>
    <x v="0"/>
    <x v="9"/>
    <x v="19"/>
    <s v="SE3_large"/>
    <x v="5"/>
    <s v="GNR_HP_ELEC_COP-270"/>
    <n v="0.51711117325248601"/>
    <n v="1.86160022370895"/>
  </r>
  <r>
    <x v="0"/>
    <x v="0"/>
    <x v="0"/>
    <x v="9"/>
    <x v="19"/>
    <s v="SE3_large"/>
    <x v="1"/>
    <s v="GNR_HS_HEAT_PIT_L-CEN_E-90_Y-2020"/>
    <n v="2.2649694938812899"/>
    <n v="8.1538901779726505"/>
  </r>
  <r>
    <x v="0"/>
    <x v="0"/>
    <x v="0"/>
    <x v="9"/>
    <x v="19"/>
    <s v="SE3_large"/>
    <x v="1"/>
    <s v="GNR_HS_HEAT_WTR-TANK_LS_E-95_Y-2010"/>
    <n v="0.15886"/>
    <n v="0.57189599999999996"/>
  </r>
  <r>
    <x v="0"/>
    <x v="0"/>
    <x v="0"/>
    <x v="9"/>
    <x v="19"/>
    <s v="SE3_large"/>
    <x v="2"/>
    <s v="AROS6_ST_MSW_EXT"/>
    <n v="0.73239344262295103"/>
    <n v="2.6366163934426199"/>
  </r>
  <r>
    <x v="0"/>
    <x v="0"/>
    <x v="0"/>
    <x v="9"/>
    <x v="19"/>
    <s v="SE3_large"/>
    <x v="2"/>
    <s v="GNR_ST_MSW_BP_CB-10"/>
    <n v="2.04497333333333"/>
    <n v="7.361904"/>
  </r>
  <r>
    <x v="0"/>
    <x v="0"/>
    <x v="0"/>
    <x v="9"/>
    <x v="19"/>
    <s v="SE3_large"/>
    <x v="2"/>
    <s v="GNR_ST_MSW_BP_CB-20"/>
    <n v="0.3304394179224"/>
    <n v="1.1895819045206399"/>
  </r>
  <r>
    <x v="0"/>
    <x v="0"/>
    <x v="0"/>
    <x v="9"/>
    <x v="19"/>
    <s v="SE3_large"/>
    <x v="2"/>
    <s v="GNR_ST_MSW_BP_CB-30"/>
    <n v="2.2832378390235601"/>
    <n v="8.2196562204848007"/>
  </r>
  <r>
    <x v="0"/>
    <x v="0"/>
    <x v="0"/>
    <x v="9"/>
    <x v="19"/>
    <s v="SE3_large"/>
    <x v="2"/>
    <s v="GNR_ST_MSW_BP_CB-40"/>
    <n v="0.45989999999999998"/>
    <n v="1.65564"/>
  </r>
  <r>
    <x v="0"/>
    <x v="0"/>
    <x v="0"/>
    <x v="9"/>
    <x v="19"/>
    <s v="SE3_large"/>
    <x v="2"/>
    <s v="GNR_ST_MSW_BP_E-23_LS-220-MW-FEED_Y-2020"/>
    <n v="10.9011836654989"/>
    <n v="39.244261195796099"/>
  </r>
  <r>
    <x v="0"/>
    <x v="0"/>
    <x v="0"/>
    <x v="9"/>
    <x v="19"/>
    <s v="SE3_large"/>
    <x v="10"/>
    <s v="GNR_ST_PEAT_BP_CB-40"/>
    <n v="0.68133333333333301"/>
    <n v="2.4527999999999999"/>
  </r>
  <r>
    <x v="0"/>
    <x v="0"/>
    <x v="0"/>
    <x v="9"/>
    <x v="19"/>
    <s v="SE3_large"/>
    <x v="10"/>
    <s v="GNR_ST_PEAT_BP_CB-50"/>
    <n v="1.752"/>
    <n v="6.3071999999999999"/>
  </r>
  <r>
    <x v="0"/>
    <x v="0"/>
    <x v="0"/>
    <x v="9"/>
    <x v="19"/>
    <s v="SE3_large"/>
    <x v="4"/>
    <s v="GNR_EH_HEAT"/>
    <n v="0.15342032967032901"/>
    <n v="0.55231318681318498"/>
  </r>
  <r>
    <x v="0"/>
    <x v="0"/>
    <x v="0"/>
    <x v="9"/>
    <x v="19"/>
    <s v="SE3_large"/>
    <x v="8"/>
    <s v="AROS7_ST_WOODWST_EXT"/>
    <n v="0.73239344262295103"/>
    <n v="2.6366163934426199"/>
  </r>
  <r>
    <x v="0"/>
    <x v="0"/>
    <x v="0"/>
    <x v="9"/>
    <x v="19"/>
    <s v="SE3_large"/>
    <x v="8"/>
    <s v="GNR_ST_WOODWST_BP_CB-30"/>
    <n v="0.92791111111111102"/>
    <n v="3.3404799999999999"/>
  </r>
  <r>
    <x v="0"/>
    <x v="0"/>
    <x v="0"/>
    <x v="9"/>
    <x v="19"/>
    <s v="SE3_medium"/>
    <x v="5"/>
    <s v="GNR_HP_ELEC_COP-270"/>
    <n v="0.118957555555556"/>
    <n v="0.42824719999999999"/>
  </r>
  <r>
    <x v="0"/>
    <x v="0"/>
    <x v="0"/>
    <x v="9"/>
    <x v="19"/>
    <s v="SE3_medium"/>
    <x v="5"/>
    <s v="GNR_HP_ELEC_GROUND-WTR_COP-360_LS-4-MW_Y-2020"/>
    <n v="2.9961904385892701"/>
    <n v="10.786285578921399"/>
  </r>
  <r>
    <x v="0"/>
    <x v="0"/>
    <x v="0"/>
    <x v="9"/>
    <x v="19"/>
    <s v="SE3_medium"/>
    <x v="1"/>
    <s v="GNR_HS_HEAT_PIT_L-DEC_E-91_Y-2020"/>
    <n v="4.4231425531899697"/>
    <n v="15.923313191483899"/>
  </r>
  <r>
    <x v="0"/>
    <x v="0"/>
    <x v="0"/>
    <x v="9"/>
    <x v="19"/>
    <s v="SE3_medium"/>
    <x v="1"/>
    <s v="GNR_HS_HEAT_WTR-TANK_LS_E-95_Y-2010"/>
    <n v="0.34749000000000002"/>
    <n v="1.250964"/>
  </r>
  <r>
    <x v="0"/>
    <x v="0"/>
    <x v="0"/>
    <x v="9"/>
    <x v="19"/>
    <s v="SE3_medium"/>
    <x v="15"/>
    <s v="GNR_BO_LNG_E-90"/>
    <n v="2.92E-2"/>
    <n v="0.10512000000000001"/>
  </r>
  <r>
    <x v="0"/>
    <x v="0"/>
    <x v="0"/>
    <x v="9"/>
    <x v="19"/>
    <s v="SE3_medium"/>
    <x v="2"/>
    <s v="GNR_BO_MSW_E-90"/>
    <n v="0.52993787064676601"/>
    <n v="1.90777633432836"/>
  </r>
  <r>
    <x v="0"/>
    <x v="0"/>
    <x v="0"/>
    <x v="9"/>
    <x v="19"/>
    <s v="SE3_medium"/>
    <x v="2"/>
    <s v="GNR_ST_MSW_BP_CB-10"/>
    <n v="1.0972192000000001"/>
    <n v="3.9499891200000001"/>
  </r>
  <r>
    <x v="0"/>
    <x v="0"/>
    <x v="0"/>
    <x v="9"/>
    <x v="19"/>
    <s v="SE3_medium"/>
    <x v="2"/>
    <s v="GNR_ST_MSW_BP_CB-20"/>
    <n v="0.35039999999999999"/>
    <n v="1.2614399999999999"/>
  </r>
  <r>
    <x v="0"/>
    <x v="0"/>
    <x v="0"/>
    <x v="9"/>
    <x v="19"/>
    <s v="SE3_medium"/>
    <x v="2"/>
    <s v="GNR_ST_MSW_BP_CB-30"/>
    <n v="1.11771111111111"/>
    <n v="4.0237600000000002"/>
  </r>
  <r>
    <x v="0"/>
    <x v="0"/>
    <x v="0"/>
    <x v="9"/>
    <x v="19"/>
    <s v="SE3_medium"/>
    <x v="10"/>
    <s v="GNR_ST_PEAT_BP_CB-10"/>
    <n v="0.27837333333333297"/>
    <n v="1.0021439999999999"/>
  </r>
  <r>
    <x v="0"/>
    <x v="0"/>
    <x v="0"/>
    <x v="9"/>
    <x v="19"/>
    <s v="SE3_medium"/>
    <x v="4"/>
    <s v="GNR_EH_HEAT"/>
    <n v="0.19056813928973801"/>
    <n v="0.68604530144305698"/>
  </r>
  <r>
    <x v="0"/>
    <x v="0"/>
    <x v="0"/>
    <x v="9"/>
    <x v="19"/>
    <s v="SE3_medium"/>
    <x v="8"/>
    <s v="GNR_ST_WOODWST_BP_CB-20"/>
    <n v="5.6855501127600003E-3"/>
    <n v="2.0467980405936E-2"/>
  </r>
  <r>
    <x v="0"/>
    <x v="0"/>
    <x v="0"/>
    <x v="9"/>
    <x v="19"/>
    <s v="SE3_medium"/>
    <x v="8"/>
    <s v="GNR_ST_WOODWST_BP_CB-30"/>
    <n v="1.23145590800503"/>
    <n v="4.4332412688181098"/>
  </r>
  <r>
    <x v="0"/>
    <x v="0"/>
    <x v="0"/>
    <x v="9"/>
    <x v="19"/>
    <s v="SE3_medium"/>
    <x v="8"/>
    <s v="GNR_ST_WOODWST_BP_CB-40"/>
    <n v="1.53175088888889"/>
    <n v="5.5143031999999996"/>
  </r>
  <r>
    <x v="0"/>
    <x v="0"/>
    <x v="0"/>
    <x v="9"/>
    <x v="19"/>
    <s v="SE3_small"/>
    <x v="5"/>
    <s v="GNR_HP_ELEC_COP-270"/>
    <n v="6.5699999999999998E-5"/>
    <n v="2.3651999999999999E-4"/>
  </r>
  <r>
    <x v="0"/>
    <x v="0"/>
    <x v="0"/>
    <x v="9"/>
    <x v="19"/>
    <s v="SE3_small"/>
    <x v="5"/>
    <s v="GNR_HP_ELEC_GROUND-WTR_COP-360_LS-4-MW_Y-2020"/>
    <n v="1.1083188653231599"/>
    <n v="3.9899479151633699"/>
  </r>
  <r>
    <x v="0"/>
    <x v="0"/>
    <x v="0"/>
    <x v="9"/>
    <x v="19"/>
    <s v="SE3_small"/>
    <x v="1"/>
    <s v="GNR_HS_HEAT_PIT_L-DEC_E-91_Y-2020"/>
    <n v="2.6543755443702199"/>
    <n v="9.5557519597328007"/>
  </r>
  <r>
    <x v="0"/>
    <x v="0"/>
    <x v="0"/>
    <x v="9"/>
    <x v="19"/>
    <s v="SE3_small"/>
    <x v="1"/>
    <s v="GNR_HS_HEAT_WTR-TANK_LS_E-95_Y-2010"/>
    <n v="4.6539999999999998E-2"/>
    <n v="0.167544"/>
  </r>
  <r>
    <x v="0"/>
    <x v="0"/>
    <x v="0"/>
    <x v="9"/>
    <x v="19"/>
    <s v="SE3_small"/>
    <x v="2"/>
    <s v="GNR_ST_MSW_BP_CB-20"/>
    <n v="0.1168"/>
    <n v="0.42048000000000002"/>
  </r>
  <r>
    <x v="0"/>
    <x v="0"/>
    <x v="0"/>
    <x v="9"/>
    <x v="19"/>
    <s v="SE3_small"/>
    <x v="11"/>
    <s v="GNR_BO_OTHER_E-90"/>
    <n v="3.8544000000000002E-2"/>
    <n v="0.1387584"/>
  </r>
  <r>
    <x v="0"/>
    <x v="0"/>
    <x v="0"/>
    <x v="9"/>
    <x v="19"/>
    <s v="SE3_small"/>
    <x v="4"/>
    <s v="GNR_EH_HEAT"/>
    <n v="0.146746771223281"/>
    <n v="0.52828837640381299"/>
  </r>
  <r>
    <x v="0"/>
    <x v="0"/>
    <x v="0"/>
    <x v="9"/>
    <x v="19"/>
    <s v="SE3_small"/>
    <x v="8"/>
    <s v="GNR_ST_WOODWST_BP_CB-20"/>
    <n v="5.8399999999999999E-4"/>
    <n v="2.1023999999999999E-3"/>
  </r>
  <r>
    <x v="0"/>
    <x v="0"/>
    <x v="0"/>
    <x v="9"/>
    <x v="20"/>
    <s v="SE4A"/>
    <x v="6"/>
    <s v="GNR_RES_WTR_NOPMP_MC-01"/>
    <n v="0.133916753811192"/>
    <n v="0.482100313720292"/>
  </r>
  <r>
    <x v="0"/>
    <x v="0"/>
    <x v="0"/>
    <x v="9"/>
    <x v="20"/>
    <s v="SE4A"/>
    <x v="6"/>
    <s v="GNR_RES_WTR_NOPMP_MC-02"/>
    <n v="0.133916753811192"/>
    <n v="0.482100313720292"/>
  </r>
  <r>
    <x v="0"/>
    <x v="0"/>
    <x v="0"/>
    <x v="9"/>
    <x v="20"/>
    <s v="SE4A"/>
    <x v="6"/>
    <s v="GNR_RES_WTR_NOPMP_MC-03"/>
    <n v="0.133916753811192"/>
    <n v="0.482100313720292"/>
  </r>
  <r>
    <x v="0"/>
    <x v="0"/>
    <x v="0"/>
    <x v="9"/>
    <x v="20"/>
    <s v="SE4A"/>
    <x v="6"/>
    <s v="GNR_RES_WTR_NOPMP_MC-04"/>
    <n v="6.6958376905596098E-2"/>
    <n v="0.241050156860146"/>
  </r>
  <r>
    <x v="0"/>
    <x v="0"/>
    <x v="0"/>
    <x v="9"/>
    <x v="20"/>
    <s v="SE4A"/>
    <x v="6"/>
    <s v="GNR_RES_WTR_NOPMP_MC-05"/>
    <n v="4.46389179370641E-2"/>
    <n v="0.16070010457343101"/>
  </r>
  <r>
    <x v="0"/>
    <x v="0"/>
    <x v="0"/>
    <x v="9"/>
    <x v="20"/>
    <s v="SE4A"/>
    <x v="6"/>
    <s v="GNR_RES_WTR_NOPMP_MC-06"/>
    <n v="4.46389179370641E-2"/>
    <n v="0.16070010457343101"/>
  </r>
  <r>
    <x v="0"/>
    <x v="0"/>
    <x v="0"/>
    <x v="9"/>
    <x v="20"/>
    <s v="SE4A"/>
    <x v="6"/>
    <s v="GNR_RES_WTR_NOPMP_MC-07"/>
    <n v="4.46389179370641E-2"/>
    <n v="0.16070010457343101"/>
  </r>
  <r>
    <x v="0"/>
    <x v="0"/>
    <x v="0"/>
    <x v="9"/>
    <x v="20"/>
    <s v="SE4A"/>
    <x v="6"/>
    <s v="GNR_RES_WTR_NOPMP_MC-08"/>
    <n v="4.46389179370641E-2"/>
    <n v="0.16070010457343101"/>
  </r>
  <r>
    <x v="0"/>
    <x v="0"/>
    <x v="0"/>
    <x v="9"/>
    <x v="20"/>
    <s v="SE4A"/>
    <x v="6"/>
    <s v="GNR_RES_WTR_NOPMP_MC-09"/>
    <n v="2.2319458968532001E-2"/>
    <n v="8.0350052286715296E-2"/>
  </r>
  <r>
    <x v="0"/>
    <x v="0"/>
    <x v="0"/>
    <x v="9"/>
    <x v="20"/>
    <s v="SE4A"/>
    <x v="6"/>
    <s v="GNR_RES_WTR_NOPMP_MC-10"/>
    <n v="1.8344760796053499E-2"/>
    <n v="6.6041138865792604E-2"/>
  </r>
  <r>
    <x v="0"/>
    <x v="0"/>
    <x v="0"/>
    <x v="9"/>
    <x v="20"/>
    <s v="SE4A"/>
    <x v="6"/>
    <s v="GNR_ROR_WTR"/>
    <n v="0.90079476117972401"/>
    <n v="3.24286114024701"/>
  </r>
  <r>
    <x v="0"/>
    <x v="0"/>
    <x v="0"/>
    <x v="9"/>
    <x v="20"/>
    <s v="SE4A"/>
    <x v="7"/>
    <s v="GNR_WT_WIND_ONS"/>
    <n v="3.3907229999999999"/>
    <n v="12.206602800000001"/>
  </r>
  <r>
    <x v="0"/>
    <x v="0"/>
    <x v="0"/>
    <x v="9"/>
    <x v="20"/>
    <s v="SE4_IND"/>
    <x v="1"/>
    <s v="GNR_HS_HEAT_PIT_L-CEN_E-90_Y-2020"/>
    <n v="0.46835430986904097"/>
    <n v="1.6860755155285501"/>
  </r>
  <r>
    <x v="0"/>
    <x v="0"/>
    <x v="0"/>
    <x v="9"/>
    <x v="20"/>
    <s v="SE4_IND"/>
    <x v="2"/>
    <s v="GNR_ST_MSW_BP_E-23_LS-220-MW-FEED_Y-2020"/>
    <n v="8.6798853743123008"/>
    <n v="31.247587347524298"/>
  </r>
  <r>
    <x v="0"/>
    <x v="0"/>
    <x v="0"/>
    <x v="9"/>
    <x v="20"/>
    <s v="SE4_large"/>
    <x v="5"/>
    <s v="GNR_HP_ELEC_COP-270"/>
    <n v="5.1539857110996498E-2"/>
    <n v="0.185543485599587"/>
  </r>
  <r>
    <x v="0"/>
    <x v="0"/>
    <x v="0"/>
    <x v="9"/>
    <x v="20"/>
    <s v="SE4_large"/>
    <x v="1"/>
    <s v="GNR_HS_HEAT_PIT_L-CEN_E-90_Y-2020"/>
    <n v="0.19938737654324301"/>
    <n v="0.71779455555567595"/>
  </r>
  <r>
    <x v="0"/>
    <x v="0"/>
    <x v="0"/>
    <x v="9"/>
    <x v="20"/>
    <s v="SE4_large"/>
    <x v="1"/>
    <s v="GNR_HS_HEAT_WTR-TANK_LS_E-95_Y-2010"/>
    <n v="1.5599999999999999E-2"/>
    <n v="5.6160000000000002E-2"/>
  </r>
  <r>
    <x v="0"/>
    <x v="0"/>
    <x v="0"/>
    <x v="9"/>
    <x v="20"/>
    <s v="SE4_large"/>
    <x v="2"/>
    <s v="GNR_BO_MSW_E-90"/>
    <n v="0.28323999999999999"/>
    <n v="1.0196639999999999"/>
  </r>
  <r>
    <x v="0"/>
    <x v="0"/>
    <x v="0"/>
    <x v="9"/>
    <x v="20"/>
    <s v="SE4_large"/>
    <x v="2"/>
    <s v="GNR_ST_MSW_BP_CB-30"/>
    <n v="1.67475654322311"/>
    <n v="6.0291235556032001"/>
  </r>
  <r>
    <x v="0"/>
    <x v="0"/>
    <x v="0"/>
    <x v="9"/>
    <x v="20"/>
    <s v="SE4_large"/>
    <x v="2"/>
    <s v="GNR_ST_MSW_BP_CB-60"/>
    <n v="0.51530970547733301"/>
    <n v="1.8551149397183999"/>
  </r>
  <r>
    <x v="0"/>
    <x v="0"/>
    <x v="0"/>
    <x v="9"/>
    <x v="20"/>
    <s v="SE4_large"/>
    <x v="2"/>
    <s v="GNR_ST_MSW_BP_E-23_LS-220-MW-FEED_Y-2020"/>
    <n v="0.78180018732438095"/>
    <n v="2.8144806743677702"/>
  </r>
  <r>
    <x v="0"/>
    <x v="0"/>
    <x v="0"/>
    <x v="9"/>
    <x v="20"/>
    <s v="SE4_large"/>
    <x v="4"/>
    <s v="GNR_EH_HEAT"/>
    <n v="2.0054945054945001E-2"/>
    <n v="7.2197802197801905E-2"/>
  </r>
  <r>
    <x v="0"/>
    <x v="0"/>
    <x v="0"/>
    <x v="9"/>
    <x v="20"/>
    <s v="SE4_medium"/>
    <x v="5"/>
    <s v="GNR_HP_ELEC_COP-270"/>
    <n v="0.13626666666666701"/>
    <n v="0.49056"/>
  </r>
  <r>
    <x v="0"/>
    <x v="0"/>
    <x v="0"/>
    <x v="9"/>
    <x v="20"/>
    <s v="SE4_medium"/>
    <x v="5"/>
    <s v="GNR_HP_ELEC_GROUND-WTR_COP-360_LS-4-MW_Y-2020"/>
    <n v="1.13238513543092"/>
    <n v="4.0765864875513103"/>
  </r>
  <r>
    <x v="0"/>
    <x v="0"/>
    <x v="0"/>
    <x v="9"/>
    <x v="20"/>
    <s v="SE4_medium"/>
    <x v="1"/>
    <s v="GNR_HS_HEAT_PIT_L-DEC_E-91_Y-2020"/>
    <n v="2.9498023659690999"/>
    <n v="10.619288517488799"/>
  </r>
  <r>
    <x v="0"/>
    <x v="0"/>
    <x v="0"/>
    <x v="9"/>
    <x v="20"/>
    <s v="SE4_medium"/>
    <x v="1"/>
    <s v="GNR_HS_HEAT_WTR-TANK_LS_E-95_Y-2010"/>
    <n v="0.38717346486570797"/>
    <n v="1.3938244735165499"/>
  </r>
  <r>
    <x v="0"/>
    <x v="0"/>
    <x v="0"/>
    <x v="9"/>
    <x v="20"/>
    <s v="SE4_medium"/>
    <x v="2"/>
    <s v="GNR_BO_MSW_E-90"/>
    <n v="0.13626666666666701"/>
    <n v="0.49056"/>
  </r>
  <r>
    <x v="0"/>
    <x v="0"/>
    <x v="0"/>
    <x v="9"/>
    <x v="20"/>
    <s v="SE4_medium"/>
    <x v="2"/>
    <s v="GNR_ST_MSW_BP_CB-10"/>
    <n v="0.62115085307880002"/>
    <n v="2.23614307108368"/>
  </r>
  <r>
    <x v="0"/>
    <x v="0"/>
    <x v="0"/>
    <x v="9"/>
    <x v="20"/>
    <s v="SE4_medium"/>
    <x v="2"/>
    <s v="GNR_ST_MSW_BP_CB-20"/>
    <n v="0.52314776437760002"/>
    <n v="1.8833319517593601"/>
  </r>
  <r>
    <x v="0"/>
    <x v="0"/>
    <x v="0"/>
    <x v="9"/>
    <x v="20"/>
    <s v="SE4_medium"/>
    <x v="2"/>
    <s v="GNR_ST_MSW_BP_CB-30"/>
    <n v="1.3299279074408901"/>
    <n v="4.7877404667872003"/>
  </r>
  <r>
    <x v="0"/>
    <x v="0"/>
    <x v="0"/>
    <x v="9"/>
    <x v="20"/>
    <s v="SE4_medium"/>
    <x v="4"/>
    <s v="GNR_EH_HEAT"/>
    <n v="0.12822881181318599"/>
    <n v="0.46162372252747103"/>
  </r>
  <r>
    <x v="0"/>
    <x v="0"/>
    <x v="0"/>
    <x v="9"/>
    <x v="20"/>
    <s v="SE4_medium"/>
    <x v="8"/>
    <s v="GNR_ST_WOODWST_BP_CB-30"/>
    <n v="8.0700148148148104E-2"/>
    <n v="0.290520533333333"/>
  </r>
  <r>
    <x v="0"/>
    <x v="0"/>
    <x v="0"/>
    <x v="9"/>
    <x v="20"/>
    <s v="SE4_small"/>
    <x v="5"/>
    <s v="GNR_HP_ELEC_COP-270"/>
    <n v="3.24444444444444E-3"/>
    <n v="1.1679999999999999E-2"/>
  </r>
  <r>
    <x v="0"/>
    <x v="0"/>
    <x v="0"/>
    <x v="9"/>
    <x v="20"/>
    <s v="SE4_small"/>
    <x v="5"/>
    <s v="GNR_HP_ELEC_GROUND-WTR_COP-360_LS-4-MW_Y-2020"/>
    <n v="0.30444148358397799"/>
    <n v="1.09598934090232"/>
  </r>
  <r>
    <x v="0"/>
    <x v="0"/>
    <x v="0"/>
    <x v="9"/>
    <x v="20"/>
    <s v="SE4_small"/>
    <x v="1"/>
    <s v="GNR_HS_HEAT_PIT_L-DEC_E-91_Y-2020"/>
    <n v="0.80893358806420002"/>
    <n v="2.91216091703112"/>
  </r>
  <r>
    <x v="0"/>
    <x v="0"/>
    <x v="0"/>
    <x v="9"/>
    <x v="20"/>
    <s v="SE4_small"/>
    <x v="1"/>
    <s v="GNR_HS_HEAT_WTR-TANK_LS_E-95_Y-2010"/>
    <n v="1.25325624936515E-2"/>
    <n v="4.51172249771453E-2"/>
  </r>
  <r>
    <x v="0"/>
    <x v="0"/>
    <x v="0"/>
    <x v="9"/>
    <x v="20"/>
    <s v="SE4_small"/>
    <x v="11"/>
    <s v="GNR_BO_OTHER_E-90"/>
    <n v="4.8179999999999903E-2"/>
    <n v="0.17344799999999999"/>
  </r>
  <r>
    <x v="0"/>
    <x v="0"/>
    <x v="0"/>
    <x v="9"/>
    <x v="20"/>
    <s v="SE4_small"/>
    <x v="4"/>
    <s v="GNR_EH_HEAT"/>
    <n v="2.4863118131867899E-2"/>
    <n v="8.95072252747246E-2"/>
  </r>
  <r>
    <x v="0"/>
    <x v="0"/>
    <x v="0"/>
    <x v="10"/>
    <x v="21"/>
    <s v="UK_A"/>
    <x v="0"/>
    <s v="GNR_ST_COAL_CND_E-35"/>
    <n v="135.71534507461899"/>
    <n v="488.57524226862898"/>
  </r>
  <r>
    <x v="0"/>
    <x v="0"/>
    <x v="0"/>
    <x v="10"/>
    <x v="21"/>
    <s v="UK_A"/>
    <x v="5"/>
    <s v="GNR_ES_ELEC_BAT-LITHIO_E-95_Y-16-29"/>
    <n v="33.6004672840835"/>
    <n v="120.961682222701"/>
  </r>
  <r>
    <x v="0"/>
    <x v="0"/>
    <x v="0"/>
    <x v="10"/>
    <x v="21"/>
    <s v="UK_A"/>
    <x v="2"/>
    <s v="GNR_ST_MSW_CND_E-40"/>
    <n v="17.651399999999999"/>
    <n v="63.54504"/>
  </r>
  <r>
    <x v="0"/>
    <x v="0"/>
    <x v="0"/>
    <x v="10"/>
    <x v="21"/>
    <s v="UK_A"/>
    <x v="16"/>
    <s v="GNR_CC_NGAS_CND_E-47"/>
    <n v="28.513929730976699"/>
    <n v="102.650147031516"/>
  </r>
  <r>
    <x v="0"/>
    <x v="0"/>
    <x v="0"/>
    <x v="10"/>
    <x v="21"/>
    <s v="UK_A"/>
    <x v="16"/>
    <s v="GNR_CC_NGAS_CND_E-52"/>
    <n v="52.397116912748501"/>
    <n v="188.62962088589501"/>
  </r>
  <r>
    <x v="0"/>
    <x v="0"/>
    <x v="0"/>
    <x v="10"/>
    <x v="21"/>
    <s v="UK_A"/>
    <x v="16"/>
    <s v="GNR_CC_NGAS_CND_E-56"/>
    <n v="66.968928622646601"/>
    <n v="241.08814304152801"/>
  </r>
  <r>
    <x v="0"/>
    <x v="0"/>
    <x v="0"/>
    <x v="10"/>
    <x v="21"/>
    <s v="UK_A"/>
    <x v="16"/>
    <s v="GNR_GT_NGAS_CND_E-41"/>
    <n v="0.47737684729064001"/>
    <n v="1.7185566502463101"/>
  </r>
  <r>
    <x v="0"/>
    <x v="0"/>
    <x v="0"/>
    <x v="10"/>
    <x v="21"/>
    <s v="UK_A"/>
    <x v="12"/>
    <s v="GNR_ST_NUCL_CND_E-33"/>
    <n v="191.72907804675901"/>
    <n v="690.22468096833097"/>
  </r>
  <r>
    <x v="0"/>
    <x v="0"/>
    <x v="0"/>
    <x v="10"/>
    <x v="21"/>
    <s v="UK_A"/>
    <x v="3"/>
    <s v="GNR_PV_SUN"/>
    <n v="5.7649489919999999"/>
    <n v="20.753816371199999"/>
  </r>
  <r>
    <x v="0"/>
    <x v="0"/>
    <x v="0"/>
    <x v="10"/>
    <x v="21"/>
    <s v="UK_A"/>
    <x v="3"/>
    <s v="GNR_PV_SUN_LS-4-MW_Y-2020"/>
    <n v="4.7259736792287601"/>
    <n v="17.013505245223499"/>
  </r>
  <r>
    <x v="0"/>
    <x v="0"/>
    <x v="0"/>
    <x v="10"/>
    <x v="21"/>
    <s v="UK_A"/>
    <x v="6"/>
    <s v="GNR_ES_WTR_PMP"/>
    <n v="6.5779999999999996E-3"/>
    <n v="2.3680799999999998E-2"/>
  </r>
  <r>
    <x v="0"/>
    <x v="0"/>
    <x v="0"/>
    <x v="10"/>
    <x v="21"/>
    <s v="UK_A"/>
    <x v="6"/>
    <s v="GNR_ROR_WTR"/>
    <n v="5.28207359972677"/>
    <n v="19.015464959016398"/>
  </r>
  <r>
    <x v="0"/>
    <x v="0"/>
    <x v="0"/>
    <x v="10"/>
    <x v="21"/>
    <s v="UK_A"/>
    <x v="7"/>
    <s v="GNR_WT_WIND_ONS"/>
    <n v="26.306808"/>
    <n v="94.704508799999999"/>
  </r>
  <r>
    <x v="0"/>
    <x v="0"/>
    <x v="0"/>
    <x v="10"/>
    <x v="21"/>
    <s v="UK_A"/>
    <x v="7"/>
    <s v="GNR_WT_WIND_ON_LS_Y-2020"/>
    <n v="95.505495999999994"/>
    <n v="343.81978559999999"/>
  </r>
  <r>
    <x v="0"/>
    <x v="0"/>
    <x v="0"/>
    <x v="10"/>
    <x v="21"/>
    <s v="UK_Offshore"/>
    <x v="7"/>
    <s v="GNR_WT_WIND_OFF"/>
    <n v="14.602332000000001"/>
    <n v="52.568395199999998"/>
  </r>
  <r>
    <x v="0"/>
    <x v="1"/>
    <x v="1"/>
    <x v="0"/>
    <x v="0"/>
    <s v="DK1_Large"/>
    <x v="5"/>
    <s v="GNR_BO_ELEC_E-100"/>
    <n v="0.18444736349511501"/>
    <n v="0.66401050858241495"/>
  </r>
  <r>
    <x v="0"/>
    <x v="1"/>
    <x v="1"/>
    <x v="0"/>
    <x v="0"/>
    <s v="DK1_Large"/>
    <x v="1"/>
    <s v="GNR_HS_HEAT_PIT_L-CEN_E-90_Y-2020"/>
    <n v="2.73938614358382"/>
    <n v="9.8617901169017497"/>
  </r>
  <r>
    <x v="0"/>
    <x v="1"/>
    <x v="1"/>
    <x v="0"/>
    <x v="0"/>
    <s v="DK1_Large"/>
    <x v="2"/>
    <s v="GNR_BO_MSW_E-105"/>
    <n v="0.2336"/>
    <n v="0.84096000000000004"/>
  </r>
  <r>
    <x v="0"/>
    <x v="1"/>
    <x v="1"/>
    <x v="0"/>
    <x v="0"/>
    <s v="DK1_Large"/>
    <x v="2"/>
    <s v="GNR_ST_MSW_BP_E-24_LS-220-MW-FEED_Y-2030"/>
    <n v="9.4082738341400507"/>
    <n v="33.869785802904197"/>
  </r>
  <r>
    <x v="0"/>
    <x v="1"/>
    <x v="1"/>
    <x v="0"/>
    <x v="0"/>
    <s v="DK1_Large"/>
    <x v="2"/>
    <s v="GNR_ST_MSW_BP_E-27"/>
    <n v="0.58075555555555702"/>
    <n v="2.0907200000000001"/>
  </r>
  <r>
    <x v="0"/>
    <x v="1"/>
    <x v="1"/>
    <x v="0"/>
    <x v="0"/>
    <s v="DK1_Large"/>
    <x v="3"/>
    <s v="GNR_SH_SUN"/>
    <n v="1.9543400000000002E-3"/>
    <n v="7.0356239999999999E-3"/>
  </r>
  <r>
    <x v="0"/>
    <x v="1"/>
    <x v="1"/>
    <x v="0"/>
    <x v="0"/>
    <s v="DK1_Large"/>
    <x v="4"/>
    <s v="GNR_EH_HEAT"/>
    <n v="7.4459999999999998E-2"/>
    <n v="0.26805600000000002"/>
  </r>
  <r>
    <x v="0"/>
    <x v="1"/>
    <x v="1"/>
    <x v="0"/>
    <x v="0"/>
    <s v="DK1_Large"/>
    <x v="17"/>
    <s v="GNR_ST_WOODCHI_BP_E-23"/>
    <n v="0.14282608695652199"/>
    <n v="0.51417391304347804"/>
  </r>
  <r>
    <x v="0"/>
    <x v="1"/>
    <x v="1"/>
    <x v="0"/>
    <x v="0"/>
    <s v="DK1_Large"/>
    <x v="17"/>
    <s v="GNR_ST_WOODCHI_BP_E-29_LS-600-MW-FEED_Y-2030"/>
    <n v="0.62977303476559399"/>
    <n v="2.2671829251561402"/>
  </r>
  <r>
    <x v="0"/>
    <x v="1"/>
    <x v="1"/>
    <x v="0"/>
    <x v="0"/>
    <s v="DK1_MedSmall"/>
    <x v="5"/>
    <s v="GNR_BO_ELEC_E-100"/>
    <n v="1.4599999999999999E-3"/>
    <n v="5.2560000000000003E-3"/>
  </r>
  <r>
    <x v="0"/>
    <x v="1"/>
    <x v="1"/>
    <x v="0"/>
    <x v="0"/>
    <s v="DK1_MedSmall"/>
    <x v="5"/>
    <s v="GNR_HP_ELEC_GROUND-WTR_COP-360_LS-4-MW_Y-2020"/>
    <n v="0.30948936744375599"/>
    <n v="1.11416172279752"/>
  </r>
  <r>
    <x v="0"/>
    <x v="1"/>
    <x v="1"/>
    <x v="0"/>
    <x v="0"/>
    <s v="DK1_MedSmall"/>
    <x v="5"/>
    <s v="GNR_HP_ELEC_GROUND-WTR_COP-380_LS-4-MW_Y-2030"/>
    <n v="0.205564311598394"/>
    <n v="0.74003152175421705"/>
  </r>
  <r>
    <x v="0"/>
    <x v="1"/>
    <x v="1"/>
    <x v="0"/>
    <x v="0"/>
    <s v="DK1_MedSmall"/>
    <x v="1"/>
    <s v="GNR_HS_HEAT_PIT_L-DEC_E-91_Y-2020"/>
    <n v="1.2795145207935399"/>
    <n v="4.6062522748567298"/>
  </r>
  <r>
    <x v="0"/>
    <x v="1"/>
    <x v="1"/>
    <x v="0"/>
    <x v="0"/>
    <s v="DK1_MedSmall"/>
    <x v="3"/>
    <s v="GNR_SH_SUN"/>
    <n v="5.9052000000000002E-3"/>
    <n v="2.1258719999999998E-2"/>
  </r>
  <r>
    <x v="0"/>
    <x v="1"/>
    <x v="1"/>
    <x v="0"/>
    <x v="0"/>
    <s v="DK1_MedSmall"/>
    <x v="4"/>
    <s v="GNR_EH_HEAT"/>
    <n v="8.7599999999999997E-2"/>
    <n v="0.31535999999999997"/>
  </r>
  <r>
    <x v="0"/>
    <x v="1"/>
    <x v="1"/>
    <x v="0"/>
    <x v="0"/>
    <s v="DK1_Medium"/>
    <x v="5"/>
    <s v="GNR_BO_ELEC_E-100"/>
    <n v="4.3799999999999999E-2"/>
    <n v="0.15767999999999999"/>
  </r>
  <r>
    <x v="0"/>
    <x v="1"/>
    <x v="1"/>
    <x v="0"/>
    <x v="0"/>
    <s v="DK1_Medium"/>
    <x v="5"/>
    <s v="GNR_HP_ELEC_GROUND-WTR_COP-360_LS-4-MW_Y-2020"/>
    <n v="0.440182626950056"/>
    <n v="1.5846574570202001"/>
  </r>
  <r>
    <x v="0"/>
    <x v="1"/>
    <x v="1"/>
    <x v="0"/>
    <x v="0"/>
    <s v="DK1_Medium"/>
    <x v="5"/>
    <s v="GNR_HP_ELEC_GROUND-WTR_COP-380_LS-4-MW_Y-2030"/>
    <n v="0.65072862497080197"/>
    <n v="2.3426230498948901"/>
  </r>
  <r>
    <x v="0"/>
    <x v="1"/>
    <x v="1"/>
    <x v="0"/>
    <x v="0"/>
    <s v="DK1_Medium"/>
    <x v="1"/>
    <s v="GNR_HS_HEAT_PIT_L-DEC_E-91_Y-2020"/>
    <n v="1.38344274057089"/>
    <n v="4.9803938660552003"/>
  </r>
  <r>
    <x v="0"/>
    <x v="1"/>
    <x v="1"/>
    <x v="0"/>
    <x v="0"/>
    <s v="DK1_Medium"/>
    <x v="1"/>
    <s v="GNR_HS_HEAT_PIT_L-DEC_E-91_Y-2030"/>
    <n v="1.3679887250874001"/>
    <n v="4.9247594103146497"/>
  </r>
  <r>
    <x v="0"/>
    <x v="1"/>
    <x v="1"/>
    <x v="0"/>
    <x v="0"/>
    <s v="DK1_Medium"/>
    <x v="3"/>
    <s v="GNR_SH_SUN"/>
    <n v="1.27946E-2"/>
    <n v="4.606056E-2"/>
  </r>
  <r>
    <x v="0"/>
    <x v="1"/>
    <x v="1"/>
    <x v="0"/>
    <x v="0"/>
    <s v="DK1_Medium"/>
    <x v="4"/>
    <s v="GNR_GEO_HEAT_HO"/>
    <n v="8.7599999999999997E-2"/>
    <n v="0.31535999999999997"/>
  </r>
  <r>
    <x v="0"/>
    <x v="1"/>
    <x v="1"/>
    <x v="0"/>
    <x v="0"/>
    <s v="DK1_NoDH"/>
    <x v="3"/>
    <s v="GNR_PV_SUN"/>
    <n v="0.56969215361430103"/>
    <n v="2.0508917530114799"/>
  </r>
  <r>
    <x v="0"/>
    <x v="1"/>
    <x v="1"/>
    <x v="0"/>
    <x v="0"/>
    <s v="DK1_NoDH"/>
    <x v="6"/>
    <s v="GNR_ROR_WTR"/>
    <n v="4.8198606407017599E-5"/>
    <n v="1.73514983065263E-4"/>
  </r>
  <r>
    <x v="0"/>
    <x v="1"/>
    <x v="1"/>
    <x v="0"/>
    <x v="0"/>
    <s v="DK1_NoDH"/>
    <x v="7"/>
    <s v="GNR_WT_WIND_ONS"/>
    <n v="4.7053835079999997"/>
    <n v="16.939380628799999"/>
  </r>
  <r>
    <x v="0"/>
    <x v="1"/>
    <x v="1"/>
    <x v="0"/>
    <x v="0"/>
    <s v="DK1_NoDH"/>
    <x v="7"/>
    <s v="GNR_WT_WIND_ON_LS_Y-2020"/>
    <n v="10.2618657644996"/>
    <n v="36.942716752198699"/>
  </r>
  <r>
    <x v="0"/>
    <x v="1"/>
    <x v="1"/>
    <x v="0"/>
    <x v="0"/>
    <s v="DK1_NoDH"/>
    <x v="7"/>
    <s v="GNR_WT_WIND_ON_LS_Y-2030"/>
    <n v="5.7622707275003497"/>
    <n v="20.744174619001299"/>
  </r>
  <r>
    <x v="0"/>
    <x v="1"/>
    <x v="1"/>
    <x v="0"/>
    <x v="0"/>
    <s v="DK1_NoDH"/>
    <x v="17"/>
    <s v="GNR_ST_WOODCHI_EXT_E-30"/>
    <n v="1.3431999999999999E-2"/>
    <n v="4.8355200000000001E-2"/>
  </r>
  <r>
    <x v="0"/>
    <x v="1"/>
    <x v="1"/>
    <x v="0"/>
    <x v="0"/>
    <s v="DK1_Offshore"/>
    <x v="7"/>
    <s v="GNR_WT_WIND_OFF"/>
    <n v="6.2251573999999996"/>
    <n v="22.410566639999999"/>
  </r>
  <r>
    <x v="0"/>
    <x v="1"/>
    <x v="1"/>
    <x v="0"/>
    <x v="0"/>
    <s v="DK1_Rural"/>
    <x v="5"/>
    <s v="GNR_BO_ELEC_E-100"/>
    <n v="3.70371458630534E-2"/>
    <n v="0.13333372510699201"/>
  </r>
  <r>
    <x v="0"/>
    <x v="1"/>
    <x v="1"/>
    <x v="0"/>
    <x v="0"/>
    <s v="DK1_Rural"/>
    <x v="5"/>
    <s v="GNR_HP_ELEC_COP-300"/>
    <n v="2.1900000000000001E-3"/>
    <n v="7.8840000000000004E-3"/>
  </r>
  <r>
    <x v="0"/>
    <x v="1"/>
    <x v="1"/>
    <x v="0"/>
    <x v="0"/>
    <s v="DK1_Rural"/>
    <x v="5"/>
    <s v="GNR_HP_ELEC_COP-350"/>
    <n v="2.7393771428571401E-3"/>
    <n v="9.8617577142857092E-3"/>
  </r>
  <r>
    <x v="0"/>
    <x v="1"/>
    <x v="1"/>
    <x v="0"/>
    <x v="0"/>
    <s v="DK1_Rural"/>
    <x v="5"/>
    <s v="GNR_HP_ELEC_COP-400"/>
    <n v="2.2425600000000002E-3"/>
    <n v="8.0732159999999994E-3"/>
  </r>
  <r>
    <x v="0"/>
    <x v="1"/>
    <x v="1"/>
    <x v="0"/>
    <x v="0"/>
    <s v="DK1_Rural"/>
    <x v="5"/>
    <s v="GNR_HP_ELEC_COP-430"/>
    <n v="1.32418604651163E-3"/>
    <n v="4.7670697674418597E-3"/>
  </r>
  <r>
    <x v="0"/>
    <x v="1"/>
    <x v="1"/>
    <x v="0"/>
    <x v="0"/>
    <s v="DK1_Rural"/>
    <x v="5"/>
    <s v="GNR_HP_ELEC_COP-450"/>
    <n v="5.2559999999999998E-4"/>
    <n v="1.8921599999999999E-3"/>
  </r>
  <r>
    <x v="0"/>
    <x v="1"/>
    <x v="1"/>
    <x v="0"/>
    <x v="0"/>
    <s v="DK1_Rural"/>
    <x v="5"/>
    <s v="GNR_HP_ELEC_COP-460"/>
    <n v="3.4278260869565198E-3"/>
    <n v="1.23401739130435E-2"/>
  </r>
  <r>
    <x v="0"/>
    <x v="1"/>
    <x v="1"/>
    <x v="0"/>
    <x v="0"/>
    <s v="DK1_Rural"/>
    <x v="5"/>
    <s v="GNR_HP_ELEC_COP-470"/>
    <n v="8.8531914893617001E-4"/>
    <n v="3.1871489361702098E-3"/>
  </r>
  <r>
    <x v="0"/>
    <x v="1"/>
    <x v="1"/>
    <x v="0"/>
    <x v="0"/>
    <s v="DK1_Rural"/>
    <x v="5"/>
    <s v="GNR_HP_ELEC_COP-500"/>
    <n v="4.3800000000000002E-4"/>
    <n v="1.5767999999999999E-3"/>
  </r>
  <r>
    <x v="0"/>
    <x v="1"/>
    <x v="1"/>
    <x v="0"/>
    <x v="0"/>
    <s v="DK1_Rural"/>
    <x v="5"/>
    <s v="GNR_HP_ELEC_COP-530"/>
    <n v="1.8594339622641501E-3"/>
    <n v="6.6939622641509497E-3"/>
  </r>
  <r>
    <x v="0"/>
    <x v="1"/>
    <x v="1"/>
    <x v="0"/>
    <x v="0"/>
    <s v="DK1_Rural"/>
    <x v="5"/>
    <s v="GNR_HP_ELEC_COP-600"/>
    <n v="4.3800000000000002E-4"/>
    <n v="1.5767999999999999E-3"/>
  </r>
  <r>
    <x v="0"/>
    <x v="1"/>
    <x v="1"/>
    <x v="0"/>
    <x v="0"/>
    <s v="DK1_Rural"/>
    <x v="5"/>
    <s v="GNR_HP_ELEC_GROUND-WTR_COP-360_LS-4-MW_Y-2020"/>
    <n v="0.88604367927074801"/>
    <n v="3.1897572453746901"/>
  </r>
  <r>
    <x v="0"/>
    <x v="1"/>
    <x v="1"/>
    <x v="0"/>
    <x v="0"/>
    <s v="DK1_Rural"/>
    <x v="5"/>
    <s v="GNR_HP_ELEC_GROUND-WTR_COP-380_LS-4-MW_Y-2030"/>
    <n v="0.39294679238229302"/>
    <n v="1.4146084525762599"/>
  </r>
  <r>
    <x v="0"/>
    <x v="1"/>
    <x v="1"/>
    <x v="0"/>
    <x v="0"/>
    <s v="DK1_Rural"/>
    <x v="1"/>
    <s v="GNR_HS_HEAT_PIT_L-DEC_E-91_Y-2020"/>
    <n v="2.98192471515073"/>
    <n v="10.7349289745426"/>
  </r>
  <r>
    <x v="0"/>
    <x v="1"/>
    <x v="1"/>
    <x v="0"/>
    <x v="0"/>
    <s v="DK1_Rural"/>
    <x v="1"/>
    <s v="GNR_HS_HEAT_PIT_L-DEC_E-91_Y-2030"/>
    <n v="0.51156786585441705"/>
    <n v="1.8416443170759"/>
  </r>
  <r>
    <x v="0"/>
    <x v="1"/>
    <x v="1"/>
    <x v="0"/>
    <x v="0"/>
    <s v="DK1_Rural"/>
    <x v="3"/>
    <s v="GNR_SH_SUN"/>
    <n v="0.35606247000000002"/>
    <n v="1.2818248919999999"/>
  </r>
  <r>
    <x v="0"/>
    <x v="1"/>
    <x v="1"/>
    <x v="0"/>
    <x v="0"/>
    <s v="DK1_Rural"/>
    <x v="4"/>
    <s v="GNR_EH_HEAT"/>
    <n v="0.2103276"/>
    <n v="0.75717935999999997"/>
  </r>
  <r>
    <x v="0"/>
    <x v="1"/>
    <x v="1"/>
    <x v="0"/>
    <x v="0"/>
    <s v="DK1_Rural"/>
    <x v="8"/>
    <s v="GNR_BO_WOODWST_E-100"/>
    <n v="0.19053"/>
    <n v="0.68590799999999996"/>
  </r>
  <r>
    <x v="0"/>
    <x v="1"/>
    <x v="1"/>
    <x v="0"/>
    <x v="0"/>
    <s v="DK1_Rural"/>
    <x v="8"/>
    <s v="GNR_BO_WOODWST_E-113"/>
    <n v="3.0736842105263201E-2"/>
    <n v="0.110652631578947"/>
  </r>
  <r>
    <x v="0"/>
    <x v="1"/>
    <x v="1"/>
    <x v="0"/>
    <x v="0"/>
    <s v="DK1_Rural"/>
    <x v="8"/>
    <s v="GNR_BO_WOODWST_E-86"/>
    <n v="3.0558139534883701E-2"/>
    <n v="0.110009302325581"/>
  </r>
  <r>
    <x v="0"/>
    <x v="1"/>
    <x v="1"/>
    <x v="0"/>
    <x v="0"/>
    <s v="DK1_Rural"/>
    <x v="8"/>
    <s v="GNR_BO_WOODWST_E-89"/>
    <n v="1.9685393258427001E-2"/>
    <n v="7.0867415730337099E-2"/>
  </r>
  <r>
    <x v="0"/>
    <x v="1"/>
    <x v="1"/>
    <x v="0"/>
    <x v="0"/>
    <s v="DK1_Rural"/>
    <x v="8"/>
    <s v="GNR_BO_WOODWST_E-90"/>
    <n v="1.7520000000000001E-2"/>
    <n v="6.3072000000000003E-2"/>
  </r>
  <r>
    <x v="0"/>
    <x v="1"/>
    <x v="1"/>
    <x v="0"/>
    <x v="0"/>
    <s v="DK1_Rural"/>
    <x v="8"/>
    <s v="GNR_BO_WOODWST_E-94"/>
    <n v="8.6668085106383005E-3"/>
    <n v="3.1200510638297901E-2"/>
  </r>
  <r>
    <x v="0"/>
    <x v="1"/>
    <x v="1"/>
    <x v="0"/>
    <x v="0"/>
    <s v="DK1_Small"/>
    <x v="5"/>
    <s v="GNR_HP_ELEC_GROUND-WTR_COP-360_LS-4-MW_Y-2020"/>
    <n v="0.10125117263949"/>
    <n v="0.36450422150216499"/>
  </r>
  <r>
    <x v="0"/>
    <x v="1"/>
    <x v="1"/>
    <x v="0"/>
    <x v="0"/>
    <s v="DK1_Small"/>
    <x v="5"/>
    <s v="GNR_HP_ELEC_GROUND-WTR_COP-380_LS-4-MW_Y-2030"/>
    <n v="2.8845756627342699E-2"/>
    <n v="0.103844723858434"/>
  </r>
  <r>
    <x v="0"/>
    <x v="1"/>
    <x v="1"/>
    <x v="0"/>
    <x v="0"/>
    <s v="DK1_Small"/>
    <x v="1"/>
    <s v="GNR_HS_HEAT_PIT_L-DEC_E-91_Y-2020"/>
    <n v="0.31790418540075299"/>
    <n v="1.1444550674427101"/>
  </r>
  <r>
    <x v="0"/>
    <x v="1"/>
    <x v="1"/>
    <x v="0"/>
    <x v="0"/>
    <s v="DK1_Small"/>
    <x v="8"/>
    <s v="GNR_BO_WOODWST_E-89"/>
    <n v="1.7500314606741601E-2"/>
    <n v="6.3001132584269703E-2"/>
  </r>
  <r>
    <x v="0"/>
    <x v="1"/>
    <x v="1"/>
    <x v="0"/>
    <x v="1"/>
    <s v="DK2_Large"/>
    <x v="5"/>
    <s v="GNR_HP_ELEC_COP-300"/>
    <n v="4.9640000000000003E-4"/>
    <n v="1.7870399999999999E-3"/>
  </r>
  <r>
    <x v="0"/>
    <x v="1"/>
    <x v="1"/>
    <x v="0"/>
    <x v="1"/>
    <s v="DK2_Large"/>
    <x v="1"/>
    <s v="GNR_HS_HEAT_PIT_L-CEN_E-90_Y-2020"/>
    <n v="2.2908858753518202"/>
    <n v="8.2471891512665501"/>
  </r>
  <r>
    <x v="0"/>
    <x v="1"/>
    <x v="1"/>
    <x v="0"/>
    <x v="1"/>
    <s v="DK2_Large"/>
    <x v="1"/>
    <s v="GNR_HS_HEAT_PIT_L-CEN_E-90_Y-2030"/>
    <n v="0.31462559733531797"/>
    <n v="1.1326521504071401"/>
  </r>
  <r>
    <x v="0"/>
    <x v="1"/>
    <x v="1"/>
    <x v="0"/>
    <x v="1"/>
    <s v="DK2_Large"/>
    <x v="2"/>
    <s v="GNR_ST_MSW_BP_E-23_LS-220-MW-FEED_Y-2020"/>
    <n v="4.9838788839357298"/>
    <n v="17.941963982168598"/>
  </r>
  <r>
    <x v="0"/>
    <x v="1"/>
    <x v="1"/>
    <x v="0"/>
    <x v="1"/>
    <s v="DK2_Large"/>
    <x v="2"/>
    <s v="GNR_ST_MSW_BP_E-24_LS-220-MW-FEED_Y-2030"/>
    <n v="4.67461172798214"/>
    <n v="16.8286022207357"/>
  </r>
  <r>
    <x v="0"/>
    <x v="1"/>
    <x v="1"/>
    <x v="0"/>
    <x v="1"/>
    <s v="DK2_Large"/>
    <x v="2"/>
    <s v="GNR_ST_MSW_BP_E-27"/>
    <n v="0.62942222222222399"/>
    <n v="2.2659199999999999"/>
  </r>
  <r>
    <x v="0"/>
    <x v="1"/>
    <x v="1"/>
    <x v="0"/>
    <x v="1"/>
    <s v="DK2_Large"/>
    <x v="4"/>
    <s v="GNR_GEO_HEAT_HO"/>
    <n v="0.12264"/>
    <n v="0.44150400000000001"/>
  </r>
  <r>
    <x v="0"/>
    <x v="1"/>
    <x v="1"/>
    <x v="0"/>
    <x v="1"/>
    <s v="DK2_Large"/>
    <x v="17"/>
    <s v="GNR_ST_WOODCHI_BP_E-29_LS-600-MW-FEED_Y-2030"/>
    <n v="0.49972320977719997"/>
    <n v="1.79900355519792"/>
  </r>
  <r>
    <x v="0"/>
    <x v="1"/>
    <x v="1"/>
    <x v="0"/>
    <x v="1"/>
    <s v="DK2_Large"/>
    <x v="8"/>
    <s v="GNR_BO_WOODWST_E-90"/>
    <n v="6.4824000000000007E-2"/>
    <n v="0.2333664"/>
  </r>
  <r>
    <x v="0"/>
    <x v="1"/>
    <x v="1"/>
    <x v="0"/>
    <x v="1"/>
    <s v="DK2_MedSmall"/>
    <x v="5"/>
    <s v="GNR_HP_ELEC_GROUND-WTR_COP-380_LS-4-MW_Y-2030"/>
    <n v="0.17606614365074399"/>
    <n v="0.63383811714267901"/>
  </r>
  <r>
    <x v="0"/>
    <x v="1"/>
    <x v="1"/>
    <x v="0"/>
    <x v="1"/>
    <s v="DK2_MedSmall"/>
    <x v="1"/>
    <s v="GNR_HS_HEAT_PIT_L-DEC_E-91_Y-2020"/>
    <n v="0.10887720122829"/>
    <n v="0.39195792442184402"/>
  </r>
  <r>
    <x v="0"/>
    <x v="1"/>
    <x v="1"/>
    <x v="0"/>
    <x v="1"/>
    <s v="DK2_MedSmall"/>
    <x v="1"/>
    <s v="GNR_HS_HEAT_PIT_L-DEC_E-91_Y-2030"/>
    <n v="0.29240441958090801"/>
    <n v="1.0526559104912701"/>
  </r>
  <r>
    <x v="0"/>
    <x v="1"/>
    <x v="1"/>
    <x v="0"/>
    <x v="1"/>
    <s v="DK2_MedSmall"/>
    <x v="3"/>
    <s v="GNR_SH_SUN"/>
    <n v="1.0545000000000001E-2"/>
    <n v="3.7962000000000003E-2"/>
  </r>
  <r>
    <x v="0"/>
    <x v="1"/>
    <x v="1"/>
    <x v="0"/>
    <x v="1"/>
    <s v="DK2_MedSmall"/>
    <x v="4"/>
    <s v="GNR_EH_HEAT"/>
    <n v="1.7520000000000001E-2"/>
    <n v="6.3072000000000003E-2"/>
  </r>
  <r>
    <x v="0"/>
    <x v="1"/>
    <x v="1"/>
    <x v="0"/>
    <x v="1"/>
    <s v="DK2_Medium"/>
    <x v="5"/>
    <s v="GNR_HP_ELEC_GROUND-WTR_COP-380_LS-4-MW_Y-2030"/>
    <n v="0.391792664250596"/>
    <n v="1.4104535913021501"/>
  </r>
  <r>
    <x v="0"/>
    <x v="1"/>
    <x v="1"/>
    <x v="0"/>
    <x v="1"/>
    <s v="DK2_Medium"/>
    <x v="1"/>
    <s v="GNR_HS_HEAT_PIT_L-DEC_E-91_Y-2020"/>
    <n v="0.79431330766965702"/>
    <n v="2.85952790761077"/>
  </r>
  <r>
    <x v="0"/>
    <x v="1"/>
    <x v="1"/>
    <x v="0"/>
    <x v="1"/>
    <s v="DK2_Medium"/>
    <x v="1"/>
    <s v="GNR_HS_HEAT_PIT_L-DEC_E-91_Y-2030"/>
    <n v="0.38314791990881802"/>
    <n v="1.3793325116717501"/>
  </r>
  <r>
    <x v="0"/>
    <x v="1"/>
    <x v="1"/>
    <x v="0"/>
    <x v="1"/>
    <s v="DK2_Medium"/>
    <x v="2"/>
    <s v="GNR_ST_MSW_BP_E-23"/>
    <n v="0.30469565217391298"/>
    <n v="1.09690434782609"/>
  </r>
  <r>
    <x v="0"/>
    <x v="1"/>
    <x v="1"/>
    <x v="0"/>
    <x v="1"/>
    <s v="DK2_Medium"/>
    <x v="3"/>
    <s v="GNR_SH_SUN"/>
    <n v="1.28649E-2"/>
    <n v="4.6313640000000003E-2"/>
  </r>
  <r>
    <x v="0"/>
    <x v="1"/>
    <x v="1"/>
    <x v="0"/>
    <x v="1"/>
    <s v="DK2_Medium"/>
    <x v="4"/>
    <s v="GNR_EH_HEAT"/>
    <n v="1.7520000000000001E-2"/>
    <n v="6.3072000000000003E-2"/>
  </r>
  <r>
    <x v="0"/>
    <x v="1"/>
    <x v="1"/>
    <x v="0"/>
    <x v="1"/>
    <s v="DK2_Medium"/>
    <x v="17"/>
    <s v="GNR_ST_WOODCHI_BP_E-27"/>
    <n v="5.3533333333333497E-3"/>
    <n v="1.9272000000000102E-2"/>
  </r>
  <r>
    <x v="0"/>
    <x v="1"/>
    <x v="1"/>
    <x v="0"/>
    <x v="1"/>
    <s v="DK2_NoDH"/>
    <x v="3"/>
    <s v="GNR_PV_SUN"/>
    <n v="0.29045654620983502"/>
    <n v="1.04564356635541"/>
  </r>
  <r>
    <x v="0"/>
    <x v="1"/>
    <x v="1"/>
    <x v="0"/>
    <x v="1"/>
    <s v="DK2_NoDH"/>
    <x v="6"/>
    <s v="GNR_ROR_WTR"/>
    <n v="7.2297909610526402E-5"/>
    <n v="2.6027247459789498E-4"/>
  </r>
  <r>
    <x v="0"/>
    <x v="1"/>
    <x v="1"/>
    <x v="0"/>
    <x v="1"/>
    <s v="DK2_NoDH"/>
    <x v="7"/>
    <s v="GNR_WT_WIND_ONS"/>
    <n v="0.83062384899999697"/>
    <n v="2.9902458563999899"/>
  </r>
  <r>
    <x v="0"/>
    <x v="1"/>
    <x v="1"/>
    <x v="0"/>
    <x v="1"/>
    <s v="DK2_NoDH"/>
    <x v="7"/>
    <s v="GNR_WT_WIND_ON_LS_Y-2020"/>
    <n v="2.56171726250001"/>
    <n v="9.2221821450000192"/>
  </r>
  <r>
    <x v="0"/>
    <x v="1"/>
    <x v="1"/>
    <x v="0"/>
    <x v="1"/>
    <s v="DK2_NoDH"/>
    <x v="7"/>
    <s v="GNR_WT_WIND_ON_LS_Y-2030"/>
    <n v="1.1053388884999999"/>
    <n v="3.9792199985999899"/>
  </r>
  <r>
    <x v="0"/>
    <x v="1"/>
    <x v="1"/>
    <x v="0"/>
    <x v="1"/>
    <s v="DK2_Offshore"/>
    <x v="7"/>
    <s v="GNR_WT_WIND_OFF"/>
    <n v="3.6739440000000001"/>
    <n v="13.226198399999999"/>
  </r>
  <r>
    <x v="0"/>
    <x v="1"/>
    <x v="1"/>
    <x v="0"/>
    <x v="1"/>
    <s v="DK2_Offshore"/>
    <x v="7"/>
    <s v="GNR_WT_WIND_OFF_L-NS_Y-2030"/>
    <n v="4.2171632950318996"/>
    <n v="15.181787862114801"/>
  </r>
  <r>
    <x v="0"/>
    <x v="1"/>
    <x v="1"/>
    <x v="0"/>
    <x v="1"/>
    <s v="DK2_Rural"/>
    <x v="5"/>
    <s v="GNR_BO_ELEC_E-100"/>
    <n v="2.92E-2"/>
    <n v="0.10512000000000001"/>
  </r>
  <r>
    <x v="0"/>
    <x v="1"/>
    <x v="1"/>
    <x v="0"/>
    <x v="1"/>
    <s v="DK2_Rural"/>
    <x v="5"/>
    <s v="GNR_BO_ELEC_E-98"/>
    <n v="4.0522448979591799E-2"/>
    <n v="0.14588081632653099"/>
  </r>
  <r>
    <x v="0"/>
    <x v="1"/>
    <x v="1"/>
    <x v="0"/>
    <x v="1"/>
    <s v="DK2_Rural"/>
    <x v="5"/>
    <s v="GNR_HP_ELEC_COP-400"/>
    <n v="8.7600000000000004E-4"/>
    <n v="3.1535999999999999E-3"/>
  </r>
  <r>
    <x v="0"/>
    <x v="1"/>
    <x v="1"/>
    <x v="0"/>
    <x v="1"/>
    <s v="DK2_Rural"/>
    <x v="5"/>
    <s v="GNR_HP_ELEC_GROUND-WTR_COP-360_LS-4-MW_Y-2020"/>
    <n v="0.381898252117437"/>
    <n v="1.3748337076227699"/>
  </r>
  <r>
    <x v="0"/>
    <x v="1"/>
    <x v="1"/>
    <x v="0"/>
    <x v="1"/>
    <s v="DK2_Rural"/>
    <x v="5"/>
    <s v="GNR_HP_ELEC_GROUND-WTR_COP-380_LS-4-MW_Y-2030"/>
    <n v="0.105543863247757"/>
    <n v="0.379957907691924"/>
  </r>
  <r>
    <x v="0"/>
    <x v="1"/>
    <x v="1"/>
    <x v="0"/>
    <x v="1"/>
    <s v="DK2_Rural"/>
    <x v="1"/>
    <s v="GNR_HS_HEAT_PIT_L-DEC_E-91_Y-2020"/>
    <n v="1.1608584349306199"/>
    <n v="4.1790903657502296"/>
  </r>
  <r>
    <x v="0"/>
    <x v="1"/>
    <x v="1"/>
    <x v="0"/>
    <x v="1"/>
    <s v="DK2_Rural"/>
    <x v="1"/>
    <s v="GNR_HS_HEAT_PIT_L-DEC_E-91_Y-2030"/>
    <n v="0.12884420911660399"/>
    <n v="0.463839152819774"/>
  </r>
  <r>
    <x v="0"/>
    <x v="1"/>
    <x v="1"/>
    <x v="0"/>
    <x v="1"/>
    <s v="DK2_Rural"/>
    <x v="3"/>
    <s v="GNR_SH_SUN"/>
    <n v="5.6907850000000003E-2"/>
    <n v="0.20486826"/>
  </r>
  <r>
    <x v="0"/>
    <x v="1"/>
    <x v="1"/>
    <x v="0"/>
    <x v="1"/>
    <s v="DK2_Rural"/>
    <x v="4"/>
    <s v="GNR_EH_HEAT"/>
    <n v="0.14454"/>
    <n v="0.52034400000000003"/>
  </r>
  <r>
    <x v="0"/>
    <x v="1"/>
    <x v="1"/>
    <x v="0"/>
    <x v="1"/>
    <s v="DK2_Small"/>
    <x v="5"/>
    <s v="GNR_HP_ELEC_GROUND-WTR_COP-360_LS-4-MW_Y-2020"/>
    <n v="4.5540941481597499E-2"/>
    <n v="0.163947389333751"/>
  </r>
  <r>
    <x v="0"/>
    <x v="1"/>
    <x v="1"/>
    <x v="0"/>
    <x v="1"/>
    <s v="DK2_Small"/>
    <x v="5"/>
    <s v="GNR_HP_ELEC_GROUND-WTR_COP-380_LS-4-MW_Y-2030"/>
    <n v="3.2779467672353801E-4"/>
    <n v="1.1800608362047399E-3"/>
  </r>
  <r>
    <x v="0"/>
    <x v="1"/>
    <x v="1"/>
    <x v="0"/>
    <x v="1"/>
    <s v="DK2_Small"/>
    <x v="1"/>
    <s v="GNR_HS_HEAT_PIT_L-DEC_E-91_Y-2020"/>
    <n v="0.10995565672556"/>
    <n v="0.39584036421201602"/>
  </r>
  <r>
    <x v="0"/>
    <x v="1"/>
    <x v="1"/>
    <x v="1"/>
    <x v="2"/>
    <s v="EE_A"/>
    <x v="5"/>
    <s v="GNR_ES_ELEC_BAT-LITHIO_E-97_Y-30-50"/>
    <n v="49.664754539975299"/>
    <n v="178.79311634391101"/>
  </r>
  <r>
    <x v="0"/>
    <x v="1"/>
    <x v="1"/>
    <x v="1"/>
    <x v="2"/>
    <s v="EE_A"/>
    <x v="3"/>
    <s v="GNR_PV_SUN_LS-4-MW_Y-2020"/>
    <n v="0.98457727143046803"/>
    <n v="3.5444781771496801"/>
  </r>
  <r>
    <x v="0"/>
    <x v="1"/>
    <x v="1"/>
    <x v="1"/>
    <x v="2"/>
    <s v="EE_A"/>
    <x v="3"/>
    <s v="GNR_PV_SUN_LS-4-MW_Y-2030"/>
    <n v="74.351051097368"/>
    <n v="267.66378395052499"/>
  </r>
  <r>
    <x v="0"/>
    <x v="1"/>
    <x v="1"/>
    <x v="1"/>
    <x v="2"/>
    <s v="EE_A"/>
    <x v="7"/>
    <s v="GNR_WT_WIND_ON_LS_Y-2020"/>
    <n v="11.163472943409801"/>
    <n v="40.1885025962752"/>
  </r>
  <r>
    <x v="0"/>
    <x v="1"/>
    <x v="1"/>
    <x v="1"/>
    <x v="2"/>
    <s v="EE_Industry"/>
    <x v="1"/>
    <s v="GNR_HS_HEAT_PIT_L-DEC_E-91_Y-2020"/>
    <n v="0.146709228040974"/>
    <n v="0.52815322094750805"/>
  </r>
  <r>
    <x v="0"/>
    <x v="1"/>
    <x v="1"/>
    <x v="1"/>
    <x v="2"/>
    <s v="EE_Industry"/>
    <x v="1"/>
    <s v="GNR_HS_HEAT_WTR-TANK_LS_E-95_Y-2010"/>
    <n v="0.409220944554751"/>
    <n v="1.4731954003971"/>
  </r>
  <r>
    <x v="0"/>
    <x v="1"/>
    <x v="1"/>
    <x v="1"/>
    <x v="2"/>
    <s v="EE_Industry"/>
    <x v="8"/>
    <s v="GNR_ST_WOODWST_BP_E-53"/>
    <n v="0.43883430364067"/>
    <n v="1.57980349310641"/>
  </r>
  <r>
    <x v="0"/>
    <x v="1"/>
    <x v="1"/>
    <x v="1"/>
    <x v="2"/>
    <s v="EE_Kohtla_Jarve"/>
    <x v="5"/>
    <s v="GNR_HP_ELEC_GROUND-WTR_COP-360_LS-4-MW_Y-2020"/>
    <n v="8.37046196754761E-2"/>
    <n v="0.30133663083171403"/>
  </r>
  <r>
    <x v="0"/>
    <x v="1"/>
    <x v="1"/>
    <x v="1"/>
    <x v="2"/>
    <s v="EE_Kohtla_Jarve"/>
    <x v="1"/>
    <s v="GNR_HS_HEAT_PIT_L-DEC_E-91_Y-2020"/>
    <n v="8.51403425741762E-2"/>
    <n v="0.30650523326703399"/>
  </r>
  <r>
    <x v="0"/>
    <x v="1"/>
    <x v="1"/>
    <x v="1"/>
    <x v="2"/>
    <s v="EE_Narva"/>
    <x v="5"/>
    <s v="GNR_HP_ELEC_AIR-WTR_COP-310_LS_Y-2020"/>
    <n v="0.13629039617588301"/>
    <n v="0.49064542623317697"/>
  </r>
  <r>
    <x v="0"/>
    <x v="1"/>
    <x v="1"/>
    <x v="1"/>
    <x v="2"/>
    <s v="EE_Narva"/>
    <x v="5"/>
    <s v="GNR_HP_ELEC_AIR-WTR_COP-330_LS_Y-2030"/>
    <n v="6.7605796476736804E-3"/>
    <n v="2.43380867316253E-2"/>
  </r>
  <r>
    <x v="0"/>
    <x v="1"/>
    <x v="1"/>
    <x v="1"/>
    <x v="2"/>
    <s v="EE_Narva"/>
    <x v="1"/>
    <s v="GNR_HS_HEAT_PIT_L-CEN_E-90_Y-2020"/>
    <n v="0.137891440108698"/>
    <n v="0.49640918439131398"/>
  </r>
  <r>
    <x v="0"/>
    <x v="1"/>
    <x v="1"/>
    <x v="1"/>
    <x v="2"/>
    <s v="EE_Parnu"/>
    <x v="5"/>
    <s v="GNR_HP_ELEC_AIR-WTR_COP-310_LS_Y-2020"/>
    <n v="5.5323833559648303E-2"/>
    <n v="0.19916580081473401"/>
  </r>
  <r>
    <x v="0"/>
    <x v="1"/>
    <x v="1"/>
    <x v="1"/>
    <x v="2"/>
    <s v="EE_Parnu"/>
    <x v="5"/>
    <s v="GNR_HP_ELEC_AIR-WTR_COP-330_LS_Y-2030"/>
    <n v="1.7022759023229801E-3"/>
    <n v="6.1281932483627302E-3"/>
  </r>
  <r>
    <x v="0"/>
    <x v="1"/>
    <x v="1"/>
    <x v="1"/>
    <x v="2"/>
    <s v="EE_Parnu"/>
    <x v="1"/>
    <s v="GNR_HS_HEAT_PIT_L-CEN_E-90_Y-2020"/>
    <n v="5.33272948119244E-2"/>
    <n v="0.191978261322928"/>
  </r>
  <r>
    <x v="0"/>
    <x v="1"/>
    <x v="1"/>
    <x v="1"/>
    <x v="2"/>
    <s v="EE_Rural"/>
    <x v="6"/>
    <s v="GNR_ROR_WTR"/>
    <n v="0.03"/>
    <n v="0.108"/>
  </r>
  <r>
    <x v="0"/>
    <x v="1"/>
    <x v="1"/>
    <x v="1"/>
    <x v="2"/>
    <s v="EE_Rural"/>
    <x v="7"/>
    <s v="GNR_WT_WIND_ONS"/>
    <n v="0.50555700000000003"/>
    <n v="1.8200052"/>
  </r>
  <r>
    <x v="0"/>
    <x v="1"/>
    <x v="1"/>
    <x v="1"/>
    <x v="2"/>
    <s v="EE_Rural"/>
    <x v="8"/>
    <s v="EBAVERE_ST_WOODWST_BP"/>
    <n v="0.34578947368421098"/>
    <n v="1.24484210526316"/>
  </r>
  <r>
    <x v="0"/>
    <x v="1"/>
    <x v="1"/>
    <x v="1"/>
    <x v="2"/>
    <s v="EE_Tallinn"/>
    <x v="5"/>
    <s v="GNR_HP_ELEC_AIR-WTR_COP-310_LS_Y-2020"/>
    <n v="0.49051027052609603"/>
    <n v="1.7658369738939399"/>
  </r>
  <r>
    <x v="0"/>
    <x v="1"/>
    <x v="1"/>
    <x v="1"/>
    <x v="2"/>
    <s v="EE_Tallinn"/>
    <x v="1"/>
    <s v="GNR_HS_HEAT_PIT_L-CEN_E-90_Y-2020"/>
    <n v="0.51875146746519896"/>
    <n v="1.8675052828747201"/>
  </r>
  <r>
    <x v="0"/>
    <x v="1"/>
    <x v="1"/>
    <x v="1"/>
    <x v="2"/>
    <s v="EE_Tallinn"/>
    <x v="2"/>
    <s v="IRU_ST_MSW_BP"/>
    <n v="0.49640000000000001"/>
    <n v="1.78704"/>
  </r>
  <r>
    <x v="0"/>
    <x v="1"/>
    <x v="1"/>
    <x v="1"/>
    <x v="2"/>
    <s v="EE_Tartu"/>
    <x v="5"/>
    <s v="GNR_HP_ELEC_AIR-WTR_COP-310_LS_Y-2020"/>
    <n v="0.142521118268744"/>
    <n v="0.51307602576747802"/>
  </r>
  <r>
    <x v="0"/>
    <x v="1"/>
    <x v="1"/>
    <x v="1"/>
    <x v="2"/>
    <s v="EE_Tartu"/>
    <x v="5"/>
    <s v="GNR_HP_ELEC_AIR-WTR_COP-330_LS_Y-2030"/>
    <n v="6.9995058063175896E-3"/>
    <n v="2.5198220902743301E-2"/>
  </r>
  <r>
    <x v="0"/>
    <x v="1"/>
    <x v="1"/>
    <x v="1"/>
    <x v="2"/>
    <s v="EE_Tartu"/>
    <x v="1"/>
    <s v="GNR_HS_HEAT_PIT_L-CEN_E-90_Y-2020"/>
    <n v="0.144016896423343"/>
    <n v="0.51846082712403396"/>
  </r>
  <r>
    <x v="0"/>
    <x v="1"/>
    <x v="1"/>
    <x v="2"/>
    <x v="3"/>
    <s v="FI_IND"/>
    <x v="5"/>
    <s v="GNR_HP_ELEC_AIR-WTR_COP-310_LS_Y-2020"/>
    <n v="2.62591523810659"/>
    <n v="9.4532948571837299"/>
  </r>
  <r>
    <x v="0"/>
    <x v="1"/>
    <x v="1"/>
    <x v="2"/>
    <x v="3"/>
    <s v="FI_IND"/>
    <x v="1"/>
    <s v="GNR_HS_HEAT_PIT_L-CEN_E-90_Y-2020"/>
    <n v="0.17239871749968699"/>
    <n v="0.620635382998874"/>
  </r>
  <r>
    <x v="0"/>
    <x v="1"/>
    <x v="1"/>
    <x v="2"/>
    <x v="3"/>
    <s v="FI_IND"/>
    <x v="2"/>
    <s v="GNR_IND-ST_MSW_BP_CB-30"/>
    <n v="2.23542222222222"/>
    <n v="8.0475200000000005"/>
  </r>
  <r>
    <x v="0"/>
    <x v="1"/>
    <x v="1"/>
    <x v="2"/>
    <x v="3"/>
    <s v="FI_IND"/>
    <x v="2"/>
    <s v="GNR_ST_MSW_BP_E-23_LS-220-MW-FEED_Y-2020"/>
    <n v="22.117569358170801"/>
    <n v="79.623249689414806"/>
  </r>
  <r>
    <x v="0"/>
    <x v="1"/>
    <x v="1"/>
    <x v="2"/>
    <x v="3"/>
    <s v="FI_IND"/>
    <x v="2"/>
    <s v="GNR_ST_MSW_BP_E-24_LS-220-MW-FEED_Y-2030"/>
    <n v="8.7122042880626793"/>
    <n v="31.363935437025699"/>
  </r>
  <r>
    <x v="0"/>
    <x v="1"/>
    <x v="1"/>
    <x v="2"/>
    <x v="3"/>
    <s v="FI_IND"/>
    <x v="4"/>
    <s v="GNR_EH_HEAT"/>
    <n v="2.9881868131868002E-2"/>
    <n v="0.107574725274725"/>
  </r>
  <r>
    <x v="0"/>
    <x v="1"/>
    <x v="1"/>
    <x v="2"/>
    <x v="3"/>
    <s v="FI_IND"/>
    <x v="17"/>
    <s v="GNR_IND-ST_WOODCHI_BP_CB-70"/>
    <n v="0.31911428571428602"/>
    <n v="1.1488114285714299"/>
  </r>
  <r>
    <x v="0"/>
    <x v="1"/>
    <x v="1"/>
    <x v="2"/>
    <x v="3"/>
    <s v="FI_IND"/>
    <x v="8"/>
    <s v="GNR_IND-ST_BLACKLIC_BP_CB-30"/>
    <n v="14.2312606888889"/>
    <n v="51.232538480000002"/>
  </r>
  <r>
    <x v="0"/>
    <x v="1"/>
    <x v="1"/>
    <x v="2"/>
    <x v="3"/>
    <s v="FI_IND"/>
    <x v="8"/>
    <s v="GNR_IND-ST_WOODWST_BP_CB-30"/>
    <n v="3.1232644444444398E-2"/>
    <n v="0.11243752"/>
  </r>
  <r>
    <x v="0"/>
    <x v="1"/>
    <x v="1"/>
    <x v="2"/>
    <x v="3"/>
    <s v="FI_large"/>
    <x v="1"/>
    <s v="GNR_HS_HEAT_PIT_L-CEN_E-90"/>
    <n v="0.217803760223125"/>
    <n v="0.784093536803248"/>
  </r>
  <r>
    <x v="0"/>
    <x v="1"/>
    <x v="1"/>
    <x v="2"/>
    <x v="3"/>
    <s v="FI_large"/>
    <x v="1"/>
    <s v="GNR_HS_HEAT_PIT_L-CEN_E-90_Y-2020"/>
    <n v="0.14629606917600299"/>
    <n v="0.52666584903361102"/>
  </r>
  <r>
    <x v="0"/>
    <x v="1"/>
    <x v="1"/>
    <x v="2"/>
    <x v="3"/>
    <s v="FI_large"/>
    <x v="1"/>
    <s v="GNR_HS_HEAT_WTR-TANK_LS_E-95_Y-2010"/>
    <n v="2.5739999999999999E-2"/>
    <n v="9.2663999999999996E-2"/>
  </r>
  <r>
    <x v="0"/>
    <x v="1"/>
    <x v="1"/>
    <x v="2"/>
    <x v="3"/>
    <s v="FI_large"/>
    <x v="2"/>
    <s v="GNR_ST_MSW_BP_E-24_LS-220-MW-FEED_Y-2030"/>
    <n v="0.608406960127577"/>
    <n v="2.19026505645928"/>
  </r>
  <r>
    <x v="0"/>
    <x v="1"/>
    <x v="1"/>
    <x v="2"/>
    <x v="3"/>
    <s v="FI_large"/>
    <x v="10"/>
    <s v="KELJONLAHTI_ST_PEAT_EXT"/>
    <n v="4.3388302872062703E-2"/>
    <n v="0.15619789033942599"/>
  </r>
  <r>
    <x v="0"/>
    <x v="1"/>
    <x v="1"/>
    <x v="2"/>
    <x v="3"/>
    <s v="FI_large"/>
    <x v="4"/>
    <s v="GNR_EH_HEAT"/>
    <n v="0.32027747252747102"/>
    <n v="1.1529989010988999"/>
  </r>
  <r>
    <x v="0"/>
    <x v="1"/>
    <x v="1"/>
    <x v="2"/>
    <x v="3"/>
    <s v="FI_large"/>
    <x v="17"/>
    <s v="GNR_IND-ST_WOODCHI_BP_CB-50"/>
    <n v="1.95542666666667"/>
    <n v="7.039536"/>
  </r>
  <r>
    <x v="0"/>
    <x v="1"/>
    <x v="1"/>
    <x v="2"/>
    <x v="3"/>
    <s v="FI_large"/>
    <x v="17"/>
    <s v="GNR_ST_WOODCHI_BP_CB-40"/>
    <n v="1.14066555555556"/>
    <n v="4.1063960000000002"/>
  </r>
  <r>
    <x v="0"/>
    <x v="1"/>
    <x v="1"/>
    <x v="2"/>
    <x v="3"/>
    <s v="FI_large_gas"/>
    <x v="5"/>
    <s v="GNR_HP_ELEC_COP-270"/>
    <n v="0.12977777777777799"/>
    <n v="0.4672"/>
  </r>
  <r>
    <x v="0"/>
    <x v="1"/>
    <x v="1"/>
    <x v="2"/>
    <x v="3"/>
    <s v="FI_large_gas"/>
    <x v="1"/>
    <s v="GNR_HS_HEAT_PIT_L-CEN_E-90_Y-2020"/>
    <n v="3.1798695191701198"/>
    <n v="11.4475302690124"/>
  </r>
  <r>
    <x v="0"/>
    <x v="1"/>
    <x v="1"/>
    <x v="2"/>
    <x v="3"/>
    <s v="FI_large_gas"/>
    <x v="1"/>
    <s v="GNR_HS_HEAT_PIT_L-CEN_E-90_Y-2030"/>
    <n v="0.36303250638371398"/>
    <n v="1.30691702298137"/>
  </r>
  <r>
    <x v="0"/>
    <x v="1"/>
    <x v="1"/>
    <x v="2"/>
    <x v="3"/>
    <s v="FI_large_gas"/>
    <x v="2"/>
    <s v="GNR_ST_MSW_BP_CB-30"/>
    <n v="1.75037777777778"/>
    <n v="6.3013599999999999"/>
  </r>
  <r>
    <x v="0"/>
    <x v="1"/>
    <x v="1"/>
    <x v="2"/>
    <x v="3"/>
    <s v="FI_large_gas"/>
    <x v="2"/>
    <s v="GNR_ST_MSW_BP_E-23_LS-220-MW-FEED_Y-2020"/>
    <n v="10.6228258783042"/>
    <n v="38.242173161895003"/>
  </r>
  <r>
    <x v="0"/>
    <x v="1"/>
    <x v="1"/>
    <x v="2"/>
    <x v="3"/>
    <s v="FI_large_gas"/>
    <x v="2"/>
    <s v="GNR_ST_MSW_BP_E-24_LS-220-MW-FEED_Y-2030"/>
    <n v="5.5019406959745201"/>
    <n v="19.806986505508299"/>
  </r>
  <r>
    <x v="0"/>
    <x v="1"/>
    <x v="1"/>
    <x v="2"/>
    <x v="3"/>
    <s v="FI_large_gas"/>
    <x v="11"/>
    <s v="GNR_ST_HYDROGEN_BP_CB-30"/>
    <n v="3.3742222222222201E-2"/>
    <n v="0.121472"/>
  </r>
  <r>
    <x v="0"/>
    <x v="1"/>
    <x v="1"/>
    <x v="2"/>
    <x v="3"/>
    <s v="FI_large_gas"/>
    <x v="4"/>
    <s v="GNR_EH_HEAT"/>
    <n v="1.50412087912087E-2"/>
    <n v="5.4148351648351398E-2"/>
  </r>
  <r>
    <x v="0"/>
    <x v="1"/>
    <x v="1"/>
    <x v="2"/>
    <x v="3"/>
    <s v="FI_large_gas"/>
    <x v="8"/>
    <s v="GNR_IND-ST_WOODWST_BP_CB-50"/>
    <n v="1.7374000000000001"/>
    <n v="6.2546400000000002"/>
  </r>
  <r>
    <x v="0"/>
    <x v="1"/>
    <x v="1"/>
    <x v="2"/>
    <x v="3"/>
    <s v="FI_medium"/>
    <x v="5"/>
    <s v="GNR_HP_ELEC_GROUND-WTR_COP-380_LS-4-MW_Y-2030"/>
    <n v="1.0896565585362401"/>
    <n v="3.92276361073047"/>
  </r>
  <r>
    <x v="0"/>
    <x v="1"/>
    <x v="1"/>
    <x v="2"/>
    <x v="3"/>
    <s v="FI_medium"/>
    <x v="1"/>
    <s v="GNR_HS_HEAT_PIT_L-DEC_E-91_Y-2020"/>
    <n v="1.4142562397078999"/>
    <n v="5.0913224629484501"/>
  </r>
  <r>
    <x v="0"/>
    <x v="1"/>
    <x v="1"/>
    <x v="2"/>
    <x v="3"/>
    <s v="FI_medium"/>
    <x v="1"/>
    <s v="GNR_HS_HEAT_PIT_L-DEC_E-91_Y-2030"/>
    <n v="0.13357355564505299"/>
    <n v="0.48086480032218998"/>
  </r>
  <r>
    <x v="0"/>
    <x v="1"/>
    <x v="1"/>
    <x v="2"/>
    <x v="3"/>
    <s v="FI_medium"/>
    <x v="1"/>
    <s v="GNR_HS_HEAT_WTR-TANK_LS_E-95_Y-2010"/>
    <n v="1.651E-2"/>
    <n v="5.9436000000000003E-2"/>
  </r>
  <r>
    <x v="0"/>
    <x v="1"/>
    <x v="1"/>
    <x v="2"/>
    <x v="3"/>
    <s v="FI_medium"/>
    <x v="2"/>
    <s v="GNR_BO_MSW_E-90"/>
    <n v="0.62293333333333301"/>
    <n v="2.2425600000000001"/>
  </r>
  <r>
    <x v="0"/>
    <x v="1"/>
    <x v="1"/>
    <x v="2"/>
    <x v="3"/>
    <s v="FI_medium"/>
    <x v="2"/>
    <s v="GNR_ST_MSW_BP_CB-30"/>
    <n v="0.970088888888889"/>
    <n v="3.4923199999999999"/>
  </r>
  <r>
    <x v="0"/>
    <x v="1"/>
    <x v="1"/>
    <x v="2"/>
    <x v="3"/>
    <s v="FI_medium"/>
    <x v="11"/>
    <s v="GNR_ST_BFG_BP_CB-280"/>
    <n v="0.72652380952380902"/>
    <n v="2.6154857142857102"/>
  </r>
  <r>
    <x v="0"/>
    <x v="1"/>
    <x v="1"/>
    <x v="2"/>
    <x v="3"/>
    <s v="FI_medium"/>
    <x v="4"/>
    <s v="GNR_EH_HEAT"/>
    <n v="0.17086813186813099"/>
    <n v="0.61512527472527201"/>
  </r>
  <r>
    <x v="0"/>
    <x v="1"/>
    <x v="1"/>
    <x v="2"/>
    <x v="3"/>
    <s v="FI_medium"/>
    <x v="17"/>
    <s v="GNR_ST_WOODCHI_BP_CB-50"/>
    <n v="1.1037600000000001"/>
    <n v="3.9735360000000002"/>
  </r>
  <r>
    <x v="0"/>
    <x v="1"/>
    <x v="1"/>
    <x v="2"/>
    <x v="3"/>
    <s v="FI_medium_gas"/>
    <x v="5"/>
    <s v="GNR_HP_ELEC_GROUND-WTR_COP-360_LS-4-MW_Y-2020"/>
    <n v="0.68777706463025701"/>
    <n v="2.4759974326689198"/>
  </r>
  <r>
    <x v="0"/>
    <x v="1"/>
    <x v="1"/>
    <x v="2"/>
    <x v="3"/>
    <s v="FI_medium_gas"/>
    <x v="5"/>
    <s v="GNR_HP_ELEC_GROUND-WTR_COP-380_LS-4-MW_Y-2030"/>
    <n v="0.260323455413769"/>
    <n v="0.93716443948956796"/>
  </r>
  <r>
    <x v="0"/>
    <x v="1"/>
    <x v="1"/>
    <x v="2"/>
    <x v="3"/>
    <s v="FI_medium_gas"/>
    <x v="1"/>
    <s v="GNR_HS_HEAT_PIT_L-DEC_E-91_Y-2020"/>
    <n v="1.28583471959135"/>
    <n v="4.6290049905288502"/>
  </r>
  <r>
    <x v="0"/>
    <x v="1"/>
    <x v="1"/>
    <x v="2"/>
    <x v="3"/>
    <s v="FI_medium_gas"/>
    <x v="2"/>
    <s v="GNR_ST_MSW_BP_CB-30"/>
    <n v="0.29524444444444398"/>
    <n v="1.06288"/>
  </r>
  <r>
    <x v="0"/>
    <x v="1"/>
    <x v="1"/>
    <x v="2"/>
    <x v="3"/>
    <s v="FI_medium_gas"/>
    <x v="4"/>
    <s v="GNR_EH_HEAT"/>
    <n v="2.3664835164835099E-2"/>
    <n v="8.5193406593406198E-2"/>
  </r>
  <r>
    <x v="0"/>
    <x v="1"/>
    <x v="1"/>
    <x v="2"/>
    <x v="3"/>
    <s v="FI_medium_gas"/>
    <x v="17"/>
    <s v="GNR_ST_WOODCHI_BP_CB-50"/>
    <n v="3.10493333333333E-2"/>
    <n v="0.1117776"/>
  </r>
  <r>
    <x v="0"/>
    <x v="1"/>
    <x v="1"/>
    <x v="2"/>
    <x v="3"/>
    <s v="FI_small"/>
    <x v="5"/>
    <s v="GNR_HP_ELEC_COP-270"/>
    <n v="9.73333333333333E-4"/>
    <n v="3.5040000000000002E-3"/>
  </r>
  <r>
    <x v="0"/>
    <x v="1"/>
    <x v="1"/>
    <x v="2"/>
    <x v="3"/>
    <s v="FI_small"/>
    <x v="5"/>
    <s v="GNR_HP_ELEC_GROUND-WTR_COP-360_LS-4-MW_Y-2020"/>
    <n v="0.69360989061643696"/>
    <n v="2.49699560621917"/>
  </r>
  <r>
    <x v="0"/>
    <x v="1"/>
    <x v="1"/>
    <x v="2"/>
    <x v="3"/>
    <s v="FI_small"/>
    <x v="5"/>
    <s v="GNR_HP_ELEC_GROUND-WTR_COP-380_LS-4-MW_Y-2030"/>
    <n v="0.137128481904702"/>
    <n v="0.49366253485692801"/>
  </r>
  <r>
    <x v="0"/>
    <x v="1"/>
    <x v="1"/>
    <x v="2"/>
    <x v="3"/>
    <s v="FI_small"/>
    <x v="1"/>
    <s v="GNR_HS_HEAT_PIT_L-DEC_E-91_Y-2020"/>
    <n v="0.93676627336648199"/>
    <n v="3.3723585841193402"/>
  </r>
  <r>
    <x v="0"/>
    <x v="1"/>
    <x v="1"/>
    <x v="2"/>
    <x v="3"/>
    <s v="FI_small"/>
    <x v="4"/>
    <s v="GNR_EH_HEAT"/>
    <n v="1.19326923076923E-2"/>
    <n v="4.29576923076921E-2"/>
  </r>
  <r>
    <x v="0"/>
    <x v="1"/>
    <x v="1"/>
    <x v="2"/>
    <x v="3"/>
    <s v="FI_small"/>
    <x v="17"/>
    <s v="GNR_ST_WOODCHI_BP_CB-70"/>
    <n v="0.17610380952381"/>
    <n v="0.63397371428571403"/>
  </r>
  <r>
    <x v="0"/>
    <x v="1"/>
    <x v="1"/>
    <x v="2"/>
    <x v="3"/>
    <s v="FI_small_gas"/>
    <x v="5"/>
    <s v="GNR_HP_ELEC_COP-270"/>
    <n v="6.1644444444444403E-3"/>
    <n v="2.2192E-2"/>
  </r>
  <r>
    <x v="0"/>
    <x v="1"/>
    <x v="1"/>
    <x v="2"/>
    <x v="3"/>
    <s v="FI_small_gas"/>
    <x v="5"/>
    <s v="GNR_HP_ELEC_GROUND-WTR_COP-360_LS-4-MW_Y-2020"/>
    <n v="0.16345328146458499"/>
    <n v="0.58843181327250504"/>
  </r>
  <r>
    <x v="0"/>
    <x v="1"/>
    <x v="1"/>
    <x v="2"/>
    <x v="3"/>
    <s v="FI_small_gas"/>
    <x v="1"/>
    <s v="GNR_HS_HEAT_PIT_L-DEC_E-91_Y-2020"/>
    <n v="0.27133066451780802"/>
    <n v="0.97679039226410902"/>
  </r>
  <r>
    <x v="0"/>
    <x v="1"/>
    <x v="1"/>
    <x v="2"/>
    <x v="3"/>
    <s v="FinA"/>
    <x v="12"/>
    <s v="GNR_ST_NUCL_CND_E-33"/>
    <n v="72.527029131059294"/>
    <n v="261.097304871814"/>
  </r>
  <r>
    <x v="0"/>
    <x v="1"/>
    <x v="1"/>
    <x v="2"/>
    <x v="3"/>
    <s v="FinA"/>
    <x v="6"/>
    <s v="GNR_RES_WTR_NOPMP_MC-01"/>
    <n v="1.3748819999999999"/>
    <n v="4.9495752"/>
  </r>
  <r>
    <x v="0"/>
    <x v="1"/>
    <x v="1"/>
    <x v="2"/>
    <x v="3"/>
    <s v="FinA"/>
    <x v="6"/>
    <s v="GNR_RES_WTR_NOPMP_MC-02"/>
    <n v="1.3748819999999999"/>
    <n v="4.9495752"/>
  </r>
  <r>
    <x v="0"/>
    <x v="1"/>
    <x v="1"/>
    <x v="2"/>
    <x v="3"/>
    <s v="FinA"/>
    <x v="6"/>
    <s v="GNR_RES_WTR_NOPMP_MC-03"/>
    <n v="1.3748819999999999"/>
    <n v="4.9495752"/>
  </r>
  <r>
    <x v="0"/>
    <x v="1"/>
    <x v="1"/>
    <x v="2"/>
    <x v="3"/>
    <s v="FinA"/>
    <x v="6"/>
    <s v="GNR_RES_WTR_NOPMP_MC-04"/>
    <n v="1.3748819999999999"/>
    <n v="4.9495752"/>
  </r>
  <r>
    <x v="0"/>
    <x v="1"/>
    <x v="1"/>
    <x v="2"/>
    <x v="3"/>
    <s v="FinA"/>
    <x v="6"/>
    <s v="GNR_RES_WTR_NOPMP_MC-05"/>
    <n v="1.14849456144824"/>
    <n v="4.1345804212136796"/>
  </r>
  <r>
    <x v="0"/>
    <x v="1"/>
    <x v="1"/>
    <x v="2"/>
    <x v="3"/>
    <s v="FinA"/>
    <x v="6"/>
    <s v="GNR_RES_WTR_NOPMP_MC-06"/>
    <n v="1.1457349999999999"/>
    <n v="4.1246460000000003"/>
  </r>
  <r>
    <x v="0"/>
    <x v="1"/>
    <x v="1"/>
    <x v="2"/>
    <x v="3"/>
    <s v="FinA"/>
    <x v="6"/>
    <s v="GNR_RES_WTR_NOPMP_MC-07"/>
    <n v="0.85104843855175605"/>
    <n v="3.0637743787863201"/>
  </r>
  <r>
    <x v="0"/>
    <x v="1"/>
    <x v="1"/>
    <x v="2"/>
    <x v="3"/>
    <s v="FinA"/>
    <x v="6"/>
    <s v="GNR_RES_WTR_NOPMP_MC-08"/>
    <n v="0.45829399999999998"/>
    <n v="1.6498584000000001"/>
  </r>
  <r>
    <x v="0"/>
    <x v="1"/>
    <x v="1"/>
    <x v="2"/>
    <x v="3"/>
    <s v="FinA"/>
    <x v="6"/>
    <s v="GNR_ROR_WTR"/>
    <n v="8.9479388370540995"/>
    <n v="32.212579813394797"/>
  </r>
  <r>
    <x v="0"/>
    <x v="1"/>
    <x v="1"/>
    <x v="2"/>
    <x v="3"/>
    <s v="FinA"/>
    <x v="7"/>
    <s v="GNR_WT_WIND_ONS"/>
    <n v="6.1084263500000002"/>
    <n v="21.990334860000001"/>
  </r>
  <r>
    <x v="0"/>
    <x v="1"/>
    <x v="1"/>
    <x v="3"/>
    <x v="4"/>
    <s v="DE4-E_A"/>
    <x v="5"/>
    <s v="AGG-DE4-E_ES_ELEC"/>
    <n v="2.1023999999999999E-3"/>
    <n v="7.5686399999999997E-3"/>
  </r>
  <r>
    <x v="0"/>
    <x v="1"/>
    <x v="1"/>
    <x v="3"/>
    <x v="4"/>
    <s v="DE4-E_A"/>
    <x v="5"/>
    <s v="AGG-DE4-E_RES_WTR_PMP"/>
    <n v="0.50231999999999999"/>
    <n v="1.808352"/>
  </r>
  <r>
    <x v="0"/>
    <x v="1"/>
    <x v="1"/>
    <x v="3"/>
    <x v="4"/>
    <s v="DE4-E_A"/>
    <x v="5"/>
    <s v="GNR_ES_ELEC_BAT-LITHIO_E-95_Y-16-29"/>
    <n v="0.37397808891237999"/>
    <n v="1.3463211200845699"/>
  </r>
  <r>
    <x v="0"/>
    <x v="1"/>
    <x v="1"/>
    <x v="3"/>
    <x v="4"/>
    <s v="DE4-E_A"/>
    <x v="1"/>
    <s v="GNR_HS_HEAT_PIT_L-CEN_E-90_Y-2020"/>
    <n v="7.7413898285854801"/>
    <n v="27.8690033829077"/>
  </r>
  <r>
    <x v="0"/>
    <x v="1"/>
    <x v="1"/>
    <x v="3"/>
    <x v="4"/>
    <s v="DE4-E_A"/>
    <x v="2"/>
    <s v="GNR_BO_MSW_E-80"/>
    <n v="2.1920804999999999"/>
    <n v="7.8914898000000004"/>
  </r>
  <r>
    <x v="0"/>
    <x v="1"/>
    <x v="1"/>
    <x v="3"/>
    <x v="4"/>
    <s v="DE4-E_A"/>
    <x v="2"/>
    <s v="GNR_ST_MSW_BP_E-24_LS-220-MW-FEED_Y-2030"/>
    <n v="34.959863596736298"/>
    <n v="125.855508948251"/>
  </r>
  <r>
    <x v="0"/>
    <x v="1"/>
    <x v="1"/>
    <x v="3"/>
    <x v="4"/>
    <s v="DE4-E_A"/>
    <x v="2"/>
    <s v="GNR_ST_MSW_BP_E-33"/>
    <n v="7.0929454545454798"/>
    <n v="25.534603636363698"/>
  </r>
  <r>
    <x v="0"/>
    <x v="1"/>
    <x v="1"/>
    <x v="3"/>
    <x v="4"/>
    <s v="DE4-E_A"/>
    <x v="2"/>
    <s v="GNR_ST_MSW_CND_E-33"/>
    <n v="0.83087272727272699"/>
    <n v="2.9911418181818199"/>
  </r>
  <r>
    <x v="0"/>
    <x v="1"/>
    <x v="1"/>
    <x v="3"/>
    <x v="4"/>
    <s v="DE4-E_A"/>
    <x v="3"/>
    <s v="GNR_PV_SUN"/>
    <n v="11.7822576427959"/>
    <n v="42.416127514065202"/>
  </r>
  <r>
    <x v="0"/>
    <x v="1"/>
    <x v="1"/>
    <x v="3"/>
    <x v="4"/>
    <s v="DE4-E_A"/>
    <x v="3"/>
    <s v="GNR_SH_SUN_LS_Y-2030"/>
    <n v="2.9985101561719198"/>
    <n v="10.7946365622189"/>
  </r>
  <r>
    <x v="0"/>
    <x v="1"/>
    <x v="1"/>
    <x v="3"/>
    <x v="4"/>
    <s v="DE4-E_A"/>
    <x v="6"/>
    <s v="GNR_ROR_WTR"/>
    <n v="2.6530440910678799"/>
    <n v="9.5509587278443604"/>
  </r>
  <r>
    <x v="0"/>
    <x v="1"/>
    <x v="1"/>
    <x v="3"/>
    <x v="4"/>
    <s v="DE4-E_A"/>
    <x v="7"/>
    <s v="GNR_WT_WIND_ONS"/>
    <n v="29.319812710000001"/>
    <n v="105.551325756"/>
  </r>
  <r>
    <x v="0"/>
    <x v="1"/>
    <x v="1"/>
    <x v="3"/>
    <x v="4"/>
    <s v="DE4-E_Offshore_A"/>
    <x v="7"/>
    <s v="GNR_WT_WIND_OFF"/>
    <n v="9.1379940000000008"/>
    <n v="32.896778400000002"/>
  </r>
  <r>
    <x v="0"/>
    <x v="1"/>
    <x v="1"/>
    <x v="3"/>
    <x v="4"/>
    <s v="DE4-E_Offshore_A"/>
    <x v="7"/>
    <s v="GNR_WT_WIND_OFF_L-NS_Y-2030"/>
    <n v="30.7849058424808"/>
    <n v="110.825661032931"/>
  </r>
  <r>
    <x v="0"/>
    <x v="1"/>
    <x v="1"/>
    <x v="3"/>
    <x v="5"/>
    <s v="DE4-N_A"/>
    <x v="5"/>
    <s v="AGG-DE4-N_ES_ELEC"/>
    <n v="1.1972E-3"/>
    <n v="4.3099200000000001E-3"/>
  </r>
  <r>
    <x v="0"/>
    <x v="1"/>
    <x v="1"/>
    <x v="3"/>
    <x v="5"/>
    <s v="DE4-N_A"/>
    <x v="5"/>
    <s v="AGG-DE4-N_RES_WTR_PMP"/>
    <n v="2.4772800000000001E-2"/>
    <n v="8.9182079999999997E-2"/>
  </r>
  <r>
    <x v="0"/>
    <x v="1"/>
    <x v="1"/>
    <x v="3"/>
    <x v="5"/>
    <s v="DE4-N_A"/>
    <x v="5"/>
    <s v="GNR_BO_ELEC_E-80"/>
    <n v="4.7253022027384801E-2"/>
    <n v="0.17011087929858501"/>
  </r>
  <r>
    <x v="0"/>
    <x v="1"/>
    <x v="1"/>
    <x v="3"/>
    <x v="5"/>
    <s v="DE4-N_A"/>
    <x v="5"/>
    <s v="GNR_ES_ELEC_BAT-LITHIO_E-95_Y-16-29"/>
    <n v="6.5635964912280696E-4"/>
    <n v="2.3628947368421098E-3"/>
  </r>
  <r>
    <x v="0"/>
    <x v="1"/>
    <x v="1"/>
    <x v="3"/>
    <x v="5"/>
    <s v="DE4-N_A"/>
    <x v="5"/>
    <s v="GNR_ES_ELEC_BAT-LITHIO_E-97_Y-30-50"/>
    <n v="2.0402752876139199E-3"/>
    <n v="7.3449910354101301E-3"/>
  </r>
  <r>
    <x v="0"/>
    <x v="1"/>
    <x v="1"/>
    <x v="3"/>
    <x v="5"/>
    <s v="DE4-N_A"/>
    <x v="1"/>
    <s v="GNR_HS_HEAT_PIT_L-CEN_E-90_Y-2020"/>
    <n v="2.54673962529036"/>
    <n v="9.1682626510452803"/>
  </r>
  <r>
    <x v="0"/>
    <x v="1"/>
    <x v="1"/>
    <x v="3"/>
    <x v="5"/>
    <s v="DE4-N_A"/>
    <x v="2"/>
    <s v="GNR_BO_MSW_E-80"/>
    <n v="0.92790300000000003"/>
    <n v="3.3404508000000002"/>
  </r>
  <r>
    <x v="0"/>
    <x v="1"/>
    <x v="1"/>
    <x v="3"/>
    <x v="5"/>
    <s v="DE4-N_A"/>
    <x v="2"/>
    <s v="GNR_ST_MSW_BP_E-23_LS-220-MW-FEED_Y-2020"/>
    <n v="2.4118986714241402"/>
    <n v="8.6828352171268897"/>
  </r>
  <r>
    <x v="0"/>
    <x v="1"/>
    <x v="1"/>
    <x v="3"/>
    <x v="5"/>
    <s v="DE4-N_A"/>
    <x v="2"/>
    <s v="GNR_ST_MSW_BP_E-24_LS-220-MW-FEED_Y-2030"/>
    <n v="11.0996438916334"/>
    <n v="39.9587180098803"/>
  </r>
  <r>
    <x v="0"/>
    <x v="1"/>
    <x v="1"/>
    <x v="3"/>
    <x v="5"/>
    <s v="DE4-N_A"/>
    <x v="2"/>
    <s v="GNR_ST_MSW_BP_E-33"/>
    <n v="0.45127272727272899"/>
    <n v="1.6245818181818199"/>
  </r>
  <r>
    <x v="0"/>
    <x v="1"/>
    <x v="1"/>
    <x v="3"/>
    <x v="5"/>
    <s v="DE4-N_A"/>
    <x v="3"/>
    <s v="GNR_PV_SUN"/>
    <n v="1.6885237400986799"/>
    <n v="6.0786854643552299"/>
  </r>
  <r>
    <x v="0"/>
    <x v="1"/>
    <x v="1"/>
    <x v="3"/>
    <x v="5"/>
    <s v="DE4-N_A"/>
    <x v="3"/>
    <s v="GNR_SH_SUN_LS_Y-2020"/>
    <n v="1.09219655839108"/>
    <n v="3.9319076102078898"/>
  </r>
  <r>
    <x v="0"/>
    <x v="1"/>
    <x v="1"/>
    <x v="3"/>
    <x v="5"/>
    <s v="DE4-N_A"/>
    <x v="4"/>
    <s v="GNR_GEO_HEAT_EO"/>
    <n v="8.7600000000000002E-5"/>
    <n v="3.1535999999999999E-4"/>
  </r>
  <r>
    <x v="0"/>
    <x v="1"/>
    <x v="1"/>
    <x v="3"/>
    <x v="5"/>
    <s v="DE4-N_A"/>
    <x v="6"/>
    <s v="GNR_ROR_WTR"/>
    <n v="2.3376999999999998E-2"/>
    <n v="8.4157200000000001E-2"/>
  </r>
  <r>
    <x v="0"/>
    <x v="1"/>
    <x v="1"/>
    <x v="3"/>
    <x v="5"/>
    <s v="DE4-N_A"/>
    <x v="7"/>
    <s v="GNR_WT_WIND_ONS"/>
    <n v="14.893920420000001"/>
    <n v="53.618113512000001"/>
  </r>
  <r>
    <x v="0"/>
    <x v="1"/>
    <x v="1"/>
    <x v="3"/>
    <x v="5"/>
    <s v="DE4-N_A"/>
    <x v="7"/>
    <s v="GNR_WT_WIND_ON_LS_Y-2020"/>
    <n v="21.00001679"/>
    <n v="75.600060443999993"/>
  </r>
  <r>
    <x v="0"/>
    <x v="1"/>
    <x v="1"/>
    <x v="3"/>
    <x v="5"/>
    <s v="DE4-N_Offshore_A"/>
    <x v="7"/>
    <s v="GNR_WT_WIND_OFF"/>
    <n v="8.0586000000000002"/>
    <n v="29.010960000000001"/>
  </r>
  <r>
    <x v="0"/>
    <x v="1"/>
    <x v="1"/>
    <x v="3"/>
    <x v="6"/>
    <s v="DE4-S_A"/>
    <x v="0"/>
    <s v="GNR_ST_COAL_BP_E-43"/>
    <n v="0.32479227906976799"/>
    <n v="1.16925220465117"/>
  </r>
  <r>
    <x v="0"/>
    <x v="1"/>
    <x v="1"/>
    <x v="3"/>
    <x v="6"/>
    <s v="DE4-S_A"/>
    <x v="5"/>
    <s v="AGG-DE4-S_ES_ELEC"/>
    <n v="4.8082666666666701E-3"/>
    <n v="1.730976E-2"/>
  </r>
  <r>
    <x v="0"/>
    <x v="1"/>
    <x v="1"/>
    <x v="3"/>
    <x v="6"/>
    <s v="DE4-S_A"/>
    <x v="5"/>
    <s v="AGG-DE4-S_RES_WTR_PMP"/>
    <n v="0.44990400000000003"/>
    <n v="1.6196543999999999"/>
  </r>
  <r>
    <x v="0"/>
    <x v="1"/>
    <x v="1"/>
    <x v="3"/>
    <x v="6"/>
    <s v="DE4-S_A"/>
    <x v="5"/>
    <s v="GNR_ES_ELEC_BAT-LITHIO_E-95_Y-16-29"/>
    <n v="6.7315721948384999"/>
    <n v="24.233659901418601"/>
  </r>
  <r>
    <x v="0"/>
    <x v="1"/>
    <x v="1"/>
    <x v="3"/>
    <x v="6"/>
    <s v="DE4-S_A"/>
    <x v="1"/>
    <s v="GNR_HS_HEAT_PIT_L-CEN_E-90_Y-2020"/>
    <n v="4.2904132899813803"/>
    <n v="15.445487843933"/>
  </r>
  <r>
    <x v="0"/>
    <x v="1"/>
    <x v="1"/>
    <x v="3"/>
    <x v="6"/>
    <s v="DE4-S_A"/>
    <x v="2"/>
    <s v="GNR_BO_MSW_E-80"/>
    <n v="2.6710335000000001"/>
    <n v="9.6157205999999995"/>
  </r>
  <r>
    <x v="0"/>
    <x v="1"/>
    <x v="1"/>
    <x v="3"/>
    <x v="6"/>
    <s v="DE4-S_A"/>
    <x v="2"/>
    <s v="GNR_ST_MSW_BP_E-24_LS-220-MW-FEED_Y-2030"/>
    <n v="26.200639344521399"/>
    <n v="94.322301640277203"/>
  </r>
  <r>
    <x v="0"/>
    <x v="1"/>
    <x v="1"/>
    <x v="3"/>
    <x v="6"/>
    <s v="DE4-S_A"/>
    <x v="2"/>
    <s v="GNR_ST_MSW_BP_E-33"/>
    <n v="2.8191272727272798"/>
    <n v="10.1488581818182"/>
  </r>
  <r>
    <x v="0"/>
    <x v="1"/>
    <x v="1"/>
    <x v="3"/>
    <x v="6"/>
    <s v="DE4-S_A"/>
    <x v="2"/>
    <s v="GNR_ST_MSW_CND_E-33"/>
    <n v="0.115472727272727"/>
    <n v="0.41570181818181801"/>
  </r>
  <r>
    <x v="0"/>
    <x v="1"/>
    <x v="1"/>
    <x v="3"/>
    <x v="6"/>
    <s v="DE4-S_A"/>
    <x v="3"/>
    <s v="GNR_PV_SUN"/>
    <n v="22.1711313349394"/>
    <n v="79.816072805781801"/>
  </r>
  <r>
    <x v="0"/>
    <x v="1"/>
    <x v="1"/>
    <x v="3"/>
    <x v="6"/>
    <s v="DE4-S_A"/>
    <x v="4"/>
    <s v="GNR_GEO_HEAT_EO"/>
    <n v="0.39209759999999999"/>
    <n v="1.41155136"/>
  </r>
  <r>
    <x v="0"/>
    <x v="1"/>
    <x v="1"/>
    <x v="3"/>
    <x v="6"/>
    <s v="DE4-S_A"/>
    <x v="6"/>
    <s v="GNR_RES_WTR_NOPMP"/>
    <n v="0.59766271944701799"/>
    <n v="2.1515857900092699"/>
  </r>
  <r>
    <x v="0"/>
    <x v="1"/>
    <x v="1"/>
    <x v="3"/>
    <x v="6"/>
    <s v="DE4-S_A"/>
    <x v="6"/>
    <s v="GNR_ROR_WTR"/>
    <n v="38.207127800000002"/>
    <n v="137.54566008"/>
  </r>
  <r>
    <x v="0"/>
    <x v="1"/>
    <x v="1"/>
    <x v="3"/>
    <x v="6"/>
    <s v="DE4-S_A"/>
    <x v="7"/>
    <s v="GNR_WT_WIND_ONS"/>
    <n v="13.808839559999999"/>
    <n v="49.711822415999997"/>
  </r>
  <r>
    <x v="0"/>
    <x v="1"/>
    <x v="1"/>
    <x v="3"/>
    <x v="7"/>
    <s v="DE4-W_A"/>
    <x v="5"/>
    <s v="AGG-DE4-W_ES_ELEC"/>
    <n v="9.2271999999999996E-3"/>
    <n v="3.3217919999999998E-2"/>
  </r>
  <r>
    <x v="0"/>
    <x v="1"/>
    <x v="1"/>
    <x v="3"/>
    <x v="7"/>
    <s v="DE4-W_A"/>
    <x v="5"/>
    <s v="AGG-DE4-W_RES_WTR_PMP"/>
    <n v="0.238368"/>
    <n v="0.85812480000000002"/>
  </r>
  <r>
    <x v="0"/>
    <x v="1"/>
    <x v="1"/>
    <x v="3"/>
    <x v="7"/>
    <s v="DE4-W_A"/>
    <x v="5"/>
    <s v="GNR_BO_ELEC_E-80"/>
    <n v="25.0854866928033"/>
    <n v="90.307752094091796"/>
  </r>
  <r>
    <x v="0"/>
    <x v="1"/>
    <x v="1"/>
    <x v="3"/>
    <x v="7"/>
    <s v="DE4-W_A"/>
    <x v="5"/>
    <s v="GNR_ES_ELEC_BAT-LITHIO_E-95_Y-16-29"/>
    <n v="5.4574724589483496"/>
    <n v="19.646900852213999"/>
  </r>
  <r>
    <x v="0"/>
    <x v="1"/>
    <x v="1"/>
    <x v="3"/>
    <x v="7"/>
    <s v="DE4-W_A"/>
    <x v="1"/>
    <s v="GNR_HS_HEAT_PIT_L-CEN_E-90_Y-2020"/>
    <n v="13.1422005354578"/>
    <n v="47.3119219276482"/>
  </r>
  <r>
    <x v="0"/>
    <x v="1"/>
    <x v="1"/>
    <x v="3"/>
    <x v="7"/>
    <s v="DE4-W_A"/>
    <x v="18"/>
    <s v="GNR_FC_H2_SOFCC_Y-30"/>
    <n v="18.596639240252099"/>
    <n v="66.947901264907699"/>
  </r>
  <r>
    <x v="0"/>
    <x v="1"/>
    <x v="1"/>
    <x v="3"/>
    <x v="7"/>
    <s v="DE4-W_A"/>
    <x v="2"/>
    <s v="GNR_BO_MSW_E-80"/>
    <n v="8.9740720820925901"/>
    <n v="32.306659495533303"/>
  </r>
  <r>
    <x v="0"/>
    <x v="1"/>
    <x v="1"/>
    <x v="3"/>
    <x v="7"/>
    <s v="DE4-W_A"/>
    <x v="2"/>
    <s v="GNR_ST_MSW_BP_E-24_LS-220-MW-FEED_Y-2030"/>
    <n v="2.1051901538192399"/>
    <n v="7.57868455374925"/>
  </r>
  <r>
    <x v="0"/>
    <x v="1"/>
    <x v="1"/>
    <x v="3"/>
    <x v="7"/>
    <s v="DE4-W_A"/>
    <x v="2"/>
    <s v="GNR_ST_MSW_BP_E-33"/>
    <n v="4.1809090909090996"/>
    <n v="15.051272727272799"/>
  </r>
  <r>
    <x v="0"/>
    <x v="1"/>
    <x v="1"/>
    <x v="3"/>
    <x v="7"/>
    <s v="DE4-W_A"/>
    <x v="2"/>
    <s v="GNR_ST_MSW_CND_E-33"/>
    <n v="0.96360000000000001"/>
    <n v="3.46896"/>
  </r>
  <r>
    <x v="0"/>
    <x v="1"/>
    <x v="1"/>
    <x v="3"/>
    <x v="7"/>
    <s v="DE4-W_A"/>
    <x v="3"/>
    <s v="GNR_PV_SUN"/>
    <n v="10.8158285968592"/>
    <n v="38.936982948693"/>
  </r>
  <r>
    <x v="0"/>
    <x v="1"/>
    <x v="1"/>
    <x v="3"/>
    <x v="7"/>
    <s v="DE4-W_A"/>
    <x v="6"/>
    <s v="GNR_ROR_WTR"/>
    <n v="1.7424299999999999"/>
    <n v="6.272748"/>
  </r>
  <r>
    <x v="0"/>
    <x v="1"/>
    <x v="1"/>
    <x v="3"/>
    <x v="7"/>
    <s v="DE4-W_A"/>
    <x v="7"/>
    <s v="GNR_WT_WIND_ONS"/>
    <n v="28.58239902"/>
    <n v="102.896636472"/>
  </r>
  <r>
    <x v="0"/>
    <x v="1"/>
    <x v="1"/>
    <x v="3"/>
    <x v="7"/>
    <s v="DE4-W_A"/>
    <x v="17"/>
    <s v="GNR_ST_WOODCHI_BP_E-29_LS-600-MW-FEED_Y-2030"/>
    <n v="5.40189779474131"/>
    <n v="19.446832061068701"/>
  </r>
  <r>
    <x v="0"/>
    <x v="1"/>
    <x v="1"/>
    <x v="3"/>
    <x v="7"/>
    <s v="DE4-W_Offshore_A"/>
    <x v="7"/>
    <s v="GNR_WT_WIND_OFF"/>
    <n v="24.672747000000001"/>
    <n v="88.821889200000001"/>
  </r>
  <r>
    <x v="0"/>
    <x v="1"/>
    <x v="1"/>
    <x v="3"/>
    <x v="7"/>
    <s v="DE4-W_Offshore_A"/>
    <x v="7"/>
    <s v="GNR_WT_WIND_OFF_L-NS_Y-2020"/>
    <n v="112.841745557095"/>
    <n v="406.23028400554102"/>
  </r>
  <r>
    <x v="0"/>
    <x v="1"/>
    <x v="1"/>
    <x v="3"/>
    <x v="7"/>
    <s v="DE4-W_Offshore_A"/>
    <x v="7"/>
    <s v="GNR_WT_WIND_OFF_L-NS_Y-2030"/>
    <n v="210.97322422565699"/>
    <n v="759.503607212367"/>
  </r>
  <r>
    <x v="0"/>
    <x v="1"/>
    <x v="1"/>
    <x v="4"/>
    <x v="8"/>
    <s v="LV_A"/>
    <x v="5"/>
    <s v="GNR_ES_ELEC_BAT-LITHIO_E-97_Y-30-50"/>
    <n v="2.2581168521557"/>
    <n v="8.1292206677605297"/>
  </r>
  <r>
    <x v="0"/>
    <x v="1"/>
    <x v="1"/>
    <x v="4"/>
    <x v="8"/>
    <s v="LV_A"/>
    <x v="3"/>
    <s v="GNR_PV_SUN_LS-4-MW_Y-2030"/>
    <n v="5.1348067603641496"/>
    <n v="18.4853043373109"/>
  </r>
  <r>
    <x v="0"/>
    <x v="1"/>
    <x v="1"/>
    <x v="4"/>
    <x v="8"/>
    <s v="LV_A"/>
    <x v="7"/>
    <s v="GNR_WT_WIND_ON_LS_Y-2020"/>
    <n v="7.1280206300884199"/>
    <n v="25.660874268318299"/>
  </r>
  <r>
    <x v="0"/>
    <x v="1"/>
    <x v="1"/>
    <x v="4"/>
    <x v="8"/>
    <s v="LV_RigaR"/>
    <x v="6"/>
    <s v="GNR_RES_WTR_NOPMP"/>
    <n v="4.0200000000000001E-4"/>
    <n v="1.4472E-3"/>
  </r>
  <r>
    <x v="0"/>
    <x v="1"/>
    <x v="1"/>
    <x v="4"/>
    <x v="8"/>
    <s v="LV_Rural"/>
    <x v="7"/>
    <s v="GNR_WT_WIND_ONS"/>
    <n v="6.5858E-2"/>
    <n v="0.23708879999999999"/>
  </r>
  <r>
    <x v="0"/>
    <x v="1"/>
    <x v="1"/>
    <x v="5"/>
    <x v="9"/>
    <s v="LT_A"/>
    <x v="5"/>
    <s v="GNR_ES_ELEC_BAT-LITHIO_E-95_Y-16-29"/>
    <n v="1.5518000170544499"/>
    <n v="5.5864800613960099"/>
  </r>
  <r>
    <x v="0"/>
    <x v="1"/>
    <x v="1"/>
    <x v="5"/>
    <x v="9"/>
    <s v="LT_A"/>
    <x v="5"/>
    <s v="GNR_ES_ELEC_BAT-LITHIO_E-97_Y-30-50"/>
    <n v="138.43851847842001"/>
    <n v="498.37866652231202"/>
  </r>
  <r>
    <x v="0"/>
    <x v="1"/>
    <x v="1"/>
    <x v="5"/>
    <x v="9"/>
    <s v="LT_A"/>
    <x v="3"/>
    <s v="GNR_PV_SUN_LS-4-MW_Y-2020"/>
    <n v="5.1299930686711201"/>
    <n v="18.467975047216001"/>
  </r>
  <r>
    <x v="0"/>
    <x v="1"/>
    <x v="1"/>
    <x v="5"/>
    <x v="9"/>
    <s v="LT_A"/>
    <x v="3"/>
    <s v="GNR_PV_SUN_LS-4-MW_Y-2030"/>
    <n v="197.376782192734"/>
    <n v="710.55641589384402"/>
  </r>
  <r>
    <x v="0"/>
    <x v="1"/>
    <x v="1"/>
    <x v="5"/>
    <x v="9"/>
    <s v="LT_KauU"/>
    <x v="2"/>
    <s v="KAUNAS_ST_MSW_BP"/>
    <n v="0.80672871432093995"/>
    <n v="2.9042233715553798"/>
  </r>
  <r>
    <x v="0"/>
    <x v="1"/>
    <x v="1"/>
    <x v="5"/>
    <x v="9"/>
    <s v="LT_KauU"/>
    <x v="6"/>
    <s v="GNR_ROR_WTR"/>
    <n v="0.61343999999999999"/>
    <n v="2.2083840000000001"/>
  </r>
  <r>
    <x v="0"/>
    <x v="1"/>
    <x v="1"/>
    <x v="5"/>
    <x v="9"/>
    <s v="LT_KlaU"/>
    <x v="3"/>
    <s v="GNR_PV_SUN"/>
    <n v="8.7830410424068805E-2"/>
    <n v="0.316189477526648"/>
  </r>
  <r>
    <x v="0"/>
    <x v="1"/>
    <x v="1"/>
    <x v="5"/>
    <x v="9"/>
    <s v="LT_Other_DH"/>
    <x v="1"/>
    <s v="LIFOSA_ST_HEAT_BP"/>
    <n v="0.747176470588235"/>
    <n v="2.6898352941176502"/>
  </r>
  <r>
    <x v="0"/>
    <x v="1"/>
    <x v="1"/>
    <x v="5"/>
    <x v="9"/>
    <s v="LT_Other_DH"/>
    <x v="8"/>
    <s v="EBAVERE_ST_WOODWST_BP"/>
    <n v="0.18672631578947399"/>
    <n v="0.67221473684210498"/>
  </r>
  <r>
    <x v="0"/>
    <x v="1"/>
    <x v="1"/>
    <x v="5"/>
    <x v="9"/>
    <s v="LT_Rural"/>
    <x v="7"/>
    <s v="GNR_WT_WIND_ONS"/>
    <n v="0.45713199999999998"/>
    <n v="1.6456751999999999"/>
  </r>
  <r>
    <x v="0"/>
    <x v="1"/>
    <x v="1"/>
    <x v="5"/>
    <x v="9"/>
    <s v="LT_VilU"/>
    <x v="2"/>
    <s v="VILNIUS_ST_MSW_BP"/>
    <n v="2.76675451510213"/>
    <n v="9.9603162543676707"/>
  </r>
  <r>
    <x v="0"/>
    <x v="1"/>
    <x v="1"/>
    <x v="5"/>
    <x v="9"/>
    <s v="LT_VilU"/>
    <x v="6"/>
    <s v="GNR_ES_WTR_PMP"/>
    <n v="0.23400000000000001"/>
    <n v="0.84240000000000004"/>
  </r>
  <r>
    <x v="0"/>
    <x v="1"/>
    <x v="1"/>
    <x v="6"/>
    <x v="10"/>
    <s v="NL_A"/>
    <x v="5"/>
    <s v="GNR_ES_ELEC_BAT-LITHIO_E-95_Y-16-29"/>
    <n v="7.3651207158756504"/>
    <n v="26.5144345771524"/>
  </r>
  <r>
    <x v="0"/>
    <x v="1"/>
    <x v="1"/>
    <x v="6"/>
    <x v="10"/>
    <s v="NL_A"/>
    <x v="18"/>
    <s v="GNR_FC_H2_SOFCC_Y-30"/>
    <n v="7.0246307826309202"/>
    <n v="25.288670817471299"/>
  </r>
  <r>
    <x v="0"/>
    <x v="1"/>
    <x v="1"/>
    <x v="6"/>
    <x v="10"/>
    <s v="NL_A"/>
    <x v="2"/>
    <s v="GNR_ST_MSW_CND_E-40"/>
    <n v="5.9918399999999998"/>
    <n v="21.570623999999999"/>
  </r>
  <r>
    <x v="0"/>
    <x v="1"/>
    <x v="1"/>
    <x v="6"/>
    <x v="10"/>
    <s v="NL_A"/>
    <x v="12"/>
    <s v="GNR_ST_NUCL_CND_E-33"/>
    <n v="9.05983558705333"/>
    <n v="32.615408113392"/>
  </r>
  <r>
    <x v="0"/>
    <x v="1"/>
    <x v="1"/>
    <x v="6"/>
    <x v="10"/>
    <s v="NL_A"/>
    <x v="3"/>
    <s v="GNR_PV_SUN"/>
    <n v="0.78477125759999999"/>
    <n v="2.82517652736"/>
  </r>
  <r>
    <x v="0"/>
    <x v="1"/>
    <x v="1"/>
    <x v="6"/>
    <x v="10"/>
    <s v="NL_A"/>
    <x v="3"/>
    <s v="GNR_PV_SUN_LS-4-MW_Y-2020"/>
    <n v="4.2289195749091499"/>
    <n v="15.224110469672899"/>
  </r>
  <r>
    <x v="0"/>
    <x v="1"/>
    <x v="1"/>
    <x v="6"/>
    <x v="10"/>
    <s v="NL_A"/>
    <x v="6"/>
    <s v="GNR_ROR_WTR"/>
    <n v="0.15959999999999999"/>
    <n v="0.57455999999999996"/>
  </r>
  <r>
    <x v="0"/>
    <x v="1"/>
    <x v="1"/>
    <x v="6"/>
    <x v="10"/>
    <s v="NL_A"/>
    <x v="7"/>
    <s v="GNR_WT_WIND_OFF"/>
    <n v="2.2770747999999998"/>
    <n v="8.19746928"/>
  </r>
  <r>
    <x v="0"/>
    <x v="1"/>
    <x v="1"/>
    <x v="6"/>
    <x v="10"/>
    <s v="NL_A"/>
    <x v="7"/>
    <s v="GNR_WT_WIND_ONS"/>
    <n v="6.6295944000000002"/>
    <n v="23.866539840000002"/>
  </r>
  <r>
    <x v="0"/>
    <x v="1"/>
    <x v="1"/>
    <x v="6"/>
    <x v="10"/>
    <s v="NL_A"/>
    <x v="7"/>
    <s v="GNR_WT_WIND_ON_LS_Y-2020"/>
    <n v="19.98282"/>
    <n v="71.938152000000002"/>
  </r>
  <r>
    <x v="0"/>
    <x v="1"/>
    <x v="1"/>
    <x v="6"/>
    <x v="10"/>
    <s v="NL_A"/>
    <x v="7"/>
    <s v="GNR_WT_WIND_ON_LS_Y-2030"/>
    <n v="0.56851080000000198"/>
    <n v="2.0466388800000099"/>
  </r>
  <r>
    <x v="0"/>
    <x v="1"/>
    <x v="1"/>
    <x v="6"/>
    <x v="10"/>
    <s v="NL_A"/>
    <x v="14"/>
    <s v="GNR_ST_WOOD_CND_E-50"/>
    <n v="1.4016"/>
    <n v="5.0457599999999996"/>
  </r>
  <r>
    <x v="0"/>
    <x v="1"/>
    <x v="1"/>
    <x v="7"/>
    <x v="11"/>
    <s v="NO1_A1"/>
    <x v="5"/>
    <s v="GNR_ES_ELEC_BAT-LITHIO_E-97_Y-30-50"/>
    <n v="0.83965566864910701"/>
    <n v="3.02276040713679"/>
  </r>
  <r>
    <x v="0"/>
    <x v="1"/>
    <x v="1"/>
    <x v="7"/>
    <x v="11"/>
    <s v="NO1_A1"/>
    <x v="6"/>
    <s v="GNR_RES_WTR_NOPMP_MC-01"/>
    <n v="1.1679999999999999"/>
    <n v="4.2047999999999996"/>
  </r>
  <r>
    <x v="0"/>
    <x v="1"/>
    <x v="1"/>
    <x v="7"/>
    <x v="11"/>
    <s v="NO1_A1"/>
    <x v="6"/>
    <s v="GNR_RES_WTR_NOPMP_MC-02"/>
    <n v="1.1679999999999999"/>
    <n v="4.2047999999999996"/>
  </r>
  <r>
    <x v="0"/>
    <x v="1"/>
    <x v="1"/>
    <x v="7"/>
    <x v="11"/>
    <s v="NO1_A1"/>
    <x v="6"/>
    <s v="GNR_RES_WTR_NOPMP_MC-03"/>
    <n v="0.93842142450432198"/>
    <n v="3.37831712821556"/>
  </r>
  <r>
    <x v="0"/>
    <x v="1"/>
    <x v="1"/>
    <x v="7"/>
    <x v="11"/>
    <s v="NO1_A1"/>
    <x v="6"/>
    <s v="GNR_RES_WTR_NOPMP_MC-04"/>
    <n v="0.76250235148409196"/>
    <n v="2.74500846534273"/>
  </r>
  <r>
    <x v="0"/>
    <x v="1"/>
    <x v="1"/>
    <x v="7"/>
    <x v="11"/>
    <s v="NO1_A1"/>
    <x v="6"/>
    <s v="GNR_RES_WTR_NOPMP_MC-05"/>
    <n v="0.66455640548699602"/>
    <n v="2.39240305975318"/>
  </r>
  <r>
    <x v="0"/>
    <x v="1"/>
    <x v="1"/>
    <x v="7"/>
    <x v="11"/>
    <s v="NO1_A1"/>
    <x v="6"/>
    <s v="GNR_RES_WTR_NOPMP_MC-06"/>
    <n v="0.126977454106286"/>
    <n v="0.45711883478262999"/>
  </r>
  <r>
    <x v="0"/>
    <x v="1"/>
    <x v="1"/>
    <x v="7"/>
    <x v="11"/>
    <s v="NO1_A1"/>
    <x v="6"/>
    <s v="GNR_ROR_WTR"/>
    <n v="8.7850773446537893"/>
    <n v="31.626278440753602"/>
  </r>
  <r>
    <x v="0"/>
    <x v="1"/>
    <x v="1"/>
    <x v="7"/>
    <x v="11"/>
    <s v="NO1_A1"/>
    <x v="7"/>
    <s v="GNR_WT_WIND_ONS"/>
    <n v="0.73307599999999995"/>
    <n v="2.6390736000000001"/>
  </r>
  <r>
    <x v="0"/>
    <x v="1"/>
    <x v="1"/>
    <x v="7"/>
    <x v="11"/>
    <s v="NO1_A2"/>
    <x v="5"/>
    <s v="GNR_BO_ELEC_E-99"/>
    <n v="1.1576018163854101E-2"/>
    <n v="4.1673665389874798E-2"/>
  </r>
  <r>
    <x v="0"/>
    <x v="1"/>
    <x v="1"/>
    <x v="7"/>
    <x v="11"/>
    <s v="NO1_A2"/>
    <x v="5"/>
    <s v="GNR_HP_ELEC_COP-270"/>
    <n v="0.11663777777777801"/>
    <n v="0.41989599999999999"/>
  </r>
  <r>
    <x v="0"/>
    <x v="1"/>
    <x v="1"/>
    <x v="7"/>
    <x v="11"/>
    <s v="NO1_A2"/>
    <x v="5"/>
    <s v="GNR_HP_ELEC_GROUND-WTR_COP-380_LS-4-MW_Y-2030"/>
    <n v="0.38736786382014599"/>
    <n v="1.3945243097525299"/>
  </r>
  <r>
    <x v="0"/>
    <x v="1"/>
    <x v="1"/>
    <x v="7"/>
    <x v="11"/>
    <s v="NO1_A2"/>
    <x v="1"/>
    <s v="GNR_HS_HEAT_PIT_L-DEC_E-91_Y-2020"/>
    <n v="1.1686242949731001"/>
    <n v="4.2070474619031497"/>
  </r>
  <r>
    <x v="0"/>
    <x v="1"/>
    <x v="1"/>
    <x v="7"/>
    <x v="11"/>
    <s v="NO1_A2"/>
    <x v="1"/>
    <s v="GNR_HS_HEAT_PIT_L-DEC_E-91_Y-2030"/>
    <n v="0.35004393279104901"/>
    <n v="1.2601581580477801"/>
  </r>
  <r>
    <x v="0"/>
    <x v="1"/>
    <x v="1"/>
    <x v="7"/>
    <x v="11"/>
    <s v="NO1_A2"/>
    <x v="2"/>
    <s v="GNR_BO_MSW_E-90"/>
    <n v="3.0173333333333299E-2"/>
    <n v="0.108624"/>
  </r>
  <r>
    <x v="0"/>
    <x v="1"/>
    <x v="1"/>
    <x v="7"/>
    <x v="11"/>
    <s v="NO1_A2"/>
    <x v="2"/>
    <s v="GNR_ST_MSW_BP_CB-20"/>
    <n v="0.19855999999999999"/>
    <n v="0.71481600000000001"/>
  </r>
  <r>
    <x v="0"/>
    <x v="1"/>
    <x v="1"/>
    <x v="7"/>
    <x v="11"/>
    <s v="NO1_A2"/>
    <x v="4"/>
    <s v="GNR_EH_HEAT"/>
    <n v="9.4607999999999998E-2"/>
    <n v="0.34058880000000002"/>
  </r>
  <r>
    <x v="0"/>
    <x v="1"/>
    <x v="1"/>
    <x v="7"/>
    <x v="11"/>
    <s v="NO1_A2"/>
    <x v="8"/>
    <s v="GNR_BO_WOODWST_E-90"/>
    <n v="0.215106666666667"/>
    <n v="0.77438399999999996"/>
  </r>
  <r>
    <x v="0"/>
    <x v="1"/>
    <x v="1"/>
    <x v="7"/>
    <x v="11"/>
    <s v="NO1_A3"/>
    <x v="5"/>
    <s v="GNR_BO_ELEC_E-99"/>
    <n v="7.4844316965065804E-3"/>
    <n v="2.6943954107423701E-2"/>
  </r>
  <r>
    <x v="0"/>
    <x v="1"/>
    <x v="1"/>
    <x v="7"/>
    <x v="11"/>
    <s v="NO1_A3"/>
    <x v="5"/>
    <s v="GNR_HP_ELEC_COP-270"/>
    <n v="2.0277777777777801E-2"/>
    <n v="7.2999999999999995E-2"/>
  </r>
  <r>
    <x v="0"/>
    <x v="1"/>
    <x v="1"/>
    <x v="7"/>
    <x v="11"/>
    <s v="NO1_A3"/>
    <x v="5"/>
    <s v="GNR_HP_ELEC_GROUND-WTR_COP-360_LS-4-MW_Y-2020"/>
    <n v="9.1411693144082998E-2"/>
    <n v="0.32908209531869898"/>
  </r>
  <r>
    <x v="0"/>
    <x v="1"/>
    <x v="1"/>
    <x v="7"/>
    <x v="11"/>
    <s v="NO1_A3"/>
    <x v="5"/>
    <s v="GNR_HP_ELEC_GROUND-WTR_COP-380_LS-4-MW_Y-2030"/>
    <n v="0.52306061266455095"/>
    <n v="1.8830182055923801"/>
  </r>
  <r>
    <x v="0"/>
    <x v="1"/>
    <x v="1"/>
    <x v="7"/>
    <x v="11"/>
    <s v="NO1_A3"/>
    <x v="1"/>
    <s v="GNR_HS_HEAT_PIT_L-DEC_E-91_Y-2020"/>
    <n v="1.6884026171053801"/>
    <n v="6.0782494215793799"/>
  </r>
  <r>
    <x v="0"/>
    <x v="1"/>
    <x v="1"/>
    <x v="7"/>
    <x v="11"/>
    <s v="NO1_A3"/>
    <x v="1"/>
    <s v="GNR_HS_HEAT_PIT_L-DEC_E-91_Y-2030"/>
    <n v="0.190664169822784"/>
    <n v="0.68639101136202096"/>
  </r>
  <r>
    <x v="0"/>
    <x v="1"/>
    <x v="1"/>
    <x v="7"/>
    <x v="11"/>
    <s v="NO1_A3"/>
    <x v="2"/>
    <s v="GNR_BO_MSW_E-90"/>
    <n v="0.129453333333333"/>
    <n v="0.466032"/>
  </r>
  <r>
    <x v="0"/>
    <x v="1"/>
    <x v="1"/>
    <x v="7"/>
    <x v="11"/>
    <s v="NO1_A3"/>
    <x v="2"/>
    <s v="GNR_ST_MSW_BP_CB-20"/>
    <n v="0.45016666666666599"/>
    <n v="1.6206"/>
  </r>
  <r>
    <x v="0"/>
    <x v="1"/>
    <x v="1"/>
    <x v="7"/>
    <x v="11"/>
    <s v="NO1_A3"/>
    <x v="8"/>
    <s v="GNR_BO_WOODWST_E-90"/>
    <n v="6.5213333333333304E-2"/>
    <n v="0.234768"/>
  </r>
  <r>
    <x v="0"/>
    <x v="1"/>
    <x v="1"/>
    <x v="7"/>
    <x v="12"/>
    <s v="NO2_A1"/>
    <x v="6"/>
    <s v="GNR_RES_WTR_NOPMP_MC-01"/>
    <n v="3.2166024084082498"/>
    <n v="11.579768670269701"/>
  </r>
  <r>
    <x v="0"/>
    <x v="1"/>
    <x v="1"/>
    <x v="7"/>
    <x v="12"/>
    <s v="NO2_A1"/>
    <x v="6"/>
    <s v="GNR_RES_WTR_NOPMP_MC-02"/>
    <n v="7.7718024084082504"/>
    <n v="27.978488670269702"/>
  </r>
  <r>
    <x v="0"/>
    <x v="1"/>
    <x v="1"/>
    <x v="7"/>
    <x v="12"/>
    <s v="NO2_A1"/>
    <x v="6"/>
    <s v="GNR_RES_WTR_NOPMP_MC-03"/>
    <n v="6.6434359588868501"/>
    <n v="23.916369451992701"/>
  </r>
  <r>
    <x v="0"/>
    <x v="1"/>
    <x v="1"/>
    <x v="7"/>
    <x v="12"/>
    <s v="NO2_A1"/>
    <x v="6"/>
    <s v="GNR_RES_WTR_NOPMP_MC-04"/>
    <n v="5.1812016056054997"/>
    <n v="18.652325780179801"/>
  </r>
  <r>
    <x v="0"/>
    <x v="1"/>
    <x v="1"/>
    <x v="7"/>
    <x v="12"/>
    <s v="NO2_A1"/>
    <x v="6"/>
    <s v="GNR_RES_WTR_NOPMP_MC-05"/>
    <n v="3.8859012042041199"/>
    <n v="13.989244335134799"/>
  </r>
  <r>
    <x v="0"/>
    <x v="1"/>
    <x v="1"/>
    <x v="7"/>
    <x v="12"/>
    <s v="NO2_A1"/>
    <x v="6"/>
    <s v="GNR_RES_WTR_NOPMP_MC-06"/>
    <n v="3.4213206368405298"/>
    <n v="12.3167542926259"/>
  </r>
  <r>
    <x v="0"/>
    <x v="1"/>
    <x v="1"/>
    <x v="7"/>
    <x v="12"/>
    <s v="NO2_A1"/>
    <x v="6"/>
    <s v="GNR_RES_WTR_NOPMP_MC-07"/>
    <n v="1.7365175329857001"/>
    <n v="6.2514631187485099"/>
  </r>
  <r>
    <x v="0"/>
    <x v="1"/>
    <x v="1"/>
    <x v="7"/>
    <x v="12"/>
    <s v="NO2_A1"/>
    <x v="6"/>
    <s v="GNR_RES_WTR_NOPMP_MC-08"/>
    <n v="1.0702374500777101"/>
    <n v="3.8528548202797399"/>
  </r>
  <r>
    <x v="0"/>
    <x v="1"/>
    <x v="1"/>
    <x v="7"/>
    <x v="12"/>
    <s v="NO2_A1"/>
    <x v="6"/>
    <s v="GNR_RES_WTR_PMP_MC-01"/>
    <n v="4.5552000000000001"/>
    <n v="16.398720000000001"/>
  </r>
  <r>
    <x v="0"/>
    <x v="1"/>
    <x v="1"/>
    <x v="7"/>
    <x v="12"/>
    <s v="NO2_A1"/>
    <x v="6"/>
    <s v="GNR_ROR_WTR"/>
    <n v="10.765969168094999"/>
    <n v="38.757489005141998"/>
  </r>
  <r>
    <x v="0"/>
    <x v="1"/>
    <x v="1"/>
    <x v="7"/>
    <x v="12"/>
    <s v="NO2_A1"/>
    <x v="7"/>
    <s v="GNR_WT_WIND_ONS"/>
    <n v="3.0705252000000001"/>
    <n v="11.05389072"/>
  </r>
  <r>
    <x v="0"/>
    <x v="1"/>
    <x v="1"/>
    <x v="7"/>
    <x v="12"/>
    <s v="NO2_A2"/>
    <x v="5"/>
    <s v="GNR_HP_ELEC_COP-270"/>
    <n v="1.2977777777777801E-3"/>
    <n v="4.6719999999999999E-3"/>
  </r>
  <r>
    <x v="0"/>
    <x v="1"/>
    <x v="1"/>
    <x v="7"/>
    <x v="12"/>
    <s v="NO2_A2"/>
    <x v="5"/>
    <s v="GNR_HP_ELEC_GROUND-WTR_COP-380_LS-4-MW_Y-2030"/>
    <n v="2.46325708907764E-2"/>
    <n v="8.8677255206794994E-2"/>
  </r>
  <r>
    <x v="0"/>
    <x v="1"/>
    <x v="1"/>
    <x v="7"/>
    <x v="12"/>
    <s v="NO2_A2"/>
    <x v="1"/>
    <s v="GNR_HS_HEAT_PIT_L-DEC_E-91_Y-2020"/>
    <n v="0.18222208964074399"/>
    <n v="0.65599952270668005"/>
  </r>
  <r>
    <x v="0"/>
    <x v="1"/>
    <x v="1"/>
    <x v="7"/>
    <x v="12"/>
    <s v="NO2_A2"/>
    <x v="1"/>
    <s v="GNR_HS_HEAT_PIT_L-DEC_E-91_Y-2030"/>
    <n v="3.67420146364816E-2"/>
    <n v="0.132271252691334"/>
  </r>
  <r>
    <x v="0"/>
    <x v="1"/>
    <x v="1"/>
    <x v="7"/>
    <x v="12"/>
    <s v="NO2_A2"/>
    <x v="2"/>
    <s v="GNR_ST_MSW_BP_CB-30"/>
    <n v="0.1898"/>
    <n v="0.68328"/>
  </r>
  <r>
    <x v="0"/>
    <x v="1"/>
    <x v="1"/>
    <x v="7"/>
    <x v="12"/>
    <s v="NO2_A2"/>
    <x v="4"/>
    <s v="GNR_EH_HEAT"/>
    <n v="0.18746399999999999"/>
    <n v="0.67487039999999998"/>
  </r>
  <r>
    <x v="0"/>
    <x v="1"/>
    <x v="1"/>
    <x v="7"/>
    <x v="12"/>
    <s v="NO2_A2"/>
    <x v="8"/>
    <s v="GNR_BO_WOODWST_E-90"/>
    <n v="0.25890666666666701"/>
    <n v="0.932064"/>
  </r>
  <r>
    <x v="0"/>
    <x v="1"/>
    <x v="1"/>
    <x v="7"/>
    <x v="13"/>
    <s v="NO3_A1"/>
    <x v="5"/>
    <s v="GNR_ES_ELEC_BAT-LITHIO_E-97_Y-30-50"/>
    <n v="0.35755351957037701"/>
    <n v="1.2871926704533601"/>
  </r>
  <r>
    <x v="0"/>
    <x v="1"/>
    <x v="1"/>
    <x v="7"/>
    <x v="13"/>
    <s v="NO3_A1"/>
    <x v="6"/>
    <s v="GNR_RES_WTR_NOPMP_MC-01"/>
    <n v="1.94337545966466"/>
    <n v="6.9961516547927696"/>
  </r>
  <r>
    <x v="0"/>
    <x v="1"/>
    <x v="1"/>
    <x v="7"/>
    <x v="13"/>
    <s v="NO3_A1"/>
    <x v="6"/>
    <s v="GNR_RES_WTR_NOPMP_MC-02"/>
    <n v="2.0596695497205499"/>
    <n v="7.4148103789939697"/>
  </r>
  <r>
    <x v="0"/>
    <x v="1"/>
    <x v="1"/>
    <x v="7"/>
    <x v="13"/>
    <s v="NO3_A1"/>
    <x v="6"/>
    <s v="GNR_RES_WTR_NOPMP_MC-03"/>
    <n v="2.0596695497205499"/>
    <n v="7.4148103789939697"/>
  </r>
  <r>
    <x v="0"/>
    <x v="1"/>
    <x v="1"/>
    <x v="7"/>
    <x v="13"/>
    <s v="NO3_A1"/>
    <x v="6"/>
    <s v="GNR_RES_WTR_NOPMP_MC-04"/>
    <n v="2.0596695497205499"/>
    <n v="7.4148103789939697"/>
  </r>
  <r>
    <x v="0"/>
    <x v="1"/>
    <x v="1"/>
    <x v="7"/>
    <x v="13"/>
    <s v="NO3_A1"/>
    <x v="6"/>
    <s v="GNR_RES_WTR_NOPMP_MC-05"/>
    <n v="1.3726025270672599"/>
    <n v="4.9413690974421396"/>
  </r>
  <r>
    <x v="0"/>
    <x v="1"/>
    <x v="1"/>
    <x v="7"/>
    <x v="13"/>
    <s v="NO3_A1"/>
    <x v="6"/>
    <s v="GNR_RES_WTR_NOPMP_MC-06"/>
    <n v="0.823867819888219"/>
    <n v="2.9659241515975898"/>
  </r>
  <r>
    <x v="0"/>
    <x v="1"/>
    <x v="1"/>
    <x v="7"/>
    <x v="13"/>
    <s v="NO3_A1"/>
    <x v="6"/>
    <s v="GNR_RES_WTR_NOPMP_MC-07"/>
    <n v="0.823867819888219"/>
    <n v="2.9659241515975898"/>
  </r>
  <r>
    <x v="0"/>
    <x v="1"/>
    <x v="1"/>
    <x v="7"/>
    <x v="13"/>
    <s v="NO3_A1"/>
    <x v="6"/>
    <s v="GNR_RES_WTR_NOPMP_MC-08"/>
    <n v="0.76379360375675198"/>
    <n v="2.7496569735243099"/>
  </r>
  <r>
    <x v="0"/>
    <x v="1"/>
    <x v="1"/>
    <x v="7"/>
    <x v="13"/>
    <s v="NO3_A1"/>
    <x v="6"/>
    <s v="GNR_RES_WTR_NOPMP_MC-09"/>
    <n v="9.6470020064977999E-2"/>
    <n v="0.347292072233921"/>
  </r>
  <r>
    <x v="0"/>
    <x v="1"/>
    <x v="1"/>
    <x v="7"/>
    <x v="13"/>
    <s v="NO3_A1"/>
    <x v="6"/>
    <s v="GNR_RES_WTR_PMP_MC-01"/>
    <n v="0.52822800000000003"/>
    <n v="1.9016207999999999"/>
  </r>
  <r>
    <x v="0"/>
    <x v="1"/>
    <x v="1"/>
    <x v="7"/>
    <x v="13"/>
    <s v="NO3_A1"/>
    <x v="6"/>
    <s v="GNR_ROR_WTR"/>
    <n v="7.0650296785433904"/>
    <n v="25.434106842756201"/>
  </r>
  <r>
    <x v="0"/>
    <x v="1"/>
    <x v="1"/>
    <x v="7"/>
    <x v="13"/>
    <s v="NO3_A1"/>
    <x v="7"/>
    <s v="GNR_WT_WIND_ONS"/>
    <n v="2.1285082000000002"/>
    <n v="7.6626295200000003"/>
  </r>
  <r>
    <x v="0"/>
    <x v="1"/>
    <x v="1"/>
    <x v="7"/>
    <x v="13"/>
    <s v="NO3_A1"/>
    <x v="7"/>
    <s v="GNR_WT_WIND_ON_LS_Y-2020"/>
    <n v="12.233984100000001"/>
    <n v="44.042342759999997"/>
  </r>
  <r>
    <x v="0"/>
    <x v="1"/>
    <x v="1"/>
    <x v="7"/>
    <x v="13"/>
    <s v="NO3_A1"/>
    <x v="7"/>
    <s v="GNR_WT_WIND_ON_LS_Y-2030"/>
    <n v="0.69369169999999802"/>
    <n v="2.49729011999999"/>
  </r>
  <r>
    <x v="0"/>
    <x v="1"/>
    <x v="1"/>
    <x v="7"/>
    <x v="13"/>
    <s v="NO3_A2"/>
    <x v="5"/>
    <s v="GNR_BO_ELEC_E-99"/>
    <n v="2.6946217119708901E-2"/>
    <n v="9.7006381630952196E-2"/>
  </r>
  <r>
    <x v="0"/>
    <x v="1"/>
    <x v="1"/>
    <x v="7"/>
    <x v="13"/>
    <s v="NO3_A2"/>
    <x v="5"/>
    <s v="GNR_HP_ELEC_COP-270"/>
    <n v="7.78666666666667E-3"/>
    <n v="2.8032000000000001E-2"/>
  </r>
  <r>
    <x v="0"/>
    <x v="1"/>
    <x v="1"/>
    <x v="7"/>
    <x v="13"/>
    <s v="NO3_A2"/>
    <x v="5"/>
    <s v="GNR_HP_ELEC_GROUND-WTR_COP-380_LS-4-MW_Y-2030"/>
    <n v="2.8538541080369802E-2"/>
    <n v="0.102738747889331"/>
  </r>
  <r>
    <x v="0"/>
    <x v="1"/>
    <x v="1"/>
    <x v="7"/>
    <x v="13"/>
    <s v="NO3_A2"/>
    <x v="1"/>
    <s v="GNR_HS_HEAT_PIT_L-DEC_E-91_Y-2020"/>
    <n v="8.1170508714977704E-2"/>
    <n v="0.29221383137391999"/>
  </r>
  <r>
    <x v="0"/>
    <x v="1"/>
    <x v="1"/>
    <x v="7"/>
    <x v="13"/>
    <s v="NO3_A2"/>
    <x v="1"/>
    <s v="GNR_HS_HEAT_PIT_L-DEC_E-91_Y-2030"/>
    <n v="5.8409614106324802E-2"/>
    <n v="0.21027461078276899"/>
  </r>
  <r>
    <x v="0"/>
    <x v="1"/>
    <x v="1"/>
    <x v="7"/>
    <x v="13"/>
    <s v="NO3_A2"/>
    <x v="2"/>
    <s v="GNR_ST_MSW_BP_CB-20"/>
    <n v="0.10512000000000001"/>
    <n v="0.37843199999999999"/>
  </r>
  <r>
    <x v="0"/>
    <x v="1"/>
    <x v="1"/>
    <x v="7"/>
    <x v="13"/>
    <s v="NO3_A2"/>
    <x v="4"/>
    <s v="GNR_EH_HEAT"/>
    <n v="0.13753199999999999"/>
    <n v="0.49511519999999998"/>
  </r>
  <r>
    <x v="0"/>
    <x v="1"/>
    <x v="1"/>
    <x v="7"/>
    <x v="13"/>
    <s v="NO3_A3"/>
    <x v="5"/>
    <s v="GNR_BO_ELEC_E-99"/>
    <n v="9.5395555096709703E-2"/>
    <n v="0.34342399834815501"/>
  </r>
  <r>
    <x v="0"/>
    <x v="1"/>
    <x v="1"/>
    <x v="7"/>
    <x v="13"/>
    <s v="NO3_A3"/>
    <x v="5"/>
    <s v="GNR_HP_ELEC_COP-270"/>
    <n v="6.4888888888888895E-4"/>
    <n v="2.336E-3"/>
  </r>
  <r>
    <x v="0"/>
    <x v="1"/>
    <x v="1"/>
    <x v="7"/>
    <x v="13"/>
    <s v="NO3_A3"/>
    <x v="5"/>
    <s v="GNR_HP_ELEC_GROUND-WTR_COP-380_LS-4-MW_Y-2030"/>
    <n v="0.18943919848565499"/>
    <n v="0.68198111454835797"/>
  </r>
  <r>
    <x v="0"/>
    <x v="1"/>
    <x v="1"/>
    <x v="7"/>
    <x v="13"/>
    <s v="NO3_A3"/>
    <x v="1"/>
    <s v="GNR_HS_HEAT_PIT_L-DEC_E-91_Y-2020"/>
    <n v="0.33315631492664199"/>
    <n v="1.1993627337359101"/>
  </r>
  <r>
    <x v="0"/>
    <x v="1"/>
    <x v="1"/>
    <x v="7"/>
    <x v="13"/>
    <s v="NO3_A3"/>
    <x v="1"/>
    <s v="GNR_HS_HEAT_PIT_L-DEC_E-91_Y-2030"/>
    <n v="0.32087206053149198"/>
    <n v="1.15513941791337"/>
  </r>
  <r>
    <x v="0"/>
    <x v="1"/>
    <x v="1"/>
    <x v="7"/>
    <x v="13"/>
    <s v="NO3_A3"/>
    <x v="2"/>
    <s v="GNR_BO_MSW_E-90"/>
    <n v="0.28421333333333298"/>
    <n v="1.0231680000000001"/>
  </r>
  <r>
    <x v="0"/>
    <x v="1"/>
    <x v="1"/>
    <x v="7"/>
    <x v="13"/>
    <s v="NO3_Offshore"/>
    <x v="7"/>
    <s v="GNR_WT_WIND_OFF_L-NS_Y-2030"/>
    <n v="11.923184425051399"/>
    <n v="42.923463930185001"/>
  </r>
  <r>
    <x v="0"/>
    <x v="1"/>
    <x v="1"/>
    <x v="7"/>
    <x v="14"/>
    <s v="NO4_A1"/>
    <x v="5"/>
    <s v="GNR_BO_ELEC_E-99_LS-10-MW-FEED_Y-2020"/>
    <n v="1.34605645200249"/>
    <n v="4.8458032272089602"/>
  </r>
  <r>
    <x v="0"/>
    <x v="1"/>
    <x v="1"/>
    <x v="7"/>
    <x v="14"/>
    <s v="NO4_A1"/>
    <x v="5"/>
    <s v="GNR_BO_ELEC_E-99_LS-10-MW-FEED_Y-2030"/>
    <n v="4.9851104161149802E-2"/>
    <n v="0.179463974980139"/>
  </r>
  <r>
    <x v="0"/>
    <x v="1"/>
    <x v="1"/>
    <x v="7"/>
    <x v="14"/>
    <s v="NO4_A1"/>
    <x v="1"/>
    <s v="GNR_HS_HEAT_PIT_L-CEN_E-90_Y-2020"/>
    <n v="0.81948480602000995"/>
    <n v="2.9501453016720398"/>
  </r>
  <r>
    <x v="0"/>
    <x v="1"/>
    <x v="1"/>
    <x v="7"/>
    <x v="14"/>
    <s v="NO4_A1"/>
    <x v="6"/>
    <s v="GNR_RES_WTR_NOPMP_MC-01"/>
    <n v="3.67537745819287"/>
    <n v="13.231358849494301"/>
  </r>
  <r>
    <x v="0"/>
    <x v="1"/>
    <x v="1"/>
    <x v="7"/>
    <x v="14"/>
    <s v="NO4_A1"/>
    <x v="6"/>
    <s v="GNR_RES_WTR_NOPMP_MC-02"/>
    <n v="3.67537745819287"/>
    <n v="13.231358849494301"/>
  </r>
  <r>
    <x v="0"/>
    <x v="1"/>
    <x v="1"/>
    <x v="7"/>
    <x v="14"/>
    <s v="NO4_A1"/>
    <x v="6"/>
    <s v="GNR_RES_WTR_NOPMP_MC-03"/>
    <n v="3.67537745819287"/>
    <n v="13.231358849494301"/>
  </r>
  <r>
    <x v="0"/>
    <x v="1"/>
    <x v="1"/>
    <x v="7"/>
    <x v="14"/>
    <s v="NO4_A1"/>
    <x v="6"/>
    <s v="GNR_RES_WTR_NOPMP_MC-04"/>
    <n v="3.67537745819287"/>
    <n v="13.231358849494301"/>
  </r>
  <r>
    <x v="0"/>
    <x v="1"/>
    <x v="1"/>
    <x v="7"/>
    <x v="14"/>
    <s v="NO4_A1"/>
    <x v="6"/>
    <s v="GNR_RES_WTR_NOPMP_MC-05"/>
    <n v="2.7023422830095001"/>
    <n v="9.7284322188342003"/>
  </r>
  <r>
    <x v="0"/>
    <x v="1"/>
    <x v="1"/>
    <x v="7"/>
    <x v="14"/>
    <s v="NO4_A1"/>
    <x v="6"/>
    <s v="GNR_RES_WTR_NOPMP_MC-06"/>
    <n v="1.8376887290964301"/>
    <n v="6.61567942474717"/>
  </r>
  <r>
    <x v="0"/>
    <x v="1"/>
    <x v="1"/>
    <x v="7"/>
    <x v="14"/>
    <s v="NO4_A1"/>
    <x v="6"/>
    <s v="GNR_RES_WTR_NOPMP_MC-07"/>
    <n v="1.5515715412841"/>
    <n v="5.5856575486227698"/>
  </r>
  <r>
    <x v="0"/>
    <x v="1"/>
    <x v="1"/>
    <x v="7"/>
    <x v="14"/>
    <s v="NO4_A1"/>
    <x v="6"/>
    <s v="GNR_RES_WTR_NOPMP_MC-08"/>
    <n v="0.27847603245595798"/>
    <n v="1.00251371684145"/>
  </r>
  <r>
    <x v="0"/>
    <x v="1"/>
    <x v="1"/>
    <x v="7"/>
    <x v="14"/>
    <s v="NO4_A1"/>
    <x v="6"/>
    <s v="GNR_ROR_WTR"/>
    <n v="4.1384792691558996"/>
    <n v="14.8985253689612"/>
  </r>
  <r>
    <x v="0"/>
    <x v="1"/>
    <x v="1"/>
    <x v="7"/>
    <x v="14"/>
    <s v="NO4_A1"/>
    <x v="7"/>
    <s v="GNR_WT_WIND_ONS"/>
    <n v="2.1294"/>
    <n v="7.6658400000000002"/>
  </r>
  <r>
    <x v="0"/>
    <x v="1"/>
    <x v="1"/>
    <x v="7"/>
    <x v="14"/>
    <s v="NO4_A1"/>
    <x v="7"/>
    <s v="GNR_WT_WIND_ON_LS_Y-2030"/>
    <n v="0.96537794685900802"/>
    <n v="3.47536060869243"/>
  </r>
  <r>
    <x v="0"/>
    <x v="1"/>
    <x v="1"/>
    <x v="7"/>
    <x v="14"/>
    <s v="NO4_A2"/>
    <x v="5"/>
    <s v="GNR_BO_ELEC_E-99"/>
    <n v="1.2413200903155701E-2"/>
    <n v="4.4687523251360398E-2"/>
  </r>
  <r>
    <x v="0"/>
    <x v="1"/>
    <x v="1"/>
    <x v="7"/>
    <x v="14"/>
    <s v="NO4_A2"/>
    <x v="5"/>
    <s v="GNR_HP_ELEC_COP-270"/>
    <n v="4.3800000000000002E-3"/>
    <n v="1.5768000000000001E-2"/>
  </r>
  <r>
    <x v="0"/>
    <x v="1"/>
    <x v="1"/>
    <x v="7"/>
    <x v="14"/>
    <s v="NO4_A2"/>
    <x v="1"/>
    <s v="GNR_HS_HEAT_PIT_L-DEC_E-91_Y-2020"/>
    <n v="7.3464467396400293E-2"/>
    <n v="0.26447208262704103"/>
  </r>
  <r>
    <x v="0"/>
    <x v="1"/>
    <x v="1"/>
    <x v="7"/>
    <x v="14"/>
    <s v="NO4_A2"/>
    <x v="1"/>
    <s v="GNR_HS_HEAT_PIT_L-DEC_E-91_Y-2030"/>
    <n v="8.4029647605348805E-3"/>
    <n v="3.02506731379255E-2"/>
  </r>
  <r>
    <x v="0"/>
    <x v="1"/>
    <x v="1"/>
    <x v="7"/>
    <x v="14"/>
    <s v="NO4_A2"/>
    <x v="2"/>
    <s v="GNR_BO_MSW_E-90"/>
    <n v="6.5213333333333304E-2"/>
    <n v="0.234768"/>
  </r>
  <r>
    <x v="0"/>
    <x v="1"/>
    <x v="1"/>
    <x v="7"/>
    <x v="14"/>
    <s v="NO4_A2"/>
    <x v="2"/>
    <s v="GNR_ST_MSW_BP_CB-20"/>
    <n v="5.8399999999999997E-3"/>
    <n v="2.1024000000000001E-2"/>
  </r>
  <r>
    <x v="0"/>
    <x v="1"/>
    <x v="1"/>
    <x v="7"/>
    <x v="14"/>
    <s v="NO4_A2"/>
    <x v="4"/>
    <s v="GNR_EH_HEAT"/>
    <n v="0.32061600000000001"/>
    <n v="1.1542176"/>
  </r>
  <r>
    <x v="0"/>
    <x v="1"/>
    <x v="1"/>
    <x v="7"/>
    <x v="15"/>
    <s v="NO5_A1"/>
    <x v="1"/>
    <s v="GNR_HS_HEAT_PIT_L-CEN_E-90_Y-2020"/>
    <n v="0.42527769433850598"/>
    <n v="1.5309996996186199"/>
  </r>
  <r>
    <x v="0"/>
    <x v="1"/>
    <x v="1"/>
    <x v="7"/>
    <x v="15"/>
    <s v="NO5_A1"/>
    <x v="2"/>
    <s v="GNR_ST_MSW_BP_E-23_LS-220-MW-FEED_Y-2020"/>
    <n v="7.8815579601311097"/>
    <n v="28.373608656472001"/>
  </r>
  <r>
    <x v="0"/>
    <x v="1"/>
    <x v="1"/>
    <x v="7"/>
    <x v="15"/>
    <s v="NO5_A1"/>
    <x v="6"/>
    <s v="GNR_RES_WTR_NOPMP_MC-01"/>
    <n v="1.3507327989206199"/>
    <n v="4.8626380761142496"/>
  </r>
  <r>
    <x v="0"/>
    <x v="1"/>
    <x v="1"/>
    <x v="7"/>
    <x v="15"/>
    <s v="NO5_A1"/>
    <x v="6"/>
    <s v="GNR_RES_WTR_NOPMP_MC-02"/>
    <n v="5.13630660492852"/>
    <n v="18.490703777742699"/>
  </r>
  <r>
    <x v="0"/>
    <x v="1"/>
    <x v="1"/>
    <x v="7"/>
    <x v="15"/>
    <s v="NO5_A1"/>
    <x v="6"/>
    <s v="GNR_RES_WTR_NOPMP_MC-03"/>
    <n v="3.54591090539529"/>
    <n v="12.765279259423099"/>
  </r>
  <r>
    <x v="0"/>
    <x v="1"/>
    <x v="1"/>
    <x v="7"/>
    <x v="15"/>
    <s v="NO5_A1"/>
    <x v="6"/>
    <s v="GNR_RES_WTR_NOPMP_MC-04"/>
    <n v="3.4934485326137499"/>
    <n v="12.5764147174095"/>
  </r>
  <r>
    <x v="0"/>
    <x v="1"/>
    <x v="1"/>
    <x v="7"/>
    <x v="15"/>
    <s v="NO5_A1"/>
    <x v="6"/>
    <s v="GNR_RES_WTR_NOPMP_MC-05"/>
    <n v="2.8560321345431001"/>
    <n v="10.2817156843552"/>
  </r>
  <r>
    <x v="0"/>
    <x v="1"/>
    <x v="1"/>
    <x v="7"/>
    <x v="15"/>
    <s v="NO5_A1"/>
    <x v="6"/>
    <s v="GNR_RES_WTR_NOPMP_MC-06"/>
    <n v="2.6200863994603099"/>
    <n v="9.4323110380571205"/>
  </r>
  <r>
    <x v="0"/>
    <x v="1"/>
    <x v="1"/>
    <x v="7"/>
    <x v="15"/>
    <s v="NO5_A1"/>
    <x v="6"/>
    <s v="GNR_RES_WTR_NOPMP_MC-07"/>
    <n v="1.9433539149941901"/>
    <n v="6.9960740939790798"/>
  </r>
  <r>
    <x v="0"/>
    <x v="1"/>
    <x v="1"/>
    <x v="7"/>
    <x v="15"/>
    <s v="NO5_A1"/>
    <x v="6"/>
    <s v="GNR_RES_WTR_NOPMP_MC-08"/>
    <n v="0.56711127111593596"/>
    <n v="2.0416005760173701"/>
  </r>
  <r>
    <x v="0"/>
    <x v="1"/>
    <x v="1"/>
    <x v="7"/>
    <x v="15"/>
    <s v="NO5_A1"/>
    <x v="6"/>
    <s v="GNR_RES_WTR_PMP_MC-01"/>
    <n v="3.88944"/>
    <n v="14.001984"/>
  </r>
  <r>
    <x v="0"/>
    <x v="1"/>
    <x v="1"/>
    <x v="7"/>
    <x v="15"/>
    <s v="NO5_A1"/>
    <x v="6"/>
    <s v="GNR_ROR_WTR"/>
    <n v="9.9313813027243292"/>
    <n v="35.752972689807599"/>
  </r>
  <r>
    <x v="0"/>
    <x v="1"/>
    <x v="1"/>
    <x v="7"/>
    <x v="15"/>
    <s v="NO5_A1"/>
    <x v="7"/>
    <s v="GNR_WT_WIND_ON_LS_Y-2020"/>
    <n v="0.66592399999999996"/>
    <n v="2.3973263999999999"/>
  </r>
  <r>
    <x v="0"/>
    <x v="1"/>
    <x v="1"/>
    <x v="7"/>
    <x v="15"/>
    <s v="NO5_A2"/>
    <x v="5"/>
    <s v="GNR_BO_ELEC_E-99"/>
    <n v="5.22306397306396E-2"/>
    <n v="0.18803030303030299"/>
  </r>
  <r>
    <x v="0"/>
    <x v="1"/>
    <x v="1"/>
    <x v="7"/>
    <x v="15"/>
    <s v="NO5_A2"/>
    <x v="5"/>
    <s v="GNR_HP_ELEC_GROUND-WTR_COP-380_LS-4-MW_Y-2030"/>
    <n v="6.7683759492943293E-2"/>
    <n v="0.24366153417459599"/>
  </r>
  <r>
    <x v="0"/>
    <x v="1"/>
    <x v="1"/>
    <x v="7"/>
    <x v="15"/>
    <s v="NO5_A2"/>
    <x v="1"/>
    <s v="GNR_HS_HEAT_PIT_L-DEC_E-91_Y-2020"/>
    <n v="0.13496205197479699"/>
    <n v="0.48586338710927002"/>
  </r>
  <r>
    <x v="0"/>
    <x v="1"/>
    <x v="1"/>
    <x v="7"/>
    <x v="15"/>
    <s v="NO5_A2"/>
    <x v="1"/>
    <s v="GNR_HS_HEAT_PIT_L-DEC_E-91_Y-2030"/>
    <n v="0.104989274764289"/>
    <n v="0.37796138915144001"/>
  </r>
  <r>
    <x v="0"/>
    <x v="1"/>
    <x v="1"/>
    <x v="7"/>
    <x v="15"/>
    <s v="NO5_A2"/>
    <x v="2"/>
    <s v="GNR_ST_MSW_BP_CB-20"/>
    <n v="0.267666666666666"/>
    <n v="0.96359999999999901"/>
  </r>
  <r>
    <x v="0"/>
    <x v="1"/>
    <x v="1"/>
    <x v="7"/>
    <x v="15"/>
    <s v="NO5_Offshore"/>
    <x v="7"/>
    <s v="GNR_WT_WIND_OFF_L-NS_Y-2030"/>
    <n v="67.670138778498398"/>
    <n v="243.612499602594"/>
  </r>
  <r>
    <x v="0"/>
    <x v="1"/>
    <x v="1"/>
    <x v="8"/>
    <x v="16"/>
    <s v="PL_A"/>
    <x v="5"/>
    <s v="GNR_ES_ELEC_BAT-LITHIO_E-95_Y-16-29"/>
    <n v="8.4019875237221999"/>
    <n v="30.2471550853999"/>
  </r>
  <r>
    <x v="0"/>
    <x v="1"/>
    <x v="1"/>
    <x v="8"/>
    <x v="16"/>
    <s v="PL_A"/>
    <x v="1"/>
    <s v="GNR_HS_HEAT_PIT_L-CEN_E-90_Y-2020"/>
    <n v="10.9882234574397"/>
    <n v="39.557604446783003"/>
  </r>
  <r>
    <x v="0"/>
    <x v="1"/>
    <x v="1"/>
    <x v="8"/>
    <x v="16"/>
    <s v="PL_A"/>
    <x v="1"/>
    <s v="GNR_HS_HEAT_PIT_L-CEN_E-90_Y-2030"/>
    <n v="5.0915660412285897"/>
    <n v="18.329637748422901"/>
  </r>
  <r>
    <x v="0"/>
    <x v="1"/>
    <x v="1"/>
    <x v="8"/>
    <x v="16"/>
    <s v="PL_A"/>
    <x v="2"/>
    <s v="GNR_BO_MSW_E-100"/>
    <n v="8.76"/>
    <n v="31.536000000000001"/>
  </r>
  <r>
    <x v="0"/>
    <x v="1"/>
    <x v="1"/>
    <x v="8"/>
    <x v="16"/>
    <s v="PL_A"/>
    <x v="2"/>
    <s v="GNR_ST_MSW_BP_E-15"/>
    <n v="0.79423999999999995"/>
    <n v="2.859264"/>
  </r>
  <r>
    <x v="0"/>
    <x v="1"/>
    <x v="1"/>
    <x v="8"/>
    <x v="16"/>
    <s v="PL_A"/>
    <x v="2"/>
    <s v="GNR_ST_MSW_BP_E-24_LS-220-MW-FEED_Y-2030"/>
    <n v="84.440092716496594"/>
    <n v="303.98433377938801"/>
  </r>
  <r>
    <x v="0"/>
    <x v="1"/>
    <x v="1"/>
    <x v="8"/>
    <x v="16"/>
    <s v="PL_A"/>
    <x v="3"/>
    <s v="GNR_PV_SUN"/>
    <n v="1.09788013030086E-3"/>
    <n v="3.9523684690830896E-3"/>
  </r>
  <r>
    <x v="0"/>
    <x v="1"/>
    <x v="1"/>
    <x v="8"/>
    <x v="16"/>
    <s v="PL_A"/>
    <x v="6"/>
    <s v="GNR_ES_WTR_PMP"/>
    <n v="4.3160000000000004E-3"/>
    <n v="1.55376E-2"/>
  </r>
  <r>
    <x v="0"/>
    <x v="1"/>
    <x v="1"/>
    <x v="8"/>
    <x v="16"/>
    <s v="PL_A"/>
    <x v="7"/>
    <s v="GNR_WT_WIND_ONS"/>
    <n v="14.289785999999999"/>
    <n v="51.443229600000002"/>
  </r>
  <r>
    <x v="0"/>
    <x v="1"/>
    <x v="1"/>
    <x v="8"/>
    <x v="16"/>
    <s v="PL_A"/>
    <x v="7"/>
    <s v="GNR_WT_WIND_ON_LS_Y-2020"/>
    <n v="56.820167903906999"/>
    <n v="204.552604454065"/>
  </r>
  <r>
    <x v="0"/>
    <x v="1"/>
    <x v="1"/>
    <x v="8"/>
    <x v="16"/>
    <s v="PL_A"/>
    <x v="17"/>
    <s v="GNR_ST_WOODCHI_BP_E-29_LS-600-MW-FEED_Y-2030"/>
    <n v="1.9248125"/>
    <n v="6.9293250000000004"/>
  </r>
  <r>
    <x v="0"/>
    <x v="1"/>
    <x v="1"/>
    <x v="8"/>
    <x v="16"/>
    <s v="PL_Rural"/>
    <x v="12"/>
    <s v="GNR_ST_NUCL_CND_E-33"/>
    <n v="36.845090909090899"/>
    <n v="132.64232727272699"/>
  </r>
  <r>
    <x v="0"/>
    <x v="1"/>
    <x v="1"/>
    <x v="8"/>
    <x v="16"/>
    <s v="PL_Rural"/>
    <x v="6"/>
    <s v="GNR_ROR_WTR"/>
    <n v="1.12035"/>
    <n v="4.0332600000000003"/>
  </r>
  <r>
    <x v="0"/>
    <x v="1"/>
    <x v="1"/>
    <x v="9"/>
    <x v="17"/>
    <s v="SE1A"/>
    <x v="6"/>
    <s v="GNR_RES_WTR_NOPMP_MC-01"/>
    <n v="3.5521799999999999"/>
    <n v="12.787848"/>
  </r>
  <r>
    <x v="0"/>
    <x v="1"/>
    <x v="1"/>
    <x v="9"/>
    <x v="17"/>
    <s v="SE1A"/>
    <x v="6"/>
    <s v="GNR_RES_WTR_NOPMP_MC-02"/>
    <n v="3.5521799999999999"/>
    <n v="12.787848"/>
  </r>
  <r>
    <x v="0"/>
    <x v="1"/>
    <x v="1"/>
    <x v="9"/>
    <x v="17"/>
    <s v="SE1A"/>
    <x v="6"/>
    <s v="GNR_RES_WTR_NOPMP_MC-03"/>
    <n v="2.0538032135836501"/>
    <n v="7.3936915689011498"/>
  </r>
  <r>
    <x v="0"/>
    <x v="1"/>
    <x v="1"/>
    <x v="9"/>
    <x v="17"/>
    <s v="SE1A"/>
    <x v="6"/>
    <s v="GNR_RES_WTR_NOPMP_MC-04"/>
    <n v="1.1840599999999999"/>
    <n v="4.2626160000000004"/>
  </r>
  <r>
    <x v="0"/>
    <x v="1"/>
    <x v="1"/>
    <x v="9"/>
    <x v="17"/>
    <s v="SE1A"/>
    <x v="6"/>
    <s v="GNR_RES_WTR_NOPMP_MC-05"/>
    <n v="1.1840599999999999"/>
    <n v="4.2626160000000004"/>
  </r>
  <r>
    <x v="0"/>
    <x v="1"/>
    <x v="1"/>
    <x v="9"/>
    <x v="17"/>
    <s v="SE1A"/>
    <x v="6"/>
    <s v="GNR_RES_WTR_NOPMP_MC-06"/>
    <n v="1.1840599999999999"/>
    <n v="4.2626160000000004"/>
  </r>
  <r>
    <x v="0"/>
    <x v="1"/>
    <x v="1"/>
    <x v="9"/>
    <x v="17"/>
    <s v="SE1A"/>
    <x v="6"/>
    <s v="GNR_RES_WTR_NOPMP_MC-07"/>
    <n v="0.59202999999999995"/>
    <n v="2.1313080000000002"/>
  </r>
  <r>
    <x v="0"/>
    <x v="1"/>
    <x v="1"/>
    <x v="9"/>
    <x v="17"/>
    <s v="SE1A"/>
    <x v="6"/>
    <s v="GNR_ROR_WTR"/>
    <n v="5.0573856784629196"/>
    <n v="18.206588442466501"/>
  </r>
  <r>
    <x v="0"/>
    <x v="1"/>
    <x v="1"/>
    <x v="9"/>
    <x v="17"/>
    <s v="SE1A"/>
    <x v="7"/>
    <s v="GNR_WT_WIND_ONS"/>
    <n v="4.9862206320000002"/>
    <n v="17.950394275200001"/>
  </r>
  <r>
    <x v="0"/>
    <x v="1"/>
    <x v="1"/>
    <x v="9"/>
    <x v="17"/>
    <s v="SE1_IND"/>
    <x v="5"/>
    <s v="GNR_BO_ELEC_E-99_LS-10-MW-FEED_Y-2020"/>
    <n v="0.13115597680058999"/>
    <n v="0.47216151648212401"/>
  </r>
  <r>
    <x v="0"/>
    <x v="1"/>
    <x v="1"/>
    <x v="9"/>
    <x v="17"/>
    <s v="SE1_IND"/>
    <x v="5"/>
    <s v="GNR_HP_ELEC_AIR-WTR_COP-310_LS_Y-2020"/>
    <n v="0.124451517922604"/>
    <n v="0.44802546452137498"/>
  </r>
  <r>
    <x v="0"/>
    <x v="1"/>
    <x v="1"/>
    <x v="9"/>
    <x v="17"/>
    <s v="SE1_IND"/>
    <x v="1"/>
    <s v="GNR_HS_HEAT_PIT_L-CEN_E-90_Y-2020"/>
    <n v="0.301702264476506"/>
    <n v="1.08612815211542"/>
  </r>
  <r>
    <x v="0"/>
    <x v="1"/>
    <x v="1"/>
    <x v="9"/>
    <x v="17"/>
    <s v="SE1_IND"/>
    <x v="2"/>
    <s v="GNR_ST_MSW_BP_E-23_LS-220-MW-FEED_Y-2020"/>
    <n v="3.6563206522773299"/>
    <n v="13.1627543481984"/>
  </r>
  <r>
    <x v="0"/>
    <x v="1"/>
    <x v="1"/>
    <x v="9"/>
    <x v="17"/>
    <s v="SE1_medium"/>
    <x v="5"/>
    <s v="GNR_HP_ELEC_GROUND-WTR_COP-380_LS-4-MW_Y-2030"/>
    <n v="0.32686827870459401"/>
    <n v="1.17672580333654"/>
  </r>
  <r>
    <x v="0"/>
    <x v="1"/>
    <x v="1"/>
    <x v="9"/>
    <x v="17"/>
    <s v="SE1_medium"/>
    <x v="1"/>
    <s v="GNR_HS_HEAT_PIT_L-DEC_E-91_Y-2020"/>
    <n v="0.26533229740116199"/>
    <n v="0.955196270644182"/>
  </r>
  <r>
    <x v="0"/>
    <x v="1"/>
    <x v="1"/>
    <x v="9"/>
    <x v="17"/>
    <s v="SE1_medium"/>
    <x v="1"/>
    <s v="GNR_HS_HEAT_PIT_L-DEC_E-91_Y-2030"/>
    <n v="0.13156613137193399"/>
    <n v="0.47363807293896298"/>
  </r>
  <r>
    <x v="0"/>
    <x v="1"/>
    <x v="1"/>
    <x v="9"/>
    <x v="17"/>
    <s v="SE1_medium"/>
    <x v="1"/>
    <s v="GNR_HS_HEAT_WTR-TANK_LS_E-95_Y-2010"/>
    <n v="3.1843864662279703E-2"/>
    <n v="0.114637912784207"/>
  </r>
  <r>
    <x v="0"/>
    <x v="1"/>
    <x v="1"/>
    <x v="9"/>
    <x v="17"/>
    <s v="SE1_medium"/>
    <x v="2"/>
    <s v="GNR_BO_MSW_E-90"/>
    <n v="0.29199999999999998"/>
    <n v="1.0511999999999999"/>
  </r>
  <r>
    <x v="0"/>
    <x v="1"/>
    <x v="1"/>
    <x v="9"/>
    <x v="17"/>
    <s v="SE1_medium"/>
    <x v="2"/>
    <s v="GNR_ST_MSW_BP_CB-20"/>
    <n v="0.819936"/>
    <n v="2.9517696"/>
  </r>
  <r>
    <x v="0"/>
    <x v="1"/>
    <x v="1"/>
    <x v="9"/>
    <x v="17"/>
    <s v="SE1_medium"/>
    <x v="4"/>
    <s v="GNR_EH_HEAT"/>
    <n v="0.11030219780219699"/>
    <n v="0.397087912087911"/>
  </r>
  <r>
    <x v="0"/>
    <x v="1"/>
    <x v="1"/>
    <x v="9"/>
    <x v="17"/>
    <s v="SE1_medium"/>
    <x v="8"/>
    <s v="GNR_BO_WOODWST_E-90"/>
    <n v="3.8933333333333299E-2"/>
    <n v="0.14016000000000001"/>
  </r>
  <r>
    <x v="0"/>
    <x v="1"/>
    <x v="1"/>
    <x v="9"/>
    <x v="17"/>
    <s v="SE1_small"/>
    <x v="5"/>
    <s v="GNR_HP_ELEC_GROUND-WTR_COP-360_LS-4-MW_Y-2020"/>
    <n v="0.13966831828620299"/>
    <n v="0.502805945830331"/>
  </r>
  <r>
    <x v="0"/>
    <x v="1"/>
    <x v="1"/>
    <x v="9"/>
    <x v="17"/>
    <s v="SE1_small"/>
    <x v="1"/>
    <s v="GNR_HS_HEAT_PIT_L-DEC_E-91_Y-2020"/>
    <n v="0.32297486100205097"/>
    <n v="1.1627094996073799"/>
  </r>
  <r>
    <x v="0"/>
    <x v="1"/>
    <x v="1"/>
    <x v="9"/>
    <x v="17"/>
    <s v="SE1_small"/>
    <x v="1"/>
    <s v="GNR_HS_HEAT_WTR-TANK_LS_E-95_Y-2010"/>
    <n v="7.3359177037516602E-3"/>
    <n v="2.6409303733506001E-2"/>
  </r>
  <r>
    <x v="0"/>
    <x v="1"/>
    <x v="1"/>
    <x v="9"/>
    <x v="17"/>
    <s v="SE1_small"/>
    <x v="4"/>
    <s v="GNR_EH_HEAT"/>
    <n v="6.2851867226180096E-3"/>
    <n v="2.2626672201424801E-2"/>
  </r>
  <r>
    <x v="0"/>
    <x v="1"/>
    <x v="1"/>
    <x v="9"/>
    <x v="18"/>
    <s v="SE2A"/>
    <x v="6"/>
    <s v="GNR_RES_WTR_NOPMP_MC-01"/>
    <n v="3.5695705432814901"/>
    <n v="12.8504539558134"/>
  </r>
  <r>
    <x v="0"/>
    <x v="1"/>
    <x v="1"/>
    <x v="9"/>
    <x v="18"/>
    <s v="SE2A"/>
    <x v="6"/>
    <s v="GNR_RES_WTR_NOPMP_MC-02"/>
    <n v="4.1127056037967904"/>
    <n v="14.805740173668401"/>
  </r>
  <r>
    <x v="0"/>
    <x v="1"/>
    <x v="1"/>
    <x v="9"/>
    <x v="18"/>
    <s v="SE2A"/>
    <x v="6"/>
    <s v="GNR_RES_WTR_NOPMP_MC-03"/>
    <n v="3.7630421194012502"/>
    <n v="13.5469516298445"/>
  </r>
  <r>
    <x v="0"/>
    <x v="1"/>
    <x v="1"/>
    <x v="9"/>
    <x v="18"/>
    <s v="SE2A"/>
    <x v="6"/>
    <s v="GNR_RES_WTR_NOPMP_MC-04"/>
    <n v="3.7630421194012502"/>
    <n v="13.5469516298445"/>
  </r>
  <r>
    <x v="0"/>
    <x v="1"/>
    <x v="1"/>
    <x v="9"/>
    <x v="18"/>
    <s v="SE2A"/>
    <x v="6"/>
    <s v="GNR_RES_WTR_NOPMP_MC-05"/>
    <n v="3.7630421194012502"/>
    <n v="13.5469516298445"/>
  </r>
  <r>
    <x v="0"/>
    <x v="1"/>
    <x v="1"/>
    <x v="9"/>
    <x v="18"/>
    <s v="SE2A"/>
    <x v="6"/>
    <s v="GNR_RES_WTR_NOPMP_MC-06"/>
    <n v="2.9772025753473801"/>
    <n v="10.7179292712506"/>
  </r>
  <r>
    <x v="0"/>
    <x v="1"/>
    <x v="1"/>
    <x v="9"/>
    <x v="18"/>
    <s v="SE2A"/>
    <x v="6"/>
    <s v="GNR_RES_WTR_PMP_MC-01"/>
    <n v="0.94608000000000003"/>
    <n v="3.405888"/>
  </r>
  <r>
    <x v="0"/>
    <x v="1"/>
    <x v="1"/>
    <x v="9"/>
    <x v="18"/>
    <s v="SE2A"/>
    <x v="6"/>
    <s v="GNR_ROR_WTR"/>
    <n v="14.9567720942319"/>
    <n v="53.844379539234801"/>
  </r>
  <r>
    <x v="0"/>
    <x v="1"/>
    <x v="1"/>
    <x v="9"/>
    <x v="18"/>
    <s v="SE2A"/>
    <x v="7"/>
    <s v="GNR_WT_WIND_ONS"/>
    <n v="9.4801729780000006"/>
    <n v="34.128622720800003"/>
  </r>
  <r>
    <x v="0"/>
    <x v="1"/>
    <x v="1"/>
    <x v="9"/>
    <x v="18"/>
    <s v="SE2_IND"/>
    <x v="1"/>
    <s v="GNR_HS_HEAT_PIT_L-CEN_E-90_Y-2020"/>
    <n v="0.62441814267090401"/>
    <n v="2.24790531361525"/>
  </r>
  <r>
    <x v="0"/>
    <x v="1"/>
    <x v="1"/>
    <x v="9"/>
    <x v="18"/>
    <s v="SE2_IND"/>
    <x v="2"/>
    <s v="GNR_ST_MSW_BP_E-23_LS-220-MW-FEED_Y-2020"/>
    <n v="11.572174718622501"/>
    <n v="41.659828987041202"/>
  </r>
  <r>
    <x v="0"/>
    <x v="1"/>
    <x v="1"/>
    <x v="9"/>
    <x v="18"/>
    <s v="SE2_medium"/>
    <x v="5"/>
    <s v="GNR_HP_ELEC_GROUND-WTR_COP-360_LS-4-MW_Y-2020"/>
    <n v="0.62717916800715401"/>
    <n v="2.2578450048257501"/>
  </r>
  <r>
    <x v="0"/>
    <x v="1"/>
    <x v="1"/>
    <x v="9"/>
    <x v="18"/>
    <s v="SE2_medium"/>
    <x v="5"/>
    <s v="GNR_HP_ELEC_GROUND-WTR_COP-380_LS-4-MW_Y-2030"/>
    <n v="0.149191767702267"/>
    <n v="0.53709036372815999"/>
  </r>
  <r>
    <x v="0"/>
    <x v="1"/>
    <x v="1"/>
    <x v="9"/>
    <x v="18"/>
    <s v="SE2_medium"/>
    <x v="1"/>
    <s v="GNR_HS_HEAT_PIT_L-DEC_E-91_Y-2020"/>
    <n v="1.58807867570671"/>
    <n v="5.7170832325441703"/>
  </r>
  <r>
    <x v="0"/>
    <x v="1"/>
    <x v="1"/>
    <x v="9"/>
    <x v="18"/>
    <s v="SE2_medium"/>
    <x v="1"/>
    <s v="GNR_HS_HEAT_WTR-TANK_LS_E-95_Y-2010"/>
    <n v="0.11258"/>
    <n v="0.40528799999999998"/>
  </r>
  <r>
    <x v="0"/>
    <x v="1"/>
    <x v="1"/>
    <x v="9"/>
    <x v="18"/>
    <s v="SE2_medium"/>
    <x v="2"/>
    <s v="GNR_ST_MSW_BP_CB-20"/>
    <n v="0.36497612450319999"/>
    <n v="1.3139140482115199"/>
  </r>
  <r>
    <x v="0"/>
    <x v="1"/>
    <x v="1"/>
    <x v="9"/>
    <x v="18"/>
    <s v="SE2_medium"/>
    <x v="2"/>
    <s v="GNR_ST_MSW_BP_CB-40"/>
    <n v="0.65816799999999998"/>
    <n v="2.3694047999999999"/>
  </r>
  <r>
    <x v="0"/>
    <x v="1"/>
    <x v="1"/>
    <x v="9"/>
    <x v="18"/>
    <s v="SE2_medium"/>
    <x v="4"/>
    <s v="GNR_EH_HEAT"/>
    <n v="4.4930790365796502E-2"/>
    <n v="0.16175084531686801"/>
  </r>
  <r>
    <x v="0"/>
    <x v="1"/>
    <x v="1"/>
    <x v="9"/>
    <x v="18"/>
    <s v="SE2_medium"/>
    <x v="17"/>
    <s v="GNR_ST_WOODCHI_BP_CB-50"/>
    <n v="0.14769360000000001"/>
    <n v="0.53169696"/>
  </r>
  <r>
    <x v="0"/>
    <x v="1"/>
    <x v="1"/>
    <x v="9"/>
    <x v="18"/>
    <s v="SE2_small"/>
    <x v="5"/>
    <s v="GNR_HP_ELEC_GROUND-WTR_COP-360_LS-4-MW_Y-2020"/>
    <n v="0.207123505077077"/>
    <n v="0.74564461827747897"/>
  </r>
  <r>
    <x v="0"/>
    <x v="1"/>
    <x v="1"/>
    <x v="9"/>
    <x v="18"/>
    <s v="SE2_small"/>
    <x v="1"/>
    <s v="GNR_HS_HEAT_PIT_L-DEC_E-91_Y-2020"/>
    <n v="0.50928553664114995"/>
    <n v="1.8334279319081399"/>
  </r>
  <r>
    <x v="0"/>
    <x v="1"/>
    <x v="1"/>
    <x v="9"/>
    <x v="18"/>
    <s v="SE2_small"/>
    <x v="4"/>
    <s v="GNR_EH_HEAT"/>
    <n v="9.2979739010988598E-3"/>
    <n v="3.3472706043955899E-2"/>
  </r>
  <r>
    <x v="0"/>
    <x v="1"/>
    <x v="1"/>
    <x v="9"/>
    <x v="19"/>
    <s v="SE3A"/>
    <x v="12"/>
    <s v="GNR_ST_NUCL_CND_E-33"/>
    <n v="67.493941818181796"/>
    <n v="242.97819054545499"/>
  </r>
  <r>
    <x v="0"/>
    <x v="1"/>
    <x v="1"/>
    <x v="9"/>
    <x v="19"/>
    <s v="SE3A"/>
    <x v="6"/>
    <s v="GNR_RES_WTR_NOPMP_MC-01"/>
    <n v="1.1528160000000001"/>
    <n v="4.1501375999999999"/>
  </r>
  <r>
    <x v="0"/>
    <x v="1"/>
    <x v="1"/>
    <x v="9"/>
    <x v="19"/>
    <s v="SE3A"/>
    <x v="6"/>
    <s v="GNR_RES_WTR_NOPMP_MC-02"/>
    <n v="0.96067999999999998"/>
    <n v="3.4584480000000002"/>
  </r>
  <r>
    <x v="0"/>
    <x v="1"/>
    <x v="1"/>
    <x v="9"/>
    <x v="19"/>
    <s v="SE3A"/>
    <x v="6"/>
    <s v="GNR_RES_WTR_NOPMP_MC-03"/>
    <n v="0.96067999999999998"/>
    <n v="3.4584480000000002"/>
  </r>
  <r>
    <x v="0"/>
    <x v="1"/>
    <x v="1"/>
    <x v="9"/>
    <x v="19"/>
    <s v="SE3A"/>
    <x v="6"/>
    <s v="GNR_RES_WTR_NOPMP_MC-04"/>
    <n v="0.96067999999999998"/>
    <n v="3.4584480000000002"/>
  </r>
  <r>
    <x v="0"/>
    <x v="1"/>
    <x v="1"/>
    <x v="9"/>
    <x v="19"/>
    <s v="SE3A"/>
    <x v="6"/>
    <s v="GNR_RES_WTR_NOPMP_MC-05"/>
    <n v="0.96067999999999998"/>
    <n v="3.4584480000000002"/>
  </r>
  <r>
    <x v="0"/>
    <x v="1"/>
    <x v="1"/>
    <x v="9"/>
    <x v="19"/>
    <s v="SE3A"/>
    <x v="6"/>
    <s v="GNR_RES_WTR_NOPMP_MC-06"/>
    <n v="0.37112167474569702"/>
    <n v="1.33603802908451"/>
  </r>
  <r>
    <x v="0"/>
    <x v="1"/>
    <x v="1"/>
    <x v="9"/>
    <x v="19"/>
    <s v="SE3A"/>
    <x v="6"/>
    <s v="GNR_ROR_WTR"/>
    <n v="5.4573907516429303"/>
    <n v="19.6466067059145"/>
  </r>
  <r>
    <x v="0"/>
    <x v="1"/>
    <x v="1"/>
    <x v="9"/>
    <x v="19"/>
    <s v="SE3A"/>
    <x v="7"/>
    <s v="GNR_WT_WIND_ONS"/>
    <n v="6.1473913199999997"/>
    <n v="22.130608752000001"/>
  </r>
  <r>
    <x v="0"/>
    <x v="1"/>
    <x v="1"/>
    <x v="9"/>
    <x v="19"/>
    <s v="SE3_IND"/>
    <x v="1"/>
    <s v="GNR_HS_HEAT_PIT_L-CEN_E-90_Y-2020"/>
    <n v="0.95384904880725896"/>
    <n v="3.4338565757061299"/>
  </r>
  <r>
    <x v="0"/>
    <x v="1"/>
    <x v="1"/>
    <x v="9"/>
    <x v="19"/>
    <s v="SE3_IND"/>
    <x v="2"/>
    <s v="GNR_ST_MSW_BP_E-23_LS-220-MW-FEED_Y-2020"/>
    <n v="17.677429744073098"/>
    <n v="63.638747078663201"/>
  </r>
  <r>
    <x v="0"/>
    <x v="1"/>
    <x v="1"/>
    <x v="9"/>
    <x v="19"/>
    <s v="SE3_large"/>
    <x v="5"/>
    <s v="GNR_HP_ELEC_COP-270"/>
    <n v="0.27253333333333302"/>
    <n v="0.98111999999999999"/>
  </r>
  <r>
    <x v="0"/>
    <x v="1"/>
    <x v="1"/>
    <x v="9"/>
    <x v="19"/>
    <s v="SE3_large"/>
    <x v="1"/>
    <s v="GNR_HS_HEAT_PIT_L-CEN_E-90_Y-2020"/>
    <n v="2.9019686463763699"/>
    <n v="10.4470871269549"/>
  </r>
  <r>
    <x v="0"/>
    <x v="1"/>
    <x v="1"/>
    <x v="9"/>
    <x v="19"/>
    <s v="SE3_large"/>
    <x v="1"/>
    <s v="GNR_HS_HEAT_PIT_L-CEN_E-90_Y-2030"/>
    <n v="0.64728965036102803"/>
    <n v="2.3302427412997"/>
  </r>
  <r>
    <x v="0"/>
    <x v="1"/>
    <x v="1"/>
    <x v="9"/>
    <x v="19"/>
    <s v="SE3_large"/>
    <x v="2"/>
    <s v="AROS6_ST_MSW_EXT"/>
    <n v="1.4647868852459001"/>
    <n v="5.2732327868852504"/>
  </r>
  <r>
    <x v="0"/>
    <x v="1"/>
    <x v="1"/>
    <x v="9"/>
    <x v="19"/>
    <s v="SE3_large"/>
    <x v="2"/>
    <s v="GNR_ST_MSW_BP_CB-30"/>
    <n v="2.60113748040756"/>
    <n v="9.3640949294671998"/>
  </r>
  <r>
    <x v="0"/>
    <x v="1"/>
    <x v="1"/>
    <x v="9"/>
    <x v="19"/>
    <s v="SE3_large"/>
    <x v="2"/>
    <s v="GNR_ST_MSW_BP_E-23_LS-220-MW-FEED_Y-2020"/>
    <n v="10.9011836654989"/>
    <n v="39.244261195796099"/>
  </r>
  <r>
    <x v="0"/>
    <x v="1"/>
    <x v="1"/>
    <x v="9"/>
    <x v="19"/>
    <s v="SE3_large"/>
    <x v="2"/>
    <s v="GNR_ST_MSW_BP_E-24_LS-220-MW-FEED_Y-2030"/>
    <n v="5.5588470693751404"/>
    <n v="20.0118494497505"/>
  </r>
  <r>
    <x v="0"/>
    <x v="1"/>
    <x v="1"/>
    <x v="9"/>
    <x v="19"/>
    <s v="SE3_large"/>
    <x v="4"/>
    <s v="GNR_EH_HEAT"/>
    <n v="0.15342032967032901"/>
    <n v="0.55231318681318498"/>
  </r>
  <r>
    <x v="0"/>
    <x v="1"/>
    <x v="1"/>
    <x v="9"/>
    <x v="19"/>
    <s v="SE3_large"/>
    <x v="17"/>
    <s v="GNR_ST_WOODCHI_BP_CB-30"/>
    <n v="0.43600472013511099"/>
    <n v="1.5696169924864001"/>
  </r>
  <r>
    <x v="0"/>
    <x v="1"/>
    <x v="1"/>
    <x v="9"/>
    <x v="19"/>
    <s v="SE3_large"/>
    <x v="17"/>
    <s v="GNR_ST_WOODCHI_BP_CB-40"/>
    <n v="2.3426054356599999"/>
    <n v="8.4333795683759991"/>
  </r>
  <r>
    <x v="0"/>
    <x v="1"/>
    <x v="1"/>
    <x v="9"/>
    <x v="19"/>
    <s v="SE3_large"/>
    <x v="17"/>
    <s v="GNR_ST_WOODCHI_BP_CB-80"/>
    <n v="0.90554826500550001"/>
    <n v="3.2599737540197999"/>
  </r>
  <r>
    <x v="0"/>
    <x v="1"/>
    <x v="1"/>
    <x v="9"/>
    <x v="19"/>
    <s v="SE3_large"/>
    <x v="8"/>
    <s v="AROS7_ST_WOODWST_EXT"/>
    <n v="1.4647868852459001"/>
    <n v="5.2732327868852504"/>
  </r>
  <r>
    <x v="0"/>
    <x v="1"/>
    <x v="1"/>
    <x v="9"/>
    <x v="19"/>
    <s v="SE3_medium"/>
    <x v="5"/>
    <s v="GNR_HP_ELEC_COP-270"/>
    <n v="6.5748666666666705E-2"/>
    <n v="0.23669519999999999"/>
  </r>
  <r>
    <x v="0"/>
    <x v="1"/>
    <x v="1"/>
    <x v="9"/>
    <x v="19"/>
    <s v="SE3_medium"/>
    <x v="5"/>
    <s v="GNR_HP_ELEC_GROUND-WTR_COP-360_LS-4-MW_Y-2020"/>
    <n v="2.1362865611641499"/>
    <n v="7.6906316201909197"/>
  </r>
  <r>
    <x v="0"/>
    <x v="1"/>
    <x v="1"/>
    <x v="9"/>
    <x v="19"/>
    <s v="SE3_medium"/>
    <x v="5"/>
    <s v="GNR_HP_ELEC_GROUND-WTR_COP-380_LS-4-MW_Y-2030"/>
    <n v="0.52553297917453301"/>
    <n v="1.89191872502832"/>
  </r>
  <r>
    <x v="0"/>
    <x v="1"/>
    <x v="1"/>
    <x v="9"/>
    <x v="19"/>
    <s v="SE3_medium"/>
    <x v="1"/>
    <s v="GNR_HS_HEAT_PIT_L-DEC_E-91_Y-2020"/>
    <n v="5.6592276878533498"/>
    <n v="20.3732196762721"/>
  </r>
  <r>
    <x v="0"/>
    <x v="1"/>
    <x v="1"/>
    <x v="9"/>
    <x v="19"/>
    <s v="SE3_medium"/>
    <x v="1"/>
    <s v="GNR_HS_HEAT_PIT_L-DEC_E-91_Y-2030"/>
    <n v="0.20902894889200199"/>
    <n v="0.75250421601120798"/>
  </r>
  <r>
    <x v="0"/>
    <x v="1"/>
    <x v="1"/>
    <x v="9"/>
    <x v="19"/>
    <s v="SE3_medium"/>
    <x v="1"/>
    <s v="GNR_HS_HEAT_WTR-TANK_LS_E-95_Y-2010"/>
    <n v="0.48853999999999997"/>
    <n v="1.7587440000000001"/>
  </r>
  <r>
    <x v="0"/>
    <x v="1"/>
    <x v="1"/>
    <x v="9"/>
    <x v="19"/>
    <s v="SE3_medium"/>
    <x v="2"/>
    <s v="GNR_BO_MSW_E-90"/>
    <n v="0.86520907462686503"/>
    <n v="3.1147526686567102"/>
  </r>
  <r>
    <x v="0"/>
    <x v="1"/>
    <x v="1"/>
    <x v="9"/>
    <x v="19"/>
    <s v="SE3_medium"/>
    <x v="2"/>
    <s v="GNR_ST_MSW_BP_CB-10"/>
    <n v="1.0972192000000001"/>
    <n v="3.9499891200000001"/>
  </r>
  <r>
    <x v="0"/>
    <x v="1"/>
    <x v="1"/>
    <x v="9"/>
    <x v="19"/>
    <s v="SE3_medium"/>
    <x v="2"/>
    <s v="GNR_ST_MSW_BP_CB-20"/>
    <n v="0.35039999999999999"/>
    <n v="1.2614399999999999"/>
  </r>
  <r>
    <x v="0"/>
    <x v="1"/>
    <x v="1"/>
    <x v="9"/>
    <x v="19"/>
    <s v="SE3_medium"/>
    <x v="2"/>
    <s v="GNR_ST_MSW_BP_CB-30"/>
    <n v="0.77185333333333295"/>
    <n v="2.7786719999999998"/>
  </r>
  <r>
    <x v="0"/>
    <x v="1"/>
    <x v="1"/>
    <x v="9"/>
    <x v="19"/>
    <s v="SE3_medium"/>
    <x v="4"/>
    <s v="GNR_EH_HEAT"/>
    <n v="0.14206312429557499"/>
    <n v="0.51142724746407098"/>
  </r>
  <r>
    <x v="0"/>
    <x v="1"/>
    <x v="1"/>
    <x v="9"/>
    <x v="19"/>
    <s v="SE3_medium"/>
    <x v="17"/>
    <s v="GNR_ST_WOODCHI_BP_CB-40"/>
    <n v="0.41405610350886701"/>
    <n v="1.49060197263192"/>
  </r>
  <r>
    <x v="0"/>
    <x v="1"/>
    <x v="1"/>
    <x v="9"/>
    <x v="19"/>
    <s v="SE3_medium"/>
    <x v="8"/>
    <s v="GNR_BO_WOODWST_E-90"/>
    <n v="0.85099594435598302"/>
    <n v="3.0635853996815401"/>
  </r>
  <r>
    <x v="0"/>
    <x v="1"/>
    <x v="1"/>
    <x v="9"/>
    <x v="19"/>
    <s v="SE3_medium"/>
    <x v="8"/>
    <s v="GNR_ST_WOODWST_BP_CB-20"/>
    <n v="0.15601229484255899"/>
    <n v="0.561644261433211"/>
  </r>
  <r>
    <x v="0"/>
    <x v="1"/>
    <x v="1"/>
    <x v="9"/>
    <x v="19"/>
    <s v="SE3_medium"/>
    <x v="8"/>
    <s v="GNR_ST_WOODWST_BP_CB-30"/>
    <n v="0.32609959777777803"/>
    <n v="1.173958552"/>
  </r>
  <r>
    <x v="0"/>
    <x v="1"/>
    <x v="1"/>
    <x v="9"/>
    <x v="19"/>
    <s v="SE3_medium"/>
    <x v="8"/>
    <s v="GNR_ST_WOODWST_BP_CB-40"/>
    <n v="1.61714466666667"/>
    <n v="5.8217207999999996"/>
  </r>
  <r>
    <x v="0"/>
    <x v="1"/>
    <x v="1"/>
    <x v="9"/>
    <x v="19"/>
    <s v="SE3_small"/>
    <x v="5"/>
    <s v="GNR_HP_ELEC_COP-270"/>
    <n v="6.5699999999999998E-5"/>
    <n v="2.3651999999999999E-4"/>
  </r>
  <r>
    <x v="0"/>
    <x v="1"/>
    <x v="1"/>
    <x v="9"/>
    <x v="19"/>
    <s v="SE3_small"/>
    <x v="5"/>
    <s v="GNR_HP_ELEC_GROUND-WTR_COP-360_LS-4-MW_Y-2020"/>
    <n v="1.01051994079568"/>
    <n v="3.6378717868644301"/>
  </r>
  <r>
    <x v="0"/>
    <x v="1"/>
    <x v="1"/>
    <x v="9"/>
    <x v="19"/>
    <s v="SE3_small"/>
    <x v="5"/>
    <s v="GNR_HP_ELEC_GROUND-WTR_COP-380_LS-4-MW_Y-2030"/>
    <n v="2.71847641938733E-2"/>
    <n v="9.7865151097943706E-2"/>
  </r>
  <r>
    <x v="0"/>
    <x v="1"/>
    <x v="1"/>
    <x v="9"/>
    <x v="19"/>
    <s v="SE3_small"/>
    <x v="1"/>
    <s v="GNR_HS_HEAT_PIT_L-DEC_E-91_Y-2020"/>
    <n v="2.7588453405459998"/>
    <n v="9.9318432259656095"/>
  </r>
  <r>
    <x v="0"/>
    <x v="1"/>
    <x v="1"/>
    <x v="9"/>
    <x v="19"/>
    <s v="SE3_small"/>
    <x v="1"/>
    <s v="GNR_HS_HEAT_PIT_L-DEC_E-91_Y-2030"/>
    <n v="4.1860143782938E-3"/>
    <n v="1.50696517618577E-2"/>
  </r>
  <r>
    <x v="0"/>
    <x v="1"/>
    <x v="1"/>
    <x v="9"/>
    <x v="19"/>
    <s v="SE3_small"/>
    <x v="1"/>
    <s v="GNR_HS_HEAT_WTR-TANK_LS_E-95_Y-2010"/>
    <n v="3.952E-2"/>
    <n v="0.14227200000000001"/>
  </r>
  <r>
    <x v="0"/>
    <x v="1"/>
    <x v="1"/>
    <x v="9"/>
    <x v="19"/>
    <s v="SE3_small"/>
    <x v="2"/>
    <s v="GNR_ST_MSW_BP_CB-20"/>
    <n v="0.1168"/>
    <n v="0.42048000000000002"/>
  </r>
  <r>
    <x v="0"/>
    <x v="1"/>
    <x v="1"/>
    <x v="9"/>
    <x v="19"/>
    <s v="SE3_small"/>
    <x v="4"/>
    <s v="GNR_EH_HEAT"/>
    <n v="0.117271015728776"/>
    <n v="0.42217565662359302"/>
  </r>
  <r>
    <x v="0"/>
    <x v="1"/>
    <x v="1"/>
    <x v="9"/>
    <x v="19"/>
    <s v="SE3_small"/>
    <x v="8"/>
    <s v="GNR_ST_WOODWST_BP_CB-20"/>
    <n v="6.5991999999999995E-2"/>
    <n v="0.23757120000000001"/>
  </r>
  <r>
    <x v="0"/>
    <x v="1"/>
    <x v="1"/>
    <x v="9"/>
    <x v="20"/>
    <s v="SE4A"/>
    <x v="6"/>
    <s v="GNR_RES_WTR_NOPMP_MC-01"/>
    <n v="0.133916753811192"/>
    <n v="0.482100313720292"/>
  </r>
  <r>
    <x v="0"/>
    <x v="1"/>
    <x v="1"/>
    <x v="9"/>
    <x v="20"/>
    <s v="SE4A"/>
    <x v="6"/>
    <s v="GNR_RES_WTR_NOPMP_MC-02"/>
    <n v="0.133916753811192"/>
    <n v="0.482100313720292"/>
  </r>
  <r>
    <x v="0"/>
    <x v="1"/>
    <x v="1"/>
    <x v="9"/>
    <x v="20"/>
    <s v="SE4A"/>
    <x v="6"/>
    <s v="GNR_RES_WTR_NOPMP_MC-03"/>
    <n v="8.9277835874128103E-2"/>
    <n v="0.32140020914686102"/>
  </r>
  <r>
    <x v="0"/>
    <x v="1"/>
    <x v="1"/>
    <x v="9"/>
    <x v="20"/>
    <s v="SE4A"/>
    <x v="6"/>
    <s v="GNR_RES_WTR_NOPMP_MC-04"/>
    <n v="7.7764204783883198E-2"/>
    <n v="0.27995113722197901"/>
  </r>
  <r>
    <x v="0"/>
    <x v="1"/>
    <x v="1"/>
    <x v="9"/>
    <x v="20"/>
    <s v="SE4A"/>
    <x v="6"/>
    <s v="GNR_RES_WTR_NOPMP_MC-05"/>
    <n v="5.2177850854830503E-2"/>
    <n v="0.18784026307738999"/>
  </r>
  <r>
    <x v="0"/>
    <x v="1"/>
    <x v="1"/>
    <x v="9"/>
    <x v="20"/>
    <s v="SE4A"/>
    <x v="6"/>
    <s v="GNR_RES_WTR_NOPMP_MC-06"/>
    <n v="4.46389179370641E-2"/>
    <n v="0.16070010457343101"/>
  </r>
  <r>
    <x v="0"/>
    <x v="1"/>
    <x v="1"/>
    <x v="9"/>
    <x v="20"/>
    <s v="SE4A"/>
    <x v="6"/>
    <s v="GNR_RES_WTR_NOPMP_MC-07"/>
    <n v="4.46389179370641E-2"/>
    <n v="0.16070010457343101"/>
  </r>
  <r>
    <x v="0"/>
    <x v="1"/>
    <x v="1"/>
    <x v="9"/>
    <x v="20"/>
    <s v="SE4A"/>
    <x v="6"/>
    <s v="GNR_RES_WTR_NOPMP_MC-08"/>
    <n v="4.46389179370641E-2"/>
    <n v="0.16070010457343101"/>
  </r>
  <r>
    <x v="0"/>
    <x v="1"/>
    <x v="1"/>
    <x v="9"/>
    <x v="20"/>
    <s v="SE4A"/>
    <x v="6"/>
    <s v="GNR_RES_WTR_NOPMP_MC-09"/>
    <n v="4.46389179370641E-2"/>
    <n v="0.16070010457343101"/>
  </r>
  <r>
    <x v="0"/>
    <x v="1"/>
    <x v="1"/>
    <x v="9"/>
    <x v="20"/>
    <s v="SE4A"/>
    <x v="6"/>
    <s v="GNR_RES_WTR_NOPMP_MC-10"/>
    <n v="2.2319458968532001E-2"/>
    <n v="8.0350052286715296E-2"/>
  </r>
  <r>
    <x v="0"/>
    <x v="1"/>
    <x v="1"/>
    <x v="9"/>
    <x v="20"/>
    <s v="SE4A"/>
    <x v="6"/>
    <s v="GNR_ROR_WTR"/>
    <n v="0.90368235231249106"/>
    <n v="3.2532564683249698"/>
  </r>
  <r>
    <x v="0"/>
    <x v="1"/>
    <x v="1"/>
    <x v="9"/>
    <x v="20"/>
    <s v="SE4A"/>
    <x v="7"/>
    <s v="GNR_WT_WIND_ONS"/>
    <n v="2.9802045800000001"/>
    <n v="10.728736487999999"/>
  </r>
  <r>
    <x v="0"/>
    <x v="1"/>
    <x v="1"/>
    <x v="9"/>
    <x v="20"/>
    <s v="SE4_IND"/>
    <x v="1"/>
    <s v="GNR_HS_HEAT_PIT_L-CEN_E-90_Y-2020"/>
    <n v="0.46835430986904097"/>
    <n v="1.6860755155285501"/>
  </r>
  <r>
    <x v="0"/>
    <x v="1"/>
    <x v="1"/>
    <x v="9"/>
    <x v="20"/>
    <s v="SE4_IND"/>
    <x v="2"/>
    <s v="GNR_ST_MSW_BP_E-23_LS-220-MW-FEED_Y-2020"/>
    <n v="8.6798853743123008"/>
    <n v="31.247587347524298"/>
  </r>
  <r>
    <x v="0"/>
    <x v="1"/>
    <x v="1"/>
    <x v="9"/>
    <x v="20"/>
    <s v="SE4_large"/>
    <x v="1"/>
    <s v="GNR_HS_HEAT_PIT_L-CEN_E-90_Y-2020"/>
    <n v="0.29504304429897099"/>
    <n v="1.06215495947629"/>
  </r>
  <r>
    <x v="0"/>
    <x v="1"/>
    <x v="1"/>
    <x v="9"/>
    <x v="20"/>
    <s v="SE4_large"/>
    <x v="1"/>
    <s v="GNR_HS_HEAT_PIT_L-CEN_E-90_Y-2030"/>
    <n v="0.15325556843524701"/>
    <n v="0.55172004636688998"/>
  </r>
  <r>
    <x v="0"/>
    <x v="1"/>
    <x v="1"/>
    <x v="9"/>
    <x v="20"/>
    <s v="SE4_large"/>
    <x v="2"/>
    <s v="GNR_ST_MSW_BP_CB-30"/>
    <n v="0.83737827161155598"/>
    <n v="3.0145617778016001"/>
  </r>
  <r>
    <x v="0"/>
    <x v="1"/>
    <x v="1"/>
    <x v="9"/>
    <x v="20"/>
    <s v="SE4_large"/>
    <x v="2"/>
    <s v="GNR_ST_MSW_BP_E-23_LS-220-MW-FEED_Y-2020"/>
    <n v="0.78180018732438095"/>
    <n v="2.8144806743677702"/>
  </r>
  <r>
    <x v="0"/>
    <x v="1"/>
    <x v="1"/>
    <x v="9"/>
    <x v="20"/>
    <s v="SE4_large"/>
    <x v="2"/>
    <s v="GNR_ST_MSW_BP_E-24_LS-220-MW-FEED_Y-2030"/>
    <n v="1.4020871337924801"/>
    <n v="5.0475136816529496"/>
  </r>
  <r>
    <x v="0"/>
    <x v="1"/>
    <x v="1"/>
    <x v="9"/>
    <x v="20"/>
    <s v="SE4_large"/>
    <x v="4"/>
    <s v="GNR_EH_HEAT"/>
    <n v="2.0054945054945001E-2"/>
    <n v="7.2197802197801905E-2"/>
  </r>
  <r>
    <x v="0"/>
    <x v="1"/>
    <x v="1"/>
    <x v="9"/>
    <x v="20"/>
    <s v="SE4_medium"/>
    <x v="5"/>
    <s v="GNR_HP_ELEC_GROUND-WTR_COP-360_LS-4-MW_Y-2020"/>
    <n v="0.95420417295520099"/>
    <n v="3.4351350226387201"/>
  </r>
  <r>
    <x v="0"/>
    <x v="1"/>
    <x v="1"/>
    <x v="9"/>
    <x v="20"/>
    <s v="SE4_medium"/>
    <x v="5"/>
    <s v="GNR_HP_ELEC_GROUND-WTR_COP-380_LS-4-MW_Y-2030"/>
    <n v="0.258476745637709"/>
    <n v="0.93051628429575095"/>
  </r>
  <r>
    <x v="0"/>
    <x v="1"/>
    <x v="1"/>
    <x v="9"/>
    <x v="20"/>
    <s v="SE4_medium"/>
    <x v="1"/>
    <s v="GNR_HS_HEAT_PIT_L-DEC_E-91_Y-2020"/>
    <n v="2.8872991015171001"/>
    <n v="10.3942767654615"/>
  </r>
  <r>
    <x v="0"/>
    <x v="1"/>
    <x v="1"/>
    <x v="9"/>
    <x v="20"/>
    <s v="SE4_medium"/>
    <x v="1"/>
    <s v="GNR_HS_HEAT_WTR-TANK_LS_E-95_Y-2010"/>
    <n v="0.26036845677242099"/>
    <n v="0.937326444380714"/>
  </r>
  <r>
    <x v="0"/>
    <x v="1"/>
    <x v="1"/>
    <x v="9"/>
    <x v="20"/>
    <s v="SE4_medium"/>
    <x v="2"/>
    <s v="GNR_ST_MSW_BP_CB-30"/>
    <n v="1.3299279074408901"/>
    <n v="4.7877404667872003"/>
  </r>
  <r>
    <x v="0"/>
    <x v="1"/>
    <x v="1"/>
    <x v="9"/>
    <x v="20"/>
    <s v="SE4_medium"/>
    <x v="4"/>
    <s v="GNR_EH_HEAT"/>
    <n v="4.2115384615384402E-2"/>
    <n v="0.15161538461538401"/>
  </r>
  <r>
    <x v="0"/>
    <x v="1"/>
    <x v="1"/>
    <x v="9"/>
    <x v="20"/>
    <s v="SE4_medium"/>
    <x v="17"/>
    <s v="GNR_ST_WOODCHI_BP_CB-40"/>
    <n v="0.75076132013496499"/>
    <n v="2.70274075248587"/>
  </r>
  <r>
    <x v="0"/>
    <x v="1"/>
    <x v="1"/>
    <x v="9"/>
    <x v="20"/>
    <s v="SE4_medium"/>
    <x v="17"/>
    <s v="GNR_ST_WOODCHI_BP_CB-60"/>
    <n v="0.48017777777777798"/>
    <n v="1.72864"/>
  </r>
  <r>
    <x v="0"/>
    <x v="1"/>
    <x v="1"/>
    <x v="9"/>
    <x v="20"/>
    <s v="SE4_small"/>
    <x v="5"/>
    <s v="GNR_HP_ELEC_GROUND-WTR_COP-360_LS-4-MW_Y-2020"/>
    <n v="0.29532003269170098"/>
    <n v="1.06315211769012"/>
  </r>
  <r>
    <x v="0"/>
    <x v="1"/>
    <x v="1"/>
    <x v="9"/>
    <x v="20"/>
    <s v="SE4_small"/>
    <x v="5"/>
    <s v="GNR_HP_ELEC_GROUND-WTR_COP-380_LS-4-MW_Y-2030"/>
    <n v="5.6057684711325103E-3"/>
    <n v="2.0180766496077099E-2"/>
  </r>
  <r>
    <x v="0"/>
    <x v="1"/>
    <x v="1"/>
    <x v="9"/>
    <x v="20"/>
    <s v="SE4_small"/>
    <x v="1"/>
    <s v="GNR_HS_HEAT_PIT_L-DEC_E-91_Y-2020"/>
    <n v="0.80895714641907801"/>
    <n v="2.9122457271086799"/>
  </r>
  <r>
    <x v="0"/>
    <x v="1"/>
    <x v="1"/>
    <x v="9"/>
    <x v="20"/>
    <s v="SE4_small"/>
    <x v="1"/>
    <s v="GNR_HS_HEAT_WTR-TANK_LS_E-95_Y-2010"/>
    <n v="7.8384731842198602E-3"/>
    <n v="2.8218503463191501E-2"/>
  </r>
  <r>
    <x v="0"/>
    <x v="1"/>
    <x v="1"/>
    <x v="9"/>
    <x v="20"/>
    <s v="SE4_small"/>
    <x v="4"/>
    <s v="GNR_EH_HEAT"/>
    <n v="1.35019917582417E-2"/>
    <n v="4.8607170329670102E-2"/>
  </r>
  <r>
    <x v="0"/>
    <x v="1"/>
    <x v="1"/>
    <x v="10"/>
    <x v="21"/>
    <s v="UK_A"/>
    <x v="5"/>
    <s v="GNR_ES_ELEC_BAT-LITHIO_E-95_Y-16-29"/>
    <n v="39.274847541642401"/>
    <n v="141.38945114991299"/>
  </r>
  <r>
    <x v="0"/>
    <x v="1"/>
    <x v="1"/>
    <x v="10"/>
    <x v="21"/>
    <s v="UK_A"/>
    <x v="18"/>
    <s v="GNR_FC_H2_SOFCC_Y-30"/>
    <n v="71.261307137758806"/>
    <n v="256.54070569593199"/>
  </r>
  <r>
    <x v="0"/>
    <x v="1"/>
    <x v="1"/>
    <x v="10"/>
    <x v="21"/>
    <s v="UK_A"/>
    <x v="2"/>
    <s v="GNR_ST_MSW_CND_E-40"/>
    <n v="7.0605599999999997"/>
    <n v="25.418016000000001"/>
  </r>
  <r>
    <x v="0"/>
    <x v="1"/>
    <x v="1"/>
    <x v="10"/>
    <x v="21"/>
    <s v="UK_A"/>
    <x v="16"/>
    <s v="GNR_CC_NGAS_CND_E-52"/>
    <n v="0.156107692307692"/>
    <n v="0.56198769230769197"/>
  </r>
  <r>
    <x v="0"/>
    <x v="1"/>
    <x v="1"/>
    <x v="10"/>
    <x v="21"/>
    <s v="UK_A"/>
    <x v="16"/>
    <s v="GNR_CC_NGAS_CND_E-56"/>
    <n v="26.675915200001"/>
    <n v="96.033294720003397"/>
  </r>
  <r>
    <x v="0"/>
    <x v="1"/>
    <x v="1"/>
    <x v="10"/>
    <x v="21"/>
    <s v="UK_A"/>
    <x v="12"/>
    <s v="GNR_ST_NUCL_CND_E-33"/>
    <n v="219.80745834650301"/>
    <n v="791.30685004740894"/>
  </r>
  <r>
    <x v="0"/>
    <x v="1"/>
    <x v="1"/>
    <x v="10"/>
    <x v="21"/>
    <s v="UK_A"/>
    <x v="3"/>
    <s v="GNR_PV_SUN"/>
    <n v="5.4190520524799997"/>
    <n v="19.508587388927999"/>
  </r>
  <r>
    <x v="0"/>
    <x v="1"/>
    <x v="1"/>
    <x v="10"/>
    <x v="21"/>
    <s v="UK_A"/>
    <x v="3"/>
    <s v="GNR_PV_SUN_LS-4-MW_Y-2020"/>
    <n v="4.7259736792287601"/>
    <n v="17.013505245223499"/>
  </r>
  <r>
    <x v="0"/>
    <x v="1"/>
    <x v="1"/>
    <x v="10"/>
    <x v="21"/>
    <s v="UK_A"/>
    <x v="6"/>
    <s v="GNR_ES_WTR_PMP"/>
    <n v="6.5779999999999996E-3"/>
    <n v="2.3680799999999998E-2"/>
  </r>
  <r>
    <x v="0"/>
    <x v="1"/>
    <x v="1"/>
    <x v="10"/>
    <x v="21"/>
    <s v="UK_A"/>
    <x v="6"/>
    <s v="GNR_ROR_WTR"/>
    <n v="5.28207359972677"/>
    <n v="19.015464959016398"/>
  </r>
  <r>
    <x v="0"/>
    <x v="1"/>
    <x v="1"/>
    <x v="10"/>
    <x v="21"/>
    <s v="UK_A"/>
    <x v="7"/>
    <s v="GNR_WT_WIND_ONS"/>
    <n v="24.72839952"/>
    <n v="89.022238271999996"/>
  </r>
  <r>
    <x v="0"/>
    <x v="1"/>
    <x v="1"/>
    <x v="10"/>
    <x v="21"/>
    <s v="UK_A"/>
    <x v="7"/>
    <s v="GNR_WT_WIND_ON_LS_Y-2020"/>
    <n v="95.505495999999994"/>
    <n v="343.81978559999999"/>
  </r>
  <r>
    <x v="0"/>
    <x v="1"/>
    <x v="1"/>
    <x v="10"/>
    <x v="21"/>
    <s v="UK_A"/>
    <x v="7"/>
    <s v="GNR_WT_WIND_ON_LS_Y-2030"/>
    <n v="1.57840848"/>
    <n v="5.6822705279999903"/>
  </r>
  <r>
    <x v="0"/>
    <x v="1"/>
    <x v="1"/>
    <x v="10"/>
    <x v="21"/>
    <s v="UK_Offshore"/>
    <x v="7"/>
    <s v="GNR_WT_WIND_OFF"/>
    <n v="13.726192080000001"/>
    <n v="49.414291488000003"/>
  </r>
  <r>
    <x v="0"/>
    <x v="1"/>
    <x v="2"/>
    <x v="0"/>
    <x v="0"/>
    <s v="DK1_Large"/>
    <x v="1"/>
    <s v="GNR_HS_HEAT_PIT_L-CEN_E-90_Y-2050"/>
    <n v="2.3281242049446398"/>
    <n v="8.3812471378007096"/>
  </r>
  <r>
    <x v="0"/>
    <x v="1"/>
    <x v="2"/>
    <x v="0"/>
    <x v="0"/>
    <s v="DK1_Large"/>
    <x v="2"/>
    <s v="GNR_ST_MSW_BP_E-24_LS-220-MW-FEED_Y-2030"/>
    <n v="9.4082738341400507"/>
    <n v="33.869785802904197"/>
  </r>
  <r>
    <x v="0"/>
    <x v="1"/>
    <x v="2"/>
    <x v="0"/>
    <x v="0"/>
    <s v="DK1_Large"/>
    <x v="17"/>
    <s v="GNR_ST_WOODCHI_BP_E-29_LS-600-MW-FEED_Y-2030"/>
    <n v="0.62977303476559399"/>
    <n v="2.2671829251561402"/>
  </r>
  <r>
    <x v="0"/>
    <x v="1"/>
    <x v="2"/>
    <x v="0"/>
    <x v="0"/>
    <s v="DK1_MedSmall"/>
    <x v="5"/>
    <s v="GNR_HP_ELEC_GROUND-WTR_COP-380_LS-4-MW_Y-2030"/>
    <n v="0.26328204719612103"/>
    <n v="0.94781536990603399"/>
  </r>
  <r>
    <x v="0"/>
    <x v="1"/>
    <x v="2"/>
    <x v="0"/>
    <x v="0"/>
    <s v="DK1_MedSmall"/>
    <x v="5"/>
    <s v="GNR_HP_ELEC_GROUND-WTR_COP-410_LS-4-MW_Y-2050"/>
    <n v="0.16928182687667501"/>
    <n v="0.60941457675602895"/>
  </r>
  <r>
    <x v="0"/>
    <x v="1"/>
    <x v="2"/>
    <x v="0"/>
    <x v="0"/>
    <s v="DK1_MedSmall"/>
    <x v="1"/>
    <s v="GNR_HS_HEAT_PIT_L-DEC_E-91_Y-2050"/>
    <n v="0.54282521710693998"/>
    <n v="1.95417078158499"/>
  </r>
  <r>
    <x v="0"/>
    <x v="1"/>
    <x v="2"/>
    <x v="0"/>
    <x v="0"/>
    <s v="DK1_Medium"/>
    <x v="5"/>
    <s v="GNR_HP_ELEC_GROUND-WTR_COP-380_LS-4-MW_Y-2030"/>
    <n v="0.78221288660723298"/>
    <n v="2.81596639178604"/>
  </r>
  <r>
    <x v="0"/>
    <x v="1"/>
    <x v="2"/>
    <x v="0"/>
    <x v="0"/>
    <s v="DK1_Medium"/>
    <x v="5"/>
    <s v="GNR_HP_ELEC_GROUND-WTR_COP-410_LS-4-MW_Y-2050"/>
    <n v="0.155594196714918"/>
    <n v="0.56013910817370405"/>
  </r>
  <r>
    <x v="0"/>
    <x v="1"/>
    <x v="2"/>
    <x v="0"/>
    <x v="0"/>
    <s v="DK1_Medium"/>
    <x v="1"/>
    <s v="GNR_HS_HEAT_PIT_L-DEC_E-91_Y-2050"/>
    <n v="1.5574352848738899"/>
    <n v="5.60676702554602"/>
  </r>
  <r>
    <x v="0"/>
    <x v="1"/>
    <x v="2"/>
    <x v="0"/>
    <x v="0"/>
    <s v="DK1_NoDH"/>
    <x v="7"/>
    <s v="GNR_WT_WIND_ON_LS_Y-2030"/>
    <n v="5.7622707275003497"/>
    <n v="20.744174619001299"/>
  </r>
  <r>
    <x v="0"/>
    <x v="1"/>
    <x v="2"/>
    <x v="0"/>
    <x v="0"/>
    <s v="DK1_NoDH"/>
    <x v="7"/>
    <s v="GNR_WT_WIND_ON_LS_Y-2050"/>
    <n v="14.9672492724996"/>
    <n v="53.882097380998701"/>
  </r>
  <r>
    <x v="0"/>
    <x v="1"/>
    <x v="2"/>
    <x v="0"/>
    <x v="0"/>
    <s v="DK1_Offshore"/>
    <x v="7"/>
    <s v="GNR_WT_WIND_OFF_L-NS_Y-2050"/>
    <n v="14.929437129601"/>
    <n v="53.7459736665636"/>
  </r>
  <r>
    <x v="0"/>
    <x v="1"/>
    <x v="2"/>
    <x v="0"/>
    <x v="0"/>
    <s v="DK1_Rural"/>
    <x v="5"/>
    <s v="GNR_HP_ELEC_GROUND-WTR_COP-380_LS-4-MW_Y-2030"/>
    <n v="0.54847608343855403"/>
    <n v="1.9745139003787899"/>
  </r>
  <r>
    <x v="0"/>
    <x v="1"/>
    <x v="2"/>
    <x v="0"/>
    <x v="0"/>
    <s v="DK1_Rural"/>
    <x v="5"/>
    <s v="GNR_HP_ELEC_GROUND-WTR_COP-410_LS-4-MW_Y-2050"/>
    <n v="0.659131717645145"/>
    <n v="2.3728741835225202"/>
  </r>
  <r>
    <x v="0"/>
    <x v="1"/>
    <x v="2"/>
    <x v="0"/>
    <x v="0"/>
    <s v="DK1_Rural"/>
    <x v="1"/>
    <s v="GNR_HS_HEAT_PIT_L-DEC_E-91_Y-2050"/>
    <n v="1.1796239934622199"/>
    <n v="4.2466463764639899"/>
  </r>
  <r>
    <x v="0"/>
    <x v="1"/>
    <x v="2"/>
    <x v="0"/>
    <x v="0"/>
    <s v="DK1_Small"/>
    <x v="5"/>
    <s v="GNR_HP_ELEC_GROUND-WTR_COP-380_LS-4-MW_Y-2030"/>
    <n v="4.2061729083297E-2"/>
    <n v="0.15142222469986899"/>
  </r>
  <r>
    <x v="0"/>
    <x v="1"/>
    <x v="2"/>
    <x v="0"/>
    <x v="0"/>
    <s v="DK1_Small"/>
    <x v="5"/>
    <s v="GNR_HP_ELEC_GROUND-WTR_COP-410_LS-4-MW_Y-2050"/>
    <n v="6.1739392038093699E-2"/>
    <n v="0.22226181133713699"/>
  </r>
  <r>
    <x v="0"/>
    <x v="1"/>
    <x v="2"/>
    <x v="0"/>
    <x v="0"/>
    <s v="DK1_Small"/>
    <x v="1"/>
    <s v="GNR_HS_HEAT_PIT_L-DEC_E-91_Y-2050"/>
    <n v="9.2245309696812397E-2"/>
    <n v="0.33208311490852499"/>
  </r>
  <r>
    <x v="0"/>
    <x v="1"/>
    <x v="2"/>
    <x v="0"/>
    <x v="1"/>
    <s v="DK2_Large"/>
    <x v="1"/>
    <s v="GNR_HS_HEAT_PIT_L-CEN_E-90_Y-2050"/>
    <n v="2.48064961039865"/>
    <n v="8.9303385974351208"/>
  </r>
  <r>
    <x v="0"/>
    <x v="1"/>
    <x v="2"/>
    <x v="0"/>
    <x v="1"/>
    <s v="DK2_Large"/>
    <x v="2"/>
    <s v="GNR_ST_MSW_BP_E-24_LS-220-MW-FEED_Y-2030"/>
    <n v="4.67461172798214"/>
    <n v="16.8286022207357"/>
  </r>
  <r>
    <x v="0"/>
    <x v="1"/>
    <x v="2"/>
    <x v="0"/>
    <x v="1"/>
    <s v="DK2_Large"/>
    <x v="2"/>
    <s v="GNR_ST_MSW_BP_E-25_LS-220-MW-FEED_Y-2050"/>
    <n v="3.7266491025176198"/>
    <n v="13.4159367690634"/>
  </r>
  <r>
    <x v="0"/>
    <x v="1"/>
    <x v="2"/>
    <x v="0"/>
    <x v="1"/>
    <s v="DK2_Large"/>
    <x v="17"/>
    <s v="GNR_ST_WOODCHI_BP_E-29_LS-600-MW-FEED_Y-2030"/>
    <n v="0.99444918745662803"/>
    <n v="3.5800170748438598"/>
  </r>
  <r>
    <x v="0"/>
    <x v="1"/>
    <x v="2"/>
    <x v="0"/>
    <x v="1"/>
    <s v="DK2_MedSmall"/>
    <x v="5"/>
    <s v="GNR_HP_ELEC_GROUND-WTR_COP-380_LS-4-MW_Y-2030"/>
    <n v="0.16239133036793499"/>
    <n v="0.58460878932456495"/>
  </r>
  <r>
    <x v="0"/>
    <x v="1"/>
    <x v="2"/>
    <x v="0"/>
    <x v="1"/>
    <s v="DK2_MedSmall"/>
    <x v="1"/>
    <s v="GNR_HS_HEAT_PIT_L-DEC_E-91_Y-2050"/>
    <n v="0.41074505997947097"/>
    <n v="1.4786822159260899"/>
  </r>
  <r>
    <x v="0"/>
    <x v="1"/>
    <x v="2"/>
    <x v="0"/>
    <x v="1"/>
    <s v="DK2_Medium"/>
    <x v="5"/>
    <s v="GNR_HP_ELEC_GROUND-WTR_COP-380_LS-4-MW_Y-2030"/>
    <n v="0.407979264679179"/>
    <n v="1.4687253528450499"/>
  </r>
  <r>
    <x v="0"/>
    <x v="1"/>
    <x v="2"/>
    <x v="0"/>
    <x v="1"/>
    <s v="DK2_Medium"/>
    <x v="1"/>
    <s v="GNR_HS_HEAT_PIT_L-DEC_E-91_Y-2050"/>
    <n v="1.09260228645424"/>
    <n v="3.93336823123526"/>
  </r>
  <r>
    <x v="0"/>
    <x v="1"/>
    <x v="2"/>
    <x v="0"/>
    <x v="1"/>
    <s v="DK2_NoDH"/>
    <x v="7"/>
    <s v="GNR_WT_WIND_ON_LS_Y-2030"/>
    <n v="1.1053388884999999"/>
    <n v="3.9792199985999899"/>
  </r>
  <r>
    <x v="0"/>
    <x v="1"/>
    <x v="2"/>
    <x v="0"/>
    <x v="1"/>
    <s v="DK2_NoDH"/>
    <x v="7"/>
    <s v="GNR_WT_WIND_ON_LS_Y-2050"/>
    <n v="3.3923411115"/>
    <n v="12.212428001399999"/>
  </r>
  <r>
    <x v="0"/>
    <x v="1"/>
    <x v="2"/>
    <x v="0"/>
    <x v="1"/>
    <s v="DK2_Offshore"/>
    <x v="7"/>
    <s v="GNR_WT_WIND_OFF_L-NS_Y-2030"/>
    <n v="4.2171632950318996"/>
    <n v="15.181787862114801"/>
  </r>
  <r>
    <x v="0"/>
    <x v="1"/>
    <x v="2"/>
    <x v="0"/>
    <x v="1"/>
    <s v="DK2_Offshore"/>
    <x v="7"/>
    <s v="GNR_WT_WIND_OFF_L-NS_Y-2050"/>
    <n v="6.7328367049680997"/>
    <n v="24.238212137885199"/>
  </r>
  <r>
    <x v="0"/>
    <x v="1"/>
    <x v="2"/>
    <x v="0"/>
    <x v="1"/>
    <s v="DK2_Rural"/>
    <x v="5"/>
    <s v="GNR_HP_ELEC_GROUND-WTR_COP-380_LS-4-MW_Y-2030"/>
    <n v="0.160274744685901"/>
    <n v="0.57698908086924205"/>
  </r>
  <r>
    <x v="0"/>
    <x v="1"/>
    <x v="2"/>
    <x v="0"/>
    <x v="1"/>
    <s v="DK2_Rural"/>
    <x v="5"/>
    <s v="GNR_HP_ELEC_GROUND-WTR_COP-410_LS-4-MW_Y-2050"/>
    <n v="0.27322361036062898"/>
    <n v="0.983604997298266"/>
  </r>
  <r>
    <x v="0"/>
    <x v="1"/>
    <x v="2"/>
    <x v="0"/>
    <x v="1"/>
    <s v="DK2_Rural"/>
    <x v="1"/>
    <s v="GNR_HS_HEAT_PIT_L-DEC_E-91_Y-2050"/>
    <n v="0.357542580944472"/>
    <n v="1.2871532914001"/>
  </r>
  <r>
    <x v="0"/>
    <x v="1"/>
    <x v="2"/>
    <x v="0"/>
    <x v="1"/>
    <s v="DK2_Small"/>
    <x v="5"/>
    <s v="GNR_HP_ELEC_GROUND-WTR_COP-380_LS-4-MW_Y-2030"/>
    <n v="4.3705956896471698E-4"/>
    <n v="1.5734144482729799E-3"/>
  </r>
  <r>
    <x v="0"/>
    <x v="1"/>
    <x v="2"/>
    <x v="0"/>
    <x v="1"/>
    <s v="DK2_Small"/>
    <x v="5"/>
    <s v="GNR_HP_ELEC_GROUND-WTR_COP-410_LS-4-MW_Y-2050"/>
    <n v="3.3343690909272999E-2"/>
    <n v="0.120037287273383"/>
  </r>
  <r>
    <x v="0"/>
    <x v="1"/>
    <x v="2"/>
    <x v="0"/>
    <x v="1"/>
    <s v="DK2_Small"/>
    <x v="1"/>
    <s v="GNR_HS_HEAT_PIT_L-DEC_E-91_Y-2050"/>
    <n v="2.3066212112058702E-2"/>
    <n v="8.3038363603411297E-2"/>
  </r>
  <r>
    <x v="0"/>
    <x v="1"/>
    <x v="2"/>
    <x v="1"/>
    <x v="2"/>
    <s v="EE_A"/>
    <x v="5"/>
    <s v="GNR_ES_ELEC_BAT-LITHIO_E-97_Y-30-50"/>
    <n v="57.519832177946803"/>
    <n v="207.07139584060801"/>
  </r>
  <r>
    <x v="0"/>
    <x v="1"/>
    <x v="2"/>
    <x v="1"/>
    <x v="2"/>
    <s v="EE_A"/>
    <x v="3"/>
    <s v="GNR_PV_SUN_LS-4-MW_Y-2030"/>
    <n v="74.351051097368"/>
    <n v="267.66378395052499"/>
  </r>
  <r>
    <x v="0"/>
    <x v="1"/>
    <x v="2"/>
    <x v="1"/>
    <x v="2"/>
    <s v="EE_A"/>
    <x v="3"/>
    <s v="GNR_PV_SUN_LS-4-MW_Y-2050"/>
    <n v="11.6514481003691"/>
    <n v="41.945213161328702"/>
  </r>
  <r>
    <x v="0"/>
    <x v="1"/>
    <x v="2"/>
    <x v="1"/>
    <x v="2"/>
    <s v="EE_Industry"/>
    <x v="5"/>
    <s v="GNR_HP_ELEC_GROUND-WTR_COP-410_LS-4-MW_Y-2050"/>
    <n v="7.7147967218400004E-2"/>
    <n v="0.27773268198624002"/>
  </r>
  <r>
    <x v="0"/>
    <x v="1"/>
    <x v="2"/>
    <x v="1"/>
    <x v="2"/>
    <s v="EE_Industry"/>
    <x v="1"/>
    <s v="GNR_HS_HEAT_PIT_L-DEC_E-91_Y-2050"/>
    <n v="6.7951839949334306E-2"/>
    <n v="0.244626623817603"/>
  </r>
  <r>
    <x v="0"/>
    <x v="1"/>
    <x v="2"/>
    <x v="1"/>
    <x v="2"/>
    <s v="EE_Kohtla_Jarve"/>
    <x v="5"/>
    <s v="GNR_HP_ELEC_GROUND-WTR_COP-410_LS-4-MW_Y-2050"/>
    <n v="5.4546090732824501E-2"/>
    <n v="0.19636592663816799"/>
  </r>
  <r>
    <x v="0"/>
    <x v="1"/>
    <x v="2"/>
    <x v="1"/>
    <x v="2"/>
    <s v="EE_Kohtla_Jarve"/>
    <x v="1"/>
    <s v="GNR_HS_HEAT_PIT_L-DEC_E-91_Y-2050"/>
    <n v="4.8044133383915499E-2"/>
    <n v="0.17295888018209599"/>
  </r>
  <r>
    <x v="0"/>
    <x v="1"/>
    <x v="2"/>
    <x v="1"/>
    <x v="2"/>
    <s v="EE_Narva"/>
    <x v="5"/>
    <s v="GNR_HP_ELEC_AIR-WTR_COP-330_LS_Y-2030"/>
    <n v="6.7605796476736804E-3"/>
    <n v="2.43380867316253E-2"/>
  </r>
  <r>
    <x v="0"/>
    <x v="1"/>
    <x v="2"/>
    <x v="1"/>
    <x v="2"/>
    <s v="EE_Narva"/>
    <x v="5"/>
    <s v="GNR_HP_ELEC_AIR-WTR_COP-360_LS_Y-2050"/>
    <n v="8.6901003777123897E-2"/>
    <n v="0.31284361359764601"/>
  </r>
  <r>
    <x v="0"/>
    <x v="1"/>
    <x v="2"/>
    <x v="1"/>
    <x v="2"/>
    <s v="EE_Narva"/>
    <x v="1"/>
    <s v="GNR_HS_HEAT_PIT_L-CEN_E-90_Y-2050"/>
    <n v="7.1561432780978207E-2"/>
    <n v="0.25762115801152202"/>
  </r>
  <r>
    <x v="0"/>
    <x v="1"/>
    <x v="2"/>
    <x v="1"/>
    <x v="2"/>
    <s v="EE_Parnu"/>
    <x v="5"/>
    <s v="GNR_HP_ELEC_AIR-WTR_COP-330_LS_Y-2030"/>
    <n v="1.7022759023229801E-3"/>
    <n v="6.1281932483627302E-3"/>
  </r>
  <r>
    <x v="0"/>
    <x v="1"/>
    <x v="2"/>
    <x v="1"/>
    <x v="2"/>
    <s v="EE_Parnu"/>
    <x v="5"/>
    <s v="GNR_HP_ELEC_AIR-WTR_COP-360_LS_Y-2050"/>
    <n v="3.55608293840316E-2"/>
    <n v="0.128018985782514"/>
  </r>
  <r>
    <x v="0"/>
    <x v="1"/>
    <x v="2"/>
    <x v="1"/>
    <x v="2"/>
    <s v="EE_Parnu"/>
    <x v="1"/>
    <s v="GNR_HS_HEAT_PIT_L-CEN_E-90_Y-2050"/>
    <n v="2.8526091854075699E-2"/>
    <n v="0.102693930674673"/>
  </r>
  <r>
    <x v="0"/>
    <x v="1"/>
    <x v="2"/>
    <x v="1"/>
    <x v="2"/>
    <s v="EE_Tallinn"/>
    <x v="5"/>
    <s v="GNR_HP_ELEC_AIR-WTR_COP-360_LS_Y-2050"/>
    <n v="0.31888928922359"/>
    <n v="1.14800144120492"/>
  </r>
  <r>
    <x v="0"/>
    <x v="1"/>
    <x v="2"/>
    <x v="1"/>
    <x v="2"/>
    <s v="EE_Tallinn"/>
    <x v="1"/>
    <s v="GNR_HS_HEAT_PIT_L-CEN_E-90_Y-2050"/>
    <n v="0.29294232455886998"/>
    <n v="1.05459236841193"/>
  </r>
  <r>
    <x v="0"/>
    <x v="1"/>
    <x v="2"/>
    <x v="1"/>
    <x v="2"/>
    <s v="EE_Tallinn"/>
    <x v="17"/>
    <s v="GNR_ST_WOODCHI_BP_E-29_LS-600-MW-FEED_Y-2050"/>
    <n v="0.26119444444444501"/>
    <n v="0.94030000000000002"/>
  </r>
  <r>
    <x v="0"/>
    <x v="1"/>
    <x v="2"/>
    <x v="1"/>
    <x v="2"/>
    <s v="EE_Tartu"/>
    <x v="5"/>
    <s v="GNR_HP_ELEC_AIR-WTR_COP-330_LS_Y-2030"/>
    <n v="6.9995058063175896E-3"/>
    <n v="2.5198220902743301E-2"/>
  </r>
  <r>
    <x v="0"/>
    <x v="1"/>
    <x v="2"/>
    <x v="1"/>
    <x v="2"/>
    <s v="EE_Tartu"/>
    <x v="5"/>
    <s v="GNR_HP_ELEC_AIR-WTR_COP-360_LS_Y-2050"/>
    <n v="9.0892968717120506E-2"/>
    <n v="0.32721468738163401"/>
  </r>
  <r>
    <x v="0"/>
    <x v="1"/>
    <x v="2"/>
    <x v="1"/>
    <x v="2"/>
    <s v="EE_Tartu"/>
    <x v="1"/>
    <s v="GNR_HS_HEAT_PIT_L-CEN_E-90_Y-2050"/>
    <n v="7.47977489084444E-2"/>
    <n v="0.26927189607039997"/>
  </r>
  <r>
    <x v="0"/>
    <x v="1"/>
    <x v="2"/>
    <x v="2"/>
    <x v="3"/>
    <s v="FI_IND"/>
    <x v="1"/>
    <s v="GNR_HS_HEAT_PIT_L-CEN_E-90_Y-2050"/>
    <n v="3.1009052203076499"/>
    <n v="11.1632587931075"/>
  </r>
  <r>
    <x v="0"/>
    <x v="1"/>
    <x v="2"/>
    <x v="2"/>
    <x v="3"/>
    <s v="FI_IND"/>
    <x v="2"/>
    <s v="GNR_ST_MSW_BP_E-24_LS-220-MW-FEED_Y-2030"/>
    <n v="8.7122042880626793"/>
    <n v="31.363935437025699"/>
  </r>
  <r>
    <x v="0"/>
    <x v="1"/>
    <x v="2"/>
    <x v="2"/>
    <x v="3"/>
    <s v="FI_IND"/>
    <x v="2"/>
    <s v="GNR_ST_MSW_BP_E-25_LS-220-MW-FEED_Y-2050"/>
    <n v="44.507072509896901"/>
    <n v="160.225461035629"/>
  </r>
  <r>
    <x v="0"/>
    <x v="1"/>
    <x v="2"/>
    <x v="2"/>
    <x v="3"/>
    <s v="FI_large"/>
    <x v="1"/>
    <s v="GNR_HS_HEAT_PIT_L-CEN_E-90_Y-2050"/>
    <n v="1.22005941949756"/>
    <n v="4.3922139101911997"/>
  </r>
  <r>
    <x v="0"/>
    <x v="1"/>
    <x v="2"/>
    <x v="2"/>
    <x v="3"/>
    <s v="FI_large"/>
    <x v="2"/>
    <s v="GNR_ST_MSW_BP_E-24_LS-220-MW-FEED_Y-2030"/>
    <n v="0.608406960127577"/>
    <n v="2.19026505645928"/>
  </r>
  <r>
    <x v="0"/>
    <x v="1"/>
    <x v="2"/>
    <x v="2"/>
    <x v="3"/>
    <s v="FI_large"/>
    <x v="2"/>
    <s v="GNR_ST_MSW_BP_E-25_LS-220-MW-FEED_Y-2050"/>
    <n v="2.1554538830517598"/>
    <n v="7.7596339789863302"/>
  </r>
  <r>
    <x v="0"/>
    <x v="1"/>
    <x v="2"/>
    <x v="2"/>
    <x v="3"/>
    <s v="FI_large"/>
    <x v="10"/>
    <s v="KELJONLAHTI_ST_PEAT_EXT"/>
    <n v="4.3388302872062703E-2"/>
    <n v="0.15619789033942599"/>
  </r>
  <r>
    <x v="0"/>
    <x v="1"/>
    <x v="2"/>
    <x v="2"/>
    <x v="3"/>
    <s v="FI_large"/>
    <x v="4"/>
    <s v="GNR_EH_HEAT"/>
    <n v="0.20586401098901"/>
    <n v="0.74111043956043698"/>
  </r>
  <r>
    <x v="0"/>
    <x v="1"/>
    <x v="2"/>
    <x v="2"/>
    <x v="3"/>
    <s v="FI_large_gas"/>
    <x v="1"/>
    <s v="GNR_HS_HEAT_PIT_L-CEN_E-90"/>
    <n v="0.68428282828282805"/>
    <n v="2.46341818181818"/>
  </r>
  <r>
    <x v="0"/>
    <x v="1"/>
    <x v="2"/>
    <x v="2"/>
    <x v="3"/>
    <s v="FI_large_gas"/>
    <x v="1"/>
    <s v="GNR_HS_HEAT_PIT_L-CEN_E-90_Y-2050"/>
    <n v="3.15272758117462"/>
    <n v="11.349819292228601"/>
  </r>
  <r>
    <x v="0"/>
    <x v="1"/>
    <x v="2"/>
    <x v="2"/>
    <x v="3"/>
    <s v="FI_large_gas"/>
    <x v="2"/>
    <s v="GNR_ST_MSW_BP_E-24_LS-220-MW-FEED_Y-2030"/>
    <n v="5.5019406959745201"/>
    <n v="19.806986505508299"/>
  </r>
  <r>
    <x v="0"/>
    <x v="1"/>
    <x v="2"/>
    <x v="2"/>
    <x v="3"/>
    <s v="FI_large_gas"/>
    <x v="2"/>
    <s v="GNR_ST_MSW_BP_E-25_LS-220-MW-FEED_Y-2050"/>
    <n v="9.603219165974"/>
    <n v="34.571588997506403"/>
  </r>
  <r>
    <x v="0"/>
    <x v="1"/>
    <x v="2"/>
    <x v="2"/>
    <x v="3"/>
    <s v="FI_large_gas"/>
    <x v="4"/>
    <s v="GNR_EH_HEAT"/>
    <n v="7.5206043956043602E-3"/>
    <n v="2.7074175824175699E-2"/>
  </r>
  <r>
    <x v="0"/>
    <x v="1"/>
    <x v="2"/>
    <x v="2"/>
    <x v="3"/>
    <s v="FI_large_gas"/>
    <x v="17"/>
    <s v="GNR_ST_WOODCHI_BP_E-29_LS-600-MW-FEED_Y-2050"/>
    <n v="2.1594148696578901"/>
    <n v="7.7738935307684196"/>
  </r>
  <r>
    <x v="0"/>
    <x v="1"/>
    <x v="2"/>
    <x v="2"/>
    <x v="3"/>
    <s v="FI_medium"/>
    <x v="5"/>
    <s v="GNR_HP_ELEC_GROUND-WTR_COP-380_LS-4-MW_Y-2030"/>
    <n v="1.1074655485253899"/>
    <n v="3.9868759746913902"/>
  </r>
  <r>
    <x v="0"/>
    <x v="1"/>
    <x v="2"/>
    <x v="2"/>
    <x v="3"/>
    <s v="FI_medium"/>
    <x v="5"/>
    <s v="GNR_HP_ELEC_GROUND-WTR_COP-410_LS-4-MW_Y-2050"/>
    <n v="0.25997385210081803"/>
    <n v="0.93590586756294403"/>
  </r>
  <r>
    <x v="0"/>
    <x v="1"/>
    <x v="2"/>
    <x v="2"/>
    <x v="3"/>
    <s v="FI_medium"/>
    <x v="1"/>
    <s v="GNR_HS_HEAT_PIT_L-DEC_E-91_Y-2050"/>
    <n v="1.7960726207589399"/>
    <n v="6.4658614347321999"/>
  </r>
  <r>
    <x v="0"/>
    <x v="1"/>
    <x v="2"/>
    <x v="2"/>
    <x v="3"/>
    <s v="FI_medium"/>
    <x v="2"/>
    <s v="GNR_BO_MSW_E-90"/>
    <n v="0.62293333333333301"/>
    <n v="2.2425600000000001"/>
  </r>
  <r>
    <x v="0"/>
    <x v="1"/>
    <x v="2"/>
    <x v="2"/>
    <x v="3"/>
    <s v="FI_medium"/>
    <x v="17"/>
    <s v="GNR_BO_WOODCHI_E-90"/>
    <n v="7.9488888888888901E-2"/>
    <n v="0.28616000000000003"/>
  </r>
  <r>
    <x v="0"/>
    <x v="1"/>
    <x v="2"/>
    <x v="2"/>
    <x v="3"/>
    <s v="FI_medium"/>
    <x v="8"/>
    <s v="GNR_BO_WOODWST_E-90"/>
    <n v="9.73333333333333E-2"/>
    <n v="0.35039999999999999"/>
  </r>
  <r>
    <x v="0"/>
    <x v="1"/>
    <x v="2"/>
    <x v="2"/>
    <x v="3"/>
    <s v="FI_medium_gas"/>
    <x v="5"/>
    <s v="GNR_HP_ELEC_GROUND-WTR_COP-380_LS-4-MW_Y-2030"/>
    <n v="0.21693621284480799"/>
    <n v="0.780970366241307"/>
  </r>
  <r>
    <x v="0"/>
    <x v="1"/>
    <x v="2"/>
    <x v="2"/>
    <x v="3"/>
    <s v="FI_medium_gas"/>
    <x v="5"/>
    <s v="GNR_HP_ELEC_GROUND-WTR_COP-410_LS-4-MW_Y-2050"/>
    <n v="0.57926964714651497"/>
    <n v="2.0853707297274502"/>
  </r>
  <r>
    <x v="0"/>
    <x v="1"/>
    <x v="2"/>
    <x v="2"/>
    <x v="3"/>
    <s v="FI_medium_gas"/>
    <x v="1"/>
    <s v="GNR_HS_HEAT_PIT_L-DEC_E-91_Y-2050"/>
    <n v="1.0163979185826499"/>
    <n v="3.65903250689753"/>
  </r>
  <r>
    <x v="0"/>
    <x v="1"/>
    <x v="2"/>
    <x v="2"/>
    <x v="3"/>
    <s v="FI_medium_gas"/>
    <x v="17"/>
    <s v="GNR_BO_WOODCHI_E-90"/>
    <n v="8.906E-2"/>
    <n v="0.32061600000000001"/>
  </r>
  <r>
    <x v="0"/>
    <x v="1"/>
    <x v="2"/>
    <x v="2"/>
    <x v="3"/>
    <s v="FI_medium_gas"/>
    <x v="8"/>
    <s v="GNR_BO_WOODWST_E-90"/>
    <n v="0.193693333333333"/>
    <n v="0.69729600000000003"/>
  </r>
  <r>
    <x v="0"/>
    <x v="1"/>
    <x v="2"/>
    <x v="2"/>
    <x v="3"/>
    <s v="FI_small"/>
    <x v="5"/>
    <s v="GNR_HP_ELEC_GROUND-WTR_COP-380_LS-4-MW_Y-2030"/>
    <n v="0.137128481904702"/>
    <n v="0.49366253485692801"/>
  </r>
  <r>
    <x v="0"/>
    <x v="1"/>
    <x v="2"/>
    <x v="2"/>
    <x v="3"/>
    <s v="FI_small"/>
    <x v="5"/>
    <s v="GNR_HP_ELEC_GROUND-WTR_COP-410_LS-4-MW_Y-2050"/>
    <n v="0.491908421735267"/>
    <n v="1.7708703182469601"/>
  </r>
  <r>
    <x v="0"/>
    <x v="1"/>
    <x v="2"/>
    <x v="2"/>
    <x v="3"/>
    <s v="FI_small"/>
    <x v="1"/>
    <s v="GNR_HS_HEAT_PIT_L-DEC_E-91_Y-2050"/>
    <n v="0.58223738807938596"/>
    <n v="2.0960545970857898"/>
  </r>
  <r>
    <x v="0"/>
    <x v="1"/>
    <x v="2"/>
    <x v="2"/>
    <x v="3"/>
    <s v="FI_small"/>
    <x v="17"/>
    <s v="GNR_BO_WOODCHI_E-90"/>
    <n v="6.2297721059757297E-2"/>
    <n v="0.22427179581512599"/>
  </r>
  <r>
    <x v="0"/>
    <x v="1"/>
    <x v="2"/>
    <x v="2"/>
    <x v="3"/>
    <s v="FI_small"/>
    <x v="8"/>
    <s v="GNR_BO_WOODWST_E-90"/>
    <n v="0.33579999999999999"/>
    <n v="1.20888"/>
  </r>
  <r>
    <x v="0"/>
    <x v="1"/>
    <x v="2"/>
    <x v="2"/>
    <x v="3"/>
    <s v="FI_small_gas"/>
    <x v="5"/>
    <s v="GNR_HP_ELEC_GROUND-WTR_COP-410_LS-4-MW_Y-2050"/>
    <n v="0.12834941607564801"/>
    <n v="0.46205789787233098"/>
  </r>
  <r>
    <x v="0"/>
    <x v="1"/>
    <x v="2"/>
    <x v="2"/>
    <x v="3"/>
    <s v="FI_small_gas"/>
    <x v="1"/>
    <s v="GNR_HS_HEAT_PIT_L-DEC_E-91_Y-2050"/>
    <n v="0.14107138828914501"/>
    <n v="0.50785699784092198"/>
  </r>
  <r>
    <x v="0"/>
    <x v="1"/>
    <x v="2"/>
    <x v="2"/>
    <x v="3"/>
    <s v="FI_small_gas"/>
    <x v="17"/>
    <s v="GNR_BO_WOODCHI_E-90"/>
    <n v="3.26274092823488E-2"/>
    <n v="0.11745867341645599"/>
  </r>
  <r>
    <x v="0"/>
    <x v="1"/>
    <x v="2"/>
    <x v="2"/>
    <x v="3"/>
    <s v="FinA"/>
    <x v="12"/>
    <s v="GNR_ST_NUCL_CND_E-33"/>
    <n v="60.205090909090899"/>
    <n v="216.73832727272699"/>
  </r>
  <r>
    <x v="0"/>
    <x v="1"/>
    <x v="2"/>
    <x v="2"/>
    <x v="3"/>
    <s v="FinA"/>
    <x v="6"/>
    <s v="GNR_RES_WTR_NOPMP_MC-01"/>
    <n v="1.3748819999999999"/>
    <n v="4.9495752"/>
  </r>
  <r>
    <x v="0"/>
    <x v="1"/>
    <x v="2"/>
    <x v="2"/>
    <x v="3"/>
    <s v="FinA"/>
    <x v="6"/>
    <s v="GNR_RES_WTR_NOPMP_MC-02"/>
    <n v="1.3748819999999999"/>
    <n v="4.9495752"/>
  </r>
  <r>
    <x v="0"/>
    <x v="1"/>
    <x v="2"/>
    <x v="2"/>
    <x v="3"/>
    <s v="FinA"/>
    <x v="6"/>
    <s v="GNR_RES_WTR_NOPMP_MC-03"/>
    <n v="1.3748819999999999"/>
    <n v="4.9495752"/>
  </r>
  <r>
    <x v="0"/>
    <x v="1"/>
    <x v="2"/>
    <x v="2"/>
    <x v="3"/>
    <s v="FinA"/>
    <x v="6"/>
    <s v="GNR_RES_WTR_NOPMP_MC-04"/>
    <n v="1.1457349999999999"/>
    <n v="4.1246460000000003"/>
  </r>
  <r>
    <x v="0"/>
    <x v="1"/>
    <x v="2"/>
    <x v="2"/>
    <x v="3"/>
    <s v="FinA"/>
    <x v="6"/>
    <s v="GNR_RES_WTR_NOPMP_MC-05"/>
    <n v="1.1457349999999999"/>
    <n v="4.1246460000000003"/>
  </r>
  <r>
    <x v="0"/>
    <x v="1"/>
    <x v="2"/>
    <x v="2"/>
    <x v="3"/>
    <s v="FinA"/>
    <x v="6"/>
    <s v="GNR_RES_WTR_NOPMP_MC-06"/>
    <n v="1.08019543855176"/>
    <n v="3.8887035787863198"/>
  </r>
  <r>
    <x v="0"/>
    <x v="1"/>
    <x v="2"/>
    <x v="2"/>
    <x v="3"/>
    <s v="FinA"/>
    <x v="6"/>
    <s v="GNR_RES_WTR_NOPMP_MC-07"/>
    <n v="0.91658799999999996"/>
    <n v="3.2997168000000001"/>
  </r>
  <r>
    <x v="0"/>
    <x v="1"/>
    <x v="2"/>
    <x v="2"/>
    <x v="3"/>
    <s v="FinA"/>
    <x v="6"/>
    <s v="GNR_RES_WTR_NOPMP_MC-08"/>
    <n v="0.350492031425093"/>
    <n v="1.2617713131303301"/>
  </r>
  <r>
    <x v="0"/>
    <x v="1"/>
    <x v="2"/>
    <x v="2"/>
    <x v="3"/>
    <s v="FinA"/>
    <x v="6"/>
    <s v="GNR_RES_WTR_NOPMP_MC-09"/>
    <n v="0.22914699999999999"/>
    <n v="0.82492920000000003"/>
  </r>
  <r>
    <x v="0"/>
    <x v="1"/>
    <x v="2"/>
    <x v="2"/>
    <x v="3"/>
    <s v="FinA"/>
    <x v="6"/>
    <s v="GNR_RES_WTR_NOPMP_MC-10"/>
    <n v="0.110561530023151"/>
    <n v="0.39802150808334502"/>
  </r>
  <r>
    <x v="0"/>
    <x v="1"/>
    <x v="2"/>
    <x v="2"/>
    <x v="3"/>
    <s v="FinA"/>
    <x v="6"/>
    <s v="GNR_ROR_WTR"/>
    <n v="8.9479388370540995"/>
    <n v="32.212579813394797"/>
  </r>
  <r>
    <x v="0"/>
    <x v="1"/>
    <x v="2"/>
    <x v="3"/>
    <x v="4"/>
    <s v="DE4-E_A"/>
    <x v="5"/>
    <s v="AGG-DE4-E_RES_WTR_PMP"/>
    <n v="0.50231999999999999"/>
    <n v="1.808352"/>
  </r>
  <r>
    <x v="0"/>
    <x v="1"/>
    <x v="2"/>
    <x v="3"/>
    <x v="4"/>
    <s v="DE4-E_A"/>
    <x v="5"/>
    <s v="GNR_ES_ELEC_BAT-LITHIO_E-97_Y-30-50"/>
    <n v="0.62521116777492503"/>
    <n v="2.2507602039897301"/>
  </r>
  <r>
    <x v="0"/>
    <x v="1"/>
    <x v="2"/>
    <x v="3"/>
    <x v="4"/>
    <s v="DE4-E_A"/>
    <x v="1"/>
    <s v="GNR_HS_HEAT_PIT_L-CEN_E-90_Y-2050"/>
    <n v="7.7413898285854801"/>
    <n v="27.8690033829077"/>
  </r>
  <r>
    <x v="0"/>
    <x v="1"/>
    <x v="2"/>
    <x v="3"/>
    <x v="4"/>
    <s v="DE4-E_A"/>
    <x v="2"/>
    <s v="GNR_BO_MSW_E-80"/>
    <n v="0.56830499999999995"/>
    <n v="2.0458980000000002"/>
  </r>
  <r>
    <x v="0"/>
    <x v="1"/>
    <x v="2"/>
    <x v="3"/>
    <x v="4"/>
    <s v="DE4-E_A"/>
    <x v="2"/>
    <s v="GNR_ST_MSW_BP_E-24_LS-220-MW-FEED_Y-2030"/>
    <n v="34.959863596736298"/>
    <n v="125.855508948251"/>
  </r>
  <r>
    <x v="0"/>
    <x v="1"/>
    <x v="2"/>
    <x v="3"/>
    <x v="4"/>
    <s v="DE4-E_A"/>
    <x v="2"/>
    <s v="GNR_ST_MSW_BP_E-25_LS-220-MW-FEED_Y-2050"/>
    <n v="11.0557127391571"/>
    <n v="39.800565860965598"/>
  </r>
  <r>
    <x v="0"/>
    <x v="1"/>
    <x v="2"/>
    <x v="3"/>
    <x v="4"/>
    <s v="DE4-E_A"/>
    <x v="3"/>
    <s v="GNR_SH_SUN_LS_Y-2030"/>
    <n v="2.9985101561719198"/>
    <n v="10.7946365622189"/>
  </r>
  <r>
    <x v="0"/>
    <x v="1"/>
    <x v="2"/>
    <x v="3"/>
    <x v="4"/>
    <s v="DE4-E_A"/>
    <x v="6"/>
    <s v="GNR_ROR_WTR"/>
    <n v="2.6530440910678799"/>
    <n v="9.5509587278443604"/>
  </r>
  <r>
    <x v="0"/>
    <x v="1"/>
    <x v="2"/>
    <x v="3"/>
    <x v="4"/>
    <s v="DE4-E_Offshore_A"/>
    <x v="7"/>
    <s v="GNR_WT_WIND_OFF_L-NS_Y-2030"/>
    <n v="30.7849058424808"/>
    <n v="110.825661032931"/>
  </r>
  <r>
    <x v="0"/>
    <x v="1"/>
    <x v="2"/>
    <x v="3"/>
    <x v="4"/>
    <s v="DE4-E_Offshore_A"/>
    <x v="7"/>
    <s v="GNR_WT_WIND_OFF_L-NS_Y-2050"/>
    <n v="150.01105061510299"/>
    <n v="540.03978221437205"/>
  </r>
  <r>
    <x v="0"/>
    <x v="1"/>
    <x v="2"/>
    <x v="3"/>
    <x v="5"/>
    <s v="DE4-N_A"/>
    <x v="5"/>
    <s v="AGG-DE4-N_RES_WTR_PMP"/>
    <n v="2.4772800000000001E-2"/>
    <n v="8.9182079999999997E-2"/>
  </r>
  <r>
    <x v="0"/>
    <x v="1"/>
    <x v="2"/>
    <x v="3"/>
    <x v="5"/>
    <s v="DE4-N_A"/>
    <x v="5"/>
    <s v="GNR_ES_ELEC_BAT-LITHIO_E-97_Y-30-50"/>
    <n v="8.7179217413636007E-3"/>
    <n v="3.1384518268908999E-2"/>
  </r>
  <r>
    <x v="0"/>
    <x v="1"/>
    <x v="2"/>
    <x v="3"/>
    <x v="5"/>
    <s v="DE4-N_A"/>
    <x v="1"/>
    <s v="GNR_HS_HEAT_PIT_L-CEN_E-90_Y-2050"/>
    <n v="2.1201637250857899"/>
    <n v="7.6325894103088396"/>
  </r>
  <r>
    <x v="0"/>
    <x v="1"/>
    <x v="2"/>
    <x v="3"/>
    <x v="5"/>
    <s v="DE4-N_A"/>
    <x v="1"/>
    <s v="GNR_HS_HEAT_WTR-TANK_LS_E-95_Y-2010"/>
    <n v="4.74793972319014E-2"/>
    <n v="0.17092583003484499"/>
  </r>
  <r>
    <x v="0"/>
    <x v="1"/>
    <x v="2"/>
    <x v="3"/>
    <x v="5"/>
    <s v="DE4-N_A"/>
    <x v="2"/>
    <s v="GNR_BO_MSW_E-80"/>
    <n v="0.24057149999999999"/>
    <n v="0.86605739999999998"/>
  </r>
  <r>
    <x v="0"/>
    <x v="1"/>
    <x v="2"/>
    <x v="3"/>
    <x v="5"/>
    <s v="DE4-N_A"/>
    <x v="2"/>
    <s v="GNR_ST_MSW_BP_E-24_LS-220-MW-FEED_Y-2030"/>
    <n v="11.0996438916334"/>
    <n v="39.9587180098803"/>
  </r>
  <r>
    <x v="0"/>
    <x v="1"/>
    <x v="2"/>
    <x v="3"/>
    <x v="5"/>
    <s v="DE4-N_A"/>
    <x v="2"/>
    <s v="GNR_ST_MSW_BP_E-25_LS-220-MW-FEED_Y-2050"/>
    <n v="4.7906616348761499"/>
    <n v="17.2463818855542"/>
  </r>
  <r>
    <x v="0"/>
    <x v="1"/>
    <x v="2"/>
    <x v="3"/>
    <x v="5"/>
    <s v="DE4-N_A"/>
    <x v="6"/>
    <s v="GNR_ROR_WTR"/>
    <n v="2.3376999999999998E-2"/>
    <n v="8.4157200000000001E-2"/>
  </r>
  <r>
    <x v="0"/>
    <x v="1"/>
    <x v="2"/>
    <x v="3"/>
    <x v="5"/>
    <s v="DE4-N_Offshore_A"/>
    <x v="7"/>
    <s v="GNR_WT_WIND_OFF_L-NS_Y-2050"/>
    <n v="36.603192411884201"/>
    <n v="131.77149268278299"/>
  </r>
  <r>
    <x v="0"/>
    <x v="1"/>
    <x v="2"/>
    <x v="3"/>
    <x v="6"/>
    <s v="DE4-S_A"/>
    <x v="5"/>
    <s v="AGG-DE4-S_RES_WTR_PMP"/>
    <n v="0.44990400000000003"/>
    <n v="1.6196543999999999"/>
  </r>
  <r>
    <x v="0"/>
    <x v="1"/>
    <x v="2"/>
    <x v="3"/>
    <x v="6"/>
    <s v="DE4-S_A"/>
    <x v="1"/>
    <s v="GNR_HS_HEAT_PIT_L-CEN_E-90_Y-2050"/>
    <n v="4.3884207847182202"/>
    <n v="15.798314824985599"/>
  </r>
  <r>
    <x v="0"/>
    <x v="1"/>
    <x v="2"/>
    <x v="3"/>
    <x v="6"/>
    <s v="DE4-S_A"/>
    <x v="2"/>
    <s v="GNR_BO_MSW_E-80"/>
    <n v="0.69247800000000004"/>
    <n v="2.4929207999999998"/>
  </r>
  <r>
    <x v="0"/>
    <x v="1"/>
    <x v="2"/>
    <x v="3"/>
    <x v="6"/>
    <s v="DE4-S_A"/>
    <x v="2"/>
    <s v="GNR_ST_MSW_BP_E-24_LS-220-MW-FEED_Y-2030"/>
    <n v="26.200639344521399"/>
    <n v="94.322301640277203"/>
  </r>
  <r>
    <x v="0"/>
    <x v="1"/>
    <x v="2"/>
    <x v="3"/>
    <x v="6"/>
    <s v="DE4-S_A"/>
    <x v="2"/>
    <s v="GNR_ST_MSW_BP_E-25_LS-220-MW-FEED_Y-2050"/>
    <n v="5.9092178434256297"/>
    <n v="21.273184236332298"/>
  </r>
  <r>
    <x v="0"/>
    <x v="1"/>
    <x v="2"/>
    <x v="3"/>
    <x v="6"/>
    <s v="DE4-S_A"/>
    <x v="6"/>
    <s v="GNR_RES_WTR_NOPMP"/>
    <n v="0.59766271944701799"/>
    <n v="2.1515857900092699"/>
  </r>
  <r>
    <x v="0"/>
    <x v="1"/>
    <x v="2"/>
    <x v="3"/>
    <x v="6"/>
    <s v="DE4-S_A"/>
    <x v="6"/>
    <s v="GNR_ROR_WTR"/>
    <n v="38.207127800000002"/>
    <n v="137.54566008"/>
  </r>
  <r>
    <x v="0"/>
    <x v="1"/>
    <x v="2"/>
    <x v="3"/>
    <x v="7"/>
    <s v="DE4-W_A"/>
    <x v="5"/>
    <s v="AGG-DE4-W_RES_WTR_PMP"/>
    <n v="0.238368"/>
    <n v="0.85812480000000002"/>
  </r>
  <r>
    <x v="0"/>
    <x v="1"/>
    <x v="2"/>
    <x v="3"/>
    <x v="7"/>
    <s v="DE4-W_A"/>
    <x v="5"/>
    <s v="GNR_ES_ELEC_BAT-LITHIO_E-97_Y-30-50"/>
    <n v="11.056659761978899"/>
    <n v="39.803975143123999"/>
  </r>
  <r>
    <x v="0"/>
    <x v="1"/>
    <x v="2"/>
    <x v="3"/>
    <x v="7"/>
    <s v="DE4-W_A"/>
    <x v="1"/>
    <s v="GNR_HS_HEAT_PIT_L-CEN_E-90_Y-2050"/>
    <n v="4.2600194289244202"/>
    <n v="15.3360699441279"/>
  </r>
  <r>
    <x v="0"/>
    <x v="1"/>
    <x v="2"/>
    <x v="3"/>
    <x v="7"/>
    <s v="DE4-W_A"/>
    <x v="1"/>
    <s v="GNR_HS_HEAT_WTR-TANK_LS_E-95_Y-2010"/>
    <n v="1.1520732909907501"/>
    <n v="4.1474638475667103"/>
  </r>
  <r>
    <x v="0"/>
    <x v="1"/>
    <x v="2"/>
    <x v="3"/>
    <x v="7"/>
    <s v="DE4-W_A"/>
    <x v="18"/>
    <s v="GNR_FC_H2_SOFCC_Y-50"/>
    <n v="50.959902511746698"/>
    <n v="183.455649042288"/>
  </r>
  <r>
    <x v="0"/>
    <x v="1"/>
    <x v="2"/>
    <x v="3"/>
    <x v="7"/>
    <s v="DE4-W_A"/>
    <x v="2"/>
    <s v="GNR_BO_MSW_E-80"/>
    <n v="2.695452"/>
    <n v="9.7036271999999997"/>
  </r>
  <r>
    <x v="0"/>
    <x v="1"/>
    <x v="2"/>
    <x v="3"/>
    <x v="7"/>
    <s v="DE4-W_A"/>
    <x v="2"/>
    <s v="GNR_ST_MSW_BP_E-24_LS-220-MW-FEED_Y-2030"/>
    <n v="2.1051901538192399"/>
    <n v="7.57868455374925"/>
  </r>
  <r>
    <x v="0"/>
    <x v="1"/>
    <x v="2"/>
    <x v="3"/>
    <x v="7"/>
    <s v="DE4-W_A"/>
    <x v="2"/>
    <s v="GNR_ST_MSW_BP_E-25_LS-220-MW-FEED_Y-2050"/>
    <n v="32.996718594597297"/>
    <n v="118.78818694055001"/>
  </r>
  <r>
    <x v="0"/>
    <x v="1"/>
    <x v="2"/>
    <x v="3"/>
    <x v="7"/>
    <s v="DE4-W_A"/>
    <x v="6"/>
    <s v="GNR_ROR_WTR"/>
    <n v="1.7424299999999999"/>
    <n v="6.272748"/>
  </r>
  <r>
    <x v="0"/>
    <x v="1"/>
    <x v="2"/>
    <x v="3"/>
    <x v="7"/>
    <s v="DE4-W_A"/>
    <x v="17"/>
    <s v="GNR_ST_WOODCHI_BP_E-29_LS-600-MW-FEED_Y-2030"/>
    <n v="7.0764861111111097"/>
    <n v="25.475349999999999"/>
  </r>
  <r>
    <x v="0"/>
    <x v="1"/>
    <x v="2"/>
    <x v="3"/>
    <x v="7"/>
    <s v="DE4-W_Offshore_A"/>
    <x v="7"/>
    <s v="GNR_WT_WIND_OFF_L-NS_Y-2030"/>
    <n v="210.97322422565699"/>
    <n v="759.503607212367"/>
  </r>
  <r>
    <x v="0"/>
    <x v="1"/>
    <x v="2"/>
    <x v="3"/>
    <x v="7"/>
    <s v="DE4-W_Offshore_A"/>
    <x v="7"/>
    <s v="GNR_WT_WIND_OFF_L-NS_Y-2050"/>
    <n v="192.770484840568"/>
    <n v="693.97374542604598"/>
  </r>
  <r>
    <x v="0"/>
    <x v="1"/>
    <x v="2"/>
    <x v="4"/>
    <x v="8"/>
    <s v="LV_A"/>
    <x v="5"/>
    <s v="GNR_ES_ELEC_BAT-LITHIO_E-97_Y-30-50"/>
    <n v="5.3166676513185998"/>
    <n v="19.1400035447469"/>
  </r>
  <r>
    <x v="0"/>
    <x v="1"/>
    <x v="2"/>
    <x v="4"/>
    <x v="8"/>
    <s v="LV_A"/>
    <x v="3"/>
    <s v="GNR_PV_SUN_LS-4-MW_Y-2030"/>
    <n v="5.1348067603641496"/>
    <n v="18.4853043373109"/>
  </r>
  <r>
    <x v="0"/>
    <x v="1"/>
    <x v="2"/>
    <x v="4"/>
    <x v="8"/>
    <s v="LV_A"/>
    <x v="3"/>
    <s v="GNR_PV_SUN_LS-4-MW_Y-2050"/>
    <n v="2.49832951549782"/>
    <n v="8.9939862557921408"/>
  </r>
  <r>
    <x v="0"/>
    <x v="1"/>
    <x v="2"/>
    <x v="4"/>
    <x v="8"/>
    <s v="LV_RigaR"/>
    <x v="6"/>
    <s v="GNR_RES_WTR_NOPMP"/>
    <n v="4.0200000000000001E-4"/>
    <n v="1.4472E-3"/>
  </r>
  <r>
    <x v="0"/>
    <x v="1"/>
    <x v="2"/>
    <x v="5"/>
    <x v="9"/>
    <s v="LT_A"/>
    <x v="5"/>
    <s v="GNR_ES_ELEC_BAT-LITHIO_E-97_Y-30-50"/>
    <n v="131.781552372384"/>
    <n v="474.413588540582"/>
  </r>
  <r>
    <x v="0"/>
    <x v="1"/>
    <x v="2"/>
    <x v="5"/>
    <x v="9"/>
    <s v="LT_A"/>
    <x v="3"/>
    <s v="GNR_PV_SUN_LS-4-MW_Y-2030"/>
    <n v="197.376782192734"/>
    <n v="710.55641589384402"/>
  </r>
  <r>
    <x v="0"/>
    <x v="1"/>
    <x v="2"/>
    <x v="5"/>
    <x v="9"/>
    <s v="LT_KauU"/>
    <x v="6"/>
    <s v="GNR_ROR_WTR"/>
    <n v="0.61343999999999999"/>
    <n v="2.2083840000000001"/>
  </r>
  <r>
    <x v="0"/>
    <x v="1"/>
    <x v="2"/>
    <x v="5"/>
    <x v="9"/>
    <s v="LT_KlaU"/>
    <x v="3"/>
    <s v="GNR_PV_SUN"/>
    <n v="8.7830410424068805E-2"/>
    <n v="0.316189477526648"/>
  </r>
  <r>
    <x v="0"/>
    <x v="1"/>
    <x v="2"/>
    <x v="5"/>
    <x v="9"/>
    <s v="LT_Other_DH"/>
    <x v="1"/>
    <s v="LIFOSA_ST_HEAT_BP"/>
    <n v="0.747176470588235"/>
    <n v="2.6898352941176502"/>
  </r>
  <r>
    <x v="0"/>
    <x v="1"/>
    <x v="2"/>
    <x v="5"/>
    <x v="9"/>
    <s v="LT_VilU"/>
    <x v="6"/>
    <s v="GNR_ES_WTR_PMP"/>
    <n v="0.23400000000000001"/>
    <n v="0.84240000000000004"/>
  </r>
  <r>
    <x v="0"/>
    <x v="1"/>
    <x v="2"/>
    <x v="6"/>
    <x v="10"/>
    <s v="NL_A"/>
    <x v="5"/>
    <s v="GNR_ES_ELEC_BAT-LITHIO_E-97_Y-30-50"/>
    <n v="9.7465521400921595"/>
    <n v="35.087587704331803"/>
  </r>
  <r>
    <x v="0"/>
    <x v="1"/>
    <x v="2"/>
    <x v="6"/>
    <x v="10"/>
    <s v="NL_A"/>
    <x v="18"/>
    <s v="GNR_FC_H2_SOFCC_Y-50"/>
    <n v="1.9856208873433201"/>
    <n v="7.1482351944359603"/>
  </r>
  <r>
    <x v="0"/>
    <x v="1"/>
    <x v="2"/>
    <x v="6"/>
    <x v="10"/>
    <s v="NL_A"/>
    <x v="6"/>
    <s v="GNR_ROR_WTR"/>
    <n v="0.15959999999999999"/>
    <n v="0.57455999999999996"/>
  </r>
  <r>
    <x v="0"/>
    <x v="1"/>
    <x v="2"/>
    <x v="6"/>
    <x v="10"/>
    <s v="NL_A"/>
    <x v="7"/>
    <s v="GNR_WT_WIND_ON_LS_Y-2030"/>
    <n v="0.56851080000000198"/>
    <n v="2.0466388800000099"/>
  </r>
  <r>
    <x v="0"/>
    <x v="1"/>
    <x v="2"/>
    <x v="6"/>
    <x v="10"/>
    <s v="NL_A"/>
    <x v="7"/>
    <s v="GNR_WT_WIND_ON_LS_Y-2050"/>
    <n v="28.8894892"/>
    <n v="104.00216112"/>
  </r>
  <r>
    <x v="0"/>
    <x v="1"/>
    <x v="2"/>
    <x v="7"/>
    <x v="11"/>
    <s v="NO1_A1"/>
    <x v="6"/>
    <s v="GNR_RES_WTR_NOPMP_MC-01"/>
    <n v="1.1679999999999999"/>
    <n v="4.2047999999999996"/>
  </r>
  <r>
    <x v="0"/>
    <x v="1"/>
    <x v="2"/>
    <x v="7"/>
    <x v="11"/>
    <s v="NO1_A1"/>
    <x v="6"/>
    <s v="GNR_RES_WTR_NOPMP_MC-02"/>
    <n v="0.99423338142036499"/>
    <n v="3.5792401731133099"/>
  </r>
  <r>
    <x v="0"/>
    <x v="1"/>
    <x v="2"/>
    <x v="7"/>
    <x v="11"/>
    <s v="NO1_A1"/>
    <x v="6"/>
    <s v="GNR_RES_WTR_NOPMP_MC-03"/>
    <n v="0.93440000000000001"/>
    <n v="3.3638400000000002"/>
  </r>
  <r>
    <x v="0"/>
    <x v="1"/>
    <x v="2"/>
    <x v="7"/>
    <x v="11"/>
    <s v="NO1_A1"/>
    <x v="6"/>
    <s v="GNR_RES_WTR_NOPMP_MC-04"/>
    <n v="0.93440000000000001"/>
    <n v="3.3638400000000002"/>
  </r>
  <r>
    <x v="0"/>
    <x v="1"/>
    <x v="2"/>
    <x v="7"/>
    <x v="11"/>
    <s v="NO1_A1"/>
    <x v="6"/>
    <s v="GNR_RES_WTR_NOPMP_MC-05"/>
    <n v="0.68031227638535896"/>
    <n v="2.4491241949872902"/>
  </r>
  <r>
    <x v="0"/>
    <x v="1"/>
    <x v="2"/>
    <x v="7"/>
    <x v="11"/>
    <s v="NO1_A1"/>
    <x v="6"/>
    <s v="GNR_RES_WTR_NOPMP_MC-06"/>
    <n v="0.117111977775973"/>
    <n v="0.42160311999350097"/>
  </r>
  <r>
    <x v="0"/>
    <x v="1"/>
    <x v="2"/>
    <x v="7"/>
    <x v="11"/>
    <s v="NO1_A1"/>
    <x v="6"/>
    <s v="GNR_ROR_WTR"/>
    <n v="8.7850773446537893"/>
    <n v="31.626278440753602"/>
  </r>
  <r>
    <x v="0"/>
    <x v="1"/>
    <x v="2"/>
    <x v="7"/>
    <x v="11"/>
    <s v="NO1_A2"/>
    <x v="5"/>
    <s v="GNR_HP_ELEC_GROUND-WTR_COP-380_LS-4-MW_Y-2030"/>
    <n v="0.41616067197898698"/>
    <n v="1.4981784191243499"/>
  </r>
  <r>
    <x v="0"/>
    <x v="1"/>
    <x v="2"/>
    <x v="7"/>
    <x v="11"/>
    <s v="NO1_A2"/>
    <x v="5"/>
    <s v="GNR_HP_ELEC_GROUND-WTR_COP-410_LS-4-MW_Y-2050"/>
    <n v="0.213559198537288"/>
    <n v="0.76881311473423697"/>
  </r>
  <r>
    <x v="0"/>
    <x v="1"/>
    <x v="2"/>
    <x v="7"/>
    <x v="11"/>
    <s v="NO1_A2"/>
    <x v="1"/>
    <s v="GNR_HS_HEAT_PIT_L-DEC_E-91_Y-2050"/>
    <n v="1.3502696391447899"/>
    <n v="4.8609707009212402"/>
  </r>
  <r>
    <x v="0"/>
    <x v="1"/>
    <x v="2"/>
    <x v="7"/>
    <x v="11"/>
    <s v="NO1_A3"/>
    <x v="5"/>
    <s v="GNR_HP_ELEC_GROUND-WTR_COP-380_LS-4-MW_Y-2030"/>
    <n v="0.56389213874942501"/>
    <n v="2.0300116994979298"/>
  </r>
  <r>
    <x v="0"/>
    <x v="1"/>
    <x v="2"/>
    <x v="7"/>
    <x v="11"/>
    <s v="NO1_A3"/>
    <x v="5"/>
    <s v="GNR_HP_ELEC_GROUND-WTR_COP-410_LS-4-MW_Y-2050"/>
    <n v="0.243466936971937"/>
    <n v="0.87648097309897299"/>
  </r>
  <r>
    <x v="0"/>
    <x v="1"/>
    <x v="2"/>
    <x v="7"/>
    <x v="11"/>
    <s v="NO1_A3"/>
    <x v="1"/>
    <s v="GNR_HS_HEAT_PIT_L-DEC_E-91_Y-2050"/>
    <n v="1.6681507648084499"/>
    <n v="6.00534275331042"/>
  </r>
  <r>
    <x v="0"/>
    <x v="1"/>
    <x v="2"/>
    <x v="7"/>
    <x v="12"/>
    <s v="NO2_A1"/>
    <x v="6"/>
    <s v="GNR_RES_WTR_NOPMP_MC-01"/>
    <n v="3.2166024084082498"/>
    <n v="11.579768670269701"/>
  </r>
  <r>
    <x v="0"/>
    <x v="1"/>
    <x v="2"/>
    <x v="7"/>
    <x v="12"/>
    <s v="NO2_A1"/>
    <x v="6"/>
    <s v="GNR_RES_WTR_NOPMP_MC-02"/>
    <n v="7.7718024084082504"/>
    <n v="27.978488670269702"/>
  </r>
  <r>
    <x v="0"/>
    <x v="1"/>
    <x v="2"/>
    <x v="7"/>
    <x v="12"/>
    <s v="NO2_A1"/>
    <x v="6"/>
    <s v="GNR_RES_WTR_NOPMP_MC-03"/>
    <n v="6.6434359588868501"/>
    <n v="23.916369451992701"/>
  </r>
  <r>
    <x v="0"/>
    <x v="1"/>
    <x v="2"/>
    <x v="7"/>
    <x v="12"/>
    <s v="NO2_A1"/>
    <x v="6"/>
    <s v="GNR_RES_WTR_NOPMP_MC-04"/>
    <n v="5.1812016056054997"/>
    <n v="18.652325780179801"/>
  </r>
  <r>
    <x v="0"/>
    <x v="1"/>
    <x v="2"/>
    <x v="7"/>
    <x v="12"/>
    <s v="NO2_A1"/>
    <x v="6"/>
    <s v="GNR_RES_WTR_NOPMP_MC-05"/>
    <n v="2.967116273077"/>
    <n v="10.681618583077199"/>
  </r>
  <r>
    <x v="0"/>
    <x v="1"/>
    <x v="2"/>
    <x v="7"/>
    <x v="12"/>
    <s v="NO2_A1"/>
    <x v="6"/>
    <s v="GNR_RES_WTR_NOPMP_MC-06"/>
    <n v="2.5906008028027498"/>
    <n v="9.3261628900899005"/>
  </r>
  <r>
    <x v="0"/>
    <x v="1"/>
    <x v="2"/>
    <x v="7"/>
    <x v="12"/>
    <s v="NO2_A1"/>
    <x v="6"/>
    <s v="GNR_RES_WTR_NOPMP_MC-07"/>
    <n v="2.5906008028027498"/>
    <n v="9.3261628900899005"/>
  </r>
  <r>
    <x v="0"/>
    <x v="1"/>
    <x v="2"/>
    <x v="7"/>
    <x v="12"/>
    <s v="NO2_A1"/>
    <x v="6"/>
    <s v="GNR_RES_WTR_NOPMP_MC-08"/>
    <n v="1.5733189244136601"/>
    <n v="5.6639481278891601"/>
  </r>
  <r>
    <x v="0"/>
    <x v="1"/>
    <x v="2"/>
    <x v="7"/>
    <x v="12"/>
    <s v="NO2_A1"/>
    <x v="6"/>
    <s v="GNR_RES_WTR_NOPMP_MC-09"/>
    <n v="0.39234002101189902"/>
    <n v="1.4124240756428399"/>
  </r>
  <r>
    <x v="0"/>
    <x v="1"/>
    <x v="2"/>
    <x v="7"/>
    <x v="12"/>
    <s v="NO2_A1"/>
    <x v="6"/>
    <s v="GNR_RES_WTR_PMP_MC-01"/>
    <n v="4.5552000000000001"/>
    <n v="16.398720000000001"/>
  </r>
  <r>
    <x v="0"/>
    <x v="1"/>
    <x v="2"/>
    <x v="7"/>
    <x v="12"/>
    <s v="NO2_A1"/>
    <x v="6"/>
    <s v="GNR_ROR_WTR"/>
    <n v="10.765969168094999"/>
    <n v="38.757489005141998"/>
  </r>
  <r>
    <x v="0"/>
    <x v="1"/>
    <x v="2"/>
    <x v="7"/>
    <x v="12"/>
    <s v="NO2_A2"/>
    <x v="5"/>
    <s v="GNR_HP_ELEC_GROUND-WTR_COP-380_LS-4-MW_Y-2030"/>
    <n v="3.2843427854368501E-2"/>
    <n v="0.11823634027572701"/>
  </r>
  <r>
    <x v="0"/>
    <x v="1"/>
    <x v="2"/>
    <x v="7"/>
    <x v="12"/>
    <s v="NO2_A2"/>
    <x v="5"/>
    <s v="GNR_HP_ELEC_GROUND-WTR_COP-410_LS-4-MW_Y-2050"/>
    <n v="3.5007026996618298E-2"/>
    <n v="0.12602529718782601"/>
  </r>
  <r>
    <x v="0"/>
    <x v="1"/>
    <x v="2"/>
    <x v="7"/>
    <x v="12"/>
    <s v="NO2_A2"/>
    <x v="1"/>
    <s v="GNR_HS_HEAT_PIT_L-DEC_E-91_Y-2050"/>
    <n v="0.230412199673832"/>
    <n v="0.82948391882579398"/>
  </r>
  <r>
    <x v="0"/>
    <x v="1"/>
    <x v="2"/>
    <x v="7"/>
    <x v="12"/>
    <s v="NO2_A2"/>
    <x v="17"/>
    <s v="GNR_ST_WOODCHI_BP_E-29_MS-80-MW-FEED_Y-2050"/>
    <n v="0.52019444444444496"/>
    <n v="1.8727"/>
  </r>
  <r>
    <x v="0"/>
    <x v="1"/>
    <x v="2"/>
    <x v="7"/>
    <x v="13"/>
    <s v="NO3_A1"/>
    <x v="18"/>
    <s v="GNR_FC_H2_SOFCC_Y-50"/>
    <n v="2.57292183934105"/>
    <n v="9.2625186216277804"/>
  </r>
  <r>
    <x v="0"/>
    <x v="1"/>
    <x v="2"/>
    <x v="7"/>
    <x v="13"/>
    <s v="NO3_A1"/>
    <x v="6"/>
    <s v="GNR_RES_WTR_NOPMP_MC-01"/>
    <n v="1.94337545966466"/>
    <n v="6.9961516547927696"/>
  </r>
  <r>
    <x v="0"/>
    <x v="1"/>
    <x v="2"/>
    <x v="7"/>
    <x v="13"/>
    <s v="NO3_A1"/>
    <x v="6"/>
    <s v="GNR_RES_WTR_NOPMP_MC-02"/>
    <n v="2.0596695497205499"/>
    <n v="7.4148103789939697"/>
  </r>
  <r>
    <x v="0"/>
    <x v="1"/>
    <x v="2"/>
    <x v="7"/>
    <x v="13"/>
    <s v="NO3_A1"/>
    <x v="6"/>
    <s v="GNR_RES_WTR_NOPMP_MC-03"/>
    <n v="2.0596695497205499"/>
    <n v="7.4148103789939697"/>
  </r>
  <r>
    <x v="0"/>
    <x v="1"/>
    <x v="2"/>
    <x v="7"/>
    <x v="13"/>
    <s v="NO3_A1"/>
    <x v="6"/>
    <s v="GNR_RES_WTR_NOPMP_MC-04"/>
    <n v="1.8952532385591401"/>
    <n v="6.8229116588128997"/>
  </r>
  <r>
    <x v="0"/>
    <x v="1"/>
    <x v="2"/>
    <x v="7"/>
    <x v="13"/>
    <s v="NO3_A1"/>
    <x v="6"/>
    <s v="GNR_RES_WTR_NOPMP_MC-05"/>
    <n v="1.64773563977644"/>
    <n v="5.9318483031951796"/>
  </r>
  <r>
    <x v="0"/>
    <x v="1"/>
    <x v="2"/>
    <x v="7"/>
    <x v="13"/>
    <s v="NO3_A1"/>
    <x v="6"/>
    <s v="GNR_RES_WTR_NOPMP_MC-06"/>
    <n v="0.92820991491816096"/>
    <n v="3.3415556937053799"/>
  </r>
  <r>
    <x v="0"/>
    <x v="1"/>
    <x v="2"/>
    <x v="7"/>
    <x v="13"/>
    <s v="NO3_A1"/>
    <x v="6"/>
    <s v="GNR_RES_WTR_NOPMP_MC-07"/>
    <n v="0.823867819888219"/>
    <n v="2.9659241515975898"/>
  </r>
  <r>
    <x v="0"/>
    <x v="1"/>
    <x v="2"/>
    <x v="7"/>
    <x v="13"/>
    <s v="NO3_A1"/>
    <x v="6"/>
    <s v="GNR_RES_WTR_NOPMP_MC-08"/>
    <n v="0.64520472724401901"/>
    <n v="2.3227370180784699"/>
  </r>
  <r>
    <x v="0"/>
    <x v="1"/>
    <x v="2"/>
    <x v="7"/>
    <x v="13"/>
    <s v="NO3_A1"/>
    <x v="6"/>
    <s v="GNR_RES_WTR_PMP_MC-01"/>
    <n v="0.52822800000000003"/>
    <n v="1.9016207999999999"/>
  </r>
  <r>
    <x v="0"/>
    <x v="1"/>
    <x v="2"/>
    <x v="7"/>
    <x v="13"/>
    <s v="NO3_A1"/>
    <x v="6"/>
    <s v="GNR_ROR_WTR"/>
    <n v="7.0650296785433904"/>
    <n v="25.434106842756201"/>
  </r>
  <r>
    <x v="0"/>
    <x v="1"/>
    <x v="2"/>
    <x v="7"/>
    <x v="13"/>
    <s v="NO3_A1"/>
    <x v="7"/>
    <s v="GNR_WT_WIND_ON_LS_Y-2030"/>
    <n v="0.69369169999999802"/>
    <n v="2.49729011999999"/>
  </r>
  <r>
    <x v="0"/>
    <x v="1"/>
    <x v="2"/>
    <x v="7"/>
    <x v="13"/>
    <s v="NO3_A1"/>
    <x v="7"/>
    <s v="GNR_WT_WIND_ON_LS_Y-2050"/>
    <n v="14.3624923"/>
    <n v="51.70497228"/>
  </r>
  <r>
    <x v="0"/>
    <x v="1"/>
    <x v="2"/>
    <x v="7"/>
    <x v="13"/>
    <s v="NO3_A2"/>
    <x v="5"/>
    <s v="GNR_HP_ELEC_GROUND-WTR_COP-380_LS-4-MW_Y-2030"/>
    <n v="3.4700251817264098E-2"/>
    <n v="0.124920906542151"/>
  </r>
  <r>
    <x v="0"/>
    <x v="1"/>
    <x v="2"/>
    <x v="7"/>
    <x v="13"/>
    <s v="NO3_A2"/>
    <x v="5"/>
    <s v="GNR_HP_ELEC_GROUND-WTR_COP-410_LS-4-MW_Y-2050"/>
    <n v="6.6675789300516097E-2"/>
    <n v="0.24003284148185799"/>
  </r>
  <r>
    <x v="0"/>
    <x v="1"/>
    <x v="2"/>
    <x v="7"/>
    <x v="13"/>
    <s v="NO3_A2"/>
    <x v="1"/>
    <s v="GNR_HS_HEAT_PIT_L-DEC_E-91_Y-2050"/>
    <n v="0.108929922641332"/>
    <n v="0.39214772150879601"/>
  </r>
  <r>
    <x v="0"/>
    <x v="1"/>
    <x v="2"/>
    <x v="7"/>
    <x v="13"/>
    <s v="NO3_A3"/>
    <x v="5"/>
    <s v="GNR_HP_ELEC_GROUND-WTR_COP-380_LS-4-MW_Y-2030"/>
    <n v="0.215540432275942"/>
    <n v="0.77594555619339201"/>
  </r>
  <r>
    <x v="0"/>
    <x v="1"/>
    <x v="2"/>
    <x v="7"/>
    <x v="13"/>
    <s v="NO3_A3"/>
    <x v="5"/>
    <s v="GNR_HP_ELEC_GROUND-WTR_COP-410_LS-4-MW_Y-2050"/>
    <n v="8.4260415022319707E-2"/>
    <n v="0.30333749408035099"/>
  </r>
  <r>
    <x v="0"/>
    <x v="1"/>
    <x v="2"/>
    <x v="7"/>
    <x v="13"/>
    <s v="NO3_A3"/>
    <x v="1"/>
    <s v="GNR_HS_HEAT_PIT_L-DEC_E-91_Y-2050"/>
    <n v="0.57452604711213096"/>
    <n v="2.0682937696036698"/>
  </r>
  <r>
    <x v="0"/>
    <x v="1"/>
    <x v="2"/>
    <x v="7"/>
    <x v="13"/>
    <s v="NO3_Offshore"/>
    <x v="7"/>
    <s v="GNR_WT_WIND_OFF_L-NS_Y-2030"/>
    <n v="11.923184425051399"/>
    <n v="42.923463930185001"/>
  </r>
  <r>
    <x v="0"/>
    <x v="1"/>
    <x v="2"/>
    <x v="7"/>
    <x v="13"/>
    <s v="NO3_Offshore"/>
    <x v="7"/>
    <s v="GNR_WT_WIND_OFF_L-NS_Y-2050"/>
    <n v="9.9933317918472095"/>
    <n v="35.975994450649999"/>
  </r>
  <r>
    <x v="0"/>
    <x v="1"/>
    <x v="2"/>
    <x v="7"/>
    <x v="14"/>
    <s v="NO4_A1"/>
    <x v="18"/>
    <s v="GNR_FC_H2_SOFCC_Y-50"/>
    <n v="0.73424936701730104"/>
    <n v="2.6432977212622801"/>
  </r>
  <r>
    <x v="0"/>
    <x v="1"/>
    <x v="2"/>
    <x v="7"/>
    <x v="14"/>
    <s v="NO4_A1"/>
    <x v="6"/>
    <s v="GNR_RES_WTR_NOPMP_MC-01"/>
    <n v="3.67537745819287"/>
    <n v="13.231358849494301"/>
  </r>
  <r>
    <x v="0"/>
    <x v="1"/>
    <x v="2"/>
    <x v="7"/>
    <x v="14"/>
    <s v="NO4_A1"/>
    <x v="6"/>
    <s v="GNR_RES_WTR_NOPMP_MC-02"/>
    <n v="3.67537745819287"/>
    <n v="13.231358849494301"/>
  </r>
  <r>
    <x v="0"/>
    <x v="1"/>
    <x v="2"/>
    <x v="7"/>
    <x v="14"/>
    <s v="NO4_A1"/>
    <x v="6"/>
    <s v="GNR_RES_WTR_NOPMP_MC-03"/>
    <n v="3.67537745819287"/>
    <n v="13.231358849494301"/>
  </r>
  <r>
    <x v="0"/>
    <x v="1"/>
    <x v="2"/>
    <x v="7"/>
    <x v="14"/>
    <s v="NO4_A1"/>
    <x v="6"/>
    <s v="GNR_RES_WTR_NOPMP_MC-04"/>
    <n v="3.67537745819287"/>
    <n v="13.231358849494301"/>
  </r>
  <r>
    <x v="0"/>
    <x v="1"/>
    <x v="2"/>
    <x v="7"/>
    <x v="14"/>
    <s v="NO4_A1"/>
    <x v="6"/>
    <s v="GNR_RES_WTR_NOPMP_MC-05"/>
    <n v="2.8164954946576501"/>
    <n v="10.139383780767499"/>
  </r>
  <r>
    <x v="0"/>
    <x v="1"/>
    <x v="2"/>
    <x v="7"/>
    <x v="14"/>
    <s v="NO4_A1"/>
    <x v="6"/>
    <s v="GNR_RES_WTR_NOPMP_MC-06"/>
    <n v="2.0074939281255801"/>
    <n v="7.2269781412520899"/>
  </r>
  <r>
    <x v="0"/>
    <x v="1"/>
    <x v="2"/>
    <x v="7"/>
    <x v="14"/>
    <s v="NO4_A1"/>
    <x v="6"/>
    <s v="GNR_RES_WTR_NOPMP_MC-07"/>
    <n v="0.784393166663374"/>
    <n v="2.8238153999881499"/>
  </r>
  <r>
    <x v="0"/>
    <x v="1"/>
    <x v="2"/>
    <x v="7"/>
    <x v="14"/>
    <s v="NO4_A1"/>
    <x v="6"/>
    <s v="GNR_RES_WTR_NOPMP_MC-08"/>
    <n v="0.612562909698812"/>
    <n v="2.2052264749157202"/>
  </r>
  <r>
    <x v="0"/>
    <x v="1"/>
    <x v="2"/>
    <x v="7"/>
    <x v="14"/>
    <s v="NO4_A1"/>
    <x v="6"/>
    <s v="GNR_RES_WTR_NOPMP_MC-09"/>
    <n v="0.14913308670058201"/>
    <n v="0.53687911212209505"/>
  </r>
  <r>
    <x v="0"/>
    <x v="1"/>
    <x v="2"/>
    <x v="7"/>
    <x v="14"/>
    <s v="NO4_A1"/>
    <x v="6"/>
    <s v="GNR_ROR_WTR"/>
    <n v="4.1384792691558996"/>
    <n v="14.8985253689612"/>
  </r>
  <r>
    <x v="0"/>
    <x v="1"/>
    <x v="2"/>
    <x v="7"/>
    <x v="14"/>
    <s v="NO4_A1"/>
    <x v="7"/>
    <s v="GNR_WT_WIND_ON_LS_Y-2030"/>
    <n v="0.96537794685900802"/>
    <n v="3.47536060869243"/>
  </r>
  <r>
    <x v="0"/>
    <x v="1"/>
    <x v="2"/>
    <x v="7"/>
    <x v="14"/>
    <s v="NO4_A1"/>
    <x v="7"/>
    <s v="GNR_WT_WIND_ON_LS_Y-2050"/>
    <n v="2.2248745226054698"/>
    <n v="8.0095482813797005"/>
  </r>
  <r>
    <x v="0"/>
    <x v="1"/>
    <x v="2"/>
    <x v="7"/>
    <x v="14"/>
    <s v="NO4_A2"/>
    <x v="5"/>
    <s v="GNR_HP_ELEC_GROUND-WTR_COP-410_LS-4-MW_Y-2050"/>
    <n v="0.10907190305902099"/>
    <n v="0.39265885101247699"/>
  </r>
  <r>
    <x v="0"/>
    <x v="1"/>
    <x v="2"/>
    <x v="7"/>
    <x v="14"/>
    <s v="NO4_A2"/>
    <x v="1"/>
    <s v="GNR_HS_HEAT_PIT_L-DEC_E-91_Y-2050"/>
    <n v="8.1108917140939901E-2"/>
    <n v="0.29199210170738399"/>
  </r>
  <r>
    <x v="0"/>
    <x v="1"/>
    <x v="2"/>
    <x v="7"/>
    <x v="15"/>
    <s v="NO5_A1"/>
    <x v="18"/>
    <s v="GNR_FC_H2_SOFCC_Y-50"/>
    <n v="0.73563361188568899"/>
    <n v="2.64828100278848"/>
  </r>
  <r>
    <x v="0"/>
    <x v="1"/>
    <x v="2"/>
    <x v="7"/>
    <x v="15"/>
    <s v="NO5_A1"/>
    <x v="6"/>
    <s v="GNR_RES_WTR_NOPMP_MC-01"/>
    <n v="1.3043614024432899"/>
    <n v="4.6957010487958399"/>
  </r>
  <r>
    <x v="0"/>
    <x v="1"/>
    <x v="2"/>
    <x v="7"/>
    <x v="15"/>
    <s v="NO5_A1"/>
    <x v="6"/>
    <s v="GNR_RES_WTR_NOPMP_MC-02"/>
    <n v="3.4934485326137499"/>
    <n v="12.5764147174095"/>
  </r>
  <r>
    <x v="0"/>
    <x v="1"/>
    <x v="2"/>
    <x v="7"/>
    <x v="15"/>
    <s v="NO5_A1"/>
    <x v="6"/>
    <s v="GNR_RES_WTR_NOPMP_MC-03"/>
    <n v="3.4934485326137499"/>
    <n v="12.5764147174095"/>
  </r>
  <r>
    <x v="0"/>
    <x v="1"/>
    <x v="2"/>
    <x v="7"/>
    <x v="15"/>
    <s v="NO5_A1"/>
    <x v="6"/>
    <s v="GNR_RES_WTR_NOPMP_MC-04"/>
    <n v="3.4934485326137499"/>
    <n v="12.5764147174095"/>
  </r>
  <r>
    <x v="0"/>
    <x v="1"/>
    <x v="2"/>
    <x v="7"/>
    <x v="15"/>
    <s v="NO5_A1"/>
    <x v="6"/>
    <s v="GNR_RES_WTR_NOPMP_MC-05"/>
    <n v="3.0803737625738901"/>
    <n v="11.089345545265999"/>
  </r>
  <r>
    <x v="0"/>
    <x v="1"/>
    <x v="2"/>
    <x v="7"/>
    <x v="15"/>
    <s v="NO5_A1"/>
    <x v="6"/>
    <s v="GNR_RES_WTR_NOPMP_MC-06"/>
    <n v="2.6200863994603099"/>
    <n v="9.4323110380571205"/>
  </r>
  <r>
    <x v="0"/>
    <x v="1"/>
    <x v="2"/>
    <x v="7"/>
    <x v="15"/>
    <s v="NO5_A1"/>
    <x v="6"/>
    <s v="GNR_RES_WTR_NOPMP_MC-07"/>
    <n v="1.81343807678724"/>
    <n v="6.5283770764340696"/>
  </r>
  <r>
    <x v="0"/>
    <x v="1"/>
    <x v="2"/>
    <x v="7"/>
    <x v="15"/>
    <s v="NO5_A1"/>
    <x v="6"/>
    <s v="GNR_RES_WTR_NOPMP_MC-08"/>
    <n v="1.15176815943918"/>
    <n v="4.1463653739810704"/>
  </r>
  <r>
    <x v="0"/>
    <x v="1"/>
    <x v="2"/>
    <x v="7"/>
    <x v="15"/>
    <s v="NO5_A1"/>
    <x v="6"/>
    <s v="GNR_RES_WTR_NOPMP_MC-09"/>
    <n v="0.87336213315343703"/>
    <n v="3.1441036793523698"/>
  </r>
  <r>
    <x v="0"/>
    <x v="1"/>
    <x v="2"/>
    <x v="7"/>
    <x v="15"/>
    <s v="NO5_A1"/>
    <x v="6"/>
    <s v="GNR_RES_WTR_NOPMP_MC-10"/>
    <n v="0.87336213315343703"/>
    <n v="3.1441036793523698"/>
  </r>
  <r>
    <x v="0"/>
    <x v="1"/>
    <x v="2"/>
    <x v="7"/>
    <x v="15"/>
    <s v="NO5_A1"/>
    <x v="6"/>
    <s v="GNR_RES_WTR_PMP_MC-01"/>
    <n v="3.2053248971196799"/>
    <n v="11.5391696296309"/>
  </r>
  <r>
    <x v="0"/>
    <x v="1"/>
    <x v="2"/>
    <x v="7"/>
    <x v="15"/>
    <s v="NO5_A1"/>
    <x v="6"/>
    <s v="GNR_ROR_WTR"/>
    <n v="9.9313813027243292"/>
    <n v="35.752972689807599"/>
  </r>
  <r>
    <x v="0"/>
    <x v="1"/>
    <x v="2"/>
    <x v="7"/>
    <x v="15"/>
    <s v="NO5_A1"/>
    <x v="7"/>
    <s v="GNR_WT_WIND_ON_LS_Y-2050"/>
    <n v="0.66592399999999996"/>
    <n v="2.3973263999999999"/>
  </r>
  <r>
    <x v="0"/>
    <x v="1"/>
    <x v="2"/>
    <x v="7"/>
    <x v="15"/>
    <s v="NO5_A2"/>
    <x v="5"/>
    <s v="GNR_HP_ELEC_GROUND-WTR_COP-380_LS-4-MW_Y-2030"/>
    <n v="7.2170345591959603E-2"/>
    <n v="0.259813244131055"/>
  </r>
  <r>
    <x v="0"/>
    <x v="1"/>
    <x v="2"/>
    <x v="7"/>
    <x v="15"/>
    <s v="NO5_A2"/>
    <x v="5"/>
    <s v="GNR_HP_ELEC_GROUND-WTR_COP-410_LS-4-MW_Y-2050"/>
    <n v="6.8526131752547903E-2"/>
    <n v="0.24669407430917301"/>
  </r>
  <r>
    <x v="0"/>
    <x v="1"/>
    <x v="2"/>
    <x v="7"/>
    <x v="15"/>
    <s v="NO5_A2"/>
    <x v="1"/>
    <s v="GNR_HS_HEAT_PIT_L-DEC_E-91_Y-2050"/>
    <n v="0.21166059372103499"/>
    <n v="0.76197813739572795"/>
  </r>
  <r>
    <x v="0"/>
    <x v="1"/>
    <x v="2"/>
    <x v="7"/>
    <x v="15"/>
    <s v="NO5_Offshore"/>
    <x v="7"/>
    <s v="GNR_WT_WIND_OFF_L-NS_Y-2030"/>
    <n v="67.670138778498398"/>
    <n v="243.612499602594"/>
  </r>
  <r>
    <x v="0"/>
    <x v="1"/>
    <x v="2"/>
    <x v="7"/>
    <x v="15"/>
    <s v="NO5_Offshore"/>
    <x v="7"/>
    <s v="GNR_WT_WIND_OFF_L-NS_Y-2050"/>
    <n v="1.96256938264181"/>
    <n v="7.0652497775105196"/>
  </r>
  <r>
    <x v="0"/>
    <x v="1"/>
    <x v="2"/>
    <x v="8"/>
    <x v="16"/>
    <s v="PL_A"/>
    <x v="1"/>
    <s v="GNR_HS_HEAT_PIT_L-CEN_E-90_Y-2050"/>
    <n v="21.5959727706595"/>
    <n v="77.745501974373994"/>
  </r>
  <r>
    <x v="0"/>
    <x v="1"/>
    <x v="2"/>
    <x v="8"/>
    <x v="16"/>
    <s v="PL_A"/>
    <x v="2"/>
    <s v="GNR_ST_MSW_BP_E-24_LS-220-MW-FEED_Y-2030"/>
    <n v="84.440092716496594"/>
    <n v="303.98433377938801"/>
  </r>
  <r>
    <x v="0"/>
    <x v="1"/>
    <x v="2"/>
    <x v="8"/>
    <x v="16"/>
    <s v="PL_A"/>
    <x v="2"/>
    <s v="GNR_ST_MSW_BP_E-25_LS-220-MW-FEED_Y-2050"/>
    <n v="35.268705007040801"/>
    <n v="126.967338025347"/>
  </r>
  <r>
    <x v="0"/>
    <x v="1"/>
    <x v="2"/>
    <x v="8"/>
    <x v="16"/>
    <s v="PL_A"/>
    <x v="6"/>
    <s v="GNR_ES_WTR_PMP"/>
    <n v="4.3160000000000004E-3"/>
    <n v="1.55376E-2"/>
  </r>
  <r>
    <x v="0"/>
    <x v="1"/>
    <x v="2"/>
    <x v="8"/>
    <x v="16"/>
    <s v="PL_A"/>
    <x v="17"/>
    <s v="GNR_ST_WOODCHI_BP_E-29_LS-600-MW-FEED_Y-2030"/>
    <n v="3.8496250000000001"/>
    <n v="13.858650000000001"/>
  </r>
  <r>
    <x v="0"/>
    <x v="1"/>
    <x v="2"/>
    <x v="8"/>
    <x v="16"/>
    <s v="PL_Rural"/>
    <x v="12"/>
    <s v="GNR_ST_NUCL_CND_E-33"/>
    <n v="73.690181818181799"/>
    <n v="265.28465454545398"/>
  </r>
  <r>
    <x v="0"/>
    <x v="1"/>
    <x v="2"/>
    <x v="8"/>
    <x v="16"/>
    <s v="PL_Rural"/>
    <x v="6"/>
    <s v="GNR_ROR_WTR"/>
    <n v="1.12035"/>
    <n v="4.0332600000000003"/>
  </r>
  <r>
    <x v="0"/>
    <x v="1"/>
    <x v="2"/>
    <x v="9"/>
    <x v="17"/>
    <s v="SE1A"/>
    <x v="6"/>
    <s v="GNR_RES_WTR_NOPMP_MC-01"/>
    <n v="3.5521799999999999"/>
    <n v="12.787848"/>
  </r>
  <r>
    <x v="0"/>
    <x v="1"/>
    <x v="2"/>
    <x v="9"/>
    <x v="17"/>
    <s v="SE1A"/>
    <x v="6"/>
    <s v="GNR_RES_WTR_NOPMP_MC-02"/>
    <n v="3.5521799999999999"/>
    <n v="12.787848"/>
  </r>
  <r>
    <x v="0"/>
    <x v="1"/>
    <x v="2"/>
    <x v="9"/>
    <x v="17"/>
    <s v="SE1A"/>
    <x v="6"/>
    <s v="GNR_RES_WTR_NOPMP_MC-03"/>
    <n v="2.4389527784147398"/>
    <n v="8.7802300022930808"/>
  </r>
  <r>
    <x v="0"/>
    <x v="1"/>
    <x v="2"/>
    <x v="9"/>
    <x v="17"/>
    <s v="SE1A"/>
    <x v="6"/>
    <s v="GNR_RES_WTR_NOPMP_MC-04"/>
    <n v="1.1840599999999999"/>
    <n v="4.2626160000000004"/>
  </r>
  <r>
    <x v="0"/>
    <x v="1"/>
    <x v="2"/>
    <x v="9"/>
    <x v="17"/>
    <s v="SE1A"/>
    <x v="6"/>
    <s v="GNR_RES_WTR_NOPMP_MC-05"/>
    <n v="1.1840599999999999"/>
    <n v="4.2626160000000004"/>
  </r>
  <r>
    <x v="0"/>
    <x v="1"/>
    <x v="2"/>
    <x v="9"/>
    <x v="17"/>
    <s v="SE1A"/>
    <x v="6"/>
    <s v="GNR_RES_WTR_NOPMP_MC-06"/>
    <n v="1.1840599999999999"/>
    <n v="4.2626160000000004"/>
  </r>
  <r>
    <x v="0"/>
    <x v="1"/>
    <x v="2"/>
    <x v="9"/>
    <x v="17"/>
    <s v="SE1A"/>
    <x v="6"/>
    <s v="GNR_RES_WTR_NOPMP_MC-07"/>
    <n v="0.206880435168909"/>
    <n v="0.74476956660807203"/>
  </r>
  <r>
    <x v="0"/>
    <x v="1"/>
    <x v="2"/>
    <x v="9"/>
    <x v="17"/>
    <s v="SE1A"/>
    <x v="6"/>
    <s v="GNR_ROR_WTR"/>
    <n v="5.0573856784629196"/>
    <n v="18.206588442466501"/>
  </r>
  <r>
    <x v="0"/>
    <x v="1"/>
    <x v="2"/>
    <x v="9"/>
    <x v="17"/>
    <s v="SE1A"/>
    <x v="7"/>
    <s v="GNR_WT_WIND_ON_LS_Y-2050"/>
    <n v="1.6838514038750301"/>
    <n v="6.0618650539500996"/>
  </r>
  <r>
    <x v="0"/>
    <x v="1"/>
    <x v="2"/>
    <x v="9"/>
    <x v="17"/>
    <s v="SE1_IND"/>
    <x v="1"/>
    <s v="GNR_HS_HEAT_PIT_L-CEN_E-90_Y-2050"/>
    <n v="0.23336309761725099"/>
    <n v="0.84010715142210302"/>
  </r>
  <r>
    <x v="0"/>
    <x v="1"/>
    <x v="2"/>
    <x v="9"/>
    <x v="17"/>
    <s v="SE1_IND"/>
    <x v="2"/>
    <s v="GNR_ST_MSW_BP_E-25_LS-220-MW-FEED_Y-2050"/>
    <n v="3.9788675018284501"/>
    <n v="14.323923006582399"/>
  </r>
  <r>
    <x v="0"/>
    <x v="1"/>
    <x v="2"/>
    <x v="9"/>
    <x v="17"/>
    <s v="SE1_medium"/>
    <x v="5"/>
    <s v="GNR_HP_ELEC_GROUND-WTR_COP-380_LS-4-MW_Y-2030"/>
    <n v="0.32585903387646697"/>
    <n v="1.1730925219552799"/>
  </r>
  <r>
    <x v="0"/>
    <x v="1"/>
    <x v="2"/>
    <x v="9"/>
    <x v="17"/>
    <s v="SE1_medium"/>
    <x v="5"/>
    <s v="GNR_HP_ELEC_GROUND-WTR_COP-410_LS-4-MW_Y-2050"/>
    <n v="0.191359302336883"/>
    <n v="0.68889348841277798"/>
  </r>
  <r>
    <x v="0"/>
    <x v="1"/>
    <x v="2"/>
    <x v="9"/>
    <x v="17"/>
    <s v="SE1_medium"/>
    <x v="1"/>
    <s v="GNR_HS_HEAT_PIT_L-DEC_E-91_Y-2050"/>
    <n v="0.38975872003568002"/>
    <n v="1.4031313921284501"/>
  </r>
  <r>
    <x v="0"/>
    <x v="1"/>
    <x v="2"/>
    <x v="9"/>
    <x v="17"/>
    <s v="SE1_medium"/>
    <x v="4"/>
    <s v="GNR_EH_HEAT"/>
    <n v="9.5260989010988603E-2"/>
    <n v="0.34293956043955898"/>
  </r>
  <r>
    <x v="0"/>
    <x v="1"/>
    <x v="2"/>
    <x v="9"/>
    <x v="17"/>
    <s v="SE1_small"/>
    <x v="5"/>
    <s v="GNR_HP_ELEC_GROUND-WTR_COP-410_LS-4-MW_Y-2050"/>
    <n v="0.108317204611484"/>
    <n v="0.38994193660134302"/>
  </r>
  <r>
    <x v="0"/>
    <x v="1"/>
    <x v="2"/>
    <x v="9"/>
    <x v="17"/>
    <s v="SE1_small"/>
    <x v="1"/>
    <s v="GNR_HS_HEAT_PIT_L-DEC_E-91_Y-2050"/>
    <n v="7.32086726992206E-2"/>
    <n v="0.26355122171719397"/>
  </r>
  <r>
    <x v="0"/>
    <x v="1"/>
    <x v="2"/>
    <x v="9"/>
    <x v="17"/>
    <s v="SE1_small"/>
    <x v="17"/>
    <s v="GNR_BO_WOODCHI_E-90"/>
    <n v="1.21742066676626E-2"/>
    <n v="4.3827144003585297E-2"/>
  </r>
  <r>
    <x v="0"/>
    <x v="1"/>
    <x v="2"/>
    <x v="9"/>
    <x v="18"/>
    <s v="SE2A"/>
    <x v="6"/>
    <s v="GNR_RES_WTR_NOPMP_MC-01"/>
    <n v="3.5695705432814901"/>
    <n v="12.8504539558134"/>
  </r>
  <r>
    <x v="0"/>
    <x v="1"/>
    <x v="2"/>
    <x v="9"/>
    <x v="18"/>
    <s v="SE2A"/>
    <x v="6"/>
    <s v="GNR_RES_WTR_NOPMP_MC-02"/>
    <n v="4.51565054328149"/>
    <n v="16.256341955813401"/>
  </r>
  <r>
    <x v="0"/>
    <x v="1"/>
    <x v="2"/>
    <x v="9"/>
    <x v="18"/>
    <s v="SE2A"/>
    <x v="6"/>
    <s v="GNR_RES_WTR_NOPMP_MC-03"/>
    <n v="3.7630421194012502"/>
    <n v="13.5469516298445"/>
  </r>
  <r>
    <x v="0"/>
    <x v="1"/>
    <x v="2"/>
    <x v="9"/>
    <x v="18"/>
    <s v="SE2A"/>
    <x v="6"/>
    <s v="GNR_RES_WTR_NOPMP_MC-04"/>
    <n v="3.7630421194012502"/>
    <n v="13.5469516298445"/>
  </r>
  <r>
    <x v="0"/>
    <x v="1"/>
    <x v="2"/>
    <x v="9"/>
    <x v="18"/>
    <s v="SE2A"/>
    <x v="6"/>
    <s v="GNR_RES_WTR_NOPMP_MC-05"/>
    <n v="3.7630421194012502"/>
    <n v="13.5469516298445"/>
  </r>
  <r>
    <x v="0"/>
    <x v="1"/>
    <x v="2"/>
    <x v="9"/>
    <x v="18"/>
    <s v="SE2A"/>
    <x v="6"/>
    <s v="GNR_RES_WTR_NOPMP_MC-06"/>
    <n v="2.5742576358626699"/>
    <n v="9.2673274891056003"/>
  </r>
  <r>
    <x v="0"/>
    <x v="1"/>
    <x v="2"/>
    <x v="9"/>
    <x v="18"/>
    <s v="SE2A"/>
    <x v="6"/>
    <s v="GNR_RES_WTR_PMP_MC-01"/>
    <n v="0.94608000000000003"/>
    <n v="3.405888"/>
  </r>
  <r>
    <x v="0"/>
    <x v="1"/>
    <x v="2"/>
    <x v="9"/>
    <x v="18"/>
    <s v="SE2A"/>
    <x v="6"/>
    <s v="GNR_ROR_WTR"/>
    <n v="14.9567720942319"/>
    <n v="53.844379539234801"/>
  </r>
  <r>
    <x v="0"/>
    <x v="1"/>
    <x v="2"/>
    <x v="9"/>
    <x v="18"/>
    <s v="SE2A"/>
    <x v="7"/>
    <s v="GNR_WT_WIND_ON_LS_Y-2050"/>
    <n v="12.5447421546623"/>
    <n v="45.161071756784303"/>
  </r>
  <r>
    <x v="0"/>
    <x v="1"/>
    <x v="2"/>
    <x v="9"/>
    <x v="18"/>
    <s v="SE2_IND"/>
    <x v="1"/>
    <s v="GNR_HS_HEAT_PIT_L-CEN_E-90_Y-2050"/>
    <n v="0.14799709003932501"/>
    <n v="0.53278952414157099"/>
  </r>
  <r>
    <x v="0"/>
    <x v="1"/>
    <x v="2"/>
    <x v="9"/>
    <x v="18"/>
    <s v="SE2_IND"/>
    <x v="2"/>
    <s v="GNR_ST_MSW_BP_E-25_LS-220-MW-FEED_Y-2050"/>
    <n v="9.5029902148169807"/>
    <n v="34.210764773341097"/>
  </r>
  <r>
    <x v="0"/>
    <x v="1"/>
    <x v="2"/>
    <x v="9"/>
    <x v="18"/>
    <s v="SE2_IND"/>
    <x v="17"/>
    <s v="GNR_IND-ST_WOODCHI_BP_E-71"/>
    <n v="1.6574084507042299"/>
    <n v="5.9666704225352101"/>
  </r>
  <r>
    <x v="0"/>
    <x v="1"/>
    <x v="2"/>
    <x v="9"/>
    <x v="18"/>
    <s v="SE2_medium"/>
    <x v="5"/>
    <s v="GNR_HP_ELEC_GROUND-WTR_COP-380_LS-4-MW_Y-2030"/>
    <n v="0.10771223984754701"/>
    <n v="0.38776406345116798"/>
  </r>
  <r>
    <x v="0"/>
    <x v="1"/>
    <x v="2"/>
    <x v="9"/>
    <x v="18"/>
    <s v="SE2_medium"/>
    <x v="5"/>
    <s v="GNR_HP_ELEC_GROUND-WTR_COP-410_LS-4-MW_Y-2050"/>
    <n v="0.69972896417103503"/>
    <n v="2.5190242710157298"/>
  </r>
  <r>
    <x v="0"/>
    <x v="1"/>
    <x v="2"/>
    <x v="9"/>
    <x v="18"/>
    <s v="SE2_medium"/>
    <x v="1"/>
    <s v="GNR_HS_HEAT_PIT_L-DEC_E-91_Y-2050"/>
    <n v="0.84001253919557495"/>
    <n v="3.0240451411040699"/>
  </r>
  <r>
    <x v="0"/>
    <x v="1"/>
    <x v="2"/>
    <x v="9"/>
    <x v="18"/>
    <s v="SE2_medium"/>
    <x v="1"/>
    <s v="GNR_HS_HEAT_WTR-TANK_LS_E-95_Y-2010"/>
    <n v="1.209E-2"/>
    <n v="4.3524E-2"/>
  </r>
  <r>
    <x v="0"/>
    <x v="1"/>
    <x v="2"/>
    <x v="9"/>
    <x v="18"/>
    <s v="SE2_medium"/>
    <x v="4"/>
    <s v="GNR_EH_HEAT"/>
    <n v="4.0109890109890002E-2"/>
    <n v="0.144395604395604"/>
  </r>
  <r>
    <x v="0"/>
    <x v="1"/>
    <x v="2"/>
    <x v="9"/>
    <x v="18"/>
    <s v="SE2_medium"/>
    <x v="17"/>
    <s v="GNR_BO_WOODCHI_E-90"/>
    <n v="4.0555555555555602E-2"/>
    <n v="0.14599999999999999"/>
  </r>
  <r>
    <x v="0"/>
    <x v="1"/>
    <x v="2"/>
    <x v="9"/>
    <x v="18"/>
    <s v="SE2_small"/>
    <x v="5"/>
    <s v="GNR_HP_ELEC_GROUND-WTR_COP-410_LS-4-MW_Y-2050"/>
    <n v="0.16414742605400601"/>
    <n v="0.59093073379442296"/>
  </r>
  <r>
    <x v="0"/>
    <x v="1"/>
    <x v="2"/>
    <x v="9"/>
    <x v="18"/>
    <s v="SE2_small"/>
    <x v="1"/>
    <s v="GNR_HS_HEAT_PIT_L-DEC_E-91_Y-2050"/>
    <n v="0.111164892735575"/>
    <n v="0.40019361384807101"/>
  </r>
  <r>
    <x v="0"/>
    <x v="1"/>
    <x v="2"/>
    <x v="9"/>
    <x v="19"/>
    <s v="SE3A"/>
    <x v="6"/>
    <s v="GNR_RES_WTR_NOPMP_MC-01"/>
    <n v="1.1528160000000001"/>
    <n v="4.1501375999999999"/>
  </r>
  <r>
    <x v="0"/>
    <x v="1"/>
    <x v="2"/>
    <x v="9"/>
    <x v="19"/>
    <s v="SE3A"/>
    <x v="6"/>
    <s v="GNR_RES_WTR_NOPMP_MC-02"/>
    <n v="0.96067999999999998"/>
    <n v="3.4584480000000002"/>
  </r>
  <r>
    <x v="0"/>
    <x v="1"/>
    <x v="2"/>
    <x v="9"/>
    <x v="19"/>
    <s v="SE3A"/>
    <x v="6"/>
    <s v="GNR_RES_WTR_NOPMP_MC-03"/>
    <n v="0.96067999999999998"/>
    <n v="3.4584480000000002"/>
  </r>
  <r>
    <x v="0"/>
    <x v="1"/>
    <x v="2"/>
    <x v="9"/>
    <x v="19"/>
    <s v="SE3A"/>
    <x v="6"/>
    <s v="GNR_RES_WTR_NOPMP_MC-04"/>
    <n v="0.96067999999999998"/>
    <n v="3.4584480000000002"/>
  </r>
  <r>
    <x v="0"/>
    <x v="1"/>
    <x v="2"/>
    <x v="9"/>
    <x v="19"/>
    <s v="SE3A"/>
    <x v="6"/>
    <s v="GNR_RES_WTR_NOPMP_MC-05"/>
    <n v="0.96067999999999998"/>
    <n v="3.4584480000000002"/>
  </r>
  <r>
    <x v="0"/>
    <x v="1"/>
    <x v="2"/>
    <x v="9"/>
    <x v="19"/>
    <s v="SE3A"/>
    <x v="6"/>
    <s v="GNR_RES_WTR_NOPMP_MC-06"/>
    <n v="0.37112167474569702"/>
    <n v="1.33603802908451"/>
  </r>
  <r>
    <x v="0"/>
    <x v="1"/>
    <x v="2"/>
    <x v="9"/>
    <x v="19"/>
    <s v="SE3A"/>
    <x v="6"/>
    <s v="GNR_ROR_WTR"/>
    <n v="5.4573907516429303"/>
    <n v="19.6466067059145"/>
  </r>
  <r>
    <x v="0"/>
    <x v="1"/>
    <x v="2"/>
    <x v="9"/>
    <x v="19"/>
    <s v="SE3_IND"/>
    <x v="1"/>
    <s v="GNR_HS_HEAT_PIT_L-CEN_E-90_Y-2050"/>
    <n v="0.581164838280947"/>
    <n v="2.0921934178114099"/>
  </r>
  <r>
    <x v="0"/>
    <x v="1"/>
    <x v="2"/>
    <x v="9"/>
    <x v="19"/>
    <s v="SE3_IND"/>
    <x v="2"/>
    <s v="GNR_ST_MSW_BP_E-25_LS-220-MW-FEED_Y-2050"/>
    <n v="15.3687932592842"/>
    <n v="55.327655733423001"/>
  </r>
  <r>
    <x v="0"/>
    <x v="1"/>
    <x v="2"/>
    <x v="9"/>
    <x v="19"/>
    <s v="SE3_IND"/>
    <x v="17"/>
    <s v="GNR_IND-ST_WOODCHI_BP_E-71"/>
    <n v="1.2965211267605601"/>
    <n v="4.66747605633803"/>
  </r>
  <r>
    <x v="0"/>
    <x v="1"/>
    <x v="2"/>
    <x v="9"/>
    <x v="19"/>
    <s v="SE3_large"/>
    <x v="1"/>
    <s v="GNR_HS_HEAT_PIT_L-CEN_E-90_Y-2050"/>
    <n v="3.58553563733143"/>
    <n v="12.9079282943932"/>
  </r>
  <r>
    <x v="0"/>
    <x v="1"/>
    <x v="2"/>
    <x v="9"/>
    <x v="19"/>
    <s v="SE3_large"/>
    <x v="2"/>
    <s v="GNR_ST_MSW_BP_E-24_LS-220-MW-FEED_Y-2030"/>
    <n v="5.5588470693751404"/>
    <n v="20.0118494497505"/>
  </r>
  <r>
    <x v="0"/>
    <x v="1"/>
    <x v="2"/>
    <x v="9"/>
    <x v="19"/>
    <s v="SE3_large"/>
    <x v="2"/>
    <s v="GNR_ST_MSW_BP_E-25_LS-220-MW-FEED_Y-2050"/>
    <n v="15.380311718569301"/>
    <n v="55.369122186849403"/>
  </r>
  <r>
    <x v="0"/>
    <x v="1"/>
    <x v="2"/>
    <x v="9"/>
    <x v="19"/>
    <s v="SE3_large"/>
    <x v="17"/>
    <s v="GNR_ST_WOODCHI_BP_CB-40"/>
    <n v="1.96341266153667"/>
    <n v="7.0682855815319998"/>
  </r>
  <r>
    <x v="0"/>
    <x v="1"/>
    <x v="2"/>
    <x v="9"/>
    <x v="19"/>
    <s v="SE3_medium"/>
    <x v="5"/>
    <s v="GNR_HP_ELEC_GROUND-WTR_COP-380_LS-4-MW_Y-2030"/>
    <n v="0.465529394908065"/>
    <n v="1.6759058216690299"/>
  </r>
  <r>
    <x v="0"/>
    <x v="1"/>
    <x v="2"/>
    <x v="9"/>
    <x v="19"/>
    <s v="SE3_medium"/>
    <x v="5"/>
    <s v="GNR_HP_ELEC_GROUND-WTR_COP-410_LS-4-MW_Y-2050"/>
    <n v="2.53237231243551"/>
    <n v="9.1165403247678203"/>
  </r>
  <r>
    <x v="0"/>
    <x v="1"/>
    <x v="2"/>
    <x v="9"/>
    <x v="19"/>
    <s v="SE3_medium"/>
    <x v="1"/>
    <s v="GNR_HS_HEAT_PIT_L-DEC_E-91_Y-2050"/>
    <n v="3.32611351066154"/>
    <n v="11.9740086383815"/>
  </r>
  <r>
    <x v="0"/>
    <x v="1"/>
    <x v="2"/>
    <x v="9"/>
    <x v="19"/>
    <s v="SE3_medium"/>
    <x v="1"/>
    <s v="GNR_HS_HEAT_WTR-TANK_LS_E-95_Y-2010"/>
    <n v="0.1313"/>
    <n v="0.47267999999999999"/>
  </r>
  <r>
    <x v="0"/>
    <x v="1"/>
    <x v="2"/>
    <x v="9"/>
    <x v="19"/>
    <s v="SE3_medium"/>
    <x v="2"/>
    <s v="GNR_BO_MSW_E-90"/>
    <n v="0.348453333333333"/>
    <n v="1.254432"/>
  </r>
  <r>
    <x v="0"/>
    <x v="1"/>
    <x v="2"/>
    <x v="9"/>
    <x v="19"/>
    <s v="SE3_medium"/>
    <x v="4"/>
    <s v="GNR_EH_HEAT"/>
    <n v="3.4099834460411198E-2"/>
    <n v="0.12275940405748"/>
  </r>
  <r>
    <x v="0"/>
    <x v="1"/>
    <x v="2"/>
    <x v="9"/>
    <x v="19"/>
    <s v="SE3_medium"/>
    <x v="17"/>
    <s v="GNR_BO_WOODCHI_E-90"/>
    <n v="0.26842181111111102"/>
    <n v="0.96631851999999996"/>
  </r>
  <r>
    <x v="0"/>
    <x v="1"/>
    <x v="2"/>
    <x v="9"/>
    <x v="19"/>
    <s v="SE3_medium"/>
    <x v="8"/>
    <s v="GNR_BO_WOODWST_E-90"/>
    <n v="1.0833200000000001"/>
    <n v="3.8999519999999999"/>
  </r>
  <r>
    <x v="0"/>
    <x v="1"/>
    <x v="2"/>
    <x v="9"/>
    <x v="19"/>
    <s v="SE3_small"/>
    <x v="5"/>
    <s v="GNR_HP_ELEC_GROUND-WTR_COP-380_LS-4-MW_Y-2030"/>
    <n v="2.1747811355098599E-2"/>
    <n v="7.8292120878355007E-2"/>
  </r>
  <r>
    <x v="0"/>
    <x v="1"/>
    <x v="2"/>
    <x v="9"/>
    <x v="19"/>
    <s v="SE3_small"/>
    <x v="5"/>
    <s v="GNR_HP_ELEC_GROUND-WTR_COP-410_LS-4-MW_Y-2050"/>
    <n v="0.83419734786539002"/>
    <n v="3.0031104523154002"/>
  </r>
  <r>
    <x v="0"/>
    <x v="1"/>
    <x v="2"/>
    <x v="9"/>
    <x v="19"/>
    <s v="SE3_small"/>
    <x v="1"/>
    <s v="GNR_HS_HEAT_PIT_L-DEC_E-91_Y-2050"/>
    <n v="0.823388495559644"/>
    <n v="2.9641985840147198"/>
  </r>
  <r>
    <x v="0"/>
    <x v="1"/>
    <x v="2"/>
    <x v="9"/>
    <x v="19"/>
    <s v="SE3_small"/>
    <x v="1"/>
    <s v="GNR_HS_HEAT_WTR-TANK_LS_E-95_Y-2010"/>
    <n v="5.1999999999999998E-3"/>
    <n v="1.8720000000000001E-2"/>
  </r>
  <r>
    <x v="0"/>
    <x v="1"/>
    <x v="2"/>
    <x v="9"/>
    <x v="19"/>
    <s v="SE3_small"/>
    <x v="4"/>
    <s v="GNR_EH_HEAT"/>
    <n v="3.5096153846153703E-5"/>
    <n v="1.2634615384615299E-4"/>
  </r>
  <r>
    <x v="0"/>
    <x v="1"/>
    <x v="2"/>
    <x v="9"/>
    <x v="19"/>
    <s v="SE3_small"/>
    <x v="17"/>
    <s v="GNR_BO_WOODCHI_E-90"/>
    <n v="8.1151261111111095E-2"/>
    <n v="0.29214454000000001"/>
  </r>
  <r>
    <x v="0"/>
    <x v="1"/>
    <x v="2"/>
    <x v="9"/>
    <x v="20"/>
    <s v="SE4A"/>
    <x v="6"/>
    <s v="GNR_RES_WTR_NOPMP_MC-01"/>
    <n v="0.133916753811192"/>
    <n v="0.482100313720292"/>
  </r>
  <r>
    <x v="0"/>
    <x v="1"/>
    <x v="2"/>
    <x v="9"/>
    <x v="20"/>
    <s v="SE4A"/>
    <x v="6"/>
    <s v="GNR_RES_WTR_NOPMP_MC-02"/>
    <n v="0.133916753811192"/>
    <n v="0.482100313720292"/>
  </r>
  <r>
    <x v="0"/>
    <x v="1"/>
    <x v="2"/>
    <x v="9"/>
    <x v="20"/>
    <s v="SE4A"/>
    <x v="6"/>
    <s v="GNR_RES_WTR_NOPMP_MC-03"/>
    <n v="8.9277835874128103E-2"/>
    <n v="0.32140020914686102"/>
  </r>
  <r>
    <x v="0"/>
    <x v="1"/>
    <x v="2"/>
    <x v="9"/>
    <x v="20"/>
    <s v="SE4A"/>
    <x v="6"/>
    <s v="GNR_RES_WTR_NOPMP_MC-04"/>
    <n v="7.7764204783883198E-2"/>
    <n v="0.27995113722197901"/>
  </r>
  <r>
    <x v="0"/>
    <x v="1"/>
    <x v="2"/>
    <x v="9"/>
    <x v="20"/>
    <s v="SE4A"/>
    <x v="6"/>
    <s v="GNR_RES_WTR_NOPMP_MC-05"/>
    <n v="4.46389179370641E-2"/>
    <n v="0.16070010457343101"/>
  </r>
  <r>
    <x v="0"/>
    <x v="1"/>
    <x v="2"/>
    <x v="9"/>
    <x v="20"/>
    <s v="SE4A"/>
    <x v="6"/>
    <s v="GNR_RES_WTR_NOPMP_MC-06"/>
    <n v="4.46389179370641E-2"/>
    <n v="0.16070010457343101"/>
  </r>
  <r>
    <x v="0"/>
    <x v="1"/>
    <x v="2"/>
    <x v="9"/>
    <x v="20"/>
    <s v="SE4A"/>
    <x v="6"/>
    <s v="GNR_RES_WTR_NOPMP_MC-07"/>
    <n v="4.46389179370641E-2"/>
    <n v="0.16070010457343101"/>
  </r>
  <r>
    <x v="0"/>
    <x v="1"/>
    <x v="2"/>
    <x v="9"/>
    <x v="20"/>
    <s v="SE4A"/>
    <x v="6"/>
    <s v="GNR_RES_WTR_NOPMP_MC-08"/>
    <n v="4.46389179370641E-2"/>
    <n v="0.16070010457343101"/>
  </r>
  <r>
    <x v="0"/>
    <x v="1"/>
    <x v="2"/>
    <x v="9"/>
    <x v="20"/>
    <s v="SE4A"/>
    <x v="6"/>
    <s v="GNR_RES_WTR_NOPMP_MC-09"/>
    <n v="4.46389179370641E-2"/>
    <n v="0.16070010457343101"/>
  </r>
  <r>
    <x v="0"/>
    <x v="1"/>
    <x v="2"/>
    <x v="9"/>
    <x v="20"/>
    <s v="SE4A"/>
    <x v="6"/>
    <s v="GNR_RES_WTR_NOPMP_MC-10"/>
    <n v="2.9858391886298401E-2"/>
    <n v="0.107490210790674"/>
  </r>
  <r>
    <x v="0"/>
    <x v="1"/>
    <x v="2"/>
    <x v="9"/>
    <x v="20"/>
    <s v="SE4A"/>
    <x v="6"/>
    <s v="GNR_ROR_WTR"/>
    <n v="0.90368235231249106"/>
    <n v="3.2532564683249698"/>
  </r>
  <r>
    <x v="0"/>
    <x v="1"/>
    <x v="2"/>
    <x v="9"/>
    <x v="20"/>
    <s v="SE4_IND"/>
    <x v="1"/>
    <s v="GNR_HS_HEAT_PIT_L-CEN_E-90_Y-2050"/>
    <n v="0.46835430986904097"/>
    <n v="1.6860755155285501"/>
  </r>
  <r>
    <x v="0"/>
    <x v="1"/>
    <x v="2"/>
    <x v="9"/>
    <x v="20"/>
    <s v="SE4_IND"/>
    <x v="2"/>
    <s v="GNR_ST_MSW_BP_E-25_LS-220-MW-FEED_Y-2050"/>
    <n v="7.9854945443673397"/>
    <n v="28.747780359722402"/>
  </r>
  <r>
    <x v="0"/>
    <x v="1"/>
    <x v="2"/>
    <x v="9"/>
    <x v="20"/>
    <s v="SE4_large"/>
    <x v="1"/>
    <s v="GNR_HS_HEAT_PIT_L-CEN_E-90_Y-2050"/>
    <n v="0.41914950537218698"/>
    <n v="1.5089382193398699"/>
  </r>
  <r>
    <x v="0"/>
    <x v="1"/>
    <x v="2"/>
    <x v="9"/>
    <x v="20"/>
    <s v="SE4_large"/>
    <x v="2"/>
    <s v="GNR_ST_MSW_BP_E-24_LS-220-MW-FEED_Y-2030"/>
    <n v="1.4020871337924801"/>
    <n v="5.0475136816529496"/>
  </r>
  <r>
    <x v="0"/>
    <x v="1"/>
    <x v="2"/>
    <x v="9"/>
    <x v="20"/>
    <s v="SE4_large"/>
    <x v="2"/>
    <s v="GNR_ST_MSW_BP_E-25_LS-220-MW-FEED_Y-2050"/>
    <n v="1.2579053636355999"/>
    <n v="4.5284593090881602"/>
  </r>
  <r>
    <x v="0"/>
    <x v="1"/>
    <x v="2"/>
    <x v="9"/>
    <x v="20"/>
    <s v="SE4_medium"/>
    <x v="5"/>
    <s v="GNR_HP_ELEC_GROUND-WTR_COP-380_LS-4-MW_Y-2030"/>
    <n v="0.304936546914999"/>
    <n v="1.097771568894"/>
  </r>
  <r>
    <x v="0"/>
    <x v="1"/>
    <x v="2"/>
    <x v="9"/>
    <x v="20"/>
    <s v="SE4_medium"/>
    <x v="5"/>
    <s v="GNR_HP_ELEC_GROUND-WTR_COP-410_LS-4-MW_Y-2050"/>
    <n v="1.0582833362786599"/>
    <n v="3.8098200106031599"/>
  </r>
  <r>
    <x v="0"/>
    <x v="1"/>
    <x v="2"/>
    <x v="9"/>
    <x v="20"/>
    <s v="SE4_medium"/>
    <x v="1"/>
    <s v="GNR_HS_HEAT_PIT_L-DEC_E-91_Y-2050"/>
    <n v="1.2552473707710601"/>
    <n v="4.5188905347758102"/>
  </r>
  <r>
    <x v="0"/>
    <x v="1"/>
    <x v="2"/>
    <x v="9"/>
    <x v="20"/>
    <s v="SE4_medium"/>
    <x v="1"/>
    <s v="GNR_HS_HEAT_WTR-TANK_LS_E-95_Y-2010"/>
    <n v="1.1050000000000001E-3"/>
    <n v="3.9779999999999998E-3"/>
  </r>
  <r>
    <x v="0"/>
    <x v="1"/>
    <x v="2"/>
    <x v="9"/>
    <x v="20"/>
    <s v="SE4_medium"/>
    <x v="17"/>
    <s v="GNR_BO_WOODCHI_E-90"/>
    <n v="0.104795555555556"/>
    <n v="0.37726399999999999"/>
  </r>
  <r>
    <x v="0"/>
    <x v="1"/>
    <x v="2"/>
    <x v="9"/>
    <x v="20"/>
    <s v="SE4_small"/>
    <x v="5"/>
    <s v="GNR_HP_ELEC_GROUND-WTR_COP-380_LS-4-MW_Y-2030"/>
    <n v="7.00721058891564E-3"/>
    <n v="2.5225958120096301E-2"/>
  </r>
  <r>
    <x v="0"/>
    <x v="1"/>
    <x v="2"/>
    <x v="9"/>
    <x v="20"/>
    <s v="SE4_small"/>
    <x v="5"/>
    <s v="GNR_HP_ELEC_GROUND-WTR_COP-410_LS-4-MW_Y-2050"/>
    <n v="0.22489631008706301"/>
    <n v="0.80962671631342797"/>
  </r>
  <r>
    <x v="0"/>
    <x v="1"/>
    <x v="2"/>
    <x v="9"/>
    <x v="20"/>
    <s v="SE4_small"/>
    <x v="1"/>
    <s v="GNR_HS_HEAT_PIT_L-DEC_E-91_Y-2050"/>
    <n v="0.22671317286247999"/>
    <n v="0.81616742230493"/>
  </r>
  <r>
    <x v="0"/>
    <x v="1"/>
    <x v="2"/>
    <x v="9"/>
    <x v="20"/>
    <s v="SE4_small"/>
    <x v="4"/>
    <s v="GNR_EH_HEAT"/>
    <n v="1.35019917582417E-2"/>
    <n v="4.8607170329670102E-2"/>
  </r>
  <r>
    <x v="0"/>
    <x v="1"/>
    <x v="2"/>
    <x v="9"/>
    <x v="20"/>
    <s v="SE4_small"/>
    <x v="17"/>
    <s v="GNR_BO_WOODCHI_E-90"/>
    <n v="1.81405E-2"/>
    <n v="6.5305799999999997E-2"/>
  </r>
  <r>
    <x v="0"/>
    <x v="1"/>
    <x v="2"/>
    <x v="10"/>
    <x v="21"/>
    <s v="UK_A"/>
    <x v="5"/>
    <s v="GNR_ES_ELEC_BAT-LITHIO_E-97_Y-30-50"/>
    <n v="31.1474260767827"/>
    <n v="112.13073387641801"/>
  </r>
  <r>
    <x v="0"/>
    <x v="1"/>
    <x v="2"/>
    <x v="10"/>
    <x v="21"/>
    <s v="UK_A"/>
    <x v="18"/>
    <s v="GNR_FC_H2_SOFCC_Y-50"/>
    <n v="90.861822531337907"/>
    <n v="327.102561112817"/>
  </r>
  <r>
    <x v="0"/>
    <x v="1"/>
    <x v="2"/>
    <x v="10"/>
    <x v="21"/>
    <s v="UK_A"/>
    <x v="12"/>
    <s v="GNR_ST_NUCL_CND_E-33"/>
    <n v="238.63395854748001"/>
    <n v="859.08225077093005"/>
  </r>
  <r>
    <x v="0"/>
    <x v="1"/>
    <x v="2"/>
    <x v="10"/>
    <x v="21"/>
    <s v="UK_A"/>
    <x v="3"/>
    <s v="GNR_PV_SUN_LS-4-MW_Y-2050"/>
    <n v="40.0897361731312"/>
    <n v="144.32305022327199"/>
  </r>
  <r>
    <x v="0"/>
    <x v="1"/>
    <x v="2"/>
    <x v="10"/>
    <x v="21"/>
    <s v="UK_A"/>
    <x v="6"/>
    <s v="GNR_ES_WTR_PMP"/>
    <n v="6.5779999999999996E-3"/>
    <n v="2.3680799999999998E-2"/>
  </r>
  <r>
    <x v="0"/>
    <x v="1"/>
    <x v="2"/>
    <x v="10"/>
    <x v="21"/>
    <s v="UK_A"/>
    <x v="6"/>
    <s v="GNR_ROR_WTR"/>
    <n v="5.28207359972677"/>
    <n v="19.015464959016398"/>
  </r>
  <r>
    <x v="0"/>
    <x v="1"/>
    <x v="2"/>
    <x v="10"/>
    <x v="21"/>
    <s v="UK_A"/>
    <x v="7"/>
    <s v="GNR_WT_WIND_ON_LS_Y-2030"/>
    <n v="1.57840848"/>
    <n v="5.6822705279999903"/>
  </r>
  <r>
    <x v="0"/>
    <x v="1"/>
    <x v="2"/>
    <x v="10"/>
    <x v="21"/>
    <s v="UK_A"/>
    <x v="7"/>
    <s v="GNR_WT_WIND_ON_LS_Y-2050"/>
    <n v="120.23389552"/>
    <n v="432.84202387200003"/>
  </r>
</pivotCacheRecords>
</file>

<file path=xl/pivotCache/pivotCacheRecords10.xml><?xml version="1.0" encoding="utf-8"?>
<pivotCacheRecords xmlns="http://schemas.openxmlformats.org/spreadsheetml/2006/main" xmlns:r="http://schemas.openxmlformats.org/officeDocument/2006/relationships" count="1425">
  <r>
    <x v="0"/>
    <x v="0"/>
    <x v="0"/>
    <x v="0"/>
    <x v="0"/>
    <s v="DK1_Large"/>
    <x v="0"/>
    <s v="GNR_ST_COAL_EXT_E-42"/>
    <n v="2535.8097600000001"/>
    <n v="2.5358097599999998"/>
    <n v="574.17595200000096"/>
    <n v="0.57417595200000004"/>
    <n v="8.0416799999999997E-2"/>
    <n v="8.0416799999999999E-5"/>
  </r>
  <r>
    <x v="0"/>
    <x v="0"/>
    <x v="0"/>
    <x v="0"/>
    <x v="0"/>
    <s v="DK1_Large"/>
    <x v="0"/>
    <s v="GNR_ST_COAL_EXT_E-43"/>
    <n v="2584.3751999999999"/>
    <n v="2.5843752000000002"/>
    <n v="585.17248186046595"/>
    <n v="0.585172481860466"/>
    <n v="8.1956930232558095E-2"/>
    <n v="8.1956930232558205E-5"/>
  </r>
  <r>
    <x v="0"/>
    <x v="0"/>
    <x v="0"/>
    <x v="0"/>
    <x v="0"/>
    <s v="DK1_Large"/>
    <x v="0"/>
    <s v="GNR_ST_COAL_EXT_E-47"/>
    <n v="1221.88580425532"/>
    <n v="1.22188580425532"/>
    <n v="276.66801191489401"/>
    <n v="0.27666801191489399"/>
    <n v="3.8749021276595803E-2"/>
    <n v="3.8749021276595799E-5"/>
  </r>
  <r>
    <x v="0"/>
    <x v="0"/>
    <x v="0"/>
    <x v="0"/>
    <x v="0"/>
    <s v="DK1_Large"/>
    <x v="1"/>
    <s v="GNR_HS_HEAT_PIT_L-CEN_E-90_Y-2020"/>
    <m/>
    <m/>
    <m/>
    <m/>
    <m/>
    <m/>
  </r>
  <r>
    <x v="0"/>
    <x v="0"/>
    <x v="0"/>
    <x v="0"/>
    <x v="0"/>
    <s v="DK1_Large"/>
    <x v="2"/>
    <s v="GNR_ST_MSW_BP_E-19"/>
    <m/>
    <m/>
    <n v="0.21577263157896401"/>
    <n v="2.1577263157896399E-4"/>
    <n v="2.9876210526315799E-3"/>
    <n v="2.9876210526315801E-6"/>
  </r>
  <r>
    <x v="0"/>
    <x v="0"/>
    <x v="0"/>
    <x v="0"/>
    <x v="0"/>
    <s v="DK1_Large"/>
    <x v="2"/>
    <s v="GNR_ST_MSW_BP_E-22"/>
    <m/>
    <m/>
    <n v="0.496930909090948"/>
    <n v="4.9693090909094795E-4"/>
    <n v="6.8805818181818202E-3"/>
    <n v="6.8805818181818196E-6"/>
  </r>
  <r>
    <x v="0"/>
    <x v="0"/>
    <x v="0"/>
    <x v="0"/>
    <x v="0"/>
    <s v="DK1_Large"/>
    <x v="2"/>
    <s v="GNR_ST_MSW_BP_E-23"/>
    <m/>
    <m/>
    <n v="0.59019547826091501"/>
    <n v="5.9019547826091498E-4"/>
    <n v="8.1719373913043507E-3"/>
    <n v="8.1719373913043494E-6"/>
  </r>
  <r>
    <x v="0"/>
    <x v="0"/>
    <x v="0"/>
    <x v="0"/>
    <x v="0"/>
    <s v="DK1_Large"/>
    <x v="2"/>
    <s v="GNR_ST_MSW_BP_E-27"/>
    <m/>
    <m/>
    <n v="0.30199288888891301"/>
    <n v="3.01992888888913E-4"/>
    <n v="4.1814400000000102E-3"/>
    <n v="4.1814400000000099E-6"/>
  </r>
  <r>
    <x v="0"/>
    <x v="0"/>
    <x v="0"/>
    <x v="0"/>
    <x v="0"/>
    <s v="DK1_Large"/>
    <x v="3"/>
    <s v="GNR_SH_SUN"/>
    <m/>
    <m/>
    <m/>
    <m/>
    <m/>
    <m/>
  </r>
  <r>
    <x v="0"/>
    <x v="0"/>
    <x v="0"/>
    <x v="0"/>
    <x v="0"/>
    <s v="DK1_Large"/>
    <x v="4"/>
    <s v="GNR_EH_HEAT"/>
    <m/>
    <m/>
    <m/>
    <m/>
    <m/>
    <m/>
  </r>
  <r>
    <x v="0"/>
    <x v="0"/>
    <x v="0"/>
    <x v="0"/>
    <x v="0"/>
    <s v="DK1_MedSmall"/>
    <x v="5"/>
    <s v="GNR_HP_ELEC_GROUND-WTR_COP-360_LS-4-MW_Y-2020"/>
    <m/>
    <m/>
    <m/>
    <m/>
    <m/>
    <m/>
  </r>
  <r>
    <x v="0"/>
    <x v="0"/>
    <x v="0"/>
    <x v="0"/>
    <x v="0"/>
    <s v="DK1_MedSmall"/>
    <x v="1"/>
    <s v="GNR_HS_HEAT_PIT_L-DEC_E-91_Y-2020"/>
    <m/>
    <m/>
    <m/>
    <m/>
    <m/>
    <m/>
  </r>
  <r>
    <x v="0"/>
    <x v="0"/>
    <x v="0"/>
    <x v="0"/>
    <x v="0"/>
    <s v="DK1_MedSmall"/>
    <x v="2"/>
    <s v="GNR_ST_MSW_BP_E-21"/>
    <m/>
    <m/>
    <n v="0.43382857142860498"/>
    <n v="4.3382857142860499E-4"/>
    <n v="6.0068571428571497E-3"/>
    <n v="6.0068571428571497E-6"/>
  </r>
  <r>
    <x v="0"/>
    <x v="0"/>
    <x v="0"/>
    <x v="0"/>
    <x v="0"/>
    <s v="DK1_MedSmall"/>
    <x v="2"/>
    <s v="GNR_ST_MSW_BP_E-22"/>
    <m/>
    <m/>
    <n v="0.18634909090910501"/>
    <n v="1.8634909090910499E-4"/>
    <n v="2.5802181818181799E-3"/>
    <n v="2.5802181818181801E-6"/>
  </r>
  <r>
    <x v="0"/>
    <x v="0"/>
    <x v="0"/>
    <x v="0"/>
    <x v="0"/>
    <s v="DK1_MedSmall"/>
    <x v="2"/>
    <s v="GNR_ST_MSW_BP_E-26"/>
    <m/>
    <m/>
    <n v="0.24528000000001901"/>
    <n v="2.4528000000001898E-4"/>
    <n v="3.39618461538462E-3"/>
    <n v="3.3961846153846198E-6"/>
  </r>
  <r>
    <x v="0"/>
    <x v="0"/>
    <x v="0"/>
    <x v="0"/>
    <x v="0"/>
    <s v="DK1_MedSmall"/>
    <x v="3"/>
    <s v="GNR_SH_SUN"/>
    <m/>
    <m/>
    <m/>
    <m/>
    <m/>
    <m/>
  </r>
  <r>
    <x v="0"/>
    <x v="0"/>
    <x v="0"/>
    <x v="0"/>
    <x v="0"/>
    <s v="DK1_MedSmall"/>
    <x v="4"/>
    <s v="GNR_EH_HEAT"/>
    <m/>
    <m/>
    <m/>
    <m/>
    <m/>
    <m/>
  </r>
  <r>
    <x v="0"/>
    <x v="0"/>
    <x v="0"/>
    <x v="0"/>
    <x v="0"/>
    <s v="DK1_MedSmall"/>
    <x v="4"/>
    <s v="GNR_GEO_HEAT_HO"/>
    <m/>
    <m/>
    <m/>
    <m/>
    <m/>
    <m/>
  </r>
  <r>
    <x v="0"/>
    <x v="0"/>
    <x v="0"/>
    <x v="0"/>
    <x v="0"/>
    <s v="DK1_Medium"/>
    <x v="5"/>
    <s v="GNR_HP_ELEC_GROUND-WTR_COP-360_LS-4-MW_Y-2020"/>
    <m/>
    <m/>
    <m/>
    <m/>
    <m/>
    <m/>
  </r>
  <r>
    <x v="0"/>
    <x v="0"/>
    <x v="0"/>
    <x v="0"/>
    <x v="0"/>
    <s v="DK1_Medium"/>
    <x v="1"/>
    <s v="GNR_HS_HEAT_PIT_L-DEC_E-91_Y-2020"/>
    <m/>
    <m/>
    <m/>
    <m/>
    <m/>
    <m/>
  </r>
  <r>
    <x v="0"/>
    <x v="0"/>
    <x v="0"/>
    <x v="0"/>
    <x v="0"/>
    <s v="DK1_Medium"/>
    <x v="2"/>
    <s v="GNR_BO_MSW_E-105"/>
    <m/>
    <m/>
    <n v="3.0368000000002299E-2"/>
    <n v="3.0368000000002298E-5"/>
    <n v="4.2047999999999999E-4"/>
    <n v="4.2048000000000002E-7"/>
  </r>
  <r>
    <x v="0"/>
    <x v="0"/>
    <x v="0"/>
    <x v="0"/>
    <x v="0"/>
    <s v="DK1_Medium"/>
    <x v="2"/>
    <s v="GNR_ST_MSW_BP_E-22"/>
    <m/>
    <m/>
    <n v="2.5793612945456501"/>
    <n v="2.5793612945456501E-3"/>
    <n v="3.5714233309090897E-2"/>
    <n v="3.5714233309090903E-5"/>
  </r>
  <r>
    <x v="0"/>
    <x v="0"/>
    <x v="0"/>
    <x v="0"/>
    <x v="0"/>
    <s v="DK1_Medium"/>
    <x v="3"/>
    <s v="GNR_SH_SUN"/>
    <m/>
    <m/>
    <m/>
    <m/>
    <m/>
    <m/>
  </r>
  <r>
    <x v="0"/>
    <x v="0"/>
    <x v="0"/>
    <x v="0"/>
    <x v="0"/>
    <s v="DK1_Medium"/>
    <x v="4"/>
    <s v="GNR_GEO_HEAT_HO"/>
    <m/>
    <m/>
    <m/>
    <m/>
    <m/>
    <m/>
  </r>
  <r>
    <x v="0"/>
    <x v="0"/>
    <x v="0"/>
    <x v="0"/>
    <x v="0"/>
    <s v="DK1_NoDH"/>
    <x v="3"/>
    <s v="GNR_PV_SUN"/>
    <m/>
    <m/>
    <m/>
    <m/>
    <m/>
    <m/>
  </r>
  <r>
    <x v="0"/>
    <x v="0"/>
    <x v="0"/>
    <x v="0"/>
    <x v="0"/>
    <s v="DK1_NoDH"/>
    <x v="6"/>
    <s v="GNR_ROR_WTR"/>
    <m/>
    <m/>
    <m/>
    <m/>
    <m/>
    <m/>
  </r>
  <r>
    <x v="0"/>
    <x v="0"/>
    <x v="0"/>
    <x v="0"/>
    <x v="0"/>
    <s v="DK1_NoDH"/>
    <x v="7"/>
    <s v="GNR_WT_WIND_ONS"/>
    <m/>
    <m/>
    <m/>
    <m/>
    <m/>
    <m/>
  </r>
  <r>
    <x v="0"/>
    <x v="0"/>
    <x v="0"/>
    <x v="0"/>
    <x v="0"/>
    <s v="DK1_NoDH"/>
    <x v="7"/>
    <s v="GNR_WT_WIND_ON_LS_Y-2020"/>
    <m/>
    <m/>
    <m/>
    <m/>
    <m/>
    <m/>
  </r>
  <r>
    <x v="0"/>
    <x v="0"/>
    <x v="0"/>
    <x v="0"/>
    <x v="0"/>
    <s v="DK1_Offshore"/>
    <x v="7"/>
    <s v="GNR_WT_WIND_OFF"/>
    <m/>
    <m/>
    <m/>
    <m/>
    <m/>
    <m/>
  </r>
  <r>
    <x v="0"/>
    <x v="0"/>
    <x v="0"/>
    <x v="0"/>
    <x v="0"/>
    <s v="DK1_Rural"/>
    <x v="5"/>
    <s v="GNR_HP_ELEC_COP-300"/>
    <m/>
    <m/>
    <m/>
    <m/>
    <m/>
    <m/>
  </r>
  <r>
    <x v="0"/>
    <x v="0"/>
    <x v="0"/>
    <x v="0"/>
    <x v="0"/>
    <s v="DK1_Rural"/>
    <x v="5"/>
    <s v="GNR_HP_ELEC_COP-350"/>
    <m/>
    <m/>
    <m/>
    <m/>
    <m/>
    <m/>
  </r>
  <r>
    <x v="0"/>
    <x v="0"/>
    <x v="0"/>
    <x v="0"/>
    <x v="0"/>
    <s v="DK1_Rural"/>
    <x v="5"/>
    <s v="GNR_HP_ELEC_COP-400"/>
    <m/>
    <m/>
    <m/>
    <m/>
    <m/>
    <m/>
  </r>
  <r>
    <x v="0"/>
    <x v="0"/>
    <x v="0"/>
    <x v="0"/>
    <x v="0"/>
    <s v="DK1_Rural"/>
    <x v="5"/>
    <s v="GNR_HP_ELEC_COP-430"/>
    <m/>
    <m/>
    <m/>
    <m/>
    <m/>
    <m/>
  </r>
  <r>
    <x v="0"/>
    <x v="0"/>
    <x v="0"/>
    <x v="0"/>
    <x v="0"/>
    <s v="DK1_Rural"/>
    <x v="5"/>
    <s v="GNR_HP_ELEC_COP-450"/>
    <m/>
    <m/>
    <m/>
    <m/>
    <m/>
    <m/>
  </r>
  <r>
    <x v="0"/>
    <x v="0"/>
    <x v="0"/>
    <x v="0"/>
    <x v="0"/>
    <s v="DK1_Rural"/>
    <x v="5"/>
    <s v="GNR_HP_ELEC_COP-460"/>
    <m/>
    <m/>
    <m/>
    <m/>
    <m/>
    <m/>
  </r>
  <r>
    <x v="0"/>
    <x v="0"/>
    <x v="0"/>
    <x v="0"/>
    <x v="0"/>
    <s v="DK1_Rural"/>
    <x v="5"/>
    <s v="GNR_HP_ELEC_COP-470"/>
    <m/>
    <m/>
    <m/>
    <m/>
    <m/>
    <m/>
  </r>
  <r>
    <x v="0"/>
    <x v="0"/>
    <x v="0"/>
    <x v="0"/>
    <x v="0"/>
    <s v="DK1_Rural"/>
    <x v="5"/>
    <s v="GNR_HP_ELEC_COP-500"/>
    <m/>
    <m/>
    <m/>
    <m/>
    <m/>
    <m/>
  </r>
  <r>
    <x v="0"/>
    <x v="0"/>
    <x v="0"/>
    <x v="0"/>
    <x v="0"/>
    <s v="DK1_Rural"/>
    <x v="5"/>
    <s v="GNR_HP_ELEC_COP-530"/>
    <m/>
    <m/>
    <m/>
    <m/>
    <m/>
    <m/>
  </r>
  <r>
    <x v="0"/>
    <x v="0"/>
    <x v="0"/>
    <x v="0"/>
    <x v="0"/>
    <s v="DK1_Rural"/>
    <x v="5"/>
    <s v="GNR_HP_ELEC_COP-600"/>
    <m/>
    <m/>
    <m/>
    <m/>
    <m/>
    <m/>
  </r>
  <r>
    <x v="0"/>
    <x v="0"/>
    <x v="0"/>
    <x v="0"/>
    <x v="0"/>
    <s v="DK1_Rural"/>
    <x v="5"/>
    <s v="GNR_HP_ELEC_GROUND-WTR_COP-360_LS-4-MW_Y-2020"/>
    <m/>
    <m/>
    <m/>
    <m/>
    <m/>
    <m/>
  </r>
  <r>
    <x v="0"/>
    <x v="0"/>
    <x v="0"/>
    <x v="0"/>
    <x v="0"/>
    <s v="DK1_Rural"/>
    <x v="1"/>
    <s v="GNR_HS_HEAT_PIT_L-DEC_E-91_Y-2020"/>
    <m/>
    <m/>
    <m/>
    <m/>
    <m/>
    <m/>
  </r>
  <r>
    <x v="0"/>
    <x v="0"/>
    <x v="0"/>
    <x v="0"/>
    <x v="0"/>
    <s v="DK1_Rural"/>
    <x v="3"/>
    <s v="GNR_SH_SUN"/>
    <m/>
    <m/>
    <m/>
    <m/>
    <m/>
    <m/>
  </r>
  <r>
    <x v="0"/>
    <x v="0"/>
    <x v="0"/>
    <x v="0"/>
    <x v="0"/>
    <s v="DK1_Rural"/>
    <x v="4"/>
    <s v="GNR_EH_HEAT"/>
    <m/>
    <m/>
    <m/>
    <m/>
    <m/>
    <m/>
  </r>
  <r>
    <x v="0"/>
    <x v="0"/>
    <x v="0"/>
    <x v="0"/>
    <x v="0"/>
    <s v="DK1_Rural"/>
    <x v="8"/>
    <s v="GNR_BO_WOODWST_E-100"/>
    <m/>
    <m/>
    <n v="0.58834350000000102"/>
    <n v="5.88343500000001E-4"/>
    <n v="3.7653983999999998E-3"/>
    <n v="3.7653984000000001E-6"/>
  </r>
  <r>
    <x v="0"/>
    <x v="0"/>
    <x v="0"/>
    <x v="0"/>
    <x v="0"/>
    <s v="DK1_Rural"/>
    <x v="8"/>
    <s v="GNR_BO_WOODWST_E-113"/>
    <m/>
    <m/>
    <n v="6.9157894736842196E-2"/>
    <n v="6.9157894736842195E-5"/>
    <n v="4.4261052631579002E-4"/>
    <n v="4.4261052631579E-7"/>
  </r>
  <r>
    <x v="0"/>
    <x v="0"/>
    <x v="0"/>
    <x v="0"/>
    <x v="0"/>
    <s v="DK1_Rural"/>
    <x v="8"/>
    <s v="GNR_BO_WOODWST_E-84"/>
    <m/>
    <m/>
    <n v="0.13632749999999999"/>
    <n v="1.3632750000000001E-4"/>
    <n v="8.7249599999999995E-4"/>
    <n v="8.7249600000000001E-7"/>
  </r>
  <r>
    <x v="0"/>
    <x v="0"/>
    <x v="0"/>
    <x v="0"/>
    <x v="0"/>
    <s v="DK1_Rural"/>
    <x v="8"/>
    <s v="GNR_BO_WOODWST_E-86"/>
    <m/>
    <m/>
    <n v="6.8755813953488398E-2"/>
    <n v="6.8755813953488406E-5"/>
    <n v="4.4003720930232602E-4"/>
    <n v="4.4003720930232602E-7"/>
  </r>
  <r>
    <x v="0"/>
    <x v="0"/>
    <x v="0"/>
    <x v="0"/>
    <x v="0"/>
    <s v="DK1_Rural"/>
    <x v="8"/>
    <s v="GNR_BO_WOODWST_E-89"/>
    <m/>
    <m/>
    <n v="0.15502247191011301"/>
    <n v="1.55022471910113E-4"/>
    <n v="9.9214382022471889E-4"/>
    <n v="9.9214382022471903E-7"/>
  </r>
  <r>
    <x v="0"/>
    <x v="0"/>
    <x v="0"/>
    <x v="0"/>
    <x v="0"/>
    <s v="DK1_Rural"/>
    <x v="8"/>
    <s v="GNR_BO_WOODWST_E-90"/>
    <m/>
    <m/>
    <n v="0.1971"/>
    <n v="1.9709999999999999E-4"/>
    <n v="1.26144E-3"/>
    <n v="1.2614399999999999E-6"/>
  </r>
  <r>
    <x v="0"/>
    <x v="0"/>
    <x v="0"/>
    <x v="0"/>
    <x v="0"/>
    <s v="DK1_Rural"/>
    <x v="8"/>
    <s v="GNR_BO_WOODWST_E-91"/>
    <m/>
    <m/>
    <n v="6.8226923076923102E-2"/>
    <n v="6.8226923076923106E-5"/>
    <n v="4.3665230769230799E-4"/>
    <n v="4.3665230769230802E-7"/>
  </r>
  <r>
    <x v="0"/>
    <x v="0"/>
    <x v="0"/>
    <x v="0"/>
    <x v="0"/>
    <s v="DK1_Rural"/>
    <x v="8"/>
    <s v="GNR_BO_WOODWST_E-94"/>
    <m/>
    <m/>
    <n v="1.9500319148936199E-2"/>
    <n v="1.9500319148936201E-5"/>
    <n v="1.2480204255319101E-4"/>
    <n v="1.24802042553192E-7"/>
  </r>
  <r>
    <x v="0"/>
    <x v="0"/>
    <x v="0"/>
    <x v="0"/>
    <x v="0"/>
    <s v="DK1_Small"/>
    <x v="5"/>
    <s v="GNR_HP_ELEC_GROUND-WTR_COP-360_LS-4-MW_Y-2020"/>
    <m/>
    <m/>
    <m/>
    <m/>
    <m/>
    <m/>
  </r>
  <r>
    <x v="0"/>
    <x v="0"/>
    <x v="0"/>
    <x v="0"/>
    <x v="0"/>
    <s v="DK1_Small"/>
    <x v="1"/>
    <s v="GNR_HS_HEAT_PIT_L-DEC_E-91_Y-2020"/>
    <m/>
    <m/>
    <m/>
    <m/>
    <m/>
    <m/>
  </r>
  <r>
    <x v="0"/>
    <x v="0"/>
    <x v="0"/>
    <x v="0"/>
    <x v="0"/>
    <s v="DK1_Small"/>
    <x v="2"/>
    <s v="GNR_ST_MSW_BP_E-20"/>
    <m/>
    <m/>
    <n v="0.13164528000001"/>
    <n v="1.3164528000001E-4"/>
    <n v="1.8227808E-3"/>
    <n v="1.8227808E-6"/>
  </r>
  <r>
    <x v="0"/>
    <x v="0"/>
    <x v="0"/>
    <x v="0"/>
    <x v="0"/>
    <s v="DK1_Small"/>
    <x v="8"/>
    <s v="GNR_BO_WOODWST_E-100"/>
    <m/>
    <m/>
    <n v="3.4492500000000002E-2"/>
    <n v="3.4492500000000002E-5"/>
    <n v="2.20752E-4"/>
    <n v="2.2075199999999999E-7"/>
  </r>
  <r>
    <x v="0"/>
    <x v="0"/>
    <x v="0"/>
    <x v="0"/>
    <x v="0"/>
    <s v="DK1_Small"/>
    <x v="8"/>
    <s v="GNR_BO_WOODWST_E-89"/>
    <m/>
    <m/>
    <n v="3.9375707865168599E-2"/>
    <n v="3.9375707865168603E-5"/>
    <n v="2.52004530337079E-4"/>
    <n v="2.5200453033707899E-7"/>
  </r>
  <r>
    <x v="0"/>
    <x v="0"/>
    <x v="0"/>
    <x v="0"/>
    <x v="1"/>
    <s v="DK2_Large"/>
    <x v="0"/>
    <s v="GNR_ST_COAL_EXT_E-42"/>
    <n v="1775.77714285714"/>
    <n v="1.7757771428571401"/>
    <n v="402.084"/>
    <n v="0.402084"/>
    <n v="5.6314285714285699E-2"/>
    <n v="5.6314285714285703E-5"/>
  </r>
  <r>
    <x v="0"/>
    <x v="0"/>
    <x v="0"/>
    <x v="0"/>
    <x v="1"/>
    <s v="DK2_Large"/>
    <x v="5"/>
    <s v="GNR_HP_ELEC_COP-300"/>
    <m/>
    <m/>
    <m/>
    <m/>
    <m/>
    <m/>
  </r>
  <r>
    <x v="0"/>
    <x v="0"/>
    <x v="0"/>
    <x v="0"/>
    <x v="1"/>
    <s v="DK2_Large"/>
    <x v="1"/>
    <s v="GNR_HS_HEAT_PIT_L-CEN_E-90_Y-2020"/>
    <m/>
    <m/>
    <m/>
    <m/>
    <m/>
    <m/>
  </r>
  <r>
    <x v="0"/>
    <x v="0"/>
    <x v="0"/>
    <x v="0"/>
    <x v="1"/>
    <s v="DK2_Large"/>
    <x v="2"/>
    <s v="GNR_ST_MSW_BP_E-20"/>
    <m/>
    <m/>
    <n v="1.77652800000014"/>
    <n v="1.77652800000014E-3"/>
    <n v="2.4598080000000001E-2"/>
    <n v="2.4598079999999999E-5"/>
  </r>
  <r>
    <x v="0"/>
    <x v="0"/>
    <x v="0"/>
    <x v="0"/>
    <x v="1"/>
    <s v="DK2_Large"/>
    <x v="2"/>
    <s v="GNR_ST_MSW_BP_E-21"/>
    <m/>
    <m/>
    <n v="0.59434514285718898"/>
    <n v="5.94345142857189E-4"/>
    <n v="8.2293942857143004E-3"/>
    <n v="8.2293942857142993E-6"/>
  </r>
  <r>
    <x v="0"/>
    <x v="0"/>
    <x v="0"/>
    <x v="0"/>
    <x v="1"/>
    <s v="DK2_Large"/>
    <x v="2"/>
    <s v="GNR_ST_MSW_BP_E-23_LS-220-MW-FEED_Y-2020"/>
    <m/>
    <m/>
    <n v="5.5978927624366097"/>
    <n v="5.5978927624366097E-3"/>
    <n v="7.1767855928674504E-2"/>
    <n v="7.17678559286745E-5"/>
  </r>
  <r>
    <x v="0"/>
    <x v="0"/>
    <x v="0"/>
    <x v="0"/>
    <x v="1"/>
    <s v="DK2_Large"/>
    <x v="2"/>
    <s v="GNR_ST_MSW_BP_E-27"/>
    <m/>
    <m/>
    <n v="0.65459911111116198"/>
    <n v="6.54599111111162E-4"/>
    <n v="9.0636800000000201E-3"/>
    <n v="9.0636800000000199E-6"/>
  </r>
  <r>
    <x v="0"/>
    <x v="0"/>
    <x v="0"/>
    <x v="0"/>
    <x v="1"/>
    <s v="DK2_Large"/>
    <x v="4"/>
    <s v="GNR_GEO_HEAT_HO"/>
    <m/>
    <m/>
    <m/>
    <m/>
    <m/>
    <m/>
  </r>
  <r>
    <x v="0"/>
    <x v="0"/>
    <x v="0"/>
    <x v="0"/>
    <x v="1"/>
    <s v="DK2_Large"/>
    <x v="8"/>
    <s v="GNR_BO_WOODWST_E-90"/>
    <m/>
    <m/>
    <n v="0.14585400000000001"/>
    <n v="1.45854E-4"/>
    <n v="9.3346559999999996E-4"/>
    <n v="9.3346559999999998E-7"/>
  </r>
  <r>
    <x v="0"/>
    <x v="0"/>
    <x v="0"/>
    <x v="0"/>
    <x v="1"/>
    <s v="DK2_MedSmall"/>
    <x v="1"/>
    <s v="GNR_HS_HEAT_PIT_L-DEC_E-91_Y-2020"/>
    <m/>
    <m/>
    <m/>
    <m/>
    <m/>
    <m/>
  </r>
  <r>
    <x v="0"/>
    <x v="0"/>
    <x v="0"/>
    <x v="0"/>
    <x v="1"/>
    <s v="DK2_MedSmall"/>
    <x v="2"/>
    <s v="GNR_ST_MSW_BP_E-21"/>
    <m/>
    <m/>
    <n v="0.14678589714286899"/>
    <n v="1.46785897142869E-4"/>
    <n v="2.0324201142857198E-3"/>
    <n v="2.03242011428572E-6"/>
  </r>
  <r>
    <x v="0"/>
    <x v="0"/>
    <x v="0"/>
    <x v="0"/>
    <x v="1"/>
    <s v="DK2_MedSmall"/>
    <x v="2"/>
    <s v="GNR_ST_MSW_BP_E-25"/>
    <m/>
    <m/>
    <n v="0.200592787200015"/>
    <n v="2.0059278720001501E-4"/>
    <n v="2.7774385919999999E-3"/>
    <n v="2.7774385920000001E-6"/>
  </r>
  <r>
    <x v="0"/>
    <x v="0"/>
    <x v="0"/>
    <x v="0"/>
    <x v="1"/>
    <s v="DK2_MedSmall"/>
    <x v="2"/>
    <s v="GNR_ST_MSW_BP_E-28"/>
    <m/>
    <m/>
    <n v="0.39326411144663098"/>
    <n v="3.93264111446631E-4"/>
    <n v="5.4451953892606202E-3"/>
    <n v="5.4451953892606203E-6"/>
  </r>
  <r>
    <x v="0"/>
    <x v="0"/>
    <x v="0"/>
    <x v="0"/>
    <x v="1"/>
    <s v="DK2_MedSmall"/>
    <x v="3"/>
    <s v="GNR_SH_SUN"/>
    <m/>
    <m/>
    <m/>
    <m/>
    <m/>
    <m/>
  </r>
  <r>
    <x v="0"/>
    <x v="0"/>
    <x v="0"/>
    <x v="0"/>
    <x v="1"/>
    <s v="DK2_MedSmall"/>
    <x v="4"/>
    <s v="GNR_EH_HEAT"/>
    <m/>
    <m/>
    <m/>
    <m/>
    <m/>
    <m/>
  </r>
  <r>
    <x v="0"/>
    <x v="0"/>
    <x v="0"/>
    <x v="0"/>
    <x v="1"/>
    <s v="DK2_Medium"/>
    <x v="0"/>
    <s v="GNR_ST_COAL_BP_E-38"/>
    <n v="557.40709894736801"/>
    <n v="0.55740709894736795"/>
    <n v="4207.0683789473696"/>
    <n v="4.20706837894737"/>
    <n v="1.76767578947368E-2"/>
    <n v="1.7676757894736802E-5"/>
  </r>
  <r>
    <x v="0"/>
    <x v="0"/>
    <x v="0"/>
    <x v="0"/>
    <x v="1"/>
    <s v="DK2_Medium"/>
    <x v="0"/>
    <s v="GNR_ST_COAL_EXT_E-41"/>
    <n v="2328.4336390243898"/>
    <n v="2.3284336390243898"/>
    <n v="527.22038634146395"/>
    <n v="0.52722038634146395"/>
    <n v="7.3840390243902404E-2"/>
    <n v="7.3840390243902403E-5"/>
  </r>
  <r>
    <x v="0"/>
    <x v="0"/>
    <x v="0"/>
    <x v="0"/>
    <x v="1"/>
    <s v="DK2_Medium"/>
    <x v="1"/>
    <s v="GNR_HS_HEAT_PIT_L-DEC_E-91_Y-2020"/>
    <m/>
    <m/>
    <m/>
    <m/>
    <m/>
    <m/>
  </r>
  <r>
    <x v="0"/>
    <x v="0"/>
    <x v="0"/>
    <x v="0"/>
    <x v="1"/>
    <s v="DK2_Medium"/>
    <x v="2"/>
    <s v="GNR_ST_MSW_BP_E-23"/>
    <m/>
    <m/>
    <n v="0.15844173913044701"/>
    <n v="1.58441739130447E-4"/>
    <n v="2.1938086956521702E-3"/>
    <n v="2.19380869565217E-6"/>
  </r>
  <r>
    <x v="0"/>
    <x v="0"/>
    <x v="0"/>
    <x v="0"/>
    <x v="1"/>
    <s v="DK2_Medium"/>
    <x v="2"/>
    <s v="GNR_ST_MSW_BP_E-25"/>
    <m/>
    <m/>
    <n v="0.13483392000000999"/>
    <n v="1.3483392000001001E-4"/>
    <n v="1.8669311999999999E-3"/>
    <n v="1.8669312E-6"/>
  </r>
  <r>
    <x v="0"/>
    <x v="0"/>
    <x v="0"/>
    <x v="0"/>
    <x v="1"/>
    <s v="DK2_Medium"/>
    <x v="3"/>
    <s v="GNR_SH_SUN"/>
    <m/>
    <m/>
    <m/>
    <m/>
    <m/>
    <m/>
  </r>
  <r>
    <x v="0"/>
    <x v="0"/>
    <x v="0"/>
    <x v="0"/>
    <x v="1"/>
    <s v="DK2_Medium"/>
    <x v="4"/>
    <s v="GNR_EH_HEAT"/>
    <m/>
    <m/>
    <m/>
    <m/>
    <m/>
    <m/>
  </r>
  <r>
    <x v="0"/>
    <x v="0"/>
    <x v="0"/>
    <x v="0"/>
    <x v="1"/>
    <s v="DK2_NoDH"/>
    <x v="3"/>
    <s v="GNR_PV_SUN"/>
    <m/>
    <m/>
    <m/>
    <m/>
    <m/>
    <m/>
  </r>
  <r>
    <x v="0"/>
    <x v="0"/>
    <x v="0"/>
    <x v="0"/>
    <x v="1"/>
    <s v="DK2_NoDH"/>
    <x v="6"/>
    <s v="GNR_ROR_WTR"/>
    <m/>
    <m/>
    <m/>
    <m/>
    <m/>
    <m/>
  </r>
  <r>
    <x v="0"/>
    <x v="0"/>
    <x v="0"/>
    <x v="0"/>
    <x v="1"/>
    <s v="DK2_NoDH"/>
    <x v="7"/>
    <s v="GNR_WT_WIND_ONS"/>
    <m/>
    <m/>
    <m/>
    <m/>
    <m/>
    <m/>
  </r>
  <r>
    <x v="0"/>
    <x v="0"/>
    <x v="0"/>
    <x v="0"/>
    <x v="1"/>
    <s v="DK2_NoDH"/>
    <x v="7"/>
    <s v="GNR_WT_WIND_ON_LS_Y-2020"/>
    <m/>
    <m/>
    <m/>
    <m/>
    <m/>
    <m/>
  </r>
  <r>
    <x v="0"/>
    <x v="0"/>
    <x v="0"/>
    <x v="0"/>
    <x v="1"/>
    <s v="DK2_Offshore"/>
    <x v="7"/>
    <s v="GNR_WT_WIND_OFF"/>
    <m/>
    <m/>
    <m/>
    <m/>
    <m/>
    <m/>
  </r>
  <r>
    <x v="0"/>
    <x v="0"/>
    <x v="0"/>
    <x v="0"/>
    <x v="1"/>
    <s v="DK2_Rural"/>
    <x v="0"/>
    <s v="GNR_ST_COAL_BP_E-35"/>
    <n v="157.68901028571401"/>
    <n v="0.157689010285714"/>
    <n v="1190.1686400000001"/>
    <n v="1.19016864"/>
    <n v="5.0007085714285698E-3"/>
    <n v="5.00070857142857E-6"/>
  </r>
  <r>
    <x v="0"/>
    <x v="0"/>
    <x v="0"/>
    <x v="0"/>
    <x v="1"/>
    <s v="DK2_Rural"/>
    <x v="5"/>
    <s v="GNR_HP_ELEC_COP-400"/>
    <m/>
    <m/>
    <m/>
    <m/>
    <m/>
    <m/>
  </r>
  <r>
    <x v="0"/>
    <x v="0"/>
    <x v="0"/>
    <x v="0"/>
    <x v="1"/>
    <s v="DK2_Rural"/>
    <x v="5"/>
    <s v="GNR_HP_ELEC_GROUND-WTR_COP-360_LS-4-MW_Y-2020"/>
    <m/>
    <m/>
    <m/>
    <m/>
    <m/>
    <m/>
  </r>
  <r>
    <x v="0"/>
    <x v="0"/>
    <x v="0"/>
    <x v="0"/>
    <x v="1"/>
    <s v="DK2_Rural"/>
    <x v="1"/>
    <s v="GNR_HS_HEAT_PIT_L-DEC_E-91_Y-2020"/>
    <m/>
    <m/>
    <m/>
    <m/>
    <m/>
    <m/>
  </r>
  <r>
    <x v="0"/>
    <x v="0"/>
    <x v="0"/>
    <x v="0"/>
    <x v="1"/>
    <s v="DK2_Rural"/>
    <x v="3"/>
    <s v="GNR_SH_SUN"/>
    <m/>
    <m/>
    <m/>
    <m/>
    <m/>
    <m/>
  </r>
  <r>
    <x v="0"/>
    <x v="0"/>
    <x v="0"/>
    <x v="0"/>
    <x v="1"/>
    <s v="DK2_Rural"/>
    <x v="4"/>
    <s v="GNR_EH_HEAT"/>
    <m/>
    <m/>
    <m/>
    <m/>
    <m/>
    <m/>
  </r>
  <r>
    <x v="0"/>
    <x v="0"/>
    <x v="0"/>
    <x v="0"/>
    <x v="1"/>
    <s v="DK2_Rural"/>
    <x v="8"/>
    <s v="GNR_BO_WOODWST_E-100"/>
    <m/>
    <m/>
    <n v="0.12417300000000001"/>
    <n v="1.2417299999999999E-4"/>
    <n v="7.9470720000000003E-4"/>
    <n v="7.9470719999999995E-7"/>
  </r>
  <r>
    <x v="0"/>
    <x v="0"/>
    <x v="0"/>
    <x v="0"/>
    <x v="1"/>
    <s v="DK2_Small"/>
    <x v="5"/>
    <s v="GNR_HP_ELEC_GROUND-WTR_COP-360_LS-4-MW_Y-2020"/>
    <m/>
    <m/>
    <m/>
    <m/>
    <m/>
    <m/>
  </r>
  <r>
    <x v="0"/>
    <x v="0"/>
    <x v="0"/>
    <x v="0"/>
    <x v="1"/>
    <s v="DK2_Small"/>
    <x v="1"/>
    <s v="GNR_HS_HEAT_PIT_L-DEC_E-91_Y-2020"/>
    <m/>
    <m/>
    <m/>
    <m/>
    <m/>
    <m/>
  </r>
  <r>
    <x v="0"/>
    <x v="0"/>
    <x v="0"/>
    <x v="1"/>
    <x v="2"/>
    <s v="EE_A"/>
    <x v="3"/>
    <s v="GNR_PV_SUN_LS-4-MW_Y-2020"/>
    <m/>
    <m/>
    <m/>
    <m/>
    <m/>
    <m/>
  </r>
  <r>
    <x v="0"/>
    <x v="0"/>
    <x v="0"/>
    <x v="1"/>
    <x v="2"/>
    <s v="EE_A"/>
    <x v="7"/>
    <s v="GNR_WT_WIND_ON_LS_Y-2020"/>
    <m/>
    <m/>
    <m/>
    <m/>
    <m/>
    <m/>
  </r>
  <r>
    <x v="0"/>
    <x v="0"/>
    <x v="0"/>
    <x v="1"/>
    <x v="2"/>
    <s v="EE_Enefit"/>
    <x v="9"/>
    <s v="ENEFIT_ST_RETORT-GAS_CND"/>
    <n v="250.774272"/>
    <n v="0.25077427200000002"/>
    <m/>
    <m/>
    <n v="4.4150400000000003E-3"/>
    <n v="4.4150400000000003E-6"/>
  </r>
  <r>
    <x v="0"/>
    <x v="0"/>
    <x v="0"/>
    <x v="1"/>
    <x v="2"/>
    <s v="EE_Industry"/>
    <x v="1"/>
    <s v="GNR_HS_HEAT_PIT_L-DEC_E-91_Y-2020"/>
    <m/>
    <m/>
    <m/>
    <m/>
    <m/>
    <m/>
  </r>
  <r>
    <x v="0"/>
    <x v="0"/>
    <x v="0"/>
    <x v="1"/>
    <x v="2"/>
    <s v="EE_Industry"/>
    <x v="1"/>
    <s v="GNR_HS_HEAT_WTR-TANK_LS_E-95_Y-2010"/>
    <m/>
    <m/>
    <m/>
    <m/>
    <m/>
    <m/>
  </r>
  <r>
    <x v="0"/>
    <x v="0"/>
    <x v="0"/>
    <x v="1"/>
    <x v="2"/>
    <s v="EE_Industry"/>
    <x v="9"/>
    <s v="GNR_ENG_RETORT-GAS_E-44"/>
    <n v="390.652561983471"/>
    <n v="0.39065256198347098"/>
    <m/>
    <m/>
    <n v="6.87768595041322E-3"/>
    <n v="6.8776859504132304E-6"/>
  </r>
  <r>
    <x v="0"/>
    <x v="0"/>
    <x v="0"/>
    <x v="1"/>
    <x v="2"/>
    <s v="EE_Industry"/>
    <x v="8"/>
    <s v="GNR_ST_WOODWST_BP_E-53"/>
    <m/>
    <m/>
    <n v="38.788933787029798"/>
    <n v="3.87889337870298E-2"/>
    <n v="6.2062294059247597E-3"/>
    <n v="6.2062294059247599E-6"/>
  </r>
  <r>
    <x v="0"/>
    <x v="0"/>
    <x v="0"/>
    <x v="1"/>
    <x v="2"/>
    <s v="EE_Kohtla_Jarve"/>
    <x v="5"/>
    <s v="GNR_HP_ELEC_GROUND-WTR_COP-360_LS-4-MW_Y-2020"/>
    <m/>
    <m/>
    <m/>
    <m/>
    <m/>
    <m/>
  </r>
  <r>
    <x v="0"/>
    <x v="0"/>
    <x v="0"/>
    <x v="1"/>
    <x v="2"/>
    <s v="EE_Kohtla_Jarve"/>
    <x v="1"/>
    <s v="GNR_HS_HEAT_PIT_L-DEC_E-91_Y-2020"/>
    <m/>
    <m/>
    <m/>
    <m/>
    <m/>
    <m/>
  </r>
  <r>
    <x v="0"/>
    <x v="0"/>
    <x v="0"/>
    <x v="1"/>
    <x v="2"/>
    <s v="EE_Narva"/>
    <x v="5"/>
    <s v="GNR_HP_ELEC_AIR-WTR_COP-310_LS_Y-2020"/>
    <m/>
    <m/>
    <m/>
    <m/>
    <m/>
    <m/>
  </r>
  <r>
    <x v="0"/>
    <x v="0"/>
    <x v="0"/>
    <x v="1"/>
    <x v="2"/>
    <s v="EE_Narva"/>
    <x v="1"/>
    <s v="GNR_HS_HEAT_PIT_L-CEN_E-90_Y-2020"/>
    <m/>
    <m/>
    <m/>
    <m/>
    <m/>
    <m/>
  </r>
  <r>
    <x v="0"/>
    <x v="0"/>
    <x v="0"/>
    <x v="1"/>
    <x v="2"/>
    <s v="EE_Parnu"/>
    <x v="5"/>
    <s v="GNR_HP_ELEC_AIR-WTR_COP-310_LS_Y-2020"/>
    <m/>
    <m/>
    <m/>
    <m/>
    <m/>
    <m/>
  </r>
  <r>
    <x v="0"/>
    <x v="0"/>
    <x v="0"/>
    <x v="1"/>
    <x v="2"/>
    <s v="EE_Parnu"/>
    <x v="1"/>
    <s v="GNR_HS_HEAT_PIT_L-CEN_E-90_Y-2020"/>
    <m/>
    <m/>
    <m/>
    <m/>
    <m/>
    <m/>
  </r>
  <r>
    <x v="0"/>
    <x v="0"/>
    <x v="0"/>
    <x v="1"/>
    <x v="2"/>
    <s v="EE_Rural"/>
    <x v="6"/>
    <s v="GNR_ROR_WTR"/>
    <m/>
    <m/>
    <m/>
    <m/>
    <m/>
    <m/>
  </r>
  <r>
    <x v="0"/>
    <x v="0"/>
    <x v="0"/>
    <x v="1"/>
    <x v="2"/>
    <s v="EE_Rural"/>
    <x v="7"/>
    <s v="GNR_WT_WIND_ONS"/>
    <m/>
    <m/>
    <m/>
    <m/>
    <m/>
    <m/>
  </r>
  <r>
    <x v="0"/>
    <x v="0"/>
    <x v="0"/>
    <x v="1"/>
    <x v="2"/>
    <s v="EE_Rural"/>
    <x v="8"/>
    <s v="EBAVERE_ST_WOODWST_BP"/>
    <m/>
    <m/>
    <n v="31.121052631579001"/>
    <n v="3.1121052631579001E-2"/>
    <n v="4.9793684210526299E-3"/>
    <n v="4.9793684210526302E-6"/>
  </r>
  <r>
    <x v="0"/>
    <x v="0"/>
    <x v="0"/>
    <x v="1"/>
    <x v="2"/>
    <s v="EE_Tallinn"/>
    <x v="5"/>
    <s v="GNR_HP_ELEC_AIR-WTR_COP-310_LS_Y-2020"/>
    <m/>
    <m/>
    <m/>
    <m/>
    <m/>
    <m/>
  </r>
  <r>
    <x v="0"/>
    <x v="0"/>
    <x v="0"/>
    <x v="1"/>
    <x v="2"/>
    <s v="EE_Tallinn"/>
    <x v="1"/>
    <s v="GNR_HS_HEAT_PIT_L-CEN_E-90_Y-2020"/>
    <m/>
    <m/>
    <m/>
    <m/>
    <m/>
    <m/>
  </r>
  <r>
    <x v="0"/>
    <x v="0"/>
    <x v="0"/>
    <x v="1"/>
    <x v="2"/>
    <s v="EE_Tallinn"/>
    <x v="2"/>
    <s v="IRU_ST_MSW_BP"/>
    <m/>
    <m/>
    <n v="278.77823999999998"/>
    <n v="0.27877824000000001"/>
    <n v="7.1481599999999998E-3"/>
    <n v="7.1481600000000002E-6"/>
  </r>
  <r>
    <x v="0"/>
    <x v="0"/>
    <x v="0"/>
    <x v="1"/>
    <x v="2"/>
    <s v="EE_Tartu"/>
    <x v="5"/>
    <s v="GNR_HP_ELEC_AIR-WTR_COP-310_LS_Y-2020"/>
    <m/>
    <m/>
    <m/>
    <m/>
    <m/>
    <m/>
  </r>
  <r>
    <x v="0"/>
    <x v="0"/>
    <x v="0"/>
    <x v="1"/>
    <x v="2"/>
    <s v="EE_Tartu"/>
    <x v="1"/>
    <s v="GNR_HS_HEAT_PIT_L-CEN_E-90_Y-2020"/>
    <m/>
    <m/>
    <m/>
    <m/>
    <m/>
    <m/>
  </r>
  <r>
    <x v="0"/>
    <x v="0"/>
    <x v="0"/>
    <x v="2"/>
    <x v="3"/>
    <s v="FI_IND"/>
    <x v="0"/>
    <s v="GNR_IND-ST_COAL_BP_CB-30"/>
    <n v="31.270567327999998"/>
    <n v="3.1270567328000001E-2"/>
    <n v="236.01675552"/>
    <n v="0.23601675552000001"/>
    <n v="9.9166703999999995E-4"/>
    <n v="9.9166704000000005E-7"/>
  </r>
  <r>
    <x v="0"/>
    <x v="0"/>
    <x v="0"/>
    <x v="2"/>
    <x v="3"/>
    <s v="FI_IND"/>
    <x v="5"/>
    <s v="GNR_HP_ELEC_AIR-WTR_COP-310_LS_Y-2020"/>
    <m/>
    <m/>
    <m/>
    <m/>
    <m/>
    <m/>
  </r>
  <r>
    <x v="0"/>
    <x v="0"/>
    <x v="0"/>
    <x v="2"/>
    <x v="3"/>
    <s v="FI_IND"/>
    <x v="1"/>
    <s v="GNR_HS_HEAT_PIT_L-CEN_E-90_Y-2020"/>
    <m/>
    <m/>
    <m/>
    <m/>
    <m/>
    <m/>
  </r>
  <r>
    <x v="0"/>
    <x v="0"/>
    <x v="0"/>
    <x v="2"/>
    <x v="3"/>
    <s v="FI_IND"/>
    <x v="2"/>
    <s v="GNR_IND-ST_MSW_BP_CB-30"/>
    <m/>
    <m/>
    <n v="3.15827200000024"/>
    <n v="3.15827200000024E-3"/>
    <n v="4.3729919999999999E-2"/>
    <n v="4.3729919999999998E-5"/>
  </r>
  <r>
    <x v="0"/>
    <x v="0"/>
    <x v="0"/>
    <x v="2"/>
    <x v="3"/>
    <s v="FI_IND"/>
    <x v="2"/>
    <s v="GNR_ST_MSW_BP_E-23_LS-220-MW-FEED_Y-2020"/>
    <m/>
    <m/>
    <n v="24.8424539030975"/>
    <n v="2.48424539030975E-2"/>
    <n v="0.31849299875765902"/>
    <n v="3.1849299875765901E-4"/>
  </r>
  <r>
    <x v="0"/>
    <x v="0"/>
    <x v="0"/>
    <x v="2"/>
    <x v="3"/>
    <s v="FI_IND"/>
    <x v="10"/>
    <s v="AITTALUOTO_IND-ST_PEAT_EXT"/>
    <n v="425.76261288000001"/>
    <n v="0.42576261288"/>
    <n v="954.98156159999905"/>
    <n v="0.95498156159999903"/>
    <n v="1.193726952E-2"/>
    <n v="1.193726952E-5"/>
  </r>
  <r>
    <x v="0"/>
    <x v="0"/>
    <x v="0"/>
    <x v="2"/>
    <x v="3"/>
    <s v="FI_IND"/>
    <x v="10"/>
    <s v="ALHOLMEN2_IND-ST_PEAT_EXT"/>
    <n v="941.67962790697698"/>
    <n v="0.94167962790697701"/>
    <n v="2112.1786046511602"/>
    <n v="2.1121786046511599"/>
    <n v="2.6402232558139501E-2"/>
    <n v="2.64022325581395E-5"/>
  </r>
  <r>
    <x v="0"/>
    <x v="0"/>
    <x v="0"/>
    <x v="2"/>
    <x v="3"/>
    <s v="FI_IND"/>
    <x v="10"/>
    <s v="GNR_IND-ST_PEAT_BP_CB-20"/>
    <n v="778.38576586597605"/>
    <n v="0.77838576586597596"/>
    <n v="1745.91199820406"/>
    <n v="1.7459119982040601"/>
    <n v="2.1823899977550701E-2"/>
    <n v="2.1823899977550699E-5"/>
  </r>
  <r>
    <x v="0"/>
    <x v="0"/>
    <x v="0"/>
    <x v="2"/>
    <x v="3"/>
    <s v="FI_IND"/>
    <x v="10"/>
    <s v="GNR_IND-ST_PEAT_BP_CB-30"/>
    <n v="2840.5503429333298"/>
    <n v="2.8405503429333301"/>
    <n v="6371.3278719999998"/>
    <n v="6.3713278720000002"/>
    <n v="7.9641598399999999E-2"/>
    <n v="7.9641598399999994E-5"/>
  </r>
  <r>
    <x v="0"/>
    <x v="0"/>
    <x v="0"/>
    <x v="2"/>
    <x v="3"/>
    <s v="FI_IND"/>
    <x v="10"/>
    <s v="GNR_ST_PEAT_BP_CB-50"/>
    <n v="134.97407999999999"/>
    <n v="0.13497408"/>
    <n v="302.74560000000002"/>
    <n v="0.3027456"/>
    <n v="3.7843199999999999E-3"/>
    <n v="3.78432E-6"/>
  </r>
  <r>
    <x v="0"/>
    <x v="0"/>
    <x v="0"/>
    <x v="2"/>
    <x v="3"/>
    <s v="FI_IND"/>
    <x v="4"/>
    <s v="GNR_EH_HEAT"/>
    <m/>
    <m/>
    <m/>
    <m/>
    <m/>
    <m/>
  </r>
  <r>
    <x v="0"/>
    <x v="0"/>
    <x v="0"/>
    <x v="2"/>
    <x v="3"/>
    <s v="FI_IND"/>
    <x v="8"/>
    <s v="GNR_IND-ST_BLACKLIC_BP_CB-30"/>
    <m/>
    <m/>
    <n v="1176.9725679999999"/>
    <n v="1.1769725680000001"/>
    <n v="0.18831561088000001"/>
    <n v="1.8831561088E-4"/>
  </r>
  <r>
    <x v="0"/>
    <x v="0"/>
    <x v="0"/>
    <x v="2"/>
    <x v="3"/>
    <s v="FI_IND"/>
    <x v="8"/>
    <s v="GNR_IND-ST_BLACKLIC_BP_CB-60"/>
    <m/>
    <m/>
    <n v="89.936000000000007"/>
    <n v="8.9936000000000002E-2"/>
    <n v="1.438976E-2"/>
    <n v="1.438976E-5"/>
  </r>
  <r>
    <x v="0"/>
    <x v="0"/>
    <x v="0"/>
    <x v="2"/>
    <x v="3"/>
    <s v="FI_large"/>
    <x v="0"/>
    <s v="NA2y3_ST_COAL_EXT"/>
    <n v="215.596532611903"/>
    <n v="0.21559653261190301"/>
    <n v="1627.2296436035799"/>
    <n v="1.62722964360358"/>
    <n v="6.8370993428722004E-3"/>
    <n v="6.8370993428721997E-6"/>
  </r>
  <r>
    <x v="0"/>
    <x v="0"/>
    <x v="0"/>
    <x v="2"/>
    <x v="3"/>
    <s v="FI_large"/>
    <x v="1"/>
    <s v="GNR_HS_HEAT_PIT_L-CEN_E-90"/>
    <m/>
    <m/>
    <m/>
    <m/>
    <m/>
    <m/>
  </r>
  <r>
    <x v="0"/>
    <x v="0"/>
    <x v="0"/>
    <x v="2"/>
    <x v="3"/>
    <s v="FI_large"/>
    <x v="1"/>
    <s v="GNR_HS_HEAT_WTR-TANK_LS_E-95_Y-2010"/>
    <m/>
    <m/>
    <m/>
    <m/>
    <m/>
    <m/>
  </r>
  <r>
    <x v="0"/>
    <x v="0"/>
    <x v="0"/>
    <x v="2"/>
    <x v="3"/>
    <s v="FI_large"/>
    <x v="10"/>
    <s v="GNR_IND-ST_PEAT_BP_CB-40"/>
    <n v="519.65020800000002"/>
    <n v="0.51965020799999995"/>
    <n v="1165.5705599999999"/>
    <n v="1.1655705599999999"/>
    <n v="1.4569632000000001E-2"/>
    <n v="1.4569631999999999E-5"/>
  </r>
  <r>
    <x v="0"/>
    <x v="0"/>
    <x v="0"/>
    <x v="2"/>
    <x v="3"/>
    <s v="FI_large"/>
    <x v="10"/>
    <s v="GNR_ST_PEAT_BP_CB-40"/>
    <n v="422.21579400000002"/>
    <n v="0.42221579399999998"/>
    <n v="947.02607999999998"/>
    <n v="0.94702607999999999"/>
    <n v="1.1837825999999999E-2"/>
    <n v="1.1837826E-5"/>
  </r>
  <r>
    <x v="0"/>
    <x v="0"/>
    <x v="0"/>
    <x v="2"/>
    <x v="3"/>
    <s v="FI_large"/>
    <x v="10"/>
    <s v="KELJONLAHTI_ST_PEAT_EXT"/>
    <n v="16.7131742663185"/>
    <n v="1.6713174266318499E-2"/>
    <n v="37.487493681462098"/>
    <n v="3.7487493681462099E-2"/>
    <n v="4.6859367101827703E-4"/>
    <n v="4.6859367101827698E-7"/>
  </r>
  <r>
    <x v="0"/>
    <x v="0"/>
    <x v="0"/>
    <x v="2"/>
    <x v="3"/>
    <s v="FI_large"/>
    <x v="10"/>
    <s v="TOPPILA2_ST_PEAT_EXT"/>
    <n v="536.31597558139504"/>
    <n v="0.53631597558139499"/>
    <n v="1202.9517209302301"/>
    <n v="1.2029517209302301"/>
    <n v="1.5036896511627901E-2"/>
    <n v="1.5036896511627899E-5"/>
  </r>
  <r>
    <x v="0"/>
    <x v="0"/>
    <x v="0"/>
    <x v="2"/>
    <x v="3"/>
    <s v="FI_large"/>
    <x v="4"/>
    <s v="GNR_EH_HEAT"/>
    <m/>
    <m/>
    <m/>
    <m/>
    <m/>
    <m/>
  </r>
  <r>
    <x v="0"/>
    <x v="0"/>
    <x v="0"/>
    <x v="2"/>
    <x v="3"/>
    <s v="FI_large_gas"/>
    <x v="0"/>
    <s v="GNR_ST_COAL_BP_CB-50"/>
    <n v="3025.1877722995"/>
    <n v="3.0251877722995002"/>
    <n v="22832.812573169598"/>
    <n v="22.832812573169601"/>
    <n v="9.5936187282225194E-2"/>
    <n v="9.5936187282225194E-5"/>
  </r>
  <r>
    <x v="0"/>
    <x v="0"/>
    <x v="0"/>
    <x v="2"/>
    <x v="3"/>
    <s v="FI_large_gas"/>
    <x v="5"/>
    <s v="GNR_HP_ELEC_COP-270"/>
    <m/>
    <m/>
    <m/>
    <m/>
    <m/>
    <m/>
  </r>
  <r>
    <x v="0"/>
    <x v="0"/>
    <x v="0"/>
    <x v="2"/>
    <x v="3"/>
    <s v="FI_large_gas"/>
    <x v="1"/>
    <s v="GNR_HS_HEAT_PIT_L-CEN_E-90_Y-2020"/>
    <m/>
    <m/>
    <m/>
    <m/>
    <m/>
    <m/>
  </r>
  <r>
    <x v="0"/>
    <x v="0"/>
    <x v="0"/>
    <x v="2"/>
    <x v="3"/>
    <s v="FI_large_gas"/>
    <x v="2"/>
    <s v="GNR_ST_MSW_BP_CB-30"/>
    <m/>
    <m/>
    <n v="1.8203928888890299"/>
    <n v="1.82039288888903E-3"/>
    <n v="2.5205439999999999E-2"/>
    <n v="2.520544E-5"/>
  </r>
  <r>
    <x v="0"/>
    <x v="0"/>
    <x v="0"/>
    <x v="2"/>
    <x v="3"/>
    <s v="FI_large_gas"/>
    <x v="2"/>
    <s v="GNR_ST_MSW_BP_E-23_LS-220-MW-FEED_Y-2020"/>
    <m/>
    <m/>
    <n v="11.931558026511199"/>
    <n v="1.19315580265112E-2"/>
    <n v="0.15296869264758001"/>
    <n v="1.5296869264757999E-4"/>
  </r>
  <r>
    <x v="0"/>
    <x v="0"/>
    <x v="0"/>
    <x v="2"/>
    <x v="3"/>
    <s v="FI_large_gas"/>
    <x v="11"/>
    <s v="GNR_BO_HYDROGEN_E-90"/>
    <n v="11.685840000000001"/>
    <n v="1.1685839999999999E-2"/>
    <m/>
    <m/>
    <m/>
    <m/>
  </r>
  <r>
    <x v="0"/>
    <x v="0"/>
    <x v="0"/>
    <x v="2"/>
    <x v="3"/>
    <s v="FI_large_gas"/>
    <x v="11"/>
    <s v="GNR_ST_HYDROGEN_BP_CB-30"/>
    <n v="16.2043648"/>
    <n v="1.6204364799999999E-2"/>
    <m/>
    <m/>
    <m/>
    <m/>
  </r>
  <r>
    <x v="0"/>
    <x v="0"/>
    <x v="0"/>
    <x v="2"/>
    <x v="3"/>
    <s v="FI_large_gas"/>
    <x v="4"/>
    <s v="GNR_EH_HEAT"/>
    <m/>
    <m/>
    <m/>
    <m/>
    <m/>
    <m/>
  </r>
  <r>
    <x v="0"/>
    <x v="0"/>
    <x v="0"/>
    <x v="2"/>
    <x v="3"/>
    <s v="FI_large_gas"/>
    <x v="8"/>
    <s v="GNR_IND-ST_WOODWST_BP_CB-50"/>
    <m/>
    <m/>
    <n v="3.8700584999999998"/>
    <n v="3.8700585000000002E-3"/>
    <n v="2.4768374400000001E-2"/>
    <n v="2.47683744E-5"/>
  </r>
  <r>
    <x v="0"/>
    <x v="0"/>
    <x v="0"/>
    <x v="2"/>
    <x v="3"/>
    <s v="FI_medium"/>
    <x v="0"/>
    <s v="GNR_ST_COAL_BP_CB-130"/>
    <n v="1348.8621046153801"/>
    <n v="1.3488621046153799"/>
    <n v="10180.629415384599"/>
    <n v="10.180629415384599"/>
    <n v="4.2775753846153897E-2"/>
    <n v="4.2775753846153899E-5"/>
  </r>
  <r>
    <x v="0"/>
    <x v="0"/>
    <x v="0"/>
    <x v="2"/>
    <x v="3"/>
    <s v="FI_medium"/>
    <x v="1"/>
    <s v="GNR_HS_HEAT_PIT_L-DEC_E-91_Y-2020"/>
    <m/>
    <m/>
    <m/>
    <m/>
    <m/>
    <m/>
  </r>
  <r>
    <x v="0"/>
    <x v="0"/>
    <x v="0"/>
    <x v="2"/>
    <x v="3"/>
    <s v="FI_medium"/>
    <x v="1"/>
    <s v="GNR_HS_HEAT_WTR-TANK_LS_E-95_Y-2010"/>
    <m/>
    <m/>
    <m/>
    <m/>
    <m/>
    <m/>
  </r>
  <r>
    <x v="0"/>
    <x v="0"/>
    <x v="0"/>
    <x v="2"/>
    <x v="3"/>
    <s v="FI_medium"/>
    <x v="2"/>
    <s v="GNR_BO_MSW_E-90"/>
    <m/>
    <m/>
    <n v="0.64785066666671598"/>
    <n v="6.4785066666671603E-4"/>
    <n v="8.9702400000000009E-3"/>
    <n v="8.9702400000000004E-6"/>
  </r>
  <r>
    <x v="0"/>
    <x v="0"/>
    <x v="0"/>
    <x v="2"/>
    <x v="3"/>
    <s v="FI_medium"/>
    <x v="2"/>
    <s v="GNR_ST_MSW_BP_CB-30"/>
    <m/>
    <m/>
    <n v="1.00889244444452"/>
    <n v="1.00889244444452E-3"/>
    <n v="1.3969280000000001E-2"/>
    <n v="1.3969280000000001E-5"/>
  </r>
  <r>
    <x v="0"/>
    <x v="0"/>
    <x v="0"/>
    <x v="2"/>
    <x v="3"/>
    <s v="FI_medium"/>
    <x v="11"/>
    <s v="GNR_ST_BFG_BP_CB-280"/>
    <n v="348.90579428571402"/>
    <n v="0.348905794285714"/>
    <m/>
    <m/>
    <m/>
    <m/>
  </r>
  <r>
    <x v="0"/>
    <x v="0"/>
    <x v="0"/>
    <x v="2"/>
    <x v="3"/>
    <s v="FI_medium"/>
    <x v="11"/>
    <s v="GNR_ST_BFG_BP_CB-90"/>
    <n v="320.71138666666701"/>
    <n v="0.32071138666666699"/>
    <m/>
    <m/>
    <m/>
    <m/>
  </r>
  <r>
    <x v="0"/>
    <x v="0"/>
    <x v="0"/>
    <x v="2"/>
    <x v="3"/>
    <s v="FI_medium"/>
    <x v="10"/>
    <s v="GNR_BO_PEAT_E-90"/>
    <n v="42.607671706648603"/>
    <n v="4.26076717066486E-2"/>
    <n v="95.568609435473505"/>
    <n v="9.5568609435473503E-2"/>
    <n v="1.19460761794342E-3"/>
    <n v="1.19460761794342E-6"/>
  </r>
  <r>
    <x v="0"/>
    <x v="0"/>
    <x v="0"/>
    <x v="2"/>
    <x v="3"/>
    <s v="FI_medium"/>
    <x v="10"/>
    <s v="GNR_ST_PEAT_BP_CB-120"/>
    <n v="859.21"/>
    <n v="0.85921000000000003"/>
    <n v="1927.2"/>
    <n v="1.9272"/>
    <n v="2.409E-2"/>
    <n v="2.4090000000000001E-5"/>
  </r>
  <r>
    <x v="0"/>
    <x v="0"/>
    <x v="0"/>
    <x v="2"/>
    <x v="3"/>
    <s v="FI_medium"/>
    <x v="10"/>
    <s v="GNR_ST_PEAT_BP_CB-30"/>
    <n v="676.88563799999997"/>
    <n v="0.67688563800000001"/>
    <n v="1518.2481600000001"/>
    <n v="1.51824816"/>
    <n v="1.8978102E-2"/>
    <n v="1.8978101999999999E-5"/>
  </r>
  <r>
    <x v="0"/>
    <x v="0"/>
    <x v="0"/>
    <x v="2"/>
    <x v="3"/>
    <s v="FI_medium"/>
    <x v="10"/>
    <s v="GNR_ST_PEAT_BP_CB-40"/>
    <n v="103.37889744"/>
    <n v="0.10337889744000001"/>
    <n v="231.87790079999999"/>
    <n v="0.23187790080000001"/>
    <n v="2.8984737599999999E-3"/>
    <n v="2.89847376E-6"/>
  </r>
  <r>
    <x v="0"/>
    <x v="0"/>
    <x v="0"/>
    <x v="2"/>
    <x v="3"/>
    <s v="FI_medium"/>
    <x v="10"/>
    <s v="GNR_ST_PEAT_BP_CB-50"/>
    <n v="92.664697976956106"/>
    <n v="9.2664697976956104E-2"/>
    <n v="207.84605153709799"/>
    <n v="0.20784605153709801"/>
    <n v="2.5980756442137202E-3"/>
    <n v="2.5980756442137199E-6"/>
  </r>
  <r>
    <x v="0"/>
    <x v="0"/>
    <x v="0"/>
    <x v="2"/>
    <x v="3"/>
    <s v="FI_medium"/>
    <x v="4"/>
    <s v="GNR_EH_HEAT"/>
    <m/>
    <m/>
    <m/>
    <m/>
    <m/>
    <m/>
  </r>
  <r>
    <x v="0"/>
    <x v="0"/>
    <x v="0"/>
    <x v="2"/>
    <x v="3"/>
    <s v="FI_medium"/>
    <x v="8"/>
    <s v="GNR_IND-ST_WOODWST_BP_CB-40"/>
    <m/>
    <m/>
    <n v="0.174762"/>
    <n v="1.7476199999999999E-4"/>
    <n v="1.1184768E-3"/>
    <n v="1.1184768000000001E-6"/>
  </r>
  <r>
    <x v="0"/>
    <x v="0"/>
    <x v="0"/>
    <x v="2"/>
    <x v="3"/>
    <s v="FI_medium_gas"/>
    <x v="5"/>
    <s v="GNR_HP_ELEC_GROUND-WTR_COP-360_LS-4-MW_Y-2020"/>
    <m/>
    <m/>
    <m/>
    <m/>
    <m/>
    <m/>
  </r>
  <r>
    <x v="0"/>
    <x v="0"/>
    <x v="0"/>
    <x v="2"/>
    <x v="3"/>
    <s v="FI_medium_gas"/>
    <x v="1"/>
    <s v="GNR_HS_HEAT_PIT_L-DEC_E-91_Y-2020"/>
    <m/>
    <m/>
    <m/>
    <m/>
    <m/>
    <m/>
  </r>
  <r>
    <x v="0"/>
    <x v="0"/>
    <x v="0"/>
    <x v="2"/>
    <x v="3"/>
    <s v="FI_medium_gas"/>
    <x v="1"/>
    <s v="GNR_HS_HEAT_WTR-TANK_LS_E-95_Y-2010"/>
    <m/>
    <m/>
    <m/>
    <m/>
    <m/>
    <m/>
  </r>
  <r>
    <x v="0"/>
    <x v="0"/>
    <x v="0"/>
    <x v="2"/>
    <x v="3"/>
    <s v="FI_medium_gas"/>
    <x v="2"/>
    <s v="GNR_ST_MSW_BP_CB-20"/>
    <m/>
    <m/>
    <n v="1.1904256000000899"/>
    <n v="1.1904256000000899E-3"/>
    <n v="1.6482816000000001E-2"/>
    <n v="1.6482816000000001E-5"/>
  </r>
  <r>
    <x v="0"/>
    <x v="0"/>
    <x v="0"/>
    <x v="2"/>
    <x v="3"/>
    <s v="FI_medium_gas"/>
    <x v="2"/>
    <s v="GNR_ST_MSW_BP_CB-30"/>
    <m/>
    <m/>
    <n v="0.30705422222224599"/>
    <n v="3.0705422222224599E-4"/>
    <n v="4.25152E-3"/>
    <n v="4.2515200000000004E-6"/>
  </r>
  <r>
    <x v="0"/>
    <x v="0"/>
    <x v="0"/>
    <x v="2"/>
    <x v="3"/>
    <s v="FI_medium_gas"/>
    <x v="4"/>
    <s v="GNR_EH_HEAT"/>
    <m/>
    <m/>
    <m/>
    <m/>
    <m/>
    <m/>
  </r>
  <r>
    <x v="0"/>
    <x v="0"/>
    <x v="0"/>
    <x v="2"/>
    <x v="3"/>
    <s v="FI_medium_gas"/>
    <x v="8"/>
    <s v="GNR_IND-ST_WOODWST_BP_CB-40"/>
    <m/>
    <m/>
    <n v="0.28156100000000001"/>
    <n v="2.81561E-4"/>
    <n v="1.8019904E-3"/>
    <n v="1.8019904E-6"/>
  </r>
  <r>
    <x v="0"/>
    <x v="0"/>
    <x v="0"/>
    <x v="2"/>
    <x v="3"/>
    <s v="FI_small"/>
    <x v="5"/>
    <s v="GNR_HP_ELEC_COP-270"/>
    <m/>
    <m/>
    <m/>
    <m/>
    <m/>
    <m/>
  </r>
  <r>
    <x v="0"/>
    <x v="0"/>
    <x v="0"/>
    <x v="2"/>
    <x v="3"/>
    <s v="FI_small"/>
    <x v="5"/>
    <s v="GNR_HP_ELEC_GROUND-WTR_COP-360_LS-4-MW_Y-2020"/>
    <m/>
    <m/>
    <m/>
    <m/>
    <m/>
    <m/>
  </r>
  <r>
    <x v="0"/>
    <x v="0"/>
    <x v="0"/>
    <x v="2"/>
    <x v="3"/>
    <s v="FI_small"/>
    <x v="1"/>
    <s v="GNR_HS_HEAT_PIT_L-DEC_E-91_Y-2020"/>
    <m/>
    <m/>
    <m/>
    <m/>
    <m/>
    <m/>
  </r>
  <r>
    <x v="0"/>
    <x v="0"/>
    <x v="0"/>
    <x v="2"/>
    <x v="3"/>
    <s v="FI_small"/>
    <x v="11"/>
    <s v="GNR_BO_HYDROGEN_E-90"/>
    <n v="23.371680000000001"/>
    <n v="2.3371679999999999E-2"/>
    <m/>
    <m/>
    <m/>
    <m/>
  </r>
  <r>
    <x v="0"/>
    <x v="0"/>
    <x v="0"/>
    <x v="2"/>
    <x v="3"/>
    <s v="FI_small"/>
    <x v="10"/>
    <s v="GNR_ST_PEAT_BP_CB-10"/>
    <n v="84.546263999999994"/>
    <n v="8.4546263999999996E-2"/>
    <n v="189.63648000000001"/>
    <n v="0.18963648"/>
    <n v="2.370456E-3"/>
    <n v="2.3704560000000001E-6"/>
  </r>
  <r>
    <x v="0"/>
    <x v="0"/>
    <x v="0"/>
    <x v="2"/>
    <x v="3"/>
    <s v="FI_small"/>
    <x v="10"/>
    <s v="GNR_ST_PEAT_BP_CB-20"/>
    <n v="45.441273600000002"/>
    <n v="4.5441273599999998E-2"/>
    <n v="101.924352"/>
    <n v="0.101924352"/>
    <n v="1.2740544000000001E-3"/>
    <n v="1.2740544E-6"/>
  </r>
  <r>
    <x v="0"/>
    <x v="0"/>
    <x v="0"/>
    <x v="2"/>
    <x v="3"/>
    <s v="FI_small"/>
    <x v="10"/>
    <s v="GNR_ST_PEAT_BP_CB-30"/>
    <n v="220.47016160000001"/>
    <n v="0.22047016159999999"/>
    <n v="494.51251200000002"/>
    <n v="0.49451251200000002"/>
    <n v="6.1814063999999997E-3"/>
    <n v="6.1814064000000002E-6"/>
  </r>
  <r>
    <x v="0"/>
    <x v="0"/>
    <x v="0"/>
    <x v="2"/>
    <x v="3"/>
    <s v="FI_small"/>
    <x v="4"/>
    <s v="GNR_EH_HEAT"/>
    <m/>
    <m/>
    <m/>
    <m/>
    <m/>
    <m/>
  </r>
  <r>
    <x v="0"/>
    <x v="0"/>
    <x v="0"/>
    <x v="2"/>
    <x v="3"/>
    <s v="FI_small"/>
    <x v="8"/>
    <s v="GNR_ST_WOODWST_BP_CB-30"/>
    <m/>
    <m/>
    <n v="6.6430000000000102E-4"/>
    <n v="6.6430000000000099E-7"/>
    <n v="4.2515200000000004E-6"/>
    <n v="4.2515199999999998E-9"/>
  </r>
  <r>
    <x v="0"/>
    <x v="0"/>
    <x v="0"/>
    <x v="2"/>
    <x v="3"/>
    <s v="FI_small_gas"/>
    <x v="5"/>
    <s v="GNR_HP_ELEC_COP-270"/>
    <m/>
    <m/>
    <m/>
    <m/>
    <m/>
    <m/>
  </r>
  <r>
    <x v="0"/>
    <x v="0"/>
    <x v="0"/>
    <x v="2"/>
    <x v="3"/>
    <s v="FI_small_gas"/>
    <x v="5"/>
    <s v="GNR_HP_ELEC_GROUND-WTR_COP-360_LS-4-MW_Y-2020"/>
    <m/>
    <m/>
    <m/>
    <m/>
    <m/>
    <m/>
  </r>
  <r>
    <x v="0"/>
    <x v="0"/>
    <x v="0"/>
    <x v="2"/>
    <x v="3"/>
    <s v="FI_small_gas"/>
    <x v="1"/>
    <s v="GNR_HS_HEAT_PIT_L-DEC_E-91_Y-2020"/>
    <m/>
    <m/>
    <m/>
    <m/>
    <m/>
    <m/>
  </r>
  <r>
    <x v="0"/>
    <x v="0"/>
    <x v="0"/>
    <x v="2"/>
    <x v="3"/>
    <s v="FinA"/>
    <x v="0"/>
    <s v="GNR_ST_COAL_CND_E-40"/>
    <n v="2106.9595800000002"/>
    <n v="2.1069595799999998"/>
    <n v="15902.422200000001"/>
    <n v="15.9024222"/>
    <n v="6.6816899999999999E-2"/>
    <n v="6.6816900000000001E-5"/>
  </r>
  <r>
    <x v="0"/>
    <x v="0"/>
    <x v="0"/>
    <x v="2"/>
    <x v="3"/>
    <s v="FinA"/>
    <x v="12"/>
    <s v="GNR_ST_NUCL_CND_E-33"/>
    <m/>
    <m/>
    <m/>
    <m/>
    <m/>
    <m/>
  </r>
  <r>
    <x v="0"/>
    <x v="0"/>
    <x v="0"/>
    <x v="2"/>
    <x v="3"/>
    <s v="FinA"/>
    <x v="10"/>
    <s v="GNR_ST_PEAT_CND_E-38"/>
    <n v="21.6922628571429"/>
    <n v="2.1692262857142899E-2"/>
    <n v="48.655542857142898"/>
    <n v="4.8655542857142901E-2"/>
    <n v="6.0819428571428605E-4"/>
    <n v="6.0819428571428602E-7"/>
  </r>
  <r>
    <x v="0"/>
    <x v="0"/>
    <x v="0"/>
    <x v="2"/>
    <x v="3"/>
    <s v="FinA"/>
    <x v="6"/>
    <s v="GNR_RES_WTR_NOPMP_MC-01"/>
    <m/>
    <m/>
    <m/>
    <m/>
    <m/>
    <m/>
  </r>
  <r>
    <x v="0"/>
    <x v="0"/>
    <x v="0"/>
    <x v="2"/>
    <x v="3"/>
    <s v="FinA"/>
    <x v="6"/>
    <s v="GNR_RES_WTR_NOPMP_MC-02"/>
    <m/>
    <m/>
    <m/>
    <m/>
    <m/>
    <m/>
  </r>
  <r>
    <x v="0"/>
    <x v="0"/>
    <x v="0"/>
    <x v="2"/>
    <x v="3"/>
    <s v="FinA"/>
    <x v="6"/>
    <s v="GNR_RES_WTR_NOPMP_MC-03"/>
    <m/>
    <m/>
    <m/>
    <m/>
    <m/>
    <m/>
  </r>
  <r>
    <x v="0"/>
    <x v="0"/>
    <x v="0"/>
    <x v="2"/>
    <x v="3"/>
    <s v="FinA"/>
    <x v="6"/>
    <s v="GNR_RES_WTR_NOPMP_MC-04"/>
    <m/>
    <m/>
    <m/>
    <m/>
    <m/>
    <m/>
  </r>
  <r>
    <x v="0"/>
    <x v="0"/>
    <x v="0"/>
    <x v="2"/>
    <x v="3"/>
    <s v="FinA"/>
    <x v="6"/>
    <s v="GNR_RES_WTR_NOPMP_MC-05"/>
    <m/>
    <m/>
    <m/>
    <m/>
    <m/>
    <m/>
  </r>
  <r>
    <x v="0"/>
    <x v="0"/>
    <x v="0"/>
    <x v="2"/>
    <x v="3"/>
    <s v="FinA"/>
    <x v="6"/>
    <s v="GNR_RES_WTR_NOPMP_MC-06"/>
    <m/>
    <m/>
    <m/>
    <m/>
    <m/>
    <m/>
  </r>
  <r>
    <x v="0"/>
    <x v="0"/>
    <x v="0"/>
    <x v="2"/>
    <x v="3"/>
    <s v="FinA"/>
    <x v="6"/>
    <s v="GNR_RES_WTR_NOPMP_MC-07"/>
    <m/>
    <m/>
    <m/>
    <m/>
    <m/>
    <m/>
  </r>
  <r>
    <x v="0"/>
    <x v="0"/>
    <x v="0"/>
    <x v="2"/>
    <x v="3"/>
    <s v="FinA"/>
    <x v="6"/>
    <s v="GNR_RES_WTR_NOPMP_MC-08"/>
    <m/>
    <m/>
    <m/>
    <m/>
    <m/>
    <m/>
  </r>
  <r>
    <x v="0"/>
    <x v="0"/>
    <x v="0"/>
    <x v="2"/>
    <x v="3"/>
    <s v="FinA"/>
    <x v="6"/>
    <s v="GNR_RES_WTR_NOPMP_MC-09"/>
    <m/>
    <m/>
    <m/>
    <m/>
    <m/>
    <m/>
  </r>
  <r>
    <x v="0"/>
    <x v="0"/>
    <x v="0"/>
    <x v="2"/>
    <x v="3"/>
    <s v="FinA"/>
    <x v="6"/>
    <s v="GNR_ROR_WTR"/>
    <m/>
    <m/>
    <m/>
    <m/>
    <m/>
    <m/>
  </r>
  <r>
    <x v="0"/>
    <x v="0"/>
    <x v="0"/>
    <x v="2"/>
    <x v="3"/>
    <s v="FinA"/>
    <x v="7"/>
    <s v="GNR_WT_WIND_ONS"/>
    <m/>
    <m/>
    <m/>
    <m/>
    <m/>
    <m/>
  </r>
  <r>
    <x v="0"/>
    <x v="0"/>
    <x v="0"/>
    <x v="3"/>
    <x v="4"/>
    <s v="DE4-E_A"/>
    <x v="5"/>
    <s v="AGG-DE4-E_ES_ELEC"/>
    <m/>
    <m/>
    <m/>
    <m/>
    <m/>
    <m/>
  </r>
  <r>
    <x v="0"/>
    <x v="0"/>
    <x v="0"/>
    <x v="3"/>
    <x v="4"/>
    <s v="DE4-E_A"/>
    <x v="5"/>
    <s v="AGG-DE4-E_RES_WTR_PMP"/>
    <m/>
    <m/>
    <m/>
    <m/>
    <m/>
    <m/>
  </r>
  <r>
    <x v="0"/>
    <x v="0"/>
    <x v="0"/>
    <x v="3"/>
    <x v="4"/>
    <s v="DE4-E_A"/>
    <x v="5"/>
    <s v="GNR_ES_ELEC_BAT-LITHIO_E-95_Y-16-29"/>
    <m/>
    <m/>
    <m/>
    <m/>
    <m/>
    <m/>
  </r>
  <r>
    <x v="0"/>
    <x v="0"/>
    <x v="0"/>
    <x v="3"/>
    <x v="4"/>
    <s v="DE4-E_A"/>
    <x v="1"/>
    <s v="GNR_HS_HEAT_PIT_L-CEN_E-90_Y-2020"/>
    <m/>
    <m/>
    <m/>
    <m/>
    <m/>
    <m/>
  </r>
  <r>
    <x v="0"/>
    <x v="0"/>
    <x v="0"/>
    <x v="3"/>
    <x v="4"/>
    <s v="DE4-E_A"/>
    <x v="13"/>
    <s v="GNR_ST_LIGN_BP_E-39"/>
    <n v="34083.1484315208"/>
    <n v="34.083148431520797"/>
    <n v="438080.43168507301"/>
    <n v="438.08043168507402"/>
    <n v="0.92033704135519601"/>
    <n v="9.2033704135519598E-4"/>
  </r>
  <r>
    <x v="0"/>
    <x v="0"/>
    <x v="0"/>
    <x v="3"/>
    <x v="4"/>
    <s v="DE4-E_A"/>
    <x v="13"/>
    <s v="GNR_ST_LIGN_CND_E-43"/>
    <n v="2407.18852043581"/>
    <n v="2.4071885204358101"/>
    <n v="30940.280892730301"/>
    <n v="30.9402808927303"/>
    <n v="6.5000590110777898E-2"/>
    <n v="6.5000590110777905E-5"/>
  </r>
  <r>
    <x v="0"/>
    <x v="0"/>
    <x v="0"/>
    <x v="3"/>
    <x v="4"/>
    <s v="DE4-E_A"/>
    <x v="3"/>
    <s v="GNR_PV_SUN"/>
    <m/>
    <m/>
    <m/>
    <m/>
    <m/>
    <m/>
  </r>
  <r>
    <x v="0"/>
    <x v="0"/>
    <x v="0"/>
    <x v="3"/>
    <x v="4"/>
    <s v="DE4-E_A"/>
    <x v="4"/>
    <s v="GNR_GEO_HEAT_EO"/>
    <m/>
    <m/>
    <m/>
    <m/>
    <m/>
    <m/>
  </r>
  <r>
    <x v="0"/>
    <x v="0"/>
    <x v="0"/>
    <x v="3"/>
    <x v="4"/>
    <s v="DE4-E_A"/>
    <x v="6"/>
    <s v="GNR_ROR_WTR"/>
    <m/>
    <m/>
    <m/>
    <m/>
    <m/>
    <m/>
  </r>
  <r>
    <x v="0"/>
    <x v="0"/>
    <x v="0"/>
    <x v="3"/>
    <x v="4"/>
    <s v="DE4-E_A"/>
    <x v="7"/>
    <s v="GNR_WT_WIND_ONS"/>
    <m/>
    <m/>
    <m/>
    <m/>
    <m/>
    <m/>
  </r>
  <r>
    <x v="0"/>
    <x v="0"/>
    <x v="0"/>
    <x v="3"/>
    <x v="4"/>
    <s v="DE4-E_Offshore_A"/>
    <x v="7"/>
    <s v="GNR_WT_WIND_OFF"/>
    <m/>
    <m/>
    <m/>
    <m/>
    <m/>
    <m/>
  </r>
  <r>
    <x v="0"/>
    <x v="0"/>
    <x v="0"/>
    <x v="3"/>
    <x v="5"/>
    <s v="DE4-N_A"/>
    <x v="0"/>
    <s v="GNR_ST_COAL_BP_E-40"/>
    <n v="5135.1525684712497"/>
    <n v="5.1351525684712502"/>
    <n v="38757.9168487153"/>
    <n v="38.757916848715297"/>
    <n v="0.162848390120653"/>
    <n v="1.6284839012065301E-4"/>
  </r>
  <r>
    <x v="0"/>
    <x v="0"/>
    <x v="0"/>
    <x v="3"/>
    <x v="5"/>
    <s v="DE4-N_A"/>
    <x v="0"/>
    <s v="GNR_ST_COAL_CND_E-46"/>
    <n v="4913.3641769585101"/>
    <n v="4.9133641769585097"/>
    <n v="37083.953724612897"/>
    <n v="37.083953724612897"/>
    <n v="0.15581493161602"/>
    <n v="1.5581493161602E-4"/>
  </r>
  <r>
    <x v="0"/>
    <x v="0"/>
    <x v="0"/>
    <x v="3"/>
    <x v="5"/>
    <s v="DE4-N_A"/>
    <x v="5"/>
    <s v="AGG-DE4-N_ES_ELEC"/>
    <m/>
    <m/>
    <m/>
    <m/>
    <m/>
    <m/>
  </r>
  <r>
    <x v="0"/>
    <x v="0"/>
    <x v="0"/>
    <x v="3"/>
    <x v="5"/>
    <s v="DE4-N_A"/>
    <x v="5"/>
    <s v="AGG-DE4-N_RES_WTR_PMP"/>
    <m/>
    <m/>
    <m/>
    <m/>
    <m/>
    <m/>
  </r>
  <r>
    <x v="0"/>
    <x v="0"/>
    <x v="0"/>
    <x v="3"/>
    <x v="5"/>
    <s v="DE4-N_A"/>
    <x v="5"/>
    <s v="GNR_ES_ELEC_BAT-LITHIO_E-95_Y-16-29"/>
    <m/>
    <m/>
    <m/>
    <m/>
    <m/>
    <m/>
  </r>
  <r>
    <x v="0"/>
    <x v="0"/>
    <x v="0"/>
    <x v="3"/>
    <x v="5"/>
    <s v="DE4-N_A"/>
    <x v="1"/>
    <s v="GNR_HS_HEAT_PIT_L-CEN_E-90_Y-2020"/>
    <m/>
    <m/>
    <m/>
    <m/>
    <m/>
    <m/>
  </r>
  <r>
    <x v="0"/>
    <x v="0"/>
    <x v="0"/>
    <x v="3"/>
    <x v="5"/>
    <s v="DE4-N_A"/>
    <x v="2"/>
    <s v="GNR_BO_MSW_E-80"/>
    <m/>
    <m/>
    <n v="1.10207370000008"/>
    <n v="1.1020737000000801E-3"/>
    <n v="1.5259482E-2"/>
    <n v="1.5259481999999999E-5"/>
  </r>
  <r>
    <x v="0"/>
    <x v="0"/>
    <x v="0"/>
    <x v="3"/>
    <x v="5"/>
    <s v="DE4-N_A"/>
    <x v="2"/>
    <s v="GNR_ST_MSW_BP_E-23_LS-220-MW-FEED_Y-2020"/>
    <m/>
    <m/>
    <n v="2.7090445877435898"/>
    <n v="2.7090445877435902E-3"/>
    <n v="3.4731340868507599E-2"/>
    <n v="3.4731340868507597E-5"/>
  </r>
  <r>
    <x v="0"/>
    <x v="0"/>
    <x v="0"/>
    <x v="3"/>
    <x v="5"/>
    <s v="DE4-N_A"/>
    <x v="2"/>
    <s v="GNR_ST_MSW_BP_E-33"/>
    <m/>
    <m/>
    <n v="1.1318981818182701"/>
    <n v="1.13189818181827E-3"/>
    <n v="1.56724363636364E-2"/>
    <n v="1.5672436363636399E-5"/>
  </r>
  <r>
    <x v="0"/>
    <x v="0"/>
    <x v="0"/>
    <x v="3"/>
    <x v="5"/>
    <s v="DE4-N_A"/>
    <x v="12"/>
    <s v="GNR_ST_NUCL_CND_E-33"/>
    <m/>
    <m/>
    <m/>
    <m/>
    <m/>
    <m/>
  </r>
  <r>
    <x v="0"/>
    <x v="0"/>
    <x v="0"/>
    <x v="3"/>
    <x v="5"/>
    <s v="DE4-N_A"/>
    <x v="3"/>
    <s v="GNR_PV_SUN"/>
    <m/>
    <m/>
    <m/>
    <m/>
    <m/>
    <m/>
  </r>
  <r>
    <x v="0"/>
    <x v="0"/>
    <x v="0"/>
    <x v="3"/>
    <x v="5"/>
    <s v="DE4-N_A"/>
    <x v="3"/>
    <s v="GNR_SH_SUN_LS_Y-2020"/>
    <m/>
    <m/>
    <m/>
    <m/>
    <m/>
    <m/>
  </r>
  <r>
    <x v="0"/>
    <x v="0"/>
    <x v="0"/>
    <x v="3"/>
    <x v="5"/>
    <s v="DE4-N_A"/>
    <x v="4"/>
    <s v="GNR_GEO_HEAT_EO"/>
    <m/>
    <m/>
    <m/>
    <m/>
    <m/>
    <m/>
  </r>
  <r>
    <x v="0"/>
    <x v="0"/>
    <x v="0"/>
    <x v="3"/>
    <x v="5"/>
    <s v="DE4-N_A"/>
    <x v="6"/>
    <s v="GNR_ROR_WTR"/>
    <m/>
    <m/>
    <m/>
    <m/>
    <m/>
    <m/>
  </r>
  <r>
    <x v="0"/>
    <x v="0"/>
    <x v="0"/>
    <x v="3"/>
    <x v="5"/>
    <s v="DE4-N_A"/>
    <x v="7"/>
    <s v="GNR_WT_WIND_ONS"/>
    <m/>
    <m/>
    <m/>
    <m/>
    <m/>
    <m/>
  </r>
  <r>
    <x v="0"/>
    <x v="0"/>
    <x v="0"/>
    <x v="3"/>
    <x v="5"/>
    <s v="DE4-N_A"/>
    <x v="7"/>
    <s v="GNR_WT_WIND_ON_LS_Y-2020"/>
    <m/>
    <m/>
    <m/>
    <m/>
    <m/>
    <m/>
  </r>
  <r>
    <x v="0"/>
    <x v="0"/>
    <x v="0"/>
    <x v="3"/>
    <x v="5"/>
    <s v="DE4-N_Offshore_A"/>
    <x v="7"/>
    <s v="GNR_WT_WIND_OFF"/>
    <m/>
    <m/>
    <m/>
    <m/>
    <m/>
    <m/>
  </r>
  <r>
    <x v="0"/>
    <x v="0"/>
    <x v="0"/>
    <x v="3"/>
    <x v="6"/>
    <s v="DE4-S_A"/>
    <x v="0"/>
    <s v="GNR_ST_COAL_BP_E-43"/>
    <n v="16375.5134889157"/>
    <n v="16.375513488915701"/>
    <n v="123595.313225009"/>
    <n v="123.59531322500899"/>
    <n v="0.51930803876053999"/>
    <n v="5.1930803876054003E-4"/>
  </r>
  <r>
    <x v="0"/>
    <x v="0"/>
    <x v="0"/>
    <x v="3"/>
    <x v="6"/>
    <s v="DE4-S_A"/>
    <x v="0"/>
    <s v="GNR_ST_COAL_CND_E-38"/>
    <n v="2670.2961539675398"/>
    <n v="2.6702961539675401"/>
    <n v="20154.243699078499"/>
    <n v="20.154243699078499"/>
    <n v="8.4681696214615507E-2"/>
    <n v="8.4681696214615498E-5"/>
  </r>
  <r>
    <x v="0"/>
    <x v="0"/>
    <x v="0"/>
    <x v="3"/>
    <x v="6"/>
    <s v="DE4-S_A"/>
    <x v="0"/>
    <s v="GNR_ST_COAL_CND_E-44"/>
    <n v="1691.9002042305101"/>
    <n v="1.69190020423051"/>
    <n v="12769.7330425009"/>
    <n v="12.769733042500899"/>
    <n v="5.3654340514709797E-2"/>
    <n v="5.3654340514709797E-5"/>
  </r>
  <r>
    <x v="0"/>
    <x v="0"/>
    <x v="0"/>
    <x v="3"/>
    <x v="6"/>
    <s v="DE4-S_A"/>
    <x v="5"/>
    <s v="AGG-DE4-S_ES_ELEC"/>
    <m/>
    <m/>
    <m/>
    <m/>
    <m/>
    <m/>
  </r>
  <r>
    <x v="0"/>
    <x v="0"/>
    <x v="0"/>
    <x v="3"/>
    <x v="6"/>
    <s v="DE4-S_A"/>
    <x v="5"/>
    <s v="AGG-DE4-S_RES_WTR_PMP"/>
    <m/>
    <m/>
    <m/>
    <m/>
    <m/>
    <m/>
  </r>
  <r>
    <x v="0"/>
    <x v="0"/>
    <x v="0"/>
    <x v="3"/>
    <x v="6"/>
    <s v="DE4-S_A"/>
    <x v="5"/>
    <s v="GNR_ES_ELEC_BAT-LITHIO_E-95_Y-16-29"/>
    <m/>
    <m/>
    <m/>
    <m/>
    <m/>
    <m/>
  </r>
  <r>
    <x v="0"/>
    <x v="0"/>
    <x v="0"/>
    <x v="3"/>
    <x v="6"/>
    <s v="DE4-S_A"/>
    <x v="1"/>
    <s v="GNR_HS_HEAT_PIT_L-CEN_E-90_Y-2020"/>
    <m/>
    <m/>
    <m/>
    <m/>
    <m/>
    <m/>
  </r>
  <r>
    <x v="0"/>
    <x v="0"/>
    <x v="0"/>
    <x v="3"/>
    <x v="6"/>
    <s v="DE4-S_A"/>
    <x v="2"/>
    <s v="GNR_ST_MSW_CND_E-33"/>
    <m/>
    <m/>
    <n v="2.0498400000000001"/>
    <n v="2.0498399999999998E-3"/>
    <n v="5.2559999999999998E-5"/>
    <n v="5.2560000000000002E-8"/>
  </r>
  <r>
    <x v="0"/>
    <x v="0"/>
    <x v="0"/>
    <x v="3"/>
    <x v="6"/>
    <s v="DE4-S_A"/>
    <x v="12"/>
    <s v="GNR_ST_NUCL_CND_E-33"/>
    <m/>
    <m/>
    <m/>
    <m/>
    <m/>
    <m/>
  </r>
  <r>
    <x v="0"/>
    <x v="0"/>
    <x v="0"/>
    <x v="3"/>
    <x v="6"/>
    <s v="DE4-S_A"/>
    <x v="3"/>
    <s v="GNR_PV_SUN"/>
    <m/>
    <m/>
    <m/>
    <m/>
    <m/>
    <m/>
  </r>
  <r>
    <x v="0"/>
    <x v="0"/>
    <x v="0"/>
    <x v="3"/>
    <x v="6"/>
    <s v="DE4-S_A"/>
    <x v="4"/>
    <s v="GNR_GEO_HEAT_EO"/>
    <m/>
    <m/>
    <m/>
    <m/>
    <m/>
    <m/>
  </r>
  <r>
    <x v="0"/>
    <x v="0"/>
    <x v="0"/>
    <x v="3"/>
    <x v="6"/>
    <s v="DE4-S_A"/>
    <x v="6"/>
    <s v="GNR_RES_WTR_NOPMP"/>
    <m/>
    <m/>
    <m/>
    <m/>
    <m/>
    <m/>
  </r>
  <r>
    <x v="0"/>
    <x v="0"/>
    <x v="0"/>
    <x v="3"/>
    <x v="6"/>
    <s v="DE4-S_A"/>
    <x v="6"/>
    <s v="GNR_ROR_WTR"/>
    <m/>
    <m/>
    <m/>
    <m/>
    <m/>
    <m/>
  </r>
  <r>
    <x v="0"/>
    <x v="0"/>
    <x v="0"/>
    <x v="3"/>
    <x v="6"/>
    <s v="DE4-S_A"/>
    <x v="7"/>
    <s v="GNR_WT_WIND_ONS"/>
    <m/>
    <m/>
    <m/>
    <m/>
    <m/>
    <m/>
  </r>
  <r>
    <x v="0"/>
    <x v="0"/>
    <x v="0"/>
    <x v="3"/>
    <x v="7"/>
    <s v="DE4-W_A"/>
    <x v="0"/>
    <s v="GNR_CC_COAL_BP_E-47"/>
    <n v="0.91614987574467999"/>
    <n v="9.1614987574468001E-4"/>
    <n v="6.9147041361702097"/>
    <n v="6.9147041361702103E-3"/>
    <n v="2.9053378723404201E-5"/>
    <n v="2.9053378723404201E-8"/>
  </r>
  <r>
    <x v="0"/>
    <x v="0"/>
    <x v="0"/>
    <x v="3"/>
    <x v="7"/>
    <s v="DE4-W_A"/>
    <x v="0"/>
    <s v="GNR_CC_COAL_BP_E-49"/>
    <n v="2.0091649959183702"/>
    <n v="2.0091649959183698E-3"/>
    <n v="15.164310857142899"/>
    <n v="1.51643108571429E-2"/>
    <n v="6.3715591836734699E-5"/>
    <n v="6.3715591836734706E-8"/>
  </r>
  <r>
    <x v="0"/>
    <x v="0"/>
    <x v="0"/>
    <x v="3"/>
    <x v="7"/>
    <s v="DE4-W_A"/>
    <x v="0"/>
    <s v="GNR_ST_COAL_BP_E-41"/>
    <n v="9239.5591411058303"/>
    <n v="9.2395591411058309"/>
    <n v="69736.207470925598"/>
    <n v="69.736207470925606"/>
    <n v="0.29300927508792302"/>
    <n v="2.9300927508792298E-4"/>
  </r>
  <r>
    <x v="0"/>
    <x v="0"/>
    <x v="0"/>
    <x v="3"/>
    <x v="7"/>
    <s v="DE4-W_A"/>
    <x v="0"/>
    <s v="GNR_ST_COAL_CND_E-37"/>
    <n v="20667.412291197601"/>
    <n v="20.6674122911976"/>
    <n v="155988.71433314099"/>
    <n v="155.98871433314099"/>
    <n v="0.65541476610563298"/>
    <n v="6.5541476610563303E-4"/>
  </r>
  <r>
    <x v="0"/>
    <x v="0"/>
    <x v="0"/>
    <x v="3"/>
    <x v="7"/>
    <s v="DE4-W_A"/>
    <x v="0"/>
    <s v="GNR_ST_COAL_CND_E-45"/>
    <n v="8660.7597382571203"/>
    <n v="8.66075973825712"/>
    <n v="65367.679208410002"/>
    <n v="65.367679208409996"/>
    <n v="0.27465411432105002"/>
    <n v="2.7465411432105001E-4"/>
  </r>
  <r>
    <x v="0"/>
    <x v="0"/>
    <x v="0"/>
    <x v="3"/>
    <x v="7"/>
    <s v="DE4-W_A"/>
    <x v="5"/>
    <s v="AGG-DE4-W_ES_ELEC"/>
    <m/>
    <m/>
    <m/>
    <m/>
    <m/>
    <m/>
  </r>
  <r>
    <x v="0"/>
    <x v="0"/>
    <x v="0"/>
    <x v="3"/>
    <x v="7"/>
    <s v="DE4-W_A"/>
    <x v="5"/>
    <s v="AGG-DE4-W_RES_WTR_PMP"/>
    <m/>
    <m/>
    <m/>
    <m/>
    <m/>
    <m/>
  </r>
  <r>
    <x v="0"/>
    <x v="0"/>
    <x v="0"/>
    <x v="3"/>
    <x v="7"/>
    <s v="DE4-W_A"/>
    <x v="5"/>
    <s v="GNR_ES_ELEC_BAT-LITHIO_E-95_Y-16-29"/>
    <m/>
    <m/>
    <m/>
    <m/>
    <m/>
    <m/>
  </r>
  <r>
    <x v="0"/>
    <x v="0"/>
    <x v="0"/>
    <x v="3"/>
    <x v="7"/>
    <s v="DE4-W_A"/>
    <x v="1"/>
    <s v="GNR_HS_HEAT_PIT_L-CEN_E-90_Y-2020"/>
    <m/>
    <m/>
    <m/>
    <m/>
    <m/>
    <m/>
  </r>
  <r>
    <x v="0"/>
    <x v="0"/>
    <x v="0"/>
    <x v="3"/>
    <x v="7"/>
    <s v="DE4-W_A"/>
    <x v="13"/>
    <s v="GNR_ST_LIGN_BP_E-33"/>
    <n v="3812.88416834994"/>
    <n v="3.8128841683499402"/>
    <n v="49008.0881404475"/>
    <n v="49.008088140447498"/>
    <n v="0.102958168362285"/>
    <n v="1.02958168362285E-4"/>
  </r>
  <r>
    <x v="0"/>
    <x v="0"/>
    <x v="0"/>
    <x v="3"/>
    <x v="7"/>
    <s v="DE4-W_A"/>
    <x v="13"/>
    <s v="GNR_ST_LIGN_BP_E-37"/>
    <n v="15558.8286526374"/>
    <n v="15.5588286526374"/>
    <n v="199982.064050102"/>
    <n v="199.982064050101"/>
    <n v="0.42013038665987701"/>
    <n v="4.2013038665987703E-4"/>
  </r>
  <r>
    <x v="0"/>
    <x v="0"/>
    <x v="0"/>
    <x v="3"/>
    <x v="7"/>
    <s v="DE4-W_A"/>
    <x v="13"/>
    <s v="GNR_ST_LIGN_CND_E-32"/>
    <n v="22361.0129355834"/>
    <n v="22.3610129355834"/>
    <n v="287412.47949606698"/>
    <n v="287.41247949606702"/>
    <n v="0.60380773003375499"/>
    <n v="6.0380773003375495E-4"/>
  </r>
  <r>
    <x v="0"/>
    <x v="0"/>
    <x v="0"/>
    <x v="3"/>
    <x v="7"/>
    <s v="DE4-W_A"/>
    <x v="13"/>
    <s v="GNR_ST_LIGN_CND_E-41"/>
    <n v="15897.168395820199"/>
    <n v="15.8971683958202"/>
    <n v="204330.84130721199"/>
    <n v="204.33084130721201"/>
    <n v="0.42926647333447798"/>
    <n v="4.2926647333447798E-4"/>
  </r>
  <r>
    <x v="0"/>
    <x v="0"/>
    <x v="0"/>
    <x v="3"/>
    <x v="7"/>
    <s v="DE4-W_A"/>
    <x v="2"/>
    <s v="GNR_ST_MSW_CND_E-33"/>
    <m/>
    <m/>
    <n v="12.880449163636399"/>
    <n v="1.28804491636364E-2"/>
    <n v="3.30267927272727E-4"/>
    <n v="3.3026792727272698E-7"/>
  </r>
  <r>
    <x v="0"/>
    <x v="0"/>
    <x v="0"/>
    <x v="3"/>
    <x v="7"/>
    <s v="DE4-W_A"/>
    <x v="12"/>
    <s v="GNR_ST_NUCL_CND_E-33"/>
    <m/>
    <m/>
    <m/>
    <m/>
    <m/>
    <m/>
  </r>
  <r>
    <x v="0"/>
    <x v="0"/>
    <x v="0"/>
    <x v="3"/>
    <x v="7"/>
    <s v="DE4-W_A"/>
    <x v="3"/>
    <s v="GNR_PV_SUN"/>
    <m/>
    <m/>
    <m/>
    <m/>
    <m/>
    <m/>
  </r>
  <r>
    <x v="0"/>
    <x v="0"/>
    <x v="0"/>
    <x v="3"/>
    <x v="7"/>
    <s v="DE4-W_A"/>
    <x v="6"/>
    <s v="GNR_ROR_WTR"/>
    <m/>
    <m/>
    <m/>
    <m/>
    <m/>
    <m/>
  </r>
  <r>
    <x v="0"/>
    <x v="0"/>
    <x v="0"/>
    <x v="3"/>
    <x v="7"/>
    <s v="DE4-W_A"/>
    <x v="7"/>
    <s v="GNR_WT_WIND_ONS"/>
    <m/>
    <m/>
    <m/>
    <m/>
    <m/>
    <m/>
  </r>
  <r>
    <x v="0"/>
    <x v="0"/>
    <x v="0"/>
    <x v="3"/>
    <x v="7"/>
    <s v="DE4-W_Offshore_A"/>
    <x v="7"/>
    <s v="GNR_WT_WIND_OFF"/>
    <m/>
    <m/>
    <m/>
    <m/>
    <m/>
    <m/>
  </r>
  <r>
    <x v="0"/>
    <x v="0"/>
    <x v="0"/>
    <x v="3"/>
    <x v="7"/>
    <s v="DE4-W_Offshore_A"/>
    <x v="7"/>
    <s v="GNR_WT_WIND_OFF_L-NS_Y-2020"/>
    <m/>
    <m/>
    <m/>
    <m/>
    <m/>
    <m/>
  </r>
  <r>
    <x v="0"/>
    <x v="0"/>
    <x v="0"/>
    <x v="4"/>
    <x v="8"/>
    <s v="LV_A"/>
    <x v="7"/>
    <s v="GNR_WT_WIND_ON_LS_Y-2020"/>
    <m/>
    <m/>
    <m/>
    <m/>
    <m/>
    <m/>
  </r>
  <r>
    <x v="0"/>
    <x v="0"/>
    <x v="0"/>
    <x v="4"/>
    <x v="8"/>
    <s v="LV_RigaR"/>
    <x v="6"/>
    <s v="GNR_RES_WTR_NOPMP"/>
    <m/>
    <m/>
    <m/>
    <m/>
    <m/>
    <m/>
  </r>
  <r>
    <x v="0"/>
    <x v="0"/>
    <x v="0"/>
    <x v="4"/>
    <x v="8"/>
    <s v="LV_Rural"/>
    <x v="7"/>
    <s v="GNR_WT_WIND_ONS"/>
    <m/>
    <m/>
    <m/>
    <m/>
    <m/>
    <m/>
  </r>
  <r>
    <x v="0"/>
    <x v="0"/>
    <x v="0"/>
    <x v="5"/>
    <x v="9"/>
    <s v="LT_A"/>
    <x v="5"/>
    <s v="GNR_ES_ELEC_BAT-LITHIO_E-95_Y-16-29"/>
    <m/>
    <m/>
    <m/>
    <m/>
    <m/>
    <m/>
  </r>
  <r>
    <x v="0"/>
    <x v="0"/>
    <x v="0"/>
    <x v="5"/>
    <x v="9"/>
    <s v="LT_A"/>
    <x v="3"/>
    <s v="GNR_PV_SUN_LS-4-MW_Y-2020"/>
    <m/>
    <m/>
    <m/>
    <m/>
    <m/>
    <m/>
  </r>
  <r>
    <x v="0"/>
    <x v="0"/>
    <x v="0"/>
    <x v="5"/>
    <x v="9"/>
    <s v="LT_KauU"/>
    <x v="2"/>
    <s v="KAUNAS_ST_MSW_BP"/>
    <m/>
    <m/>
    <n v="453.05884596264002"/>
    <n v="0.45305884596264001"/>
    <n v="1.16168934862215E-2"/>
    <n v="1.1616893486221501E-5"/>
  </r>
  <r>
    <x v="0"/>
    <x v="0"/>
    <x v="0"/>
    <x v="5"/>
    <x v="9"/>
    <s v="LT_KauU"/>
    <x v="6"/>
    <s v="GNR_ROR_WTR"/>
    <m/>
    <m/>
    <m/>
    <m/>
    <m/>
    <m/>
  </r>
  <r>
    <x v="0"/>
    <x v="0"/>
    <x v="0"/>
    <x v="5"/>
    <x v="9"/>
    <s v="LT_KlaU"/>
    <x v="3"/>
    <s v="GNR_PV_SUN"/>
    <m/>
    <m/>
    <m/>
    <m/>
    <m/>
    <m/>
  </r>
  <r>
    <x v="0"/>
    <x v="0"/>
    <x v="0"/>
    <x v="5"/>
    <x v="9"/>
    <s v="LT_Other_DH"/>
    <x v="1"/>
    <s v="LIFOSA_ST_HEAT_BP"/>
    <m/>
    <m/>
    <m/>
    <m/>
    <m/>
    <m/>
  </r>
  <r>
    <x v="0"/>
    <x v="0"/>
    <x v="0"/>
    <x v="5"/>
    <x v="9"/>
    <s v="LT_Other_DH"/>
    <x v="8"/>
    <s v="EBAVERE_ST_WOODWST_BP"/>
    <m/>
    <m/>
    <n v="32.365894736842101"/>
    <n v="3.23658947368421E-2"/>
    <n v="5.1785431578947397E-3"/>
    <n v="5.1785431578947398E-6"/>
  </r>
  <r>
    <x v="0"/>
    <x v="0"/>
    <x v="0"/>
    <x v="5"/>
    <x v="9"/>
    <s v="LT_Rural"/>
    <x v="7"/>
    <s v="GNR_WT_WIND_ONS"/>
    <m/>
    <m/>
    <m/>
    <m/>
    <m/>
    <m/>
  </r>
  <r>
    <x v="0"/>
    <x v="0"/>
    <x v="0"/>
    <x v="5"/>
    <x v="9"/>
    <s v="LT_VilU"/>
    <x v="2"/>
    <s v="VILNIUS_ST_MSW_BP"/>
    <m/>
    <m/>
    <n v="1553.8093356813599"/>
    <n v="1.55380933568136"/>
    <n v="3.9841265017470699E-2"/>
    <n v="3.9841265017470697E-5"/>
  </r>
  <r>
    <x v="0"/>
    <x v="0"/>
    <x v="0"/>
    <x v="5"/>
    <x v="9"/>
    <s v="LT_VilU"/>
    <x v="6"/>
    <s v="GNR_ES_WTR_PMP"/>
    <m/>
    <m/>
    <m/>
    <m/>
    <m/>
    <m/>
  </r>
  <r>
    <x v="0"/>
    <x v="0"/>
    <x v="0"/>
    <x v="6"/>
    <x v="10"/>
    <s v="NL_A"/>
    <x v="0"/>
    <s v="GNR_ST_COAL_CND_E-40"/>
    <n v="21803.5244342314"/>
    <n v="21.803524434231399"/>
    <n v="164563.59879536199"/>
    <n v="164.563598795362"/>
    <n v="0.69144369241748704"/>
    <n v="6.9144369241748698E-4"/>
  </r>
  <r>
    <x v="0"/>
    <x v="0"/>
    <x v="0"/>
    <x v="6"/>
    <x v="10"/>
    <s v="NL_A"/>
    <x v="5"/>
    <s v="GNR_ES_ELEC_BAT-LITHIO_E-95_Y-16-29"/>
    <m/>
    <m/>
    <m/>
    <m/>
    <m/>
    <m/>
  </r>
  <r>
    <x v="0"/>
    <x v="0"/>
    <x v="0"/>
    <x v="6"/>
    <x v="10"/>
    <s v="NL_A"/>
    <x v="2"/>
    <s v="GNR_ST_MSW_CND_E-40"/>
    <m/>
    <m/>
    <n v="8412.5433599999997"/>
    <n v="8.4125433600000008"/>
    <n v="0.21570623999999999"/>
    <n v="2.1570623999999999E-4"/>
  </r>
  <r>
    <x v="0"/>
    <x v="0"/>
    <x v="0"/>
    <x v="6"/>
    <x v="10"/>
    <s v="NL_A"/>
    <x v="12"/>
    <s v="GNR_ST_NUCL_CND_E-33"/>
    <m/>
    <m/>
    <m/>
    <m/>
    <m/>
    <m/>
  </r>
  <r>
    <x v="0"/>
    <x v="0"/>
    <x v="0"/>
    <x v="6"/>
    <x v="10"/>
    <s v="NL_A"/>
    <x v="3"/>
    <s v="GNR_PV_SUN"/>
    <m/>
    <m/>
    <m/>
    <m/>
    <m/>
    <m/>
  </r>
  <r>
    <x v="0"/>
    <x v="0"/>
    <x v="0"/>
    <x v="6"/>
    <x v="10"/>
    <s v="NL_A"/>
    <x v="3"/>
    <s v="GNR_PV_SUN_LS-4-MW_Y-2020"/>
    <m/>
    <m/>
    <m/>
    <m/>
    <m/>
    <m/>
  </r>
  <r>
    <x v="0"/>
    <x v="0"/>
    <x v="0"/>
    <x v="6"/>
    <x v="10"/>
    <s v="NL_A"/>
    <x v="6"/>
    <s v="GNR_ROR_WTR"/>
    <m/>
    <m/>
    <m/>
    <m/>
    <m/>
    <m/>
  </r>
  <r>
    <x v="0"/>
    <x v="0"/>
    <x v="0"/>
    <x v="6"/>
    <x v="10"/>
    <s v="NL_A"/>
    <x v="7"/>
    <s v="GNR_WT_WIND_OFF"/>
    <m/>
    <m/>
    <m/>
    <m/>
    <m/>
    <m/>
  </r>
  <r>
    <x v="0"/>
    <x v="0"/>
    <x v="0"/>
    <x v="6"/>
    <x v="10"/>
    <s v="NL_A"/>
    <x v="7"/>
    <s v="GNR_WT_WIND_ONS"/>
    <m/>
    <m/>
    <m/>
    <m/>
    <m/>
    <m/>
  </r>
  <r>
    <x v="0"/>
    <x v="0"/>
    <x v="0"/>
    <x v="6"/>
    <x v="10"/>
    <s v="NL_A"/>
    <x v="7"/>
    <s v="GNR_WT_WIND_ON_LS_Y-2020"/>
    <m/>
    <m/>
    <m/>
    <m/>
    <m/>
    <m/>
  </r>
  <r>
    <x v="0"/>
    <x v="0"/>
    <x v="0"/>
    <x v="6"/>
    <x v="10"/>
    <s v="NL_A"/>
    <x v="14"/>
    <s v="GNR_ST_WOOD_CND_E-50"/>
    <m/>
    <m/>
    <n v="3.1536"/>
    <n v="3.1535999999999999E-3"/>
    <n v="5.0457599999999996E-4"/>
    <n v="5.0457599999999998E-7"/>
  </r>
  <r>
    <x v="0"/>
    <x v="0"/>
    <x v="0"/>
    <x v="7"/>
    <x v="11"/>
    <s v="NO1_A1"/>
    <x v="6"/>
    <s v="GNR_RES_WTR_NOPMP_MC-01"/>
    <m/>
    <m/>
    <m/>
    <m/>
    <m/>
    <m/>
  </r>
  <r>
    <x v="0"/>
    <x v="0"/>
    <x v="0"/>
    <x v="7"/>
    <x v="11"/>
    <s v="NO1_A1"/>
    <x v="6"/>
    <s v="GNR_RES_WTR_NOPMP_MC-02"/>
    <m/>
    <m/>
    <m/>
    <m/>
    <m/>
    <m/>
  </r>
  <r>
    <x v="0"/>
    <x v="0"/>
    <x v="0"/>
    <x v="7"/>
    <x v="11"/>
    <s v="NO1_A1"/>
    <x v="6"/>
    <s v="GNR_RES_WTR_NOPMP_MC-03"/>
    <m/>
    <m/>
    <m/>
    <m/>
    <m/>
    <m/>
  </r>
  <r>
    <x v="0"/>
    <x v="0"/>
    <x v="0"/>
    <x v="7"/>
    <x v="11"/>
    <s v="NO1_A1"/>
    <x v="6"/>
    <s v="GNR_RES_WTR_NOPMP_MC-04"/>
    <m/>
    <m/>
    <m/>
    <m/>
    <m/>
    <m/>
  </r>
  <r>
    <x v="0"/>
    <x v="0"/>
    <x v="0"/>
    <x v="7"/>
    <x v="11"/>
    <s v="NO1_A1"/>
    <x v="6"/>
    <s v="GNR_RES_WTR_NOPMP_MC-05"/>
    <m/>
    <m/>
    <m/>
    <m/>
    <m/>
    <m/>
  </r>
  <r>
    <x v="0"/>
    <x v="0"/>
    <x v="0"/>
    <x v="7"/>
    <x v="11"/>
    <s v="NO1_A1"/>
    <x v="6"/>
    <s v="GNR_ROR_WTR"/>
    <m/>
    <m/>
    <m/>
    <m/>
    <m/>
    <m/>
  </r>
  <r>
    <x v="0"/>
    <x v="0"/>
    <x v="0"/>
    <x v="7"/>
    <x v="11"/>
    <s v="NO1_A1"/>
    <x v="7"/>
    <s v="GNR_WT_WIND_ONS"/>
    <m/>
    <m/>
    <m/>
    <m/>
    <m/>
    <m/>
  </r>
  <r>
    <x v="0"/>
    <x v="0"/>
    <x v="0"/>
    <x v="7"/>
    <x v="11"/>
    <s v="NO1_A2"/>
    <x v="5"/>
    <s v="GNR_HP_ELEC_COP-270"/>
    <m/>
    <m/>
    <m/>
    <m/>
    <m/>
    <m/>
  </r>
  <r>
    <x v="0"/>
    <x v="0"/>
    <x v="0"/>
    <x v="7"/>
    <x v="11"/>
    <s v="NO1_A2"/>
    <x v="1"/>
    <s v="GNR_HS_HEAT_PIT_L-DEC_E-91_Y-2020"/>
    <m/>
    <m/>
    <m/>
    <m/>
    <m/>
    <m/>
  </r>
  <r>
    <x v="0"/>
    <x v="0"/>
    <x v="0"/>
    <x v="7"/>
    <x v="11"/>
    <s v="NO1_A2"/>
    <x v="15"/>
    <s v="GNR_BO_LNG_E-90"/>
    <n v="105.9536016"/>
    <n v="0.1059536016"/>
    <m/>
    <m/>
    <n v="1.8886560000000001E-3"/>
    <n v="1.8886560000000001E-6"/>
  </r>
  <r>
    <x v="0"/>
    <x v="0"/>
    <x v="0"/>
    <x v="7"/>
    <x v="11"/>
    <s v="NO1_A2"/>
    <x v="2"/>
    <s v="GNR_ST_MSW_BP_CB-20"/>
    <m/>
    <m/>
    <n v="0.41300480000003198"/>
    <n v="4.13004800000032E-4"/>
    <n v="5.7185279999999996E-3"/>
    <n v="5.7185280000000003E-6"/>
  </r>
  <r>
    <x v="0"/>
    <x v="0"/>
    <x v="0"/>
    <x v="7"/>
    <x v="11"/>
    <s v="NO1_A2"/>
    <x v="4"/>
    <s v="GNR_EH_HEAT"/>
    <m/>
    <m/>
    <m/>
    <m/>
    <m/>
    <m/>
  </r>
  <r>
    <x v="0"/>
    <x v="0"/>
    <x v="0"/>
    <x v="7"/>
    <x v="11"/>
    <s v="NO1_A2"/>
    <x v="8"/>
    <s v="GNR_BO_WOODWST_E-90"/>
    <m/>
    <m/>
    <n v="0.96798000000000095"/>
    <n v="9.6798000000000099E-4"/>
    <n v="6.1950720000000003E-3"/>
    <n v="6.1950720000000003E-6"/>
  </r>
  <r>
    <x v="0"/>
    <x v="0"/>
    <x v="0"/>
    <x v="7"/>
    <x v="11"/>
    <s v="NO1_A3"/>
    <x v="5"/>
    <s v="GNR_HP_ELEC_COP-270"/>
    <m/>
    <m/>
    <m/>
    <m/>
    <m/>
    <m/>
  </r>
  <r>
    <x v="0"/>
    <x v="0"/>
    <x v="0"/>
    <x v="7"/>
    <x v="11"/>
    <s v="NO1_A3"/>
    <x v="5"/>
    <s v="GNR_HP_ELEC_GROUND-WTR_COP-360_LS-4-MW_Y-2020"/>
    <m/>
    <m/>
    <m/>
    <m/>
    <m/>
    <m/>
  </r>
  <r>
    <x v="0"/>
    <x v="0"/>
    <x v="0"/>
    <x v="7"/>
    <x v="11"/>
    <s v="NO1_A3"/>
    <x v="1"/>
    <s v="GNR_HS_HEAT_PIT_L-DEC_E-91_Y-2020"/>
    <m/>
    <m/>
    <m/>
    <m/>
    <m/>
    <m/>
  </r>
  <r>
    <x v="0"/>
    <x v="0"/>
    <x v="0"/>
    <x v="7"/>
    <x v="11"/>
    <s v="NO1_A3"/>
    <x v="15"/>
    <s v="GNR_BO_LNG_E-90"/>
    <n v="163.74647519999999"/>
    <n v="0.16374647519999999"/>
    <m/>
    <m/>
    <n v="2.9188320000000001E-3"/>
    <n v="2.9188319999999999E-6"/>
  </r>
  <r>
    <x v="0"/>
    <x v="0"/>
    <x v="0"/>
    <x v="7"/>
    <x v="11"/>
    <s v="NO1_A3"/>
    <x v="2"/>
    <s v="GNR_ST_MSW_BP_CB-20"/>
    <m/>
    <m/>
    <n v="0.93634666666674005"/>
    <n v="9.3634666666674005E-4"/>
    <n v="1.29648E-2"/>
    <n v="1.29648E-5"/>
  </r>
  <r>
    <x v="0"/>
    <x v="0"/>
    <x v="0"/>
    <x v="7"/>
    <x v="11"/>
    <s v="NO1_A3"/>
    <x v="8"/>
    <s v="GNR_BO_WOODWST_E-90"/>
    <m/>
    <m/>
    <n v="0.29126999999999997"/>
    <n v="2.9126999999999999E-4"/>
    <n v="1.8641280000000001E-3"/>
    <n v="1.864128E-6"/>
  </r>
  <r>
    <x v="0"/>
    <x v="0"/>
    <x v="0"/>
    <x v="7"/>
    <x v="12"/>
    <s v="NO2_A1"/>
    <x v="6"/>
    <s v="GNR_RES_WTR_NOPMP_MC-01"/>
    <m/>
    <m/>
    <m/>
    <m/>
    <m/>
    <m/>
  </r>
  <r>
    <x v="0"/>
    <x v="0"/>
    <x v="0"/>
    <x v="7"/>
    <x v="12"/>
    <s v="NO2_A1"/>
    <x v="6"/>
    <s v="GNR_RES_WTR_NOPMP_MC-02"/>
    <m/>
    <m/>
    <m/>
    <m/>
    <m/>
    <m/>
  </r>
  <r>
    <x v="0"/>
    <x v="0"/>
    <x v="0"/>
    <x v="7"/>
    <x v="12"/>
    <s v="NO2_A1"/>
    <x v="6"/>
    <s v="GNR_RES_WTR_NOPMP_MC-03"/>
    <m/>
    <m/>
    <m/>
    <m/>
    <m/>
    <m/>
  </r>
  <r>
    <x v="0"/>
    <x v="0"/>
    <x v="0"/>
    <x v="7"/>
    <x v="12"/>
    <s v="NO2_A1"/>
    <x v="6"/>
    <s v="GNR_RES_WTR_NOPMP_MC-04"/>
    <m/>
    <m/>
    <m/>
    <m/>
    <m/>
    <m/>
  </r>
  <r>
    <x v="0"/>
    <x v="0"/>
    <x v="0"/>
    <x v="7"/>
    <x v="12"/>
    <s v="NO2_A1"/>
    <x v="6"/>
    <s v="GNR_RES_WTR_NOPMP_MC-05"/>
    <m/>
    <m/>
    <m/>
    <m/>
    <m/>
    <m/>
  </r>
  <r>
    <x v="0"/>
    <x v="0"/>
    <x v="0"/>
    <x v="7"/>
    <x v="12"/>
    <s v="NO2_A1"/>
    <x v="6"/>
    <s v="GNR_RES_WTR_NOPMP_MC-06"/>
    <m/>
    <m/>
    <m/>
    <m/>
    <m/>
    <m/>
  </r>
  <r>
    <x v="0"/>
    <x v="0"/>
    <x v="0"/>
    <x v="7"/>
    <x v="12"/>
    <s v="NO2_A1"/>
    <x v="6"/>
    <s v="GNR_RES_WTR_NOPMP_MC-07"/>
    <m/>
    <m/>
    <m/>
    <m/>
    <m/>
    <m/>
  </r>
  <r>
    <x v="0"/>
    <x v="0"/>
    <x v="0"/>
    <x v="7"/>
    <x v="12"/>
    <s v="NO2_A1"/>
    <x v="6"/>
    <s v="GNR_RES_WTR_NOPMP_MC-08"/>
    <m/>
    <m/>
    <m/>
    <m/>
    <m/>
    <m/>
  </r>
  <r>
    <x v="0"/>
    <x v="0"/>
    <x v="0"/>
    <x v="7"/>
    <x v="12"/>
    <s v="NO2_A1"/>
    <x v="6"/>
    <s v="GNR_RES_WTR_PMP_MC-01"/>
    <m/>
    <m/>
    <m/>
    <m/>
    <m/>
    <m/>
  </r>
  <r>
    <x v="0"/>
    <x v="0"/>
    <x v="0"/>
    <x v="7"/>
    <x v="12"/>
    <s v="NO2_A1"/>
    <x v="6"/>
    <s v="GNR_ROR_WTR"/>
    <m/>
    <m/>
    <m/>
    <m/>
    <m/>
    <m/>
  </r>
  <r>
    <x v="0"/>
    <x v="0"/>
    <x v="0"/>
    <x v="7"/>
    <x v="12"/>
    <s v="NO2_A1"/>
    <x v="7"/>
    <s v="GNR_WT_WIND_ONS"/>
    <m/>
    <m/>
    <m/>
    <m/>
    <m/>
    <m/>
  </r>
  <r>
    <x v="0"/>
    <x v="0"/>
    <x v="0"/>
    <x v="7"/>
    <x v="12"/>
    <s v="NO2_A2"/>
    <x v="1"/>
    <s v="GNR_HS_HEAT_PIT_L-DEC_E-91_Y-2020"/>
    <m/>
    <m/>
    <m/>
    <m/>
    <m/>
    <m/>
  </r>
  <r>
    <x v="0"/>
    <x v="0"/>
    <x v="0"/>
    <x v="7"/>
    <x v="12"/>
    <s v="NO2_A2"/>
    <x v="2"/>
    <s v="GNR_ST_MSW_BP_CB-30"/>
    <m/>
    <m/>
    <n v="0.105723382921037"/>
    <n v="1.0572338292103701E-4"/>
    <n v="1.4638622250604E-3"/>
    <n v="1.4638622250604E-6"/>
  </r>
  <r>
    <x v="0"/>
    <x v="0"/>
    <x v="0"/>
    <x v="7"/>
    <x v="12"/>
    <s v="NO2_A2"/>
    <x v="4"/>
    <s v="GNR_EH_HEAT"/>
    <m/>
    <m/>
    <m/>
    <m/>
    <m/>
    <m/>
  </r>
  <r>
    <x v="0"/>
    <x v="0"/>
    <x v="0"/>
    <x v="7"/>
    <x v="13"/>
    <s v="NO3_A1"/>
    <x v="6"/>
    <s v="GNR_RES_WTR_NOPMP_MC-01"/>
    <m/>
    <m/>
    <m/>
    <m/>
    <m/>
    <m/>
  </r>
  <r>
    <x v="0"/>
    <x v="0"/>
    <x v="0"/>
    <x v="7"/>
    <x v="13"/>
    <s v="NO3_A1"/>
    <x v="6"/>
    <s v="GNR_RES_WTR_NOPMP_MC-02"/>
    <m/>
    <m/>
    <m/>
    <m/>
    <m/>
    <m/>
  </r>
  <r>
    <x v="0"/>
    <x v="0"/>
    <x v="0"/>
    <x v="7"/>
    <x v="13"/>
    <s v="NO3_A1"/>
    <x v="6"/>
    <s v="GNR_RES_WTR_NOPMP_MC-03"/>
    <m/>
    <m/>
    <m/>
    <m/>
    <m/>
    <m/>
  </r>
  <r>
    <x v="0"/>
    <x v="0"/>
    <x v="0"/>
    <x v="7"/>
    <x v="13"/>
    <s v="NO3_A1"/>
    <x v="6"/>
    <s v="GNR_RES_WTR_NOPMP_MC-04"/>
    <m/>
    <m/>
    <m/>
    <m/>
    <m/>
    <m/>
  </r>
  <r>
    <x v="0"/>
    <x v="0"/>
    <x v="0"/>
    <x v="7"/>
    <x v="13"/>
    <s v="NO3_A1"/>
    <x v="6"/>
    <s v="GNR_RES_WTR_NOPMP_MC-05"/>
    <m/>
    <m/>
    <m/>
    <m/>
    <m/>
    <m/>
  </r>
  <r>
    <x v="0"/>
    <x v="0"/>
    <x v="0"/>
    <x v="7"/>
    <x v="13"/>
    <s v="NO3_A1"/>
    <x v="6"/>
    <s v="GNR_RES_WTR_NOPMP_MC-06"/>
    <m/>
    <m/>
    <m/>
    <m/>
    <m/>
    <m/>
  </r>
  <r>
    <x v="0"/>
    <x v="0"/>
    <x v="0"/>
    <x v="7"/>
    <x v="13"/>
    <s v="NO3_A1"/>
    <x v="6"/>
    <s v="GNR_RES_WTR_PMP_MC-01"/>
    <m/>
    <m/>
    <m/>
    <m/>
    <m/>
    <m/>
  </r>
  <r>
    <x v="0"/>
    <x v="0"/>
    <x v="0"/>
    <x v="7"/>
    <x v="13"/>
    <s v="NO3_A1"/>
    <x v="6"/>
    <s v="GNR_ROR_WTR"/>
    <m/>
    <m/>
    <m/>
    <m/>
    <m/>
    <m/>
  </r>
  <r>
    <x v="0"/>
    <x v="0"/>
    <x v="0"/>
    <x v="7"/>
    <x v="13"/>
    <s v="NO3_A1"/>
    <x v="7"/>
    <s v="GNR_WT_WIND_ONS"/>
    <m/>
    <m/>
    <m/>
    <m/>
    <m/>
    <m/>
  </r>
  <r>
    <x v="0"/>
    <x v="0"/>
    <x v="0"/>
    <x v="7"/>
    <x v="13"/>
    <s v="NO3_A1"/>
    <x v="7"/>
    <s v="GNR_WT_WIND_ON_LS_Y-2020"/>
    <m/>
    <m/>
    <m/>
    <m/>
    <m/>
    <m/>
  </r>
  <r>
    <x v="0"/>
    <x v="0"/>
    <x v="0"/>
    <x v="7"/>
    <x v="13"/>
    <s v="NO3_A2"/>
    <x v="1"/>
    <s v="GNR_HS_HEAT_PIT_L-DEC_E-91_Y-2020"/>
    <m/>
    <m/>
    <m/>
    <m/>
    <m/>
    <m/>
  </r>
  <r>
    <x v="0"/>
    <x v="0"/>
    <x v="0"/>
    <x v="7"/>
    <x v="13"/>
    <s v="NO3_A2"/>
    <x v="4"/>
    <s v="GNR_EH_HEAT"/>
    <m/>
    <m/>
    <m/>
    <m/>
    <m/>
    <m/>
  </r>
  <r>
    <x v="0"/>
    <x v="0"/>
    <x v="0"/>
    <x v="7"/>
    <x v="13"/>
    <s v="NO3_A3"/>
    <x v="1"/>
    <s v="GNR_HS_HEAT_PIT_L-DEC_E-91_Y-2020"/>
    <m/>
    <m/>
    <m/>
    <m/>
    <m/>
    <m/>
  </r>
  <r>
    <x v="0"/>
    <x v="0"/>
    <x v="0"/>
    <x v="7"/>
    <x v="13"/>
    <s v="NO3_A3"/>
    <x v="15"/>
    <s v="GNR_BO_LNG_E-90"/>
    <n v="160.89543166950801"/>
    <n v="0.16089543166950801"/>
    <m/>
    <m/>
    <n v="2.8680112597060299E-3"/>
    <n v="2.8680112597060301E-6"/>
  </r>
  <r>
    <x v="0"/>
    <x v="0"/>
    <x v="0"/>
    <x v="7"/>
    <x v="14"/>
    <s v="NO4_A1"/>
    <x v="5"/>
    <s v="GNR_BO_ELEC_E-99_LS-10-MW-FEED_Y-2020"/>
    <m/>
    <m/>
    <m/>
    <m/>
    <m/>
    <m/>
  </r>
  <r>
    <x v="0"/>
    <x v="0"/>
    <x v="0"/>
    <x v="7"/>
    <x v="14"/>
    <s v="NO4_A1"/>
    <x v="1"/>
    <s v="GNR_HS_HEAT_PIT_L-CEN_E-90_Y-2020"/>
    <m/>
    <m/>
    <m/>
    <m/>
    <m/>
    <m/>
  </r>
  <r>
    <x v="0"/>
    <x v="0"/>
    <x v="0"/>
    <x v="7"/>
    <x v="14"/>
    <s v="NO4_A1"/>
    <x v="6"/>
    <s v="GNR_RES_WTR_NOPMP_MC-01"/>
    <m/>
    <m/>
    <m/>
    <m/>
    <m/>
    <m/>
  </r>
  <r>
    <x v="0"/>
    <x v="0"/>
    <x v="0"/>
    <x v="7"/>
    <x v="14"/>
    <s v="NO4_A1"/>
    <x v="6"/>
    <s v="GNR_RES_WTR_NOPMP_MC-02"/>
    <m/>
    <m/>
    <m/>
    <m/>
    <m/>
    <m/>
  </r>
  <r>
    <x v="0"/>
    <x v="0"/>
    <x v="0"/>
    <x v="7"/>
    <x v="14"/>
    <s v="NO4_A1"/>
    <x v="6"/>
    <s v="GNR_RES_WTR_NOPMP_MC-03"/>
    <m/>
    <m/>
    <m/>
    <m/>
    <m/>
    <m/>
  </r>
  <r>
    <x v="0"/>
    <x v="0"/>
    <x v="0"/>
    <x v="7"/>
    <x v="14"/>
    <s v="NO4_A1"/>
    <x v="6"/>
    <s v="GNR_RES_WTR_NOPMP_MC-04"/>
    <m/>
    <m/>
    <m/>
    <m/>
    <m/>
    <m/>
  </r>
  <r>
    <x v="0"/>
    <x v="0"/>
    <x v="0"/>
    <x v="7"/>
    <x v="14"/>
    <s v="NO4_A1"/>
    <x v="6"/>
    <s v="GNR_RES_WTR_NOPMP_MC-05"/>
    <m/>
    <m/>
    <m/>
    <m/>
    <m/>
    <m/>
  </r>
  <r>
    <x v="0"/>
    <x v="0"/>
    <x v="0"/>
    <x v="7"/>
    <x v="14"/>
    <s v="NO4_A1"/>
    <x v="6"/>
    <s v="GNR_RES_WTR_NOPMP_MC-06"/>
    <m/>
    <m/>
    <m/>
    <m/>
    <m/>
    <m/>
  </r>
  <r>
    <x v="0"/>
    <x v="0"/>
    <x v="0"/>
    <x v="7"/>
    <x v="14"/>
    <s v="NO4_A1"/>
    <x v="6"/>
    <s v="GNR_RES_WTR_NOPMP_MC-07"/>
    <m/>
    <m/>
    <m/>
    <m/>
    <m/>
    <m/>
  </r>
  <r>
    <x v="0"/>
    <x v="0"/>
    <x v="0"/>
    <x v="7"/>
    <x v="14"/>
    <s v="NO4_A1"/>
    <x v="6"/>
    <s v="GNR_RES_WTR_NOPMP_MC-08"/>
    <m/>
    <m/>
    <m/>
    <m/>
    <m/>
    <m/>
  </r>
  <r>
    <x v="0"/>
    <x v="0"/>
    <x v="0"/>
    <x v="7"/>
    <x v="14"/>
    <s v="NO4_A1"/>
    <x v="6"/>
    <s v="GNR_ROR_WTR"/>
    <m/>
    <m/>
    <m/>
    <m/>
    <m/>
    <m/>
  </r>
  <r>
    <x v="0"/>
    <x v="0"/>
    <x v="0"/>
    <x v="7"/>
    <x v="14"/>
    <s v="NO4_A1"/>
    <x v="7"/>
    <s v="GNR_WT_WIND_ONS"/>
    <m/>
    <m/>
    <m/>
    <m/>
    <m/>
    <m/>
  </r>
  <r>
    <x v="0"/>
    <x v="0"/>
    <x v="0"/>
    <x v="7"/>
    <x v="14"/>
    <s v="NO4_A2"/>
    <x v="4"/>
    <s v="GNR_EH_HEAT"/>
    <m/>
    <m/>
    <m/>
    <m/>
    <m/>
    <m/>
  </r>
  <r>
    <x v="0"/>
    <x v="0"/>
    <x v="0"/>
    <x v="7"/>
    <x v="15"/>
    <s v="NO5_A1"/>
    <x v="1"/>
    <s v="GNR_HS_HEAT_PIT_L-CEN_E-90_Y-2020"/>
    <m/>
    <m/>
    <m/>
    <m/>
    <m/>
    <m/>
  </r>
  <r>
    <x v="0"/>
    <x v="0"/>
    <x v="0"/>
    <x v="7"/>
    <x v="15"/>
    <s v="NO5_A1"/>
    <x v="2"/>
    <s v="GNR_ST_MSW_BP_E-23_LS-220-MW-FEED_Y-2020"/>
    <m/>
    <m/>
    <n v="8.8525659008192701"/>
    <n v="8.8525659008192696E-3"/>
    <n v="0.113494434625888"/>
    <n v="1.1349443462588799E-4"/>
  </r>
  <r>
    <x v="0"/>
    <x v="0"/>
    <x v="0"/>
    <x v="7"/>
    <x v="15"/>
    <s v="NO5_A1"/>
    <x v="6"/>
    <s v="GNR_RES_WTR_NOPMP_MC-01"/>
    <m/>
    <m/>
    <m/>
    <m/>
    <m/>
    <m/>
  </r>
  <r>
    <x v="0"/>
    <x v="0"/>
    <x v="0"/>
    <x v="7"/>
    <x v="15"/>
    <s v="NO5_A1"/>
    <x v="6"/>
    <s v="GNR_RES_WTR_NOPMP_MC-02"/>
    <m/>
    <m/>
    <m/>
    <m/>
    <m/>
    <m/>
  </r>
  <r>
    <x v="0"/>
    <x v="0"/>
    <x v="0"/>
    <x v="7"/>
    <x v="15"/>
    <s v="NO5_A1"/>
    <x v="6"/>
    <s v="GNR_RES_WTR_NOPMP_MC-03"/>
    <m/>
    <m/>
    <m/>
    <m/>
    <m/>
    <m/>
  </r>
  <r>
    <x v="0"/>
    <x v="0"/>
    <x v="0"/>
    <x v="7"/>
    <x v="15"/>
    <s v="NO5_A1"/>
    <x v="6"/>
    <s v="GNR_RES_WTR_NOPMP_MC-04"/>
    <m/>
    <m/>
    <m/>
    <m/>
    <m/>
    <m/>
  </r>
  <r>
    <x v="0"/>
    <x v="0"/>
    <x v="0"/>
    <x v="7"/>
    <x v="15"/>
    <s v="NO5_A1"/>
    <x v="6"/>
    <s v="GNR_RES_WTR_NOPMP_MC-05"/>
    <m/>
    <m/>
    <m/>
    <m/>
    <m/>
    <m/>
  </r>
  <r>
    <x v="0"/>
    <x v="0"/>
    <x v="0"/>
    <x v="7"/>
    <x v="15"/>
    <s v="NO5_A1"/>
    <x v="6"/>
    <s v="GNR_RES_WTR_NOPMP_MC-06"/>
    <m/>
    <m/>
    <m/>
    <m/>
    <m/>
    <m/>
  </r>
  <r>
    <x v="0"/>
    <x v="0"/>
    <x v="0"/>
    <x v="7"/>
    <x v="15"/>
    <s v="NO5_A1"/>
    <x v="6"/>
    <s v="GNR_RES_WTR_NOPMP_MC-07"/>
    <m/>
    <m/>
    <m/>
    <m/>
    <m/>
    <m/>
  </r>
  <r>
    <x v="0"/>
    <x v="0"/>
    <x v="0"/>
    <x v="7"/>
    <x v="15"/>
    <s v="NO5_A1"/>
    <x v="6"/>
    <s v="GNR_RES_WTR_NOPMP_MC-08"/>
    <m/>
    <m/>
    <m/>
    <m/>
    <m/>
    <m/>
  </r>
  <r>
    <x v="0"/>
    <x v="0"/>
    <x v="0"/>
    <x v="7"/>
    <x v="15"/>
    <s v="NO5_A1"/>
    <x v="6"/>
    <s v="GNR_RES_WTR_PMP_MC-01"/>
    <m/>
    <m/>
    <m/>
    <m/>
    <m/>
    <m/>
  </r>
  <r>
    <x v="0"/>
    <x v="0"/>
    <x v="0"/>
    <x v="7"/>
    <x v="15"/>
    <s v="NO5_A1"/>
    <x v="6"/>
    <s v="GNR_ROR_WTR"/>
    <m/>
    <m/>
    <m/>
    <m/>
    <m/>
    <m/>
  </r>
  <r>
    <x v="0"/>
    <x v="0"/>
    <x v="0"/>
    <x v="7"/>
    <x v="15"/>
    <s v="NO5_A1"/>
    <x v="7"/>
    <s v="GNR_WT_WIND_ON_LS_Y-2020"/>
    <m/>
    <m/>
    <m/>
    <m/>
    <m/>
    <m/>
  </r>
  <r>
    <x v="0"/>
    <x v="0"/>
    <x v="0"/>
    <x v="7"/>
    <x v="15"/>
    <s v="NO5_A2"/>
    <x v="1"/>
    <s v="GNR_HS_HEAT_PIT_L-DEC_E-91_Y-2020"/>
    <m/>
    <m/>
    <m/>
    <m/>
    <m/>
    <m/>
  </r>
  <r>
    <x v="0"/>
    <x v="0"/>
    <x v="0"/>
    <x v="7"/>
    <x v="15"/>
    <s v="NO5_A2"/>
    <x v="15"/>
    <s v="GNR_BO_LNG_E-90"/>
    <n v="31.2412132526843"/>
    <n v="3.1241213252684301E-2"/>
    <m/>
    <m/>
    <n v="5.5688437170560196E-4"/>
    <n v="5.5688437170560202E-7"/>
  </r>
  <r>
    <x v="0"/>
    <x v="0"/>
    <x v="0"/>
    <x v="7"/>
    <x v="15"/>
    <s v="NO5_A2"/>
    <x v="2"/>
    <s v="GNR_ST_MSW_BP_CB-20"/>
    <m/>
    <m/>
    <n v="0.27837333333335401"/>
    <n v="2.7837333333335397E-4"/>
    <n v="3.8544E-3"/>
    <n v="3.8543999999999999E-6"/>
  </r>
  <r>
    <x v="0"/>
    <x v="0"/>
    <x v="0"/>
    <x v="8"/>
    <x v="16"/>
    <s v="PL_A"/>
    <x v="0"/>
    <s v="BIAL-4_ST_COAL_CND"/>
    <n v="76.004913599999995"/>
    <n v="7.6004913600000001E-2"/>
    <n v="573.65230772093003"/>
    <n v="0.57365230772093001"/>
    <n v="2.41030381395349E-3"/>
    <n v="2.4103038139534899E-6"/>
  </r>
  <r>
    <x v="0"/>
    <x v="0"/>
    <x v="0"/>
    <x v="8"/>
    <x v="16"/>
    <s v="PL_A"/>
    <x v="0"/>
    <s v="BIEL-4_ST_COAL_BP"/>
    <n v="266.79275794285701"/>
    <n v="0.26679275794285701"/>
    <n v="2013.6366720000001"/>
    <n v="2.0136366720000001"/>
    <n v="8.4606582857142901E-3"/>
    <n v="8.4606582857142897E-6"/>
  </r>
  <r>
    <x v="0"/>
    <x v="0"/>
    <x v="0"/>
    <x v="8"/>
    <x v="16"/>
    <s v="PL_A"/>
    <x v="0"/>
    <s v="CHOR2-1_ST_COAL_BP"/>
    <n v="2311.0674048000001"/>
    <n v="2.3110674048000002"/>
    <n v="17442.940031999999"/>
    <n v="17.442940031999999"/>
    <n v="7.3289664000000004E-2"/>
    <n v="7.3289663999999999E-5"/>
  </r>
  <r>
    <x v="0"/>
    <x v="0"/>
    <x v="0"/>
    <x v="8"/>
    <x v="16"/>
    <s v="PL_A"/>
    <x v="0"/>
    <s v="DOLN-1_ST_COAL_EXT"/>
    <n v="824.55960287179505"/>
    <n v="0.82455960287179497"/>
    <n v="6223.4202584615396"/>
    <n v="6.2234202584615401"/>
    <n v="2.6148824615384599E-2"/>
    <n v="2.61488246153846E-5"/>
  </r>
  <r>
    <x v="0"/>
    <x v="0"/>
    <x v="0"/>
    <x v="8"/>
    <x v="16"/>
    <s v="PL_A"/>
    <x v="0"/>
    <s v="GDAN2-1_ST_COAL_BP"/>
    <n v="4096.3804709142896"/>
    <n v="4.0963804709142897"/>
    <n v="30917.713068000001"/>
    <n v="30.917713068000001"/>
    <n v="0.12990635742857101"/>
    <n v="1.2990635742857101E-4"/>
  </r>
  <r>
    <x v="0"/>
    <x v="0"/>
    <x v="0"/>
    <x v="8"/>
    <x v="16"/>
    <s v="PL_A"/>
    <x v="0"/>
    <s v="JAWO2-1_ST_COAL_BP"/>
    <n v="11514.233702400001"/>
    <n v="11.5142337024"/>
    <n v="86904.470016000007"/>
    <n v="86.904470016000005"/>
    <n v="0.36514483199999997"/>
    <n v="3.6514483200000001E-4"/>
  </r>
  <r>
    <x v="0"/>
    <x v="0"/>
    <x v="0"/>
    <x v="8"/>
    <x v="16"/>
    <s v="PL_A"/>
    <x v="0"/>
    <s v="KARO-2_ST_COAL_BP"/>
    <n v="1050.1235712"/>
    <n v="1.0501235712000001"/>
    <n v="7925.8798079999997"/>
    <n v="7.9258798080000004"/>
    <n v="3.3302015999999997E-2"/>
    <n v="3.3302015999999998E-5"/>
  </r>
  <r>
    <x v="0"/>
    <x v="0"/>
    <x v="0"/>
    <x v="8"/>
    <x v="16"/>
    <s v="PL_A"/>
    <x v="0"/>
    <s v="KATO_ST_COAL_BP"/>
    <n v="970.25967398918897"/>
    <n v="0.970259673989189"/>
    <n v="7323.10155632432"/>
    <n v="7.3231015563243202"/>
    <n v="3.0769334270270302E-2"/>
    <n v="3.07693342702703E-5"/>
  </r>
  <r>
    <x v="0"/>
    <x v="0"/>
    <x v="0"/>
    <x v="8"/>
    <x v="16"/>
    <s v="PL_A"/>
    <x v="0"/>
    <s v="KOZI-1_ST_COAL_EXT"/>
    <n v="810.15175384615395"/>
    <n v="0.81015175384615401"/>
    <n v="6114.6760279720302"/>
    <n v="6.1146760279720302"/>
    <n v="2.5691916083916098E-2"/>
    <n v="2.56919160839161E-5"/>
  </r>
  <r>
    <x v="0"/>
    <x v="0"/>
    <x v="0"/>
    <x v="8"/>
    <x v="16"/>
    <s v="PL_A"/>
    <x v="0"/>
    <s v="KRLEG-1_ST_COAL_BP"/>
    <n v="1826.76283835294"/>
    <n v="1.82676283835294"/>
    <n v="13787.618039999999"/>
    <n v="13.78761804"/>
    <n v="5.7931168235294102E-2"/>
    <n v="5.7931168235294102E-5"/>
  </r>
  <r>
    <x v="0"/>
    <x v="0"/>
    <x v="0"/>
    <x v="8"/>
    <x v="16"/>
    <s v="PL_A"/>
    <x v="0"/>
    <s v="KRLEG-3_ST_COAL_EXT"/>
    <n v="25.037166240000001"/>
    <n v="2.5037166239999999E-2"/>
    <n v="188.96973250909099"/>
    <n v="0.18896973250909099"/>
    <n v="7.9399047272727297E-4"/>
    <n v="7.9399047272727297E-7"/>
  </r>
  <r>
    <x v="0"/>
    <x v="0"/>
    <x v="0"/>
    <x v="8"/>
    <x v="16"/>
    <s v="PL_A"/>
    <x v="0"/>
    <s v="LAZI-1_ST_COAL_EXT"/>
    <n v="457.06244831813501"/>
    <n v="0.45706244831813497"/>
    <n v="3449.7102336062198"/>
    <n v="3.4497102336062202"/>
    <n v="1.44945808134715E-2"/>
    <n v="1.44945808134715E-5"/>
  </r>
  <r>
    <x v="0"/>
    <x v="0"/>
    <x v="0"/>
    <x v="8"/>
    <x v="16"/>
    <s v="PL_A"/>
    <x v="0"/>
    <s v="SIEK-1_ST_COAL_BP"/>
    <n v="1734.15292662857"/>
    <n v="1.73415292662857"/>
    <n v="13088.638368"/>
    <n v="13.088638368"/>
    <n v="5.4994278857142899E-2"/>
    <n v="5.4994278857142898E-5"/>
  </r>
  <r>
    <x v="0"/>
    <x v="0"/>
    <x v="0"/>
    <x v="8"/>
    <x v="16"/>
    <s v="PL_A"/>
    <x v="0"/>
    <s v="SIER-1_ST_COAL_BP"/>
    <n v="3636.6594707519998"/>
    <n v="3.6366594707519999"/>
    <n v="27447.93723168"/>
    <n v="27.447937231680001"/>
    <n v="0.11532746736"/>
    <n v="1.1532746736E-4"/>
  </r>
  <r>
    <x v="0"/>
    <x v="0"/>
    <x v="0"/>
    <x v="8"/>
    <x v="16"/>
    <s v="PL_A"/>
    <x v="0"/>
    <s v="TYCH_ST_COAL_BP"/>
    <n v="190.9315584"/>
    <n v="0.19093155840000001"/>
    <n v="1441.069056"/>
    <n v="1.4410690559999999"/>
    <n v="6.054912E-3"/>
    <n v="6.0549119999999997E-6"/>
  </r>
  <r>
    <x v="0"/>
    <x v="0"/>
    <x v="0"/>
    <x v="8"/>
    <x v="16"/>
    <s v="PL_A"/>
    <x v="0"/>
    <s v="ZIEL-2_ST_COAL_BP"/>
    <n v="64.210680863999997"/>
    <n v="6.4210680864000003E-2"/>
    <n v="484.63452575999997"/>
    <n v="0.48463452575999999"/>
    <n v="2.0362795199999999E-3"/>
    <n v="2.0362795200000001E-6"/>
  </r>
  <r>
    <x v="0"/>
    <x v="0"/>
    <x v="0"/>
    <x v="8"/>
    <x v="16"/>
    <s v="PL_A"/>
    <x v="0"/>
    <s v="ZIEL-4_ST_COAL_BP"/>
    <n v="350.24007743999999"/>
    <n v="0.35024007744000002"/>
    <n v="2643.4610496"/>
    <n v="2.6434610495999999"/>
    <n v="1.11069792E-2"/>
    <n v="1.11069792E-5"/>
  </r>
  <r>
    <x v="0"/>
    <x v="0"/>
    <x v="0"/>
    <x v="8"/>
    <x v="16"/>
    <s v="PL_A"/>
    <x v="5"/>
    <s v="GNR_ES_ELEC_BAT-LITHIO_E-95_Y-16-29"/>
    <m/>
    <m/>
    <m/>
    <m/>
    <m/>
    <m/>
  </r>
  <r>
    <x v="0"/>
    <x v="0"/>
    <x v="0"/>
    <x v="8"/>
    <x v="16"/>
    <s v="PL_A"/>
    <x v="1"/>
    <s v="GNR_HS_HEAT_PIT_L-CEN_E-90_Y-2020"/>
    <m/>
    <m/>
    <m/>
    <m/>
    <m/>
    <m/>
  </r>
  <r>
    <x v="0"/>
    <x v="0"/>
    <x v="0"/>
    <x v="8"/>
    <x v="16"/>
    <s v="PL_A"/>
    <x v="13"/>
    <s v="ADAM-1_ST_LIGNITE_EXT"/>
    <n v="16836.739491"/>
    <n v="16.836739490999999"/>
    <n v="216407.41667999999"/>
    <n v="216.40741668000001"/>
    <n v="0.45463743000000001"/>
    <n v="4.5463742999999999E-4"/>
  </r>
  <r>
    <x v="0"/>
    <x v="0"/>
    <x v="0"/>
    <x v="8"/>
    <x v="16"/>
    <s v="PL_A"/>
    <x v="13"/>
    <s v="BELC-1_ST_LIGNITE_EXT"/>
    <n v="3053.2811028923102"/>
    <n v="3.0532811028923099"/>
    <n v="39244.693203692303"/>
    <n v="39.2446932036923"/>
    <n v="8.2446834461538401E-2"/>
    <n v="8.2446834461538405E-5"/>
  </r>
  <r>
    <x v="0"/>
    <x v="0"/>
    <x v="0"/>
    <x v="8"/>
    <x v="16"/>
    <s v="PL_A"/>
    <x v="2"/>
    <s v="GNR_ST_MSW_BP_E-15"/>
    <m/>
    <m/>
    <n v="1115.1129599999999"/>
    <n v="1.11511296"/>
    <n v="2.8592639999999999E-2"/>
    <n v="2.8592640000000001E-5"/>
  </r>
  <r>
    <x v="0"/>
    <x v="0"/>
    <x v="0"/>
    <x v="8"/>
    <x v="16"/>
    <s v="PL_A"/>
    <x v="3"/>
    <s v="GNR_PV_SUN"/>
    <m/>
    <m/>
    <m/>
    <m/>
    <m/>
    <m/>
  </r>
  <r>
    <x v="0"/>
    <x v="0"/>
    <x v="0"/>
    <x v="8"/>
    <x v="16"/>
    <s v="PL_A"/>
    <x v="6"/>
    <s v="GNR_ES_WTR_PMP"/>
    <m/>
    <m/>
    <m/>
    <m/>
    <m/>
    <m/>
  </r>
  <r>
    <x v="0"/>
    <x v="0"/>
    <x v="0"/>
    <x v="8"/>
    <x v="16"/>
    <s v="PL_A"/>
    <x v="7"/>
    <s v="GNR_WT_WIND_ONS"/>
    <m/>
    <m/>
    <m/>
    <m/>
    <m/>
    <m/>
  </r>
  <r>
    <x v="0"/>
    <x v="0"/>
    <x v="0"/>
    <x v="8"/>
    <x v="16"/>
    <s v="PL_A"/>
    <x v="7"/>
    <s v="GNR_WT_WIND_ON_LS_Y-2020"/>
    <m/>
    <m/>
    <m/>
    <m/>
    <m/>
    <m/>
  </r>
  <r>
    <x v="0"/>
    <x v="0"/>
    <x v="0"/>
    <x v="8"/>
    <x v="16"/>
    <s v="PL_Rural"/>
    <x v="0"/>
    <s v="DOLN-2_ST_COAL_CND"/>
    <n v="2187.3322251827399"/>
    <n v="2.1873322251827401"/>
    <n v="16509.0402619501"/>
    <n v="16.509040261950101"/>
    <n v="6.9365715386344798E-2"/>
    <n v="6.9365715386344805E-5"/>
  </r>
  <r>
    <x v="0"/>
    <x v="0"/>
    <x v="0"/>
    <x v="8"/>
    <x v="16"/>
    <s v="PL_Rural"/>
    <x v="0"/>
    <s v="KOZI-2_ST_COAL_CND"/>
    <n v="1468.9527539068399"/>
    <n v="1.4689527539068401"/>
    <n v="11087.021842383499"/>
    <n v="11.0870218423835"/>
    <n v="4.6584125388166198E-2"/>
    <n v="4.6584125388166199E-5"/>
  </r>
  <r>
    <x v="0"/>
    <x v="0"/>
    <x v="0"/>
    <x v="8"/>
    <x v="16"/>
    <s v="PL_Rural"/>
    <x v="0"/>
    <s v="LAZI-2_ST_COAL_CND"/>
    <n v="82.3041368470588"/>
    <n v="8.2304136847058798E-2"/>
    <n v="621.19612800000004"/>
    <n v="0.62119612800000001"/>
    <n v="2.61006776470588E-3"/>
    <n v="2.6100677647058802E-6"/>
  </r>
  <r>
    <x v="0"/>
    <x v="0"/>
    <x v="0"/>
    <x v="8"/>
    <x v="16"/>
    <s v="PL_Rural"/>
    <x v="0"/>
    <s v="LAZI-6_ST_COAL_CND"/>
    <n v="1476.7473212800001"/>
    <n v="1.47674732128"/>
    <n v="11145.8518752"/>
    <n v="11.1458518752"/>
    <n v="4.6831310399999999E-2"/>
    <n v="4.68313104E-5"/>
  </r>
  <r>
    <x v="0"/>
    <x v="0"/>
    <x v="0"/>
    <x v="8"/>
    <x v="16"/>
    <s v="PL_Rural"/>
    <x v="0"/>
    <s v="OPOL-1_ST_COAL_CND"/>
    <n v="5471.879688"/>
    <n v="5.4718796879999996"/>
    <n v="41299.387920000001"/>
    <n v="41.299387920000001"/>
    <n v="0.17352683999999999"/>
    <n v="1.7352684E-4"/>
  </r>
  <r>
    <x v="0"/>
    <x v="0"/>
    <x v="0"/>
    <x v="8"/>
    <x v="16"/>
    <s v="PL_Rural"/>
    <x v="0"/>
    <s v="OSTRB-1_ST_COAL_CND"/>
    <n v="410.50285056000001"/>
    <n v="0.41050285056000002"/>
    <n v="3098.2984704"/>
    <n v="3.0982984704000001"/>
    <n v="1.30180608E-2"/>
    <n v="1.30180608E-5"/>
  </r>
  <r>
    <x v="0"/>
    <x v="0"/>
    <x v="0"/>
    <x v="8"/>
    <x v="16"/>
    <s v="PL_Rural"/>
    <x v="0"/>
    <s v="POLA-2_ST_COAL_CND"/>
    <n v="6717.1480825263197"/>
    <n v="6.7171480825263199"/>
    <n v="50698.136690526298"/>
    <n v="50.698136690526297"/>
    <n v="0.21301738105263199"/>
    <n v="2.1301738105263199E-4"/>
  </r>
  <r>
    <x v="0"/>
    <x v="0"/>
    <x v="0"/>
    <x v="8"/>
    <x v="16"/>
    <s v="PL_Rural"/>
    <x v="0"/>
    <s v="RYBN-2_ST_COAL_CND"/>
    <n v="1581.74862912"/>
    <n v="1.58174862912"/>
    <n v="11938.3564608"/>
    <n v="11.9383564608"/>
    <n v="5.0161161599999997E-2"/>
    <n v="5.01611616E-5"/>
  </r>
  <r>
    <x v="0"/>
    <x v="0"/>
    <x v="0"/>
    <x v="8"/>
    <x v="16"/>
    <s v="PL_Rural"/>
    <x v="13"/>
    <s v="ADAM-2_ST_LIGNITE_CON"/>
    <n v="3716.3989895999998"/>
    <n v="3.7163989896"/>
    <n v="47767.936608000004"/>
    <n v="47.767936607999999"/>
    <n v="0.100352808"/>
    <n v="1.00352808E-4"/>
  </r>
  <r>
    <x v="0"/>
    <x v="0"/>
    <x v="0"/>
    <x v="8"/>
    <x v="16"/>
    <s v="PL_Rural"/>
    <x v="13"/>
    <s v="BELC-2_ST_LIGNITE_CON"/>
    <n v="37339.09451712"/>
    <n v="37.339094517120003"/>
    <n v="479930.0357376"/>
    <n v="479.93003573760001"/>
    <n v="1.0082563776"/>
    <n v="1.0082563776E-3"/>
  </r>
  <r>
    <x v="0"/>
    <x v="0"/>
    <x v="0"/>
    <x v="8"/>
    <x v="16"/>
    <s v="PL_Rural"/>
    <x v="13"/>
    <s v="PATN2-1_ST_LIGNITE_CON"/>
    <n v="3724.5931619707299"/>
    <n v="3.7245931619707302"/>
    <n v="47873.258643512199"/>
    <n v="47.873258643512202"/>
    <n v="0.10057407278048799"/>
    <n v="1.0057407278048801E-4"/>
  </r>
  <r>
    <x v="0"/>
    <x v="0"/>
    <x v="0"/>
    <x v="8"/>
    <x v="16"/>
    <s v="PL_Rural"/>
    <x v="6"/>
    <s v="GNR_ROR_WTR"/>
    <m/>
    <m/>
    <m/>
    <m/>
    <m/>
    <m/>
  </r>
  <r>
    <x v="0"/>
    <x v="0"/>
    <x v="0"/>
    <x v="9"/>
    <x v="17"/>
    <s v="SE1A"/>
    <x v="6"/>
    <s v="GNR_RES_WTR_NOPMP_MC-01"/>
    <m/>
    <m/>
    <m/>
    <m/>
    <m/>
    <m/>
  </r>
  <r>
    <x v="0"/>
    <x v="0"/>
    <x v="0"/>
    <x v="9"/>
    <x v="17"/>
    <s v="SE1A"/>
    <x v="6"/>
    <s v="GNR_RES_WTR_NOPMP_MC-02"/>
    <m/>
    <m/>
    <m/>
    <m/>
    <m/>
    <m/>
  </r>
  <r>
    <x v="0"/>
    <x v="0"/>
    <x v="0"/>
    <x v="9"/>
    <x v="17"/>
    <s v="SE1A"/>
    <x v="6"/>
    <s v="GNR_RES_WTR_NOPMP_MC-03"/>
    <m/>
    <m/>
    <m/>
    <m/>
    <m/>
    <m/>
  </r>
  <r>
    <x v="0"/>
    <x v="0"/>
    <x v="0"/>
    <x v="9"/>
    <x v="17"/>
    <s v="SE1A"/>
    <x v="6"/>
    <s v="GNR_RES_WTR_NOPMP_MC-04"/>
    <m/>
    <m/>
    <m/>
    <m/>
    <m/>
    <m/>
  </r>
  <r>
    <x v="0"/>
    <x v="0"/>
    <x v="0"/>
    <x v="9"/>
    <x v="17"/>
    <s v="SE1A"/>
    <x v="6"/>
    <s v="GNR_RES_WTR_NOPMP_MC-05"/>
    <m/>
    <m/>
    <m/>
    <m/>
    <m/>
    <m/>
  </r>
  <r>
    <x v="0"/>
    <x v="0"/>
    <x v="0"/>
    <x v="9"/>
    <x v="17"/>
    <s v="SE1A"/>
    <x v="6"/>
    <s v="GNR_RES_WTR_NOPMP_MC-06"/>
    <m/>
    <m/>
    <m/>
    <m/>
    <m/>
    <m/>
  </r>
  <r>
    <x v="0"/>
    <x v="0"/>
    <x v="0"/>
    <x v="9"/>
    <x v="17"/>
    <s v="SE1A"/>
    <x v="6"/>
    <s v="GNR_RES_WTR_NOPMP_MC-07"/>
    <m/>
    <m/>
    <m/>
    <m/>
    <m/>
    <m/>
  </r>
  <r>
    <x v="0"/>
    <x v="0"/>
    <x v="0"/>
    <x v="9"/>
    <x v="17"/>
    <s v="SE1A"/>
    <x v="6"/>
    <s v="GNR_ROR_WTR"/>
    <m/>
    <m/>
    <m/>
    <m/>
    <m/>
    <m/>
  </r>
  <r>
    <x v="0"/>
    <x v="0"/>
    <x v="0"/>
    <x v="9"/>
    <x v="17"/>
    <s v="SE1A"/>
    <x v="7"/>
    <s v="GNR_WT_WIND_ONS"/>
    <m/>
    <m/>
    <m/>
    <m/>
    <m/>
    <m/>
  </r>
  <r>
    <x v="0"/>
    <x v="0"/>
    <x v="0"/>
    <x v="9"/>
    <x v="17"/>
    <s v="SE1_IND"/>
    <x v="5"/>
    <s v="GNR_BO_ELEC_E-99_LS-10-MW-FEED_Y-2020"/>
    <m/>
    <m/>
    <m/>
    <m/>
    <m/>
    <m/>
  </r>
  <r>
    <x v="0"/>
    <x v="0"/>
    <x v="0"/>
    <x v="9"/>
    <x v="17"/>
    <s v="SE1_IND"/>
    <x v="5"/>
    <s v="GNR_HP_ELEC_AIR-WTR_COP-310_LS_Y-2020"/>
    <m/>
    <m/>
    <m/>
    <m/>
    <m/>
    <m/>
  </r>
  <r>
    <x v="0"/>
    <x v="0"/>
    <x v="0"/>
    <x v="9"/>
    <x v="17"/>
    <s v="SE1_IND"/>
    <x v="1"/>
    <s v="GNR_HS_HEAT_PIT_L-CEN_E-90_Y-2020"/>
    <m/>
    <m/>
    <m/>
    <m/>
    <m/>
    <m/>
  </r>
  <r>
    <x v="0"/>
    <x v="0"/>
    <x v="0"/>
    <x v="9"/>
    <x v="17"/>
    <s v="SE1_IND"/>
    <x v="2"/>
    <s v="GNR_ST_MSW_BP_E-23_LS-220-MW-FEED_Y-2020"/>
    <m/>
    <m/>
    <n v="4.1067793566379001"/>
    <n v="4.1067793566379003E-3"/>
    <n v="5.2651017392793598E-2"/>
    <n v="5.26510173927936E-5"/>
  </r>
  <r>
    <x v="0"/>
    <x v="0"/>
    <x v="0"/>
    <x v="9"/>
    <x v="17"/>
    <s v="SE1_medium"/>
    <x v="1"/>
    <s v="GNR_HS_HEAT_PIT_L-DEC_E-91_Y-2020"/>
    <m/>
    <m/>
    <m/>
    <m/>
    <m/>
    <m/>
  </r>
  <r>
    <x v="0"/>
    <x v="0"/>
    <x v="0"/>
    <x v="9"/>
    <x v="17"/>
    <s v="SE1_medium"/>
    <x v="1"/>
    <s v="GNR_HS_HEAT_WTR-TANK_LS_E-95_Y-2010"/>
    <m/>
    <m/>
    <m/>
    <m/>
    <m/>
    <m/>
  </r>
  <r>
    <x v="0"/>
    <x v="0"/>
    <x v="0"/>
    <x v="9"/>
    <x v="17"/>
    <s v="SE1_medium"/>
    <x v="2"/>
    <s v="GNR_ST_MSW_BP_CB-20"/>
    <m/>
    <m/>
    <n v="0.42636672000003301"/>
    <n v="4.2636672000003297E-4"/>
    <n v="5.9035392000000003E-3"/>
    <n v="5.9035392000000002E-6"/>
  </r>
  <r>
    <x v="0"/>
    <x v="0"/>
    <x v="0"/>
    <x v="9"/>
    <x v="17"/>
    <s v="SE1_medium"/>
    <x v="2"/>
    <s v="GNR_ST_MSW_BP_CB-30"/>
    <m/>
    <m/>
    <n v="0.15199184000001201"/>
    <n v="1.5199184000001199E-4"/>
    <n v="2.1045024E-3"/>
    <n v="2.1045024000000002E-6"/>
  </r>
  <r>
    <x v="0"/>
    <x v="0"/>
    <x v="0"/>
    <x v="9"/>
    <x v="17"/>
    <s v="SE1_medium"/>
    <x v="11"/>
    <s v="GNR_BO_BFG_E-90"/>
    <n v="98.028625634141505"/>
    <n v="9.8028625634141497E-2"/>
    <m/>
    <m/>
    <m/>
    <m/>
  </r>
  <r>
    <x v="0"/>
    <x v="0"/>
    <x v="0"/>
    <x v="9"/>
    <x v="17"/>
    <s v="SE1_medium"/>
    <x v="11"/>
    <s v="LULEKRAFT_ST_BFG_EXT"/>
    <n v="691.64327593220401"/>
    <n v="0.69164327593220298"/>
    <m/>
    <m/>
    <m/>
    <m/>
  </r>
  <r>
    <x v="0"/>
    <x v="0"/>
    <x v="0"/>
    <x v="9"/>
    <x v="17"/>
    <s v="SE1_medium"/>
    <x v="4"/>
    <s v="GNR_EH_HEAT"/>
    <m/>
    <m/>
    <m/>
    <m/>
    <m/>
    <m/>
  </r>
  <r>
    <x v="0"/>
    <x v="0"/>
    <x v="0"/>
    <x v="9"/>
    <x v="17"/>
    <s v="SE1_small"/>
    <x v="5"/>
    <s v="GNR_HP_ELEC_GROUND-WTR_COP-360_LS-4-MW_Y-2020"/>
    <m/>
    <m/>
    <m/>
    <m/>
    <m/>
    <m/>
  </r>
  <r>
    <x v="0"/>
    <x v="0"/>
    <x v="0"/>
    <x v="9"/>
    <x v="17"/>
    <s v="SE1_small"/>
    <x v="1"/>
    <s v="GNR_HS_HEAT_PIT_L-DEC_E-91_Y-2020"/>
    <m/>
    <m/>
    <m/>
    <m/>
    <m/>
    <m/>
  </r>
  <r>
    <x v="0"/>
    <x v="0"/>
    <x v="0"/>
    <x v="9"/>
    <x v="17"/>
    <s v="SE1_small"/>
    <x v="1"/>
    <s v="GNR_HS_HEAT_WTR-TANK_LS_E-95_Y-2010"/>
    <m/>
    <m/>
    <m/>
    <m/>
    <m/>
    <m/>
  </r>
  <r>
    <x v="0"/>
    <x v="0"/>
    <x v="0"/>
    <x v="9"/>
    <x v="17"/>
    <s v="SE1_small"/>
    <x v="4"/>
    <s v="GNR_EH_HEAT"/>
    <m/>
    <m/>
    <m/>
    <m/>
    <m/>
    <m/>
  </r>
  <r>
    <x v="0"/>
    <x v="0"/>
    <x v="0"/>
    <x v="9"/>
    <x v="18"/>
    <s v="SE2A"/>
    <x v="6"/>
    <s v="GNR_RES_WTR_NOPMP_MC-01"/>
    <m/>
    <m/>
    <m/>
    <m/>
    <m/>
    <m/>
  </r>
  <r>
    <x v="0"/>
    <x v="0"/>
    <x v="0"/>
    <x v="9"/>
    <x v="18"/>
    <s v="SE2A"/>
    <x v="6"/>
    <s v="GNR_RES_WTR_NOPMP_MC-02"/>
    <m/>
    <m/>
    <m/>
    <m/>
    <m/>
    <m/>
  </r>
  <r>
    <x v="0"/>
    <x v="0"/>
    <x v="0"/>
    <x v="9"/>
    <x v="18"/>
    <s v="SE2A"/>
    <x v="6"/>
    <s v="GNR_RES_WTR_NOPMP_MC-03"/>
    <m/>
    <m/>
    <m/>
    <m/>
    <m/>
    <m/>
  </r>
  <r>
    <x v="0"/>
    <x v="0"/>
    <x v="0"/>
    <x v="9"/>
    <x v="18"/>
    <s v="SE2A"/>
    <x v="6"/>
    <s v="GNR_RES_WTR_NOPMP_MC-04"/>
    <m/>
    <m/>
    <m/>
    <m/>
    <m/>
    <m/>
  </r>
  <r>
    <x v="0"/>
    <x v="0"/>
    <x v="0"/>
    <x v="9"/>
    <x v="18"/>
    <s v="SE2A"/>
    <x v="6"/>
    <s v="GNR_RES_WTR_NOPMP_MC-05"/>
    <m/>
    <m/>
    <m/>
    <m/>
    <m/>
    <m/>
  </r>
  <r>
    <x v="0"/>
    <x v="0"/>
    <x v="0"/>
    <x v="9"/>
    <x v="18"/>
    <s v="SE2A"/>
    <x v="6"/>
    <s v="GNR_RES_WTR_NOPMP_MC-06"/>
    <m/>
    <m/>
    <m/>
    <m/>
    <m/>
    <m/>
  </r>
  <r>
    <x v="0"/>
    <x v="0"/>
    <x v="0"/>
    <x v="9"/>
    <x v="18"/>
    <s v="SE2A"/>
    <x v="6"/>
    <s v="GNR_RES_WTR_PMP_MC-01"/>
    <m/>
    <m/>
    <m/>
    <m/>
    <m/>
    <m/>
  </r>
  <r>
    <x v="0"/>
    <x v="0"/>
    <x v="0"/>
    <x v="9"/>
    <x v="18"/>
    <s v="SE2A"/>
    <x v="6"/>
    <s v="GNR_ROR_WTR"/>
    <m/>
    <m/>
    <m/>
    <m/>
    <m/>
    <m/>
  </r>
  <r>
    <x v="0"/>
    <x v="0"/>
    <x v="0"/>
    <x v="9"/>
    <x v="18"/>
    <s v="SE2A"/>
    <x v="7"/>
    <s v="GNR_WT_WIND_ONS"/>
    <m/>
    <m/>
    <m/>
    <m/>
    <m/>
    <m/>
  </r>
  <r>
    <x v="0"/>
    <x v="0"/>
    <x v="0"/>
    <x v="9"/>
    <x v="18"/>
    <s v="SE2_IND"/>
    <x v="1"/>
    <s v="GNR_HS_HEAT_PIT_L-CEN_E-90_Y-2020"/>
    <m/>
    <m/>
    <m/>
    <m/>
    <m/>
    <m/>
  </r>
  <r>
    <x v="0"/>
    <x v="0"/>
    <x v="0"/>
    <x v="9"/>
    <x v="18"/>
    <s v="SE2_IND"/>
    <x v="2"/>
    <s v="GNR_ST_MSW_BP_E-23_LS-220-MW-FEED_Y-2020"/>
    <m/>
    <m/>
    <n v="12.9978666439569"/>
    <n v="1.29978666439569E-2"/>
    <n v="0.166639315948165"/>
    <n v="1.6663931594816501E-4"/>
  </r>
  <r>
    <x v="0"/>
    <x v="0"/>
    <x v="0"/>
    <x v="9"/>
    <x v="18"/>
    <s v="SE2_medium"/>
    <x v="5"/>
    <s v="GNR_HP_ELEC_COP-270"/>
    <m/>
    <m/>
    <m/>
    <m/>
    <m/>
    <m/>
  </r>
  <r>
    <x v="0"/>
    <x v="0"/>
    <x v="0"/>
    <x v="9"/>
    <x v="18"/>
    <s v="SE2_medium"/>
    <x v="5"/>
    <s v="GNR_HP_ELEC_GROUND-WTR_COP-360_LS-4-MW_Y-2020"/>
    <m/>
    <m/>
    <m/>
    <m/>
    <m/>
    <m/>
  </r>
  <r>
    <x v="0"/>
    <x v="0"/>
    <x v="0"/>
    <x v="9"/>
    <x v="18"/>
    <s v="SE2_medium"/>
    <x v="1"/>
    <s v="GNR_HS_HEAT_PIT_L-DEC_E-91_Y-2020"/>
    <m/>
    <m/>
    <m/>
    <m/>
    <m/>
    <m/>
  </r>
  <r>
    <x v="0"/>
    <x v="0"/>
    <x v="0"/>
    <x v="9"/>
    <x v="18"/>
    <s v="SE2_medium"/>
    <x v="1"/>
    <s v="GNR_HS_HEAT_WTR-TANK_LS_E-95_Y-2010"/>
    <m/>
    <m/>
    <m/>
    <m/>
    <m/>
    <m/>
  </r>
  <r>
    <x v="0"/>
    <x v="0"/>
    <x v="0"/>
    <x v="9"/>
    <x v="18"/>
    <s v="SE2_medium"/>
    <x v="2"/>
    <s v="GNR_ST_MSW_BP_CB-20"/>
    <m/>
    <m/>
    <n v="0.98693516930119496"/>
    <n v="9.8693516930119501E-4"/>
    <n v="1.3665256190323201E-2"/>
    <n v="1.36652561903232E-5"/>
  </r>
  <r>
    <x v="0"/>
    <x v="0"/>
    <x v="0"/>
    <x v="9"/>
    <x v="18"/>
    <s v="SE2_medium"/>
    <x v="2"/>
    <s v="GNR_ST_MSW_BP_CB-40"/>
    <m/>
    <m/>
    <n v="0.34224736000002598"/>
    <n v="3.42247360000026E-4"/>
    <n v="4.7388096000000003E-3"/>
    <n v="4.7388096000000004E-6"/>
  </r>
  <r>
    <x v="0"/>
    <x v="0"/>
    <x v="0"/>
    <x v="9"/>
    <x v="18"/>
    <s v="SE2_medium"/>
    <x v="4"/>
    <s v="GNR_EH_HEAT"/>
    <m/>
    <m/>
    <m/>
    <m/>
    <m/>
    <m/>
  </r>
  <r>
    <x v="0"/>
    <x v="0"/>
    <x v="0"/>
    <x v="9"/>
    <x v="18"/>
    <s v="SE2_medium"/>
    <x v="8"/>
    <s v="GNR_ST_WOODWST_BP_CB-30"/>
    <m/>
    <m/>
    <n v="2.1338264999999999E-2"/>
    <n v="2.1338265E-5"/>
    <n v="1.3656489600000001E-4"/>
    <n v="1.36564896E-7"/>
  </r>
  <r>
    <x v="0"/>
    <x v="0"/>
    <x v="0"/>
    <x v="9"/>
    <x v="18"/>
    <s v="SE2_small"/>
    <x v="5"/>
    <s v="GNR_HP_ELEC_GROUND-WTR_COP-360_LS-4-MW_Y-2020"/>
    <m/>
    <m/>
    <m/>
    <m/>
    <m/>
    <m/>
  </r>
  <r>
    <x v="0"/>
    <x v="0"/>
    <x v="0"/>
    <x v="9"/>
    <x v="18"/>
    <s v="SE2_small"/>
    <x v="1"/>
    <s v="GNR_HS_HEAT_PIT_L-DEC_E-91_Y-2020"/>
    <m/>
    <m/>
    <m/>
    <m/>
    <m/>
    <m/>
  </r>
  <r>
    <x v="0"/>
    <x v="0"/>
    <x v="0"/>
    <x v="9"/>
    <x v="18"/>
    <s v="SE2_small"/>
    <x v="1"/>
    <s v="GNR_HS_HEAT_WTR-TANK_LS_E-95_Y-2010"/>
    <m/>
    <m/>
    <m/>
    <m/>
    <m/>
    <m/>
  </r>
  <r>
    <x v="0"/>
    <x v="0"/>
    <x v="0"/>
    <x v="9"/>
    <x v="18"/>
    <s v="SE2_small"/>
    <x v="11"/>
    <s v="GNR_BO_OTHER_E-90"/>
    <n v="7.8669074879999998"/>
    <n v="7.8669074879999992E-3"/>
    <m/>
    <m/>
    <m/>
    <m/>
  </r>
  <r>
    <x v="0"/>
    <x v="0"/>
    <x v="0"/>
    <x v="9"/>
    <x v="18"/>
    <s v="SE2_small"/>
    <x v="4"/>
    <s v="GNR_EH_HEAT"/>
    <m/>
    <m/>
    <m/>
    <m/>
    <m/>
    <m/>
  </r>
  <r>
    <x v="0"/>
    <x v="0"/>
    <x v="0"/>
    <x v="9"/>
    <x v="19"/>
    <s v="SE3A"/>
    <x v="12"/>
    <s v="GNR_ST_NUCL_CND_E-33"/>
    <m/>
    <m/>
    <m/>
    <m/>
    <m/>
    <m/>
  </r>
  <r>
    <x v="0"/>
    <x v="0"/>
    <x v="0"/>
    <x v="9"/>
    <x v="19"/>
    <s v="SE3A"/>
    <x v="6"/>
    <s v="GNR_RES_WTR_NOPMP_MC-01"/>
    <m/>
    <m/>
    <m/>
    <m/>
    <m/>
    <m/>
  </r>
  <r>
    <x v="0"/>
    <x v="0"/>
    <x v="0"/>
    <x v="9"/>
    <x v="19"/>
    <s v="SE3A"/>
    <x v="6"/>
    <s v="GNR_RES_WTR_NOPMP_MC-02"/>
    <m/>
    <m/>
    <m/>
    <m/>
    <m/>
    <m/>
  </r>
  <r>
    <x v="0"/>
    <x v="0"/>
    <x v="0"/>
    <x v="9"/>
    <x v="19"/>
    <s v="SE3A"/>
    <x v="6"/>
    <s v="GNR_RES_WTR_NOPMP_MC-03"/>
    <m/>
    <m/>
    <m/>
    <m/>
    <m/>
    <m/>
  </r>
  <r>
    <x v="0"/>
    <x v="0"/>
    <x v="0"/>
    <x v="9"/>
    <x v="19"/>
    <s v="SE3A"/>
    <x v="6"/>
    <s v="GNR_RES_WTR_NOPMP_MC-04"/>
    <m/>
    <m/>
    <m/>
    <m/>
    <m/>
    <m/>
  </r>
  <r>
    <x v="0"/>
    <x v="0"/>
    <x v="0"/>
    <x v="9"/>
    <x v="19"/>
    <s v="SE3A"/>
    <x v="6"/>
    <s v="GNR_RES_WTR_NOPMP_MC-05"/>
    <m/>
    <m/>
    <m/>
    <m/>
    <m/>
    <m/>
  </r>
  <r>
    <x v="0"/>
    <x v="0"/>
    <x v="0"/>
    <x v="9"/>
    <x v="19"/>
    <s v="SE3A"/>
    <x v="6"/>
    <s v="GNR_RES_WTR_NOPMP_MC-06"/>
    <m/>
    <m/>
    <m/>
    <m/>
    <m/>
    <m/>
  </r>
  <r>
    <x v="0"/>
    <x v="0"/>
    <x v="0"/>
    <x v="9"/>
    <x v="19"/>
    <s v="SE3A"/>
    <x v="6"/>
    <s v="GNR_ROR_WTR"/>
    <m/>
    <m/>
    <m/>
    <m/>
    <m/>
    <m/>
  </r>
  <r>
    <x v="0"/>
    <x v="0"/>
    <x v="0"/>
    <x v="9"/>
    <x v="19"/>
    <s v="SE3A"/>
    <x v="7"/>
    <s v="GNR_WT_WIND_ONS"/>
    <m/>
    <m/>
    <m/>
    <m/>
    <m/>
    <m/>
  </r>
  <r>
    <x v="0"/>
    <x v="0"/>
    <x v="0"/>
    <x v="9"/>
    <x v="19"/>
    <s v="SE3_IND"/>
    <x v="1"/>
    <s v="GNR_HS_HEAT_PIT_L-CEN_E-90_Y-2020"/>
    <m/>
    <m/>
    <m/>
    <m/>
    <m/>
    <m/>
  </r>
  <r>
    <x v="0"/>
    <x v="0"/>
    <x v="0"/>
    <x v="9"/>
    <x v="19"/>
    <s v="SE3_IND"/>
    <x v="2"/>
    <s v="GNR_ST_MSW_BP_E-23_LS-220-MW-FEED_Y-2020"/>
    <m/>
    <m/>
    <n v="19.8552890885429"/>
    <n v="1.98552890885429E-2"/>
    <n v="0.25455498831465301"/>
    <n v="2.5455498831465298E-4"/>
  </r>
  <r>
    <x v="0"/>
    <x v="0"/>
    <x v="0"/>
    <x v="9"/>
    <x v="19"/>
    <s v="SE3_large"/>
    <x v="0"/>
    <s v="GNR_ST_COAL_BP_CB-40"/>
    <n v="232.03487999999999"/>
    <n v="0.23203488"/>
    <n v="1751.2991999999999"/>
    <n v="1.7512992000000001"/>
    <n v="7.3584000000000002E-3"/>
    <n v="7.3583999999999997E-6"/>
  </r>
  <r>
    <x v="0"/>
    <x v="0"/>
    <x v="0"/>
    <x v="9"/>
    <x v="19"/>
    <s v="SE3_large"/>
    <x v="0"/>
    <s v="LINKOPING_ST_COAL_EXT"/>
    <n v="868.73859072000005"/>
    <n v="0.86873859072000004"/>
    <n v="6556.8642048000002"/>
    <n v="6.5568642048000001"/>
    <n v="2.7549849599999999E-2"/>
    <n v="2.7549849599999999E-5"/>
  </r>
  <r>
    <x v="0"/>
    <x v="0"/>
    <x v="0"/>
    <x v="9"/>
    <x v="19"/>
    <s v="SE3_large"/>
    <x v="0"/>
    <s v="VARTAN6_ST_COAL_EXT"/>
    <n v="678.024"/>
    <n v="0.67802399999999996"/>
    <n v="5117.4327272727296"/>
    <n v="5.11743272727273"/>
    <n v="2.1501818181818198E-2"/>
    <n v="2.1501818181818201E-5"/>
  </r>
  <r>
    <x v="0"/>
    <x v="0"/>
    <x v="0"/>
    <x v="9"/>
    <x v="19"/>
    <s v="SE3_large"/>
    <x v="5"/>
    <s v="GNR_HP_ELEC_COP-270"/>
    <m/>
    <m/>
    <m/>
    <m/>
    <m/>
    <m/>
  </r>
  <r>
    <x v="0"/>
    <x v="0"/>
    <x v="0"/>
    <x v="9"/>
    <x v="19"/>
    <s v="SE3_large"/>
    <x v="1"/>
    <s v="GNR_HS_HEAT_PIT_L-CEN_E-90_Y-2020"/>
    <m/>
    <m/>
    <m/>
    <m/>
    <m/>
    <m/>
  </r>
  <r>
    <x v="0"/>
    <x v="0"/>
    <x v="0"/>
    <x v="9"/>
    <x v="19"/>
    <s v="SE3_large"/>
    <x v="1"/>
    <s v="GNR_HS_HEAT_WTR-TANK_LS_E-95_Y-2010"/>
    <m/>
    <m/>
    <m/>
    <m/>
    <m/>
    <m/>
  </r>
  <r>
    <x v="0"/>
    <x v="0"/>
    <x v="0"/>
    <x v="9"/>
    <x v="19"/>
    <s v="SE3_large"/>
    <x v="2"/>
    <s v="AROS6_ST_MSW_EXT"/>
    <m/>
    <m/>
    <n v="0.76168918032792698"/>
    <n v="7.6168918032792703E-4"/>
    <n v="1.05464655737705E-2"/>
    <n v="1.05464655737705E-5"/>
  </r>
  <r>
    <x v="0"/>
    <x v="0"/>
    <x v="0"/>
    <x v="9"/>
    <x v="19"/>
    <s v="SE3_large"/>
    <x v="2"/>
    <s v="GNR_ST_MSW_BP_CB-10"/>
    <m/>
    <m/>
    <n v="2.1267722666668298"/>
    <n v="2.12677226666683E-3"/>
    <n v="2.9447615999999999E-2"/>
    <n v="2.9447616E-5"/>
  </r>
  <r>
    <x v="0"/>
    <x v="0"/>
    <x v="0"/>
    <x v="9"/>
    <x v="19"/>
    <s v="SE3_large"/>
    <x v="2"/>
    <s v="GNR_ST_MSW_BP_CB-20"/>
    <m/>
    <m/>
    <n v="0.34365699463932198"/>
    <n v="3.4365699463932199E-4"/>
    <n v="4.7583276180825597E-3"/>
    <n v="4.7583276180825602E-6"/>
  </r>
  <r>
    <x v="0"/>
    <x v="0"/>
    <x v="0"/>
    <x v="9"/>
    <x v="19"/>
    <s v="SE3_large"/>
    <x v="2"/>
    <s v="GNR_ST_MSW_BP_CB-30"/>
    <m/>
    <m/>
    <n v="2.37456735258468"/>
    <n v="2.3745673525846799E-3"/>
    <n v="3.2878624881939197E-2"/>
    <n v="3.2878624881939202E-5"/>
  </r>
  <r>
    <x v="0"/>
    <x v="0"/>
    <x v="0"/>
    <x v="9"/>
    <x v="19"/>
    <s v="SE3_large"/>
    <x v="2"/>
    <s v="GNR_ST_MSW_BP_CB-40"/>
    <m/>
    <m/>
    <n v="0.47829600000003702"/>
    <n v="4.7829600000003699E-4"/>
    <n v="6.6225600000000004E-3"/>
    <n v="6.6225599999999997E-6"/>
  </r>
  <r>
    <x v="0"/>
    <x v="0"/>
    <x v="0"/>
    <x v="9"/>
    <x v="19"/>
    <s v="SE3_large"/>
    <x v="2"/>
    <s v="GNR_ST_MSW_BP_E-23_LS-220-MW-FEED_Y-2020"/>
    <m/>
    <m/>
    <n v="12.2442094930884"/>
    <n v="1.2244209493088401E-2"/>
    <n v="0.156977044783185"/>
    <n v="1.5697704478318501E-4"/>
  </r>
  <r>
    <x v="0"/>
    <x v="0"/>
    <x v="0"/>
    <x v="9"/>
    <x v="19"/>
    <s v="SE3_large"/>
    <x v="10"/>
    <s v="GNR_ST_PEAT_BP_CB-40"/>
    <n v="262.44959999999998"/>
    <n v="0.26244960000000001"/>
    <n v="588.67200000000003"/>
    <n v="0.58867199999999997"/>
    <n v="7.3584000000000002E-3"/>
    <n v="7.3583999999999997E-6"/>
  </r>
  <r>
    <x v="0"/>
    <x v="0"/>
    <x v="0"/>
    <x v="9"/>
    <x v="19"/>
    <s v="SE3_large"/>
    <x v="10"/>
    <s v="GNR_ST_PEAT_BP_CB-50"/>
    <n v="674.87040000000002"/>
    <n v="0.67487039999999998"/>
    <n v="1513.7280000000001"/>
    <n v="1.513728"/>
    <n v="1.89216E-2"/>
    <n v="1.8921599999999999E-5"/>
  </r>
  <r>
    <x v="0"/>
    <x v="0"/>
    <x v="0"/>
    <x v="9"/>
    <x v="19"/>
    <s v="SE3_large"/>
    <x v="4"/>
    <s v="GNR_EH_HEAT"/>
    <m/>
    <m/>
    <m/>
    <m/>
    <m/>
    <m/>
  </r>
  <r>
    <x v="0"/>
    <x v="0"/>
    <x v="0"/>
    <x v="9"/>
    <x v="19"/>
    <s v="SE3_large"/>
    <x v="8"/>
    <s v="AROS7_ST_WOODWST_EXT"/>
    <m/>
    <m/>
    <n v="1.64788524590164"/>
    <n v="1.64788524590164E-3"/>
    <n v="1.05464655737705E-2"/>
    <n v="1.05464655737705E-5"/>
  </r>
  <r>
    <x v="0"/>
    <x v="0"/>
    <x v="0"/>
    <x v="9"/>
    <x v="19"/>
    <s v="SE3_large"/>
    <x v="8"/>
    <s v="GNR_ST_WOODWST_BP_CB-30"/>
    <m/>
    <m/>
    <n v="2.0878000000000001"/>
    <n v="2.0877999999999999E-3"/>
    <n v="1.3361919999999999E-2"/>
    <n v="1.336192E-5"/>
  </r>
  <r>
    <x v="0"/>
    <x v="0"/>
    <x v="0"/>
    <x v="9"/>
    <x v="19"/>
    <s v="SE3_medium"/>
    <x v="5"/>
    <s v="GNR_HP_ELEC_COP-270"/>
    <m/>
    <m/>
    <m/>
    <m/>
    <m/>
    <m/>
  </r>
  <r>
    <x v="0"/>
    <x v="0"/>
    <x v="0"/>
    <x v="9"/>
    <x v="19"/>
    <s v="SE3_medium"/>
    <x v="5"/>
    <s v="GNR_HP_ELEC_GROUND-WTR_COP-360_LS-4-MW_Y-2020"/>
    <m/>
    <m/>
    <m/>
    <m/>
    <m/>
    <m/>
  </r>
  <r>
    <x v="0"/>
    <x v="0"/>
    <x v="0"/>
    <x v="9"/>
    <x v="19"/>
    <s v="SE3_medium"/>
    <x v="1"/>
    <s v="GNR_HS_HEAT_PIT_L-DEC_E-91_Y-2020"/>
    <m/>
    <m/>
    <m/>
    <m/>
    <m/>
    <m/>
  </r>
  <r>
    <x v="0"/>
    <x v="0"/>
    <x v="0"/>
    <x v="9"/>
    <x v="19"/>
    <s v="SE3_medium"/>
    <x v="1"/>
    <s v="GNR_HS_HEAT_WTR-TANK_LS_E-95_Y-2010"/>
    <m/>
    <m/>
    <m/>
    <m/>
    <m/>
    <m/>
  </r>
  <r>
    <x v="0"/>
    <x v="0"/>
    <x v="0"/>
    <x v="9"/>
    <x v="19"/>
    <s v="SE3_medium"/>
    <x v="15"/>
    <s v="GNR_BO_LNG_E-90"/>
    <n v="5.8972319999999998"/>
    <n v="5.8972319999999996E-3"/>
    <m/>
    <m/>
    <n v="1.0512E-4"/>
    <n v="1.0512E-7"/>
  </r>
  <r>
    <x v="0"/>
    <x v="0"/>
    <x v="0"/>
    <x v="9"/>
    <x v="19"/>
    <s v="SE3_medium"/>
    <x v="2"/>
    <s v="GNR_BO_MSW_E-90"/>
    <m/>
    <m/>
    <n v="0.55113538547267804"/>
    <n v="5.5113538547267896E-4"/>
    <n v="7.6311053373134298E-3"/>
    <n v="7.63110533731343E-6"/>
  </r>
  <r>
    <x v="0"/>
    <x v="0"/>
    <x v="0"/>
    <x v="9"/>
    <x v="19"/>
    <s v="SE3_medium"/>
    <x v="2"/>
    <s v="GNR_ST_MSW_BP_CB-10"/>
    <m/>
    <m/>
    <n v="1.14110796800009"/>
    <n v="1.14110796800009E-3"/>
    <n v="1.5799956479999998E-2"/>
    <n v="1.5799956479999999E-5"/>
  </r>
  <r>
    <x v="0"/>
    <x v="0"/>
    <x v="0"/>
    <x v="9"/>
    <x v="19"/>
    <s v="SE3_medium"/>
    <x v="2"/>
    <s v="GNR_ST_MSW_BP_CB-20"/>
    <m/>
    <m/>
    <n v="0.364416000000028"/>
    <n v="3.6441600000002797E-4"/>
    <n v="5.0457599999999998E-3"/>
    <n v="5.0457599999999998E-6"/>
  </r>
  <r>
    <x v="0"/>
    <x v="0"/>
    <x v="0"/>
    <x v="9"/>
    <x v="19"/>
    <s v="SE3_medium"/>
    <x v="2"/>
    <s v="GNR_ST_MSW_BP_CB-30"/>
    <m/>
    <m/>
    <n v="1.16241955555564"/>
    <n v="1.1624195555556399E-3"/>
    <n v="1.6095040000000001E-2"/>
    <n v="1.609504E-5"/>
  </r>
  <r>
    <x v="0"/>
    <x v="0"/>
    <x v="0"/>
    <x v="9"/>
    <x v="19"/>
    <s v="SE3_medium"/>
    <x v="10"/>
    <s v="GNR_ST_PEAT_BP_CB-10"/>
    <n v="107.22940800000001"/>
    <n v="0.107229408"/>
    <n v="240.51455999999999"/>
    <n v="0.24051455999999999"/>
    <n v="3.0064319999999999E-3"/>
    <n v="3.0064320000000002E-6"/>
  </r>
  <r>
    <x v="0"/>
    <x v="0"/>
    <x v="0"/>
    <x v="9"/>
    <x v="19"/>
    <s v="SE3_medium"/>
    <x v="4"/>
    <s v="GNR_EH_HEAT"/>
    <m/>
    <m/>
    <m/>
    <m/>
    <m/>
    <m/>
  </r>
  <r>
    <x v="0"/>
    <x v="0"/>
    <x v="0"/>
    <x v="9"/>
    <x v="19"/>
    <s v="SE3_medium"/>
    <x v="8"/>
    <s v="GNR_ST_WOODWST_BP_CB-20"/>
    <m/>
    <m/>
    <n v="1.2792487753710001E-2"/>
    <n v="1.2792487753710001E-5"/>
    <n v="8.1871921623743999E-5"/>
    <n v="8.1871921623743996E-8"/>
  </r>
  <r>
    <x v="0"/>
    <x v="0"/>
    <x v="0"/>
    <x v="9"/>
    <x v="19"/>
    <s v="SE3_medium"/>
    <x v="8"/>
    <s v="GNR_ST_WOODWST_BP_CB-30"/>
    <m/>
    <m/>
    <n v="2.7707757930113202"/>
    <n v="2.7707757930113199E-3"/>
    <n v="1.7732965075272399E-2"/>
    <n v="1.7732965075272401E-5"/>
  </r>
  <r>
    <x v="0"/>
    <x v="0"/>
    <x v="0"/>
    <x v="9"/>
    <x v="19"/>
    <s v="SE3_medium"/>
    <x v="8"/>
    <s v="GNR_ST_WOODWST_BP_CB-40"/>
    <m/>
    <m/>
    <n v="3.4464394999999999"/>
    <n v="3.4464395000000001E-3"/>
    <n v="2.20572128E-2"/>
    <n v="2.2057212799999998E-5"/>
  </r>
  <r>
    <x v="0"/>
    <x v="0"/>
    <x v="0"/>
    <x v="9"/>
    <x v="19"/>
    <s v="SE3_small"/>
    <x v="5"/>
    <s v="GNR_HP_ELEC_COP-270"/>
    <m/>
    <m/>
    <m/>
    <m/>
    <m/>
    <m/>
  </r>
  <r>
    <x v="0"/>
    <x v="0"/>
    <x v="0"/>
    <x v="9"/>
    <x v="19"/>
    <s v="SE3_small"/>
    <x v="5"/>
    <s v="GNR_HP_ELEC_GROUND-WTR_COP-360_LS-4-MW_Y-2020"/>
    <m/>
    <m/>
    <m/>
    <m/>
    <m/>
    <m/>
  </r>
  <r>
    <x v="0"/>
    <x v="0"/>
    <x v="0"/>
    <x v="9"/>
    <x v="19"/>
    <s v="SE3_small"/>
    <x v="1"/>
    <s v="GNR_HS_HEAT_PIT_L-DEC_E-91_Y-2020"/>
    <m/>
    <m/>
    <m/>
    <m/>
    <m/>
    <m/>
  </r>
  <r>
    <x v="0"/>
    <x v="0"/>
    <x v="0"/>
    <x v="9"/>
    <x v="19"/>
    <s v="SE3_small"/>
    <x v="1"/>
    <s v="GNR_HS_HEAT_WTR-TANK_LS_E-95_Y-2010"/>
    <m/>
    <m/>
    <m/>
    <m/>
    <m/>
    <m/>
  </r>
  <r>
    <x v="0"/>
    <x v="0"/>
    <x v="0"/>
    <x v="9"/>
    <x v="19"/>
    <s v="SE3_small"/>
    <x v="2"/>
    <s v="GNR_ST_MSW_BP_CB-20"/>
    <m/>
    <m/>
    <n v="0.121472000000009"/>
    <n v="1.21472000000009E-4"/>
    <n v="1.6819199999999999E-3"/>
    <n v="1.6819200000000001E-6"/>
  </r>
  <r>
    <x v="0"/>
    <x v="0"/>
    <x v="0"/>
    <x v="9"/>
    <x v="19"/>
    <s v="SE3_small"/>
    <x v="11"/>
    <s v="GNR_BO_OTHER_E-90"/>
    <n v="9.2551852799999992"/>
    <n v="9.2551852799999997E-3"/>
    <m/>
    <m/>
    <m/>
    <m/>
  </r>
  <r>
    <x v="0"/>
    <x v="0"/>
    <x v="0"/>
    <x v="9"/>
    <x v="19"/>
    <s v="SE3_small"/>
    <x v="4"/>
    <s v="GNR_EH_HEAT"/>
    <m/>
    <m/>
    <m/>
    <m/>
    <m/>
    <m/>
  </r>
  <r>
    <x v="0"/>
    <x v="0"/>
    <x v="0"/>
    <x v="9"/>
    <x v="19"/>
    <s v="SE3_small"/>
    <x v="8"/>
    <s v="GNR_ST_WOODWST_BP_CB-20"/>
    <m/>
    <m/>
    <n v="1.3140000000000001E-3"/>
    <n v="1.314E-6"/>
    <n v="8.4095999999999999E-6"/>
    <n v="8.4096000000000004E-9"/>
  </r>
  <r>
    <x v="0"/>
    <x v="0"/>
    <x v="0"/>
    <x v="9"/>
    <x v="20"/>
    <s v="SE4A"/>
    <x v="6"/>
    <s v="GNR_RES_WTR_NOPMP_MC-01"/>
    <m/>
    <m/>
    <m/>
    <m/>
    <m/>
    <m/>
  </r>
  <r>
    <x v="0"/>
    <x v="0"/>
    <x v="0"/>
    <x v="9"/>
    <x v="20"/>
    <s v="SE4A"/>
    <x v="6"/>
    <s v="GNR_RES_WTR_NOPMP_MC-02"/>
    <m/>
    <m/>
    <m/>
    <m/>
    <m/>
    <m/>
  </r>
  <r>
    <x v="0"/>
    <x v="0"/>
    <x v="0"/>
    <x v="9"/>
    <x v="20"/>
    <s v="SE4A"/>
    <x v="6"/>
    <s v="GNR_RES_WTR_NOPMP_MC-03"/>
    <m/>
    <m/>
    <m/>
    <m/>
    <m/>
    <m/>
  </r>
  <r>
    <x v="0"/>
    <x v="0"/>
    <x v="0"/>
    <x v="9"/>
    <x v="20"/>
    <s v="SE4A"/>
    <x v="6"/>
    <s v="GNR_RES_WTR_NOPMP_MC-04"/>
    <m/>
    <m/>
    <m/>
    <m/>
    <m/>
    <m/>
  </r>
  <r>
    <x v="0"/>
    <x v="0"/>
    <x v="0"/>
    <x v="9"/>
    <x v="20"/>
    <s v="SE4A"/>
    <x v="6"/>
    <s v="GNR_RES_WTR_NOPMP_MC-05"/>
    <m/>
    <m/>
    <m/>
    <m/>
    <m/>
    <m/>
  </r>
  <r>
    <x v="0"/>
    <x v="0"/>
    <x v="0"/>
    <x v="9"/>
    <x v="20"/>
    <s v="SE4A"/>
    <x v="6"/>
    <s v="GNR_RES_WTR_NOPMP_MC-06"/>
    <m/>
    <m/>
    <m/>
    <m/>
    <m/>
    <m/>
  </r>
  <r>
    <x v="0"/>
    <x v="0"/>
    <x v="0"/>
    <x v="9"/>
    <x v="20"/>
    <s v="SE4A"/>
    <x v="6"/>
    <s v="GNR_RES_WTR_NOPMP_MC-07"/>
    <m/>
    <m/>
    <m/>
    <m/>
    <m/>
    <m/>
  </r>
  <r>
    <x v="0"/>
    <x v="0"/>
    <x v="0"/>
    <x v="9"/>
    <x v="20"/>
    <s v="SE4A"/>
    <x v="6"/>
    <s v="GNR_RES_WTR_NOPMP_MC-08"/>
    <m/>
    <m/>
    <m/>
    <m/>
    <m/>
    <m/>
  </r>
  <r>
    <x v="0"/>
    <x v="0"/>
    <x v="0"/>
    <x v="9"/>
    <x v="20"/>
    <s v="SE4A"/>
    <x v="6"/>
    <s v="GNR_RES_WTR_NOPMP_MC-09"/>
    <m/>
    <m/>
    <m/>
    <m/>
    <m/>
    <m/>
  </r>
  <r>
    <x v="0"/>
    <x v="0"/>
    <x v="0"/>
    <x v="9"/>
    <x v="20"/>
    <s v="SE4A"/>
    <x v="6"/>
    <s v="GNR_RES_WTR_NOPMP_MC-10"/>
    <m/>
    <m/>
    <m/>
    <m/>
    <m/>
    <m/>
  </r>
  <r>
    <x v="0"/>
    <x v="0"/>
    <x v="0"/>
    <x v="9"/>
    <x v="20"/>
    <s v="SE4A"/>
    <x v="6"/>
    <s v="GNR_ROR_WTR"/>
    <m/>
    <m/>
    <m/>
    <m/>
    <m/>
    <m/>
  </r>
  <r>
    <x v="0"/>
    <x v="0"/>
    <x v="0"/>
    <x v="9"/>
    <x v="20"/>
    <s v="SE4A"/>
    <x v="7"/>
    <s v="GNR_WT_WIND_ONS"/>
    <m/>
    <m/>
    <m/>
    <m/>
    <m/>
    <m/>
  </r>
  <r>
    <x v="0"/>
    <x v="0"/>
    <x v="0"/>
    <x v="9"/>
    <x v="20"/>
    <s v="SE4_IND"/>
    <x v="1"/>
    <s v="GNR_HS_HEAT_PIT_L-CEN_E-90_Y-2020"/>
    <m/>
    <m/>
    <m/>
    <m/>
    <m/>
    <m/>
  </r>
  <r>
    <x v="0"/>
    <x v="0"/>
    <x v="0"/>
    <x v="9"/>
    <x v="20"/>
    <s v="SE4_IND"/>
    <x v="2"/>
    <s v="GNR_ST_MSW_BP_E-23_LS-220-MW-FEED_Y-2020"/>
    <m/>
    <m/>
    <n v="9.7492472524275797"/>
    <n v="9.7492472524275797E-3"/>
    <n v="0.124990349390097"/>
    <n v="1.2499034939009699E-4"/>
  </r>
  <r>
    <x v="0"/>
    <x v="0"/>
    <x v="0"/>
    <x v="9"/>
    <x v="20"/>
    <s v="SE4_large"/>
    <x v="5"/>
    <s v="GNR_HP_ELEC_COP-270"/>
    <m/>
    <m/>
    <m/>
    <m/>
    <m/>
    <m/>
  </r>
  <r>
    <x v="0"/>
    <x v="0"/>
    <x v="0"/>
    <x v="9"/>
    <x v="20"/>
    <s v="SE4_large"/>
    <x v="1"/>
    <s v="GNR_HS_HEAT_PIT_L-CEN_E-90_Y-2020"/>
    <m/>
    <m/>
    <m/>
    <m/>
    <m/>
    <m/>
  </r>
  <r>
    <x v="0"/>
    <x v="0"/>
    <x v="0"/>
    <x v="9"/>
    <x v="20"/>
    <s v="SE4_large"/>
    <x v="1"/>
    <s v="GNR_HS_HEAT_WTR-TANK_LS_E-95_Y-2010"/>
    <m/>
    <m/>
    <m/>
    <m/>
    <m/>
    <m/>
  </r>
  <r>
    <x v="0"/>
    <x v="0"/>
    <x v="0"/>
    <x v="9"/>
    <x v="20"/>
    <s v="SE4_large"/>
    <x v="2"/>
    <s v="GNR_BO_MSW_E-90"/>
    <m/>
    <m/>
    <n v="0.29456960000002302"/>
    <n v="2.9456960000002298E-4"/>
    <n v="4.0786559999999999E-3"/>
    <n v="4.0786560000000001E-6"/>
  </r>
  <r>
    <x v="0"/>
    <x v="0"/>
    <x v="0"/>
    <x v="9"/>
    <x v="20"/>
    <s v="SE4_large"/>
    <x v="2"/>
    <s v="GNR_ST_MSW_BP_CB-30"/>
    <m/>
    <m/>
    <n v="1.74174680495217"/>
    <n v="1.74174680495217E-3"/>
    <n v="2.4116494222412799E-2"/>
    <n v="2.4116494222412799E-5"/>
  </r>
  <r>
    <x v="0"/>
    <x v="0"/>
    <x v="0"/>
    <x v="9"/>
    <x v="20"/>
    <s v="SE4_large"/>
    <x v="2"/>
    <s v="GNR_ST_MSW_BP_CB-60"/>
    <m/>
    <m/>
    <n v="0.53592209369646804"/>
    <n v="5.3592209369646799E-4"/>
    <n v="7.4204597588736002E-3"/>
    <n v="7.4204597588736004E-6"/>
  </r>
  <r>
    <x v="0"/>
    <x v="0"/>
    <x v="0"/>
    <x v="9"/>
    <x v="20"/>
    <s v="SE4_large"/>
    <x v="2"/>
    <s v="GNR_ST_MSW_BP_E-23_LS-220-MW-FEED_Y-2020"/>
    <m/>
    <m/>
    <n v="0.87811797040274497"/>
    <n v="8.7811797040274501E-4"/>
    <n v="1.12579226974711E-2"/>
    <n v="1.1257922697471099E-5"/>
  </r>
  <r>
    <x v="0"/>
    <x v="0"/>
    <x v="0"/>
    <x v="9"/>
    <x v="20"/>
    <s v="SE4_large"/>
    <x v="4"/>
    <s v="GNR_EH_HEAT"/>
    <m/>
    <m/>
    <m/>
    <m/>
    <m/>
    <m/>
  </r>
  <r>
    <x v="0"/>
    <x v="0"/>
    <x v="0"/>
    <x v="9"/>
    <x v="20"/>
    <s v="SE4_medium"/>
    <x v="5"/>
    <s v="GNR_HP_ELEC_COP-270"/>
    <m/>
    <m/>
    <m/>
    <m/>
    <m/>
    <m/>
  </r>
  <r>
    <x v="0"/>
    <x v="0"/>
    <x v="0"/>
    <x v="9"/>
    <x v="20"/>
    <s v="SE4_medium"/>
    <x v="5"/>
    <s v="GNR_HP_ELEC_GROUND-WTR_COP-360_LS-4-MW_Y-2020"/>
    <m/>
    <m/>
    <m/>
    <m/>
    <m/>
    <m/>
  </r>
  <r>
    <x v="0"/>
    <x v="0"/>
    <x v="0"/>
    <x v="9"/>
    <x v="20"/>
    <s v="SE4_medium"/>
    <x v="1"/>
    <s v="GNR_HS_HEAT_PIT_L-DEC_E-91_Y-2020"/>
    <m/>
    <m/>
    <m/>
    <m/>
    <m/>
    <m/>
  </r>
  <r>
    <x v="0"/>
    <x v="0"/>
    <x v="0"/>
    <x v="9"/>
    <x v="20"/>
    <s v="SE4_medium"/>
    <x v="1"/>
    <s v="GNR_HS_HEAT_WTR-TANK_LS_E-95_Y-2010"/>
    <m/>
    <m/>
    <m/>
    <m/>
    <m/>
    <m/>
  </r>
  <r>
    <x v="0"/>
    <x v="0"/>
    <x v="0"/>
    <x v="9"/>
    <x v="20"/>
    <s v="SE4_medium"/>
    <x v="2"/>
    <s v="GNR_BO_MSW_E-90"/>
    <m/>
    <m/>
    <n v="0.14171733333334399"/>
    <n v="1.41717333333344E-4"/>
    <n v="1.9622400000000001E-3"/>
    <n v="1.9622399999999999E-6"/>
  </r>
  <r>
    <x v="0"/>
    <x v="0"/>
    <x v="0"/>
    <x v="9"/>
    <x v="20"/>
    <s v="SE4_medium"/>
    <x v="2"/>
    <s v="GNR_ST_MSW_BP_CB-10"/>
    <m/>
    <m/>
    <n v="0.64599688720200199"/>
    <n v="6.45996887202002E-4"/>
    <n v="8.9445722843347203E-3"/>
    <n v="8.9445722843347192E-6"/>
  </r>
  <r>
    <x v="0"/>
    <x v="0"/>
    <x v="0"/>
    <x v="9"/>
    <x v="20"/>
    <s v="SE4_medium"/>
    <x v="2"/>
    <s v="GNR_ST_MSW_BP_CB-20"/>
    <m/>
    <m/>
    <n v="0.54407367495274594"/>
    <n v="5.4407367495274599E-4"/>
    <n v="7.5333278070374397E-3"/>
    <n v="7.5333278070374398E-6"/>
  </r>
  <r>
    <x v="0"/>
    <x v="0"/>
    <x v="0"/>
    <x v="9"/>
    <x v="20"/>
    <s v="SE4_medium"/>
    <x v="2"/>
    <s v="GNR_ST_MSW_BP_CB-30"/>
    <m/>
    <m/>
    <n v="1.3831250237386301"/>
    <n v="1.38312502373863E-3"/>
    <n v="1.9150961867148798E-2"/>
    <n v="1.9150961867148801E-5"/>
  </r>
  <r>
    <x v="0"/>
    <x v="0"/>
    <x v="0"/>
    <x v="9"/>
    <x v="20"/>
    <s v="SE4_medium"/>
    <x v="4"/>
    <s v="GNR_EH_HEAT"/>
    <m/>
    <m/>
    <m/>
    <m/>
    <m/>
    <m/>
  </r>
  <r>
    <x v="0"/>
    <x v="0"/>
    <x v="0"/>
    <x v="9"/>
    <x v="20"/>
    <s v="SE4_medium"/>
    <x v="8"/>
    <s v="GNR_ST_WOODWST_BP_CB-30"/>
    <m/>
    <m/>
    <n v="0.181575333333334"/>
    <n v="1.81575333333333E-4"/>
    <n v="1.1620821333333301E-3"/>
    <n v="1.1620821333333301E-6"/>
  </r>
  <r>
    <x v="0"/>
    <x v="0"/>
    <x v="0"/>
    <x v="9"/>
    <x v="20"/>
    <s v="SE4_small"/>
    <x v="5"/>
    <s v="GNR_HP_ELEC_COP-270"/>
    <m/>
    <m/>
    <m/>
    <m/>
    <m/>
    <m/>
  </r>
  <r>
    <x v="0"/>
    <x v="0"/>
    <x v="0"/>
    <x v="9"/>
    <x v="20"/>
    <s v="SE4_small"/>
    <x v="5"/>
    <s v="GNR_HP_ELEC_GROUND-WTR_COP-360_LS-4-MW_Y-2020"/>
    <m/>
    <m/>
    <m/>
    <m/>
    <m/>
    <m/>
  </r>
  <r>
    <x v="0"/>
    <x v="0"/>
    <x v="0"/>
    <x v="9"/>
    <x v="20"/>
    <s v="SE4_small"/>
    <x v="1"/>
    <s v="GNR_HS_HEAT_PIT_L-DEC_E-91_Y-2020"/>
    <m/>
    <m/>
    <m/>
    <m/>
    <m/>
    <m/>
  </r>
  <r>
    <x v="0"/>
    <x v="0"/>
    <x v="0"/>
    <x v="9"/>
    <x v="20"/>
    <s v="SE4_small"/>
    <x v="1"/>
    <s v="GNR_HS_HEAT_WTR-TANK_LS_E-95_Y-2010"/>
    <m/>
    <m/>
    <m/>
    <m/>
    <m/>
    <m/>
  </r>
  <r>
    <x v="0"/>
    <x v="0"/>
    <x v="0"/>
    <x v="9"/>
    <x v="20"/>
    <s v="SE4_small"/>
    <x v="11"/>
    <s v="GNR_BO_OTHER_E-90"/>
    <n v="11.568981600000001"/>
    <n v="1.15689816E-2"/>
    <m/>
    <m/>
    <m/>
    <m/>
  </r>
  <r>
    <x v="0"/>
    <x v="0"/>
    <x v="0"/>
    <x v="9"/>
    <x v="20"/>
    <s v="SE4_small"/>
    <x v="4"/>
    <s v="GNR_EH_HEAT"/>
    <m/>
    <m/>
    <m/>
    <m/>
    <m/>
    <m/>
  </r>
  <r>
    <x v="0"/>
    <x v="0"/>
    <x v="0"/>
    <x v="10"/>
    <x v="21"/>
    <s v="UK_A"/>
    <x v="0"/>
    <s v="GNR_ST_COAL_CND_E-35"/>
    <n v="46219.217918612303"/>
    <n v="46.219217918612301"/>
    <n v="348842.72297980101"/>
    <n v="348.84272297980101"/>
    <n v="1.4657257268058901"/>
    <n v="1.46572572680589E-3"/>
  </r>
  <r>
    <x v="0"/>
    <x v="0"/>
    <x v="0"/>
    <x v="10"/>
    <x v="21"/>
    <s v="UK_A"/>
    <x v="5"/>
    <s v="GNR_ES_ELEC_BAT-LITHIO_E-95_Y-16-29"/>
    <m/>
    <m/>
    <m/>
    <m/>
    <m/>
    <m/>
  </r>
  <r>
    <x v="0"/>
    <x v="0"/>
    <x v="0"/>
    <x v="10"/>
    <x v="21"/>
    <s v="UK_A"/>
    <x v="2"/>
    <s v="GNR_ST_MSW_CND_E-40"/>
    <m/>
    <m/>
    <n v="9913.0262399999992"/>
    <n v="9.9130262400000007"/>
    <n v="0.25418015999999999"/>
    <n v="2.5418016000000002E-4"/>
  </r>
  <r>
    <x v="0"/>
    <x v="0"/>
    <x v="0"/>
    <x v="10"/>
    <x v="21"/>
    <s v="UK_A"/>
    <x v="16"/>
    <s v="GNR_CC_NGAS_CND_E-47"/>
    <n v="5758.6732484680597"/>
    <n v="5.7586732484680603"/>
    <m/>
    <m/>
    <n v="0.102650147031516"/>
    <n v="1.0265014703151601E-4"/>
  </r>
  <r>
    <x v="0"/>
    <x v="0"/>
    <x v="0"/>
    <x v="10"/>
    <x v="21"/>
    <s v="UK_A"/>
    <x v="16"/>
    <s v="GNR_CC_NGAS_CND_E-52"/>
    <n v="10582.1217316987"/>
    <n v="10.582121731698701"/>
    <m/>
    <m/>
    <n v="0.18862962088589499"/>
    <n v="1.88629620885895E-4"/>
  </r>
  <r>
    <x v="0"/>
    <x v="0"/>
    <x v="0"/>
    <x v="10"/>
    <x v="21"/>
    <s v="UK_A"/>
    <x v="16"/>
    <s v="GNR_CC_NGAS_CND_E-56"/>
    <n v="13525.0448246297"/>
    <n v="13.525044824629701"/>
    <m/>
    <m/>
    <n v="0.24108814304152801"/>
    <n v="2.4108814304152801E-4"/>
  </r>
  <r>
    <x v="0"/>
    <x v="0"/>
    <x v="0"/>
    <x v="10"/>
    <x v="21"/>
    <s v="UK_A"/>
    <x v="16"/>
    <s v="GNR_GT_NGAS_CND_E-41"/>
    <n v="96.411028078817694"/>
    <n v="9.6411028078817698E-2"/>
    <m/>
    <m/>
    <n v="1.7185566502463099E-3"/>
    <n v="1.71855665024631E-6"/>
  </r>
  <r>
    <x v="0"/>
    <x v="0"/>
    <x v="0"/>
    <x v="10"/>
    <x v="21"/>
    <s v="UK_A"/>
    <x v="12"/>
    <s v="GNR_ST_NUCL_CND_E-33"/>
    <m/>
    <m/>
    <m/>
    <m/>
    <m/>
    <m/>
  </r>
  <r>
    <x v="0"/>
    <x v="0"/>
    <x v="0"/>
    <x v="10"/>
    <x v="21"/>
    <s v="UK_A"/>
    <x v="3"/>
    <s v="GNR_PV_SUN"/>
    <m/>
    <m/>
    <m/>
    <m/>
    <m/>
    <m/>
  </r>
  <r>
    <x v="0"/>
    <x v="0"/>
    <x v="0"/>
    <x v="10"/>
    <x v="21"/>
    <s v="UK_A"/>
    <x v="3"/>
    <s v="GNR_PV_SUN_LS-4-MW_Y-2020"/>
    <m/>
    <m/>
    <m/>
    <m/>
    <m/>
    <m/>
  </r>
  <r>
    <x v="0"/>
    <x v="0"/>
    <x v="0"/>
    <x v="10"/>
    <x v="21"/>
    <s v="UK_A"/>
    <x v="6"/>
    <s v="GNR_ES_WTR_PMP"/>
    <m/>
    <m/>
    <m/>
    <m/>
    <m/>
    <m/>
  </r>
  <r>
    <x v="0"/>
    <x v="0"/>
    <x v="0"/>
    <x v="10"/>
    <x v="21"/>
    <s v="UK_A"/>
    <x v="6"/>
    <s v="GNR_ROR_WTR"/>
    <m/>
    <m/>
    <m/>
    <m/>
    <m/>
    <m/>
  </r>
  <r>
    <x v="0"/>
    <x v="0"/>
    <x v="0"/>
    <x v="10"/>
    <x v="21"/>
    <s v="UK_A"/>
    <x v="7"/>
    <s v="GNR_WT_WIND_ONS"/>
    <m/>
    <m/>
    <m/>
    <m/>
    <m/>
    <m/>
  </r>
  <r>
    <x v="0"/>
    <x v="0"/>
    <x v="0"/>
    <x v="10"/>
    <x v="21"/>
    <s v="UK_A"/>
    <x v="7"/>
    <s v="GNR_WT_WIND_ON_LS_Y-2020"/>
    <m/>
    <m/>
    <m/>
    <m/>
    <m/>
    <m/>
  </r>
  <r>
    <x v="0"/>
    <x v="0"/>
    <x v="0"/>
    <x v="10"/>
    <x v="21"/>
    <s v="UK_Offshore"/>
    <x v="7"/>
    <s v="GNR_WT_WIND_OFF"/>
    <m/>
    <m/>
    <m/>
    <m/>
    <m/>
    <m/>
  </r>
  <r>
    <x v="0"/>
    <x v="1"/>
    <x v="1"/>
    <x v="0"/>
    <x v="0"/>
    <s v="DK1_Large"/>
    <x v="5"/>
    <s v="GNR_BO_ELEC_E-100"/>
    <m/>
    <m/>
    <m/>
    <m/>
    <m/>
    <m/>
  </r>
  <r>
    <x v="0"/>
    <x v="1"/>
    <x v="1"/>
    <x v="0"/>
    <x v="0"/>
    <s v="DK1_Large"/>
    <x v="1"/>
    <s v="GNR_HS_HEAT_PIT_L-CEN_E-90_Y-2020"/>
    <m/>
    <m/>
    <m/>
    <m/>
    <m/>
    <m/>
  </r>
  <r>
    <x v="0"/>
    <x v="1"/>
    <x v="1"/>
    <x v="0"/>
    <x v="0"/>
    <s v="DK1_Large"/>
    <x v="2"/>
    <s v="GNR_BO_MSW_E-105"/>
    <m/>
    <m/>
    <n v="0.24294400000001901"/>
    <n v="2.4294400000001901E-4"/>
    <n v="3.3638399999999999E-3"/>
    <n v="3.3638400000000001E-6"/>
  </r>
  <r>
    <x v="0"/>
    <x v="1"/>
    <x v="1"/>
    <x v="0"/>
    <x v="0"/>
    <s v="DK1_Large"/>
    <x v="2"/>
    <s v="GNR_ST_MSW_BP_E-24_LS-220-MW-FEED_Y-2030"/>
    <m/>
    <m/>
    <n v="10.5673731705061"/>
    <n v="1.05673731705061E-2"/>
    <n v="0.135479143211617"/>
    <n v="1.35479143211617E-4"/>
  </r>
  <r>
    <x v="0"/>
    <x v="1"/>
    <x v="1"/>
    <x v="0"/>
    <x v="0"/>
    <s v="DK1_Large"/>
    <x v="2"/>
    <s v="GNR_ST_MSW_BP_E-27"/>
    <m/>
    <m/>
    <n v="0.60398577777782503"/>
    <n v="6.0398577777782503E-4"/>
    <n v="8.3628800000000204E-3"/>
    <n v="8.3628800000000096E-6"/>
  </r>
  <r>
    <x v="0"/>
    <x v="1"/>
    <x v="1"/>
    <x v="0"/>
    <x v="0"/>
    <s v="DK1_Large"/>
    <x v="3"/>
    <s v="GNR_SH_SUN"/>
    <m/>
    <m/>
    <m/>
    <m/>
    <m/>
    <m/>
  </r>
  <r>
    <x v="0"/>
    <x v="1"/>
    <x v="1"/>
    <x v="0"/>
    <x v="0"/>
    <s v="DK1_Large"/>
    <x v="4"/>
    <s v="GNR_EH_HEAT"/>
    <m/>
    <m/>
    <m/>
    <m/>
    <m/>
    <m/>
  </r>
  <r>
    <x v="0"/>
    <x v="1"/>
    <x v="1"/>
    <x v="0"/>
    <x v="0"/>
    <s v="DK1_Large"/>
    <x v="17"/>
    <s v="GNR_ST_WOODCHI_BP_E-23"/>
    <m/>
    <m/>
    <m/>
    <m/>
    <m/>
    <m/>
  </r>
  <r>
    <x v="0"/>
    <x v="1"/>
    <x v="1"/>
    <x v="0"/>
    <x v="0"/>
    <s v="DK1_Large"/>
    <x v="17"/>
    <s v="GNR_ST_WOODCHI_BP_E-29_LS-600-MW-FEED_Y-2030"/>
    <m/>
    <m/>
    <m/>
    <m/>
    <m/>
    <m/>
  </r>
  <r>
    <x v="0"/>
    <x v="1"/>
    <x v="1"/>
    <x v="0"/>
    <x v="0"/>
    <s v="DK1_MedSmall"/>
    <x v="5"/>
    <s v="GNR_BO_ELEC_E-100"/>
    <m/>
    <m/>
    <m/>
    <m/>
    <m/>
    <m/>
  </r>
  <r>
    <x v="0"/>
    <x v="1"/>
    <x v="1"/>
    <x v="0"/>
    <x v="0"/>
    <s v="DK1_MedSmall"/>
    <x v="5"/>
    <s v="GNR_HP_ELEC_GROUND-WTR_COP-360_LS-4-MW_Y-2020"/>
    <m/>
    <m/>
    <m/>
    <m/>
    <m/>
    <m/>
  </r>
  <r>
    <x v="0"/>
    <x v="1"/>
    <x v="1"/>
    <x v="0"/>
    <x v="0"/>
    <s v="DK1_MedSmall"/>
    <x v="5"/>
    <s v="GNR_HP_ELEC_GROUND-WTR_COP-380_LS-4-MW_Y-2030"/>
    <m/>
    <m/>
    <m/>
    <m/>
    <m/>
    <m/>
  </r>
  <r>
    <x v="0"/>
    <x v="1"/>
    <x v="1"/>
    <x v="0"/>
    <x v="0"/>
    <s v="DK1_MedSmall"/>
    <x v="1"/>
    <s v="GNR_HS_HEAT_PIT_L-DEC_E-91_Y-2020"/>
    <m/>
    <m/>
    <m/>
    <m/>
    <m/>
    <m/>
  </r>
  <r>
    <x v="0"/>
    <x v="1"/>
    <x v="1"/>
    <x v="0"/>
    <x v="0"/>
    <s v="DK1_MedSmall"/>
    <x v="3"/>
    <s v="GNR_SH_SUN"/>
    <m/>
    <m/>
    <m/>
    <m/>
    <m/>
    <m/>
  </r>
  <r>
    <x v="0"/>
    <x v="1"/>
    <x v="1"/>
    <x v="0"/>
    <x v="0"/>
    <s v="DK1_MedSmall"/>
    <x v="4"/>
    <s v="GNR_EH_HEAT"/>
    <m/>
    <m/>
    <m/>
    <m/>
    <m/>
    <m/>
  </r>
  <r>
    <x v="0"/>
    <x v="1"/>
    <x v="1"/>
    <x v="0"/>
    <x v="0"/>
    <s v="DK1_Medium"/>
    <x v="5"/>
    <s v="GNR_BO_ELEC_E-100"/>
    <m/>
    <m/>
    <m/>
    <m/>
    <m/>
    <m/>
  </r>
  <r>
    <x v="0"/>
    <x v="1"/>
    <x v="1"/>
    <x v="0"/>
    <x v="0"/>
    <s v="DK1_Medium"/>
    <x v="5"/>
    <s v="GNR_HP_ELEC_GROUND-WTR_COP-360_LS-4-MW_Y-2020"/>
    <m/>
    <m/>
    <m/>
    <m/>
    <m/>
    <m/>
  </r>
  <r>
    <x v="0"/>
    <x v="1"/>
    <x v="1"/>
    <x v="0"/>
    <x v="0"/>
    <s v="DK1_Medium"/>
    <x v="5"/>
    <s v="GNR_HP_ELEC_GROUND-WTR_COP-380_LS-4-MW_Y-2030"/>
    <m/>
    <m/>
    <m/>
    <m/>
    <m/>
    <m/>
  </r>
  <r>
    <x v="0"/>
    <x v="1"/>
    <x v="1"/>
    <x v="0"/>
    <x v="0"/>
    <s v="DK1_Medium"/>
    <x v="1"/>
    <s v="GNR_HS_HEAT_PIT_L-DEC_E-91_Y-2020"/>
    <m/>
    <m/>
    <m/>
    <m/>
    <m/>
    <m/>
  </r>
  <r>
    <x v="0"/>
    <x v="1"/>
    <x v="1"/>
    <x v="0"/>
    <x v="0"/>
    <s v="DK1_Medium"/>
    <x v="1"/>
    <s v="GNR_HS_HEAT_PIT_L-DEC_E-91_Y-2030"/>
    <m/>
    <m/>
    <m/>
    <m/>
    <m/>
    <m/>
  </r>
  <r>
    <x v="0"/>
    <x v="1"/>
    <x v="1"/>
    <x v="0"/>
    <x v="0"/>
    <s v="DK1_Medium"/>
    <x v="3"/>
    <s v="GNR_SH_SUN"/>
    <m/>
    <m/>
    <m/>
    <m/>
    <m/>
    <m/>
  </r>
  <r>
    <x v="0"/>
    <x v="1"/>
    <x v="1"/>
    <x v="0"/>
    <x v="0"/>
    <s v="DK1_Medium"/>
    <x v="4"/>
    <s v="GNR_GEO_HEAT_HO"/>
    <m/>
    <m/>
    <m/>
    <m/>
    <m/>
    <m/>
  </r>
  <r>
    <x v="0"/>
    <x v="1"/>
    <x v="1"/>
    <x v="0"/>
    <x v="0"/>
    <s v="DK1_NoDH"/>
    <x v="3"/>
    <s v="GNR_PV_SUN"/>
    <m/>
    <m/>
    <m/>
    <m/>
    <m/>
    <m/>
  </r>
  <r>
    <x v="0"/>
    <x v="1"/>
    <x v="1"/>
    <x v="0"/>
    <x v="0"/>
    <s v="DK1_NoDH"/>
    <x v="6"/>
    <s v="GNR_ROR_WTR"/>
    <m/>
    <m/>
    <m/>
    <m/>
    <m/>
    <m/>
  </r>
  <r>
    <x v="0"/>
    <x v="1"/>
    <x v="1"/>
    <x v="0"/>
    <x v="0"/>
    <s v="DK1_NoDH"/>
    <x v="7"/>
    <s v="GNR_WT_WIND_ONS"/>
    <m/>
    <m/>
    <m/>
    <m/>
    <m/>
    <m/>
  </r>
  <r>
    <x v="0"/>
    <x v="1"/>
    <x v="1"/>
    <x v="0"/>
    <x v="0"/>
    <s v="DK1_NoDH"/>
    <x v="7"/>
    <s v="GNR_WT_WIND_ON_LS_Y-2020"/>
    <m/>
    <m/>
    <m/>
    <m/>
    <m/>
    <m/>
  </r>
  <r>
    <x v="0"/>
    <x v="1"/>
    <x v="1"/>
    <x v="0"/>
    <x v="0"/>
    <s v="DK1_NoDH"/>
    <x v="7"/>
    <s v="GNR_WT_WIND_ON_LS_Y-2030"/>
    <m/>
    <m/>
    <m/>
    <m/>
    <m/>
    <m/>
  </r>
  <r>
    <x v="0"/>
    <x v="1"/>
    <x v="1"/>
    <x v="0"/>
    <x v="0"/>
    <s v="DK1_NoDH"/>
    <x v="17"/>
    <s v="GNR_ST_WOODCHI_EXT_E-30"/>
    <m/>
    <m/>
    <m/>
    <m/>
    <m/>
    <m/>
  </r>
  <r>
    <x v="0"/>
    <x v="1"/>
    <x v="1"/>
    <x v="0"/>
    <x v="0"/>
    <s v="DK1_Offshore"/>
    <x v="7"/>
    <s v="GNR_WT_WIND_OFF"/>
    <m/>
    <m/>
    <m/>
    <m/>
    <m/>
    <m/>
  </r>
  <r>
    <x v="0"/>
    <x v="1"/>
    <x v="1"/>
    <x v="0"/>
    <x v="0"/>
    <s v="DK1_Rural"/>
    <x v="5"/>
    <s v="GNR_BO_ELEC_E-100"/>
    <m/>
    <m/>
    <m/>
    <m/>
    <m/>
    <m/>
  </r>
  <r>
    <x v="0"/>
    <x v="1"/>
    <x v="1"/>
    <x v="0"/>
    <x v="0"/>
    <s v="DK1_Rural"/>
    <x v="5"/>
    <s v="GNR_HP_ELEC_COP-300"/>
    <m/>
    <m/>
    <m/>
    <m/>
    <m/>
    <m/>
  </r>
  <r>
    <x v="0"/>
    <x v="1"/>
    <x v="1"/>
    <x v="0"/>
    <x v="0"/>
    <s v="DK1_Rural"/>
    <x v="5"/>
    <s v="GNR_HP_ELEC_COP-350"/>
    <m/>
    <m/>
    <m/>
    <m/>
    <m/>
    <m/>
  </r>
  <r>
    <x v="0"/>
    <x v="1"/>
    <x v="1"/>
    <x v="0"/>
    <x v="0"/>
    <s v="DK1_Rural"/>
    <x v="5"/>
    <s v="GNR_HP_ELEC_COP-400"/>
    <m/>
    <m/>
    <m/>
    <m/>
    <m/>
    <m/>
  </r>
  <r>
    <x v="0"/>
    <x v="1"/>
    <x v="1"/>
    <x v="0"/>
    <x v="0"/>
    <s v="DK1_Rural"/>
    <x v="5"/>
    <s v="GNR_HP_ELEC_COP-430"/>
    <m/>
    <m/>
    <m/>
    <m/>
    <m/>
    <m/>
  </r>
  <r>
    <x v="0"/>
    <x v="1"/>
    <x v="1"/>
    <x v="0"/>
    <x v="0"/>
    <s v="DK1_Rural"/>
    <x v="5"/>
    <s v="GNR_HP_ELEC_COP-450"/>
    <m/>
    <m/>
    <m/>
    <m/>
    <m/>
    <m/>
  </r>
  <r>
    <x v="0"/>
    <x v="1"/>
    <x v="1"/>
    <x v="0"/>
    <x v="0"/>
    <s v="DK1_Rural"/>
    <x v="5"/>
    <s v="GNR_HP_ELEC_COP-460"/>
    <m/>
    <m/>
    <m/>
    <m/>
    <m/>
    <m/>
  </r>
  <r>
    <x v="0"/>
    <x v="1"/>
    <x v="1"/>
    <x v="0"/>
    <x v="0"/>
    <s v="DK1_Rural"/>
    <x v="5"/>
    <s v="GNR_HP_ELEC_COP-470"/>
    <m/>
    <m/>
    <m/>
    <m/>
    <m/>
    <m/>
  </r>
  <r>
    <x v="0"/>
    <x v="1"/>
    <x v="1"/>
    <x v="0"/>
    <x v="0"/>
    <s v="DK1_Rural"/>
    <x v="5"/>
    <s v="GNR_HP_ELEC_COP-500"/>
    <m/>
    <m/>
    <m/>
    <m/>
    <m/>
    <m/>
  </r>
  <r>
    <x v="0"/>
    <x v="1"/>
    <x v="1"/>
    <x v="0"/>
    <x v="0"/>
    <s v="DK1_Rural"/>
    <x v="5"/>
    <s v="GNR_HP_ELEC_COP-530"/>
    <m/>
    <m/>
    <m/>
    <m/>
    <m/>
    <m/>
  </r>
  <r>
    <x v="0"/>
    <x v="1"/>
    <x v="1"/>
    <x v="0"/>
    <x v="0"/>
    <s v="DK1_Rural"/>
    <x v="5"/>
    <s v="GNR_HP_ELEC_COP-600"/>
    <m/>
    <m/>
    <m/>
    <m/>
    <m/>
    <m/>
  </r>
  <r>
    <x v="0"/>
    <x v="1"/>
    <x v="1"/>
    <x v="0"/>
    <x v="0"/>
    <s v="DK1_Rural"/>
    <x v="5"/>
    <s v="GNR_HP_ELEC_GROUND-WTR_COP-360_LS-4-MW_Y-2020"/>
    <m/>
    <m/>
    <m/>
    <m/>
    <m/>
    <m/>
  </r>
  <r>
    <x v="0"/>
    <x v="1"/>
    <x v="1"/>
    <x v="0"/>
    <x v="0"/>
    <s v="DK1_Rural"/>
    <x v="5"/>
    <s v="GNR_HP_ELEC_GROUND-WTR_COP-380_LS-4-MW_Y-2030"/>
    <m/>
    <m/>
    <m/>
    <m/>
    <m/>
    <m/>
  </r>
  <r>
    <x v="0"/>
    <x v="1"/>
    <x v="1"/>
    <x v="0"/>
    <x v="0"/>
    <s v="DK1_Rural"/>
    <x v="1"/>
    <s v="GNR_HS_HEAT_PIT_L-DEC_E-91_Y-2020"/>
    <m/>
    <m/>
    <m/>
    <m/>
    <m/>
    <m/>
  </r>
  <r>
    <x v="0"/>
    <x v="1"/>
    <x v="1"/>
    <x v="0"/>
    <x v="0"/>
    <s v="DK1_Rural"/>
    <x v="1"/>
    <s v="GNR_HS_HEAT_PIT_L-DEC_E-91_Y-2030"/>
    <m/>
    <m/>
    <m/>
    <m/>
    <m/>
    <m/>
  </r>
  <r>
    <x v="0"/>
    <x v="1"/>
    <x v="1"/>
    <x v="0"/>
    <x v="0"/>
    <s v="DK1_Rural"/>
    <x v="3"/>
    <s v="GNR_SH_SUN"/>
    <m/>
    <m/>
    <m/>
    <m/>
    <m/>
    <m/>
  </r>
  <r>
    <x v="0"/>
    <x v="1"/>
    <x v="1"/>
    <x v="0"/>
    <x v="0"/>
    <s v="DK1_Rural"/>
    <x v="4"/>
    <s v="GNR_EH_HEAT"/>
    <m/>
    <m/>
    <m/>
    <m/>
    <m/>
    <m/>
  </r>
  <r>
    <x v="0"/>
    <x v="1"/>
    <x v="1"/>
    <x v="0"/>
    <x v="0"/>
    <s v="DK1_Rural"/>
    <x v="8"/>
    <s v="GNR_BO_WOODWST_E-100"/>
    <m/>
    <m/>
    <n v="0.42869249999999998"/>
    <n v="4.286925E-4"/>
    <n v="2.7436320000000002E-3"/>
    <n v="2.7436319999999999E-6"/>
  </r>
  <r>
    <x v="0"/>
    <x v="1"/>
    <x v="1"/>
    <x v="0"/>
    <x v="0"/>
    <s v="DK1_Rural"/>
    <x v="8"/>
    <s v="GNR_BO_WOODWST_E-113"/>
    <m/>
    <m/>
    <n v="6.9157894736842196E-2"/>
    <n v="6.9157894736842195E-5"/>
    <n v="4.4261052631579002E-4"/>
    <n v="4.4261052631579E-7"/>
  </r>
  <r>
    <x v="0"/>
    <x v="1"/>
    <x v="1"/>
    <x v="0"/>
    <x v="0"/>
    <s v="DK1_Rural"/>
    <x v="8"/>
    <s v="GNR_BO_WOODWST_E-86"/>
    <m/>
    <m/>
    <n v="6.8755813953488398E-2"/>
    <n v="6.8755813953488406E-5"/>
    <n v="4.4003720930232602E-4"/>
    <n v="4.4003720930232602E-7"/>
  </r>
  <r>
    <x v="0"/>
    <x v="1"/>
    <x v="1"/>
    <x v="0"/>
    <x v="0"/>
    <s v="DK1_Rural"/>
    <x v="8"/>
    <s v="GNR_BO_WOODWST_E-89"/>
    <m/>
    <m/>
    <n v="4.4292134831460703E-2"/>
    <n v="4.4292134831460703E-5"/>
    <n v="2.8346966292134798E-4"/>
    <n v="2.8346966292134799E-7"/>
  </r>
  <r>
    <x v="0"/>
    <x v="1"/>
    <x v="1"/>
    <x v="0"/>
    <x v="0"/>
    <s v="DK1_Rural"/>
    <x v="8"/>
    <s v="GNR_BO_WOODWST_E-90"/>
    <m/>
    <m/>
    <n v="3.9419999999999997E-2"/>
    <n v="3.9419999999999999E-5"/>
    <n v="2.5228799999999998E-4"/>
    <n v="2.5228799999999999E-7"/>
  </r>
  <r>
    <x v="0"/>
    <x v="1"/>
    <x v="1"/>
    <x v="0"/>
    <x v="0"/>
    <s v="DK1_Rural"/>
    <x v="8"/>
    <s v="GNR_BO_WOODWST_E-94"/>
    <m/>
    <m/>
    <n v="1.9500319148936199E-2"/>
    <n v="1.9500319148936201E-5"/>
    <n v="1.2480204255319101E-4"/>
    <n v="1.24802042553192E-7"/>
  </r>
  <r>
    <x v="0"/>
    <x v="1"/>
    <x v="1"/>
    <x v="0"/>
    <x v="0"/>
    <s v="DK1_Small"/>
    <x v="5"/>
    <s v="GNR_HP_ELEC_GROUND-WTR_COP-360_LS-4-MW_Y-2020"/>
    <m/>
    <m/>
    <m/>
    <m/>
    <m/>
    <m/>
  </r>
  <r>
    <x v="0"/>
    <x v="1"/>
    <x v="1"/>
    <x v="0"/>
    <x v="0"/>
    <s v="DK1_Small"/>
    <x v="5"/>
    <s v="GNR_HP_ELEC_GROUND-WTR_COP-380_LS-4-MW_Y-2030"/>
    <m/>
    <m/>
    <m/>
    <m/>
    <m/>
    <m/>
  </r>
  <r>
    <x v="0"/>
    <x v="1"/>
    <x v="1"/>
    <x v="0"/>
    <x v="0"/>
    <s v="DK1_Small"/>
    <x v="1"/>
    <s v="GNR_HS_HEAT_PIT_L-DEC_E-91_Y-2020"/>
    <m/>
    <m/>
    <m/>
    <m/>
    <m/>
    <m/>
  </r>
  <r>
    <x v="0"/>
    <x v="1"/>
    <x v="1"/>
    <x v="0"/>
    <x v="0"/>
    <s v="DK1_Small"/>
    <x v="8"/>
    <s v="GNR_BO_WOODWST_E-89"/>
    <m/>
    <m/>
    <n v="3.9375707865168599E-2"/>
    <n v="3.9375707865168603E-5"/>
    <n v="2.52004530337079E-4"/>
    <n v="2.5200453033707899E-7"/>
  </r>
  <r>
    <x v="0"/>
    <x v="1"/>
    <x v="1"/>
    <x v="0"/>
    <x v="1"/>
    <s v="DK2_Large"/>
    <x v="5"/>
    <s v="GNR_HP_ELEC_COP-300"/>
    <m/>
    <m/>
    <m/>
    <m/>
    <m/>
    <m/>
  </r>
  <r>
    <x v="0"/>
    <x v="1"/>
    <x v="1"/>
    <x v="0"/>
    <x v="1"/>
    <s v="DK2_Large"/>
    <x v="1"/>
    <s v="GNR_HS_HEAT_PIT_L-CEN_E-90_Y-2020"/>
    <m/>
    <m/>
    <m/>
    <m/>
    <m/>
    <m/>
  </r>
  <r>
    <x v="0"/>
    <x v="1"/>
    <x v="1"/>
    <x v="0"/>
    <x v="1"/>
    <s v="DK2_Large"/>
    <x v="1"/>
    <s v="GNR_HS_HEAT_PIT_L-CEN_E-90_Y-2030"/>
    <m/>
    <m/>
    <m/>
    <m/>
    <m/>
    <m/>
  </r>
  <r>
    <x v="0"/>
    <x v="1"/>
    <x v="1"/>
    <x v="0"/>
    <x v="1"/>
    <s v="DK2_Large"/>
    <x v="2"/>
    <s v="GNR_ST_MSW_BP_E-23_LS-220-MW-FEED_Y-2020"/>
    <m/>
    <m/>
    <n v="5.5978927624366097"/>
    <n v="5.5978927624366097E-3"/>
    <n v="7.1767855928674504E-2"/>
    <n v="7.17678559286745E-5"/>
  </r>
  <r>
    <x v="0"/>
    <x v="1"/>
    <x v="1"/>
    <x v="0"/>
    <x v="1"/>
    <s v="DK2_Large"/>
    <x v="2"/>
    <s v="GNR_ST_MSW_BP_E-24_LS-220-MW-FEED_Y-2030"/>
    <m/>
    <m/>
    <n v="5.2505238928695501"/>
    <n v="5.25052389286955E-3"/>
    <n v="6.7314408882942905E-2"/>
    <n v="6.7314408882942898E-5"/>
  </r>
  <r>
    <x v="0"/>
    <x v="1"/>
    <x v="1"/>
    <x v="0"/>
    <x v="1"/>
    <s v="DK2_Large"/>
    <x v="2"/>
    <s v="GNR_ST_MSW_BP_E-27"/>
    <m/>
    <m/>
    <n v="0.65459911111116198"/>
    <n v="6.54599111111162E-4"/>
    <n v="9.0636800000000201E-3"/>
    <n v="9.0636800000000199E-6"/>
  </r>
  <r>
    <x v="0"/>
    <x v="1"/>
    <x v="1"/>
    <x v="0"/>
    <x v="1"/>
    <s v="DK2_Large"/>
    <x v="4"/>
    <s v="GNR_GEO_HEAT_HO"/>
    <m/>
    <m/>
    <m/>
    <m/>
    <m/>
    <m/>
  </r>
  <r>
    <x v="0"/>
    <x v="1"/>
    <x v="1"/>
    <x v="0"/>
    <x v="1"/>
    <s v="DK2_Large"/>
    <x v="17"/>
    <s v="GNR_ST_WOODCHI_BP_E-29_LS-600-MW-FEED_Y-2030"/>
    <m/>
    <m/>
    <m/>
    <m/>
    <m/>
    <m/>
  </r>
  <r>
    <x v="0"/>
    <x v="1"/>
    <x v="1"/>
    <x v="0"/>
    <x v="1"/>
    <s v="DK2_Large"/>
    <x v="8"/>
    <s v="GNR_BO_WOODWST_E-90"/>
    <m/>
    <m/>
    <n v="0.14585400000000001"/>
    <n v="1.45854E-4"/>
    <n v="9.3346559999999996E-4"/>
    <n v="9.3346559999999998E-7"/>
  </r>
  <r>
    <x v="0"/>
    <x v="1"/>
    <x v="1"/>
    <x v="0"/>
    <x v="1"/>
    <s v="DK2_MedSmall"/>
    <x v="5"/>
    <s v="GNR_HP_ELEC_GROUND-WTR_COP-380_LS-4-MW_Y-2030"/>
    <m/>
    <m/>
    <m/>
    <m/>
    <m/>
    <m/>
  </r>
  <r>
    <x v="0"/>
    <x v="1"/>
    <x v="1"/>
    <x v="0"/>
    <x v="1"/>
    <s v="DK2_MedSmall"/>
    <x v="1"/>
    <s v="GNR_HS_HEAT_PIT_L-DEC_E-91_Y-2020"/>
    <m/>
    <m/>
    <m/>
    <m/>
    <m/>
    <m/>
  </r>
  <r>
    <x v="0"/>
    <x v="1"/>
    <x v="1"/>
    <x v="0"/>
    <x v="1"/>
    <s v="DK2_MedSmall"/>
    <x v="1"/>
    <s v="GNR_HS_HEAT_PIT_L-DEC_E-91_Y-2030"/>
    <m/>
    <m/>
    <m/>
    <m/>
    <m/>
    <m/>
  </r>
  <r>
    <x v="0"/>
    <x v="1"/>
    <x v="1"/>
    <x v="0"/>
    <x v="1"/>
    <s v="DK2_MedSmall"/>
    <x v="3"/>
    <s v="GNR_SH_SUN"/>
    <m/>
    <m/>
    <m/>
    <m/>
    <m/>
    <m/>
  </r>
  <r>
    <x v="0"/>
    <x v="1"/>
    <x v="1"/>
    <x v="0"/>
    <x v="1"/>
    <s v="DK2_MedSmall"/>
    <x v="4"/>
    <s v="GNR_EH_HEAT"/>
    <m/>
    <m/>
    <m/>
    <m/>
    <m/>
    <m/>
  </r>
  <r>
    <x v="0"/>
    <x v="1"/>
    <x v="1"/>
    <x v="0"/>
    <x v="1"/>
    <s v="DK2_Medium"/>
    <x v="5"/>
    <s v="GNR_HP_ELEC_GROUND-WTR_COP-380_LS-4-MW_Y-2030"/>
    <m/>
    <m/>
    <m/>
    <m/>
    <m/>
    <m/>
  </r>
  <r>
    <x v="0"/>
    <x v="1"/>
    <x v="1"/>
    <x v="0"/>
    <x v="1"/>
    <s v="DK2_Medium"/>
    <x v="1"/>
    <s v="GNR_HS_HEAT_PIT_L-DEC_E-91_Y-2020"/>
    <m/>
    <m/>
    <m/>
    <m/>
    <m/>
    <m/>
  </r>
  <r>
    <x v="0"/>
    <x v="1"/>
    <x v="1"/>
    <x v="0"/>
    <x v="1"/>
    <s v="DK2_Medium"/>
    <x v="1"/>
    <s v="GNR_HS_HEAT_PIT_L-DEC_E-91_Y-2030"/>
    <m/>
    <m/>
    <m/>
    <m/>
    <m/>
    <m/>
  </r>
  <r>
    <x v="0"/>
    <x v="1"/>
    <x v="1"/>
    <x v="0"/>
    <x v="1"/>
    <s v="DK2_Medium"/>
    <x v="2"/>
    <s v="GNR_ST_MSW_BP_E-23"/>
    <m/>
    <m/>
    <n v="0.31688347826089402"/>
    <n v="3.16883478260894E-4"/>
    <n v="4.3876173913043499E-3"/>
    <n v="4.3876173913043502E-6"/>
  </r>
  <r>
    <x v="0"/>
    <x v="1"/>
    <x v="1"/>
    <x v="0"/>
    <x v="1"/>
    <s v="DK2_Medium"/>
    <x v="3"/>
    <s v="GNR_SH_SUN"/>
    <m/>
    <m/>
    <m/>
    <m/>
    <m/>
    <m/>
  </r>
  <r>
    <x v="0"/>
    <x v="1"/>
    <x v="1"/>
    <x v="0"/>
    <x v="1"/>
    <s v="DK2_Medium"/>
    <x v="4"/>
    <s v="GNR_EH_HEAT"/>
    <m/>
    <m/>
    <m/>
    <m/>
    <m/>
    <m/>
  </r>
  <r>
    <x v="0"/>
    <x v="1"/>
    <x v="1"/>
    <x v="0"/>
    <x v="1"/>
    <s v="DK2_Medium"/>
    <x v="17"/>
    <s v="GNR_ST_WOODCHI_BP_E-27"/>
    <m/>
    <m/>
    <m/>
    <m/>
    <m/>
    <m/>
  </r>
  <r>
    <x v="0"/>
    <x v="1"/>
    <x v="1"/>
    <x v="0"/>
    <x v="1"/>
    <s v="DK2_NoDH"/>
    <x v="3"/>
    <s v="GNR_PV_SUN"/>
    <m/>
    <m/>
    <m/>
    <m/>
    <m/>
    <m/>
  </r>
  <r>
    <x v="0"/>
    <x v="1"/>
    <x v="1"/>
    <x v="0"/>
    <x v="1"/>
    <s v="DK2_NoDH"/>
    <x v="6"/>
    <s v="GNR_ROR_WTR"/>
    <m/>
    <m/>
    <m/>
    <m/>
    <m/>
    <m/>
  </r>
  <r>
    <x v="0"/>
    <x v="1"/>
    <x v="1"/>
    <x v="0"/>
    <x v="1"/>
    <s v="DK2_NoDH"/>
    <x v="7"/>
    <s v="GNR_WT_WIND_ONS"/>
    <m/>
    <m/>
    <m/>
    <m/>
    <m/>
    <m/>
  </r>
  <r>
    <x v="0"/>
    <x v="1"/>
    <x v="1"/>
    <x v="0"/>
    <x v="1"/>
    <s v="DK2_NoDH"/>
    <x v="7"/>
    <s v="GNR_WT_WIND_ON_LS_Y-2020"/>
    <m/>
    <m/>
    <m/>
    <m/>
    <m/>
    <m/>
  </r>
  <r>
    <x v="0"/>
    <x v="1"/>
    <x v="1"/>
    <x v="0"/>
    <x v="1"/>
    <s v="DK2_NoDH"/>
    <x v="7"/>
    <s v="GNR_WT_WIND_ON_LS_Y-2030"/>
    <m/>
    <m/>
    <m/>
    <m/>
    <m/>
    <m/>
  </r>
  <r>
    <x v="0"/>
    <x v="1"/>
    <x v="1"/>
    <x v="0"/>
    <x v="1"/>
    <s v="DK2_Offshore"/>
    <x v="7"/>
    <s v="GNR_WT_WIND_OFF"/>
    <m/>
    <m/>
    <m/>
    <m/>
    <m/>
    <m/>
  </r>
  <r>
    <x v="0"/>
    <x v="1"/>
    <x v="1"/>
    <x v="0"/>
    <x v="1"/>
    <s v="DK2_Offshore"/>
    <x v="7"/>
    <s v="GNR_WT_WIND_OFF_L-NS_Y-2030"/>
    <m/>
    <m/>
    <m/>
    <m/>
    <m/>
    <m/>
  </r>
  <r>
    <x v="0"/>
    <x v="1"/>
    <x v="1"/>
    <x v="0"/>
    <x v="1"/>
    <s v="DK2_Rural"/>
    <x v="5"/>
    <s v="GNR_BO_ELEC_E-100"/>
    <m/>
    <m/>
    <m/>
    <m/>
    <m/>
    <m/>
  </r>
  <r>
    <x v="0"/>
    <x v="1"/>
    <x v="1"/>
    <x v="0"/>
    <x v="1"/>
    <s v="DK2_Rural"/>
    <x v="5"/>
    <s v="GNR_BO_ELEC_E-98"/>
    <m/>
    <m/>
    <m/>
    <m/>
    <m/>
    <m/>
  </r>
  <r>
    <x v="0"/>
    <x v="1"/>
    <x v="1"/>
    <x v="0"/>
    <x v="1"/>
    <s v="DK2_Rural"/>
    <x v="5"/>
    <s v="GNR_HP_ELEC_COP-400"/>
    <m/>
    <m/>
    <m/>
    <m/>
    <m/>
    <m/>
  </r>
  <r>
    <x v="0"/>
    <x v="1"/>
    <x v="1"/>
    <x v="0"/>
    <x v="1"/>
    <s v="DK2_Rural"/>
    <x v="5"/>
    <s v="GNR_HP_ELEC_GROUND-WTR_COP-360_LS-4-MW_Y-2020"/>
    <m/>
    <m/>
    <m/>
    <m/>
    <m/>
    <m/>
  </r>
  <r>
    <x v="0"/>
    <x v="1"/>
    <x v="1"/>
    <x v="0"/>
    <x v="1"/>
    <s v="DK2_Rural"/>
    <x v="5"/>
    <s v="GNR_HP_ELEC_GROUND-WTR_COP-380_LS-4-MW_Y-2030"/>
    <m/>
    <m/>
    <m/>
    <m/>
    <m/>
    <m/>
  </r>
  <r>
    <x v="0"/>
    <x v="1"/>
    <x v="1"/>
    <x v="0"/>
    <x v="1"/>
    <s v="DK2_Rural"/>
    <x v="1"/>
    <s v="GNR_HS_HEAT_PIT_L-DEC_E-91_Y-2020"/>
    <m/>
    <m/>
    <m/>
    <m/>
    <m/>
    <m/>
  </r>
  <r>
    <x v="0"/>
    <x v="1"/>
    <x v="1"/>
    <x v="0"/>
    <x v="1"/>
    <s v="DK2_Rural"/>
    <x v="1"/>
    <s v="GNR_HS_HEAT_PIT_L-DEC_E-91_Y-2030"/>
    <m/>
    <m/>
    <m/>
    <m/>
    <m/>
    <m/>
  </r>
  <r>
    <x v="0"/>
    <x v="1"/>
    <x v="1"/>
    <x v="0"/>
    <x v="1"/>
    <s v="DK2_Rural"/>
    <x v="3"/>
    <s v="GNR_SH_SUN"/>
    <m/>
    <m/>
    <m/>
    <m/>
    <m/>
    <m/>
  </r>
  <r>
    <x v="0"/>
    <x v="1"/>
    <x v="1"/>
    <x v="0"/>
    <x v="1"/>
    <s v="DK2_Rural"/>
    <x v="4"/>
    <s v="GNR_EH_HEAT"/>
    <m/>
    <m/>
    <m/>
    <m/>
    <m/>
    <m/>
  </r>
  <r>
    <x v="0"/>
    <x v="1"/>
    <x v="1"/>
    <x v="0"/>
    <x v="1"/>
    <s v="DK2_Small"/>
    <x v="5"/>
    <s v="GNR_HP_ELEC_GROUND-WTR_COP-360_LS-4-MW_Y-2020"/>
    <m/>
    <m/>
    <m/>
    <m/>
    <m/>
    <m/>
  </r>
  <r>
    <x v="0"/>
    <x v="1"/>
    <x v="1"/>
    <x v="0"/>
    <x v="1"/>
    <s v="DK2_Small"/>
    <x v="5"/>
    <s v="GNR_HP_ELEC_GROUND-WTR_COP-380_LS-4-MW_Y-2030"/>
    <m/>
    <m/>
    <m/>
    <m/>
    <m/>
    <m/>
  </r>
  <r>
    <x v="0"/>
    <x v="1"/>
    <x v="1"/>
    <x v="0"/>
    <x v="1"/>
    <s v="DK2_Small"/>
    <x v="1"/>
    <s v="GNR_HS_HEAT_PIT_L-DEC_E-91_Y-2020"/>
    <m/>
    <m/>
    <m/>
    <m/>
    <m/>
    <m/>
  </r>
  <r>
    <x v="0"/>
    <x v="1"/>
    <x v="1"/>
    <x v="1"/>
    <x v="2"/>
    <s v="EE_A"/>
    <x v="5"/>
    <s v="GNR_ES_ELEC_BAT-LITHIO_E-97_Y-30-50"/>
    <m/>
    <m/>
    <m/>
    <m/>
    <m/>
    <m/>
  </r>
  <r>
    <x v="0"/>
    <x v="1"/>
    <x v="1"/>
    <x v="1"/>
    <x v="2"/>
    <s v="EE_A"/>
    <x v="3"/>
    <s v="GNR_PV_SUN_LS-4-MW_Y-2020"/>
    <m/>
    <m/>
    <m/>
    <m/>
    <m/>
    <m/>
  </r>
  <r>
    <x v="0"/>
    <x v="1"/>
    <x v="1"/>
    <x v="1"/>
    <x v="2"/>
    <s v="EE_A"/>
    <x v="3"/>
    <s v="GNR_PV_SUN_LS-4-MW_Y-2030"/>
    <m/>
    <m/>
    <m/>
    <m/>
    <m/>
    <m/>
  </r>
  <r>
    <x v="0"/>
    <x v="1"/>
    <x v="1"/>
    <x v="1"/>
    <x v="2"/>
    <s v="EE_A"/>
    <x v="7"/>
    <s v="GNR_WT_WIND_ON_LS_Y-2020"/>
    <m/>
    <m/>
    <m/>
    <m/>
    <m/>
    <m/>
  </r>
  <r>
    <x v="0"/>
    <x v="1"/>
    <x v="1"/>
    <x v="1"/>
    <x v="2"/>
    <s v="EE_Industry"/>
    <x v="1"/>
    <s v="GNR_HS_HEAT_PIT_L-DEC_E-91_Y-2020"/>
    <m/>
    <m/>
    <m/>
    <m/>
    <m/>
    <m/>
  </r>
  <r>
    <x v="0"/>
    <x v="1"/>
    <x v="1"/>
    <x v="1"/>
    <x v="2"/>
    <s v="EE_Industry"/>
    <x v="1"/>
    <s v="GNR_HS_HEAT_WTR-TANK_LS_E-95_Y-2010"/>
    <m/>
    <m/>
    <m/>
    <m/>
    <m/>
    <m/>
  </r>
  <r>
    <x v="0"/>
    <x v="1"/>
    <x v="1"/>
    <x v="1"/>
    <x v="2"/>
    <s v="EE_Industry"/>
    <x v="8"/>
    <s v="GNR_ST_WOODWST_BP_E-53"/>
    <m/>
    <m/>
    <n v="39.495087327660301"/>
    <n v="3.94950873276603E-2"/>
    <n v="6.3192139724256502E-3"/>
    <n v="6.31921397242565E-6"/>
  </r>
  <r>
    <x v="0"/>
    <x v="1"/>
    <x v="1"/>
    <x v="1"/>
    <x v="2"/>
    <s v="EE_Kohtla_Jarve"/>
    <x v="5"/>
    <s v="GNR_HP_ELEC_GROUND-WTR_COP-360_LS-4-MW_Y-2020"/>
    <m/>
    <m/>
    <m/>
    <m/>
    <m/>
    <m/>
  </r>
  <r>
    <x v="0"/>
    <x v="1"/>
    <x v="1"/>
    <x v="1"/>
    <x v="2"/>
    <s v="EE_Kohtla_Jarve"/>
    <x v="1"/>
    <s v="GNR_HS_HEAT_PIT_L-DEC_E-91_Y-2020"/>
    <m/>
    <m/>
    <m/>
    <m/>
    <m/>
    <m/>
  </r>
  <r>
    <x v="0"/>
    <x v="1"/>
    <x v="1"/>
    <x v="1"/>
    <x v="2"/>
    <s v="EE_Narva"/>
    <x v="5"/>
    <s v="GNR_HP_ELEC_AIR-WTR_COP-310_LS_Y-2020"/>
    <m/>
    <m/>
    <m/>
    <m/>
    <m/>
    <m/>
  </r>
  <r>
    <x v="0"/>
    <x v="1"/>
    <x v="1"/>
    <x v="1"/>
    <x v="2"/>
    <s v="EE_Narva"/>
    <x v="5"/>
    <s v="GNR_HP_ELEC_AIR-WTR_COP-330_LS_Y-2030"/>
    <m/>
    <m/>
    <m/>
    <m/>
    <m/>
    <m/>
  </r>
  <r>
    <x v="0"/>
    <x v="1"/>
    <x v="1"/>
    <x v="1"/>
    <x v="2"/>
    <s v="EE_Narva"/>
    <x v="1"/>
    <s v="GNR_HS_HEAT_PIT_L-CEN_E-90_Y-2020"/>
    <m/>
    <m/>
    <m/>
    <m/>
    <m/>
    <m/>
  </r>
  <r>
    <x v="0"/>
    <x v="1"/>
    <x v="1"/>
    <x v="1"/>
    <x v="2"/>
    <s v="EE_Parnu"/>
    <x v="5"/>
    <s v="GNR_HP_ELEC_AIR-WTR_COP-310_LS_Y-2020"/>
    <m/>
    <m/>
    <m/>
    <m/>
    <m/>
    <m/>
  </r>
  <r>
    <x v="0"/>
    <x v="1"/>
    <x v="1"/>
    <x v="1"/>
    <x v="2"/>
    <s v="EE_Parnu"/>
    <x v="5"/>
    <s v="GNR_HP_ELEC_AIR-WTR_COP-330_LS_Y-2030"/>
    <m/>
    <m/>
    <m/>
    <m/>
    <m/>
    <m/>
  </r>
  <r>
    <x v="0"/>
    <x v="1"/>
    <x v="1"/>
    <x v="1"/>
    <x v="2"/>
    <s v="EE_Parnu"/>
    <x v="1"/>
    <s v="GNR_HS_HEAT_PIT_L-CEN_E-90_Y-2020"/>
    <m/>
    <m/>
    <m/>
    <m/>
    <m/>
    <m/>
  </r>
  <r>
    <x v="0"/>
    <x v="1"/>
    <x v="1"/>
    <x v="1"/>
    <x v="2"/>
    <s v="EE_Rural"/>
    <x v="6"/>
    <s v="GNR_ROR_WTR"/>
    <m/>
    <m/>
    <m/>
    <m/>
    <m/>
    <m/>
  </r>
  <r>
    <x v="0"/>
    <x v="1"/>
    <x v="1"/>
    <x v="1"/>
    <x v="2"/>
    <s v="EE_Rural"/>
    <x v="7"/>
    <s v="GNR_WT_WIND_ONS"/>
    <m/>
    <m/>
    <m/>
    <m/>
    <m/>
    <m/>
  </r>
  <r>
    <x v="0"/>
    <x v="1"/>
    <x v="1"/>
    <x v="1"/>
    <x v="2"/>
    <s v="EE_Rural"/>
    <x v="8"/>
    <s v="EBAVERE_ST_WOODWST_BP"/>
    <m/>
    <m/>
    <n v="31.121052631579001"/>
    <n v="3.1121052631579001E-2"/>
    <n v="4.9793684210526299E-3"/>
    <n v="4.9793684210526302E-6"/>
  </r>
  <r>
    <x v="0"/>
    <x v="1"/>
    <x v="1"/>
    <x v="1"/>
    <x v="2"/>
    <s v="EE_Tallinn"/>
    <x v="5"/>
    <s v="GNR_HP_ELEC_AIR-WTR_COP-310_LS_Y-2020"/>
    <m/>
    <m/>
    <m/>
    <m/>
    <m/>
    <m/>
  </r>
  <r>
    <x v="0"/>
    <x v="1"/>
    <x v="1"/>
    <x v="1"/>
    <x v="2"/>
    <s v="EE_Tallinn"/>
    <x v="1"/>
    <s v="GNR_HS_HEAT_PIT_L-CEN_E-90_Y-2020"/>
    <m/>
    <m/>
    <m/>
    <m/>
    <m/>
    <m/>
  </r>
  <r>
    <x v="0"/>
    <x v="1"/>
    <x v="1"/>
    <x v="1"/>
    <x v="2"/>
    <s v="EE_Tallinn"/>
    <x v="2"/>
    <s v="IRU_ST_MSW_BP"/>
    <m/>
    <m/>
    <n v="278.77823999999998"/>
    <n v="0.27877824000000001"/>
    <n v="7.1481599999999998E-3"/>
    <n v="7.1481600000000002E-6"/>
  </r>
  <r>
    <x v="0"/>
    <x v="1"/>
    <x v="1"/>
    <x v="1"/>
    <x v="2"/>
    <s v="EE_Tartu"/>
    <x v="5"/>
    <s v="GNR_HP_ELEC_AIR-WTR_COP-310_LS_Y-2020"/>
    <m/>
    <m/>
    <m/>
    <m/>
    <m/>
    <m/>
  </r>
  <r>
    <x v="0"/>
    <x v="1"/>
    <x v="1"/>
    <x v="1"/>
    <x v="2"/>
    <s v="EE_Tartu"/>
    <x v="5"/>
    <s v="GNR_HP_ELEC_AIR-WTR_COP-330_LS_Y-2030"/>
    <m/>
    <m/>
    <m/>
    <m/>
    <m/>
    <m/>
  </r>
  <r>
    <x v="0"/>
    <x v="1"/>
    <x v="1"/>
    <x v="1"/>
    <x v="2"/>
    <s v="EE_Tartu"/>
    <x v="1"/>
    <s v="GNR_HS_HEAT_PIT_L-CEN_E-90_Y-2020"/>
    <m/>
    <m/>
    <m/>
    <m/>
    <m/>
    <m/>
  </r>
  <r>
    <x v="0"/>
    <x v="1"/>
    <x v="1"/>
    <x v="2"/>
    <x v="3"/>
    <s v="FI_IND"/>
    <x v="5"/>
    <s v="GNR_HP_ELEC_AIR-WTR_COP-310_LS_Y-2020"/>
    <m/>
    <m/>
    <m/>
    <m/>
    <m/>
    <m/>
  </r>
  <r>
    <x v="0"/>
    <x v="1"/>
    <x v="1"/>
    <x v="2"/>
    <x v="3"/>
    <s v="FI_IND"/>
    <x v="1"/>
    <s v="GNR_HS_HEAT_PIT_L-CEN_E-90_Y-2020"/>
    <m/>
    <m/>
    <m/>
    <m/>
    <m/>
    <m/>
  </r>
  <r>
    <x v="0"/>
    <x v="1"/>
    <x v="1"/>
    <x v="2"/>
    <x v="3"/>
    <s v="FI_IND"/>
    <x v="2"/>
    <s v="GNR_IND-ST_MSW_BP_CB-30"/>
    <m/>
    <m/>
    <n v="2.3248391111112898"/>
    <n v="2.3248391111112899E-3"/>
    <n v="3.2190080000000003E-2"/>
    <n v="3.2190080000000001E-5"/>
  </r>
  <r>
    <x v="0"/>
    <x v="1"/>
    <x v="1"/>
    <x v="2"/>
    <x v="3"/>
    <s v="FI_IND"/>
    <x v="2"/>
    <s v="GNR_ST_MSW_BP_E-23_LS-220-MW-FEED_Y-2020"/>
    <m/>
    <m/>
    <n v="24.8424539030975"/>
    <n v="2.48424539030975E-2"/>
    <n v="0.31849299875765902"/>
    <n v="3.1849299875765901E-4"/>
  </r>
  <r>
    <x v="0"/>
    <x v="1"/>
    <x v="1"/>
    <x v="2"/>
    <x v="3"/>
    <s v="FI_IND"/>
    <x v="2"/>
    <s v="GNR_ST_MSW_BP_E-24_LS-220-MW-FEED_Y-2030"/>
    <m/>
    <m/>
    <n v="9.7855478563520109"/>
    <n v="9.7855478563520105E-3"/>
    <n v="0.12545574174810301"/>
    <n v="1.25455741748103E-4"/>
  </r>
  <r>
    <x v="0"/>
    <x v="1"/>
    <x v="1"/>
    <x v="2"/>
    <x v="3"/>
    <s v="FI_IND"/>
    <x v="4"/>
    <s v="GNR_EH_HEAT"/>
    <m/>
    <m/>
    <m/>
    <m/>
    <m/>
    <m/>
  </r>
  <r>
    <x v="0"/>
    <x v="1"/>
    <x v="1"/>
    <x v="2"/>
    <x v="3"/>
    <s v="FI_IND"/>
    <x v="17"/>
    <s v="GNR_IND-ST_WOODCHI_BP_CB-70"/>
    <m/>
    <m/>
    <m/>
    <m/>
    <m/>
    <m/>
  </r>
  <r>
    <x v="0"/>
    <x v="1"/>
    <x v="1"/>
    <x v="2"/>
    <x v="3"/>
    <s v="FI_IND"/>
    <x v="8"/>
    <s v="GNR_IND-ST_BLACKLIC_BP_CB-30"/>
    <m/>
    <m/>
    <n v="1280.8134620000001"/>
    <n v="1.280813462"/>
    <n v="0.20493015392"/>
    <n v="2.0493015391999999E-4"/>
  </r>
  <r>
    <x v="0"/>
    <x v="1"/>
    <x v="1"/>
    <x v="2"/>
    <x v="3"/>
    <s v="FI_IND"/>
    <x v="8"/>
    <s v="GNR_IND-ST_WOODWST_BP_CB-30"/>
    <m/>
    <m/>
    <n v="7.0273450000000098E-2"/>
    <n v="7.0273450000000095E-5"/>
    <n v="4.4975008000000001E-4"/>
    <n v="4.4975007999999999E-7"/>
  </r>
  <r>
    <x v="0"/>
    <x v="1"/>
    <x v="1"/>
    <x v="2"/>
    <x v="3"/>
    <s v="FI_large"/>
    <x v="1"/>
    <s v="GNR_HS_HEAT_PIT_L-CEN_E-90"/>
    <m/>
    <m/>
    <m/>
    <m/>
    <m/>
    <m/>
  </r>
  <r>
    <x v="0"/>
    <x v="1"/>
    <x v="1"/>
    <x v="2"/>
    <x v="3"/>
    <s v="FI_large"/>
    <x v="1"/>
    <s v="GNR_HS_HEAT_PIT_L-CEN_E-90_Y-2020"/>
    <m/>
    <m/>
    <m/>
    <m/>
    <m/>
    <m/>
  </r>
  <r>
    <x v="0"/>
    <x v="1"/>
    <x v="1"/>
    <x v="2"/>
    <x v="3"/>
    <s v="FI_large"/>
    <x v="1"/>
    <s v="GNR_HS_HEAT_WTR-TANK_LS_E-95_Y-2010"/>
    <m/>
    <m/>
    <m/>
    <m/>
    <m/>
    <m/>
  </r>
  <r>
    <x v="0"/>
    <x v="1"/>
    <x v="1"/>
    <x v="2"/>
    <x v="3"/>
    <s v="FI_large"/>
    <x v="2"/>
    <s v="GNR_ST_MSW_BP_E-24_LS-220-MW-FEED_Y-2030"/>
    <m/>
    <m/>
    <n v="0.683362697615295"/>
    <n v="6.8336269761529503E-4"/>
    <n v="8.7610602258371105E-3"/>
    <n v="8.7610602258371107E-6"/>
  </r>
  <r>
    <x v="0"/>
    <x v="1"/>
    <x v="1"/>
    <x v="2"/>
    <x v="3"/>
    <s v="FI_large"/>
    <x v="10"/>
    <s v="KELJONLAHTI_ST_PEAT_EXT"/>
    <n v="16.7131742663185"/>
    <n v="1.6713174266318499E-2"/>
    <n v="37.487493681462098"/>
    <n v="3.7487493681462099E-2"/>
    <n v="4.6859367101827703E-4"/>
    <n v="4.6859367101827698E-7"/>
  </r>
  <r>
    <x v="0"/>
    <x v="1"/>
    <x v="1"/>
    <x v="2"/>
    <x v="3"/>
    <s v="FI_large"/>
    <x v="4"/>
    <s v="GNR_EH_HEAT"/>
    <m/>
    <m/>
    <m/>
    <m/>
    <m/>
    <m/>
  </r>
  <r>
    <x v="0"/>
    <x v="1"/>
    <x v="1"/>
    <x v="2"/>
    <x v="3"/>
    <s v="FI_large"/>
    <x v="17"/>
    <s v="GNR_IND-ST_WOODCHI_BP_CB-50"/>
    <m/>
    <m/>
    <m/>
    <m/>
    <m/>
    <m/>
  </r>
  <r>
    <x v="0"/>
    <x v="1"/>
    <x v="1"/>
    <x v="2"/>
    <x v="3"/>
    <s v="FI_large"/>
    <x v="17"/>
    <s v="GNR_ST_WOODCHI_BP_CB-40"/>
    <m/>
    <m/>
    <m/>
    <m/>
    <m/>
    <m/>
  </r>
  <r>
    <x v="0"/>
    <x v="1"/>
    <x v="1"/>
    <x v="2"/>
    <x v="3"/>
    <s v="FI_large_gas"/>
    <x v="5"/>
    <s v="GNR_HP_ELEC_COP-270"/>
    <m/>
    <m/>
    <m/>
    <m/>
    <m/>
    <m/>
  </r>
  <r>
    <x v="0"/>
    <x v="1"/>
    <x v="1"/>
    <x v="2"/>
    <x v="3"/>
    <s v="FI_large_gas"/>
    <x v="1"/>
    <s v="GNR_HS_HEAT_PIT_L-CEN_E-90_Y-2020"/>
    <m/>
    <m/>
    <m/>
    <m/>
    <m/>
    <m/>
  </r>
  <r>
    <x v="0"/>
    <x v="1"/>
    <x v="1"/>
    <x v="2"/>
    <x v="3"/>
    <s v="FI_large_gas"/>
    <x v="1"/>
    <s v="GNR_HS_HEAT_PIT_L-CEN_E-90_Y-2030"/>
    <m/>
    <m/>
    <m/>
    <m/>
    <m/>
    <m/>
  </r>
  <r>
    <x v="0"/>
    <x v="1"/>
    <x v="1"/>
    <x v="2"/>
    <x v="3"/>
    <s v="FI_large_gas"/>
    <x v="2"/>
    <s v="GNR_ST_MSW_BP_CB-30"/>
    <m/>
    <m/>
    <n v="1.8203928888890299"/>
    <n v="1.82039288888903E-3"/>
    <n v="2.5205439999999999E-2"/>
    <n v="2.520544E-5"/>
  </r>
  <r>
    <x v="0"/>
    <x v="1"/>
    <x v="1"/>
    <x v="2"/>
    <x v="3"/>
    <s v="FI_large_gas"/>
    <x v="2"/>
    <s v="GNR_ST_MSW_BP_E-23_LS-220-MW-FEED_Y-2020"/>
    <m/>
    <m/>
    <n v="11.931558026511199"/>
    <n v="1.19315580265112E-2"/>
    <n v="0.15296869264758001"/>
    <n v="1.5296869264757999E-4"/>
  </r>
  <r>
    <x v="0"/>
    <x v="1"/>
    <x v="1"/>
    <x v="2"/>
    <x v="3"/>
    <s v="FI_large_gas"/>
    <x v="2"/>
    <s v="GNR_ST_MSW_BP_E-24_LS-220-MW-FEED_Y-2030"/>
    <m/>
    <m/>
    <n v="6.1797797897185802"/>
    <n v="6.1797797897185803E-3"/>
    <n v="7.9227946022033105E-2"/>
    <n v="7.9227946022033096E-5"/>
  </r>
  <r>
    <x v="0"/>
    <x v="1"/>
    <x v="1"/>
    <x v="2"/>
    <x v="3"/>
    <s v="FI_large_gas"/>
    <x v="11"/>
    <s v="GNR_ST_HYDROGEN_BP_CB-30"/>
    <n v="8.1021824000000002"/>
    <n v="8.1021823999999996E-3"/>
    <m/>
    <m/>
    <m/>
    <m/>
  </r>
  <r>
    <x v="0"/>
    <x v="1"/>
    <x v="1"/>
    <x v="2"/>
    <x v="3"/>
    <s v="FI_large_gas"/>
    <x v="4"/>
    <s v="GNR_EH_HEAT"/>
    <m/>
    <m/>
    <m/>
    <m/>
    <m/>
    <m/>
  </r>
  <r>
    <x v="0"/>
    <x v="1"/>
    <x v="1"/>
    <x v="2"/>
    <x v="3"/>
    <s v="FI_large_gas"/>
    <x v="8"/>
    <s v="GNR_IND-ST_WOODWST_BP_CB-50"/>
    <m/>
    <m/>
    <n v="3.9091499999999999"/>
    <n v="3.9091500000000001E-3"/>
    <n v="2.5018559999999999E-2"/>
    <n v="2.5018559999999999E-5"/>
  </r>
  <r>
    <x v="0"/>
    <x v="1"/>
    <x v="1"/>
    <x v="2"/>
    <x v="3"/>
    <s v="FI_medium"/>
    <x v="5"/>
    <s v="GNR_HP_ELEC_GROUND-WTR_COP-380_LS-4-MW_Y-2030"/>
    <m/>
    <m/>
    <m/>
    <m/>
    <m/>
    <m/>
  </r>
  <r>
    <x v="0"/>
    <x v="1"/>
    <x v="1"/>
    <x v="2"/>
    <x v="3"/>
    <s v="FI_medium"/>
    <x v="1"/>
    <s v="GNR_HS_HEAT_PIT_L-DEC_E-91_Y-2020"/>
    <m/>
    <m/>
    <m/>
    <m/>
    <m/>
    <m/>
  </r>
  <r>
    <x v="0"/>
    <x v="1"/>
    <x v="1"/>
    <x v="2"/>
    <x v="3"/>
    <s v="FI_medium"/>
    <x v="1"/>
    <s v="GNR_HS_HEAT_PIT_L-DEC_E-91_Y-2030"/>
    <m/>
    <m/>
    <m/>
    <m/>
    <m/>
    <m/>
  </r>
  <r>
    <x v="0"/>
    <x v="1"/>
    <x v="1"/>
    <x v="2"/>
    <x v="3"/>
    <s v="FI_medium"/>
    <x v="1"/>
    <s v="GNR_HS_HEAT_WTR-TANK_LS_E-95_Y-2010"/>
    <m/>
    <m/>
    <m/>
    <m/>
    <m/>
    <m/>
  </r>
  <r>
    <x v="0"/>
    <x v="1"/>
    <x v="1"/>
    <x v="2"/>
    <x v="3"/>
    <s v="FI_medium"/>
    <x v="2"/>
    <s v="GNR_BO_MSW_E-90"/>
    <m/>
    <m/>
    <n v="0.64785066666671598"/>
    <n v="6.4785066666671603E-4"/>
    <n v="8.9702400000000009E-3"/>
    <n v="8.9702400000000004E-6"/>
  </r>
  <r>
    <x v="0"/>
    <x v="1"/>
    <x v="1"/>
    <x v="2"/>
    <x v="3"/>
    <s v="FI_medium"/>
    <x v="2"/>
    <s v="GNR_ST_MSW_BP_CB-30"/>
    <m/>
    <m/>
    <n v="1.00889244444452"/>
    <n v="1.00889244444452E-3"/>
    <n v="1.3969280000000001E-2"/>
    <n v="1.3969280000000001E-5"/>
  </r>
  <r>
    <x v="0"/>
    <x v="1"/>
    <x v="1"/>
    <x v="2"/>
    <x v="3"/>
    <s v="FI_medium"/>
    <x v="11"/>
    <s v="GNR_ST_BFG_BP_CB-280"/>
    <n v="174.45289714285701"/>
    <n v="0.174452897142857"/>
    <m/>
    <m/>
    <m/>
    <m/>
  </r>
  <r>
    <x v="0"/>
    <x v="1"/>
    <x v="1"/>
    <x v="2"/>
    <x v="3"/>
    <s v="FI_medium"/>
    <x v="4"/>
    <s v="GNR_EH_HEAT"/>
    <m/>
    <m/>
    <m/>
    <m/>
    <m/>
    <m/>
  </r>
  <r>
    <x v="0"/>
    <x v="1"/>
    <x v="1"/>
    <x v="2"/>
    <x v="3"/>
    <s v="FI_medium"/>
    <x v="17"/>
    <s v="GNR_ST_WOODCHI_BP_CB-50"/>
    <m/>
    <m/>
    <m/>
    <m/>
    <m/>
    <m/>
  </r>
  <r>
    <x v="0"/>
    <x v="1"/>
    <x v="1"/>
    <x v="2"/>
    <x v="3"/>
    <s v="FI_medium_gas"/>
    <x v="5"/>
    <s v="GNR_HP_ELEC_GROUND-WTR_COP-360_LS-4-MW_Y-2020"/>
    <m/>
    <m/>
    <m/>
    <m/>
    <m/>
    <m/>
  </r>
  <r>
    <x v="0"/>
    <x v="1"/>
    <x v="1"/>
    <x v="2"/>
    <x v="3"/>
    <s v="FI_medium_gas"/>
    <x v="5"/>
    <s v="GNR_HP_ELEC_GROUND-WTR_COP-380_LS-4-MW_Y-2030"/>
    <m/>
    <m/>
    <m/>
    <m/>
    <m/>
    <m/>
  </r>
  <r>
    <x v="0"/>
    <x v="1"/>
    <x v="1"/>
    <x v="2"/>
    <x v="3"/>
    <s v="FI_medium_gas"/>
    <x v="1"/>
    <s v="GNR_HS_HEAT_PIT_L-DEC_E-91_Y-2020"/>
    <m/>
    <m/>
    <m/>
    <m/>
    <m/>
    <m/>
  </r>
  <r>
    <x v="0"/>
    <x v="1"/>
    <x v="1"/>
    <x v="2"/>
    <x v="3"/>
    <s v="FI_medium_gas"/>
    <x v="2"/>
    <s v="GNR_ST_MSW_BP_CB-30"/>
    <m/>
    <m/>
    <n v="0.30705422222224599"/>
    <n v="3.0705422222224599E-4"/>
    <n v="4.25152E-3"/>
    <n v="4.2515200000000004E-6"/>
  </r>
  <r>
    <x v="0"/>
    <x v="1"/>
    <x v="1"/>
    <x v="2"/>
    <x v="3"/>
    <s v="FI_medium_gas"/>
    <x v="4"/>
    <s v="GNR_EH_HEAT"/>
    <m/>
    <m/>
    <m/>
    <m/>
    <m/>
    <m/>
  </r>
  <r>
    <x v="0"/>
    <x v="1"/>
    <x v="1"/>
    <x v="2"/>
    <x v="3"/>
    <s v="FI_medium_gas"/>
    <x v="17"/>
    <s v="GNR_ST_WOODCHI_BP_CB-50"/>
    <m/>
    <m/>
    <m/>
    <m/>
    <m/>
    <m/>
  </r>
  <r>
    <x v="0"/>
    <x v="1"/>
    <x v="1"/>
    <x v="2"/>
    <x v="3"/>
    <s v="FI_small"/>
    <x v="5"/>
    <s v="GNR_HP_ELEC_COP-270"/>
    <m/>
    <m/>
    <m/>
    <m/>
    <m/>
    <m/>
  </r>
  <r>
    <x v="0"/>
    <x v="1"/>
    <x v="1"/>
    <x v="2"/>
    <x v="3"/>
    <s v="FI_small"/>
    <x v="5"/>
    <s v="GNR_HP_ELEC_GROUND-WTR_COP-360_LS-4-MW_Y-2020"/>
    <m/>
    <m/>
    <m/>
    <m/>
    <m/>
    <m/>
  </r>
  <r>
    <x v="0"/>
    <x v="1"/>
    <x v="1"/>
    <x v="2"/>
    <x v="3"/>
    <s v="FI_small"/>
    <x v="5"/>
    <s v="GNR_HP_ELEC_GROUND-WTR_COP-380_LS-4-MW_Y-2030"/>
    <m/>
    <m/>
    <m/>
    <m/>
    <m/>
    <m/>
  </r>
  <r>
    <x v="0"/>
    <x v="1"/>
    <x v="1"/>
    <x v="2"/>
    <x v="3"/>
    <s v="FI_small"/>
    <x v="1"/>
    <s v="GNR_HS_HEAT_PIT_L-DEC_E-91_Y-2020"/>
    <m/>
    <m/>
    <m/>
    <m/>
    <m/>
    <m/>
  </r>
  <r>
    <x v="0"/>
    <x v="1"/>
    <x v="1"/>
    <x v="2"/>
    <x v="3"/>
    <s v="FI_small"/>
    <x v="4"/>
    <s v="GNR_EH_HEAT"/>
    <m/>
    <m/>
    <m/>
    <m/>
    <m/>
    <m/>
  </r>
  <r>
    <x v="0"/>
    <x v="1"/>
    <x v="1"/>
    <x v="2"/>
    <x v="3"/>
    <s v="FI_small"/>
    <x v="17"/>
    <s v="GNR_ST_WOODCHI_BP_CB-70"/>
    <m/>
    <m/>
    <m/>
    <m/>
    <m/>
    <m/>
  </r>
  <r>
    <x v="0"/>
    <x v="1"/>
    <x v="1"/>
    <x v="2"/>
    <x v="3"/>
    <s v="FI_small_gas"/>
    <x v="5"/>
    <s v="GNR_HP_ELEC_COP-270"/>
    <m/>
    <m/>
    <m/>
    <m/>
    <m/>
    <m/>
  </r>
  <r>
    <x v="0"/>
    <x v="1"/>
    <x v="1"/>
    <x v="2"/>
    <x v="3"/>
    <s v="FI_small_gas"/>
    <x v="5"/>
    <s v="GNR_HP_ELEC_GROUND-WTR_COP-360_LS-4-MW_Y-2020"/>
    <m/>
    <m/>
    <m/>
    <m/>
    <m/>
    <m/>
  </r>
  <r>
    <x v="0"/>
    <x v="1"/>
    <x v="1"/>
    <x v="2"/>
    <x v="3"/>
    <s v="FI_small_gas"/>
    <x v="1"/>
    <s v="GNR_HS_HEAT_PIT_L-DEC_E-91_Y-2020"/>
    <m/>
    <m/>
    <m/>
    <m/>
    <m/>
    <m/>
  </r>
  <r>
    <x v="0"/>
    <x v="1"/>
    <x v="1"/>
    <x v="2"/>
    <x v="3"/>
    <s v="FinA"/>
    <x v="12"/>
    <s v="GNR_ST_NUCL_CND_E-33"/>
    <m/>
    <m/>
    <m/>
    <m/>
    <m/>
    <m/>
  </r>
  <r>
    <x v="0"/>
    <x v="1"/>
    <x v="1"/>
    <x v="2"/>
    <x v="3"/>
    <s v="FinA"/>
    <x v="6"/>
    <s v="GNR_RES_WTR_NOPMP_MC-01"/>
    <m/>
    <m/>
    <m/>
    <m/>
    <m/>
    <m/>
  </r>
  <r>
    <x v="0"/>
    <x v="1"/>
    <x v="1"/>
    <x v="2"/>
    <x v="3"/>
    <s v="FinA"/>
    <x v="6"/>
    <s v="GNR_RES_WTR_NOPMP_MC-02"/>
    <m/>
    <m/>
    <m/>
    <m/>
    <m/>
    <m/>
  </r>
  <r>
    <x v="0"/>
    <x v="1"/>
    <x v="1"/>
    <x v="2"/>
    <x v="3"/>
    <s v="FinA"/>
    <x v="6"/>
    <s v="GNR_RES_WTR_NOPMP_MC-03"/>
    <m/>
    <m/>
    <m/>
    <m/>
    <m/>
    <m/>
  </r>
  <r>
    <x v="0"/>
    <x v="1"/>
    <x v="1"/>
    <x v="2"/>
    <x v="3"/>
    <s v="FinA"/>
    <x v="6"/>
    <s v="GNR_RES_WTR_NOPMP_MC-04"/>
    <m/>
    <m/>
    <m/>
    <m/>
    <m/>
    <m/>
  </r>
  <r>
    <x v="0"/>
    <x v="1"/>
    <x v="1"/>
    <x v="2"/>
    <x v="3"/>
    <s v="FinA"/>
    <x v="6"/>
    <s v="GNR_RES_WTR_NOPMP_MC-05"/>
    <m/>
    <m/>
    <m/>
    <m/>
    <m/>
    <m/>
  </r>
  <r>
    <x v="0"/>
    <x v="1"/>
    <x v="1"/>
    <x v="2"/>
    <x v="3"/>
    <s v="FinA"/>
    <x v="6"/>
    <s v="GNR_RES_WTR_NOPMP_MC-06"/>
    <m/>
    <m/>
    <m/>
    <m/>
    <m/>
    <m/>
  </r>
  <r>
    <x v="0"/>
    <x v="1"/>
    <x v="1"/>
    <x v="2"/>
    <x v="3"/>
    <s v="FinA"/>
    <x v="6"/>
    <s v="GNR_RES_WTR_NOPMP_MC-07"/>
    <m/>
    <m/>
    <m/>
    <m/>
    <m/>
    <m/>
  </r>
  <r>
    <x v="0"/>
    <x v="1"/>
    <x v="1"/>
    <x v="2"/>
    <x v="3"/>
    <s v="FinA"/>
    <x v="6"/>
    <s v="GNR_RES_WTR_NOPMP_MC-08"/>
    <m/>
    <m/>
    <m/>
    <m/>
    <m/>
    <m/>
  </r>
  <r>
    <x v="0"/>
    <x v="1"/>
    <x v="1"/>
    <x v="2"/>
    <x v="3"/>
    <s v="FinA"/>
    <x v="6"/>
    <s v="GNR_ROR_WTR"/>
    <m/>
    <m/>
    <m/>
    <m/>
    <m/>
    <m/>
  </r>
  <r>
    <x v="0"/>
    <x v="1"/>
    <x v="1"/>
    <x v="2"/>
    <x v="3"/>
    <s v="FinA"/>
    <x v="7"/>
    <s v="GNR_WT_WIND_ONS"/>
    <m/>
    <m/>
    <m/>
    <m/>
    <m/>
    <m/>
  </r>
  <r>
    <x v="0"/>
    <x v="1"/>
    <x v="1"/>
    <x v="3"/>
    <x v="4"/>
    <s v="DE4-E_A"/>
    <x v="5"/>
    <s v="AGG-DE4-E_ES_ELEC"/>
    <m/>
    <m/>
    <m/>
    <m/>
    <m/>
    <m/>
  </r>
  <r>
    <x v="0"/>
    <x v="1"/>
    <x v="1"/>
    <x v="3"/>
    <x v="4"/>
    <s v="DE4-E_A"/>
    <x v="5"/>
    <s v="AGG-DE4-E_RES_WTR_PMP"/>
    <m/>
    <m/>
    <m/>
    <m/>
    <m/>
    <m/>
  </r>
  <r>
    <x v="0"/>
    <x v="1"/>
    <x v="1"/>
    <x v="3"/>
    <x v="4"/>
    <s v="DE4-E_A"/>
    <x v="5"/>
    <s v="GNR_ES_ELEC_BAT-LITHIO_E-95_Y-16-29"/>
    <m/>
    <m/>
    <m/>
    <m/>
    <m/>
    <m/>
  </r>
  <r>
    <x v="0"/>
    <x v="1"/>
    <x v="1"/>
    <x v="3"/>
    <x v="4"/>
    <s v="DE4-E_A"/>
    <x v="1"/>
    <s v="GNR_HS_HEAT_PIT_L-CEN_E-90_Y-2020"/>
    <m/>
    <m/>
    <m/>
    <m/>
    <m/>
    <m/>
  </r>
  <r>
    <x v="0"/>
    <x v="1"/>
    <x v="1"/>
    <x v="3"/>
    <x v="4"/>
    <s v="DE4-E_A"/>
    <x v="2"/>
    <s v="GNR_BO_MSW_E-80"/>
    <m/>
    <m/>
    <n v="2.2797637200001701"/>
    <n v="2.2797637200001699E-3"/>
    <n v="3.15659592E-2"/>
    <n v="3.15659592E-5"/>
  </r>
  <r>
    <x v="0"/>
    <x v="1"/>
    <x v="1"/>
    <x v="3"/>
    <x v="4"/>
    <s v="DE4-E_A"/>
    <x v="2"/>
    <s v="GNR_ST_MSW_BP_E-24_LS-220-MW-FEED_Y-2030"/>
    <m/>
    <m/>
    <n v="39.266918791854302"/>
    <n v="3.9266918791854302E-2"/>
    <n v="0.50342203579300304"/>
    <n v="5.0342203579300301E-4"/>
  </r>
  <r>
    <x v="0"/>
    <x v="1"/>
    <x v="1"/>
    <x v="3"/>
    <x v="4"/>
    <s v="DE4-E_A"/>
    <x v="2"/>
    <s v="GNR_ST_MSW_BP_E-33"/>
    <m/>
    <m/>
    <n v="7.3766632727278596"/>
    <n v="7.3766632727278597E-3"/>
    <n v="0.102138414545455"/>
    <n v="1.02138414545455E-4"/>
  </r>
  <r>
    <x v="0"/>
    <x v="1"/>
    <x v="1"/>
    <x v="3"/>
    <x v="4"/>
    <s v="DE4-E_A"/>
    <x v="2"/>
    <s v="GNR_ST_MSW_CND_E-33"/>
    <m/>
    <m/>
    <n v="466.61812363636398"/>
    <n v="0.46661812363636401"/>
    <n v="1.19645672727273E-2"/>
    <n v="1.1964567272727299E-5"/>
  </r>
  <r>
    <x v="0"/>
    <x v="1"/>
    <x v="1"/>
    <x v="3"/>
    <x v="4"/>
    <s v="DE4-E_A"/>
    <x v="3"/>
    <s v="GNR_PV_SUN"/>
    <m/>
    <m/>
    <m/>
    <m/>
    <m/>
    <m/>
  </r>
  <r>
    <x v="0"/>
    <x v="1"/>
    <x v="1"/>
    <x v="3"/>
    <x v="4"/>
    <s v="DE4-E_A"/>
    <x v="3"/>
    <s v="GNR_SH_SUN_LS_Y-2030"/>
    <m/>
    <m/>
    <m/>
    <m/>
    <m/>
    <m/>
  </r>
  <r>
    <x v="0"/>
    <x v="1"/>
    <x v="1"/>
    <x v="3"/>
    <x v="4"/>
    <s v="DE4-E_A"/>
    <x v="6"/>
    <s v="GNR_ROR_WTR"/>
    <m/>
    <m/>
    <m/>
    <m/>
    <m/>
    <m/>
  </r>
  <r>
    <x v="0"/>
    <x v="1"/>
    <x v="1"/>
    <x v="3"/>
    <x v="4"/>
    <s v="DE4-E_A"/>
    <x v="7"/>
    <s v="GNR_WT_WIND_ONS"/>
    <m/>
    <m/>
    <m/>
    <m/>
    <m/>
    <m/>
  </r>
  <r>
    <x v="0"/>
    <x v="1"/>
    <x v="1"/>
    <x v="3"/>
    <x v="4"/>
    <s v="DE4-E_Offshore_A"/>
    <x v="7"/>
    <s v="GNR_WT_WIND_OFF"/>
    <m/>
    <m/>
    <m/>
    <m/>
    <m/>
    <m/>
  </r>
  <r>
    <x v="0"/>
    <x v="1"/>
    <x v="1"/>
    <x v="3"/>
    <x v="4"/>
    <s v="DE4-E_Offshore_A"/>
    <x v="7"/>
    <s v="GNR_WT_WIND_OFF_L-NS_Y-2030"/>
    <m/>
    <m/>
    <m/>
    <m/>
    <m/>
    <m/>
  </r>
  <r>
    <x v="0"/>
    <x v="1"/>
    <x v="1"/>
    <x v="3"/>
    <x v="5"/>
    <s v="DE4-N_A"/>
    <x v="5"/>
    <s v="AGG-DE4-N_ES_ELEC"/>
    <m/>
    <m/>
    <m/>
    <m/>
    <m/>
    <m/>
  </r>
  <r>
    <x v="0"/>
    <x v="1"/>
    <x v="1"/>
    <x v="3"/>
    <x v="5"/>
    <s v="DE4-N_A"/>
    <x v="5"/>
    <s v="AGG-DE4-N_RES_WTR_PMP"/>
    <m/>
    <m/>
    <m/>
    <m/>
    <m/>
    <m/>
  </r>
  <r>
    <x v="0"/>
    <x v="1"/>
    <x v="1"/>
    <x v="3"/>
    <x v="5"/>
    <s v="DE4-N_A"/>
    <x v="5"/>
    <s v="GNR_BO_ELEC_E-80"/>
    <m/>
    <m/>
    <m/>
    <m/>
    <m/>
    <m/>
  </r>
  <r>
    <x v="0"/>
    <x v="1"/>
    <x v="1"/>
    <x v="3"/>
    <x v="5"/>
    <s v="DE4-N_A"/>
    <x v="5"/>
    <s v="GNR_ES_ELEC_BAT-LITHIO_E-95_Y-16-29"/>
    <m/>
    <m/>
    <m/>
    <m/>
    <m/>
    <m/>
  </r>
  <r>
    <x v="0"/>
    <x v="1"/>
    <x v="1"/>
    <x v="3"/>
    <x v="5"/>
    <s v="DE4-N_A"/>
    <x v="5"/>
    <s v="GNR_ES_ELEC_BAT-LITHIO_E-97_Y-30-50"/>
    <m/>
    <m/>
    <m/>
    <m/>
    <m/>
    <m/>
  </r>
  <r>
    <x v="0"/>
    <x v="1"/>
    <x v="1"/>
    <x v="3"/>
    <x v="5"/>
    <s v="DE4-N_A"/>
    <x v="1"/>
    <s v="GNR_HS_HEAT_PIT_L-CEN_E-90_Y-2020"/>
    <m/>
    <m/>
    <m/>
    <m/>
    <m/>
    <m/>
  </r>
  <r>
    <x v="0"/>
    <x v="1"/>
    <x v="1"/>
    <x v="3"/>
    <x v="5"/>
    <s v="DE4-N_A"/>
    <x v="2"/>
    <s v="GNR_BO_MSW_E-80"/>
    <m/>
    <m/>
    <n v="0.96501912000007395"/>
    <n v="9.6501912000007402E-4"/>
    <n v="1.3361803199999999E-2"/>
    <n v="1.3361803199999999E-5"/>
  </r>
  <r>
    <x v="0"/>
    <x v="1"/>
    <x v="1"/>
    <x v="3"/>
    <x v="5"/>
    <s v="DE4-N_A"/>
    <x v="2"/>
    <s v="GNR_ST_MSW_BP_E-23_LS-220-MW-FEED_Y-2020"/>
    <m/>
    <m/>
    <n v="2.7090445877435898"/>
    <n v="2.7090445877435902E-3"/>
    <n v="3.4731340868507599E-2"/>
    <n v="3.4731340868507597E-5"/>
  </r>
  <r>
    <x v="0"/>
    <x v="1"/>
    <x v="1"/>
    <x v="3"/>
    <x v="5"/>
    <s v="DE4-N_A"/>
    <x v="2"/>
    <s v="GNR_ST_MSW_BP_E-24_LS-220-MW-FEED_Y-2030"/>
    <m/>
    <m/>
    <n v="12.4671200190826"/>
    <n v="1.24671200190826E-2"/>
    <n v="0.15983487203952099"/>
    <n v="1.59834872039521E-4"/>
  </r>
  <r>
    <x v="0"/>
    <x v="1"/>
    <x v="1"/>
    <x v="3"/>
    <x v="5"/>
    <s v="DE4-N_A"/>
    <x v="2"/>
    <s v="GNR_ST_MSW_BP_E-33"/>
    <m/>
    <m/>
    <n v="0.46932363636367402"/>
    <n v="4.69323636363674E-4"/>
    <n v="6.4983272727272999E-3"/>
    <n v="6.4983272727272997E-6"/>
  </r>
  <r>
    <x v="0"/>
    <x v="1"/>
    <x v="1"/>
    <x v="3"/>
    <x v="5"/>
    <s v="DE4-N_A"/>
    <x v="3"/>
    <s v="GNR_PV_SUN"/>
    <m/>
    <m/>
    <m/>
    <m/>
    <m/>
    <m/>
  </r>
  <r>
    <x v="0"/>
    <x v="1"/>
    <x v="1"/>
    <x v="3"/>
    <x v="5"/>
    <s v="DE4-N_A"/>
    <x v="3"/>
    <s v="GNR_SH_SUN_LS_Y-2020"/>
    <m/>
    <m/>
    <m/>
    <m/>
    <m/>
    <m/>
  </r>
  <r>
    <x v="0"/>
    <x v="1"/>
    <x v="1"/>
    <x v="3"/>
    <x v="5"/>
    <s v="DE4-N_A"/>
    <x v="4"/>
    <s v="GNR_GEO_HEAT_EO"/>
    <m/>
    <m/>
    <m/>
    <m/>
    <m/>
    <m/>
  </r>
  <r>
    <x v="0"/>
    <x v="1"/>
    <x v="1"/>
    <x v="3"/>
    <x v="5"/>
    <s v="DE4-N_A"/>
    <x v="6"/>
    <s v="GNR_ROR_WTR"/>
    <m/>
    <m/>
    <m/>
    <m/>
    <m/>
    <m/>
  </r>
  <r>
    <x v="0"/>
    <x v="1"/>
    <x v="1"/>
    <x v="3"/>
    <x v="5"/>
    <s v="DE4-N_A"/>
    <x v="7"/>
    <s v="GNR_WT_WIND_ONS"/>
    <m/>
    <m/>
    <m/>
    <m/>
    <m/>
    <m/>
  </r>
  <r>
    <x v="0"/>
    <x v="1"/>
    <x v="1"/>
    <x v="3"/>
    <x v="5"/>
    <s v="DE4-N_A"/>
    <x v="7"/>
    <s v="GNR_WT_WIND_ON_LS_Y-2020"/>
    <m/>
    <m/>
    <m/>
    <m/>
    <m/>
    <m/>
  </r>
  <r>
    <x v="0"/>
    <x v="1"/>
    <x v="1"/>
    <x v="3"/>
    <x v="5"/>
    <s v="DE4-N_Offshore_A"/>
    <x v="7"/>
    <s v="GNR_WT_WIND_OFF"/>
    <m/>
    <m/>
    <m/>
    <m/>
    <m/>
    <m/>
  </r>
  <r>
    <x v="0"/>
    <x v="1"/>
    <x v="1"/>
    <x v="3"/>
    <x v="6"/>
    <s v="DE4-S_A"/>
    <x v="0"/>
    <s v="GNR_ST_COAL_BP_E-43"/>
    <n v="110.61125856"/>
    <n v="0.11061125855999999"/>
    <n v="834.84607412093305"/>
    <n v="0.83484607412093303"/>
    <n v="3.5077566139534999E-3"/>
    <n v="3.5077566139535001E-6"/>
  </r>
  <r>
    <x v="0"/>
    <x v="1"/>
    <x v="1"/>
    <x v="3"/>
    <x v="6"/>
    <s v="DE4-S_A"/>
    <x v="5"/>
    <s v="AGG-DE4-S_ES_ELEC"/>
    <m/>
    <m/>
    <m/>
    <m/>
    <m/>
    <m/>
  </r>
  <r>
    <x v="0"/>
    <x v="1"/>
    <x v="1"/>
    <x v="3"/>
    <x v="6"/>
    <s v="DE4-S_A"/>
    <x v="5"/>
    <s v="AGG-DE4-S_RES_WTR_PMP"/>
    <m/>
    <m/>
    <m/>
    <m/>
    <m/>
    <m/>
  </r>
  <r>
    <x v="0"/>
    <x v="1"/>
    <x v="1"/>
    <x v="3"/>
    <x v="6"/>
    <s v="DE4-S_A"/>
    <x v="5"/>
    <s v="GNR_ES_ELEC_BAT-LITHIO_E-95_Y-16-29"/>
    <m/>
    <m/>
    <m/>
    <m/>
    <m/>
    <m/>
  </r>
  <r>
    <x v="0"/>
    <x v="1"/>
    <x v="1"/>
    <x v="3"/>
    <x v="6"/>
    <s v="DE4-S_A"/>
    <x v="1"/>
    <s v="GNR_HS_HEAT_PIT_L-CEN_E-90_Y-2020"/>
    <m/>
    <m/>
    <m/>
    <m/>
    <m/>
    <m/>
  </r>
  <r>
    <x v="0"/>
    <x v="1"/>
    <x v="1"/>
    <x v="3"/>
    <x v="6"/>
    <s v="DE4-S_A"/>
    <x v="2"/>
    <s v="GNR_BO_MSW_E-80"/>
    <m/>
    <m/>
    <n v="2.77787484000021"/>
    <n v="2.7778748400002101E-3"/>
    <n v="3.8462882400000002E-2"/>
    <n v="3.8462882399999998E-5"/>
  </r>
  <r>
    <x v="0"/>
    <x v="1"/>
    <x v="1"/>
    <x v="3"/>
    <x v="6"/>
    <s v="DE4-S_A"/>
    <x v="2"/>
    <s v="GNR_ST_MSW_BP_E-24_LS-220-MW-FEED_Y-2030"/>
    <m/>
    <m/>
    <n v="29.428558111766499"/>
    <n v="2.9428558111766499E-2"/>
    <n v="0.37728920656110898"/>
    <n v="3.7728920656110898E-4"/>
  </r>
  <r>
    <x v="0"/>
    <x v="1"/>
    <x v="1"/>
    <x v="3"/>
    <x v="6"/>
    <s v="DE4-S_A"/>
    <x v="2"/>
    <s v="GNR_ST_MSW_BP_E-33"/>
    <m/>
    <m/>
    <n v="2.9318923636365999"/>
    <n v="2.9318923636366002E-3"/>
    <n v="4.0595432727272902E-2"/>
    <n v="4.0595432727272899E-5"/>
  </r>
  <r>
    <x v="0"/>
    <x v="1"/>
    <x v="1"/>
    <x v="3"/>
    <x v="6"/>
    <s v="DE4-S_A"/>
    <x v="2"/>
    <s v="GNR_ST_MSW_CND_E-33"/>
    <m/>
    <m/>
    <n v="64.849483636363601"/>
    <n v="6.48494836363636E-2"/>
    <n v="1.6628072727272701E-3"/>
    <n v="1.66280727272727E-6"/>
  </r>
  <r>
    <x v="0"/>
    <x v="1"/>
    <x v="1"/>
    <x v="3"/>
    <x v="6"/>
    <s v="DE4-S_A"/>
    <x v="3"/>
    <s v="GNR_PV_SUN"/>
    <m/>
    <m/>
    <m/>
    <m/>
    <m/>
    <m/>
  </r>
  <r>
    <x v="0"/>
    <x v="1"/>
    <x v="1"/>
    <x v="3"/>
    <x v="6"/>
    <s v="DE4-S_A"/>
    <x v="4"/>
    <s v="GNR_GEO_HEAT_EO"/>
    <m/>
    <m/>
    <m/>
    <m/>
    <m/>
    <m/>
  </r>
  <r>
    <x v="0"/>
    <x v="1"/>
    <x v="1"/>
    <x v="3"/>
    <x v="6"/>
    <s v="DE4-S_A"/>
    <x v="6"/>
    <s v="GNR_RES_WTR_NOPMP"/>
    <m/>
    <m/>
    <m/>
    <m/>
    <m/>
    <m/>
  </r>
  <r>
    <x v="0"/>
    <x v="1"/>
    <x v="1"/>
    <x v="3"/>
    <x v="6"/>
    <s v="DE4-S_A"/>
    <x v="6"/>
    <s v="GNR_ROR_WTR"/>
    <m/>
    <m/>
    <m/>
    <m/>
    <m/>
    <m/>
  </r>
  <r>
    <x v="0"/>
    <x v="1"/>
    <x v="1"/>
    <x v="3"/>
    <x v="6"/>
    <s v="DE4-S_A"/>
    <x v="7"/>
    <s v="GNR_WT_WIND_ONS"/>
    <m/>
    <m/>
    <m/>
    <m/>
    <m/>
    <m/>
  </r>
  <r>
    <x v="0"/>
    <x v="1"/>
    <x v="1"/>
    <x v="3"/>
    <x v="7"/>
    <s v="DE4-W_A"/>
    <x v="5"/>
    <s v="AGG-DE4-W_ES_ELEC"/>
    <m/>
    <m/>
    <m/>
    <m/>
    <m/>
    <m/>
  </r>
  <r>
    <x v="0"/>
    <x v="1"/>
    <x v="1"/>
    <x v="3"/>
    <x v="7"/>
    <s v="DE4-W_A"/>
    <x v="5"/>
    <s v="AGG-DE4-W_RES_WTR_PMP"/>
    <m/>
    <m/>
    <m/>
    <m/>
    <m/>
    <m/>
  </r>
  <r>
    <x v="0"/>
    <x v="1"/>
    <x v="1"/>
    <x v="3"/>
    <x v="7"/>
    <s v="DE4-W_A"/>
    <x v="5"/>
    <s v="GNR_BO_ELEC_E-80"/>
    <m/>
    <m/>
    <m/>
    <m/>
    <m/>
    <m/>
  </r>
  <r>
    <x v="0"/>
    <x v="1"/>
    <x v="1"/>
    <x v="3"/>
    <x v="7"/>
    <s v="DE4-W_A"/>
    <x v="5"/>
    <s v="GNR_ES_ELEC_BAT-LITHIO_E-95_Y-16-29"/>
    <m/>
    <m/>
    <m/>
    <m/>
    <m/>
    <m/>
  </r>
  <r>
    <x v="0"/>
    <x v="1"/>
    <x v="1"/>
    <x v="3"/>
    <x v="7"/>
    <s v="DE4-W_A"/>
    <x v="1"/>
    <s v="GNR_HS_HEAT_PIT_L-CEN_E-90_Y-2020"/>
    <m/>
    <m/>
    <m/>
    <m/>
    <m/>
    <m/>
  </r>
  <r>
    <x v="0"/>
    <x v="1"/>
    <x v="1"/>
    <x v="3"/>
    <x v="7"/>
    <s v="DE4-W_A"/>
    <x v="18"/>
    <s v="GNR_FC_H2_SOFCC_Y-30"/>
    <m/>
    <m/>
    <m/>
    <m/>
    <m/>
    <m/>
  </r>
  <r>
    <x v="0"/>
    <x v="1"/>
    <x v="1"/>
    <x v="3"/>
    <x v="7"/>
    <s v="DE4-W_A"/>
    <x v="2"/>
    <s v="GNR_BO_MSW_E-80"/>
    <m/>
    <m/>
    <n v="9.3330349653769993"/>
    <n v="9.3330349653770097E-3"/>
    <n v="0.12922663798213299"/>
    <n v="1.29226637982133E-4"/>
  </r>
  <r>
    <x v="0"/>
    <x v="1"/>
    <x v="1"/>
    <x v="3"/>
    <x v="7"/>
    <s v="DE4-W_A"/>
    <x v="2"/>
    <s v="GNR_ST_MSW_BP_E-24_LS-220-MW-FEED_Y-2030"/>
    <m/>
    <m/>
    <n v="2.3645495807697698"/>
    <n v="2.36454958076977E-3"/>
    <n v="3.0314738214997E-2"/>
    <n v="3.0314738214997E-5"/>
  </r>
  <r>
    <x v="0"/>
    <x v="1"/>
    <x v="1"/>
    <x v="3"/>
    <x v="7"/>
    <s v="DE4-W_A"/>
    <x v="2"/>
    <s v="GNR_ST_MSW_BP_E-33"/>
    <m/>
    <m/>
    <n v="4.3481454545457998"/>
    <n v="4.3481454545457997E-3"/>
    <n v="6.0205090909091097E-2"/>
    <n v="6.0205090909091097E-5"/>
  </r>
  <r>
    <x v="0"/>
    <x v="1"/>
    <x v="1"/>
    <x v="3"/>
    <x v="7"/>
    <s v="DE4-W_A"/>
    <x v="2"/>
    <s v="GNR_ST_MSW_CND_E-33"/>
    <m/>
    <m/>
    <n v="541.15776000000005"/>
    <n v="0.54115776000000004"/>
    <n v="1.387584E-2"/>
    <n v="1.387584E-5"/>
  </r>
  <r>
    <x v="0"/>
    <x v="1"/>
    <x v="1"/>
    <x v="3"/>
    <x v="7"/>
    <s v="DE4-W_A"/>
    <x v="3"/>
    <s v="GNR_PV_SUN"/>
    <m/>
    <m/>
    <m/>
    <m/>
    <m/>
    <m/>
  </r>
  <r>
    <x v="0"/>
    <x v="1"/>
    <x v="1"/>
    <x v="3"/>
    <x v="7"/>
    <s v="DE4-W_A"/>
    <x v="6"/>
    <s v="GNR_ROR_WTR"/>
    <m/>
    <m/>
    <m/>
    <m/>
    <m/>
    <m/>
  </r>
  <r>
    <x v="0"/>
    <x v="1"/>
    <x v="1"/>
    <x v="3"/>
    <x v="7"/>
    <s v="DE4-W_A"/>
    <x v="7"/>
    <s v="GNR_WT_WIND_ONS"/>
    <m/>
    <m/>
    <m/>
    <m/>
    <m/>
    <m/>
  </r>
  <r>
    <x v="0"/>
    <x v="1"/>
    <x v="1"/>
    <x v="3"/>
    <x v="7"/>
    <s v="DE4-W_A"/>
    <x v="17"/>
    <s v="GNR_ST_WOODCHI_BP_E-29_LS-600-MW-FEED_Y-2030"/>
    <m/>
    <m/>
    <m/>
    <m/>
    <m/>
    <m/>
  </r>
  <r>
    <x v="0"/>
    <x v="1"/>
    <x v="1"/>
    <x v="3"/>
    <x v="7"/>
    <s v="DE4-W_Offshore_A"/>
    <x v="7"/>
    <s v="GNR_WT_WIND_OFF"/>
    <m/>
    <m/>
    <m/>
    <m/>
    <m/>
    <m/>
  </r>
  <r>
    <x v="0"/>
    <x v="1"/>
    <x v="1"/>
    <x v="3"/>
    <x v="7"/>
    <s v="DE4-W_Offshore_A"/>
    <x v="7"/>
    <s v="GNR_WT_WIND_OFF_L-NS_Y-2020"/>
    <m/>
    <m/>
    <m/>
    <m/>
    <m/>
    <m/>
  </r>
  <r>
    <x v="0"/>
    <x v="1"/>
    <x v="1"/>
    <x v="3"/>
    <x v="7"/>
    <s v="DE4-W_Offshore_A"/>
    <x v="7"/>
    <s v="GNR_WT_WIND_OFF_L-NS_Y-2030"/>
    <m/>
    <m/>
    <m/>
    <m/>
    <m/>
    <m/>
  </r>
  <r>
    <x v="0"/>
    <x v="1"/>
    <x v="1"/>
    <x v="4"/>
    <x v="8"/>
    <s v="LV_A"/>
    <x v="5"/>
    <s v="GNR_ES_ELEC_BAT-LITHIO_E-97_Y-30-50"/>
    <m/>
    <m/>
    <m/>
    <m/>
    <m/>
    <m/>
  </r>
  <r>
    <x v="0"/>
    <x v="1"/>
    <x v="1"/>
    <x v="4"/>
    <x v="8"/>
    <s v="LV_A"/>
    <x v="3"/>
    <s v="GNR_PV_SUN_LS-4-MW_Y-2030"/>
    <m/>
    <m/>
    <m/>
    <m/>
    <m/>
    <m/>
  </r>
  <r>
    <x v="0"/>
    <x v="1"/>
    <x v="1"/>
    <x v="4"/>
    <x v="8"/>
    <s v="LV_A"/>
    <x v="7"/>
    <s v="GNR_WT_WIND_ON_LS_Y-2020"/>
    <m/>
    <m/>
    <m/>
    <m/>
    <m/>
    <m/>
  </r>
  <r>
    <x v="0"/>
    <x v="1"/>
    <x v="1"/>
    <x v="4"/>
    <x v="8"/>
    <s v="LV_RigaR"/>
    <x v="6"/>
    <s v="GNR_RES_WTR_NOPMP"/>
    <m/>
    <m/>
    <m/>
    <m/>
    <m/>
    <m/>
  </r>
  <r>
    <x v="0"/>
    <x v="1"/>
    <x v="1"/>
    <x v="4"/>
    <x v="8"/>
    <s v="LV_Rural"/>
    <x v="7"/>
    <s v="GNR_WT_WIND_ONS"/>
    <m/>
    <m/>
    <m/>
    <m/>
    <m/>
    <m/>
  </r>
  <r>
    <x v="0"/>
    <x v="1"/>
    <x v="1"/>
    <x v="5"/>
    <x v="9"/>
    <s v="LT_A"/>
    <x v="5"/>
    <s v="GNR_ES_ELEC_BAT-LITHIO_E-95_Y-16-29"/>
    <m/>
    <m/>
    <m/>
    <m/>
    <m/>
    <m/>
  </r>
  <r>
    <x v="0"/>
    <x v="1"/>
    <x v="1"/>
    <x v="5"/>
    <x v="9"/>
    <s v="LT_A"/>
    <x v="5"/>
    <s v="GNR_ES_ELEC_BAT-LITHIO_E-97_Y-30-50"/>
    <m/>
    <m/>
    <m/>
    <m/>
    <m/>
    <m/>
  </r>
  <r>
    <x v="0"/>
    <x v="1"/>
    <x v="1"/>
    <x v="5"/>
    <x v="9"/>
    <s v="LT_A"/>
    <x v="3"/>
    <s v="GNR_PV_SUN_LS-4-MW_Y-2020"/>
    <m/>
    <m/>
    <m/>
    <m/>
    <m/>
    <m/>
  </r>
  <r>
    <x v="0"/>
    <x v="1"/>
    <x v="1"/>
    <x v="5"/>
    <x v="9"/>
    <s v="LT_A"/>
    <x v="3"/>
    <s v="GNR_PV_SUN_LS-4-MW_Y-2030"/>
    <m/>
    <m/>
    <m/>
    <m/>
    <m/>
    <m/>
  </r>
  <r>
    <x v="0"/>
    <x v="1"/>
    <x v="1"/>
    <x v="5"/>
    <x v="9"/>
    <s v="LT_KauU"/>
    <x v="2"/>
    <s v="KAUNAS_ST_MSW_BP"/>
    <m/>
    <m/>
    <n v="453.05884596264002"/>
    <n v="0.45305884596264001"/>
    <n v="1.16168934862215E-2"/>
    <n v="1.1616893486221501E-5"/>
  </r>
  <r>
    <x v="0"/>
    <x v="1"/>
    <x v="1"/>
    <x v="5"/>
    <x v="9"/>
    <s v="LT_KauU"/>
    <x v="6"/>
    <s v="GNR_ROR_WTR"/>
    <m/>
    <m/>
    <m/>
    <m/>
    <m/>
    <m/>
  </r>
  <r>
    <x v="0"/>
    <x v="1"/>
    <x v="1"/>
    <x v="5"/>
    <x v="9"/>
    <s v="LT_KlaU"/>
    <x v="3"/>
    <s v="GNR_PV_SUN"/>
    <m/>
    <m/>
    <m/>
    <m/>
    <m/>
    <m/>
  </r>
  <r>
    <x v="0"/>
    <x v="1"/>
    <x v="1"/>
    <x v="5"/>
    <x v="9"/>
    <s v="LT_Other_DH"/>
    <x v="1"/>
    <s v="LIFOSA_ST_HEAT_BP"/>
    <m/>
    <m/>
    <m/>
    <m/>
    <m/>
    <m/>
  </r>
  <r>
    <x v="0"/>
    <x v="1"/>
    <x v="1"/>
    <x v="5"/>
    <x v="9"/>
    <s v="LT_Other_DH"/>
    <x v="8"/>
    <s v="EBAVERE_ST_WOODWST_BP"/>
    <m/>
    <m/>
    <n v="16.805368421052599"/>
    <n v="1.68053684210526E-2"/>
    <n v="2.68885894736842E-3"/>
    <n v="2.68885894736842E-6"/>
  </r>
  <r>
    <x v="0"/>
    <x v="1"/>
    <x v="1"/>
    <x v="5"/>
    <x v="9"/>
    <s v="LT_Rural"/>
    <x v="7"/>
    <s v="GNR_WT_WIND_ONS"/>
    <m/>
    <m/>
    <m/>
    <m/>
    <m/>
    <m/>
  </r>
  <r>
    <x v="0"/>
    <x v="1"/>
    <x v="1"/>
    <x v="5"/>
    <x v="9"/>
    <s v="LT_VilU"/>
    <x v="2"/>
    <s v="VILNIUS_ST_MSW_BP"/>
    <m/>
    <m/>
    <n v="1553.8093356813599"/>
    <n v="1.55380933568136"/>
    <n v="3.9841265017470699E-2"/>
    <n v="3.9841265017470697E-5"/>
  </r>
  <r>
    <x v="0"/>
    <x v="1"/>
    <x v="1"/>
    <x v="5"/>
    <x v="9"/>
    <s v="LT_VilU"/>
    <x v="6"/>
    <s v="GNR_ES_WTR_PMP"/>
    <m/>
    <m/>
    <m/>
    <m/>
    <m/>
    <m/>
  </r>
  <r>
    <x v="0"/>
    <x v="1"/>
    <x v="1"/>
    <x v="6"/>
    <x v="10"/>
    <s v="NL_A"/>
    <x v="5"/>
    <s v="GNR_ES_ELEC_BAT-LITHIO_E-95_Y-16-29"/>
    <m/>
    <m/>
    <m/>
    <m/>
    <m/>
    <m/>
  </r>
  <r>
    <x v="0"/>
    <x v="1"/>
    <x v="1"/>
    <x v="6"/>
    <x v="10"/>
    <s v="NL_A"/>
    <x v="18"/>
    <s v="GNR_FC_H2_SOFCC_Y-30"/>
    <m/>
    <m/>
    <m/>
    <m/>
    <m/>
    <m/>
  </r>
  <r>
    <x v="0"/>
    <x v="1"/>
    <x v="1"/>
    <x v="6"/>
    <x v="10"/>
    <s v="NL_A"/>
    <x v="2"/>
    <s v="GNR_ST_MSW_CND_E-40"/>
    <m/>
    <m/>
    <n v="3365.0173439999999"/>
    <n v="3.365017344"/>
    <n v="8.6282496E-2"/>
    <n v="8.6282495999999995E-5"/>
  </r>
  <r>
    <x v="0"/>
    <x v="1"/>
    <x v="1"/>
    <x v="6"/>
    <x v="10"/>
    <s v="NL_A"/>
    <x v="12"/>
    <s v="GNR_ST_NUCL_CND_E-33"/>
    <m/>
    <m/>
    <m/>
    <m/>
    <m/>
    <m/>
  </r>
  <r>
    <x v="0"/>
    <x v="1"/>
    <x v="1"/>
    <x v="6"/>
    <x v="10"/>
    <s v="NL_A"/>
    <x v="3"/>
    <s v="GNR_PV_SUN"/>
    <m/>
    <m/>
    <m/>
    <m/>
    <m/>
    <m/>
  </r>
  <r>
    <x v="0"/>
    <x v="1"/>
    <x v="1"/>
    <x v="6"/>
    <x v="10"/>
    <s v="NL_A"/>
    <x v="3"/>
    <s v="GNR_PV_SUN_LS-4-MW_Y-2020"/>
    <m/>
    <m/>
    <m/>
    <m/>
    <m/>
    <m/>
  </r>
  <r>
    <x v="0"/>
    <x v="1"/>
    <x v="1"/>
    <x v="6"/>
    <x v="10"/>
    <s v="NL_A"/>
    <x v="6"/>
    <s v="GNR_ROR_WTR"/>
    <m/>
    <m/>
    <m/>
    <m/>
    <m/>
    <m/>
  </r>
  <r>
    <x v="0"/>
    <x v="1"/>
    <x v="1"/>
    <x v="6"/>
    <x v="10"/>
    <s v="NL_A"/>
    <x v="7"/>
    <s v="GNR_WT_WIND_OFF"/>
    <m/>
    <m/>
    <m/>
    <m/>
    <m/>
    <m/>
  </r>
  <r>
    <x v="0"/>
    <x v="1"/>
    <x v="1"/>
    <x v="6"/>
    <x v="10"/>
    <s v="NL_A"/>
    <x v="7"/>
    <s v="GNR_WT_WIND_ONS"/>
    <m/>
    <m/>
    <m/>
    <m/>
    <m/>
    <m/>
  </r>
  <r>
    <x v="0"/>
    <x v="1"/>
    <x v="1"/>
    <x v="6"/>
    <x v="10"/>
    <s v="NL_A"/>
    <x v="7"/>
    <s v="GNR_WT_WIND_ON_LS_Y-2020"/>
    <m/>
    <m/>
    <m/>
    <m/>
    <m/>
    <m/>
  </r>
  <r>
    <x v="0"/>
    <x v="1"/>
    <x v="1"/>
    <x v="6"/>
    <x v="10"/>
    <s v="NL_A"/>
    <x v="7"/>
    <s v="GNR_WT_WIND_ON_LS_Y-2030"/>
    <m/>
    <m/>
    <m/>
    <m/>
    <m/>
    <m/>
  </r>
  <r>
    <x v="0"/>
    <x v="1"/>
    <x v="1"/>
    <x v="6"/>
    <x v="10"/>
    <s v="NL_A"/>
    <x v="14"/>
    <s v="GNR_ST_WOOD_CND_E-50"/>
    <m/>
    <m/>
    <n v="126.14400000000001"/>
    <n v="0.12614400000000001"/>
    <n v="2.0183039999999999E-2"/>
    <n v="2.0183039999999999E-5"/>
  </r>
  <r>
    <x v="0"/>
    <x v="1"/>
    <x v="1"/>
    <x v="7"/>
    <x v="11"/>
    <s v="NO1_A1"/>
    <x v="5"/>
    <s v="GNR_ES_ELEC_BAT-LITHIO_E-97_Y-30-50"/>
    <m/>
    <m/>
    <m/>
    <m/>
    <m/>
    <m/>
  </r>
  <r>
    <x v="0"/>
    <x v="1"/>
    <x v="1"/>
    <x v="7"/>
    <x v="11"/>
    <s v="NO1_A1"/>
    <x v="6"/>
    <s v="GNR_RES_WTR_NOPMP_MC-01"/>
    <m/>
    <m/>
    <m/>
    <m/>
    <m/>
    <m/>
  </r>
  <r>
    <x v="0"/>
    <x v="1"/>
    <x v="1"/>
    <x v="7"/>
    <x v="11"/>
    <s v="NO1_A1"/>
    <x v="6"/>
    <s v="GNR_RES_WTR_NOPMP_MC-02"/>
    <m/>
    <m/>
    <m/>
    <m/>
    <m/>
    <m/>
  </r>
  <r>
    <x v="0"/>
    <x v="1"/>
    <x v="1"/>
    <x v="7"/>
    <x v="11"/>
    <s v="NO1_A1"/>
    <x v="6"/>
    <s v="GNR_RES_WTR_NOPMP_MC-03"/>
    <m/>
    <m/>
    <m/>
    <m/>
    <m/>
    <m/>
  </r>
  <r>
    <x v="0"/>
    <x v="1"/>
    <x v="1"/>
    <x v="7"/>
    <x v="11"/>
    <s v="NO1_A1"/>
    <x v="6"/>
    <s v="GNR_RES_WTR_NOPMP_MC-04"/>
    <m/>
    <m/>
    <m/>
    <m/>
    <m/>
    <m/>
  </r>
  <r>
    <x v="0"/>
    <x v="1"/>
    <x v="1"/>
    <x v="7"/>
    <x v="11"/>
    <s v="NO1_A1"/>
    <x v="6"/>
    <s v="GNR_RES_WTR_NOPMP_MC-05"/>
    <m/>
    <m/>
    <m/>
    <m/>
    <m/>
    <m/>
  </r>
  <r>
    <x v="0"/>
    <x v="1"/>
    <x v="1"/>
    <x v="7"/>
    <x v="11"/>
    <s v="NO1_A1"/>
    <x v="6"/>
    <s v="GNR_RES_WTR_NOPMP_MC-06"/>
    <m/>
    <m/>
    <m/>
    <m/>
    <m/>
    <m/>
  </r>
  <r>
    <x v="0"/>
    <x v="1"/>
    <x v="1"/>
    <x v="7"/>
    <x v="11"/>
    <s v="NO1_A1"/>
    <x v="6"/>
    <s v="GNR_ROR_WTR"/>
    <m/>
    <m/>
    <m/>
    <m/>
    <m/>
    <m/>
  </r>
  <r>
    <x v="0"/>
    <x v="1"/>
    <x v="1"/>
    <x v="7"/>
    <x v="11"/>
    <s v="NO1_A1"/>
    <x v="7"/>
    <s v="GNR_WT_WIND_ONS"/>
    <m/>
    <m/>
    <m/>
    <m/>
    <m/>
    <m/>
  </r>
  <r>
    <x v="0"/>
    <x v="1"/>
    <x v="1"/>
    <x v="7"/>
    <x v="11"/>
    <s v="NO1_A2"/>
    <x v="5"/>
    <s v="GNR_BO_ELEC_E-99"/>
    <m/>
    <m/>
    <m/>
    <m/>
    <m/>
    <m/>
  </r>
  <r>
    <x v="0"/>
    <x v="1"/>
    <x v="1"/>
    <x v="7"/>
    <x v="11"/>
    <s v="NO1_A2"/>
    <x v="5"/>
    <s v="GNR_HP_ELEC_COP-270"/>
    <m/>
    <m/>
    <m/>
    <m/>
    <m/>
    <m/>
  </r>
  <r>
    <x v="0"/>
    <x v="1"/>
    <x v="1"/>
    <x v="7"/>
    <x v="11"/>
    <s v="NO1_A2"/>
    <x v="5"/>
    <s v="GNR_HP_ELEC_GROUND-WTR_COP-380_LS-4-MW_Y-2030"/>
    <m/>
    <m/>
    <m/>
    <m/>
    <m/>
    <m/>
  </r>
  <r>
    <x v="0"/>
    <x v="1"/>
    <x v="1"/>
    <x v="7"/>
    <x v="11"/>
    <s v="NO1_A2"/>
    <x v="1"/>
    <s v="GNR_HS_HEAT_PIT_L-DEC_E-91_Y-2020"/>
    <m/>
    <m/>
    <m/>
    <m/>
    <m/>
    <m/>
  </r>
  <r>
    <x v="0"/>
    <x v="1"/>
    <x v="1"/>
    <x v="7"/>
    <x v="11"/>
    <s v="NO1_A2"/>
    <x v="1"/>
    <s v="GNR_HS_HEAT_PIT_L-DEC_E-91_Y-2030"/>
    <m/>
    <m/>
    <m/>
    <m/>
    <m/>
    <m/>
  </r>
  <r>
    <x v="0"/>
    <x v="1"/>
    <x v="1"/>
    <x v="7"/>
    <x v="11"/>
    <s v="NO1_A2"/>
    <x v="2"/>
    <s v="GNR_BO_MSW_E-90"/>
    <m/>
    <m/>
    <n v="3.1380266666669099E-2"/>
    <n v="3.1380266666669101E-5"/>
    <n v="4.3449599999999998E-4"/>
    <n v="4.3449599999999998E-7"/>
  </r>
  <r>
    <x v="0"/>
    <x v="1"/>
    <x v="1"/>
    <x v="7"/>
    <x v="11"/>
    <s v="NO1_A2"/>
    <x v="2"/>
    <s v="GNR_ST_MSW_BP_CB-20"/>
    <m/>
    <m/>
    <n v="0.20650240000001599"/>
    <n v="2.06502400000016E-4"/>
    <n v="2.8592639999999998E-3"/>
    <n v="2.8592640000000002E-6"/>
  </r>
  <r>
    <x v="0"/>
    <x v="1"/>
    <x v="1"/>
    <x v="7"/>
    <x v="11"/>
    <s v="NO1_A2"/>
    <x v="4"/>
    <s v="GNR_EH_HEAT"/>
    <m/>
    <m/>
    <m/>
    <m/>
    <m/>
    <m/>
  </r>
  <r>
    <x v="0"/>
    <x v="1"/>
    <x v="1"/>
    <x v="7"/>
    <x v="11"/>
    <s v="NO1_A2"/>
    <x v="8"/>
    <s v="GNR_BO_WOODWST_E-90"/>
    <m/>
    <m/>
    <n v="0.48399000000000097"/>
    <n v="4.8399000000000098E-4"/>
    <n v="3.0975360000000001E-3"/>
    <n v="3.0975360000000001E-6"/>
  </r>
  <r>
    <x v="0"/>
    <x v="1"/>
    <x v="1"/>
    <x v="7"/>
    <x v="11"/>
    <s v="NO1_A3"/>
    <x v="5"/>
    <s v="GNR_BO_ELEC_E-99"/>
    <m/>
    <m/>
    <m/>
    <m/>
    <m/>
    <m/>
  </r>
  <r>
    <x v="0"/>
    <x v="1"/>
    <x v="1"/>
    <x v="7"/>
    <x v="11"/>
    <s v="NO1_A3"/>
    <x v="5"/>
    <s v="GNR_HP_ELEC_COP-270"/>
    <m/>
    <m/>
    <m/>
    <m/>
    <m/>
    <m/>
  </r>
  <r>
    <x v="0"/>
    <x v="1"/>
    <x v="1"/>
    <x v="7"/>
    <x v="11"/>
    <s v="NO1_A3"/>
    <x v="5"/>
    <s v="GNR_HP_ELEC_GROUND-WTR_COP-360_LS-4-MW_Y-2020"/>
    <m/>
    <m/>
    <m/>
    <m/>
    <m/>
    <m/>
  </r>
  <r>
    <x v="0"/>
    <x v="1"/>
    <x v="1"/>
    <x v="7"/>
    <x v="11"/>
    <s v="NO1_A3"/>
    <x v="5"/>
    <s v="GNR_HP_ELEC_GROUND-WTR_COP-380_LS-4-MW_Y-2030"/>
    <m/>
    <m/>
    <m/>
    <m/>
    <m/>
    <m/>
  </r>
  <r>
    <x v="0"/>
    <x v="1"/>
    <x v="1"/>
    <x v="7"/>
    <x v="11"/>
    <s v="NO1_A3"/>
    <x v="1"/>
    <s v="GNR_HS_HEAT_PIT_L-DEC_E-91_Y-2020"/>
    <m/>
    <m/>
    <m/>
    <m/>
    <m/>
    <m/>
  </r>
  <r>
    <x v="0"/>
    <x v="1"/>
    <x v="1"/>
    <x v="7"/>
    <x v="11"/>
    <s v="NO1_A3"/>
    <x v="1"/>
    <s v="GNR_HS_HEAT_PIT_L-DEC_E-91_Y-2030"/>
    <m/>
    <m/>
    <m/>
    <m/>
    <m/>
    <m/>
  </r>
  <r>
    <x v="0"/>
    <x v="1"/>
    <x v="1"/>
    <x v="7"/>
    <x v="11"/>
    <s v="NO1_A3"/>
    <x v="2"/>
    <s v="GNR_BO_MSW_E-90"/>
    <m/>
    <m/>
    <n v="0.134631466666677"/>
    <n v="1.34631466666677E-4"/>
    <n v="1.8641280000000001E-3"/>
    <n v="1.864128E-6"/>
  </r>
  <r>
    <x v="0"/>
    <x v="1"/>
    <x v="1"/>
    <x v="7"/>
    <x v="11"/>
    <s v="NO1_A3"/>
    <x v="2"/>
    <s v="GNR_ST_MSW_BP_CB-20"/>
    <m/>
    <m/>
    <n v="0.46817333333336902"/>
    <n v="4.68173333333369E-4"/>
    <n v="6.4824000000000001E-3"/>
    <n v="6.4824E-6"/>
  </r>
  <r>
    <x v="0"/>
    <x v="1"/>
    <x v="1"/>
    <x v="7"/>
    <x v="11"/>
    <s v="NO1_A3"/>
    <x v="8"/>
    <s v="GNR_BO_WOODWST_E-90"/>
    <m/>
    <m/>
    <n v="0.14673"/>
    <n v="1.4673E-4"/>
    <n v="9.39072E-4"/>
    <n v="9.3907200000000001E-7"/>
  </r>
  <r>
    <x v="0"/>
    <x v="1"/>
    <x v="1"/>
    <x v="7"/>
    <x v="12"/>
    <s v="NO2_A1"/>
    <x v="6"/>
    <s v="GNR_RES_WTR_NOPMP_MC-01"/>
    <m/>
    <m/>
    <m/>
    <m/>
    <m/>
    <m/>
  </r>
  <r>
    <x v="0"/>
    <x v="1"/>
    <x v="1"/>
    <x v="7"/>
    <x v="12"/>
    <s v="NO2_A1"/>
    <x v="6"/>
    <s v="GNR_RES_WTR_NOPMP_MC-02"/>
    <m/>
    <m/>
    <m/>
    <m/>
    <m/>
    <m/>
  </r>
  <r>
    <x v="0"/>
    <x v="1"/>
    <x v="1"/>
    <x v="7"/>
    <x v="12"/>
    <s v="NO2_A1"/>
    <x v="6"/>
    <s v="GNR_RES_WTR_NOPMP_MC-03"/>
    <m/>
    <m/>
    <m/>
    <m/>
    <m/>
    <m/>
  </r>
  <r>
    <x v="0"/>
    <x v="1"/>
    <x v="1"/>
    <x v="7"/>
    <x v="12"/>
    <s v="NO2_A1"/>
    <x v="6"/>
    <s v="GNR_RES_WTR_NOPMP_MC-04"/>
    <m/>
    <m/>
    <m/>
    <m/>
    <m/>
    <m/>
  </r>
  <r>
    <x v="0"/>
    <x v="1"/>
    <x v="1"/>
    <x v="7"/>
    <x v="12"/>
    <s v="NO2_A1"/>
    <x v="6"/>
    <s v="GNR_RES_WTR_NOPMP_MC-05"/>
    <m/>
    <m/>
    <m/>
    <m/>
    <m/>
    <m/>
  </r>
  <r>
    <x v="0"/>
    <x v="1"/>
    <x v="1"/>
    <x v="7"/>
    <x v="12"/>
    <s v="NO2_A1"/>
    <x v="6"/>
    <s v="GNR_RES_WTR_NOPMP_MC-06"/>
    <m/>
    <m/>
    <m/>
    <m/>
    <m/>
    <m/>
  </r>
  <r>
    <x v="0"/>
    <x v="1"/>
    <x v="1"/>
    <x v="7"/>
    <x v="12"/>
    <s v="NO2_A1"/>
    <x v="6"/>
    <s v="GNR_RES_WTR_NOPMP_MC-07"/>
    <m/>
    <m/>
    <m/>
    <m/>
    <m/>
    <m/>
  </r>
  <r>
    <x v="0"/>
    <x v="1"/>
    <x v="1"/>
    <x v="7"/>
    <x v="12"/>
    <s v="NO2_A1"/>
    <x v="6"/>
    <s v="GNR_RES_WTR_NOPMP_MC-08"/>
    <m/>
    <m/>
    <m/>
    <m/>
    <m/>
    <m/>
  </r>
  <r>
    <x v="0"/>
    <x v="1"/>
    <x v="1"/>
    <x v="7"/>
    <x v="12"/>
    <s v="NO2_A1"/>
    <x v="6"/>
    <s v="GNR_RES_WTR_PMP_MC-01"/>
    <m/>
    <m/>
    <m/>
    <m/>
    <m/>
    <m/>
  </r>
  <r>
    <x v="0"/>
    <x v="1"/>
    <x v="1"/>
    <x v="7"/>
    <x v="12"/>
    <s v="NO2_A1"/>
    <x v="6"/>
    <s v="GNR_ROR_WTR"/>
    <m/>
    <m/>
    <m/>
    <m/>
    <m/>
    <m/>
  </r>
  <r>
    <x v="0"/>
    <x v="1"/>
    <x v="1"/>
    <x v="7"/>
    <x v="12"/>
    <s v="NO2_A1"/>
    <x v="7"/>
    <s v="GNR_WT_WIND_ONS"/>
    <m/>
    <m/>
    <m/>
    <m/>
    <m/>
    <m/>
  </r>
  <r>
    <x v="0"/>
    <x v="1"/>
    <x v="1"/>
    <x v="7"/>
    <x v="12"/>
    <s v="NO2_A2"/>
    <x v="5"/>
    <s v="GNR_HP_ELEC_COP-270"/>
    <m/>
    <m/>
    <m/>
    <m/>
    <m/>
    <m/>
  </r>
  <r>
    <x v="0"/>
    <x v="1"/>
    <x v="1"/>
    <x v="7"/>
    <x v="12"/>
    <s v="NO2_A2"/>
    <x v="5"/>
    <s v="GNR_HP_ELEC_GROUND-WTR_COP-380_LS-4-MW_Y-2030"/>
    <m/>
    <m/>
    <m/>
    <m/>
    <m/>
    <m/>
  </r>
  <r>
    <x v="0"/>
    <x v="1"/>
    <x v="1"/>
    <x v="7"/>
    <x v="12"/>
    <s v="NO2_A2"/>
    <x v="1"/>
    <s v="GNR_HS_HEAT_PIT_L-DEC_E-91_Y-2020"/>
    <m/>
    <m/>
    <m/>
    <m/>
    <m/>
    <m/>
  </r>
  <r>
    <x v="0"/>
    <x v="1"/>
    <x v="1"/>
    <x v="7"/>
    <x v="12"/>
    <s v="NO2_A2"/>
    <x v="1"/>
    <s v="GNR_HS_HEAT_PIT_L-DEC_E-91_Y-2030"/>
    <m/>
    <m/>
    <m/>
    <m/>
    <m/>
    <m/>
  </r>
  <r>
    <x v="0"/>
    <x v="1"/>
    <x v="1"/>
    <x v="7"/>
    <x v="12"/>
    <s v="NO2_A2"/>
    <x v="2"/>
    <s v="GNR_ST_MSW_BP_CB-30"/>
    <m/>
    <m/>
    <n v="0.197392000000015"/>
    <n v="1.97392000000015E-4"/>
    <n v="2.7331199999999999E-3"/>
    <n v="2.7331199999999998E-6"/>
  </r>
  <r>
    <x v="0"/>
    <x v="1"/>
    <x v="1"/>
    <x v="7"/>
    <x v="12"/>
    <s v="NO2_A2"/>
    <x v="4"/>
    <s v="GNR_EH_HEAT"/>
    <m/>
    <m/>
    <m/>
    <m/>
    <m/>
    <m/>
  </r>
  <r>
    <x v="0"/>
    <x v="1"/>
    <x v="1"/>
    <x v="7"/>
    <x v="12"/>
    <s v="NO2_A2"/>
    <x v="8"/>
    <s v="GNR_BO_WOODWST_E-90"/>
    <m/>
    <m/>
    <n v="0.58254000000000095"/>
    <n v="5.8254000000000097E-4"/>
    <n v="3.7282560000000001E-3"/>
    <n v="3.728256E-6"/>
  </r>
  <r>
    <x v="0"/>
    <x v="1"/>
    <x v="1"/>
    <x v="7"/>
    <x v="13"/>
    <s v="NO3_A1"/>
    <x v="5"/>
    <s v="GNR_ES_ELEC_BAT-LITHIO_E-97_Y-30-50"/>
    <m/>
    <m/>
    <m/>
    <m/>
    <m/>
    <m/>
  </r>
  <r>
    <x v="0"/>
    <x v="1"/>
    <x v="1"/>
    <x v="7"/>
    <x v="13"/>
    <s v="NO3_A1"/>
    <x v="6"/>
    <s v="GNR_RES_WTR_NOPMP_MC-01"/>
    <m/>
    <m/>
    <m/>
    <m/>
    <m/>
    <m/>
  </r>
  <r>
    <x v="0"/>
    <x v="1"/>
    <x v="1"/>
    <x v="7"/>
    <x v="13"/>
    <s v="NO3_A1"/>
    <x v="6"/>
    <s v="GNR_RES_WTR_NOPMP_MC-02"/>
    <m/>
    <m/>
    <m/>
    <m/>
    <m/>
    <m/>
  </r>
  <r>
    <x v="0"/>
    <x v="1"/>
    <x v="1"/>
    <x v="7"/>
    <x v="13"/>
    <s v="NO3_A1"/>
    <x v="6"/>
    <s v="GNR_RES_WTR_NOPMP_MC-03"/>
    <m/>
    <m/>
    <m/>
    <m/>
    <m/>
    <m/>
  </r>
  <r>
    <x v="0"/>
    <x v="1"/>
    <x v="1"/>
    <x v="7"/>
    <x v="13"/>
    <s v="NO3_A1"/>
    <x v="6"/>
    <s v="GNR_RES_WTR_NOPMP_MC-04"/>
    <m/>
    <m/>
    <m/>
    <m/>
    <m/>
    <m/>
  </r>
  <r>
    <x v="0"/>
    <x v="1"/>
    <x v="1"/>
    <x v="7"/>
    <x v="13"/>
    <s v="NO3_A1"/>
    <x v="6"/>
    <s v="GNR_RES_WTR_NOPMP_MC-05"/>
    <m/>
    <m/>
    <m/>
    <m/>
    <m/>
    <m/>
  </r>
  <r>
    <x v="0"/>
    <x v="1"/>
    <x v="1"/>
    <x v="7"/>
    <x v="13"/>
    <s v="NO3_A1"/>
    <x v="6"/>
    <s v="GNR_RES_WTR_NOPMP_MC-06"/>
    <m/>
    <m/>
    <m/>
    <m/>
    <m/>
    <m/>
  </r>
  <r>
    <x v="0"/>
    <x v="1"/>
    <x v="1"/>
    <x v="7"/>
    <x v="13"/>
    <s v="NO3_A1"/>
    <x v="6"/>
    <s v="GNR_RES_WTR_NOPMP_MC-07"/>
    <m/>
    <m/>
    <m/>
    <m/>
    <m/>
    <m/>
  </r>
  <r>
    <x v="0"/>
    <x v="1"/>
    <x v="1"/>
    <x v="7"/>
    <x v="13"/>
    <s v="NO3_A1"/>
    <x v="6"/>
    <s v="GNR_RES_WTR_NOPMP_MC-08"/>
    <m/>
    <m/>
    <m/>
    <m/>
    <m/>
    <m/>
  </r>
  <r>
    <x v="0"/>
    <x v="1"/>
    <x v="1"/>
    <x v="7"/>
    <x v="13"/>
    <s v="NO3_A1"/>
    <x v="6"/>
    <s v="GNR_RES_WTR_NOPMP_MC-09"/>
    <m/>
    <m/>
    <m/>
    <m/>
    <m/>
    <m/>
  </r>
  <r>
    <x v="0"/>
    <x v="1"/>
    <x v="1"/>
    <x v="7"/>
    <x v="13"/>
    <s v="NO3_A1"/>
    <x v="6"/>
    <s v="GNR_RES_WTR_PMP_MC-01"/>
    <m/>
    <m/>
    <m/>
    <m/>
    <m/>
    <m/>
  </r>
  <r>
    <x v="0"/>
    <x v="1"/>
    <x v="1"/>
    <x v="7"/>
    <x v="13"/>
    <s v="NO3_A1"/>
    <x v="6"/>
    <s v="GNR_ROR_WTR"/>
    <m/>
    <m/>
    <m/>
    <m/>
    <m/>
    <m/>
  </r>
  <r>
    <x v="0"/>
    <x v="1"/>
    <x v="1"/>
    <x v="7"/>
    <x v="13"/>
    <s v="NO3_A1"/>
    <x v="7"/>
    <s v="GNR_WT_WIND_ONS"/>
    <m/>
    <m/>
    <m/>
    <m/>
    <m/>
    <m/>
  </r>
  <r>
    <x v="0"/>
    <x v="1"/>
    <x v="1"/>
    <x v="7"/>
    <x v="13"/>
    <s v="NO3_A1"/>
    <x v="7"/>
    <s v="GNR_WT_WIND_ON_LS_Y-2020"/>
    <m/>
    <m/>
    <m/>
    <m/>
    <m/>
    <m/>
  </r>
  <r>
    <x v="0"/>
    <x v="1"/>
    <x v="1"/>
    <x v="7"/>
    <x v="13"/>
    <s v="NO3_A1"/>
    <x v="7"/>
    <s v="GNR_WT_WIND_ON_LS_Y-2030"/>
    <m/>
    <m/>
    <m/>
    <m/>
    <m/>
    <m/>
  </r>
  <r>
    <x v="0"/>
    <x v="1"/>
    <x v="1"/>
    <x v="7"/>
    <x v="13"/>
    <s v="NO3_A2"/>
    <x v="5"/>
    <s v="GNR_BO_ELEC_E-99"/>
    <m/>
    <m/>
    <m/>
    <m/>
    <m/>
    <m/>
  </r>
  <r>
    <x v="0"/>
    <x v="1"/>
    <x v="1"/>
    <x v="7"/>
    <x v="13"/>
    <s v="NO3_A2"/>
    <x v="5"/>
    <s v="GNR_HP_ELEC_COP-270"/>
    <m/>
    <m/>
    <m/>
    <m/>
    <m/>
    <m/>
  </r>
  <r>
    <x v="0"/>
    <x v="1"/>
    <x v="1"/>
    <x v="7"/>
    <x v="13"/>
    <s v="NO3_A2"/>
    <x v="5"/>
    <s v="GNR_HP_ELEC_GROUND-WTR_COP-380_LS-4-MW_Y-2030"/>
    <m/>
    <m/>
    <m/>
    <m/>
    <m/>
    <m/>
  </r>
  <r>
    <x v="0"/>
    <x v="1"/>
    <x v="1"/>
    <x v="7"/>
    <x v="13"/>
    <s v="NO3_A2"/>
    <x v="1"/>
    <s v="GNR_HS_HEAT_PIT_L-DEC_E-91_Y-2020"/>
    <m/>
    <m/>
    <m/>
    <m/>
    <m/>
    <m/>
  </r>
  <r>
    <x v="0"/>
    <x v="1"/>
    <x v="1"/>
    <x v="7"/>
    <x v="13"/>
    <s v="NO3_A2"/>
    <x v="1"/>
    <s v="GNR_HS_HEAT_PIT_L-DEC_E-91_Y-2030"/>
    <m/>
    <m/>
    <m/>
    <m/>
    <m/>
    <m/>
  </r>
  <r>
    <x v="0"/>
    <x v="1"/>
    <x v="1"/>
    <x v="7"/>
    <x v="13"/>
    <s v="NO3_A2"/>
    <x v="2"/>
    <s v="GNR_ST_MSW_BP_CB-20"/>
    <m/>
    <m/>
    <n v="0.10932480000000799"/>
    <n v="1.09324800000008E-4"/>
    <n v="1.513728E-3"/>
    <n v="1.5137279999999999E-6"/>
  </r>
  <r>
    <x v="0"/>
    <x v="1"/>
    <x v="1"/>
    <x v="7"/>
    <x v="13"/>
    <s v="NO3_A2"/>
    <x v="4"/>
    <s v="GNR_EH_HEAT"/>
    <m/>
    <m/>
    <m/>
    <m/>
    <m/>
    <m/>
  </r>
  <r>
    <x v="0"/>
    <x v="1"/>
    <x v="1"/>
    <x v="7"/>
    <x v="13"/>
    <s v="NO3_A3"/>
    <x v="5"/>
    <s v="GNR_BO_ELEC_E-99"/>
    <m/>
    <m/>
    <m/>
    <m/>
    <m/>
    <m/>
  </r>
  <r>
    <x v="0"/>
    <x v="1"/>
    <x v="1"/>
    <x v="7"/>
    <x v="13"/>
    <s v="NO3_A3"/>
    <x v="5"/>
    <s v="GNR_HP_ELEC_COP-270"/>
    <m/>
    <m/>
    <m/>
    <m/>
    <m/>
    <m/>
  </r>
  <r>
    <x v="0"/>
    <x v="1"/>
    <x v="1"/>
    <x v="7"/>
    <x v="13"/>
    <s v="NO3_A3"/>
    <x v="5"/>
    <s v="GNR_HP_ELEC_GROUND-WTR_COP-380_LS-4-MW_Y-2030"/>
    <m/>
    <m/>
    <m/>
    <m/>
    <m/>
    <m/>
  </r>
  <r>
    <x v="0"/>
    <x v="1"/>
    <x v="1"/>
    <x v="7"/>
    <x v="13"/>
    <s v="NO3_A3"/>
    <x v="1"/>
    <s v="GNR_HS_HEAT_PIT_L-DEC_E-91_Y-2020"/>
    <m/>
    <m/>
    <m/>
    <m/>
    <m/>
    <m/>
  </r>
  <r>
    <x v="0"/>
    <x v="1"/>
    <x v="1"/>
    <x v="7"/>
    <x v="13"/>
    <s v="NO3_A3"/>
    <x v="1"/>
    <s v="GNR_HS_HEAT_PIT_L-DEC_E-91_Y-2030"/>
    <m/>
    <m/>
    <m/>
    <m/>
    <m/>
    <m/>
  </r>
  <r>
    <x v="0"/>
    <x v="1"/>
    <x v="1"/>
    <x v="7"/>
    <x v="13"/>
    <s v="NO3_A3"/>
    <x v="2"/>
    <s v="GNR_BO_MSW_E-90"/>
    <m/>
    <m/>
    <n v="0.29558186666668901"/>
    <n v="2.9558186666668899E-4"/>
    <n v="4.0926720000000003E-3"/>
    <n v="4.0926719999999999E-6"/>
  </r>
  <r>
    <x v="0"/>
    <x v="1"/>
    <x v="1"/>
    <x v="7"/>
    <x v="13"/>
    <s v="NO3_Offshore"/>
    <x v="7"/>
    <s v="GNR_WT_WIND_OFF_L-NS_Y-2030"/>
    <m/>
    <m/>
    <m/>
    <m/>
    <m/>
    <m/>
  </r>
  <r>
    <x v="0"/>
    <x v="1"/>
    <x v="1"/>
    <x v="7"/>
    <x v="14"/>
    <s v="NO4_A1"/>
    <x v="5"/>
    <s v="GNR_BO_ELEC_E-99_LS-10-MW-FEED_Y-2020"/>
    <m/>
    <m/>
    <m/>
    <m/>
    <m/>
    <m/>
  </r>
  <r>
    <x v="0"/>
    <x v="1"/>
    <x v="1"/>
    <x v="7"/>
    <x v="14"/>
    <s v="NO4_A1"/>
    <x v="5"/>
    <s v="GNR_BO_ELEC_E-99_LS-10-MW-FEED_Y-2030"/>
    <m/>
    <m/>
    <m/>
    <m/>
    <m/>
    <m/>
  </r>
  <r>
    <x v="0"/>
    <x v="1"/>
    <x v="1"/>
    <x v="7"/>
    <x v="14"/>
    <s v="NO4_A1"/>
    <x v="1"/>
    <s v="GNR_HS_HEAT_PIT_L-CEN_E-90_Y-2020"/>
    <m/>
    <m/>
    <m/>
    <m/>
    <m/>
    <m/>
  </r>
  <r>
    <x v="0"/>
    <x v="1"/>
    <x v="1"/>
    <x v="7"/>
    <x v="14"/>
    <s v="NO4_A1"/>
    <x v="6"/>
    <s v="GNR_RES_WTR_NOPMP_MC-01"/>
    <m/>
    <m/>
    <m/>
    <m/>
    <m/>
    <m/>
  </r>
  <r>
    <x v="0"/>
    <x v="1"/>
    <x v="1"/>
    <x v="7"/>
    <x v="14"/>
    <s v="NO4_A1"/>
    <x v="6"/>
    <s v="GNR_RES_WTR_NOPMP_MC-02"/>
    <m/>
    <m/>
    <m/>
    <m/>
    <m/>
    <m/>
  </r>
  <r>
    <x v="0"/>
    <x v="1"/>
    <x v="1"/>
    <x v="7"/>
    <x v="14"/>
    <s v="NO4_A1"/>
    <x v="6"/>
    <s v="GNR_RES_WTR_NOPMP_MC-03"/>
    <m/>
    <m/>
    <m/>
    <m/>
    <m/>
    <m/>
  </r>
  <r>
    <x v="0"/>
    <x v="1"/>
    <x v="1"/>
    <x v="7"/>
    <x v="14"/>
    <s v="NO4_A1"/>
    <x v="6"/>
    <s v="GNR_RES_WTR_NOPMP_MC-04"/>
    <m/>
    <m/>
    <m/>
    <m/>
    <m/>
    <m/>
  </r>
  <r>
    <x v="0"/>
    <x v="1"/>
    <x v="1"/>
    <x v="7"/>
    <x v="14"/>
    <s v="NO4_A1"/>
    <x v="6"/>
    <s v="GNR_RES_WTR_NOPMP_MC-05"/>
    <m/>
    <m/>
    <m/>
    <m/>
    <m/>
    <m/>
  </r>
  <r>
    <x v="0"/>
    <x v="1"/>
    <x v="1"/>
    <x v="7"/>
    <x v="14"/>
    <s v="NO4_A1"/>
    <x v="6"/>
    <s v="GNR_RES_WTR_NOPMP_MC-06"/>
    <m/>
    <m/>
    <m/>
    <m/>
    <m/>
    <m/>
  </r>
  <r>
    <x v="0"/>
    <x v="1"/>
    <x v="1"/>
    <x v="7"/>
    <x v="14"/>
    <s v="NO4_A1"/>
    <x v="6"/>
    <s v="GNR_RES_WTR_NOPMP_MC-07"/>
    <m/>
    <m/>
    <m/>
    <m/>
    <m/>
    <m/>
  </r>
  <r>
    <x v="0"/>
    <x v="1"/>
    <x v="1"/>
    <x v="7"/>
    <x v="14"/>
    <s v="NO4_A1"/>
    <x v="6"/>
    <s v="GNR_RES_WTR_NOPMP_MC-08"/>
    <m/>
    <m/>
    <m/>
    <m/>
    <m/>
    <m/>
  </r>
  <r>
    <x v="0"/>
    <x v="1"/>
    <x v="1"/>
    <x v="7"/>
    <x v="14"/>
    <s v="NO4_A1"/>
    <x v="6"/>
    <s v="GNR_ROR_WTR"/>
    <m/>
    <m/>
    <m/>
    <m/>
    <m/>
    <m/>
  </r>
  <r>
    <x v="0"/>
    <x v="1"/>
    <x v="1"/>
    <x v="7"/>
    <x v="14"/>
    <s v="NO4_A1"/>
    <x v="7"/>
    <s v="GNR_WT_WIND_ONS"/>
    <m/>
    <m/>
    <m/>
    <m/>
    <m/>
    <m/>
  </r>
  <r>
    <x v="0"/>
    <x v="1"/>
    <x v="1"/>
    <x v="7"/>
    <x v="14"/>
    <s v="NO4_A1"/>
    <x v="7"/>
    <s v="GNR_WT_WIND_ON_LS_Y-2030"/>
    <m/>
    <m/>
    <m/>
    <m/>
    <m/>
    <m/>
  </r>
  <r>
    <x v="0"/>
    <x v="1"/>
    <x v="1"/>
    <x v="7"/>
    <x v="14"/>
    <s v="NO4_A2"/>
    <x v="5"/>
    <s v="GNR_BO_ELEC_E-99"/>
    <m/>
    <m/>
    <m/>
    <m/>
    <m/>
    <m/>
  </r>
  <r>
    <x v="0"/>
    <x v="1"/>
    <x v="1"/>
    <x v="7"/>
    <x v="14"/>
    <s v="NO4_A2"/>
    <x v="5"/>
    <s v="GNR_HP_ELEC_COP-270"/>
    <m/>
    <m/>
    <m/>
    <m/>
    <m/>
    <m/>
  </r>
  <r>
    <x v="0"/>
    <x v="1"/>
    <x v="1"/>
    <x v="7"/>
    <x v="14"/>
    <s v="NO4_A2"/>
    <x v="1"/>
    <s v="GNR_HS_HEAT_PIT_L-DEC_E-91_Y-2020"/>
    <m/>
    <m/>
    <m/>
    <m/>
    <m/>
    <m/>
  </r>
  <r>
    <x v="0"/>
    <x v="1"/>
    <x v="1"/>
    <x v="7"/>
    <x v="14"/>
    <s v="NO4_A2"/>
    <x v="1"/>
    <s v="GNR_HS_HEAT_PIT_L-DEC_E-91_Y-2030"/>
    <m/>
    <m/>
    <m/>
    <m/>
    <m/>
    <m/>
  </r>
  <r>
    <x v="0"/>
    <x v="1"/>
    <x v="1"/>
    <x v="7"/>
    <x v="14"/>
    <s v="NO4_A2"/>
    <x v="2"/>
    <s v="GNR_BO_MSW_E-90"/>
    <m/>
    <m/>
    <n v="6.7821866666671796E-2"/>
    <n v="6.7821866666671805E-5"/>
    <n v="9.39072E-4"/>
    <n v="9.3907200000000001E-7"/>
  </r>
  <r>
    <x v="0"/>
    <x v="1"/>
    <x v="1"/>
    <x v="7"/>
    <x v="14"/>
    <s v="NO4_A2"/>
    <x v="2"/>
    <s v="GNR_ST_MSW_BP_CB-20"/>
    <m/>
    <m/>
    <n v="6.0736000000004599E-3"/>
    <n v="6.0736000000004597E-6"/>
    <n v="8.4096000000000003E-5"/>
    <n v="8.4096000000000001E-8"/>
  </r>
  <r>
    <x v="0"/>
    <x v="1"/>
    <x v="1"/>
    <x v="7"/>
    <x v="14"/>
    <s v="NO4_A2"/>
    <x v="4"/>
    <s v="GNR_EH_HEAT"/>
    <m/>
    <m/>
    <m/>
    <m/>
    <m/>
    <m/>
  </r>
  <r>
    <x v="0"/>
    <x v="1"/>
    <x v="1"/>
    <x v="7"/>
    <x v="15"/>
    <s v="NO5_A1"/>
    <x v="1"/>
    <s v="GNR_HS_HEAT_PIT_L-CEN_E-90_Y-2020"/>
    <m/>
    <m/>
    <m/>
    <m/>
    <m/>
    <m/>
  </r>
  <r>
    <x v="0"/>
    <x v="1"/>
    <x v="1"/>
    <x v="7"/>
    <x v="15"/>
    <s v="NO5_A1"/>
    <x v="2"/>
    <s v="GNR_ST_MSW_BP_E-23_LS-220-MW-FEED_Y-2020"/>
    <m/>
    <m/>
    <n v="8.8525659008192701"/>
    <n v="8.8525659008192696E-3"/>
    <n v="0.113494434625888"/>
    <n v="1.1349443462588799E-4"/>
  </r>
  <r>
    <x v="0"/>
    <x v="1"/>
    <x v="1"/>
    <x v="7"/>
    <x v="15"/>
    <s v="NO5_A1"/>
    <x v="6"/>
    <s v="GNR_RES_WTR_NOPMP_MC-01"/>
    <m/>
    <m/>
    <m/>
    <m/>
    <m/>
    <m/>
  </r>
  <r>
    <x v="0"/>
    <x v="1"/>
    <x v="1"/>
    <x v="7"/>
    <x v="15"/>
    <s v="NO5_A1"/>
    <x v="6"/>
    <s v="GNR_RES_WTR_NOPMP_MC-02"/>
    <m/>
    <m/>
    <m/>
    <m/>
    <m/>
    <m/>
  </r>
  <r>
    <x v="0"/>
    <x v="1"/>
    <x v="1"/>
    <x v="7"/>
    <x v="15"/>
    <s v="NO5_A1"/>
    <x v="6"/>
    <s v="GNR_RES_WTR_NOPMP_MC-03"/>
    <m/>
    <m/>
    <m/>
    <m/>
    <m/>
    <m/>
  </r>
  <r>
    <x v="0"/>
    <x v="1"/>
    <x v="1"/>
    <x v="7"/>
    <x v="15"/>
    <s v="NO5_A1"/>
    <x v="6"/>
    <s v="GNR_RES_WTR_NOPMP_MC-04"/>
    <m/>
    <m/>
    <m/>
    <m/>
    <m/>
    <m/>
  </r>
  <r>
    <x v="0"/>
    <x v="1"/>
    <x v="1"/>
    <x v="7"/>
    <x v="15"/>
    <s v="NO5_A1"/>
    <x v="6"/>
    <s v="GNR_RES_WTR_NOPMP_MC-05"/>
    <m/>
    <m/>
    <m/>
    <m/>
    <m/>
    <m/>
  </r>
  <r>
    <x v="0"/>
    <x v="1"/>
    <x v="1"/>
    <x v="7"/>
    <x v="15"/>
    <s v="NO5_A1"/>
    <x v="6"/>
    <s v="GNR_RES_WTR_NOPMP_MC-06"/>
    <m/>
    <m/>
    <m/>
    <m/>
    <m/>
    <m/>
  </r>
  <r>
    <x v="0"/>
    <x v="1"/>
    <x v="1"/>
    <x v="7"/>
    <x v="15"/>
    <s v="NO5_A1"/>
    <x v="6"/>
    <s v="GNR_RES_WTR_NOPMP_MC-07"/>
    <m/>
    <m/>
    <m/>
    <m/>
    <m/>
    <m/>
  </r>
  <r>
    <x v="0"/>
    <x v="1"/>
    <x v="1"/>
    <x v="7"/>
    <x v="15"/>
    <s v="NO5_A1"/>
    <x v="6"/>
    <s v="GNR_RES_WTR_NOPMP_MC-08"/>
    <m/>
    <m/>
    <m/>
    <m/>
    <m/>
    <m/>
  </r>
  <r>
    <x v="0"/>
    <x v="1"/>
    <x v="1"/>
    <x v="7"/>
    <x v="15"/>
    <s v="NO5_A1"/>
    <x v="6"/>
    <s v="GNR_RES_WTR_PMP_MC-01"/>
    <m/>
    <m/>
    <m/>
    <m/>
    <m/>
    <m/>
  </r>
  <r>
    <x v="0"/>
    <x v="1"/>
    <x v="1"/>
    <x v="7"/>
    <x v="15"/>
    <s v="NO5_A1"/>
    <x v="6"/>
    <s v="GNR_ROR_WTR"/>
    <m/>
    <m/>
    <m/>
    <m/>
    <m/>
    <m/>
  </r>
  <r>
    <x v="0"/>
    <x v="1"/>
    <x v="1"/>
    <x v="7"/>
    <x v="15"/>
    <s v="NO5_A1"/>
    <x v="7"/>
    <s v="GNR_WT_WIND_ON_LS_Y-2020"/>
    <m/>
    <m/>
    <m/>
    <m/>
    <m/>
    <m/>
  </r>
  <r>
    <x v="0"/>
    <x v="1"/>
    <x v="1"/>
    <x v="7"/>
    <x v="15"/>
    <s v="NO5_A2"/>
    <x v="5"/>
    <s v="GNR_BO_ELEC_E-99"/>
    <m/>
    <m/>
    <m/>
    <m/>
    <m/>
    <m/>
  </r>
  <r>
    <x v="0"/>
    <x v="1"/>
    <x v="1"/>
    <x v="7"/>
    <x v="15"/>
    <s v="NO5_A2"/>
    <x v="5"/>
    <s v="GNR_HP_ELEC_GROUND-WTR_COP-380_LS-4-MW_Y-2030"/>
    <m/>
    <m/>
    <m/>
    <m/>
    <m/>
    <m/>
  </r>
  <r>
    <x v="0"/>
    <x v="1"/>
    <x v="1"/>
    <x v="7"/>
    <x v="15"/>
    <s v="NO5_A2"/>
    <x v="1"/>
    <s v="GNR_HS_HEAT_PIT_L-DEC_E-91_Y-2020"/>
    <m/>
    <m/>
    <m/>
    <m/>
    <m/>
    <m/>
  </r>
  <r>
    <x v="0"/>
    <x v="1"/>
    <x v="1"/>
    <x v="7"/>
    <x v="15"/>
    <s v="NO5_A2"/>
    <x v="1"/>
    <s v="GNR_HS_HEAT_PIT_L-DEC_E-91_Y-2030"/>
    <m/>
    <m/>
    <m/>
    <m/>
    <m/>
    <m/>
  </r>
  <r>
    <x v="0"/>
    <x v="1"/>
    <x v="1"/>
    <x v="7"/>
    <x v="15"/>
    <s v="NO5_A2"/>
    <x v="2"/>
    <s v="GNR_ST_MSW_BP_CB-20"/>
    <m/>
    <m/>
    <n v="0.27837333333335401"/>
    <n v="2.7837333333335397E-4"/>
    <n v="3.8544E-3"/>
    <n v="3.8543999999999999E-6"/>
  </r>
  <r>
    <x v="0"/>
    <x v="1"/>
    <x v="1"/>
    <x v="7"/>
    <x v="15"/>
    <s v="NO5_Offshore"/>
    <x v="7"/>
    <s v="GNR_WT_WIND_OFF_L-NS_Y-2030"/>
    <m/>
    <m/>
    <m/>
    <m/>
    <m/>
    <m/>
  </r>
  <r>
    <x v="0"/>
    <x v="1"/>
    <x v="1"/>
    <x v="8"/>
    <x v="16"/>
    <s v="PL_A"/>
    <x v="5"/>
    <s v="GNR_ES_ELEC_BAT-LITHIO_E-95_Y-16-29"/>
    <m/>
    <m/>
    <m/>
    <m/>
    <m/>
    <m/>
  </r>
  <r>
    <x v="0"/>
    <x v="1"/>
    <x v="1"/>
    <x v="8"/>
    <x v="16"/>
    <s v="PL_A"/>
    <x v="1"/>
    <s v="GNR_HS_HEAT_PIT_L-CEN_E-90_Y-2020"/>
    <m/>
    <m/>
    <m/>
    <m/>
    <m/>
    <m/>
  </r>
  <r>
    <x v="0"/>
    <x v="1"/>
    <x v="1"/>
    <x v="8"/>
    <x v="16"/>
    <s v="PL_A"/>
    <x v="1"/>
    <s v="GNR_HS_HEAT_PIT_L-CEN_E-90_Y-2030"/>
    <m/>
    <m/>
    <m/>
    <m/>
    <m/>
    <m/>
  </r>
  <r>
    <x v="0"/>
    <x v="1"/>
    <x v="1"/>
    <x v="8"/>
    <x v="16"/>
    <s v="PL_A"/>
    <x v="2"/>
    <s v="GNR_BO_MSW_E-100"/>
    <m/>
    <m/>
    <n v="9.1104000000006895"/>
    <n v="9.1104000000007002E-3"/>
    <n v="0.12614400000000001"/>
    <n v="1.2614399999999999E-4"/>
  </r>
  <r>
    <x v="0"/>
    <x v="1"/>
    <x v="1"/>
    <x v="8"/>
    <x v="16"/>
    <s v="PL_A"/>
    <x v="2"/>
    <s v="GNR_ST_MSW_BP_E-15"/>
    <m/>
    <m/>
    <n v="446.04518400000001"/>
    <n v="0.44604518399999998"/>
    <n v="1.1437055999999999E-2"/>
    <n v="1.1437056000000001E-5"/>
  </r>
  <r>
    <x v="0"/>
    <x v="1"/>
    <x v="1"/>
    <x v="8"/>
    <x v="16"/>
    <s v="PL_A"/>
    <x v="2"/>
    <s v="GNR_ST_MSW_BP_E-24_LS-220-MW-FEED_Y-2030"/>
    <m/>
    <m/>
    <n v="94.843112139168994"/>
    <n v="9.4843112139169003E-2"/>
    <n v="1.21593733511755"/>
    <n v="1.2159373351175501E-3"/>
  </r>
  <r>
    <x v="0"/>
    <x v="1"/>
    <x v="1"/>
    <x v="8"/>
    <x v="16"/>
    <s v="PL_A"/>
    <x v="3"/>
    <s v="GNR_PV_SUN"/>
    <m/>
    <m/>
    <m/>
    <m/>
    <m/>
    <m/>
  </r>
  <r>
    <x v="0"/>
    <x v="1"/>
    <x v="1"/>
    <x v="8"/>
    <x v="16"/>
    <s v="PL_A"/>
    <x v="6"/>
    <s v="GNR_ES_WTR_PMP"/>
    <m/>
    <m/>
    <m/>
    <m/>
    <m/>
    <m/>
  </r>
  <r>
    <x v="0"/>
    <x v="1"/>
    <x v="1"/>
    <x v="8"/>
    <x v="16"/>
    <s v="PL_A"/>
    <x v="7"/>
    <s v="GNR_WT_WIND_ONS"/>
    <m/>
    <m/>
    <m/>
    <m/>
    <m/>
    <m/>
  </r>
  <r>
    <x v="0"/>
    <x v="1"/>
    <x v="1"/>
    <x v="8"/>
    <x v="16"/>
    <s v="PL_A"/>
    <x v="7"/>
    <s v="GNR_WT_WIND_ON_LS_Y-2020"/>
    <m/>
    <m/>
    <m/>
    <m/>
    <m/>
    <m/>
  </r>
  <r>
    <x v="0"/>
    <x v="1"/>
    <x v="1"/>
    <x v="8"/>
    <x v="16"/>
    <s v="PL_A"/>
    <x v="17"/>
    <s v="GNR_ST_WOODCHI_BP_E-29_LS-600-MW-FEED_Y-2030"/>
    <m/>
    <m/>
    <m/>
    <m/>
    <m/>
    <m/>
  </r>
  <r>
    <x v="0"/>
    <x v="1"/>
    <x v="1"/>
    <x v="8"/>
    <x v="16"/>
    <s v="PL_Rural"/>
    <x v="12"/>
    <s v="GNR_ST_NUCL_CND_E-33"/>
    <m/>
    <m/>
    <m/>
    <m/>
    <m/>
    <m/>
  </r>
  <r>
    <x v="0"/>
    <x v="1"/>
    <x v="1"/>
    <x v="8"/>
    <x v="16"/>
    <s v="PL_Rural"/>
    <x v="6"/>
    <s v="GNR_ROR_WTR"/>
    <m/>
    <m/>
    <m/>
    <m/>
    <m/>
    <m/>
  </r>
  <r>
    <x v="0"/>
    <x v="1"/>
    <x v="1"/>
    <x v="9"/>
    <x v="17"/>
    <s v="SE1A"/>
    <x v="6"/>
    <s v="GNR_RES_WTR_NOPMP_MC-01"/>
    <m/>
    <m/>
    <m/>
    <m/>
    <m/>
    <m/>
  </r>
  <r>
    <x v="0"/>
    <x v="1"/>
    <x v="1"/>
    <x v="9"/>
    <x v="17"/>
    <s v="SE1A"/>
    <x v="6"/>
    <s v="GNR_RES_WTR_NOPMP_MC-02"/>
    <m/>
    <m/>
    <m/>
    <m/>
    <m/>
    <m/>
  </r>
  <r>
    <x v="0"/>
    <x v="1"/>
    <x v="1"/>
    <x v="9"/>
    <x v="17"/>
    <s v="SE1A"/>
    <x v="6"/>
    <s v="GNR_RES_WTR_NOPMP_MC-03"/>
    <m/>
    <m/>
    <m/>
    <m/>
    <m/>
    <m/>
  </r>
  <r>
    <x v="0"/>
    <x v="1"/>
    <x v="1"/>
    <x v="9"/>
    <x v="17"/>
    <s v="SE1A"/>
    <x v="6"/>
    <s v="GNR_RES_WTR_NOPMP_MC-04"/>
    <m/>
    <m/>
    <m/>
    <m/>
    <m/>
    <m/>
  </r>
  <r>
    <x v="0"/>
    <x v="1"/>
    <x v="1"/>
    <x v="9"/>
    <x v="17"/>
    <s v="SE1A"/>
    <x v="6"/>
    <s v="GNR_RES_WTR_NOPMP_MC-05"/>
    <m/>
    <m/>
    <m/>
    <m/>
    <m/>
    <m/>
  </r>
  <r>
    <x v="0"/>
    <x v="1"/>
    <x v="1"/>
    <x v="9"/>
    <x v="17"/>
    <s v="SE1A"/>
    <x v="6"/>
    <s v="GNR_RES_WTR_NOPMP_MC-06"/>
    <m/>
    <m/>
    <m/>
    <m/>
    <m/>
    <m/>
  </r>
  <r>
    <x v="0"/>
    <x v="1"/>
    <x v="1"/>
    <x v="9"/>
    <x v="17"/>
    <s v="SE1A"/>
    <x v="6"/>
    <s v="GNR_RES_WTR_NOPMP_MC-07"/>
    <m/>
    <m/>
    <m/>
    <m/>
    <m/>
    <m/>
  </r>
  <r>
    <x v="0"/>
    <x v="1"/>
    <x v="1"/>
    <x v="9"/>
    <x v="17"/>
    <s v="SE1A"/>
    <x v="6"/>
    <s v="GNR_ROR_WTR"/>
    <m/>
    <m/>
    <m/>
    <m/>
    <m/>
    <m/>
  </r>
  <r>
    <x v="0"/>
    <x v="1"/>
    <x v="1"/>
    <x v="9"/>
    <x v="17"/>
    <s v="SE1A"/>
    <x v="7"/>
    <s v="GNR_WT_WIND_ONS"/>
    <m/>
    <m/>
    <m/>
    <m/>
    <m/>
    <m/>
  </r>
  <r>
    <x v="0"/>
    <x v="1"/>
    <x v="1"/>
    <x v="9"/>
    <x v="17"/>
    <s v="SE1_IND"/>
    <x v="5"/>
    <s v="GNR_BO_ELEC_E-99_LS-10-MW-FEED_Y-2020"/>
    <m/>
    <m/>
    <m/>
    <m/>
    <m/>
    <m/>
  </r>
  <r>
    <x v="0"/>
    <x v="1"/>
    <x v="1"/>
    <x v="9"/>
    <x v="17"/>
    <s v="SE1_IND"/>
    <x v="5"/>
    <s v="GNR_HP_ELEC_AIR-WTR_COP-310_LS_Y-2020"/>
    <m/>
    <m/>
    <m/>
    <m/>
    <m/>
    <m/>
  </r>
  <r>
    <x v="0"/>
    <x v="1"/>
    <x v="1"/>
    <x v="9"/>
    <x v="17"/>
    <s v="SE1_IND"/>
    <x v="1"/>
    <s v="GNR_HS_HEAT_PIT_L-CEN_E-90_Y-2020"/>
    <m/>
    <m/>
    <m/>
    <m/>
    <m/>
    <m/>
  </r>
  <r>
    <x v="0"/>
    <x v="1"/>
    <x v="1"/>
    <x v="9"/>
    <x v="17"/>
    <s v="SE1_IND"/>
    <x v="2"/>
    <s v="GNR_ST_MSW_BP_E-23_LS-220-MW-FEED_Y-2020"/>
    <m/>
    <m/>
    <n v="4.1067793566379001"/>
    <n v="4.1067793566379003E-3"/>
    <n v="5.2651017392793598E-2"/>
    <n v="5.26510173927936E-5"/>
  </r>
  <r>
    <x v="0"/>
    <x v="1"/>
    <x v="1"/>
    <x v="9"/>
    <x v="17"/>
    <s v="SE1_medium"/>
    <x v="5"/>
    <s v="GNR_HP_ELEC_GROUND-WTR_COP-380_LS-4-MW_Y-2030"/>
    <m/>
    <m/>
    <m/>
    <m/>
    <m/>
    <m/>
  </r>
  <r>
    <x v="0"/>
    <x v="1"/>
    <x v="1"/>
    <x v="9"/>
    <x v="17"/>
    <s v="SE1_medium"/>
    <x v="1"/>
    <s v="GNR_HS_HEAT_PIT_L-DEC_E-91_Y-2020"/>
    <m/>
    <m/>
    <m/>
    <m/>
    <m/>
    <m/>
  </r>
  <r>
    <x v="0"/>
    <x v="1"/>
    <x v="1"/>
    <x v="9"/>
    <x v="17"/>
    <s v="SE1_medium"/>
    <x v="1"/>
    <s v="GNR_HS_HEAT_PIT_L-DEC_E-91_Y-2030"/>
    <m/>
    <m/>
    <m/>
    <m/>
    <m/>
    <m/>
  </r>
  <r>
    <x v="0"/>
    <x v="1"/>
    <x v="1"/>
    <x v="9"/>
    <x v="17"/>
    <s v="SE1_medium"/>
    <x v="1"/>
    <s v="GNR_HS_HEAT_WTR-TANK_LS_E-95_Y-2010"/>
    <m/>
    <m/>
    <m/>
    <m/>
    <m/>
    <m/>
  </r>
  <r>
    <x v="0"/>
    <x v="1"/>
    <x v="1"/>
    <x v="9"/>
    <x v="17"/>
    <s v="SE1_medium"/>
    <x v="2"/>
    <s v="GNR_BO_MSW_E-90"/>
    <m/>
    <m/>
    <n v="0.30368000000002299"/>
    <n v="3.03680000000023E-4"/>
    <n v="4.2047999999999999E-3"/>
    <n v="4.2048E-6"/>
  </r>
  <r>
    <x v="0"/>
    <x v="1"/>
    <x v="1"/>
    <x v="9"/>
    <x v="17"/>
    <s v="SE1_medium"/>
    <x v="2"/>
    <s v="GNR_ST_MSW_BP_CB-20"/>
    <m/>
    <m/>
    <n v="0.85273344000006501"/>
    <n v="8.5273344000006497E-4"/>
    <n v="1.1807078400000001E-2"/>
    <n v="1.18070784E-5"/>
  </r>
  <r>
    <x v="0"/>
    <x v="1"/>
    <x v="1"/>
    <x v="9"/>
    <x v="17"/>
    <s v="SE1_medium"/>
    <x v="4"/>
    <s v="GNR_EH_HEAT"/>
    <m/>
    <m/>
    <m/>
    <m/>
    <m/>
    <m/>
  </r>
  <r>
    <x v="0"/>
    <x v="1"/>
    <x v="1"/>
    <x v="9"/>
    <x v="17"/>
    <s v="SE1_medium"/>
    <x v="8"/>
    <s v="GNR_BO_WOODWST_E-90"/>
    <m/>
    <m/>
    <n v="8.7600000000000094E-2"/>
    <n v="8.7600000000000096E-5"/>
    <n v="5.6064000000000005E-4"/>
    <n v="5.6064000000000002E-7"/>
  </r>
  <r>
    <x v="0"/>
    <x v="1"/>
    <x v="1"/>
    <x v="9"/>
    <x v="17"/>
    <s v="SE1_small"/>
    <x v="5"/>
    <s v="GNR_HP_ELEC_GROUND-WTR_COP-360_LS-4-MW_Y-2020"/>
    <m/>
    <m/>
    <m/>
    <m/>
    <m/>
    <m/>
  </r>
  <r>
    <x v="0"/>
    <x v="1"/>
    <x v="1"/>
    <x v="9"/>
    <x v="17"/>
    <s v="SE1_small"/>
    <x v="1"/>
    <s v="GNR_HS_HEAT_PIT_L-DEC_E-91_Y-2020"/>
    <m/>
    <m/>
    <m/>
    <m/>
    <m/>
    <m/>
  </r>
  <r>
    <x v="0"/>
    <x v="1"/>
    <x v="1"/>
    <x v="9"/>
    <x v="17"/>
    <s v="SE1_small"/>
    <x v="1"/>
    <s v="GNR_HS_HEAT_WTR-TANK_LS_E-95_Y-2010"/>
    <m/>
    <m/>
    <m/>
    <m/>
    <m/>
    <m/>
  </r>
  <r>
    <x v="0"/>
    <x v="1"/>
    <x v="1"/>
    <x v="9"/>
    <x v="17"/>
    <s v="SE1_small"/>
    <x v="4"/>
    <s v="GNR_EH_HEAT"/>
    <m/>
    <m/>
    <m/>
    <m/>
    <m/>
    <m/>
  </r>
  <r>
    <x v="0"/>
    <x v="1"/>
    <x v="1"/>
    <x v="9"/>
    <x v="18"/>
    <s v="SE2A"/>
    <x v="6"/>
    <s v="GNR_RES_WTR_NOPMP_MC-01"/>
    <m/>
    <m/>
    <m/>
    <m/>
    <m/>
    <m/>
  </r>
  <r>
    <x v="0"/>
    <x v="1"/>
    <x v="1"/>
    <x v="9"/>
    <x v="18"/>
    <s v="SE2A"/>
    <x v="6"/>
    <s v="GNR_RES_WTR_NOPMP_MC-02"/>
    <m/>
    <m/>
    <m/>
    <m/>
    <m/>
    <m/>
  </r>
  <r>
    <x v="0"/>
    <x v="1"/>
    <x v="1"/>
    <x v="9"/>
    <x v="18"/>
    <s v="SE2A"/>
    <x v="6"/>
    <s v="GNR_RES_WTR_NOPMP_MC-03"/>
    <m/>
    <m/>
    <m/>
    <m/>
    <m/>
    <m/>
  </r>
  <r>
    <x v="0"/>
    <x v="1"/>
    <x v="1"/>
    <x v="9"/>
    <x v="18"/>
    <s v="SE2A"/>
    <x v="6"/>
    <s v="GNR_RES_WTR_NOPMP_MC-04"/>
    <m/>
    <m/>
    <m/>
    <m/>
    <m/>
    <m/>
  </r>
  <r>
    <x v="0"/>
    <x v="1"/>
    <x v="1"/>
    <x v="9"/>
    <x v="18"/>
    <s v="SE2A"/>
    <x v="6"/>
    <s v="GNR_RES_WTR_NOPMP_MC-05"/>
    <m/>
    <m/>
    <m/>
    <m/>
    <m/>
    <m/>
  </r>
  <r>
    <x v="0"/>
    <x v="1"/>
    <x v="1"/>
    <x v="9"/>
    <x v="18"/>
    <s v="SE2A"/>
    <x v="6"/>
    <s v="GNR_RES_WTR_NOPMP_MC-06"/>
    <m/>
    <m/>
    <m/>
    <m/>
    <m/>
    <m/>
  </r>
  <r>
    <x v="0"/>
    <x v="1"/>
    <x v="1"/>
    <x v="9"/>
    <x v="18"/>
    <s v="SE2A"/>
    <x v="6"/>
    <s v="GNR_RES_WTR_PMP_MC-01"/>
    <m/>
    <m/>
    <m/>
    <m/>
    <m/>
    <m/>
  </r>
  <r>
    <x v="0"/>
    <x v="1"/>
    <x v="1"/>
    <x v="9"/>
    <x v="18"/>
    <s v="SE2A"/>
    <x v="6"/>
    <s v="GNR_ROR_WTR"/>
    <m/>
    <m/>
    <m/>
    <m/>
    <m/>
    <m/>
  </r>
  <r>
    <x v="0"/>
    <x v="1"/>
    <x v="1"/>
    <x v="9"/>
    <x v="18"/>
    <s v="SE2A"/>
    <x v="7"/>
    <s v="GNR_WT_WIND_ONS"/>
    <m/>
    <m/>
    <m/>
    <m/>
    <m/>
    <m/>
  </r>
  <r>
    <x v="0"/>
    <x v="1"/>
    <x v="1"/>
    <x v="9"/>
    <x v="18"/>
    <s v="SE2_IND"/>
    <x v="1"/>
    <s v="GNR_HS_HEAT_PIT_L-CEN_E-90_Y-2020"/>
    <m/>
    <m/>
    <m/>
    <m/>
    <m/>
    <m/>
  </r>
  <r>
    <x v="0"/>
    <x v="1"/>
    <x v="1"/>
    <x v="9"/>
    <x v="18"/>
    <s v="SE2_IND"/>
    <x v="2"/>
    <s v="GNR_ST_MSW_BP_E-23_LS-220-MW-FEED_Y-2020"/>
    <m/>
    <m/>
    <n v="12.9978666439569"/>
    <n v="1.29978666439569E-2"/>
    <n v="0.166639315948165"/>
    <n v="1.6663931594816501E-4"/>
  </r>
  <r>
    <x v="0"/>
    <x v="1"/>
    <x v="1"/>
    <x v="9"/>
    <x v="18"/>
    <s v="SE2_medium"/>
    <x v="5"/>
    <s v="GNR_HP_ELEC_GROUND-WTR_COP-360_LS-4-MW_Y-2020"/>
    <m/>
    <m/>
    <m/>
    <m/>
    <m/>
    <m/>
  </r>
  <r>
    <x v="0"/>
    <x v="1"/>
    <x v="1"/>
    <x v="9"/>
    <x v="18"/>
    <s v="SE2_medium"/>
    <x v="5"/>
    <s v="GNR_HP_ELEC_GROUND-WTR_COP-380_LS-4-MW_Y-2030"/>
    <m/>
    <m/>
    <m/>
    <m/>
    <m/>
    <m/>
  </r>
  <r>
    <x v="0"/>
    <x v="1"/>
    <x v="1"/>
    <x v="9"/>
    <x v="18"/>
    <s v="SE2_medium"/>
    <x v="1"/>
    <s v="GNR_HS_HEAT_PIT_L-DEC_E-91_Y-2020"/>
    <m/>
    <m/>
    <m/>
    <m/>
    <m/>
    <m/>
  </r>
  <r>
    <x v="0"/>
    <x v="1"/>
    <x v="1"/>
    <x v="9"/>
    <x v="18"/>
    <s v="SE2_medium"/>
    <x v="1"/>
    <s v="GNR_HS_HEAT_WTR-TANK_LS_E-95_Y-2010"/>
    <m/>
    <m/>
    <m/>
    <m/>
    <m/>
    <m/>
  </r>
  <r>
    <x v="0"/>
    <x v="1"/>
    <x v="1"/>
    <x v="9"/>
    <x v="18"/>
    <s v="SE2_medium"/>
    <x v="2"/>
    <s v="GNR_ST_MSW_BP_CB-20"/>
    <m/>
    <m/>
    <n v="0.37957516948335701"/>
    <n v="3.7957516948335698E-4"/>
    <n v="5.2556561928460803E-3"/>
    <n v="5.2556561928460799E-6"/>
  </r>
  <r>
    <x v="0"/>
    <x v="1"/>
    <x v="1"/>
    <x v="9"/>
    <x v="18"/>
    <s v="SE2_medium"/>
    <x v="2"/>
    <s v="GNR_ST_MSW_BP_CB-40"/>
    <m/>
    <m/>
    <n v="0.68449472000005196"/>
    <n v="6.8449472000005199E-4"/>
    <n v="9.4776192000000006E-3"/>
    <n v="9.4776192000000007E-6"/>
  </r>
  <r>
    <x v="0"/>
    <x v="1"/>
    <x v="1"/>
    <x v="9"/>
    <x v="18"/>
    <s v="SE2_medium"/>
    <x v="4"/>
    <s v="GNR_EH_HEAT"/>
    <m/>
    <m/>
    <m/>
    <m/>
    <m/>
    <m/>
  </r>
  <r>
    <x v="0"/>
    <x v="1"/>
    <x v="1"/>
    <x v="9"/>
    <x v="18"/>
    <s v="SE2_medium"/>
    <x v="17"/>
    <s v="GNR_ST_WOODCHI_BP_CB-50"/>
    <m/>
    <m/>
    <m/>
    <m/>
    <m/>
    <m/>
  </r>
  <r>
    <x v="0"/>
    <x v="1"/>
    <x v="1"/>
    <x v="9"/>
    <x v="18"/>
    <s v="SE2_small"/>
    <x v="5"/>
    <s v="GNR_HP_ELEC_GROUND-WTR_COP-360_LS-4-MW_Y-2020"/>
    <m/>
    <m/>
    <m/>
    <m/>
    <m/>
    <m/>
  </r>
  <r>
    <x v="0"/>
    <x v="1"/>
    <x v="1"/>
    <x v="9"/>
    <x v="18"/>
    <s v="SE2_small"/>
    <x v="1"/>
    <s v="GNR_HS_HEAT_PIT_L-DEC_E-91_Y-2020"/>
    <m/>
    <m/>
    <m/>
    <m/>
    <m/>
    <m/>
  </r>
  <r>
    <x v="0"/>
    <x v="1"/>
    <x v="1"/>
    <x v="9"/>
    <x v="18"/>
    <s v="SE2_small"/>
    <x v="4"/>
    <s v="GNR_EH_HEAT"/>
    <m/>
    <m/>
    <m/>
    <m/>
    <m/>
    <m/>
  </r>
  <r>
    <x v="0"/>
    <x v="1"/>
    <x v="1"/>
    <x v="9"/>
    <x v="19"/>
    <s v="SE3A"/>
    <x v="12"/>
    <s v="GNR_ST_NUCL_CND_E-33"/>
    <m/>
    <m/>
    <m/>
    <m/>
    <m/>
    <m/>
  </r>
  <r>
    <x v="0"/>
    <x v="1"/>
    <x v="1"/>
    <x v="9"/>
    <x v="19"/>
    <s v="SE3A"/>
    <x v="6"/>
    <s v="GNR_RES_WTR_NOPMP_MC-01"/>
    <m/>
    <m/>
    <m/>
    <m/>
    <m/>
    <m/>
  </r>
  <r>
    <x v="0"/>
    <x v="1"/>
    <x v="1"/>
    <x v="9"/>
    <x v="19"/>
    <s v="SE3A"/>
    <x v="6"/>
    <s v="GNR_RES_WTR_NOPMP_MC-02"/>
    <m/>
    <m/>
    <m/>
    <m/>
    <m/>
    <m/>
  </r>
  <r>
    <x v="0"/>
    <x v="1"/>
    <x v="1"/>
    <x v="9"/>
    <x v="19"/>
    <s v="SE3A"/>
    <x v="6"/>
    <s v="GNR_RES_WTR_NOPMP_MC-03"/>
    <m/>
    <m/>
    <m/>
    <m/>
    <m/>
    <m/>
  </r>
  <r>
    <x v="0"/>
    <x v="1"/>
    <x v="1"/>
    <x v="9"/>
    <x v="19"/>
    <s v="SE3A"/>
    <x v="6"/>
    <s v="GNR_RES_WTR_NOPMP_MC-04"/>
    <m/>
    <m/>
    <m/>
    <m/>
    <m/>
    <m/>
  </r>
  <r>
    <x v="0"/>
    <x v="1"/>
    <x v="1"/>
    <x v="9"/>
    <x v="19"/>
    <s v="SE3A"/>
    <x v="6"/>
    <s v="GNR_RES_WTR_NOPMP_MC-05"/>
    <m/>
    <m/>
    <m/>
    <m/>
    <m/>
    <m/>
  </r>
  <r>
    <x v="0"/>
    <x v="1"/>
    <x v="1"/>
    <x v="9"/>
    <x v="19"/>
    <s v="SE3A"/>
    <x v="6"/>
    <s v="GNR_RES_WTR_NOPMP_MC-06"/>
    <m/>
    <m/>
    <m/>
    <m/>
    <m/>
    <m/>
  </r>
  <r>
    <x v="0"/>
    <x v="1"/>
    <x v="1"/>
    <x v="9"/>
    <x v="19"/>
    <s v="SE3A"/>
    <x v="6"/>
    <s v="GNR_ROR_WTR"/>
    <m/>
    <m/>
    <m/>
    <m/>
    <m/>
    <m/>
  </r>
  <r>
    <x v="0"/>
    <x v="1"/>
    <x v="1"/>
    <x v="9"/>
    <x v="19"/>
    <s v="SE3A"/>
    <x v="7"/>
    <s v="GNR_WT_WIND_ONS"/>
    <m/>
    <m/>
    <m/>
    <m/>
    <m/>
    <m/>
  </r>
  <r>
    <x v="0"/>
    <x v="1"/>
    <x v="1"/>
    <x v="9"/>
    <x v="19"/>
    <s v="SE3_IND"/>
    <x v="1"/>
    <s v="GNR_HS_HEAT_PIT_L-CEN_E-90_Y-2020"/>
    <m/>
    <m/>
    <m/>
    <m/>
    <m/>
    <m/>
  </r>
  <r>
    <x v="0"/>
    <x v="1"/>
    <x v="1"/>
    <x v="9"/>
    <x v="19"/>
    <s v="SE3_IND"/>
    <x v="2"/>
    <s v="GNR_ST_MSW_BP_E-23_LS-220-MW-FEED_Y-2020"/>
    <m/>
    <m/>
    <n v="19.8552890885429"/>
    <n v="1.98552890885429E-2"/>
    <n v="0.25455498831465301"/>
    <n v="2.5455498831465298E-4"/>
  </r>
  <r>
    <x v="0"/>
    <x v="1"/>
    <x v="1"/>
    <x v="9"/>
    <x v="19"/>
    <s v="SE3_large"/>
    <x v="5"/>
    <s v="GNR_HP_ELEC_COP-270"/>
    <m/>
    <m/>
    <m/>
    <m/>
    <m/>
    <m/>
  </r>
  <r>
    <x v="0"/>
    <x v="1"/>
    <x v="1"/>
    <x v="9"/>
    <x v="19"/>
    <s v="SE3_large"/>
    <x v="1"/>
    <s v="GNR_HS_HEAT_PIT_L-CEN_E-90_Y-2020"/>
    <m/>
    <m/>
    <m/>
    <m/>
    <m/>
    <m/>
  </r>
  <r>
    <x v="0"/>
    <x v="1"/>
    <x v="1"/>
    <x v="9"/>
    <x v="19"/>
    <s v="SE3_large"/>
    <x v="1"/>
    <s v="GNR_HS_HEAT_PIT_L-CEN_E-90_Y-2030"/>
    <m/>
    <m/>
    <m/>
    <m/>
    <m/>
    <m/>
  </r>
  <r>
    <x v="0"/>
    <x v="1"/>
    <x v="1"/>
    <x v="9"/>
    <x v="19"/>
    <s v="SE3_large"/>
    <x v="2"/>
    <s v="AROS6_ST_MSW_EXT"/>
    <m/>
    <m/>
    <n v="1.52337836065585"/>
    <n v="1.5233783606558499E-3"/>
    <n v="2.1092931147540999E-2"/>
    <n v="2.1092931147541E-5"/>
  </r>
  <r>
    <x v="0"/>
    <x v="1"/>
    <x v="1"/>
    <x v="9"/>
    <x v="19"/>
    <s v="SE3_large"/>
    <x v="2"/>
    <s v="GNR_ST_MSW_BP_CB-30"/>
    <m/>
    <m/>
    <n v="2.7051829796240701"/>
    <n v="2.7051829796240698E-3"/>
    <n v="3.7456379717868797E-2"/>
    <n v="3.7456379717868797E-5"/>
  </r>
  <r>
    <x v="0"/>
    <x v="1"/>
    <x v="1"/>
    <x v="9"/>
    <x v="19"/>
    <s v="SE3_large"/>
    <x v="2"/>
    <s v="GNR_ST_MSW_BP_E-23_LS-220-MW-FEED_Y-2020"/>
    <m/>
    <m/>
    <n v="12.2442094930884"/>
    <n v="1.2244209493088401E-2"/>
    <n v="0.156977044783185"/>
    <n v="1.5697704478318501E-4"/>
  </r>
  <r>
    <x v="0"/>
    <x v="1"/>
    <x v="1"/>
    <x v="9"/>
    <x v="19"/>
    <s v="SE3_large"/>
    <x v="2"/>
    <s v="GNR_ST_MSW_BP_E-24_LS-220-MW-FEED_Y-2030"/>
    <m/>
    <m/>
    <n v="6.2436970283221598"/>
    <n v="6.24369702832216E-3"/>
    <n v="8.0047397799001996E-2"/>
    <n v="8.0047397799002005E-5"/>
  </r>
  <r>
    <x v="0"/>
    <x v="1"/>
    <x v="1"/>
    <x v="9"/>
    <x v="19"/>
    <s v="SE3_large"/>
    <x v="4"/>
    <s v="GNR_EH_HEAT"/>
    <m/>
    <m/>
    <m/>
    <m/>
    <m/>
    <m/>
  </r>
  <r>
    <x v="0"/>
    <x v="1"/>
    <x v="1"/>
    <x v="9"/>
    <x v="19"/>
    <s v="SE3_large"/>
    <x v="17"/>
    <s v="GNR_ST_WOODCHI_BP_CB-30"/>
    <m/>
    <m/>
    <m/>
    <m/>
    <m/>
    <m/>
  </r>
  <r>
    <x v="0"/>
    <x v="1"/>
    <x v="1"/>
    <x v="9"/>
    <x v="19"/>
    <s v="SE3_large"/>
    <x v="17"/>
    <s v="GNR_ST_WOODCHI_BP_CB-40"/>
    <m/>
    <m/>
    <m/>
    <m/>
    <m/>
    <m/>
  </r>
  <r>
    <x v="0"/>
    <x v="1"/>
    <x v="1"/>
    <x v="9"/>
    <x v="19"/>
    <s v="SE3_large"/>
    <x v="17"/>
    <s v="GNR_ST_WOODCHI_BP_CB-80"/>
    <m/>
    <m/>
    <m/>
    <m/>
    <m/>
    <m/>
  </r>
  <r>
    <x v="0"/>
    <x v="1"/>
    <x v="1"/>
    <x v="9"/>
    <x v="19"/>
    <s v="SE3_large"/>
    <x v="8"/>
    <s v="AROS7_ST_WOODWST_EXT"/>
    <m/>
    <m/>
    <n v="3.29577049180328"/>
    <n v="3.2957704918032799E-3"/>
    <n v="2.1092931147540999E-2"/>
    <n v="2.1092931147541E-5"/>
  </r>
  <r>
    <x v="0"/>
    <x v="1"/>
    <x v="1"/>
    <x v="9"/>
    <x v="19"/>
    <s v="SE3_medium"/>
    <x v="5"/>
    <s v="GNR_HP_ELEC_COP-270"/>
    <m/>
    <m/>
    <m/>
    <m/>
    <m/>
    <m/>
  </r>
  <r>
    <x v="0"/>
    <x v="1"/>
    <x v="1"/>
    <x v="9"/>
    <x v="19"/>
    <s v="SE3_medium"/>
    <x v="5"/>
    <s v="GNR_HP_ELEC_GROUND-WTR_COP-360_LS-4-MW_Y-2020"/>
    <m/>
    <m/>
    <m/>
    <m/>
    <m/>
    <m/>
  </r>
  <r>
    <x v="0"/>
    <x v="1"/>
    <x v="1"/>
    <x v="9"/>
    <x v="19"/>
    <s v="SE3_medium"/>
    <x v="5"/>
    <s v="GNR_HP_ELEC_GROUND-WTR_COP-380_LS-4-MW_Y-2030"/>
    <m/>
    <m/>
    <m/>
    <m/>
    <m/>
    <m/>
  </r>
  <r>
    <x v="0"/>
    <x v="1"/>
    <x v="1"/>
    <x v="9"/>
    <x v="19"/>
    <s v="SE3_medium"/>
    <x v="1"/>
    <s v="GNR_HS_HEAT_PIT_L-DEC_E-91_Y-2020"/>
    <m/>
    <m/>
    <m/>
    <m/>
    <m/>
    <m/>
  </r>
  <r>
    <x v="0"/>
    <x v="1"/>
    <x v="1"/>
    <x v="9"/>
    <x v="19"/>
    <s v="SE3_medium"/>
    <x v="1"/>
    <s v="GNR_HS_HEAT_PIT_L-DEC_E-91_Y-2030"/>
    <m/>
    <m/>
    <m/>
    <m/>
    <m/>
    <m/>
  </r>
  <r>
    <x v="0"/>
    <x v="1"/>
    <x v="1"/>
    <x v="9"/>
    <x v="19"/>
    <s v="SE3_medium"/>
    <x v="1"/>
    <s v="GNR_HS_HEAT_WTR-TANK_LS_E-95_Y-2010"/>
    <m/>
    <m/>
    <m/>
    <m/>
    <m/>
    <m/>
  </r>
  <r>
    <x v="0"/>
    <x v="1"/>
    <x v="1"/>
    <x v="9"/>
    <x v="19"/>
    <s v="SE3_medium"/>
    <x v="2"/>
    <s v="GNR_BO_MSW_E-90"/>
    <m/>
    <m/>
    <n v="0.89981743761200805"/>
    <n v="8.9981743761200796E-4"/>
    <n v="1.2459010674626901E-2"/>
    <n v="1.24590106746269E-5"/>
  </r>
  <r>
    <x v="0"/>
    <x v="1"/>
    <x v="1"/>
    <x v="9"/>
    <x v="19"/>
    <s v="SE3_medium"/>
    <x v="2"/>
    <s v="GNR_ST_MSW_BP_CB-10"/>
    <m/>
    <m/>
    <n v="1.14110796800009"/>
    <n v="1.14110796800009E-3"/>
    <n v="1.5799956479999998E-2"/>
    <n v="1.5799956479999999E-5"/>
  </r>
  <r>
    <x v="0"/>
    <x v="1"/>
    <x v="1"/>
    <x v="9"/>
    <x v="19"/>
    <s v="SE3_medium"/>
    <x v="2"/>
    <s v="GNR_ST_MSW_BP_CB-20"/>
    <m/>
    <m/>
    <n v="0.364416000000028"/>
    <n v="3.6441600000002797E-4"/>
    <n v="5.0457599999999998E-3"/>
    <n v="5.0457599999999998E-6"/>
  </r>
  <r>
    <x v="0"/>
    <x v="1"/>
    <x v="1"/>
    <x v="9"/>
    <x v="19"/>
    <s v="SE3_medium"/>
    <x v="2"/>
    <s v="GNR_ST_MSW_BP_CB-30"/>
    <m/>
    <m/>
    <n v="0.80272746666672801"/>
    <n v="8.0272746666672798E-4"/>
    <n v="1.1114687999999999E-2"/>
    <n v="1.1114687999999999E-5"/>
  </r>
  <r>
    <x v="0"/>
    <x v="1"/>
    <x v="1"/>
    <x v="9"/>
    <x v="19"/>
    <s v="SE3_medium"/>
    <x v="4"/>
    <s v="GNR_EH_HEAT"/>
    <m/>
    <m/>
    <m/>
    <m/>
    <m/>
    <m/>
  </r>
  <r>
    <x v="0"/>
    <x v="1"/>
    <x v="1"/>
    <x v="9"/>
    <x v="19"/>
    <s v="SE3_medium"/>
    <x v="17"/>
    <s v="GNR_ST_WOODCHI_BP_CB-40"/>
    <m/>
    <m/>
    <m/>
    <m/>
    <m/>
    <m/>
  </r>
  <r>
    <x v="0"/>
    <x v="1"/>
    <x v="1"/>
    <x v="9"/>
    <x v="19"/>
    <s v="SE3_medium"/>
    <x v="8"/>
    <s v="GNR_BO_WOODWST_E-90"/>
    <m/>
    <m/>
    <n v="1.91474087480096"/>
    <n v="1.91474087480096E-3"/>
    <n v="1.2254341598726201E-2"/>
    <n v="1.22543415987262E-5"/>
  </r>
  <r>
    <x v="0"/>
    <x v="1"/>
    <x v="1"/>
    <x v="9"/>
    <x v="19"/>
    <s v="SE3_medium"/>
    <x v="8"/>
    <s v="GNR_ST_WOODWST_BP_CB-20"/>
    <m/>
    <m/>
    <n v="0.35102766339575697"/>
    <n v="3.5102766339575701E-4"/>
    <n v="2.2465770457328399E-3"/>
    <n v="2.2465770457328401E-6"/>
  </r>
  <r>
    <x v="0"/>
    <x v="1"/>
    <x v="1"/>
    <x v="9"/>
    <x v="19"/>
    <s v="SE3_medium"/>
    <x v="8"/>
    <s v="GNR_ST_WOODWST_BP_CB-30"/>
    <m/>
    <m/>
    <n v="0.73372409500000102"/>
    <n v="7.3372409500000097E-4"/>
    <n v="4.6958342080000003E-3"/>
    <n v="4.6958342079999996E-6"/>
  </r>
  <r>
    <x v="0"/>
    <x v="1"/>
    <x v="1"/>
    <x v="9"/>
    <x v="19"/>
    <s v="SE3_medium"/>
    <x v="8"/>
    <s v="GNR_ST_WOODWST_BP_CB-40"/>
    <m/>
    <m/>
    <n v="3.6385755"/>
    <n v="3.6385755E-3"/>
    <n v="2.32868832E-2"/>
    <n v="2.3286883199999999E-5"/>
  </r>
  <r>
    <x v="0"/>
    <x v="1"/>
    <x v="1"/>
    <x v="9"/>
    <x v="19"/>
    <s v="SE3_small"/>
    <x v="5"/>
    <s v="GNR_HP_ELEC_COP-270"/>
    <m/>
    <m/>
    <m/>
    <m/>
    <m/>
    <m/>
  </r>
  <r>
    <x v="0"/>
    <x v="1"/>
    <x v="1"/>
    <x v="9"/>
    <x v="19"/>
    <s v="SE3_small"/>
    <x v="5"/>
    <s v="GNR_HP_ELEC_GROUND-WTR_COP-360_LS-4-MW_Y-2020"/>
    <m/>
    <m/>
    <m/>
    <m/>
    <m/>
    <m/>
  </r>
  <r>
    <x v="0"/>
    <x v="1"/>
    <x v="1"/>
    <x v="9"/>
    <x v="19"/>
    <s v="SE3_small"/>
    <x v="5"/>
    <s v="GNR_HP_ELEC_GROUND-WTR_COP-380_LS-4-MW_Y-2030"/>
    <m/>
    <m/>
    <m/>
    <m/>
    <m/>
    <m/>
  </r>
  <r>
    <x v="0"/>
    <x v="1"/>
    <x v="1"/>
    <x v="9"/>
    <x v="19"/>
    <s v="SE3_small"/>
    <x v="1"/>
    <s v="GNR_HS_HEAT_PIT_L-DEC_E-91_Y-2020"/>
    <m/>
    <m/>
    <m/>
    <m/>
    <m/>
    <m/>
  </r>
  <r>
    <x v="0"/>
    <x v="1"/>
    <x v="1"/>
    <x v="9"/>
    <x v="19"/>
    <s v="SE3_small"/>
    <x v="1"/>
    <s v="GNR_HS_HEAT_PIT_L-DEC_E-91_Y-2030"/>
    <m/>
    <m/>
    <m/>
    <m/>
    <m/>
    <m/>
  </r>
  <r>
    <x v="0"/>
    <x v="1"/>
    <x v="1"/>
    <x v="9"/>
    <x v="19"/>
    <s v="SE3_small"/>
    <x v="1"/>
    <s v="GNR_HS_HEAT_WTR-TANK_LS_E-95_Y-2010"/>
    <m/>
    <m/>
    <m/>
    <m/>
    <m/>
    <m/>
  </r>
  <r>
    <x v="0"/>
    <x v="1"/>
    <x v="1"/>
    <x v="9"/>
    <x v="19"/>
    <s v="SE3_small"/>
    <x v="2"/>
    <s v="GNR_ST_MSW_BP_CB-20"/>
    <m/>
    <m/>
    <n v="0.121472000000009"/>
    <n v="1.21472000000009E-4"/>
    <n v="1.6819199999999999E-3"/>
    <n v="1.6819200000000001E-6"/>
  </r>
  <r>
    <x v="0"/>
    <x v="1"/>
    <x v="1"/>
    <x v="9"/>
    <x v="19"/>
    <s v="SE3_small"/>
    <x v="4"/>
    <s v="GNR_EH_HEAT"/>
    <m/>
    <m/>
    <m/>
    <m/>
    <m/>
    <m/>
  </r>
  <r>
    <x v="0"/>
    <x v="1"/>
    <x v="1"/>
    <x v="9"/>
    <x v="19"/>
    <s v="SE3_small"/>
    <x v="8"/>
    <s v="GNR_ST_WOODWST_BP_CB-20"/>
    <m/>
    <m/>
    <n v="0.148482"/>
    <n v="1.4848199999999999E-4"/>
    <n v="9.5028479999999997E-4"/>
    <n v="9.5028479999999995E-7"/>
  </r>
  <r>
    <x v="0"/>
    <x v="1"/>
    <x v="1"/>
    <x v="9"/>
    <x v="20"/>
    <s v="SE4A"/>
    <x v="6"/>
    <s v="GNR_RES_WTR_NOPMP_MC-01"/>
    <m/>
    <m/>
    <m/>
    <m/>
    <m/>
    <m/>
  </r>
  <r>
    <x v="0"/>
    <x v="1"/>
    <x v="1"/>
    <x v="9"/>
    <x v="20"/>
    <s v="SE4A"/>
    <x v="6"/>
    <s v="GNR_RES_WTR_NOPMP_MC-02"/>
    <m/>
    <m/>
    <m/>
    <m/>
    <m/>
    <m/>
  </r>
  <r>
    <x v="0"/>
    <x v="1"/>
    <x v="1"/>
    <x v="9"/>
    <x v="20"/>
    <s v="SE4A"/>
    <x v="6"/>
    <s v="GNR_RES_WTR_NOPMP_MC-03"/>
    <m/>
    <m/>
    <m/>
    <m/>
    <m/>
    <m/>
  </r>
  <r>
    <x v="0"/>
    <x v="1"/>
    <x v="1"/>
    <x v="9"/>
    <x v="20"/>
    <s v="SE4A"/>
    <x v="6"/>
    <s v="GNR_RES_WTR_NOPMP_MC-04"/>
    <m/>
    <m/>
    <m/>
    <m/>
    <m/>
    <m/>
  </r>
  <r>
    <x v="0"/>
    <x v="1"/>
    <x v="1"/>
    <x v="9"/>
    <x v="20"/>
    <s v="SE4A"/>
    <x v="6"/>
    <s v="GNR_RES_WTR_NOPMP_MC-05"/>
    <m/>
    <m/>
    <m/>
    <m/>
    <m/>
    <m/>
  </r>
  <r>
    <x v="0"/>
    <x v="1"/>
    <x v="1"/>
    <x v="9"/>
    <x v="20"/>
    <s v="SE4A"/>
    <x v="6"/>
    <s v="GNR_RES_WTR_NOPMP_MC-06"/>
    <m/>
    <m/>
    <m/>
    <m/>
    <m/>
    <m/>
  </r>
  <r>
    <x v="0"/>
    <x v="1"/>
    <x v="1"/>
    <x v="9"/>
    <x v="20"/>
    <s v="SE4A"/>
    <x v="6"/>
    <s v="GNR_RES_WTR_NOPMP_MC-07"/>
    <m/>
    <m/>
    <m/>
    <m/>
    <m/>
    <m/>
  </r>
  <r>
    <x v="0"/>
    <x v="1"/>
    <x v="1"/>
    <x v="9"/>
    <x v="20"/>
    <s v="SE4A"/>
    <x v="6"/>
    <s v="GNR_RES_WTR_NOPMP_MC-08"/>
    <m/>
    <m/>
    <m/>
    <m/>
    <m/>
    <m/>
  </r>
  <r>
    <x v="0"/>
    <x v="1"/>
    <x v="1"/>
    <x v="9"/>
    <x v="20"/>
    <s v="SE4A"/>
    <x v="6"/>
    <s v="GNR_RES_WTR_NOPMP_MC-09"/>
    <m/>
    <m/>
    <m/>
    <m/>
    <m/>
    <m/>
  </r>
  <r>
    <x v="0"/>
    <x v="1"/>
    <x v="1"/>
    <x v="9"/>
    <x v="20"/>
    <s v="SE4A"/>
    <x v="6"/>
    <s v="GNR_RES_WTR_NOPMP_MC-10"/>
    <m/>
    <m/>
    <m/>
    <m/>
    <m/>
    <m/>
  </r>
  <r>
    <x v="0"/>
    <x v="1"/>
    <x v="1"/>
    <x v="9"/>
    <x v="20"/>
    <s v="SE4A"/>
    <x v="6"/>
    <s v="GNR_ROR_WTR"/>
    <m/>
    <m/>
    <m/>
    <m/>
    <m/>
    <m/>
  </r>
  <r>
    <x v="0"/>
    <x v="1"/>
    <x v="1"/>
    <x v="9"/>
    <x v="20"/>
    <s v="SE4A"/>
    <x v="7"/>
    <s v="GNR_WT_WIND_ONS"/>
    <m/>
    <m/>
    <m/>
    <m/>
    <m/>
    <m/>
  </r>
  <r>
    <x v="0"/>
    <x v="1"/>
    <x v="1"/>
    <x v="9"/>
    <x v="20"/>
    <s v="SE4_IND"/>
    <x v="1"/>
    <s v="GNR_HS_HEAT_PIT_L-CEN_E-90_Y-2020"/>
    <m/>
    <m/>
    <m/>
    <m/>
    <m/>
    <m/>
  </r>
  <r>
    <x v="0"/>
    <x v="1"/>
    <x v="1"/>
    <x v="9"/>
    <x v="20"/>
    <s v="SE4_IND"/>
    <x v="2"/>
    <s v="GNR_ST_MSW_BP_E-23_LS-220-MW-FEED_Y-2020"/>
    <m/>
    <m/>
    <n v="9.7492472524275797"/>
    <n v="9.7492472524275797E-3"/>
    <n v="0.124990349390097"/>
    <n v="1.2499034939009699E-4"/>
  </r>
  <r>
    <x v="0"/>
    <x v="1"/>
    <x v="1"/>
    <x v="9"/>
    <x v="20"/>
    <s v="SE4_large"/>
    <x v="1"/>
    <s v="GNR_HS_HEAT_PIT_L-CEN_E-90_Y-2020"/>
    <m/>
    <m/>
    <m/>
    <m/>
    <m/>
    <m/>
  </r>
  <r>
    <x v="0"/>
    <x v="1"/>
    <x v="1"/>
    <x v="9"/>
    <x v="20"/>
    <s v="SE4_large"/>
    <x v="1"/>
    <s v="GNR_HS_HEAT_PIT_L-CEN_E-90_Y-2030"/>
    <m/>
    <m/>
    <m/>
    <m/>
    <m/>
    <m/>
  </r>
  <r>
    <x v="0"/>
    <x v="1"/>
    <x v="1"/>
    <x v="9"/>
    <x v="20"/>
    <s v="SE4_large"/>
    <x v="2"/>
    <s v="GNR_ST_MSW_BP_CB-30"/>
    <m/>
    <m/>
    <n v="0.87087340247608502"/>
    <n v="8.7087340247608402E-4"/>
    <n v="1.2058247111206399E-2"/>
    <n v="1.2058247111206399E-5"/>
  </r>
  <r>
    <x v="0"/>
    <x v="1"/>
    <x v="1"/>
    <x v="9"/>
    <x v="20"/>
    <s v="SE4_large"/>
    <x v="2"/>
    <s v="GNR_ST_MSW_BP_E-23_LS-220-MW-FEED_Y-2020"/>
    <m/>
    <m/>
    <n v="0.87811797040274497"/>
    <n v="8.7811797040274501E-4"/>
    <n v="1.12579226974711E-2"/>
    <n v="1.1257922697471099E-5"/>
  </r>
  <r>
    <x v="0"/>
    <x v="1"/>
    <x v="1"/>
    <x v="9"/>
    <x v="20"/>
    <s v="SE4_large"/>
    <x v="2"/>
    <s v="GNR_ST_MSW_BP_E-24_LS-220-MW-FEED_Y-2030"/>
    <m/>
    <m/>
    <n v="1.5748242686757199"/>
    <n v="1.57482426867572E-3"/>
    <n v="2.0190054726611801E-2"/>
    <n v="2.01900547266118E-5"/>
  </r>
  <r>
    <x v="0"/>
    <x v="1"/>
    <x v="1"/>
    <x v="9"/>
    <x v="20"/>
    <s v="SE4_large"/>
    <x v="4"/>
    <s v="GNR_EH_HEAT"/>
    <m/>
    <m/>
    <m/>
    <m/>
    <m/>
    <m/>
  </r>
  <r>
    <x v="0"/>
    <x v="1"/>
    <x v="1"/>
    <x v="9"/>
    <x v="20"/>
    <s v="SE4_medium"/>
    <x v="5"/>
    <s v="GNR_HP_ELEC_GROUND-WTR_COP-360_LS-4-MW_Y-2020"/>
    <m/>
    <m/>
    <m/>
    <m/>
    <m/>
    <m/>
  </r>
  <r>
    <x v="0"/>
    <x v="1"/>
    <x v="1"/>
    <x v="9"/>
    <x v="20"/>
    <s v="SE4_medium"/>
    <x v="5"/>
    <s v="GNR_HP_ELEC_GROUND-WTR_COP-380_LS-4-MW_Y-2030"/>
    <m/>
    <m/>
    <m/>
    <m/>
    <m/>
    <m/>
  </r>
  <r>
    <x v="0"/>
    <x v="1"/>
    <x v="1"/>
    <x v="9"/>
    <x v="20"/>
    <s v="SE4_medium"/>
    <x v="1"/>
    <s v="GNR_HS_HEAT_PIT_L-DEC_E-91_Y-2020"/>
    <m/>
    <m/>
    <m/>
    <m/>
    <m/>
    <m/>
  </r>
  <r>
    <x v="0"/>
    <x v="1"/>
    <x v="1"/>
    <x v="9"/>
    <x v="20"/>
    <s v="SE4_medium"/>
    <x v="1"/>
    <s v="GNR_HS_HEAT_WTR-TANK_LS_E-95_Y-2010"/>
    <m/>
    <m/>
    <m/>
    <m/>
    <m/>
    <m/>
  </r>
  <r>
    <x v="0"/>
    <x v="1"/>
    <x v="1"/>
    <x v="9"/>
    <x v="20"/>
    <s v="SE4_medium"/>
    <x v="2"/>
    <s v="GNR_ST_MSW_BP_CB-30"/>
    <m/>
    <m/>
    <n v="1.3831250237386301"/>
    <n v="1.38312502373863E-3"/>
    <n v="1.9150961867148798E-2"/>
    <n v="1.9150961867148801E-5"/>
  </r>
  <r>
    <x v="0"/>
    <x v="1"/>
    <x v="1"/>
    <x v="9"/>
    <x v="20"/>
    <s v="SE4_medium"/>
    <x v="4"/>
    <s v="GNR_EH_HEAT"/>
    <m/>
    <m/>
    <m/>
    <m/>
    <m/>
    <m/>
  </r>
  <r>
    <x v="0"/>
    <x v="1"/>
    <x v="1"/>
    <x v="9"/>
    <x v="20"/>
    <s v="SE4_medium"/>
    <x v="17"/>
    <s v="GNR_ST_WOODCHI_BP_CB-40"/>
    <m/>
    <m/>
    <m/>
    <m/>
    <m/>
    <m/>
  </r>
  <r>
    <x v="0"/>
    <x v="1"/>
    <x v="1"/>
    <x v="9"/>
    <x v="20"/>
    <s v="SE4_medium"/>
    <x v="17"/>
    <s v="GNR_ST_WOODCHI_BP_CB-60"/>
    <m/>
    <m/>
    <m/>
    <m/>
    <m/>
    <m/>
  </r>
  <r>
    <x v="0"/>
    <x v="1"/>
    <x v="1"/>
    <x v="9"/>
    <x v="20"/>
    <s v="SE4_small"/>
    <x v="5"/>
    <s v="GNR_HP_ELEC_GROUND-WTR_COP-360_LS-4-MW_Y-2020"/>
    <m/>
    <m/>
    <m/>
    <m/>
    <m/>
    <m/>
  </r>
  <r>
    <x v="0"/>
    <x v="1"/>
    <x v="1"/>
    <x v="9"/>
    <x v="20"/>
    <s v="SE4_small"/>
    <x v="5"/>
    <s v="GNR_HP_ELEC_GROUND-WTR_COP-380_LS-4-MW_Y-2030"/>
    <m/>
    <m/>
    <m/>
    <m/>
    <m/>
    <m/>
  </r>
  <r>
    <x v="0"/>
    <x v="1"/>
    <x v="1"/>
    <x v="9"/>
    <x v="20"/>
    <s v="SE4_small"/>
    <x v="1"/>
    <s v="GNR_HS_HEAT_PIT_L-DEC_E-91_Y-2020"/>
    <m/>
    <m/>
    <m/>
    <m/>
    <m/>
    <m/>
  </r>
  <r>
    <x v="0"/>
    <x v="1"/>
    <x v="1"/>
    <x v="9"/>
    <x v="20"/>
    <s v="SE4_small"/>
    <x v="1"/>
    <s v="GNR_HS_HEAT_WTR-TANK_LS_E-95_Y-2010"/>
    <m/>
    <m/>
    <m/>
    <m/>
    <m/>
    <m/>
  </r>
  <r>
    <x v="0"/>
    <x v="1"/>
    <x v="1"/>
    <x v="9"/>
    <x v="20"/>
    <s v="SE4_small"/>
    <x v="4"/>
    <s v="GNR_EH_HEAT"/>
    <m/>
    <m/>
    <m/>
    <m/>
    <m/>
    <m/>
  </r>
  <r>
    <x v="0"/>
    <x v="1"/>
    <x v="1"/>
    <x v="10"/>
    <x v="21"/>
    <s v="UK_A"/>
    <x v="5"/>
    <s v="GNR_ES_ELEC_BAT-LITHIO_E-95_Y-16-29"/>
    <m/>
    <m/>
    <m/>
    <m/>
    <m/>
    <m/>
  </r>
  <r>
    <x v="0"/>
    <x v="1"/>
    <x v="1"/>
    <x v="10"/>
    <x v="21"/>
    <s v="UK_A"/>
    <x v="18"/>
    <s v="GNR_FC_H2_SOFCC_Y-30"/>
    <m/>
    <m/>
    <m/>
    <m/>
    <m/>
    <m/>
  </r>
  <r>
    <x v="0"/>
    <x v="1"/>
    <x v="1"/>
    <x v="10"/>
    <x v="21"/>
    <s v="UK_A"/>
    <x v="2"/>
    <s v="GNR_ST_MSW_CND_E-40"/>
    <m/>
    <m/>
    <n v="3965.2104960000001"/>
    <n v="3.9652104960000001"/>
    <n v="0.10167206400000001"/>
    <n v="1.01672064E-4"/>
  </r>
  <r>
    <x v="0"/>
    <x v="1"/>
    <x v="1"/>
    <x v="10"/>
    <x v="21"/>
    <s v="UK_A"/>
    <x v="16"/>
    <s v="GNR_CC_NGAS_CND_E-52"/>
    <n v="31.527509538461501"/>
    <n v="3.15275095384615E-2"/>
    <m/>
    <m/>
    <n v="5.6198769230769198E-4"/>
    <n v="5.6198769230769203E-7"/>
  </r>
  <r>
    <x v="0"/>
    <x v="1"/>
    <x v="1"/>
    <x v="10"/>
    <x v="21"/>
    <s v="UK_A"/>
    <x v="16"/>
    <s v="GNR_CC_NGAS_CND_E-56"/>
    <n v="5387.4678337921896"/>
    <n v="5.38746783379219"/>
    <m/>
    <m/>
    <n v="9.6033294720003395E-2"/>
    <n v="9.6033294720003495E-5"/>
  </r>
  <r>
    <x v="0"/>
    <x v="1"/>
    <x v="1"/>
    <x v="10"/>
    <x v="21"/>
    <s v="UK_A"/>
    <x v="12"/>
    <s v="GNR_ST_NUCL_CND_E-33"/>
    <m/>
    <m/>
    <m/>
    <m/>
    <m/>
    <m/>
  </r>
  <r>
    <x v="0"/>
    <x v="1"/>
    <x v="1"/>
    <x v="10"/>
    <x v="21"/>
    <s v="UK_A"/>
    <x v="3"/>
    <s v="GNR_PV_SUN"/>
    <m/>
    <m/>
    <m/>
    <m/>
    <m/>
    <m/>
  </r>
  <r>
    <x v="0"/>
    <x v="1"/>
    <x v="1"/>
    <x v="10"/>
    <x v="21"/>
    <s v="UK_A"/>
    <x v="3"/>
    <s v="GNR_PV_SUN_LS-4-MW_Y-2020"/>
    <m/>
    <m/>
    <m/>
    <m/>
    <m/>
    <m/>
  </r>
  <r>
    <x v="0"/>
    <x v="1"/>
    <x v="1"/>
    <x v="10"/>
    <x v="21"/>
    <s v="UK_A"/>
    <x v="6"/>
    <s v="GNR_ES_WTR_PMP"/>
    <m/>
    <m/>
    <m/>
    <m/>
    <m/>
    <m/>
  </r>
  <r>
    <x v="0"/>
    <x v="1"/>
    <x v="1"/>
    <x v="10"/>
    <x v="21"/>
    <s v="UK_A"/>
    <x v="6"/>
    <s v="GNR_ROR_WTR"/>
    <m/>
    <m/>
    <m/>
    <m/>
    <m/>
    <m/>
  </r>
  <r>
    <x v="0"/>
    <x v="1"/>
    <x v="1"/>
    <x v="10"/>
    <x v="21"/>
    <s v="UK_A"/>
    <x v="7"/>
    <s v="GNR_WT_WIND_ONS"/>
    <m/>
    <m/>
    <m/>
    <m/>
    <m/>
    <m/>
  </r>
  <r>
    <x v="0"/>
    <x v="1"/>
    <x v="1"/>
    <x v="10"/>
    <x v="21"/>
    <s v="UK_A"/>
    <x v="7"/>
    <s v="GNR_WT_WIND_ON_LS_Y-2020"/>
    <m/>
    <m/>
    <m/>
    <m/>
    <m/>
    <m/>
  </r>
  <r>
    <x v="0"/>
    <x v="1"/>
    <x v="1"/>
    <x v="10"/>
    <x v="21"/>
    <s v="UK_A"/>
    <x v="7"/>
    <s v="GNR_WT_WIND_ON_LS_Y-2030"/>
    <m/>
    <m/>
    <m/>
    <m/>
    <m/>
    <m/>
  </r>
  <r>
    <x v="0"/>
    <x v="1"/>
    <x v="1"/>
    <x v="10"/>
    <x v="21"/>
    <s v="UK_Offshore"/>
    <x v="7"/>
    <s v="GNR_WT_WIND_OFF"/>
    <m/>
    <m/>
    <m/>
    <m/>
    <m/>
    <m/>
  </r>
  <r>
    <x v="0"/>
    <x v="1"/>
    <x v="2"/>
    <x v="0"/>
    <x v="0"/>
    <s v="DK1_Large"/>
    <x v="1"/>
    <s v="GNR_HS_HEAT_PIT_L-CEN_E-90_Y-2050"/>
    <m/>
    <m/>
    <m/>
    <m/>
    <m/>
    <m/>
  </r>
  <r>
    <x v="0"/>
    <x v="1"/>
    <x v="2"/>
    <x v="0"/>
    <x v="0"/>
    <s v="DK1_Large"/>
    <x v="2"/>
    <s v="GNR_ST_MSW_BP_E-24_LS-220-MW-FEED_Y-2030"/>
    <m/>
    <m/>
    <n v="10.5673731705061"/>
    <n v="1.05673731705061E-2"/>
    <n v="0.135479143211617"/>
    <n v="1.35479143211617E-4"/>
  </r>
  <r>
    <x v="0"/>
    <x v="1"/>
    <x v="2"/>
    <x v="0"/>
    <x v="0"/>
    <s v="DK1_Large"/>
    <x v="17"/>
    <s v="GNR_ST_WOODCHI_BP_E-29_LS-600-MW-FEED_Y-2030"/>
    <m/>
    <m/>
    <m/>
    <m/>
    <m/>
    <m/>
  </r>
  <r>
    <x v="0"/>
    <x v="1"/>
    <x v="2"/>
    <x v="0"/>
    <x v="0"/>
    <s v="DK1_MedSmall"/>
    <x v="5"/>
    <s v="GNR_HP_ELEC_GROUND-WTR_COP-380_LS-4-MW_Y-2030"/>
    <m/>
    <m/>
    <m/>
    <m/>
    <m/>
    <m/>
  </r>
  <r>
    <x v="0"/>
    <x v="1"/>
    <x v="2"/>
    <x v="0"/>
    <x v="0"/>
    <s v="DK1_MedSmall"/>
    <x v="5"/>
    <s v="GNR_HP_ELEC_GROUND-WTR_COP-410_LS-4-MW_Y-2050"/>
    <m/>
    <m/>
    <m/>
    <m/>
    <m/>
    <m/>
  </r>
  <r>
    <x v="0"/>
    <x v="1"/>
    <x v="2"/>
    <x v="0"/>
    <x v="0"/>
    <s v="DK1_MedSmall"/>
    <x v="1"/>
    <s v="GNR_HS_HEAT_PIT_L-DEC_E-91_Y-2050"/>
    <m/>
    <m/>
    <m/>
    <m/>
    <m/>
    <m/>
  </r>
  <r>
    <x v="0"/>
    <x v="1"/>
    <x v="2"/>
    <x v="0"/>
    <x v="0"/>
    <s v="DK1_Medium"/>
    <x v="5"/>
    <s v="GNR_HP_ELEC_GROUND-WTR_COP-380_LS-4-MW_Y-2030"/>
    <m/>
    <m/>
    <m/>
    <m/>
    <m/>
    <m/>
  </r>
  <r>
    <x v="0"/>
    <x v="1"/>
    <x v="2"/>
    <x v="0"/>
    <x v="0"/>
    <s v="DK1_Medium"/>
    <x v="5"/>
    <s v="GNR_HP_ELEC_GROUND-WTR_COP-410_LS-4-MW_Y-2050"/>
    <m/>
    <m/>
    <m/>
    <m/>
    <m/>
    <m/>
  </r>
  <r>
    <x v="0"/>
    <x v="1"/>
    <x v="2"/>
    <x v="0"/>
    <x v="0"/>
    <s v="DK1_Medium"/>
    <x v="1"/>
    <s v="GNR_HS_HEAT_PIT_L-DEC_E-91_Y-2050"/>
    <m/>
    <m/>
    <m/>
    <m/>
    <m/>
    <m/>
  </r>
  <r>
    <x v="0"/>
    <x v="1"/>
    <x v="2"/>
    <x v="0"/>
    <x v="0"/>
    <s v="DK1_NoDH"/>
    <x v="7"/>
    <s v="GNR_WT_WIND_ON_LS_Y-2030"/>
    <m/>
    <m/>
    <m/>
    <m/>
    <m/>
    <m/>
  </r>
  <r>
    <x v="0"/>
    <x v="1"/>
    <x v="2"/>
    <x v="0"/>
    <x v="0"/>
    <s v="DK1_NoDH"/>
    <x v="7"/>
    <s v="GNR_WT_WIND_ON_LS_Y-2050"/>
    <m/>
    <m/>
    <m/>
    <m/>
    <m/>
    <m/>
  </r>
  <r>
    <x v="0"/>
    <x v="1"/>
    <x v="2"/>
    <x v="0"/>
    <x v="0"/>
    <s v="DK1_Offshore"/>
    <x v="7"/>
    <s v="GNR_WT_WIND_OFF_L-NS_Y-2050"/>
    <m/>
    <m/>
    <m/>
    <m/>
    <m/>
    <m/>
  </r>
  <r>
    <x v="0"/>
    <x v="1"/>
    <x v="2"/>
    <x v="0"/>
    <x v="0"/>
    <s v="DK1_Rural"/>
    <x v="5"/>
    <s v="GNR_HP_ELEC_GROUND-WTR_COP-380_LS-4-MW_Y-2030"/>
    <m/>
    <m/>
    <m/>
    <m/>
    <m/>
    <m/>
  </r>
  <r>
    <x v="0"/>
    <x v="1"/>
    <x v="2"/>
    <x v="0"/>
    <x v="0"/>
    <s v="DK1_Rural"/>
    <x v="5"/>
    <s v="GNR_HP_ELEC_GROUND-WTR_COP-410_LS-4-MW_Y-2050"/>
    <m/>
    <m/>
    <m/>
    <m/>
    <m/>
    <m/>
  </r>
  <r>
    <x v="0"/>
    <x v="1"/>
    <x v="2"/>
    <x v="0"/>
    <x v="0"/>
    <s v="DK1_Rural"/>
    <x v="1"/>
    <s v="GNR_HS_HEAT_PIT_L-DEC_E-91_Y-2050"/>
    <m/>
    <m/>
    <m/>
    <m/>
    <m/>
    <m/>
  </r>
  <r>
    <x v="0"/>
    <x v="1"/>
    <x v="2"/>
    <x v="0"/>
    <x v="0"/>
    <s v="DK1_Small"/>
    <x v="5"/>
    <s v="GNR_HP_ELEC_GROUND-WTR_COP-380_LS-4-MW_Y-2030"/>
    <m/>
    <m/>
    <m/>
    <m/>
    <m/>
    <m/>
  </r>
  <r>
    <x v="0"/>
    <x v="1"/>
    <x v="2"/>
    <x v="0"/>
    <x v="0"/>
    <s v="DK1_Small"/>
    <x v="5"/>
    <s v="GNR_HP_ELEC_GROUND-WTR_COP-410_LS-4-MW_Y-2050"/>
    <m/>
    <m/>
    <m/>
    <m/>
    <m/>
    <m/>
  </r>
  <r>
    <x v="0"/>
    <x v="1"/>
    <x v="2"/>
    <x v="0"/>
    <x v="0"/>
    <s v="DK1_Small"/>
    <x v="1"/>
    <s v="GNR_HS_HEAT_PIT_L-DEC_E-91_Y-2050"/>
    <m/>
    <m/>
    <m/>
    <m/>
    <m/>
    <m/>
  </r>
  <r>
    <x v="0"/>
    <x v="1"/>
    <x v="2"/>
    <x v="0"/>
    <x v="1"/>
    <s v="DK2_Large"/>
    <x v="1"/>
    <s v="GNR_HS_HEAT_PIT_L-CEN_E-90_Y-2050"/>
    <m/>
    <m/>
    <m/>
    <m/>
    <m/>
    <m/>
  </r>
  <r>
    <x v="0"/>
    <x v="1"/>
    <x v="2"/>
    <x v="0"/>
    <x v="1"/>
    <s v="DK2_Large"/>
    <x v="2"/>
    <s v="GNR_ST_MSW_BP_E-24_LS-220-MW-FEED_Y-2030"/>
    <m/>
    <m/>
    <n v="5.2505238928695501"/>
    <n v="5.25052389286955E-3"/>
    <n v="6.7314408882942905E-2"/>
    <n v="6.7314408882942898E-5"/>
  </r>
  <r>
    <x v="0"/>
    <x v="1"/>
    <x v="2"/>
    <x v="0"/>
    <x v="1"/>
    <s v="DK2_Large"/>
    <x v="2"/>
    <s v="GNR_ST_MSW_BP_E-25_LS-220-MW-FEED_Y-2050"/>
    <m/>
    <m/>
    <n v="4.1857722719477897"/>
    <n v="4.1857722719477897E-3"/>
    <n v="5.3663747076253702E-2"/>
    <n v="5.3663747076253702E-5"/>
  </r>
  <r>
    <x v="0"/>
    <x v="1"/>
    <x v="2"/>
    <x v="0"/>
    <x v="1"/>
    <s v="DK2_Large"/>
    <x v="17"/>
    <s v="GNR_ST_WOODCHI_BP_E-29_LS-600-MW-FEED_Y-2030"/>
    <m/>
    <m/>
    <m/>
    <m/>
    <m/>
    <m/>
  </r>
  <r>
    <x v="0"/>
    <x v="1"/>
    <x v="2"/>
    <x v="0"/>
    <x v="1"/>
    <s v="DK2_MedSmall"/>
    <x v="5"/>
    <s v="GNR_HP_ELEC_GROUND-WTR_COP-380_LS-4-MW_Y-2030"/>
    <m/>
    <m/>
    <m/>
    <m/>
    <m/>
    <m/>
  </r>
  <r>
    <x v="0"/>
    <x v="1"/>
    <x v="2"/>
    <x v="0"/>
    <x v="1"/>
    <s v="DK2_MedSmall"/>
    <x v="1"/>
    <s v="GNR_HS_HEAT_PIT_L-DEC_E-91_Y-2050"/>
    <m/>
    <m/>
    <m/>
    <m/>
    <m/>
    <m/>
  </r>
  <r>
    <x v="0"/>
    <x v="1"/>
    <x v="2"/>
    <x v="0"/>
    <x v="1"/>
    <s v="DK2_Medium"/>
    <x v="5"/>
    <s v="GNR_HP_ELEC_GROUND-WTR_COP-380_LS-4-MW_Y-2030"/>
    <m/>
    <m/>
    <m/>
    <m/>
    <m/>
    <m/>
  </r>
  <r>
    <x v="0"/>
    <x v="1"/>
    <x v="2"/>
    <x v="0"/>
    <x v="1"/>
    <s v="DK2_Medium"/>
    <x v="1"/>
    <s v="GNR_HS_HEAT_PIT_L-DEC_E-91_Y-2050"/>
    <m/>
    <m/>
    <m/>
    <m/>
    <m/>
    <m/>
  </r>
  <r>
    <x v="0"/>
    <x v="1"/>
    <x v="2"/>
    <x v="0"/>
    <x v="1"/>
    <s v="DK2_NoDH"/>
    <x v="7"/>
    <s v="GNR_WT_WIND_ON_LS_Y-2030"/>
    <m/>
    <m/>
    <m/>
    <m/>
    <m/>
    <m/>
  </r>
  <r>
    <x v="0"/>
    <x v="1"/>
    <x v="2"/>
    <x v="0"/>
    <x v="1"/>
    <s v="DK2_NoDH"/>
    <x v="7"/>
    <s v="GNR_WT_WIND_ON_LS_Y-2050"/>
    <m/>
    <m/>
    <m/>
    <m/>
    <m/>
    <m/>
  </r>
  <r>
    <x v="0"/>
    <x v="1"/>
    <x v="2"/>
    <x v="0"/>
    <x v="1"/>
    <s v="DK2_Offshore"/>
    <x v="7"/>
    <s v="GNR_WT_WIND_OFF_L-NS_Y-2030"/>
    <m/>
    <m/>
    <m/>
    <m/>
    <m/>
    <m/>
  </r>
  <r>
    <x v="0"/>
    <x v="1"/>
    <x v="2"/>
    <x v="0"/>
    <x v="1"/>
    <s v="DK2_Offshore"/>
    <x v="7"/>
    <s v="GNR_WT_WIND_OFF_L-NS_Y-2050"/>
    <m/>
    <m/>
    <m/>
    <m/>
    <m/>
    <m/>
  </r>
  <r>
    <x v="0"/>
    <x v="1"/>
    <x v="2"/>
    <x v="0"/>
    <x v="1"/>
    <s v="DK2_Rural"/>
    <x v="5"/>
    <s v="GNR_HP_ELEC_GROUND-WTR_COP-380_LS-4-MW_Y-2030"/>
    <m/>
    <m/>
    <m/>
    <m/>
    <m/>
    <m/>
  </r>
  <r>
    <x v="0"/>
    <x v="1"/>
    <x v="2"/>
    <x v="0"/>
    <x v="1"/>
    <s v="DK2_Rural"/>
    <x v="5"/>
    <s v="GNR_HP_ELEC_GROUND-WTR_COP-410_LS-4-MW_Y-2050"/>
    <m/>
    <m/>
    <m/>
    <m/>
    <m/>
    <m/>
  </r>
  <r>
    <x v="0"/>
    <x v="1"/>
    <x v="2"/>
    <x v="0"/>
    <x v="1"/>
    <s v="DK2_Rural"/>
    <x v="1"/>
    <s v="GNR_HS_HEAT_PIT_L-DEC_E-91_Y-2050"/>
    <m/>
    <m/>
    <m/>
    <m/>
    <m/>
    <m/>
  </r>
  <r>
    <x v="0"/>
    <x v="1"/>
    <x v="2"/>
    <x v="0"/>
    <x v="1"/>
    <s v="DK2_Small"/>
    <x v="5"/>
    <s v="GNR_HP_ELEC_GROUND-WTR_COP-380_LS-4-MW_Y-2030"/>
    <m/>
    <m/>
    <m/>
    <m/>
    <m/>
    <m/>
  </r>
  <r>
    <x v="0"/>
    <x v="1"/>
    <x v="2"/>
    <x v="0"/>
    <x v="1"/>
    <s v="DK2_Small"/>
    <x v="5"/>
    <s v="GNR_HP_ELEC_GROUND-WTR_COP-410_LS-4-MW_Y-2050"/>
    <m/>
    <m/>
    <m/>
    <m/>
    <m/>
    <m/>
  </r>
  <r>
    <x v="0"/>
    <x v="1"/>
    <x v="2"/>
    <x v="0"/>
    <x v="1"/>
    <s v="DK2_Small"/>
    <x v="1"/>
    <s v="GNR_HS_HEAT_PIT_L-DEC_E-91_Y-2050"/>
    <m/>
    <m/>
    <m/>
    <m/>
    <m/>
    <m/>
  </r>
  <r>
    <x v="0"/>
    <x v="1"/>
    <x v="2"/>
    <x v="1"/>
    <x v="2"/>
    <s v="EE_A"/>
    <x v="5"/>
    <s v="GNR_ES_ELEC_BAT-LITHIO_E-97_Y-30-50"/>
    <m/>
    <m/>
    <m/>
    <m/>
    <m/>
    <m/>
  </r>
  <r>
    <x v="0"/>
    <x v="1"/>
    <x v="2"/>
    <x v="1"/>
    <x v="2"/>
    <s v="EE_A"/>
    <x v="3"/>
    <s v="GNR_PV_SUN_LS-4-MW_Y-2030"/>
    <m/>
    <m/>
    <m/>
    <m/>
    <m/>
    <m/>
  </r>
  <r>
    <x v="0"/>
    <x v="1"/>
    <x v="2"/>
    <x v="1"/>
    <x v="2"/>
    <s v="EE_A"/>
    <x v="3"/>
    <s v="GNR_PV_SUN_LS-4-MW_Y-2050"/>
    <m/>
    <m/>
    <m/>
    <m/>
    <m/>
    <m/>
  </r>
  <r>
    <x v="0"/>
    <x v="1"/>
    <x v="2"/>
    <x v="1"/>
    <x v="2"/>
    <s v="EE_Industry"/>
    <x v="5"/>
    <s v="GNR_HP_ELEC_GROUND-WTR_COP-410_LS-4-MW_Y-2050"/>
    <m/>
    <m/>
    <m/>
    <m/>
    <m/>
    <m/>
  </r>
  <r>
    <x v="0"/>
    <x v="1"/>
    <x v="2"/>
    <x v="1"/>
    <x v="2"/>
    <s v="EE_Industry"/>
    <x v="1"/>
    <s v="GNR_HS_HEAT_PIT_L-DEC_E-91_Y-2050"/>
    <m/>
    <m/>
    <m/>
    <m/>
    <m/>
    <m/>
  </r>
  <r>
    <x v="0"/>
    <x v="1"/>
    <x v="2"/>
    <x v="1"/>
    <x v="2"/>
    <s v="EE_Kohtla_Jarve"/>
    <x v="5"/>
    <s v="GNR_HP_ELEC_GROUND-WTR_COP-410_LS-4-MW_Y-2050"/>
    <m/>
    <m/>
    <m/>
    <m/>
    <m/>
    <m/>
  </r>
  <r>
    <x v="0"/>
    <x v="1"/>
    <x v="2"/>
    <x v="1"/>
    <x v="2"/>
    <s v="EE_Kohtla_Jarve"/>
    <x v="1"/>
    <s v="GNR_HS_HEAT_PIT_L-DEC_E-91_Y-2050"/>
    <m/>
    <m/>
    <m/>
    <m/>
    <m/>
    <m/>
  </r>
  <r>
    <x v="0"/>
    <x v="1"/>
    <x v="2"/>
    <x v="1"/>
    <x v="2"/>
    <s v="EE_Narva"/>
    <x v="5"/>
    <s v="GNR_HP_ELEC_AIR-WTR_COP-330_LS_Y-2030"/>
    <m/>
    <m/>
    <m/>
    <m/>
    <m/>
    <m/>
  </r>
  <r>
    <x v="0"/>
    <x v="1"/>
    <x v="2"/>
    <x v="1"/>
    <x v="2"/>
    <s v="EE_Narva"/>
    <x v="5"/>
    <s v="GNR_HP_ELEC_AIR-WTR_COP-360_LS_Y-2050"/>
    <m/>
    <m/>
    <m/>
    <m/>
    <m/>
    <m/>
  </r>
  <r>
    <x v="0"/>
    <x v="1"/>
    <x v="2"/>
    <x v="1"/>
    <x v="2"/>
    <s v="EE_Narva"/>
    <x v="1"/>
    <s v="GNR_HS_HEAT_PIT_L-CEN_E-90_Y-2050"/>
    <m/>
    <m/>
    <m/>
    <m/>
    <m/>
    <m/>
  </r>
  <r>
    <x v="0"/>
    <x v="1"/>
    <x v="2"/>
    <x v="1"/>
    <x v="2"/>
    <s v="EE_Parnu"/>
    <x v="5"/>
    <s v="GNR_HP_ELEC_AIR-WTR_COP-330_LS_Y-2030"/>
    <m/>
    <m/>
    <m/>
    <m/>
    <m/>
    <m/>
  </r>
  <r>
    <x v="0"/>
    <x v="1"/>
    <x v="2"/>
    <x v="1"/>
    <x v="2"/>
    <s v="EE_Parnu"/>
    <x v="5"/>
    <s v="GNR_HP_ELEC_AIR-WTR_COP-360_LS_Y-2050"/>
    <m/>
    <m/>
    <m/>
    <m/>
    <m/>
    <m/>
  </r>
  <r>
    <x v="0"/>
    <x v="1"/>
    <x v="2"/>
    <x v="1"/>
    <x v="2"/>
    <s v="EE_Parnu"/>
    <x v="1"/>
    <s v="GNR_HS_HEAT_PIT_L-CEN_E-90_Y-2050"/>
    <m/>
    <m/>
    <m/>
    <m/>
    <m/>
    <m/>
  </r>
  <r>
    <x v="0"/>
    <x v="1"/>
    <x v="2"/>
    <x v="1"/>
    <x v="2"/>
    <s v="EE_Tallinn"/>
    <x v="5"/>
    <s v="GNR_HP_ELEC_AIR-WTR_COP-360_LS_Y-2050"/>
    <m/>
    <m/>
    <m/>
    <m/>
    <m/>
    <m/>
  </r>
  <r>
    <x v="0"/>
    <x v="1"/>
    <x v="2"/>
    <x v="1"/>
    <x v="2"/>
    <s v="EE_Tallinn"/>
    <x v="1"/>
    <s v="GNR_HS_HEAT_PIT_L-CEN_E-90_Y-2050"/>
    <m/>
    <m/>
    <m/>
    <m/>
    <m/>
    <m/>
  </r>
  <r>
    <x v="0"/>
    <x v="1"/>
    <x v="2"/>
    <x v="1"/>
    <x v="2"/>
    <s v="EE_Tallinn"/>
    <x v="17"/>
    <s v="GNR_ST_WOODCHI_BP_E-29_LS-600-MW-FEED_Y-2050"/>
    <m/>
    <m/>
    <m/>
    <m/>
    <m/>
    <m/>
  </r>
  <r>
    <x v="0"/>
    <x v="1"/>
    <x v="2"/>
    <x v="1"/>
    <x v="2"/>
    <s v="EE_Tartu"/>
    <x v="5"/>
    <s v="GNR_HP_ELEC_AIR-WTR_COP-330_LS_Y-2030"/>
    <m/>
    <m/>
    <m/>
    <m/>
    <m/>
    <m/>
  </r>
  <r>
    <x v="0"/>
    <x v="1"/>
    <x v="2"/>
    <x v="1"/>
    <x v="2"/>
    <s v="EE_Tartu"/>
    <x v="5"/>
    <s v="GNR_HP_ELEC_AIR-WTR_COP-360_LS_Y-2050"/>
    <m/>
    <m/>
    <m/>
    <m/>
    <m/>
    <m/>
  </r>
  <r>
    <x v="0"/>
    <x v="1"/>
    <x v="2"/>
    <x v="1"/>
    <x v="2"/>
    <s v="EE_Tartu"/>
    <x v="1"/>
    <s v="GNR_HS_HEAT_PIT_L-CEN_E-90_Y-2050"/>
    <m/>
    <m/>
    <m/>
    <m/>
    <m/>
    <m/>
  </r>
  <r>
    <x v="0"/>
    <x v="1"/>
    <x v="2"/>
    <x v="2"/>
    <x v="3"/>
    <s v="FI_IND"/>
    <x v="1"/>
    <s v="GNR_HS_HEAT_PIT_L-CEN_E-90_Y-2050"/>
    <m/>
    <m/>
    <m/>
    <m/>
    <m/>
    <m/>
  </r>
  <r>
    <x v="0"/>
    <x v="1"/>
    <x v="2"/>
    <x v="2"/>
    <x v="3"/>
    <s v="FI_IND"/>
    <x v="2"/>
    <s v="GNR_ST_MSW_BP_E-24_LS-220-MW-FEED_Y-2030"/>
    <m/>
    <m/>
    <n v="9.7855478563520109"/>
    <n v="9.7855478563520105E-3"/>
    <n v="0.12545574174810301"/>
    <n v="1.25455741748103E-4"/>
  </r>
  <r>
    <x v="0"/>
    <x v="1"/>
    <x v="2"/>
    <x v="2"/>
    <x v="3"/>
    <s v="FI_IND"/>
    <x v="2"/>
    <s v="GNR_ST_MSW_BP_E-25_LS-220-MW-FEED_Y-2050"/>
    <m/>
    <m/>
    <n v="49.9903438431162"/>
    <n v="4.9990343843116201E-2"/>
    <n v="0.64090184414251505"/>
    <n v="6.4090184414251504E-4"/>
  </r>
  <r>
    <x v="0"/>
    <x v="1"/>
    <x v="2"/>
    <x v="2"/>
    <x v="3"/>
    <s v="FI_large"/>
    <x v="1"/>
    <s v="GNR_HS_HEAT_PIT_L-CEN_E-90_Y-2050"/>
    <m/>
    <m/>
    <m/>
    <m/>
    <m/>
    <m/>
  </r>
  <r>
    <x v="0"/>
    <x v="1"/>
    <x v="2"/>
    <x v="2"/>
    <x v="3"/>
    <s v="FI_large"/>
    <x v="2"/>
    <s v="GNR_ST_MSW_BP_E-24_LS-220-MW-FEED_Y-2030"/>
    <m/>
    <m/>
    <n v="0.683362697615295"/>
    <n v="6.8336269761529503E-4"/>
    <n v="8.7610602258371105E-3"/>
    <n v="8.7610602258371107E-6"/>
  </r>
  <r>
    <x v="0"/>
    <x v="1"/>
    <x v="2"/>
    <x v="2"/>
    <x v="3"/>
    <s v="FI_large"/>
    <x v="2"/>
    <s v="GNR_ST_MSW_BP_E-25_LS-220-MW-FEED_Y-2050"/>
    <m/>
    <m/>
    <n v="2.4210058014437399"/>
    <n v="2.4210058014437399E-3"/>
    <n v="3.1038535915945301E-2"/>
    <n v="3.1038535915945298E-5"/>
  </r>
  <r>
    <x v="0"/>
    <x v="1"/>
    <x v="2"/>
    <x v="2"/>
    <x v="3"/>
    <s v="FI_large"/>
    <x v="10"/>
    <s v="KELJONLAHTI_ST_PEAT_EXT"/>
    <n v="16.7131742663185"/>
    <n v="1.6713174266318499E-2"/>
    <n v="37.487493681462098"/>
    <n v="3.7487493681462099E-2"/>
    <n v="4.6859367101827703E-4"/>
    <n v="4.6859367101827698E-7"/>
  </r>
  <r>
    <x v="0"/>
    <x v="1"/>
    <x v="2"/>
    <x v="2"/>
    <x v="3"/>
    <s v="FI_large"/>
    <x v="4"/>
    <s v="GNR_EH_HEAT"/>
    <m/>
    <m/>
    <m/>
    <m/>
    <m/>
    <m/>
  </r>
  <r>
    <x v="0"/>
    <x v="1"/>
    <x v="2"/>
    <x v="2"/>
    <x v="3"/>
    <s v="FI_large_gas"/>
    <x v="1"/>
    <s v="GNR_HS_HEAT_PIT_L-CEN_E-90"/>
    <m/>
    <m/>
    <m/>
    <m/>
    <m/>
    <m/>
  </r>
  <r>
    <x v="0"/>
    <x v="1"/>
    <x v="2"/>
    <x v="2"/>
    <x v="3"/>
    <s v="FI_large_gas"/>
    <x v="1"/>
    <s v="GNR_HS_HEAT_PIT_L-CEN_E-90_Y-2050"/>
    <m/>
    <m/>
    <m/>
    <m/>
    <m/>
    <m/>
  </r>
  <r>
    <x v="0"/>
    <x v="1"/>
    <x v="2"/>
    <x v="2"/>
    <x v="3"/>
    <s v="FI_large_gas"/>
    <x v="2"/>
    <s v="GNR_ST_MSW_BP_E-24_LS-220-MW-FEED_Y-2030"/>
    <m/>
    <m/>
    <n v="6.1797797897185802"/>
    <n v="6.1797797897185803E-3"/>
    <n v="7.9227946022033105E-2"/>
    <n v="7.9227946022033096E-5"/>
  </r>
  <r>
    <x v="0"/>
    <x v="1"/>
    <x v="2"/>
    <x v="2"/>
    <x v="3"/>
    <s v="FI_large_gas"/>
    <x v="2"/>
    <s v="GNR_ST_MSW_BP_E-25_LS-220-MW-FEED_Y-2050"/>
    <m/>
    <m/>
    <n v="10.786335767222001"/>
    <n v="1.0786335767222001E-2"/>
    <n v="0.13828635599002601"/>
    <n v="1.38286355990026E-4"/>
  </r>
  <r>
    <x v="0"/>
    <x v="1"/>
    <x v="2"/>
    <x v="2"/>
    <x v="3"/>
    <s v="FI_large_gas"/>
    <x v="4"/>
    <s v="GNR_EH_HEAT"/>
    <m/>
    <m/>
    <m/>
    <m/>
    <m/>
    <m/>
  </r>
  <r>
    <x v="0"/>
    <x v="1"/>
    <x v="2"/>
    <x v="2"/>
    <x v="3"/>
    <s v="FI_large_gas"/>
    <x v="17"/>
    <s v="GNR_ST_WOODCHI_BP_E-29_LS-600-MW-FEED_Y-2050"/>
    <m/>
    <m/>
    <m/>
    <m/>
    <m/>
    <m/>
  </r>
  <r>
    <x v="0"/>
    <x v="1"/>
    <x v="2"/>
    <x v="2"/>
    <x v="3"/>
    <s v="FI_medium"/>
    <x v="5"/>
    <s v="GNR_HP_ELEC_GROUND-WTR_COP-380_LS-4-MW_Y-2030"/>
    <m/>
    <m/>
    <m/>
    <m/>
    <m/>
    <m/>
  </r>
  <r>
    <x v="0"/>
    <x v="1"/>
    <x v="2"/>
    <x v="2"/>
    <x v="3"/>
    <s v="FI_medium"/>
    <x v="5"/>
    <s v="GNR_HP_ELEC_GROUND-WTR_COP-410_LS-4-MW_Y-2050"/>
    <m/>
    <m/>
    <m/>
    <m/>
    <m/>
    <m/>
  </r>
  <r>
    <x v="0"/>
    <x v="1"/>
    <x v="2"/>
    <x v="2"/>
    <x v="3"/>
    <s v="FI_medium"/>
    <x v="1"/>
    <s v="GNR_HS_HEAT_PIT_L-DEC_E-91_Y-2050"/>
    <m/>
    <m/>
    <m/>
    <m/>
    <m/>
    <m/>
  </r>
  <r>
    <x v="0"/>
    <x v="1"/>
    <x v="2"/>
    <x v="2"/>
    <x v="3"/>
    <s v="FI_medium"/>
    <x v="2"/>
    <s v="GNR_BO_MSW_E-90"/>
    <m/>
    <m/>
    <n v="0.64785066666671598"/>
    <n v="6.4785066666671603E-4"/>
    <n v="8.9702400000000009E-3"/>
    <n v="8.9702400000000004E-6"/>
  </r>
  <r>
    <x v="0"/>
    <x v="1"/>
    <x v="2"/>
    <x v="2"/>
    <x v="3"/>
    <s v="FI_medium"/>
    <x v="17"/>
    <s v="GNR_BO_WOODCHI_E-90"/>
    <m/>
    <m/>
    <m/>
    <m/>
    <m/>
    <m/>
  </r>
  <r>
    <x v="0"/>
    <x v="1"/>
    <x v="2"/>
    <x v="2"/>
    <x v="3"/>
    <s v="FI_medium"/>
    <x v="8"/>
    <s v="GNR_BO_WOODWST_E-90"/>
    <m/>
    <m/>
    <n v="0.219"/>
    <n v="2.1900000000000001E-4"/>
    <n v="1.4016E-3"/>
    <n v="1.4016000000000001E-6"/>
  </r>
  <r>
    <x v="0"/>
    <x v="1"/>
    <x v="2"/>
    <x v="2"/>
    <x v="3"/>
    <s v="FI_medium_gas"/>
    <x v="5"/>
    <s v="GNR_HP_ELEC_GROUND-WTR_COP-380_LS-4-MW_Y-2030"/>
    <m/>
    <m/>
    <m/>
    <m/>
    <m/>
    <m/>
  </r>
  <r>
    <x v="0"/>
    <x v="1"/>
    <x v="2"/>
    <x v="2"/>
    <x v="3"/>
    <s v="FI_medium_gas"/>
    <x v="5"/>
    <s v="GNR_HP_ELEC_GROUND-WTR_COP-410_LS-4-MW_Y-2050"/>
    <m/>
    <m/>
    <m/>
    <m/>
    <m/>
    <m/>
  </r>
  <r>
    <x v="0"/>
    <x v="1"/>
    <x v="2"/>
    <x v="2"/>
    <x v="3"/>
    <s v="FI_medium_gas"/>
    <x v="1"/>
    <s v="GNR_HS_HEAT_PIT_L-DEC_E-91_Y-2050"/>
    <m/>
    <m/>
    <m/>
    <m/>
    <m/>
    <m/>
  </r>
  <r>
    <x v="0"/>
    <x v="1"/>
    <x v="2"/>
    <x v="2"/>
    <x v="3"/>
    <s v="FI_medium_gas"/>
    <x v="17"/>
    <s v="GNR_BO_WOODCHI_E-90"/>
    <m/>
    <m/>
    <m/>
    <m/>
    <m/>
    <m/>
  </r>
  <r>
    <x v="0"/>
    <x v="1"/>
    <x v="2"/>
    <x v="2"/>
    <x v="3"/>
    <s v="FI_medium_gas"/>
    <x v="8"/>
    <s v="GNR_BO_WOODWST_E-90"/>
    <m/>
    <m/>
    <n v="0.43580999999999998"/>
    <n v="4.3581000000000002E-4"/>
    <n v="2.7891840000000001E-3"/>
    <n v="2.7891839999999999E-6"/>
  </r>
  <r>
    <x v="0"/>
    <x v="1"/>
    <x v="2"/>
    <x v="2"/>
    <x v="3"/>
    <s v="FI_small"/>
    <x v="5"/>
    <s v="GNR_HP_ELEC_GROUND-WTR_COP-380_LS-4-MW_Y-2030"/>
    <m/>
    <m/>
    <m/>
    <m/>
    <m/>
    <m/>
  </r>
  <r>
    <x v="0"/>
    <x v="1"/>
    <x v="2"/>
    <x v="2"/>
    <x v="3"/>
    <s v="FI_small"/>
    <x v="5"/>
    <s v="GNR_HP_ELEC_GROUND-WTR_COP-410_LS-4-MW_Y-2050"/>
    <m/>
    <m/>
    <m/>
    <m/>
    <m/>
    <m/>
  </r>
  <r>
    <x v="0"/>
    <x v="1"/>
    <x v="2"/>
    <x v="2"/>
    <x v="3"/>
    <s v="FI_small"/>
    <x v="1"/>
    <s v="GNR_HS_HEAT_PIT_L-DEC_E-91_Y-2050"/>
    <m/>
    <m/>
    <m/>
    <m/>
    <m/>
    <m/>
  </r>
  <r>
    <x v="0"/>
    <x v="1"/>
    <x v="2"/>
    <x v="2"/>
    <x v="3"/>
    <s v="FI_small"/>
    <x v="17"/>
    <s v="GNR_BO_WOODCHI_E-90"/>
    <m/>
    <m/>
    <m/>
    <m/>
    <m/>
    <m/>
  </r>
  <r>
    <x v="0"/>
    <x v="1"/>
    <x v="2"/>
    <x v="2"/>
    <x v="3"/>
    <s v="FI_small"/>
    <x v="8"/>
    <s v="GNR_BO_WOODWST_E-90"/>
    <m/>
    <m/>
    <n v="0.75555000000000105"/>
    <n v="7.5555000000000099E-4"/>
    <n v="4.8355200000000003E-3"/>
    <n v="4.8355200000000002E-6"/>
  </r>
  <r>
    <x v="0"/>
    <x v="1"/>
    <x v="2"/>
    <x v="2"/>
    <x v="3"/>
    <s v="FI_small_gas"/>
    <x v="5"/>
    <s v="GNR_HP_ELEC_GROUND-WTR_COP-410_LS-4-MW_Y-2050"/>
    <m/>
    <m/>
    <m/>
    <m/>
    <m/>
    <m/>
  </r>
  <r>
    <x v="0"/>
    <x v="1"/>
    <x v="2"/>
    <x v="2"/>
    <x v="3"/>
    <s v="FI_small_gas"/>
    <x v="1"/>
    <s v="GNR_HS_HEAT_PIT_L-DEC_E-91_Y-2050"/>
    <m/>
    <m/>
    <m/>
    <m/>
    <m/>
    <m/>
  </r>
  <r>
    <x v="0"/>
    <x v="1"/>
    <x v="2"/>
    <x v="2"/>
    <x v="3"/>
    <s v="FI_small_gas"/>
    <x v="17"/>
    <s v="GNR_BO_WOODCHI_E-90"/>
    <m/>
    <m/>
    <m/>
    <m/>
    <m/>
    <m/>
  </r>
  <r>
    <x v="0"/>
    <x v="1"/>
    <x v="2"/>
    <x v="2"/>
    <x v="3"/>
    <s v="FinA"/>
    <x v="12"/>
    <s v="GNR_ST_NUCL_CND_E-33"/>
    <m/>
    <m/>
    <m/>
    <m/>
    <m/>
    <m/>
  </r>
  <r>
    <x v="0"/>
    <x v="1"/>
    <x v="2"/>
    <x v="2"/>
    <x v="3"/>
    <s v="FinA"/>
    <x v="6"/>
    <s v="GNR_RES_WTR_NOPMP_MC-01"/>
    <m/>
    <m/>
    <m/>
    <m/>
    <m/>
    <m/>
  </r>
  <r>
    <x v="0"/>
    <x v="1"/>
    <x v="2"/>
    <x v="2"/>
    <x v="3"/>
    <s v="FinA"/>
    <x v="6"/>
    <s v="GNR_RES_WTR_NOPMP_MC-02"/>
    <m/>
    <m/>
    <m/>
    <m/>
    <m/>
    <m/>
  </r>
  <r>
    <x v="0"/>
    <x v="1"/>
    <x v="2"/>
    <x v="2"/>
    <x v="3"/>
    <s v="FinA"/>
    <x v="6"/>
    <s v="GNR_RES_WTR_NOPMP_MC-03"/>
    <m/>
    <m/>
    <m/>
    <m/>
    <m/>
    <m/>
  </r>
  <r>
    <x v="0"/>
    <x v="1"/>
    <x v="2"/>
    <x v="2"/>
    <x v="3"/>
    <s v="FinA"/>
    <x v="6"/>
    <s v="GNR_RES_WTR_NOPMP_MC-04"/>
    <m/>
    <m/>
    <m/>
    <m/>
    <m/>
    <m/>
  </r>
  <r>
    <x v="0"/>
    <x v="1"/>
    <x v="2"/>
    <x v="2"/>
    <x v="3"/>
    <s v="FinA"/>
    <x v="6"/>
    <s v="GNR_RES_WTR_NOPMP_MC-05"/>
    <m/>
    <m/>
    <m/>
    <m/>
    <m/>
    <m/>
  </r>
  <r>
    <x v="0"/>
    <x v="1"/>
    <x v="2"/>
    <x v="2"/>
    <x v="3"/>
    <s v="FinA"/>
    <x v="6"/>
    <s v="GNR_RES_WTR_NOPMP_MC-06"/>
    <m/>
    <m/>
    <m/>
    <m/>
    <m/>
    <m/>
  </r>
  <r>
    <x v="0"/>
    <x v="1"/>
    <x v="2"/>
    <x v="2"/>
    <x v="3"/>
    <s v="FinA"/>
    <x v="6"/>
    <s v="GNR_RES_WTR_NOPMP_MC-07"/>
    <m/>
    <m/>
    <m/>
    <m/>
    <m/>
    <m/>
  </r>
  <r>
    <x v="0"/>
    <x v="1"/>
    <x v="2"/>
    <x v="2"/>
    <x v="3"/>
    <s v="FinA"/>
    <x v="6"/>
    <s v="GNR_RES_WTR_NOPMP_MC-08"/>
    <m/>
    <m/>
    <m/>
    <m/>
    <m/>
    <m/>
  </r>
  <r>
    <x v="0"/>
    <x v="1"/>
    <x v="2"/>
    <x v="2"/>
    <x v="3"/>
    <s v="FinA"/>
    <x v="6"/>
    <s v="GNR_RES_WTR_NOPMP_MC-09"/>
    <m/>
    <m/>
    <m/>
    <m/>
    <m/>
    <m/>
  </r>
  <r>
    <x v="0"/>
    <x v="1"/>
    <x v="2"/>
    <x v="2"/>
    <x v="3"/>
    <s v="FinA"/>
    <x v="6"/>
    <s v="GNR_RES_WTR_NOPMP_MC-10"/>
    <m/>
    <m/>
    <m/>
    <m/>
    <m/>
    <m/>
  </r>
  <r>
    <x v="0"/>
    <x v="1"/>
    <x v="2"/>
    <x v="2"/>
    <x v="3"/>
    <s v="FinA"/>
    <x v="6"/>
    <s v="GNR_ROR_WTR"/>
    <m/>
    <m/>
    <m/>
    <m/>
    <m/>
    <m/>
  </r>
  <r>
    <x v="0"/>
    <x v="1"/>
    <x v="2"/>
    <x v="3"/>
    <x v="4"/>
    <s v="DE4-E_A"/>
    <x v="5"/>
    <s v="AGG-DE4-E_RES_WTR_PMP"/>
    <m/>
    <m/>
    <m/>
    <m/>
    <m/>
    <m/>
  </r>
  <r>
    <x v="0"/>
    <x v="1"/>
    <x v="2"/>
    <x v="3"/>
    <x v="4"/>
    <s v="DE4-E_A"/>
    <x v="5"/>
    <s v="GNR_ES_ELEC_BAT-LITHIO_E-97_Y-30-50"/>
    <m/>
    <m/>
    <m/>
    <m/>
    <m/>
    <m/>
  </r>
  <r>
    <x v="0"/>
    <x v="1"/>
    <x v="2"/>
    <x v="3"/>
    <x v="4"/>
    <s v="DE4-E_A"/>
    <x v="1"/>
    <s v="GNR_HS_HEAT_PIT_L-CEN_E-90_Y-2050"/>
    <m/>
    <m/>
    <m/>
    <m/>
    <m/>
    <m/>
  </r>
  <r>
    <x v="0"/>
    <x v="1"/>
    <x v="2"/>
    <x v="3"/>
    <x v="4"/>
    <s v="DE4-E_A"/>
    <x v="2"/>
    <s v="GNR_BO_MSW_E-80"/>
    <m/>
    <m/>
    <n v="0.591037200000045"/>
    <n v="5.9103720000004505E-4"/>
    <n v="8.1835919999999999E-3"/>
    <n v="8.1835920000000005E-6"/>
  </r>
  <r>
    <x v="0"/>
    <x v="1"/>
    <x v="2"/>
    <x v="3"/>
    <x v="4"/>
    <s v="DE4-E_A"/>
    <x v="2"/>
    <s v="GNR_ST_MSW_BP_E-24_LS-220-MW-FEED_Y-2030"/>
    <m/>
    <m/>
    <n v="39.266918791854302"/>
    <n v="3.9266918791854302E-2"/>
    <n v="0.50342203579300304"/>
    <n v="5.0342203579300301E-4"/>
  </r>
  <r>
    <x v="0"/>
    <x v="1"/>
    <x v="2"/>
    <x v="3"/>
    <x v="4"/>
    <s v="DE4-E_A"/>
    <x v="2"/>
    <s v="GNR_ST_MSW_BP_E-25_LS-220-MW-FEED_Y-2050"/>
    <m/>
    <m/>
    <n v="12.417776548621299"/>
    <n v="1.24177765486213E-2"/>
    <n v="0.15920226344386201"/>
    <n v="1.5920226344386199E-4"/>
  </r>
  <r>
    <x v="0"/>
    <x v="1"/>
    <x v="2"/>
    <x v="3"/>
    <x v="4"/>
    <s v="DE4-E_A"/>
    <x v="3"/>
    <s v="GNR_SH_SUN_LS_Y-2030"/>
    <m/>
    <m/>
    <m/>
    <m/>
    <m/>
    <m/>
  </r>
  <r>
    <x v="0"/>
    <x v="1"/>
    <x v="2"/>
    <x v="3"/>
    <x v="4"/>
    <s v="DE4-E_A"/>
    <x v="6"/>
    <s v="GNR_ROR_WTR"/>
    <m/>
    <m/>
    <m/>
    <m/>
    <m/>
    <m/>
  </r>
  <r>
    <x v="0"/>
    <x v="1"/>
    <x v="2"/>
    <x v="3"/>
    <x v="4"/>
    <s v="DE4-E_Offshore_A"/>
    <x v="7"/>
    <s v="GNR_WT_WIND_OFF_L-NS_Y-2030"/>
    <m/>
    <m/>
    <m/>
    <m/>
    <m/>
    <m/>
  </r>
  <r>
    <x v="0"/>
    <x v="1"/>
    <x v="2"/>
    <x v="3"/>
    <x v="4"/>
    <s v="DE4-E_Offshore_A"/>
    <x v="7"/>
    <s v="GNR_WT_WIND_OFF_L-NS_Y-2050"/>
    <m/>
    <m/>
    <m/>
    <m/>
    <m/>
    <m/>
  </r>
  <r>
    <x v="0"/>
    <x v="1"/>
    <x v="2"/>
    <x v="3"/>
    <x v="5"/>
    <s v="DE4-N_A"/>
    <x v="5"/>
    <s v="AGG-DE4-N_RES_WTR_PMP"/>
    <m/>
    <m/>
    <m/>
    <m/>
    <m/>
    <m/>
  </r>
  <r>
    <x v="0"/>
    <x v="1"/>
    <x v="2"/>
    <x v="3"/>
    <x v="5"/>
    <s v="DE4-N_A"/>
    <x v="5"/>
    <s v="GNR_ES_ELEC_BAT-LITHIO_E-97_Y-30-50"/>
    <m/>
    <m/>
    <m/>
    <m/>
    <m/>
    <m/>
  </r>
  <r>
    <x v="0"/>
    <x v="1"/>
    <x v="2"/>
    <x v="3"/>
    <x v="5"/>
    <s v="DE4-N_A"/>
    <x v="1"/>
    <s v="GNR_HS_HEAT_PIT_L-CEN_E-90_Y-2050"/>
    <m/>
    <m/>
    <m/>
    <m/>
    <m/>
    <m/>
  </r>
  <r>
    <x v="0"/>
    <x v="1"/>
    <x v="2"/>
    <x v="3"/>
    <x v="5"/>
    <s v="DE4-N_A"/>
    <x v="1"/>
    <s v="GNR_HS_HEAT_WTR-TANK_LS_E-95_Y-2010"/>
    <m/>
    <m/>
    <m/>
    <m/>
    <m/>
    <m/>
  </r>
  <r>
    <x v="0"/>
    <x v="1"/>
    <x v="2"/>
    <x v="3"/>
    <x v="5"/>
    <s v="DE4-N_A"/>
    <x v="2"/>
    <s v="GNR_BO_MSW_E-80"/>
    <m/>
    <m/>
    <n v="0.25019436000001899"/>
    <n v="2.5019436000001902E-4"/>
    <n v="3.4642295999999999E-3"/>
    <n v="3.4642296E-6"/>
  </r>
  <r>
    <x v="0"/>
    <x v="1"/>
    <x v="2"/>
    <x v="3"/>
    <x v="5"/>
    <s v="DE4-N_A"/>
    <x v="2"/>
    <s v="GNR_ST_MSW_BP_E-24_LS-220-MW-FEED_Y-2030"/>
    <m/>
    <m/>
    <n v="12.4671200190826"/>
    <n v="1.24671200190826E-2"/>
    <n v="0.15983487203952099"/>
    <n v="1.59834872039521E-4"/>
  </r>
  <r>
    <x v="0"/>
    <x v="1"/>
    <x v="2"/>
    <x v="3"/>
    <x v="5"/>
    <s v="DE4-N_A"/>
    <x v="2"/>
    <s v="GNR_ST_MSW_BP_E-25_LS-220-MW-FEED_Y-2050"/>
    <m/>
    <m/>
    <n v="5.3808711482928997"/>
    <n v="5.3808711482929003E-3"/>
    <n v="6.8985527542216596E-2"/>
    <n v="6.8985527542216594E-5"/>
  </r>
  <r>
    <x v="0"/>
    <x v="1"/>
    <x v="2"/>
    <x v="3"/>
    <x v="5"/>
    <s v="DE4-N_A"/>
    <x v="6"/>
    <s v="GNR_ROR_WTR"/>
    <m/>
    <m/>
    <m/>
    <m/>
    <m/>
    <m/>
  </r>
  <r>
    <x v="0"/>
    <x v="1"/>
    <x v="2"/>
    <x v="3"/>
    <x v="5"/>
    <s v="DE4-N_Offshore_A"/>
    <x v="7"/>
    <s v="GNR_WT_WIND_OFF_L-NS_Y-2050"/>
    <m/>
    <m/>
    <m/>
    <m/>
    <m/>
    <m/>
  </r>
  <r>
    <x v="0"/>
    <x v="1"/>
    <x v="2"/>
    <x v="3"/>
    <x v="6"/>
    <s v="DE4-S_A"/>
    <x v="5"/>
    <s v="AGG-DE4-S_RES_WTR_PMP"/>
    <m/>
    <m/>
    <m/>
    <m/>
    <m/>
    <m/>
  </r>
  <r>
    <x v="0"/>
    <x v="1"/>
    <x v="2"/>
    <x v="3"/>
    <x v="6"/>
    <s v="DE4-S_A"/>
    <x v="1"/>
    <s v="GNR_HS_HEAT_PIT_L-CEN_E-90_Y-2050"/>
    <m/>
    <m/>
    <m/>
    <m/>
    <m/>
    <m/>
  </r>
  <r>
    <x v="0"/>
    <x v="1"/>
    <x v="2"/>
    <x v="3"/>
    <x v="6"/>
    <s v="DE4-S_A"/>
    <x v="2"/>
    <s v="GNR_BO_MSW_E-80"/>
    <m/>
    <m/>
    <n v="0.72017712000005496"/>
    <n v="7.2017712000005504E-4"/>
    <n v="9.9716831999999995E-3"/>
    <n v="9.9716831999999998E-6"/>
  </r>
  <r>
    <x v="0"/>
    <x v="1"/>
    <x v="2"/>
    <x v="3"/>
    <x v="6"/>
    <s v="DE4-S_A"/>
    <x v="2"/>
    <s v="GNR_ST_MSW_BP_E-24_LS-220-MW-FEED_Y-2030"/>
    <m/>
    <m/>
    <n v="29.428558111766499"/>
    <n v="2.9428558111766499E-2"/>
    <n v="0.37728920656110898"/>
    <n v="3.7728920656110898E-4"/>
  </r>
  <r>
    <x v="0"/>
    <x v="1"/>
    <x v="2"/>
    <x v="3"/>
    <x v="6"/>
    <s v="DE4-S_A"/>
    <x v="2"/>
    <s v="GNR_ST_MSW_BP_E-25_LS-220-MW-FEED_Y-2050"/>
    <m/>
    <m/>
    <n v="6.6372334817356702"/>
    <n v="6.6372334817356698E-3"/>
    <n v="8.5092736945329095E-2"/>
    <n v="8.5092736945329106E-5"/>
  </r>
  <r>
    <x v="0"/>
    <x v="1"/>
    <x v="2"/>
    <x v="3"/>
    <x v="6"/>
    <s v="DE4-S_A"/>
    <x v="6"/>
    <s v="GNR_RES_WTR_NOPMP"/>
    <m/>
    <m/>
    <m/>
    <m/>
    <m/>
    <m/>
  </r>
  <r>
    <x v="0"/>
    <x v="1"/>
    <x v="2"/>
    <x v="3"/>
    <x v="6"/>
    <s v="DE4-S_A"/>
    <x v="6"/>
    <s v="GNR_ROR_WTR"/>
    <m/>
    <m/>
    <m/>
    <m/>
    <m/>
    <m/>
  </r>
  <r>
    <x v="0"/>
    <x v="1"/>
    <x v="2"/>
    <x v="3"/>
    <x v="7"/>
    <s v="DE4-W_A"/>
    <x v="5"/>
    <s v="AGG-DE4-W_RES_WTR_PMP"/>
    <m/>
    <m/>
    <m/>
    <m/>
    <m/>
    <m/>
  </r>
  <r>
    <x v="0"/>
    <x v="1"/>
    <x v="2"/>
    <x v="3"/>
    <x v="7"/>
    <s v="DE4-W_A"/>
    <x v="5"/>
    <s v="GNR_ES_ELEC_BAT-LITHIO_E-97_Y-30-50"/>
    <m/>
    <m/>
    <m/>
    <m/>
    <m/>
    <m/>
  </r>
  <r>
    <x v="0"/>
    <x v="1"/>
    <x v="2"/>
    <x v="3"/>
    <x v="7"/>
    <s v="DE4-W_A"/>
    <x v="1"/>
    <s v="GNR_HS_HEAT_PIT_L-CEN_E-90_Y-2050"/>
    <m/>
    <m/>
    <m/>
    <m/>
    <m/>
    <m/>
  </r>
  <r>
    <x v="0"/>
    <x v="1"/>
    <x v="2"/>
    <x v="3"/>
    <x v="7"/>
    <s v="DE4-W_A"/>
    <x v="1"/>
    <s v="GNR_HS_HEAT_WTR-TANK_LS_E-95_Y-2010"/>
    <m/>
    <m/>
    <m/>
    <m/>
    <m/>
    <m/>
  </r>
  <r>
    <x v="0"/>
    <x v="1"/>
    <x v="2"/>
    <x v="3"/>
    <x v="7"/>
    <s v="DE4-W_A"/>
    <x v="18"/>
    <s v="GNR_FC_H2_SOFCC_Y-50"/>
    <m/>
    <m/>
    <m/>
    <m/>
    <m/>
    <m/>
  </r>
  <r>
    <x v="0"/>
    <x v="1"/>
    <x v="2"/>
    <x v="3"/>
    <x v="7"/>
    <s v="DE4-W_A"/>
    <x v="2"/>
    <s v="GNR_BO_MSW_E-80"/>
    <m/>
    <m/>
    <n v="2.8032700800002099"/>
    <n v="2.8032700800002101E-3"/>
    <n v="3.8814508800000001E-2"/>
    <n v="3.8814508800000001E-5"/>
  </r>
  <r>
    <x v="0"/>
    <x v="1"/>
    <x v="2"/>
    <x v="3"/>
    <x v="7"/>
    <s v="DE4-W_A"/>
    <x v="2"/>
    <s v="GNR_ST_MSW_BP_E-24_LS-220-MW-FEED_Y-2030"/>
    <m/>
    <m/>
    <n v="2.3645495807697698"/>
    <n v="2.36454958076977E-3"/>
    <n v="3.0314738214997E-2"/>
    <n v="3.0314738214997E-5"/>
  </r>
  <r>
    <x v="0"/>
    <x v="1"/>
    <x v="2"/>
    <x v="3"/>
    <x v="7"/>
    <s v="DE4-W_A"/>
    <x v="2"/>
    <s v="GNR_ST_MSW_BP_E-25_LS-220-MW-FEED_Y-2050"/>
    <m/>
    <m/>
    <n v="37.061914325451802"/>
    <n v="3.7061914325451799E-2"/>
    <n v="0.47515274776220201"/>
    <n v="4.7515274776220199E-4"/>
  </r>
  <r>
    <x v="0"/>
    <x v="1"/>
    <x v="2"/>
    <x v="3"/>
    <x v="7"/>
    <s v="DE4-W_A"/>
    <x v="6"/>
    <s v="GNR_ROR_WTR"/>
    <m/>
    <m/>
    <m/>
    <m/>
    <m/>
    <m/>
  </r>
  <r>
    <x v="0"/>
    <x v="1"/>
    <x v="2"/>
    <x v="3"/>
    <x v="7"/>
    <s v="DE4-W_A"/>
    <x v="17"/>
    <s v="GNR_ST_WOODCHI_BP_E-29_LS-600-MW-FEED_Y-2030"/>
    <m/>
    <m/>
    <m/>
    <m/>
    <m/>
    <m/>
  </r>
  <r>
    <x v="0"/>
    <x v="1"/>
    <x v="2"/>
    <x v="3"/>
    <x v="7"/>
    <s v="DE4-W_Offshore_A"/>
    <x v="7"/>
    <s v="GNR_WT_WIND_OFF_L-NS_Y-2030"/>
    <m/>
    <m/>
    <m/>
    <m/>
    <m/>
    <m/>
  </r>
  <r>
    <x v="0"/>
    <x v="1"/>
    <x v="2"/>
    <x v="3"/>
    <x v="7"/>
    <s v="DE4-W_Offshore_A"/>
    <x v="7"/>
    <s v="GNR_WT_WIND_OFF_L-NS_Y-2050"/>
    <m/>
    <m/>
    <m/>
    <m/>
    <m/>
    <m/>
  </r>
  <r>
    <x v="0"/>
    <x v="1"/>
    <x v="2"/>
    <x v="4"/>
    <x v="8"/>
    <s v="LV_A"/>
    <x v="5"/>
    <s v="GNR_ES_ELEC_BAT-LITHIO_E-97_Y-30-50"/>
    <m/>
    <m/>
    <m/>
    <m/>
    <m/>
    <m/>
  </r>
  <r>
    <x v="0"/>
    <x v="1"/>
    <x v="2"/>
    <x v="4"/>
    <x v="8"/>
    <s v="LV_A"/>
    <x v="3"/>
    <s v="GNR_PV_SUN_LS-4-MW_Y-2030"/>
    <m/>
    <m/>
    <m/>
    <m/>
    <m/>
    <m/>
  </r>
  <r>
    <x v="0"/>
    <x v="1"/>
    <x v="2"/>
    <x v="4"/>
    <x v="8"/>
    <s v="LV_A"/>
    <x v="3"/>
    <s v="GNR_PV_SUN_LS-4-MW_Y-2050"/>
    <m/>
    <m/>
    <m/>
    <m/>
    <m/>
    <m/>
  </r>
  <r>
    <x v="0"/>
    <x v="1"/>
    <x v="2"/>
    <x v="4"/>
    <x v="8"/>
    <s v="LV_RigaR"/>
    <x v="6"/>
    <s v="GNR_RES_WTR_NOPMP"/>
    <m/>
    <m/>
    <m/>
    <m/>
    <m/>
    <m/>
  </r>
  <r>
    <x v="0"/>
    <x v="1"/>
    <x v="2"/>
    <x v="5"/>
    <x v="9"/>
    <s v="LT_A"/>
    <x v="5"/>
    <s v="GNR_ES_ELEC_BAT-LITHIO_E-97_Y-30-50"/>
    <m/>
    <m/>
    <m/>
    <m/>
    <m/>
    <m/>
  </r>
  <r>
    <x v="0"/>
    <x v="1"/>
    <x v="2"/>
    <x v="5"/>
    <x v="9"/>
    <s v="LT_A"/>
    <x v="3"/>
    <s v="GNR_PV_SUN_LS-4-MW_Y-2030"/>
    <m/>
    <m/>
    <m/>
    <m/>
    <m/>
    <m/>
  </r>
  <r>
    <x v="0"/>
    <x v="1"/>
    <x v="2"/>
    <x v="5"/>
    <x v="9"/>
    <s v="LT_KauU"/>
    <x v="6"/>
    <s v="GNR_ROR_WTR"/>
    <m/>
    <m/>
    <m/>
    <m/>
    <m/>
    <m/>
  </r>
  <r>
    <x v="0"/>
    <x v="1"/>
    <x v="2"/>
    <x v="5"/>
    <x v="9"/>
    <s v="LT_KlaU"/>
    <x v="3"/>
    <s v="GNR_PV_SUN"/>
    <m/>
    <m/>
    <m/>
    <m/>
    <m/>
    <m/>
  </r>
  <r>
    <x v="0"/>
    <x v="1"/>
    <x v="2"/>
    <x v="5"/>
    <x v="9"/>
    <s v="LT_Other_DH"/>
    <x v="1"/>
    <s v="LIFOSA_ST_HEAT_BP"/>
    <m/>
    <m/>
    <m/>
    <m/>
    <m/>
    <m/>
  </r>
  <r>
    <x v="0"/>
    <x v="1"/>
    <x v="2"/>
    <x v="5"/>
    <x v="9"/>
    <s v="LT_VilU"/>
    <x v="6"/>
    <s v="GNR_ES_WTR_PMP"/>
    <m/>
    <m/>
    <m/>
    <m/>
    <m/>
    <m/>
  </r>
  <r>
    <x v="0"/>
    <x v="1"/>
    <x v="2"/>
    <x v="6"/>
    <x v="10"/>
    <s v="NL_A"/>
    <x v="5"/>
    <s v="GNR_ES_ELEC_BAT-LITHIO_E-97_Y-30-50"/>
    <m/>
    <m/>
    <m/>
    <m/>
    <m/>
    <m/>
  </r>
  <r>
    <x v="0"/>
    <x v="1"/>
    <x v="2"/>
    <x v="6"/>
    <x v="10"/>
    <s v="NL_A"/>
    <x v="18"/>
    <s v="GNR_FC_H2_SOFCC_Y-50"/>
    <m/>
    <m/>
    <m/>
    <m/>
    <m/>
    <m/>
  </r>
  <r>
    <x v="0"/>
    <x v="1"/>
    <x v="2"/>
    <x v="6"/>
    <x v="10"/>
    <s v="NL_A"/>
    <x v="6"/>
    <s v="GNR_ROR_WTR"/>
    <m/>
    <m/>
    <m/>
    <m/>
    <m/>
    <m/>
  </r>
  <r>
    <x v="0"/>
    <x v="1"/>
    <x v="2"/>
    <x v="6"/>
    <x v="10"/>
    <s v="NL_A"/>
    <x v="7"/>
    <s v="GNR_WT_WIND_ON_LS_Y-2030"/>
    <m/>
    <m/>
    <m/>
    <m/>
    <m/>
    <m/>
  </r>
  <r>
    <x v="0"/>
    <x v="1"/>
    <x v="2"/>
    <x v="6"/>
    <x v="10"/>
    <s v="NL_A"/>
    <x v="7"/>
    <s v="GNR_WT_WIND_ON_LS_Y-2050"/>
    <m/>
    <m/>
    <m/>
    <m/>
    <m/>
    <m/>
  </r>
  <r>
    <x v="0"/>
    <x v="1"/>
    <x v="2"/>
    <x v="7"/>
    <x v="11"/>
    <s v="NO1_A1"/>
    <x v="6"/>
    <s v="GNR_RES_WTR_NOPMP_MC-01"/>
    <m/>
    <m/>
    <m/>
    <m/>
    <m/>
    <m/>
  </r>
  <r>
    <x v="0"/>
    <x v="1"/>
    <x v="2"/>
    <x v="7"/>
    <x v="11"/>
    <s v="NO1_A1"/>
    <x v="6"/>
    <s v="GNR_RES_WTR_NOPMP_MC-02"/>
    <m/>
    <m/>
    <m/>
    <m/>
    <m/>
    <m/>
  </r>
  <r>
    <x v="0"/>
    <x v="1"/>
    <x v="2"/>
    <x v="7"/>
    <x v="11"/>
    <s v="NO1_A1"/>
    <x v="6"/>
    <s v="GNR_RES_WTR_NOPMP_MC-03"/>
    <m/>
    <m/>
    <m/>
    <m/>
    <m/>
    <m/>
  </r>
  <r>
    <x v="0"/>
    <x v="1"/>
    <x v="2"/>
    <x v="7"/>
    <x v="11"/>
    <s v="NO1_A1"/>
    <x v="6"/>
    <s v="GNR_RES_WTR_NOPMP_MC-04"/>
    <m/>
    <m/>
    <m/>
    <m/>
    <m/>
    <m/>
  </r>
  <r>
    <x v="0"/>
    <x v="1"/>
    <x v="2"/>
    <x v="7"/>
    <x v="11"/>
    <s v="NO1_A1"/>
    <x v="6"/>
    <s v="GNR_RES_WTR_NOPMP_MC-05"/>
    <m/>
    <m/>
    <m/>
    <m/>
    <m/>
    <m/>
  </r>
  <r>
    <x v="0"/>
    <x v="1"/>
    <x v="2"/>
    <x v="7"/>
    <x v="11"/>
    <s v="NO1_A1"/>
    <x v="6"/>
    <s v="GNR_RES_WTR_NOPMP_MC-06"/>
    <m/>
    <m/>
    <m/>
    <m/>
    <m/>
    <m/>
  </r>
  <r>
    <x v="0"/>
    <x v="1"/>
    <x v="2"/>
    <x v="7"/>
    <x v="11"/>
    <s v="NO1_A1"/>
    <x v="6"/>
    <s v="GNR_ROR_WTR"/>
    <m/>
    <m/>
    <m/>
    <m/>
    <m/>
    <m/>
  </r>
  <r>
    <x v="0"/>
    <x v="1"/>
    <x v="2"/>
    <x v="7"/>
    <x v="11"/>
    <s v="NO1_A2"/>
    <x v="5"/>
    <s v="GNR_HP_ELEC_GROUND-WTR_COP-380_LS-4-MW_Y-2030"/>
    <m/>
    <m/>
    <m/>
    <m/>
    <m/>
    <m/>
  </r>
  <r>
    <x v="0"/>
    <x v="1"/>
    <x v="2"/>
    <x v="7"/>
    <x v="11"/>
    <s v="NO1_A2"/>
    <x v="5"/>
    <s v="GNR_HP_ELEC_GROUND-WTR_COP-410_LS-4-MW_Y-2050"/>
    <m/>
    <m/>
    <m/>
    <m/>
    <m/>
    <m/>
  </r>
  <r>
    <x v="0"/>
    <x v="1"/>
    <x v="2"/>
    <x v="7"/>
    <x v="11"/>
    <s v="NO1_A2"/>
    <x v="1"/>
    <s v="GNR_HS_HEAT_PIT_L-DEC_E-91_Y-2050"/>
    <m/>
    <m/>
    <m/>
    <m/>
    <m/>
    <m/>
  </r>
  <r>
    <x v="0"/>
    <x v="1"/>
    <x v="2"/>
    <x v="7"/>
    <x v="11"/>
    <s v="NO1_A3"/>
    <x v="5"/>
    <s v="GNR_HP_ELEC_GROUND-WTR_COP-380_LS-4-MW_Y-2030"/>
    <m/>
    <m/>
    <m/>
    <m/>
    <m/>
    <m/>
  </r>
  <r>
    <x v="0"/>
    <x v="1"/>
    <x v="2"/>
    <x v="7"/>
    <x v="11"/>
    <s v="NO1_A3"/>
    <x v="5"/>
    <s v="GNR_HP_ELEC_GROUND-WTR_COP-410_LS-4-MW_Y-2050"/>
    <m/>
    <m/>
    <m/>
    <m/>
    <m/>
    <m/>
  </r>
  <r>
    <x v="0"/>
    <x v="1"/>
    <x v="2"/>
    <x v="7"/>
    <x v="11"/>
    <s v="NO1_A3"/>
    <x v="1"/>
    <s v="GNR_HS_HEAT_PIT_L-DEC_E-91_Y-2050"/>
    <m/>
    <m/>
    <m/>
    <m/>
    <m/>
    <m/>
  </r>
  <r>
    <x v="0"/>
    <x v="1"/>
    <x v="2"/>
    <x v="7"/>
    <x v="12"/>
    <s v="NO2_A1"/>
    <x v="6"/>
    <s v="GNR_RES_WTR_NOPMP_MC-01"/>
    <m/>
    <m/>
    <m/>
    <m/>
    <m/>
    <m/>
  </r>
  <r>
    <x v="0"/>
    <x v="1"/>
    <x v="2"/>
    <x v="7"/>
    <x v="12"/>
    <s v="NO2_A1"/>
    <x v="6"/>
    <s v="GNR_RES_WTR_NOPMP_MC-02"/>
    <m/>
    <m/>
    <m/>
    <m/>
    <m/>
    <m/>
  </r>
  <r>
    <x v="0"/>
    <x v="1"/>
    <x v="2"/>
    <x v="7"/>
    <x v="12"/>
    <s v="NO2_A1"/>
    <x v="6"/>
    <s v="GNR_RES_WTR_NOPMP_MC-03"/>
    <m/>
    <m/>
    <m/>
    <m/>
    <m/>
    <m/>
  </r>
  <r>
    <x v="0"/>
    <x v="1"/>
    <x v="2"/>
    <x v="7"/>
    <x v="12"/>
    <s v="NO2_A1"/>
    <x v="6"/>
    <s v="GNR_RES_WTR_NOPMP_MC-04"/>
    <m/>
    <m/>
    <m/>
    <m/>
    <m/>
    <m/>
  </r>
  <r>
    <x v="0"/>
    <x v="1"/>
    <x v="2"/>
    <x v="7"/>
    <x v="12"/>
    <s v="NO2_A1"/>
    <x v="6"/>
    <s v="GNR_RES_WTR_NOPMP_MC-05"/>
    <m/>
    <m/>
    <m/>
    <m/>
    <m/>
    <m/>
  </r>
  <r>
    <x v="0"/>
    <x v="1"/>
    <x v="2"/>
    <x v="7"/>
    <x v="12"/>
    <s v="NO2_A1"/>
    <x v="6"/>
    <s v="GNR_RES_WTR_NOPMP_MC-06"/>
    <m/>
    <m/>
    <m/>
    <m/>
    <m/>
    <m/>
  </r>
  <r>
    <x v="0"/>
    <x v="1"/>
    <x v="2"/>
    <x v="7"/>
    <x v="12"/>
    <s v="NO2_A1"/>
    <x v="6"/>
    <s v="GNR_RES_WTR_NOPMP_MC-07"/>
    <m/>
    <m/>
    <m/>
    <m/>
    <m/>
    <m/>
  </r>
  <r>
    <x v="0"/>
    <x v="1"/>
    <x v="2"/>
    <x v="7"/>
    <x v="12"/>
    <s v="NO2_A1"/>
    <x v="6"/>
    <s v="GNR_RES_WTR_NOPMP_MC-08"/>
    <m/>
    <m/>
    <m/>
    <m/>
    <m/>
    <m/>
  </r>
  <r>
    <x v="0"/>
    <x v="1"/>
    <x v="2"/>
    <x v="7"/>
    <x v="12"/>
    <s v="NO2_A1"/>
    <x v="6"/>
    <s v="GNR_RES_WTR_NOPMP_MC-09"/>
    <m/>
    <m/>
    <m/>
    <m/>
    <m/>
    <m/>
  </r>
  <r>
    <x v="0"/>
    <x v="1"/>
    <x v="2"/>
    <x v="7"/>
    <x v="12"/>
    <s v="NO2_A1"/>
    <x v="6"/>
    <s v="GNR_RES_WTR_PMP_MC-01"/>
    <m/>
    <m/>
    <m/>
    <m/>
    <m/>
    <m/>
  </r>
  <r>
    <x v="0"/>
    <x v="1"/>
    <x v="2"/>
    <x v="7"/>
    <x v="12"/>
    <s v="NO2_A1"/>
    <x v="6"/>
    <s v="GNR_ROR_WTR"/>
    <m/>
    <m/>
    <m/>
    <m/>
    <m/>
    <m/>
  </r>
  <r>
    <x v="0"/>
    <x v="1"/>
    <x v="2"/>
    <x v="7"/>
    <x v="12"/>
    <s v="NO2_A2"/>
    <x v="5"/>
    <s v="GNR_HP_ELEC_GROUND-WTR_COP-380_LS-4-MW_Y-2030"/>
    <m/>
    <m/>
    <m/>
    <m/>
    <m/>
    <m/>
  </r>
  <r>
    <x v="0"/>
    <x v="1"/>
    <x v="2"/>
    <x v="7"/>
    <x v="12"/>
    <s v="NO2_A2"/>
    <x v="5"/>
    <s v="GNR_HP_ELEC_GROUND-WTR_COP-410_LS-4-MW_Y-2050"/>
    <m/>
    <m/>
    <m/>
    <m/>
    <m/>
    <m/>
  </r>
  <r>
    <x v="0"/>
    <x v="1"/>
    <x v="2"/>
    <x v="7"/>
    <x v="12"/>
    <s v="NO2_A2"/>
    <x v="1"/>
    <s v="GNR_HS_HEAT_PIT_L-DEC_E-91_Y-2050"/>
    <m/>
    <m/>
    <m/>
    <m/>
    <m/>
    <m/>
  </r>
  <r>
    <x v="0"/>
    <x v="1"/>
    <x v="2"/>
    <x v="7"/>
    <x v="12"/>
    <s v="NO2_A2"/>
    <x v="17"/>
    <s v="GNR_ST_WOODCHI_BP_E-29_MS-80-MW-FEED_Y-2050"/>
    <m/>
    <m/>
    <m/>
    <m/>
    <m/>
    <m/>
  </r>
  <r>
    <x v="0"/>
    <x v="1"/>
    <x v="2"/>
    <x v="7"/>
    <x v="13"/>
    <s v="NO3_A1"/>
    <x v="18"/>
    <s v="GNR_FC_H2_SOFCC_Y-50"/>
    <m/>
    <m/>
    <m/>
    <m/>
    <m/>
    <m/>
  </r>
  <r>
    <x v="0"/>
    <x v="1"/>
    <x v="2"/>
    <x v="7"/>
    <x v="13"/>
    <s v="NO3_A1"/>
    <x v="6"/>
    <s v="GNR_RES_WTR_NOPMP_MC-01"/>
    <m/>
    <m/>
    <m/>
    <m/>
    <m/>
    <m/>
  </r>
  <r>
    <x v="0"/>
    <x v="1"/>
    <x v="2"/>
    <x v="7"/>
    <x v="13"/>
    <s v="NO3_A1"/>
    <x v="6"/>
    <s v="GNR_RES_WTR_NOPMP_MC-02"/>
    <m/>
    <m/>
    <m/>
    <m/>
    <m/>
    <m/>
  </r>
  <r>
    <x v="0"/>
    <x v="1"/>
    <x v="2"/>
    <x v="7"/>
    <x v="13"/>
    <s v="NO3_A1"/>
    <x v="6"/>
    <s v="GNR_RES_WTR_NOPMP_MC-03"/>
    <m/>
    <m/>
    <m/>
    <m/>
    <m/>
    <m/>
  </r>
  <r>
    <x v="0"/>
    <x v="1"/>
    <x v="2"/>
    <x v="7"/>
    <x v="13"/>
    <s v="NO3_A1"/>
    <x v="6"/>
    <s v="GNR_RES_WTR_NOPMP_MC-04"/>
    <m/>
    <m/>
    <m/>
    <m/>
    <m/>
    <m/>
  </r>
  <r>
    <x v="0"/>
    <x v="1"/>
    <x v="2"/>
    <x v="7"/>
    <x v="13"/>
    <s v="NO3_A1"/>
    <x v="6"/>
    <s v="GNR_RES_WTR_NOPMP_MC-05"/>
    <m/>
    <m/>
    <m/>
    <m/>
    <m/>
    <m/>
  </r>
  <r>
    <x v="0"/>
    <x v="1"/>
    <x v="2"/>
    <x v="7"/>
    <x v="13"/>
    <s v="NO3_A1"/>
    <x v="6"/>
    <s v="GNR_RES_WTR_NOPMP_MC-06"/>
    <m/>
    <m/>
    <m/>
    <m/>
    <m/>
    <m/>
  </r>
  <r>
    <x v="0"/>
    <x v="1"/>
    <x v="2"/>
    <x v="7"/>
    <x v="13"/>
    <s v="NO3_A1"/>
    <x v="6"/>
    <s v="GNR_RES_WTR_NOPMP_MC-07"/>
    <m/>
    <m/>
    <m/>
    <m/>
    <m/>
    <m/>
  </r>
  <r>
    <x v="0"/>
    <x v="1"/>
    <x v="2"/>
    <x v="7"/>
    <x v="13"/>
    <s v="NO3_A1"/>
    <x v="6"/>
    <s v="GNR_RES_WTR_NOPMP_MC-08"/>
    <m/>
    <m/>
    <m/>
    <m/>
    <m/>
    <m/>
  </r>
  <r>
    <x v="0"/>
    <x v="1"/>
    <x v="2"/>
    <x v="7"/>
    <x v="13"/>
    <s v="NO3_A1"/>
    <x v="6"/>
    <s v="GNR_RES_WTR_PMP_MC-01"/>
    <m/>
    <m/>
    <m/>
    <m/>
    <m/>
    <m/>
  </r>
  <r>
    <x v="0"/>
    <x v="1"/>
    <x v="2"/>
    <x v="7"/>
    <x v="13"/>
    <s v="NO3_A1"/>
    <x v="6"/>
    <s v="GNR_ROR_WTR"/>
    <m/>
    <m/>
    <m/>
    <m/>
    <m/>
    <m/>
  </r>
  <r>
    <x v="0"/>
    <x v="1"/>
    <x v="2"/>
    <x v="7"/>
    <x v="13"/>
    <s v="NO3_A1"/>
    <x v="7"/>
    <s v="GNR_WT_WIND_ON_LS_Y-2030"/>
    <m/>
    <m/>
    <m/>
    <m/>
    <m/>
    <m/>
  </r>
  <r>
    <x v="0"/>
    <x v="1"/>
    <x v="2"/>
    <x v="7"/>
    <x v="13"/>
    <s v="NO3_A1"/>
    <x v="7"/>
    <s v="GNR_WT_WIND_ON_LS_Y-2050"/>
    <m/>
    <m/>
    <m/>
    <m/>
    <m/>
    <m/>
  </r>
  <r>
    <x v="0"/>
    <x v="1"/>
    <x v="2"/>
    <x v="7"/>
    <x v="13"/>
    <s v="NO3_A2"/>
    <x v="5"/>
    <s v="GNR_HP_ELEC_GROUND-WTR_COP-380_LS-4-MW_Y-2030"/>
    <m/>
    <m/>
    <m/>
    <m/>
    <m/>
    <m/>
  </r>
  <r>
    <x v="0"/>
    <x v="1"/>
    <x v="2"/>
    <x v="7"/>
    <x v="13"/>
    <s v="NO3_A2"/>
    <x v="5"/>
    <s v="GNR_HP_ELEC_GROUND-WTR_COP-410_LS-4-MW_Y-2050"/>
    <m/>
    <m/>
    <m/>
    <m/>
    <m/>
    <m/>
  </r>
  <r>
    <x v="0"/>
    <x v="1"/>
    <x v="2"/>
    <x v="7"/>
    <x v="13"/>
    <s v="NO3_A2"/>
    <x v="1"/>
    <s v="GNR_HS_HEAT_PIT_L-DEC_E-91_Y-2050"/>
    <m/>
    <m/>
    <m/>
    <m/>
    <m/>
    <m/>
  </r>
  <r>
    <x v="0"/>
    <x v="1"/>
    <x v="2"/>
    <x v="7"/>
    <x v="13"/>
    <s v="NO3_A3"/>
    <x v="5"/>
    <s v="GNR_HP_ELEC_GROUND-WTR_COP-380_LS-4-MW_Y-2030"/>
    <m/>
    <m/>
    <m/>
    <m/>
    <m/>
    <m/>
  </r>
  <r>
    <x v="0"/>
    <x v="1"/>
    <x v="2"/>
    <x v="7"/>
    <x v="13"/>
    <s v="NO3_A3"/>
    <x v="5"/>
    <s v="GNR_HP_ELEC_GROUND-WTR_COP-410_LS-4-MW_Y-2050"/>
    <m/>
    <m/>
    <m/>
    <m/>
    <m/>
    <m/>
  </r>
  <r>
    <x v="0"/>
    <x v="1"/>
    <x v="2"/>
    <x v="7"/>
    <x v="13"/>
    <s v="NO3_A3"/>
    <x v="1"/>
    <s v="GNR_HS_HEAT_PIT_L-DEC_E-91_Y-2050"/>
    <m/>
    <m/>
    <m/>
    <m/>
    <m/>
    <m/>
  </r>
  <r>
    <x v="0"/>
    <x v="1"/>
    <x v="2"/>
    <x v="7"/>
    <x v="13"/>
    <s v="NO3_Offshore"/>
    <x v="7"/>
    <s v="GNR_WT_WIND_OFF_L-NS_Y-2030"/>
    <m/>
    <m/>
    <m/>
    <m/>
    <m/>
    <m/>
  </r>
  <r>
    <x v="0"/>
    <x v="1"/>
    <x v="2"/>
    <x v="7"/>
    <x v="13"/>
    <s v="NO3_Offshore"/>
    <x v="7"/>
    <s v="GNR_WT_WIND_OFF_L-NS_Y-2050"/>
    <m/>
    <m/>
    <m/>
    <m/>
    <m/>
    <m/>
  </r>
  <r>
    <x v="0"/>
    <x v="1"/>
    <x v="2"/>
    <x v="7"/>
    <x v="14"/>
    <s v="NO4_A1"/>
    <x v="18"/>
    <s v="GNR_FC_H2_SOFCC_Y-50"/>
    <m/>
    <m/>
    <m/>
    <m/>
    <m/>
    <m/>
  </r>
  <r>
    <x v="0"/>
    <x v="1"/>
    <x v="2"/>
    <x v="7"/>
    <x v="14"/>
    <s v="NO4_A1"/>
    <x v="6"/>
    <s v="GNR_RES_WTR_NOPMP_MC-01"/>
    <m/>
    <m/>
    <m/>
    <m/>
    <m/>
    <m/>
  </r>
  <r>
    <x v="0"/>
    <x v="1"/>
    <x v="2"/>
    <x v="7"/>
    <x v="14"/>
    <s v="NO4_A1"/>
    <x v="6"/>
    <s v="GNR_RES_WTR_NOPMP_MC-02"/>
    <m/>
    <m/>
    <m/>
    <m/>
    <m/>
    <m/>
  </r>
  <r>
    <x v="0"/>
    <x v="1"/>
    <x v="2"/>
    <x v="7"/>
    <x v="14"/>
    <s v="NO4_A1"/>
    <x v="6"/>
    <s v="GNR_RES_WTR_NOPMP_MC-03"/>
    <m/>
    <m/>
    <m/>
    <m/>
    <m/>
    <m/>
  </r>
  <r>
    <x v="0"/>
    <x v="1"/>
    <x v="2"/>
    <x v="7"/>
    <x v="14"/>
    <s v="NO4_A1"/>
    <x v="6"/>
    <s v="GNR_RES_WTR_NOPMP_MC-04"/>
    <m/>
    <m/>
    <m/>
    <m/>
    <m/>
    <m/>
  </r>
  <r>
    <x v="0"/>
    <x v="1"/>
    <x v="2"/>
    <x v="7"/>
    <x v="14"/>
    <s v="NO4_A1"/>
    <x v="6"/>
    <s v="GNR_RES_WTR_NOPMP_MC-05"/>
    <m/>
    <m/>
    <m/>
    <m/>
    <m/>
    <m/>
  </r>
  <r>
    <x v="0"/>
    <x v="1"/>
    <x v="2"/>
    <x v="7"/>
    <x v="14"/>
    <s v="NO4_A1"/>
    <x v="6"/>
    <s v="GNR_RES_WTR_NOPMP_MC-06"/>
    <m/>
    <m/>
    <m/>
    <m/>
    <m/>
    <m/>
  </r>
  <r>
    <x v="0"/>
    <x v="1"/>
    <x v="2"/>
    <x v="7"/>
    <x v="14"/>
    <s v="NO4_A1"/>
    <x v="6"/>
    <s v="GNR_RES_WTR_NOPMP_MC-07"/>
    <m/>
    <m/>
    <m/>
    <m/>
    <m/>
    <m/>
  </r>
  <r>
    <x v="0"/>
    <x v="1"/>
    <x v="2"/>
    <x v="7"/>
    <x v="14"/>
    <s v="NO4_A1"/>
    <x v="6"/>
    <s v="GNR_RES_WTR_NOPMP_MC-08"/>
    <m/>
    <m/>
    <m/>
    <m/>
    <m/>
    <m/>
  </r>
  <r>
    <x v="0"/>
    <x v="1"/>
    <x v="2"/>
    <x v="7"/>
    <x v="14"/>
    <s v="NO4_A1"/>
    <x v="6"/>
    <s v="GNR_RES_WTR_NOPMP_MC-09"/>
    <m/>
    <m/>
    <m/>
    <m/>
    <m/>
    <m/>
  </r>
  <r>
    <x v="0"/>
    <x v="1"/>
    <x v="2"/>
    <x v="7"/>
    <x v="14"/>
    <s v="NO4_A1"/>
    <x v="6"/>
    <s v="GNR_ROR_WTR"/>
    <m/>
    <m/>
    <m/>
    <m/>
    <m/>
    <m/>
  </r>
  <r>
    <x v="0"/>
    <x v="1"/>
    <x v="2"/>
    <x v="7"/>
    <x v="14"/>
    <s v="NO4_A1"/>
    <x v="7"/>
    <s v="GNR_WT_WIND_ON_LS_Y-2030"/>
    <m/>
    <m/>
    <m/>
    <m/>
    <m/>
    <m/>
  </r>
  <r>
    <x v="0"/>
    <x v="1"/>
    <x v="2"/>
    <x v="7"/>
    <x v="14"/>
    <s v="NO4_A1"/>
    <x v="7"/>
    <s v="GNR_WT_WIND_ON_LS_Y-2050"/>
    <m/>
    <m/>
    <m/>
    <m/>
    <m/>
    <m/>
  </r>
  <r>
    <x v="0"/>
    <x v="1"/>
    <x v="2"/>
    <x v="7"/>
    <x v="14"/>
    <s v="NO4_A2"/>
    <x v="5"/>
    <s v="GNR_HP_ELEC_GROUND-WTR_COP-410_LS-4-MW_Y-2050"/>
    <m/>
    <m/>
    <m/>
    <m/>
    <m/>
    <m/>
  </r>
  <r>
    <x v="0"/>
    <x v="1"/>
    <x v="2"/>
    <x v="7"/>
    <x v="14"/>
    <s v="NO4_A2"/>
    <x v="1"/>
    <s v="GNR_HS_HEAT_PIT_L-DEC_E-91_Y-2050"/>
    <m/>
    <m/>
    <m/>
    <m/>
    <m/>
    <m/>
  </r>
  <r>
    <x v="0"/>
    <x v="1"/>
    <x v="2"/>
    <x v="7"/>
    <x v="15"/>
    <s v="NO5_A1"/>
    <x v="18"/>
    <s v="GNR_FC_H2_SOFCC_Y-50"/>
    <m/>
    <m/>
    <m/>
    <m/>
    <m/>
    <m/>
  </r>
  <r>
    <x v="0"/>
    <x v="1"/>
    <x v="2"/>
    <x v="7"/>
    <x v="15"/>
    <s v="NO5_A1"/>
    <x v="6"/>
    <s v="GNR_RES_WTR_NOPMP_MC-01"/>
    <m/>
    <m/>
    <m/>
    <m/>
    <m/>
    <m/>
  </r>
  <r>
    <x v="0"/>
    <x v="1"/>
    <x v="2"/>
    <x v="7"/>
    <x v="15"/>
    <s v="NO5_A1"/>
    <x v="6"/>
    <s v="GNR_RES_WTR_NOPMP_MC-02"/>
    <m/>
    <m/>
    <m/>
    <m/>
    <m/>
    <m/>
  </r>
  <r>
    <x v="0"/>
    <x v="1"/>
    <x v="2"/>
    <x v="7"/>
    <x v="15"/>
    <s v="NO5_A1"/>
    <x v="6"/>
    <s v="GNR_RES_WTR_NOPMP_MC-03"/>
    <m/>
    <m/>
    <m/>
    <m/>
    <m/>
    <m/>
  </r>
  <r>
    <x v="0"/>
    <x v="1"/>
    <x v="2"/>
    <x v="7"/>
    <x v="15"/>
    <s v="NO5_A1"/>
    <x v="6"/>
    <s v="GNR_RES_WTR_NOPMP_MC-04"/>
    <m/>
    <m/>
    <m/>
    <m/>
    <m/>
    <m/>
  </r>
  <r>
    <x v="0"/>
    <x v="1"/>
    <x v="2"/>
    <x v="7"/>
    <x v="15"/>
    <s v="NO5_A1"/>
    <x v="6"/>
    <s v="GNR_RES_WTR_NOPMP_MC-05"/>
    <m/>
    <m/>
    <m/>
    <m/>
    <m/>
    <m/>
  </r>
  <r>
    <x v="0"/>
    <x v="1"/>
    <x v="2"/>
    <x v="7"/>
    <x v="15"/>
    <s v="NO5_A1"/>
    <x v="6"/>
    <s v="GNR_RES_WTR_NOPMP_MC-06"/>
    <m/>
    <m/>
    <m/>
    <m/>
    <m/>
    <m/>
  </r>
  <r>
    <x v="0"/>
    <x v="1"/>
    <x v="2"/>
    <x v="7"/>
    <x v="15"/>
    <s v="NO5_A1"/>
    <x v="6"/>
    <s v="GNR_RES_WTR_NOPMP_MC-07"/>
    <m/>
    <m/>
    <m/>
    <m/>
    <m/>
    <m/>
  </r>
  <r>
    <x v="0"/>
    <x v="1"/>
    <x v="2"/>
    <x v="7"/>
    <x v="15"/>
    <s v="NO5_A1"/>
    <x v="6"/>
    <s v="GNR_RES_WTR_NOPMP_MC-08"/>
    <m/>
    <m/>
    <m/>
    <m/>
    <m/>
    <m/>
  </r>
  <r>
    <x v="0"/>
    <x v="1"/>
    <x v="2"/>
    <x v="7"/>
    <x v="15"/>
    <s v="NO5_A1"/>
    <x v="6"/>
    <s v="GNR_RES_WTR_NOPMP_MC-09"/>
    <m/>
    <m/>
    <m/>
    <m/>
    <m/>
    <m/>
  </r>
  <r>
    <x v="0"/>
    <x v="1"/>
    <x v="2"/>
    <x v="7"/>
    <x v="15"/>
    <s v="NO5_A1"/>
    <x v="6"/>
    <s v="GNR_RES_WTR_NOPMP_MC-10"/>
    <m/>
    <m/>
    <m/>
    <m/>
    <m/>
    <m/>
  </r>
  <r>
    <x v="0"/>
    <x v="1"/>
    <x v="2"/>
    <x v="7"/>
    <x v="15"/>
    <s v="NO5_A1"/>
    <x v="6"/>
    <s v="GNR_RES_WTR_PMP_MC-01"/>
    <m/>
    <m/>
    <m/>
    <m/>
    <m/>
    <m/>
  </r>
  <r>
    <x v="0"/>
    <x v="1"/>
    <x v="2"/>
    <x v="7"/>
    <x v="15"/>
    <s v="NO5_A1"/>
    <x v="6"/>
    <s v="GNR_ROR_WTR"/>
    <m/>
    <m/>
    <m/>
    <m/>
    <m/>
    <m/>
  </r>
  <r>
    <x v="0"/>
    <x v="1"/>
    <x v="2"/>
    <x v="7"/>
    <x v="15"/>
    <s v="NO5_A1"/>
    <x v="7"/>
    <s v="GNR_WT_WIND_ON_LS_Y-2050"/>
    <m/>
    <m/>
    <m/>
    <m/>
    <m/>
    <m/>
  </r>
  <r>
    <x v="0"/>
    <x v="1"/>
    <x v="2"/>
    <x v="7"/>
    <x v="15"/>
    <s v="NO5_A2"/>
    <x v="5"/>
    <s v="GNR_HP_ELEC_GROUND-WTR_COP-380_LS-4-MW_Y-2030"/>
    <m/>
    <m/>
    <m/>
    <m/>
    <m/>
    <m/>
  </r>
  <r>
    <x v="0"/>
    <x v="1"/>
    <x v="2"/>
    <x v="7"/>
    <x v="15"/>
    <s v="NO5_A2"/>
    <x v="5"/>
    <s v="GNR_HP_ELEC_GROUND-WTR_COP-410_LS-4-MW_Y-2050"/>
    <m/>
    <m/>
    <m/>
    <m/>
    <m/>
    <m/>
  </r>
  <r>
    <x v="0"/>
    <x v="1"/>
    <x v="2"/>
    <x v="7"/>
    <x v="15"/>
    <s v="NO5_A2"/>
    <x v="1"/>
    <s v="GNR_HS_HEAT_PIT_L-DEC_E-91_Y-2050"/>
    <m/>
    <m/>
    <m/>
    <m/>
    <m/>
    <m/>
  </r>
  <r>
    <x v="0"/>
    <x v="1"/>
    <x v="2"/>
    <x v="7"/>
    <x v="15"/>
    <s v="NO5_Offshore"/>
    <x v="7"/>
    <s v="GNR_WT_WIND_OFF_L-NS_Y-2030"/>
    <m/>
    <m/>
    <m/>
    <m/>
    <m/>
    <m/>
  </r>
  <r>
    <x v="0"/>
    <x v="1"/>
    <x v="2"/>
    <x v="7"/>
    <x v="15"/>
    <s v="NO5_Offshore"/>
    <x v="7"/>
    <s v="GNR_WT_WIND_OFF_L-NS_Y-2050"/>
    <m/>
    <m/>
    <m/>
    <m/>
    <m/>
    <m/>
  </r>
  <r>
    <x v="0"/>
    <x v="1"/>
    <x v="2"/>
    <x v="8"/>
    <x v="16"/>
    <s v="PL_A"/>
    <x v="1"/>
    <s v="GNR_HS_HEAT_PIT_L-CEN_E-90_Y-2050"/>
    <m/>
    <m/>
    <m/>
    <m/>
    <m/>
    <m/>
  </r>
  <r>
    <x v="0"/>
    <x v="1"/>
    <x v="2"/>
    <x v="8"/>
    <x v="16"/>
    <s v="PL_A"/>
    <x v="2"/>
    <s v="GNR_ST_MSW_BP_E-24_LS-220-MW-FEED_Y-2030"/>
    <m/>
    <m/>
    <n v="94.843112139168994"/>
    <n v="9.4843112139169003E-2"/>
    <n v="1.21593733511755"/>
    <n v="1.2159373351175501E-3"/>
  </r>
  <r>
    <x v="0"/>
    <x v="1"/>
    <x v="2"/>
    <x v="8"/>
    <x v="16"/>
    <s v="PL_A"/>
    <x v="2"/>
    <s v="GNR_ST_MSW_BP_E-25_LS-220-MW-FEED_Y-2050"/>
    <m/>
    <m/>
    <n v="39.613809463908197"/>
    <n v="3.9613809463908203E-2"/>
    <n v="0.50786935210138695"/>
    <n v="5.0786935210138699E-4"/>
  </r>
  <r>
    <x v="0"/>
    <x v="1"/>
    <x v="2"/>
    <x v="8"/>
    <x v="16"/>
    <s v="PL_A"/>
    <x v="6"/>
    <s v="GNR_ES_WTR_PMP"/>
    <m/>
    <m/>
    <m/>
    <m/>
    <m/>
    <m/>
  </r>
  <r>
    <x v="0"/>
    <x v="1"/>
    <x v="2"/>
    <x v="8"/>
    <x v="16"/>
    <s v="PL_A"/>
    <x v="17"/>
    <s v="GNR_ST_WOODCHI_BP_E-29_LS-600-MW-FEED_Y-2030"/>
    <m/>
    <m/>
    <m/>
    <m/>
    <m/>
    <m/>
  </r>
  <r>
    <x v="0"/>
    <x v="1"/>
    <x v="2"/>
    <x v="8"/>
    <x v="16"/>
    <s v="PL_Rural"/>
    <x v="12"/>
    <s v="GNR_ST_NUCL_CND_E-33"/>
    <m/>
    <m/>
    <m/>
    <m/>
    <m/>
    <m/>
  </r>
  <r>
    <x v="0"/>
    <x v="1"/>
    <x v="2"/>
    <x v="8"/>
    <x v="16"/>
    <s v="PL_Rural"/>
    <x v="6"/>
    <s v="GNR_ROR_WTR"/>
    <m/>
    <m/>
    <m/>
    <m/>
    <m/>
    <m/>
  </r>
  <r>
    <x v="0"/>
    <x v="1"/>
    <x v="2"/>
    <x v="9"/>
    <x v="17"/>
    <s v="SE1A"/>
    <x v="6"/>
    <s v="GNR_RES_WTR_NOPMP_MC-01"/>
    <m/>
    <m/>
    <m/>
    <m/>
    <m/>
    <m/>
  </r>
  <r>
    <x v="0"/>
    <x v="1"/>
    <x v="2"/>
    <x v="9"/>
    <x v="17"/>
    <s v="SE1A"/>
    <x v="6"/>
    <s v="GNR_RES_WTR_NOPMP_MC-02"/>
    <m/>
    <m/>
    <m/>
    <m/>
    <m/>
    <m/>
  </r>
  <r>
    <x v="0"/>
    <x v="1"/>
    <x v="2"/>
    <x v="9"/>
    <x v="17"/>
    <s v="SE1A"/>
    <x v="6"/>
    <s v="GNR_RES_WTR_NOPMP_MC-03"/>
    <m/>
    <m/>
    <m/>
    <m/>
    <m/>
    <m/>
  </r>
  <r>
    <x v="0"/>
    <x v="1"/>
    <x v="2"/>
    <x v="9"/>
    <x v="17"/>
    <s v="SE1A"/>
    <x v="6"/>
    <s v="GNR_RES_WTR_NOPMP_MC-04"/>
    <m/>
    <m/>
    <m/>
    <m/>
    <m/>
    <m/>
  </r>
  <r>
    <x v="0"/>
    <x v="1"/>
    <x v="2"/>
    <x v="9"/>
    <x v="17"/>
    <s v="SE1A"/>
    <x v="6"/>
    <s v="GNR_RES_WTR_NOPMP_MC-05"/>
    <m/>
    <m/>
    <m/>
    <m/>
    <m/>
    <m/>
  </r>
  <r>
    <x v="0"/>
    <x v="1"/>
    <x v="2"/>
    <x v="9"/>
    <x v="17"/>
    <s v="SE1A"/>
    <x v="6"/>
    <s v="GNR_RES_WTR_NOPMP_MC-06"/>
    <m/>
    <m/>
    <m/>
    <m/>
    <m/>
    <m/>
  </r>
  <r>
    <x v="0"/>
    <x v="1"/>
    <x v="2"/>
    <x v="9"/>
    <x v="17"/>
    <s v="SE1A"/>
    <x v="6"/>
    <s v="GNR_RES_WTR_NOPMP_MC-07"/>
    <m/>
    <m/>
    <m/>
    <m/>
    <m/>
    <m/>
  </r>
  <r>
    <x v="0"/>
    <x v="1"/>
    <x v="2"/>
    <x v="9"/>
    <x v="17"/>
    <s v="SE1A"/>
    <x v="6"/>
    <s v="GNR_ROR_WTR"/>
    <m/>
    <m/>
    <m/>
    <m/>
    <m/>
    <m/>
  </r>
  <r>
    <x v="0"/>
    <x v="1"/>
    <x v="2"/>
    <x v="9"/>
    <x v="17"/>
    <s v="SE1A"/>
    <x v="7"/>
    <s v="GNR_WT_WIND_ON_LS_Y-2050"/>
    <m/>
    <m/>
    <m/>
    <m/>
    <m/>
    <m/>
  </r>
  <r>
    <x v="0"/>
    <x v="1"/>
    <x v="2"/>
    <x v="9"/>
    <x v="17"/>
    <s v="SE1_IND"/>
    <x v="1"/>
    <s v="GNR_HS_HEAT_PIT_L-CEN_E-90_Y-2050"/>
    <m/>
    <m/>
    <m/>
    <m/>
    <m/>
    <m/>
  </r>
  <r>
    <x v="0"/>
    <x v="1"/>
    <x v="2"/>
    <x v="9"/>
    <x v="17"/>
    <s v="SE1_IND"/>
    <x v="2"/>
    <s v="GNR_ST_MSW_BP_E-25_LS-220-MW-FEED_Y-2050"/>
    <m/>
    <m/>
    <n v="4.46906397805372"/>
    <n v="4.4690639780537202E-3"/>
    <n v="5.7295692026329698E-2"/>
    <n v="5.72956920263297E-5"/>
  </r>
  <r>
    <x v="0"/>
    <x v="1"/>
    <x v="2"/>
    <x v="9"/>
    <x v="17"/>
    <s v="SE1_medium"/>
    <x v="5"/>
    <s v="GNR_HP_ELEC_GROUND-WTR_COP-380_LS-4-MW_Y-2030"/>
    <m/>
    <m/>
    <m/>
    <m/>
    <m/>
    <m/>
  </r>
  <r>
    <x v="0"/>
    <x v="1"/>
    <x v="2"/>
    <x v="9"/>
    <x v="17"/>
    <s v="SE1_medium"/>
    <x v="5"/>
    <s v="GNR_HP_ELEC_GROUND-WTR_COP-410_LS-4-MW_Y-2050"/>
    <m/>
    <m/>
    <m/>
    <m/>
    <m/>
    <m/>
  </r>
  <r>
    <x v="0"/>
    <x v="1"/>
    <x v="2"/>
    <x v="9"/>
    <x v="17"/>
    <s v="SE1_medium"/>
    <x v="1"/>
    <s v="GNR_HS_HEAT_PIT_L-DEC_E-91_Y-2050"/>
    <m/>
    <m/>
    <m/>
    <m/>
    <m/>
    <m/>
  </r>
  <r>
    <x v="0"/>
    <x v="1"/>
    <x v="2"/>
    <x v="9"/>
    <x v="17"/>
    <s v="SE1_medium"/>
    <x v="4"/>
    <s v="GNR_EH_HEAT"/>
    <m/>
    <m/>
    <m/>
    <m/>
    <m/>
    <m/>
  </r>
  <r>
    <x v="0"/>
    <x v="1"/>
    <x v="2"/>
    <x v="9"/>
    <x v="17"/>
    <s v="SE1_small"/>
    <x v="5"/>
    <s v="GNR_HP_ELEC_GROUND-WTR_COP-410_LS-4-MW_Y-2050"/>
    <m/>
    <m/>
    <m/>
    <m/>
    <m/>
    <m/>
  </r>
  <r>
    <x v="0"/>
    <x v="1"/>
    <x v="2"/>
    <x v="9"/>
    <x v="17"/>
    <s v="SE1_small"/>
    <x v="1"/>
    <s v="GNR_HS_HEAT_PIT_L-DEC_E-91_Y-2050"/>
    <m/>
    <m/>
    <m/>
    <m/>
    <m/>
    <m/>
  </r>
  <r>
    <x v="0"/>
    <x v="1"/>
    <x v="2"/>
    <x v="9"/>
    <x v="17"/>
    <s v="SE1_small"/>
    <x v="17"/>
    <s v="GNR_BO_WOODCHI_E-90"/>
    <m/>
    <m/>
    <m/>
    <m/>
    <m/>
    <m/>
  </r>
  <r>
    <x v="0"/>
    <x v="1"/>
    <x v="2"/>
    <x v="9"/>
    <x v="18"/>
    <s v="SE2A"/>
    <x v="6"/>
    <s v="GNR_RES_WTR_NOPMP_MC-01"/>
    <m/>
    <m/>
    <m/>
    <m/>
    <m/>
    <m/>
  </r>
  <r>
    <x v="0"/>
    <x v="1"/>
    <x v="2"/>
    <x v="9"/>
    <x v="18"/>
    <s v="SE2A"/>
    <x v="6"/>
    <s v="GNR_RES_WTR_NOPMP_MC-02"/>
    <m/>
    <m/>
    <m/>
    <m/>
    <m/>
    <m/>
  </r>
  <r>
    <x v="0"/>
    <x v="1"/>
    <x v="2"/>
    <x v="9"/>
    <x v="18"/>
    <s v="SE2A"/>
    <x v="6"/>
    <s v="GNR_RES_WTR_NOPMP_MC-03"/>
    <m/>
    <m/>
    <m/>
    <m/>
    <m/>
    <m/>
  </r>
  <r>
    <x v="0"/>
    <x v="1"/>
    <x v="2"/>
    <x v="9"/>
    <x v="18"/>
    <s v="SE2A"/>
    <x v="6"/>
    <s v="GNR_RES_WTR_NOPMP_MC-04"/>
    <m/>
    <m/>
    <m/>
    <m/>
    <m/>
    <m/>
  </r>
  <r>
    <x v="0"/>
    <x v="1"/>
    <x v="2"/>
    <x v="9"/>
    <x v="18"/>
    <s v="SE2A"/>
    <x v="6"/>
    <s v="GNR_RES_WTR_NOPMP_MC-05"/>
    <m/>
    <m/>
    <m/>
    <m/>
    <m/>
    <m/>
  </r>
  <r>
    <x v="0"/>
    <x v="1"/>
    <x v="2"/>
    <x v="9"/>
    <x v="18"/>
    <s v="SE2A"/>
    <x v="6"/>
    <s v="GNR_RES_WTR_NOPMP_MC-06"/>
    <m/>
    <m/>
    <m/>
    <m/>
    <m/>
    <m/>
  </r>
  <r>
    <x v="0"/>
    <x v="1"/>
    <x v="2"/>
    <x v="9"/>
    <x v="18"/>
    <s v="SE2A"/>
    <x v="6"/>
    <s v="GNR_RES_WTR_PMP_MC-01"/>
    <m/>
    <m/>
    <m/>
    <m/>
    <m/>
    <m/>
  </r>
  <r>
    <x v="0"/>
    <x v="1"/>
    <x v="2"/>
    <x v="9"/>
    <x v="18"/>
    <s v="SE2A"/>
    <x v="6"/>
    <s v="GNR_ROR_WTR"/>
    <m/>
    <m/>
    <m/>
    <m/>
    <m/>
    <m/>
  </r>
  <r>
    <x v="0"/>
    <x v="1"/>
    <x v="2"/>
    <x v="9"/>
    <x v="18"/>
    <s v="SE2A"/>
    <x v="7"/>
    <s v="GNR_WT_WIND_ON_LS_Y-2050"/>
    <m/>
    <m/>
    <m/>
    <m/>
    <m/>
    <m/>
  </r>
  <r>
    <x v="0"/>
    <x v="1"/>
    <x v="2"/>
    <x v="9"/>
    <x v="18"/>
    <s v="SE2_IND"/>
    <x v="1"/>
    <s v="GNR_HS_HEAT_PIT_L-CEN_E-90_Y-2050"/>
    <m/>
    <m/>
    <m/>
    <m/>
    <m/>
    <m/>
  </r>
  <r>
    <x v="0"/>
    <x v="1"/>
    <x v="2"/>
    <x v="9"/>
    <x v="18"/>
    <s v="SE2_IND"/>
    <x v="2"/>
    <s v="GNR_ST_MSW_BP_E-25_LS-220-MW-FEED_Y-2050"/>
    <m/>
    <m/>
    <n v="10.6737586092824"/>
    <n v="1.0673758609282401E-2"/>
    <n v="0.136843059093365"/>
    <n v="1.3684305909336501E-4"/>
  </r>
  <r>
    <x v="0"/>
    <x v="1"/>
    <x v="2"/>
    <x v="9"/>
    <x v="18"/>
    <s v="SE2_IND"/>
    <x v="17"/>
    <s v="GNR_IND-ST_WOODCHI_BP_E-71"/>
    <m/>
    <m/>
    <m/>
    <m/>
    <m/>
    <m/>
  </r>
  <r>
    <x v="0"/>
    <x v="1"/>
    <x v="2"/>
    <x v="9"/>
    <x v="18"/>
    <s v="SE2_medium"/>
    <x v="5"/>
    <s v="GNR_HP_ELEC_GROUND-WTR_COP-380_LS-4-MW_Y-2030"/>
    <m/>
    <m/>
    <m/>
    <m/>
    <m/>
    <m/>
  </r>
  <r>
    <x v="0"/>
    <x v="1"/>
    <x v="2"/>
    <x v="9"/>
    <x v="18"/>
    <s v="SE2_medium"/>
    <x v="5"/>
    <s v="GNR_HP_ELEC_GROUND-WTR_COP-410_LS-4-MW_Y-2050"/>
    <m/>
    <m/>
    <m/>
    <m/>
    <m/>
    <m/>
  </r>
  <r>
    <x v="0"/>
    <x v="1"/>
    <x v="2"/>
    <x v="9"/>
    <x v="18"/>
    <s v="SE2_medium"/>
    <x v="1"/>
    <s v="GNR_HS_HEAT_PIT_L-DEC_E-91_Y-2050"/>
    <m/>
    <m/>
    <m/>
    <m/>
    <m/>
    <m/>
  </r>
  <r>
    <x v="0"/>
    <x v="1"/>
    <x v="2"/>
    <x v="9"/>
    <x v="18"/>
    <s v="SE2_medium"/>
    <x v="1"/>
    <s v="GNR_HS_HEAT_WTR-TANK_LS_E-95_Y-2010"/>
    <m/>
    <m/>
    <m/>
    <m/>
    <m/>
    <m/>
  </r>
  <r>
    <x v="0"/>
    <x v="1"/>
    <x v="2"/>
    <x v="9"/>
    <x v="18"/>
    <s v="SE2_medium"/>
    <x v="4"/>
    <s v="GNR_EH_HEAT"/>
    <m/>
    <m/>
    <m/>
    <m/>
    <m/>
    <m/>
  </r>
  <r>
    <x v="0"/>
    <x v="1"/>
    <x v="2"/>
    <x v="9"/>
    <x v="18"/>
    <s v="SE2_medium"/>
    <x v="17"/>
    <s v="GNR_BO_WOODCHI_E-90"/>
    <m/>
    <m/>
    <m/>
    <m/>
    <m/>
    <m/>
  </r>
  <r>
    <x v="0"/>
    <x v="1"/>
    <x v="2"/>
    <x v="9"/>
    <x v="18"/>
    <s v="SE2_small"/>
    <x v="5"/>
    <s v="GNR_HP_ELEC_GROUND-WTR_COP-410_LS-4-MW_Y-2050"/>
    <m/>
    <m/>
    <m/>
    <m/>
    <m/>
    <m/>
  </r>
  <r>
    <x v="0"/>
    <x v="1"/>
    <x v="2"/>
    <x v="9"/>
    <x v="18"/>
    <s v="SE2_small"/>
    <x v="1"/>
    <s v="GNR_HS_HEAT_PIT_L-DEC_E-91_Y-2050"/>
    <m/>
    <m/>
    <m/>
    <m/>
    <m/>
    <m/>
  </r>
  <r>
    <x v="0"/>
    <x v="1"/>
    <x v="2"/>
    <x v="9"/>
    <x v="19"/>
    <s v="SE3A"/>
    <x v="6"/>
    <s v="GNR_RES_WTR_NOPMP_MC-01"/>
    <m/>
    <m/>
    <m/>
    <m/>
    <m/>
    <m/>
  </r>
  <r>
    <x v="0"/>
    <x v="1"/>
    <x v="2"/>
    <x v="9"/>
    <x v="19"/>
    <s v="SE3A"/>
    <x v="6"/>
    <s v="GNR_RES_WTR_NOPMP_MC-02"/>
    <m/>
    <m/>
    <m/>
    <m/>
    <m/>
    <m/>
  </r>
  <r>
    <x v="0"/>
    <x v="1"/>
    <x v="2"/>
    <x v="9"/>
    <x v="19"/>
    <s v="SE3A"/>
    <x v="6"/>
    <s v="GNR_RES_WTR_NOPMP_MC-03"/>
    <m/>
    <m/>
    <m/>
    <m/>
    <m/>
    <m/>
  </r>
  <r>
    <x v="0"/>
    <x v="1"/>
    <x v="2"/>
    <x v="9"/>
    <x v="19"/>
    <s v="SE3A"/>
    <x v="6"/>
    <s v="GNR_RES_WTR_NOPMP_MC-04"/>
    <m/>
    <m/>
    <m/>
    <m/>
    <m/>
    <m/>
  </r>
  <r>
    <x v="0"/>
    <x v="1"/>
    <x v="2"/>
    <x v="9"/>
    <x v="19"/>
    <s v="SE3A"/>
    <x v="6"/>
    <s v="GNR_RES_WTR_NOPMP_MC-05"/>
    <m/>
    <m/>
    <m/>
    <m/>
    <m/>
    <m/>
  </r>
  <r>
    <x v="0"/>
    <x v="1"/>
    <x v="2"/>
    <x v="9"/>
    <x v="19"/>
    <s v="SE3A"/>
    <x v="6"/>
    <s v="GNR_RES_WTR_NOPMP_MC-06"/>
    <m/>
    <m/>
    <m/>
    <m/>
    <m/>
    <m/>
  </r>
  <r>
    <x v="0"/>
    <x v="1"/>
    <x v="2"/>
    <x v="9"/>
    <x v="19"/>
    <s v="SE3A"/>
    <x v="6"/>
    <s v="GNR_ROR_WTR"/>
    <m/>
    <m/>
    <m/>
    <m/>
    <m/>
    <m/>
  </r>
  <r>
    <x v="0"/>
    <x v="1"/>
    <x v="2"/>
    <x v="9"/>
    <x v="19"/>
    <s v="SE3_IND"/>
    <x v="1"/>
    <s v="GNR_HS_HEAT_PIT_L-CEN_E-90_Y-2050"/>
    <m/>
    <m/>
    <m/>
    <m/>
    <m/>
    <m/>
  </r>
  <r>
    <x v="0"/>
    <x v="1"/>
    <x v="2"/>
    <x v="9"/>
    <x v="19"/>
    <s v="SE3_IND"/>
    <x v="2"/>
    <s v="GNR_ST_MSW_BP_E-25_LS-220-MW-FEED_Y-2050"/>
    <m/>
    <m/>
    <n v="17.262228588827998"/>
    <n v="1.7262228588828001E-2"/>
    <n v="0.221310622933692"/>
    <n v="2.21310622933692E-4"/>
  </r>
  <r>
    <x v="0"/>
    <x v="1"/>
    <x v="2"/>
    <x v="9"/>
    <x v="19"/>
    <s v="SE3_IND"/>
    <x v="17"/>
    <s v="GNR_IND-ST_WOODCHI_BP_E-71"/>
    <m/>
    <m/>
    <m/>
    <m/>
    <m/>
    <m/>
  </r>
  <r>
    <x v="0"/>
    <x v="1"/>
    <x v="2"/>
    <x v="9"/>
    <x v="19"/>
    <s v="SE3_large"/>
    <x v="1"/>
    <s v="GNR_HS_HEAT_PIT_L-CEN_E-90_Y-2050"/>
    <m/>
    <m/>
    <m/>
    <m/>
    <m/>
    <m/>
  </r>
  <r>
    <x v="0"/>
    <x v="1"/>
    <x v="2"/>
    <x v="9"/>
    <x v="19"/>
    <s v="SE3_large"/>
    <x v="2"/>
    <s v="GNR_ST_MSW_BP_E-24_LS-220-MW-FEED_Y-2030"/>
    <m/>
    <m/>
    <n v="6.2436970283221598"/>
    <n v="6.24369702832216E-3"/>
    <n v="8.0047397799001996E-2"/>
    <n v="8.0047397799002005E-5"/>
  </r>
  <r>
    <x v="0"/>
    <x v="1"/>
    <x v="2"/>
    <x v="9"/>
    <x v="19"/>
    <s v="SE3_large"/>
    <x v="2"/>
    <s v="GNR_ST_MSW_BP_E-25_LS-220-MW-FEED_Y-2050"/>
    <m/>
    <m/>
    <n v="17.275166122297001"/>
    <n v="1.7275166122297E-2"/>
    <n v="0.221476488747398"/>
    <n v="2.2147648874739801E-4"/>
  </r>
  <r>
    <x v="0"/>
    <x v="1"/>
    <x v="2"/>
    <x v="9"/>
    <x v="19"/>
    <s v="SE3_large"/>
    <x v="17"/>
    <s v="GNR_ST_WOODCHI_BP_CB-40"/>
    <m/>
    <m/>
    <m/>
    <m/>
    <m/>
    <m/>
  </r>
  <r>
    <x v="0"/>
    <x v="1"/>
    <x v="2"/>
    <x v="9"/>
    <x v="19"/>
    <s v="SE3_medium"/>
    <x v="5"/>
    <s v="GNR_HP_ELEC_GROUND-WTR_COP-380_LS-4-MW_Y-2030"/>
    <m/>
    <m/>
    <m/>
    <m/>
    <m/>
    <m/>
  </r>
  <r>
    <x v="0"/>
    <x v="1"/>
    <x v="2"/>
    <x v="9"/>
    <x v="19"/>
    <s v="SE3_medium"/>
    <x v="5"/>
    <s v="GNR_HP_ELEC_GROUND-WTR_COP-410_LS-4-MW_Y-2050"/>
    <m/>
    <m/>
    <m/>
    <m/>
    <m/>
    <m/>
  </r>
  <r>
    <x v="0"/>
    <x v="1"/>
    <x v="2"/>
    <x v="9"/>
    <x v="19"/>
    <s v="SE3_medium"/>
    <x v="1"/>
    <s v="GNR_HS_HEAT_PIT_L-DEC_E-91_Y-2050"/>
    <m/>
    <m/>
    <m/>
    <m/>
    <m/>
    <m/>
  </r>
  <r>
    <x v="0"/>
    <x v="1"/>
    <x v="2"/>
    <x v="9"/>
    <x v="19"/>
    <s v="SE3_medium"/>
    <x v="1"/>
    <s v="GNR_HS_HEAT_WTR-TANK_LS_E-95_Y-2010"/>
    <m/>
    <m/>
    <m/>
    <m/>
    <m/>
    <m/>
  </r>
  <r>
    <x v="0"/>
    <x v="1"/>
    <x v="2"/>
    <x v="9"/>
    <x v="19"/>
    <s v="SE3_medium"/>
    <x v="2"/>
    <s v="GNR_BO_MSW_E-90"/>
    <m/>
    <m/>
    <n v="0.36239146666669397"/>
    <n v="3.62391466666694E-4"/>
    <n v="5.0177279999999999E-3"/>
    <n v="5.0177280000000002E-6"/>
  </r>
  <r>
    <x v="0"/>
    <x v="1"/>
    <x v="2"/>
    <x v="9"/>
    <x v="19"/>
    <s v="SE3_medium"/>
    <x v="4"/>
    <s v="GNR_EH_HEAT"/>
    <m/>
    <m/>
    <m/>
    <m/>
    <m/>
    <m/>
  </r>
  <r>
    <x v="0"/>
    <x v="1"/>
    <x v="2"/>
    <x v="9"/>
    <x v="19"/>
    <s v="SE3_medium"/>
    <x v="17"/>
    <s v="GNR_BO_WOODCHI_E-90"/>
    <m/>
    <m/>
    <m/>
    <m/>
    <m/>
    <m/>
  </r>
  <r>
    <x v="0"/>
    <x v="1"/>
    <x v="2"/>
    <x v="9"/>
    <x v="19"/>
    <s v="SE3_medium"/>
    <x v="8"/>
    <s v="GNR_BO_WOODWST_E-90"/>
    <m/>
    <m/>
    <n v="2.4374699999999998"/>
    <n v="2.4374700000000002E-3"/>
    <n v="1.5599808E-2"/>
    <n v="1.5599808000000001E-5"/>
  </r>
  <r>
    <x v="0"/>
    <x v="1"/>
    <x v="2"/>
    <x v="9"/>
    <x v="19"/>
    <s v="SE3_small"/>
    <x v="5"/>
    <s v="GNR_HP_ELEC_GROUND-WTR_COP-380_LS-4-MW_Y-2030"/>
    <m/>
    <m/>
    <m/>
    <m/>
    <m/>
    <m/>
  </r>
  <r>
    <x v="0"/>
    <x v="1"/>
    <x v="2"/>
    <x v="9"/>
    <x v="19"/>
    <s v="SE3_small"/>
    <x v="5"/>
    <s v="GNR_HP_ELEC_GROUND-WTR_COP-410_LS-4-MW_Y-2050"/>
    <m/>
    <m/>
    <m/>
    <m/>
    <m/>
    <m/>
  </r>
  <r>
    <x v="0"/>
    <x v="1"/>
    <x v="2"/>
    <x v="9"/>
    <x v="19"/>
    <s v="SE3_small"/>
    <x v="1"/>
    <s v="GNR_HS_HEAT_PIT_L-DEC_E-91_Y-2050"/>
    <m/>
    <m/>
    <m/>
    <m/>
    <m/>
    <m/>
  </r>
  <r>
    <x v="0"/>
    <x v="1"/>
    <x v="2"/>
    <x v="9"/>
    <x v="19"/>
    <s v="SE3_small"/>
    <x v="1"/>
    <s v="GNR_HS_HEAT_WTR-TANK_LS_E-95_Y-2010"/>
    <m/>
    <m/>
    <m/>
    <m/>
    <m/>
    <m/>
  </r>
  <r>
    <x v="0"/>
    <x v="1"/>
    <x v="2"/>
    <x v="9"/>
    <x v="19"/>
    <s v="SE3_small"/>
    <x v="4"/>
    <s v="GNR_EH_HEAT"/>
    <m/>
    <m/>
    <m/>
    <m/>
    <m/>
    <m/>
  </r>
  <r>
    <x v="0"/>
    <x v="1"/>
    <x v="2"/>
    <x v="9"/>
    <x v="19"/>
    <s v="SE3_small"/>
    <x v="17"/>
    <s v="GNR_BO_WOODCHI_E-90"/>
    <m/>
    <m/>
    <m/>
    <m/>
    <m/>
    <m/>
  </r>
  <r>
    <x v="0"/>
    <x v="1"/>
    <x v="2"/>
    <x v="9"/>
    <x v="20"/>
    <s v="SE4A"/>
    <x v="6"/>
    <s v="GNR_RES_WTR_NOPMP_MC-01"/>
    <m/>
    <m/>
    <m/>
    <m/>
    <m/>
    <m/>
  </r>
  <r>
    <x v="0"/>
    <x v="1"/>
    <x v="2"/>
    <x v="9"/>
    <x v="20"/>
    <s v="SE4A"/>
    <x v="6"/>
    <s v="GNR_RES_WTR_NOPMP_MC-02"/>
    <m/>
    <m/>
    <m/>
    <m/>
    <m/>
    <m/>
  </r>
  <r>
    <x v="0"/>
    <x v="1"/>
    <x v="2"/>
    <x v="9"/>
    <x v="20"/>
    <s v="SE4A"/>
    <x v="6"/>
    <s v="GNR_RES_WTR_NOPMP_MC-03"/>
    <m/>
    <m/>
    <m/>
    <m/>
    <m/>
    <m/>
  </r>
  <r>
    <x v="0"/>
    <x v="1"/>
    <x v="2"/>
    <x v="9"/>
    <x v="20"/>
    <s v="SE4A"/>
    <x v="6"/>
    <s v="GNR_RES_WTR_NOPMP_MC-04"/>
    <m/>
    <m/>
    <m/>
    <m/>
    <m/>
    <m/>
  </r>
  <r>
    <x v="0"/>
    <x v="1"/>
    <x v="2"/>
    <x v="9"/>
    <x v="20"/>
    <s v="SE4A"/>
    <x v="6"/>
    <s v="GNR_RES_WTR_NOPMP_MC-05"/>
    <m/>
    <m/>
    <m/>
    <m/>
    <m/>
    <m/>
  </r>
  <r>
    <x v="0"/>
    <x v="1"/>
    <x v="2"/>
    <x v="9"/>
    <x v="20"/>
    <s v="SE4A"/>
    <x v="6"/>
    <s v="GNR_RES_WTR_NOPMP_MC-06"/>
    <m/>
    <m/>
    <m/>
    <m/>
    <m/>
    <m/>
  </r>
  <r>
    <x v="0"/>
    <x v="1"/>
    <x v="2"/>
    <x v="9"/>
    <x v="20"/>
    <s v="SE4A"/>
    <x v="6"/>
    <s v="GNR_RES_WTR_NOPMP_MC-07"/>
    <m/>
    <m/>
    <m/>
    <m/>
    <m/>
    <m/>
  </r>
  <r>
    <x v="0"/>
    <x v="1"/>
    <x v="2"/>
    <x v="9"/>
    <x v="20"/>
    <s v="SE4A"/>
    <x v="6"/>
    <s v="GNR_RES_WTR_NOPMP_MC-08"/>
    <m/>
    <m/>
    <m/>
    <m/>
    <m/>
    <m/>
  </r>
  <r>
    <x v="0"/>
    <x v="1"/>
    <x v="2"/>
    <x v="9"/>
    <x v="20"/>
    <s v="SE4A"/>
    <x v="6"/>
    <s v="GNR_RES_WTR_NOPMP_MC-09"/>
    <m/>
    <m/>
    <m/>
    <m/>
    <m/>
    <m/>
  </r>
  <r>
    <x v="0"/>
    <x v="1"/>
    <x v="2"/>
    <x v="9"/>
    <x v="20"/>
    <s v="SE4A"/>
    <x v="6"/>
    <s v="GNR_RES_WTR_NOPMP_MC-10"/>
    <m/>
    <m/>
    <m/>
    <m/>
    <m/>
    <m/>
  </r>
  <r>
    <x v="0"/>
    <x v="1"/>
    <x v="2"/>
    <x v="9"/>
    <x v="20"/>
    <s v="SE4A"/>
    <x v="6"/>
    <s v="GNR_ROR_WTR"/>
    <m/>
    <m/>
    <m/>
    <m/>
    <m/>
    <m/>
  </r>
  <r>
    <x v="0"/>
    <x v="1"/>
    <x v="2"/>
    <x v="9"/>
    <x v="20"/>
    <s v="SE4_IND"/>
    <x v="1"/>
    <s v="GNR_HS_HEAT_PIT_L-CEN_E-90_Y-2050"/>
    <m/>
    <m/>
    <m/>
    <m/>
    <m/>
    <m/>
  </r>
  <r>
    <x v="0"/>
    <x v="1"/>
    <x v="2"/>
    <x v="9"/>
    <x v="20"/>
    <s v="SE4_IND"/>
    <x v="2"/>
    <s v="GNR_ST_MSW_BP_E-25_LS-220-MW-FEED_Y-2050"/>
    <m/>
    <m/>
    <n v="8.9693074722334103"/>
    <n v="8.9693074722334096E-3"/>
    <n v="0.11499112143889"/>
    <n v="1.1499112143889E-4"/>
  </r>
  <r>
    <x v="0"/>
    <x v="1"/>
    <x v="2"/>
    <x v="9"/>
    <x v="20"/>
    <s v="SE4_large"/>
    <x v="1"/>
    <s v="GNR_HS_HEAT_PIT_L-CEN_E-90_Y-2050"/>
    <m/>
    <m/>
    <m/>
    <m/>
    <m/>
    <m/>
  </r>
  <r>
    <x v="0"/>
    <x v="1"/>
    <x v="2"/>
    <x v="9"/>
    <x v="20"/>
    <s v="SE4_large"/>
    <x v="2"/>
    <s v="GNR_ST_MSW_BP_E-24_LS-220-MW-FEED_Y-2030"/>
    <m/>
    <m/>
    <n v="1.5748242686757199"/>
    <n v="1.57482426867572E-3"/>
    <n v="2.0190054726611801E-2"/>
    <n v="2.01900547266118E-5"/>
  </r>
  <r>
    <x v="0"/>
    <x v="1"/>
    <x v="2"/>
    <x v="9"/>
    <x v="20"/>
    <s v="SE4_large"/>
    <x v="2"/>
    <s v="GNR_ST_MSW_BP_E-25_LS-220-MW-FEED_Y-2050"/>
    <m/>
    <m/>
    <n v="1.4128793044355099"/>
    <n v="1.4128793044355099E-3"/>
    <n v="1.8113837236352699E-2"/>
    <n v="1.81138372363527E-5"/>
  </r>
  <r>
    <x v="0"/>
    <x v="1"/>
    <x v="2"/>
    <x v="9"/>
    <x v="20"/>
    <s v="SE4_medium"/>
    <x v="5"/>
    <s v="GNR_HP_ELEC_GROUND-WTR_COP-380_LS-4-MW_Y-2030"/>
    <m/>
    <m/>
    <m/>
    <m/>
    <m/>
    <m/>
  </r>
  <r>
    <x v="0"/>
    <x v="1"/>
    <x v="2"/>
    <x v="9"/>
    <x v="20"/>
    <s v="SE4_medium"/>
    <x v="5"/>
    <s v="GNR_HP_ELEC_GROUND-WTR_COP-410_LS-4-MW_Y-2050"/>
    <m/>
    <m/>
    <m/>
    <m/>
    <m/>
    <m/>
  </r>
  <r>
    <x v="0"/>
    <x v="1"/>
    <x v="2"/>
    <x v="9"/>
    <x v="20"/>
    <s v="SE4_medium"/>
    <x v="1"/>
    <s v="GNR_HS_HEAT_PIT_L-DEC_E-91_Y-2050"/>
    <m/>
    <m/>
    <m/>
    <m/>
    <m/>
    <m/>
  </r>
  <r>
    <x v="0"/>
    <x v="1"/>
    <x v="2"/>
    <x v="9"/>
    <x v="20"/>
    <s v="SE4_medium"/>
    <x v="1"/>
    <s v="GNR_HS_HEAT_WTR-TANK_LS_E-95_Y-2010"/>
    <m/>
    <m/>
    <m/>
    <m/>
    <m/>
    <m/>
  </r>
  <r>
    <x v="0"/>
    <x v="1"/>
    <x v="2"/>
    <x v="9"/>
    <x v="20"/>
    <s v="SE4_medium"/>
    <x v="17"/>
    <s v="GNR_BO_WOODCHI_E-90"/>
    <m/>
    <m/>
    <m/>
    <m/>
    <m/>
    <m/>
  </r>
  <r>
    <x v="0"/>
    <x v="1"/>
    <x v="2"/>
    <x v="9"/>
    <x v="20"/>
    <s v="SE4_small"/>
    <x v="5"/>
    <s v="GNR_HP_ELEC_GROUND-WTR_COP-380_LS-4-MW_Y-2030"/>
    <m/>
    <m/>
    <m/>
    <m/>
    <m/>
    <m/>
  </r>
  <r>
    <x v="0"/>
    <x v="1"/>
    <x v="2"/>
    <x v="9"/>
    <x v="20"/>
    <s v="SE4_small"/>
    <x v="5"/>
    <s v="GNR_HP_ELEC_GROUND-WTR_COP-410_LS-4-MW_Y-2050"/>
    <m/>
    <m/>
    <m/>
    <m/>
    <m/>
    <m/>
  </r>
  <r>
    <x v="0"/>
    <x v="1"/>
    <x v="2"/>
    <x v="9"/>
    <x v="20"/>
    <s v="SE4_small"/>
    <x v="1"/>
    <s v="GNR_HS_HEAT_PIT_L-DEC_E-91_Y-2050"/>
    <m/>
    <m/>
    <m/>
    <m/>
    <m/>
    <m/>
  </r>
  <r>
    <x v="0"/>
    <x v="1"/>
    <x v="2"/>
    <x v="9"/>
    <x v="20"/>
    <s v="SE4_small"/>
    <x v="4"/>
    <s v="GNR_EH_HEAT"/>
    <m/>
    <m/>
    <m/>
    <m/>
    <m/>
    <m/>
  </r>
  <r>
    <x v="0"/>
    <x v="1"/>
    <x v="2"/>
    <x v="9"/>
    <x v="20"/>
    <s v="SE4_small"/>
    <x v="17"/>
    <s v="GNR_BO_WOODCHI_E-90"/>
    <m/>
    <m/>
    <m/>
    <m/>
    <m/>
    <m/>
  </r>
  <r>
    <x v="0"/>
    <x v="1"/>
    <x v="2"/>
    <x v="10"/>
    <x v="21"/>
    <s v="UK_A"/>
    <x v="5"/>
    <s v="GNR_ES_ELEC_BAT-LITHIO_E-97_Y-30-50"/>
    <m/>
    <m/>
    <m/>
    <m/>
    <m/>
    <m/>
  </r>
  <r>
    <x v="0"/>
    <x v="1"/>
    <x v="2"/>
    <x v="10"/>
    <x v="21"/>
    <s v="UK_A"/>
    <x v="18"/>
    <s v="GNR_FC_H2_SOFCC_Y-50"/>
    <m/>
    <m/>
    <m/>
    <m/>
    <m/>
    <m/>
  </r>
  <r>
    <x v="0"/>
    <x v="1"/>
    <x v="2"/>
    <x v="10"/>
    <x v="21"/>
    <s v="UK_A"/>
    <x v="12"/>
    <s v="GNR_ST_NUCL_CND_E-33"/>
    <m/>
    <m/>
    <m/>
    <m/>
    <m/>
    <m/>
  </r>
  <r>
    <x v="0"/>
    <x v="1"/>
    <x v="2"/>
    <x v="10"/>
    <x v="21"/>
    <s v="UK_A"/>
    <x v="3"/>
    <s v="GNR_PV_SUN_LS-4-MW_Y-2050"/>
    <m/>
    <m/>
    <m/>
    <m/>
    <m/>
    <m/>
  </r>
  <r>
    <x v="0"/>
    <x v="1"/>
    <x v="2"/>
    <x v="10"/>
    <x v="21"/>
    <s v="UK_A"/>
    <x v="6"/>
    <s v="GNR_ES_WTR_PMP"/>
    <m/>
    <m/>
    <m/>
    <m/>
    <m/>
    <m/>
  </r>
  <r>
    <x v="0"/>
    <x v="1"/>
    <x v="2"/>
    <x v="10"/>
    <x v="21"/>
    <s v="UK_A"/>
    <x v="6"/>
    <s v="GNR_ROR_WTR"/>
    <m/>
    <m/>
    <m/>
    <m/>
    <m/>
    <m/>
  </r>
  <r>
    <x v="0"/>
    <x v="1"/>
    <x v="2"/>
    <x v="10"/>
    <x v="21"/>
    <s v="UK_A"/>
    <x v="7"/>
    <s v="GNR_WT_WIND_ON_LS_Y-2030"/>
    <m/>
    <m/>
    <m/>
    <m/>
    <m/>
    <m/>
  </r>
  <r>
    <x v="0"/>
    <x v="1"/>
    <x v="2"/>
    <x v="10"/>
    <x v="21"/>
    <s v="UK_A"/>
    <x v="7"/>
    <s v="GNR_WT_WIND_ON_LS_Y-2050"/>
    <m/>
    <m/>
    <m/>
    <m/>
    <m/>
    <m/>
  </r>
</pivotCacheRecords>
</file>

<file path=xl/pivotCache/pivotCacheRecords11.xml><?xml version="1.0" encoding="utf-8"?>
<pivotCacheRecords xmlns="http://schemas.openxmlformats.org/spreadsheetml/2006/main" xmlns:r="http://schemas.openxmlformats.org/officeDocument/2006/relationships" count="1188">
  <r>
    <x v="0"/>
    <x v="0"/>
    <x v="0"/>
    <x v="0"/>
    <x v="0"/>
    <s v="DK1_Large"/>
    <x v="0"/>
    <x v="0"/>
    <n v="0"/>
    <n v="0"/>
  </r>
  <r>
    <x v="0"/>
    <x v="0"/>
    <x v="0"/>
    <x v="0"/>
    <x v="0"/>
    <s v="DK1_Large"/>
    <x v="0"/>
    <x v="1"/>
    <n v="0"/>
    <n v="0"/>
  </r>
  <r>
    <x v="0"/>
    <x v="0"/>
    <x v="0"/>
    <x v="0"/>
    <x v="0"/>
    <s v="DK1_Large"/>
    <x v="0"/>
    <x v="2"/>
    <n v="0"/>
    <n v="0"/>
  </r>
  <r>
    <x v="0"/>
    <x v="0"/>
    <x v="0"/>
    <x v="0"/>
    <x v="0"/>
    <s v="DK1_Large"/>
    <x v="1"/>
    <x v="0"/>
    <n v="0"/>
    <n v="0"/>
  </r>
  <r>
    <x v="0"/>
    <x v="0"/>
    <x v="0"/>
    <x v="0"/>
    <x v="0"/>
    <s v="DK1_Large"/>
    <x v="1"/>
    <x v="1"/>
    <n v="0"/>
    <n v="0"/>
  </r>
  <r>
    <x v="0"/>
    <x v="0"/>
    <x v="0"/>
    <x v="0"/>
    <x v="0"/>
    <s v="DK1_Large"/>
    <x v="1"/>
    <x v="2"/>
    <n v="0"/>
    <n v="0"/>
  </r>
  <r>
    <x v="0"/>
    <x v="0"/>
    <x v="0"/>
    <x v="0"/>
    <x v="0"/>
    <s v="DK1_MedSmall"/>
    <x v="0"/>
    <x v="0"/>
    <n v="0"/>
    <n v="0"/>
  </r>
  <r>
    <x v="0"/>
    <x v="0"/>
    <x v="0"/>
    <x v="0"/>
    <x v="0"/>
    <s v="DK1_MedSmall"/>
    <x v="0"/>
    <x v="1"/>
    <n v="0"/>
    <n v="0"/>
  </r>
  <r>
    <x v="0"/>
    <x v="0"/>
    <x v="0"/>
    <x v="0"/>
    <x v="0"/>
    <s v="DK1_MedSmall"/>
    <x v="0"/>
    <x v="2"/>
    <n v="0"/>
    <n v="0"/>
  </r>
  <r>
    <x v="0"/>
    <x v="0"/>
    <x v="0"/>
    <x v="0"/>
    <x v="0"/>
    <s v="DK1_MedSmall"/>
    <x v="1"/>
    <x v="0"/>
    <n v="0"/>
    <n v="0"/>
  </r>
  <r>
    <x v="0"/>
    <x v="0"/>
    <x v="0"/>
    <x v="0"/>
    <x v="0"/>
    <s v="DK1_MedSmall"/>
    <x v="1"/>
    <x v="1"/>
    <n v="0"/>
    <n v="0"/>
  </r>
  <r>
    <x v="0"/>
    <x v="0"/>
    <x v="0"/>
    <x v="0"/>
    <x v="0"/>
    <s v="DK1_MedSmall"/>
    <x v="1"/>
    <x v="2"/>
    <n v="0"/>
    <n v="0"/>
  </r>
  <r>
    <x v="0"/>
    <x v="0"/>
    <x v="0"/>
    <x v="0"/>
    <x v="0"/>
    <s v="DK1_Medium"/>
    <x v="0"/>
    <x v="0"/>
    <n v="0"/>
    <n v="0"/>
  </r>
  <r>
    <x v="0"/>
    <x v="0"/>
    <x v="0"/>
    <x v="0"/>
    <x v="0"/>
    <s v="DK1_Medium"/>
    <x v="0"/>
    <x v="1"/>
    <n v="0"/>
    <n v="0"/>
  </r>
  <r>
    <x v="0"/>
    <x v="0"/>
    <x v="0"/>
    <x v="0"/>
    <x v="0"/>
    <s v="DK1_Medium"/>
    <x v="0"/>
    <x v="2"/>
    <n v="0"/>
    <n v="0"/>
  </r>
  <r>
    <x v="0"/>
    <x v="0"/>
    <x v="0"/>
    <x v="0"/>
    <x v="0"/>
    <s v="DK1_Medium"/>
    <x v="1"/>
    <x v="0"/>
    <n v="0"/>
    <n v="0"/>
  </r>
  <r>
    <x v="0"/>
    <x v="0"/>
    <x v="0"/>
    <x v="0"/>
    <x v="0"/>
    <s v="DK1_Medium"/>
    <x v="1"/>
    <x v="1"/>
    <n v="0"/>
    <n v="0"/>
  </r>
  <r>
    <x v="0"/>
    <x v="0"/>
    <x v="0"/>
    <x v="0"/>
    <x v="0"/>
    <s v="DK1_Medium"/>
    <x v="1"/>
    <x v="2"/>
    <n v="0"/>
    <n v="0"/>
  </r>
  <r>
    <x v="0"/>
    <x v="0"/>
    <x v="0"/>
    <x v="0"/>
    <x v="0"/>
    <s v="DK1_Rural"/>
    <x v="0"/>
    <x v="0"/>
    <n v="0"/>
    <n v="0"/>
  </r>
  <r>
    <x v="0"/>
    <x v="0"/>
    <x v="0"/>
    <x v="0"/>
    <x v="0"/>
    <s v="DK1_Rural"/>
    <x v="0"/>
    <x v="1"/>
    <n v="0"/>
    <n v="0"/>
  </r>
  <r>
    <x v="0"/>
    <x v="0"/>
    <x v="0"/>
    <x v="0"/>
    <x v="0"/>
    <s v="DK1_Rural"/>
    <x v="0"/>
    <x v="2"/>
    <n v="0"/>
    <n v="0"/>
  </r>
  <r>
    <x v="0"/>
    <x v="0"/>
    <x v="0"/>
    <x v="0"/>
    <x v="0"/>
    <s v="DK1_Rural"/>
    <x v="1"/>
    <x v="0"/>
    <n v="0"/>
    <n v="0"/>
  </r>
  <r>
    <x v="0"/>
    <x v="0"/>
    <x v="0"/>
    <x v="0"/>
    <x v="0"/>
    <s v="DK1_Rural"/>
    <x v="1"/>
    <x v="1"/>
    <n v="0"/>
    <n v="0"/>
  </r>
  <r>
    <x v="0"/>
    <x v="0"/>
    <x v="0"/>
    <x v="0"/>
    <x v="0"/>
    <s v="DK1_Rural"/>
    <x v="1"/>
    <x v="2"/>
    <n v="0"/>
    <n v="0"/>
  </r>
  <r>
    <x v="0"/>
    <x v="0"/>
    <x v="0"/>
    <x v="0"/>
    <x v="0"/>
    <s v="DK1_Small"/>
    <x v="0"/>
    <x v="0"/>
    <n v="0"/>
    <n v="0"/>
  </r>
  <r>
    <x v="0"/>
    <x v="0"/>
    <x v="0"/>
    <x v="0"/>
    <x v="0"/>
    <s v="DK1_Small"/>
    <x v="0"/>
    <x v="1"/>
    <n v="0"/>
    <n v="0"/>
  </r>
  <r>
    <x v="0"/>
    <x v="0"/>
    <x v="0"/>
    <x v="0"/>
    <x v="0"/>
    <s v="DK1_Small"/>
    <x v="0"/>
    <x v="2"/>
    <n v="0"/>
    <n v="0"/>
  </r>
  <r>
    <x v="0"/>
    <x v="0"/>
    <x v="0"/>
    <x v="0"/>
    <x v="0"/>
    <s v="DK1_Small"/>
    <x v="1"/>
    <x v="0"/>
    <n v="0"/>
    <n v="0"/>
  </r>
  <r>
    <x v="0"/>
    <x v="0"/>
    <x v="0"/>
    <x v="0"/>
    <x v="0"/>
    <s v="DK1_Small"/>
    <x v="1"/>
    <x v="1"/>
    <n v="0"/>
    <n v="0"/>
  </r>
  <r>
    <x v="0"/>
    <x v="0"/>
    <x v="0"/>
    <x v="0"/>
    <x v="0"/>
    <s v="DK1_Small"/>
    <x v="1"/>
    <x v="2"/>
    <n v="0"/>
    <n v="0"/>
  </r>
  <r>
    <x v="0"/>
    <x v="0"/>
    <x v="0"/>
    <x v="0"/>
    <x v="1"/>
    <s v="DK2_Large"/>
    <x v="0"/>
    <x v="0"/>
    <n v="0"/>
    <n v="0"/>
  </r>
  <r>
    <x v="0"/>
    <x v="0"/>
    <x v="0"/>
    <x v="0"/>
    <x v="1"/>
    <s v="DK2_Large"/>
    <x v="0"/>
    <x v="1"/>
    <n v="0"/>
    <n v="0"/>
  </r>
  <r>
    <x v="0"/>
    <x v="0"/>
    <x v="0"/>
    <x v="0"/>
    <x v="1"/>
    <s v="DK2_Large"/>
    <x v="0"/>
    <x v="2"/>
    <n v="0"/>
    <n v="0"/>
  </r>
  <r>
    <x v="0"/>
    <x v="0"/>
    <x v="0"/>
    <x v="0"/>
    <x v="1"/>
    <s v="DK2_Large"/>
    <x v="1"/>
    <x v="0"/>
    <n v="0"/>
    <n v="0"/>
  </r>
  <r>
    <x v="0"/>
    <x v="0"/>
    <x v="0"/>
    <x v="0"/>
    <x v="1"/>
    <s v="DK2_Large"/>
    <x v="1"/>
    <x v="1"/>
    <n v="0"/>
    <n v="0"/>
  </r>
  <r>
    <x v="0"/>
    <x v="0"/>
    <x v="0"/>
    <x v="0"/>
    <x v="1"/>
    <s v="DK2_Large"/>
    <x v="1"/>
    <x v="2"/>
    <n v="0"/>
    <n v="0"/>
  </r>
  <r>
    <x v="0"/>
    <x v="0"/>
    <x v="0"/>
    <x v="0"/>
    <x v="1"/>
    <s v="DK2_MedSmall"/>
    <x v="0"/>
    <x v="0"/>
    <n v="0"/>
    <n v="0"/>
  </r>
  <r>
    <x v="0"/>
    <x v="0"/>
    <x v="0"/>
    <x v="0"/>
    <x v="1"/>
    <s v="DK2_MedSmall"/>
    <x v="0"/>
    <x v="1"/>
    <n v="0"/>
    <n v="0"/>
  </r>
  <r>
    <x v="0"/>
    <x v="0"/>
    <x v="0"/>
    <x v="0"/>
    <x v="1"/>
    <s v="DK2_MedSmall"/>
    <x v="0"/>
    <x v="2"/>
    <n v="0"/>
    <n v="0"/>
  </r>
  <r>
    <x v="0"/>
    <x v="0"/>
    <x v="0"/>
    <x v="0"/>
    <x v="1"/>
    <s v="DK2_MedSmall"/>
    <x v="1"/>
    <x v="0"/>
    <n v="0"/>
    <n v="0"/>
  </r>
  <r>
    <x v="0"/>
    <x v="0"/>
    <x v="0"/>
    <x v="0"/>
    <x v="1"/>
    <s v="DK2_MedSmall"/>
    <x v="1"/>
    <x v="1"/>
    <n v="0"/>
    <n v="0"/>
  </r>
  <r>
    <x v="0"/>
    <x v="0"/>
    <x v="0"/>
    <x v="0"/>
    <x v="1"/>
    <s v="DK2_MedSmall"/>
    <x v="1"/>
    <x v="2"/>
    <n v="0"/>
    <n v="0"/>
  </r>
  <r>
    <x v="0"/>
    <x v="0"/>
    <x v="0"/>
    <x v="0"/>
    <x v="1"/>
    <s v="DK2_Medium"/>
    <x v="0"/>
    <x v="0"/>
    <n v="0"/>
    <n v="0"/>
  </r>
  <r>
    <x v="0"/>
    <x v="0"/>
    <x v="0"/>
    <x v="0"/>
    <x v="1"/>
    <s v="DK2_Medium"/>
    <x v="0"/>
    <x v="1"/>
    <n v="0"/>
    <n v="0"/>
  </r>
  <r>
    <x v="0"/>
    <x v="0"/>
    <x v="0"/>
    <x v="0"/>
    <x v="1"/>
    <s v="DK2_Medium"/>
    <x v="0"/>
    <x v="2"/>
    <n v="0"/>
    <n v="0"/>
  </r>
  <r>
    <x v="0"/>
    <x v="0"/>
    <x v="0"/>
    <x v="0"/>
    <x v="1"/>
    <s v="DK2_Medium"/>
    <x v="1"/>
    <x v="0"/>
    <n v="0"/>
    <n v="0"/>
  </r>
  <r>
    <x v="0"/>
    <x v="0"/>
    <x v="0"/>
    <x v="0"/>
    <x v="1"/>
    <s v="DK2_Medium"/>
    <x v="1"/>
    <x v="1"/>
    <n v="0"/>
    <n v="0"/>
  </r>
  <r>
    <x v="0"/>
    <x v="0"/>
    <x v="0"/>
    <x v="0"/>
    <x v="1"/>
    <s v="DK2_Medium"/>
    <x v="1"/>
    <x v="2"/>
    <n v="0"/>
    <n v="0"/>
  </r>
  <r>
    <x v="0"/>
    <x v="0"/>
    <x v="0"/>
    <x v="0"/>
    <x v="1"/>
    <s v="DK2_Rural"/>
    <x v="0"/>
    <x v="0"/>
    <n v="0"/>
    <n v="0"/>
  </r>
  <r>
    <x v="0"/>
    <x v="0"/>
    <x v="0"/>
    <x v="0"/>
    <x v="1"/>
    <s v="DK2_Rural"/>
    <x v="0"/>
    <x v="1"/>
    <n v="0"/>
    <n v="0"/>
  </r>
  <r>
    <x v="0"/>
    <x v="0"/>
    <x v="0"/>
    <x v="0"/>
    <x v="1"/>
    <s v="DK2_Rural"/>
    <x v="0"/>
    <x v="2"/>
    <n v="0"/>
    <n v="0"/>
  </r>
  <r>
    <x v="0"/>
    <x v="0"/>
    <x v="0"/>
    <x v="0"/>
    <x v="1"/>
    <s v="DK2_Rural"/>
    <x v="1"/>
    <x v="0"/>
    <n v="0"/>
    <n v="0"/>
  </r>
  <r>
    <x v="0"/>
    <x v="0"/>
    <x v="0"/>
    <x v="0"/>
    <x v="1"/>
    <s v="DK2_Rural"/>
    <x v="1"/>
    <x v="1"/>
    <n v="0"/>
    <n v="0"/>
  </r>
  <r>
    <x v="0"/>
    <x v="0"/>
    <x v="0"/>
    <x v="0"/>
    <x v="1"/>
    <s v="DK2_Rural"/>
    <x v="1"/>
    <x v="2"/>
    <n v="0"/>
    <n v="0"/>
  </r>
  <r>
    <x v="0"/>
    <x v="0"/>
    <x v="0"/>
    <x v="0"/>
    <x v="1"/>
    <s v="DK2_Small"/>
    <x v="0"/>
    <x v="0"/>
    <n v="0"/>
    <n v="0"/>
  </r>
  <r>
    <x v="0"/>
    <x v="0"/>
    <x v="0"/>
    <x v="0"/>
    <x v="1"/>
    <s v="DK2_Small"/>
    <x v="0"/>
    <x v="1"/>
    <n v="0"/>
    <n v="0"/>
  </r>
  <r>
    <x v="0"/>
    <x v="0"/>
    <x v="0"/>
    <x v="0"/>
    <x v="1"/>
    <s v="DK2_Small"/>
    <x v="0"/>
    <x v="2"/>
    <n v="0"/>
    <n v="0"/>
  </r>
  <r>
    <x v="0"/>
    <x v="0"/>
    <x v="0"/>
    <x v="0"/>
    <x v="1"/>
    <s v="DK2_Small"/>
    <x v="1"/>
    <x v="0"/>
    <n v="0"/>
    <n v="0"/>
  </r>
  <r>
    <x v="0"/>
    <x v="0"/>
    <x v="0"/>
    <x v="0"/>
    <x v="1"/>
    <s v="DK2_Small"/>
    <x v="1"/>
    <x v="1"/>
    <n v="0"/>
    <n v="0"/>
  </r>
  <r>
    <x v="0"/>
    <x v="0"/>
    <x v="0"/>
    <x v="0"/>
    <x v="1"/>
    <s v="DK2_Small"/>
    <x v="1"/>
    <x v="2"/>
    <n v="0"/>
    <n v="0"/>
  </r>
  <r>
    <x v="0"/>
    <x v="0"/>
    <x v="0"/>
    <x v="1"/>
    <x v="2"/>
    <s v="EE_Enefit"/>
    <x v="0"/>
    <x v="0"/>
    <n v="0"/>
    <n v="0"/>
  </r>
  <r>
    <x v="0"/>
    <x v="0"/>
    <x v="0"/>
    <x v="1"/>
    <x v="2"/>
    <s v="EE_Enefit"/>
    <x v="0"/>
    <x v="1"/>
    <n v="0"/>
    <n v="0"/>
  </r>
  <r>
    <x v="0"/>
    <x v="0"/>
    <x v="0"/>
    <x v="1"/>
    <x v="2"/>
    <s v="EE_Enefit"/>
    <x v="0"/>
    <x v="2"/>
    <n v="0"/>
    <n v="0"/>
  </r>
  <r>
    <x v="0"/>
    <x v="0"/>
    <x v="0"/>
    <x v="1"/>
    <x v="2"/>
    <s v="EE_Enefit"/>
    <x v="1"/>
    <x v="0"/>
    <n v="0"/>
    <n v="0"/>
  </r>
  <r>
    <x v="0"/>
    <x v="0"/>
    <x v="0"/>
    <x v="1"/>
    <x v="2"/>
    <s v="EE_Enefit"/>
    <x v="1"/>
    <x v="1"/>
    <n v="0"/>
    <n v="0"/>
  </r>
  <r>
    <x v="0"/>
    <x v="0"/>
    <x v="0"/>
    <x v="1"/>
    <x v="2"/>
    <s v="EE_Enefit"/>
    <x v="1"/>
    <x v="2"/>
    <n v="0"/>
    <n v="0"/>
  </r>
  <r>
    <x v="0"/>
    <x v="0"/>
    <x v="0"/>
    <x v="1"/>
    <x v="2"/>
    <s v="EE_Industry"/>
    <x v="0"/>
    <x v="0"/>
    <n v="0"/>
    <n v="0"/>
  </r>
  <r>
    <x v="0"/>
    <x v="0"/>
    <x v="0"/>
    <x v="1"/>
    <x v="2"/>
    <s v="EE_Industry"/>
    <x v="0"/>
    <x v="1"/>
    <n v="140.754530416541"/>
    <n v="506.71630949954903"/>
  </r>
  <r>
    <x v="0"/>
    <x v="0"/>
    <x v="0"/>
    <x v="1"/>
    <x v="2"/>
    <s v="EE_Industry"/>
    <x v="0"/>
    <x v="2"/>
    <n v="379.398245616427"/>
    <n v="1365.83368421914"/>
  </r>
  <r>
    <x v="0"/>
    <x v="0"/>
    <x v="0"/>
    <x v="1"/>
    <x v="2"/>
    <s v="EE_Industry"/>
    <x v="1"/>
    <x v="0"/>
    <n v="0"/>
    <n v="0"/>
  </r>
  <r>
    <x v="0"/>
    <x v="0"/>
    <x v="0"/>
    <x v="1"/>
    <x v="2"/>
    <s v="EE_Industry"/>
    <x v="1"/>
    <x v="1"/>
    <n v="0"/>
    <n v="0"/>
  </r>
  <r>
    <x v="0"/>
    <x v="0"/>
    <x v="0"/>
    <x v="1"/>
    <x v="2"/>
    <s v="EE_Industry"/>
    <x v="1"/>
    <x v="2"/>
    <n v="0"/>
    <n v="0"/>
  </r>
  <r>
    <x v="0"/>
    <x v="0"/>
    <x v="0"/>
    <x v="1"/>
    <x v="2"/>
    <s v="EE_Kohtla_Jarve"/>
    <x v="0"/>
    <x v="0"/>
    <n v="0"/>
    <n v="0"/>
  </r>
  <r>
    <x v="0"/>
    <x v="0"/>
    <x v="0"/>
    <x v="1"/>
    <x v="2"/>
    <s v="EE_Kohtla_Jarve"/>
    <x v="0"/>
    <x v="1"/>
    <n v="0"/>
    <n v="0"/>
  </r>
  <r>
    <x v="0"/>
    <x v="0"/>
    <x v="0"/>
    <x v="1"/>
    <x v="2"/>
    <s v="EE_Kohtla_Jarve"/>
    <x v="0"/>
    <x v="2"/>
    <n v="0"/>
    <n v="0"/>
  </r>
  <r>
    <x v="0"/>
    <x v="0"/>
    <x v="0"/>
    <x v="1"/>
    <x v="2"/>
    <s v="EE_Kohtla_Jarve"/>
    <x v="1"/>
    <x v="0"/>
    <n v="0"/>
    <n v="0"/>
  </r>
  <r>
    <x v="0"/>
    <x v="0"/>
    <x v="0"/>
    <x v="1"/>
    <x v="2"/>
    <s v="EE_Kohtla_Jarve"/>
    <x v="1"/>
    <x v="1"/>
    <n v="0"/>
    <n v="0"/>
  </r>
  <r>
    <x v="0"/>
    <x v="0"/>
    <x v="0"/>
    <x v="1"/>
    <x v="2"/>
    <s v="EE_Kohtla_Jarve"/>
    <x v="1"/>
    <x v="2"/>
    <n v="0"/>
    <n v="0"/>
  </r>
  <r>
    <x v="0"/>
    <x v="0"/>
    <x v="0"/>
    <x v="1"/>
    <x v="2"/>
    <s v="EE_Narva"/>
    <x v="0"/>
    <x v="0"/>
    <n v="0"/>
    <n v="0"/>
  </r>
  <r>
    <x v="0"/>
    <x v="0"/>
    <x v="0"/>
    <x v="1"/>
    <x v="2"/>
    <s v="EE_Narva"/>
    <x v="0"/>
    <x v="1"/>
    <n v="0"/>
    <n v="0"/>
  </r>
  <r>
    <x v="0"/>
    <x v="0"/>
    <x v="0"/>
    <x v="1"/>
    <x v="2"/>
    <s v="EE_Narva"/>
    <x v="0"/>
    <x v="2"/>
    <n v="0"/>
    <n v="0"/>
  </r>
  <r>
    <x v="0"/>
    <x v="0"/>
    <x v="0"/>
    <x v="1"/>
    <x v="2"/>
    <s v="EE_Narva"/>
    <x v="1"/>
    <x v="0"/>
    <n v="0"/>
    <n v="0"/>
  </r>
  <r>
    <x v="0"/>
    <x v="0"/>
    <x v="0"/>
    <x v="1"/>
    <x v="2"/>
    <s v="EE_Narva"/>
    <x v="1"/>
    <x v="1"/>
    <n v="0"/>
    <n v="0"/>
  </r>
  <r>
    <x v="0"/>
    <x v="0"/>
    <x v="0"/>
    <x v="1"/>
    <x v="2"/>
    <s v="EE_Narva"/>
    <x v="1"/>
    <x v="2"/>
    <n v="0"/>
    <n v="0"/>
  </r>
  <r>
    <x v="0"/>
    <x v="0"/>
    <x v="0"/>
    <x v="1"/>
    <x v="2"/>
    <s v="EE_Parnu"/>
    <x v="0"/>
    <x v="0"/>
    <n v="0"/>
    <n v="0"/>
  </r>
  <r>
    <x v="0"/>
    <x v="0"/>
    <x v="0"/>
    <x v="1"/>
    <x v="2"/>
    <s v="EE_Parnu"/>
    <x v="0"/>
    <x v="1"/>
    <n v="0"/>
    <n v="0"/>
  </r>
  <r>
    <x v="0"/>
    <x v="0"/>
    <x v="0"/>
    <x v="1"/>
    <x v="2"/>
    <s v="EE_Parnu"/>
    <x v="0"/>
    <x v="2"/>
    <n v="0"/>
    <n v="0"/>
  </r>
  <r>
    <x v="0"/>
    <x v="0"/>
    <x v="0"/>
    <x v="1"/>
    <x v="2"/>
    <s v="EE_Parnu"/>
    <x v="1"/>
    <x v="0"/>
    <n v="0"/>
    <n v="0"/>
  </r>
  <r>
    <x v="0"/>
    <x v="0"/>
    <x v="0"/>
    <x v="1"/>
    <x v="2"/>
    <s v="EE_Parnu"/>
    <x v="1"/>
    <x v="1"/>
    <n v="0"/>
    <n v="0"/>
  </r>
  <r>
    <x v="0"/>
    <x v="0"/>
    <x v="0"/>
    <x v="1"/>
    <x v="2"/>
    <s v="EE_Parnu"/>
    <x v="1"/>
    <x v="2"/>
    <n v="0"/>
    <n v="0"/>
  </r>
  <r>
    <x v="0"/>
    <x v="0"/>
    <x v="0"/>
    <x v="1"/>
    <x v="2"/>
    <s v="EE_Rural"/>
    <x v="0"/>
    <x v="0"/>
    <n v="0"/>
    <n v="0"/>
  </r>
  <r>
    <x v="0"/>
    <x v="0"/>
    <x v="0"/>
    <x v="1"/>
    <x v="2"/>
    <s v="EE_Rural"/>
    <x v="0"/>
    <x v="1"/>
    <n v="0"/>
    <n v="0"/>
  </r>
  <r>
    <x v="0"/>
    <x v="0"/>
    <x v="0"/>
    <x v="1"/>
    <x v="2"/>
    <s v="EE_Rural"/>
    <x v="0"/>
    <x v="2"/>
    <n v="0"/>
    <n v="0"/>
  </r>
  <r>
    <x v="0"/>
    <x v="0"/>
    <x v="0"/>
    <x v="1"/>
    <x v="2"/>
    <s v="EE_Rural"/>
    <x v="1"/>
    <x v="0"/>
    <n v="0"/>
    <n v="0"/>
  </r>
  <r>
    <x v="0"/>
    <x v="0"/>
    <x v="0"/>
    <x v="1"/>
    <x v="2"/>
    <s v="EE_Rural"/>
    <x v="1"/>
    <x v="1"/>
    <n v="0"/>
    <n v="0"/>
  </r>
  <r>
    <x v="0"/>
    <x v="0"/>
    <x v="0"/>
    <x v="1"/>
    <x v="2"/>
    <s v="EE_Rural"/>
    <x v="1"/>
    <x v="2"/>
    <n v="0"/>
    <n v="0"/>
  </r>
  <r>
    <x v="0"/>
    <x v="0"/>
    <x v="0"/>
    <x v="1"/>
    <x v="2"/>
    <s v="EE_Sillamae"/>
    <x v="0"/>
    <x v="0"/>
    <n v="0"/>
    <n v="0"/>
  </r>
  <r>
    <x v="0"/>
    <x v="0"/>
    <x v="0"/>
    <x v="1"/>
    <x v="2"/>
    <s v="EE_Sillamae"/>
    <x v="0"/>
    <x v="1"/>
    <n v="0"/>
    <n v="0"/>
  </r>
  <r>
    <x v="0"/>
    <x v="0"/>
    <x v="0"/>
    <x v="1"/>
    <x v="2"/>
    <s v="EE_Sillamae"/>
    <x v="0"/>
    <x v="2"/>
    <n v="0"/>
    <n v="0"/>
  </r>
  <r>
    <x v="0"/>
    <x v="0"/>
    <x v="0"/>
    <x v="1"/>
    <x v="2"/>
    <s v="EE_Sillamae"/>
    <x v="1"/>
    <x v="0"/>
    <n v="0"/>
    <n v="0"/>
  </r>
  <r>
    <x v="0"/>
    <x v="0"/>
    <x v="0"/>
    <x v="1"/>
    <x v="2"/>
    <s v="EE_Sillamae"/>
    <x v="1"/>
    <x v="1"/>
    <n v="0"/>
    <n v="0"/>
  </r>
  <r>
    <x v="0"/>
    <x v="0"/>
    <x v="0"/>
    <x v="1"/>
    <x v="2"/>
    <s v="EE_Sillamae"/>
    <x v="1"/>
    <x v="2"/>
    <n v="0"/>
    <n v="0"/>
  </r>
  <r>
    <x v="0"/>
    <x v="0"/>
    <x v="0"/>
    <x v="1"/>
    <x v="2"/>
    <s v="EE_Tallinn"/>
    <x v="0"/>
    <x v="0"/>
    <n v="0"/>
    <n v="0"/>
  </r>
  <r>
    <x v="0"/>
    <x v="0"/>
    <x v="0"/>
    <x v="1"/>
    <x v="2"/>
    <s v="EE_Tallinn"/>
    <x v="0"/>
    <x v="1"/>
    <n v="0"/>
    <n v="0"/>
  </r>
  <r>
    <x v="0"/>
    <x v="0"/>
    <x v="0"/>
    <x v="1"/>
    <x v="2"/>
    <s v="EE_Tallinn"/>
    <x v="0"/>
    <x v="2"/>
    <n v="0"/>
    <n v="0"/>
  </r>
  <r>
    <x v="0"/>
    <x v="0"/>
    <x v="0"/>
    <x v="1"/>
    <x v="2"/>
    <s v="EE_Tallinn"/>
    <x v="1"/>
    <x v="0"/>
    <n v="0"/>
    <n v="0"/>
  </r>
  <r>
    <x v="0"/>
    <x v="0"/>
    <x v="0"/>
    <x v="1"/>
    <x v="2"/>
    <s v="EE_Tallinn"/>
    <x v="1"/>
    <x v="1"/>
    <n v="0"/>
    <n v="0"/>
  </r>
  <r>
    <x v="0"/>
    <x v="0"/>
    <x v="0"/>
    <x v="1"/>
    <x v="2"/>
    <s v="EE_Tallinn"/>
    <x v="1"/>
    <x v="2"/>
    <n v="0"/>
    <n v="0"/>
  </r>
  <r>
    <x v="0"/>
    <x v="0"/>
    <x v="0"/>
    <x v="1"/>
    <x v="2"/>
    <s v="EE_Tartu"/>
    <x v="0"/>
    <x v="0"/>
    <n v="0"/>
    <n v="0"/>
  </r>
  <r>
    <x v="0"/>
    <x v="0"/>
    <x v="0"/>
    <x v="1"/>
    <x v="2"/>
    <s v="EE_Tartu"/>
    <x v="0"/>
    <x v="1"/>
    <n v="0"/>
    <n v="0"/>
  </r>
  <r>
    <x v="0"/>
    <x v="0"/>
    <x v="0"/>
    <x v="1"/>
    <x v="2"/>
    <s v="EE_Tartu"/>
    <x v="0"/>
    <x v="2"/>
    <n v="0"/>
    <n v="0"/>
  </r>
  <r>
    <x v="0"/>
    <x v="0"/>
    <x v="0"/>
    <x v="1"/>
    <x v="2"/>
    <s v="EE_Tartu"/>
    <x v="1"/>
    <x v="0"/>
    <n v="0"/>
    <n v="0"/>
  </r>
  <r>
    <x v="0"/>
    <x v="0"/>
    <x v="0"/>
    <x v="1"/>
    <x v="2"/>
    <s v="EE_Tartu"/>
    <x v="1"/>
    <x v="1"/>
    <n v="0"/>
    <n v="0"/>
  </r>
  <r>
    <x v="0"/>
    <x v="0"/>
    <x v="0"/>
    <x v="1"/>
    <x v="2"/>
    <s v="EE_Tartu"/>
    <x v="1"/>
    <x v="2"/>
    <n v="0"/>
    <n v="0"/>
  </r>
  <r>
    <x v="0"/>
    <x v="0"/>
    <x v="0"/>
    <x v="1"/>
    <x v="2"/>
    <s v="EE_Urban"/>
    <x v="0"/>
    <x v="0"/>
    <n v="0"/>
    <n v="0"/>
  </r>
  <r>
    <x v="0"/>
    <x v="0"/>
    <x v="0"/>
    <x v="1"/>
    <x v="2"/>
    <s v="EE_Urban"/>
    <x v="0"/>
    <x v="1"/>
    <n v="0"/>
    <n v="0"/>
  </r>
  <r>
    <x v="0"/>
    <x v="0"/>
    <x v="0"/>
    <x v="1"/>
    <x v="2"/>
    <s v="EE_Urban"/>
    <x v="0"/>
    <x v="2"/>
    <n v="0"/>
    <n v="0"/>
  </r>
  <r>
    <x v="0"/>
    <x v="0"/>
    <x v="0"/>
    <x v="1"/>
    <x v="2"/>
    <s v="EE_Urban"/>
    <x v="1"/>
    <x v="0"/>
    <n v="0"/>
    <n v="0"/>
  </r>
  <r>
    <x v="0"/>
    <x v="0"/>
    <x v="0"/>
    <x v="1"/>
    <x v="2"/>
    <s v="EE_Urban"/>
    <x v="1"/>
    <x v="1"/>
    <n v="0"/>
    <n v="0"/>
  </r>
  <r>
    <x v="0"/>
    <x v="0"/>
    <x v="0"/>
    <x v="1"/>
    <x v="2"/>
    <s v="EE_Urban"/>
    <x v="1"/>
    <x v="2"/>
    <n v="0"/>
    <n v="0"/>
  </r>
  <r>
    <x v="0"/>
    <x v="0"/>
    <x v="0"/>
    <x v="2"/>
    <x v="3"/>
    <s v="FI_IND"/>
    <x v="0"/>
    <x v="0"/>
    <n v="0"/>
    <n v="0"/>
  </r>
  <r>
    <x v="0"/>
    <x v="0"/>
    <x v="0"/>
    <x v="2"/>
    <x v="3"/>
    <s v="FI_IND"/>
    <x v="0"/>
    <x v="1"/>
    <n v="0"/>
    <n v="0"/>
  </r>
  <r>
    <x v="0"/>
    <x v="0"/>
    <x v="0"/>
    <x v="2"/>
    <x v="3"/>
    <s v="FI_IND"/>
    <x v="0"/>
    <x v="2"/>
    <n v="0"/>
    <n v="0"/>
  </r>
  <r>
    <x v="0"/>
    <x v="0"/>
    <x v="0"/>
    <x v="2"/>
    <x v="3"/>
    <s v="FI_IND"/>
    <x v="1"/>
    <x v="0"/>
    <n v="0"/>
    <n v="0"/>
  </r>
  <r>
    <x v="0"/>
    <x v="0"/>
    <x v="0"/>
    <x v="2"/>
    <x v="3"/>
    <s v="FI_IND"/>
    <x v="1"/>
    <x v="1"/>
    <n v="0"/>
    <n v="0"/>
  </r>
  <r>
    <x v="0"/>
    <x v="0"/>
    <x v="0"/>
    <x v="2"/>
    <x v="3"/>
    <s v="FI_IND"/>
    <x v="1"/>
    <x v="2"/>
    <n v="0"/>
    <n v="0"/>
  </r>
  <r>
    <x v="0"/>
    <x v="0"/>
    <x v="0"/>
    <x v="2"/>
    <x v="3"/>
    <s v="FI_large"/>
    <x v="0"/>
    <x v="0"/>
    <n v="0"/>
    <n v="0"/>
  </r>
  <r>
    <x v="0"/>
    <x v="0"/>
    <x v="0"/>
    <x v="2"/>
    <x v="3"/>
    <s v="FI_large"/>
    <x v="0"/>
    <x v="1"/>
    <n v="2480"/>
    <n v="8928"/>
  </r>
  <r>
    <x v="0"/>
    <x v="0"/>
    <x v="0"/>
    <x v="2"/>
    <x v="3"/>
    <s v="FI_large"/>
    <x v="0"/>
    <x v="2"/>
    <n v="0"/>
    <n v="0"/>
  </r>
  <r>
    <x v="0"/>
    <x v="0"/>
    <x v="0"/>
    <x v="2"/>
    <x v="3"/>
    <s v="FI_large"/>
    <x v="1"/>
    <x v="0"/>
    <n v="1341.0406722360799"/>
    <n v="4827.7464200498998"/>
  </r>
  <r>
    <x v="0"/>
    <x v="0"/>
    <x v="0"/>
    <x v="2"/>
    <x v="3"/>
    <s v="FI_large"/>
    <x v="1"/>
    <x v="1"/>
    <n v="2480"/>
    <n v="8928"/>
  </r>
  <r>
    <x v="0"/>
    <x v="0"/>
    <x v="0"/>
    <x v="2"/>
    <x v="3"/>
    <s v="FI_large"/>
    <x v="1"/>
    <x v="2"/>
    <n v="0"/>
    <n v="0"/>
  </r>
  <r>
    <x v="0"/>
    <x v="0"/>
    <x v="0"/>
    <x v="2"/>
    <x v="3"/>
    <s v="FI_large_gas"/>
    <x v="0"/>
    <x v="0"/>
    <n v="0"/>
    <n v="0"/>
  </r>
  <r>
    <x v="0"/>
    <x v="0"/>
    <x v="0"/>
    <x v="2"/>
    <x v="3"/>
    <s v="FI_large_gas"/>
    <x v="0"/>
    <x v="1"/>
    <n v="0"/>
    <n v="0"/>
  </r>
  <r>
    <x v="0"/>
    <x v="0"/>
    <x v="0"/>
    <x v="2"/>
    <x v="3"/>
    <s v="FI_large_gas"/>
    <x v="0"/>
    <x v="2"/>
    <n v="0"/>
    <n v="0"/>
  </r>
  <r>
    <x v="0"/>
    <x v="0"/>
    <x v="0"/>
    <x v="2"/>
    <x v="3"/>
    <s v="FI_large_gas"/>
    <x v="1"/>
    <x v="0"/>
    <n v="0"/>
    <n v="0"/>
  </r>
  <r>
    <x v="0"/>
    <x v="0"/>
    <x v="0"/>
    <x v="2"/>
    <x v="3"/>
    <s v="FI_large_gas"/>
    <x v="1"/>
    <x v="1"/>
    <n v="0"/>
    <n v="0"/>
  </r>
  <r>
    <x v="0"/>
    <x v="0"/>
    <x v="0"/>
    <x v="2"/>
    <x v="3"/>
    <s v="FI_large_gas"/>
    <x v="1"/>
    <x v="2"/>
    <n v="0"/>
    <n v="0"/>
  </r>
  <r>
    <x v="0"/>
    <x v="0"/>
    <x v="0"/>
    <x v="2"/>
    <x v="3"/>
    <s v="FI_medium"/>
    <x v="0"/>
    <x v="0"/>
    <n v="656"/>
    <n v="2361.6"/>
  </r>
  <r>
    <x v="0"/>
    <x v="0"/>
    <x v="0"/>
    <x v="2"/>
    <x v="3"/>
    <s v="FI_medium"/>
    <x v="0"/>
    <x v="1"/>
    <n v="656"/>
    <n v="2361.6"/>
  </r>
  <r>
    <x v="0"/>
    <x v="0"/>
    <x v="0"/>
    <x v="2"/>
    <x v="3"/>
    <s v="FI_medium"/>
    <x v="0"/>
    <x v="2"/>
    <n v="0"/>
    <n v="0"/>
  </r>
  <r>
    <x v="0"/>
    <x v="0"/>
    <x v="0"/>
    <x v="2"/>
    <x v="3"/>
    <s v="FI_medium"/>
    <x v="1"/>
    <x v="0"/>
    <n v="0"/>
    <n v="0"/>
  </r>
  <r>
    <x v="0"/>
    <x v="0"/>
    <x v="0"/>
    <x v="2"/>
    <x v="3"/>
    <s v="FI_medium"/>
    <x v="1"/>
    <x v="1"/>
    <n v="0"/>
    <n v="0"/>
  </r>
  <r>
    <x v="0"/>
    <x v="0"/>
    <x v="0"/>
    <x v="2"/>
    <x v="3"/>
    <s v="FI_medium"/>
    <x v="1"/>
    <x v="2"/>
    <n v="0"/>
    <n v="0"/>
  </r>
  <r>
    <x v="0"/>
    <x v="0"/>
    <x v="0"/>
    <x v="2"/>
    <x v="3"/>
    <s v="FI_medium_gas"/>
    <x v="0"/>
    <x v="0"/>
    <n v="0"/>
    <n v="0"/>
  </r>
  <r>
    <x v="0"/>
    <x v="0"/>
    <x v="0"/>
    <x v="2"/>
    <x v="3"/>
    <s v="FI_medium_gas"/>
    <x v="0"/>
    <x v="1"/>
    <n v="1090"/>
    <n v="3924"/>
  </r>
  <r>
    <x v="0"/>
    <x v="0"/>
    <x v="0"/>
    <x v="2"/>
    <x v="3"/>
    <s v="FI_medium_gas"/>
    <x v="0"/>
    <x v="2"/>
    <n v="0"/>
    <n v="0"/>
  </r>
  <r>
    <x v="0"/>
    <x v="0"/>
    <x v="0"/>
    <x v="2"/>
    <x v="3"/>
    <s v="FI_medium_gas"/>
    <x v="1"/>
    <x v="0"/>
    <n v="0"/>
    <n v="0"/>
  </r>
  <r>
    <x v="0"/>
    <x v="0"/>
    <x v="0"/>
    <x v="2"/>
    <x v="3"/>
    <s v="FI_medium_gas"/>
    <x v="1"/>
    <x v="1"/>
    <n v="0"/>
    <n v="0"/>
  </r>
  <r>
    <x v="0"/>
    <x v="0"/>
    <x v="0"/>
    <x v="2"/>
    <x v="3"/>
    <s v="FI_medium_gas"/>
    <x v="1"/>
    <x v="2"/>
    <n v="0"/>
    <n v="0"/>
  </r>
  <r>
    <x v="0"/>
    <x v="0"/>
    <x v="0"/>
    <x v="2"/>
    <x v="3"/>
    <s v="FI_small"/>
    <x v="0"/>
    <x v="0"/>
    <n v="0"/>
    <n v="0"/>
  </r>
  <r>
    <x v="0"/>
    <x v="0"/>
    <x v="0"/>
    <x v="2"/>
    <x v="3"/>
    <s v="FI_small"/>
    <x v="0"/>
    <x v="1"/>
    <n v="0"/>
    <n v="0"/>
  </r>
  <r>
    <x v="0"/>
    <x v="0"/>
    <x v="0"/>
    <x v="2"/>
    <x v="3"/>
    <s v="FI_small"/>
    <x v="0"/>
    <x v="2"/>
    <n v="0"/>
    <n v="0"/>
  </r>
  <r>
    <x v="0"/>
    <x v="0"/>
    <x v="0"/>
    <x v="2"/>
    <x v="3"/>
    <s v="FI_small"/>
    <x v="1"/>
    <x v="0"/>
    <n v="0"/>
    <n v="0"/>
  </r>
  <r>
    <x v="0"/>
    <x v="0"/>
    <x v="0"/>
    <x v="2"/>
    <x v="3"/>
    <s v="FI_small"/>
    <x v="1"/>
    <x v="1"/>
    <n v="0"/>
    <n v="0"/>
  </r>
  <r>
    <x v="0"/>
    <x v="0"/>
    <x v="0"/>
    <x v="2"/>
    <x v="3"/>
    <s v="FI_small"/>
    <x v="1"/>
    <x v="2"/>
    <n v="0"/>
    <n v="0"/>
  </r>
  <r>
    <x v="0"/>
    <x v="0"/>
    <x v="0"/>
    <x v="2"/>
    <x v="3"/>
    <s v="FI_small_gas"/>
    <x v="0"/>
    <x v="0"/>
    <n v="0"/>
    <n v="0"/>
  </r>
  <r>
    <x v="0"/>
    <x v="0"/>
    <x v="0"/>
    <x v="2"/>
    <x v="3"/>
    <s v="FI_small_gas"/>
    <x v="0"/>
    <x v="1"/>
    <n v="0"/>
    <n v="0"/>
  </r>
  <r>
    <x v="0"/>
    <x v="0"/>
    <x v="0"/>
    <x v="2"/>
    <x v="3"/>
    <s v="FI_small_gas"/>
    <x v="0"/>
    <x v="2"/>
    <n v="0"/>
    <n v="0"/>
  </r>
  <r>
    <x v="0"/>
    <x v="0"/>
    <x v="0"/>
    <x v="2"/>
    <x v="3"/>
    <s v="FI_small_gas"/>
    <x v="1"/>
    <x v="0"/>
    <n v="0"/>
    <n v="0"/>
  </r>
  <r>
    <x v="0"/>
    <x v="0"/>
    <x v="0"/>
    <x v="2"/>
    <x v="3"/>
    <s v="FI_small_gas"/>
    <x v="1"/>
    <x v="1"/>
    <n v="0"/>
    <n v="0"/>
  </r>
  <r>
    <x v="0"/>
    <x v="0"/>
    <x v="0"/>
    <x v="2"/>
    <x v="3"/>
    <s v="FI_small_gas"/>
    <x v="1"/>
    <x v="2"/>
    <n v="0"/>
    <n v="0"/>
  </r>
  <r>
    <x v="0"/>
    <x v="0"/>
    <x v="0"/>
    <x v="3"/>
    <x v="4"/>
    <s v="DE4-E_A"/>
    <x v="0"/>
    <x v="0"/>
    <n v="0"/>
    <n v="0"/>
  </r>
  <r>
    <x v="0"/>
    <x v="0"/>
    <x v="0"/>
    <x v="3"/>
    <x v="4"/>
    <s v="DE4-E_A"/>
    <x v="0"/>
    <x v="1"/>
    <n v="0"/>
    <n v="0"/>
  </r>
  <r>
    <x v="0"/>
    <x v="0"/>
    <x v="0"/>
    <x v="3"/>
    <x v="4"/>
    <s v="DE4-E_A"/>
    <x v="0"/>
    <x v="2"/>
    <n v="0"/>
    <n v="0"/>
  </r>
  <r>
    <x v="0"/>
    <x v="0"/>
    <x v="0"/>
    <x v="3"/>
    <x v="4"/>
    <s v="DE4-E_A"/>
    <x v="1"/>
    <x v="0"/>
    <n v="0"/>
    <n v="0"/>
  </r>
  <r>
    <x v="0"/>
    <x v="0"/>
    <x v="0"/>
    <x v="3"/>
    <x v="4"/>
    <s v="DE4-E_A"/>
    <x v="1"/>
    <x v="1"/>
    <n v="0"/>
    <n v="0"/>
  </r>
  <r>
    <x v="0"/>
    <x v="0"/>
    <x v="0"/>
    <x v="3"/>
    <x v="4"/>
    <s v="DE4-E_A"/>
    <x v="1"/>
    <x v="2"/>
    <n v="0"/>
    <n v="0"/>
  </r>
  <r>
    <x v="0"/>
    <x v="0"/>
    <x v="0"/>
    <x v="3"/>
    <x v="5"/>
    <s v="DE4-N_A"/>
    <x v="0"/>
    <x v="0"/>
    <n v="0"/>
    <n v="0"/>
  </r>
  <r>
    <x v="0"/>
    <x v="0"/>
    <x v="0"/>
    <x v="3"/>
    <x v="5"/>
    <s v="DE4-N_A"/>
    <x v="0"/>
    <x v="1"/>
    <n v="0"/>
    <n v="0"/>
  </r>
  <r>
    <x v="0"/>
    <x v="0"/>
    <x v="0"/>
    <x v="3"/>
    <x v="5"/>
    <s v="DE4-N_A"/>
    <x v="0"/>
    <x v="2"/>
    <n v="0"/>
    <n v="0"/>
  </r>
  <r>
    <x v="0"/>
    <x v="0"/>
    <x v="0"/>
    <x v="3"/>
    <x v="5"/>
    <s v="DE4-N_A"/>
    <x v="1"/>
    <x v="0"/>
    <n v="0"/>
    <n v="0"/>
  </r>
  <r>
    <x v="0"/>
    <x v="0"/>
    <x v="0"/>
    <x v="3"/>
    <x v="5"/>
    <s v="DE4-N_A"/>
    <x v="1"/>
    <x v="1"/>
    <n v="0"/>
    <n v="0"/>
  </r>
  <r>
    <x v="0"/>
    <x v="0"/>
    <x v="0"/>
    <x v="3"/>
    <x v="5"/>
    <s v="DE4-N_A"/>
    <x v="1"/>
    <x v="2"/>
    <n v="0"/>
    <n v="0"/>
  </r>
  <r>
    <x v="0"/>
    <x v="0"/>
    <x v="0"/>
    <x v="3"/>
    <x v="6"/>
    <s v="DE4-S_A"/>
    <x v="0"/>
    <x v="0"/>
    <n v="0"/>
    <n v="0"/>
  </r>
  <r>
    <x v="0"/>
    <x v="0"/>
    <x v="0"/>
    <x v="3"/>
    <x v="6"/>
    <s v="DE4-S_A"/>
    <x v="0"/>
    <x v="1"/>
    <n v="0"/>
    <n v="0"/>
  </r>
  <r>
    <x v="0"/>
    <x v="0"/>
    <x v="0"/>
    <x v="3"/>
    <x v="6"/>
    <s v="DE4-S_A"/>
    <x v="0"/>
    <x v="2"/>
    <n v="0"/>
    <n v="0"/>
  </r>
  <r>
    <x v="0"/>
    <x v="0"/>
    <x v="0"/>
    <x v="3"/>
    <x v="6"/>
    <s v="DE4-S_A"/>
    <x v="1"/>
    <x v="0"/>
    <n v="0"/>
    <n v="0"/>
  </r>
  <r>
    <x v="0"/>
    <x v="0"/>
    <x v="0"/>
    <x v="3"/>
    <x v="6"/>
    <s v="DE4-S_A"/>
    <x v="1"/>
    <x v="1"/>
    <n v="0"/>
    <n v="0"/>
  </r>
  <r>
    <x v="0"/>
    <x v="0"/>
    <x v="0"/>
    <x v="3"/>
    <x v="6"/>
    <s v="DE4-S_A"/>
    <x v="1"/>
    <x v="2"/>
    <n v="0"/>
    <n v="0"/>
  </r>
  <r>
    <x v="0"/>
    <x v="0"/>
    <x v="0"/>
    <x v="3"/>
    <x v="7"/>
    <s v="DE4-W_A"/>
    <x v="0"/>
    <x v="0"/>
    <n v="0"/>
    <n v="0"/>
  </r>
  <r>
    <x v="0"/>
    <x v="0"/>
    <x v="0"/>
    <x v="3"/>
    <x v="7"/>
    <s v="DE4-W_A"/>
    <x v="0"/>
    <x v="1"/>
    <n v="0"/>
    <n v="0"/>
  </r>
  <r>
    <x v="0"/>
    <x v="0"/>
    <x v="0"/>
    <x v="3"/>
    <x v="7"/>
    <s v="DE4-W_A"/>
    <x v="0"/>
    <x v="2"/>
    <n v="0"/>
    <n v="0"/>
  </r>
  <r>
    <x v="0"/>
    <x v="0"/>
    <x v="0"/>
    <x v="3"/>
    <x v="7"/>
    <s v="DE4-W_A"/>
    <x v="1"/>
    <x v="0"/>
    <n v="0"/>
    <n v="0"/>
  </r>
  <r>
    <x v="0"/>
    <x v="0"/>
    <x v="0"/>
    <x v="3"/>
    <x v="7"/>
    <s v="DE4-W_A"/>
    <x v="1"/>
    <x v="1"/>
    <n v="0"/>
    <n v="0"/>
  </r>
  <r>
    <x v="0"/>
    <x v="0"/>
    <x v="0"/>
    <x v="3"/>
    <x v="7"/>
    <s v="DE4-W_A"/>
    <x v="1"/>
    <x v="2"/>
    <n v="0"/>
    <n v="0"/>
  </r>
  <r>
    <x v="0"/>
    <x v="0"/>
    <x v="0"/>
    <x v="4"/>
    <x v="8"/>
    <s v="LV_Other_DH"/>
    <x v="0"/>
    <x v="0"/>
    <n v="0"/>
    <n v="0"/>
  </r>
  <r>
    <x v="0"/>
    <x v="0"/>
    <x v="0"/>
    <x v="4"/>
    <x v="8"/>
    <s v="LV_Other_DH"/>
    <x v="0"/>
    <x v="1"/>
    <n v="0"/>
    <n v="0"/>
  </r>
  <r>
    <x v="0"/>
    <x v="0"/>
    <x v="0"/>
    <x v="4"/>
    <x v="8"/>
    <s v="LV_Other_DH"/>
    <x v="0"/>
    <x v="2"/>
    <n v="0"/>
    <n v="0"/>
  </r>
  <r>
    <x v="0"/>
    <x v="0"/>
    <x v="0"/>
    <x v="4"/>
    <x v="8"/>
    <s v="LV_Other_DH"/>
    <x v="1"/>
    <x v="0"/>
    <n v="0"/>
    <n v="0"/>
  </r>
  <r>
    <x v="0"/>
    <x v="0"/>
    <x v="0"/>
    <x v="4"/>
    <x v="8"/>
    <s v="LV_Other_DH"/>
    <x v="1"/>
    <x v="1"/>
    <n v="0"/>
    <n v="0"/>
  </r>
  <r>
    <x v="0"/>
    <x v="0"/>
    <x v="0"/>
    <x v="4"/>
    <x v="8"/>
    <s v="LV_Other_DH"/>
    <x v="1"/>
    <x v="2"/>
    <n v="0"/>
    <n v="0"/>
  </r>
  <r>
    <x v="0"/>
    <x v="0"/>
    <x v="0"/>
    <x v="4"/>
    <x v="8"/>
    <s v="LV_RigaR"/>
    <x v="0"/>
    <x v="0"/>
    <n v="0"/>
    <n v="0"/>
  </r>
  <r>
    <x v="0"/>
    <x v="0"/>
    <x v="0"/>
    <x v="4"/>
    <x v="8"/>
    <s v="LV_RigaR"/>
    <x v="0"/>
    <x v="1"/>
    <n v="0"/>
    <n v="0"/>
  </r>
  <r>
    <x v="0"/>
    <x v="0"/>
    <x v="0"/>
    <x v="4"/>
    <x v="8"/>
    <s v="LV_RigaR"/>
    <x v="0"/>
    <x v="2"/>
    <n v="0"/>
    <n v="0"/>
  </r>
  <r>
    <x v="0"/>
    <x v="0"/>
    <x v="0"/>
    <x v="4"/>
    <x v="8"/>
    <s v="LV_RigaR"/>
    <x v="1"/>
    <x v="0"/>
    <n v="0"/>
    <n v="0"/>
  </r>
  <r>
    <x v="0"/>
    <x v="0"/>
    <x v="0"/>
    <x v="4"/>
    <x v="8"/>
    <s v="LV_RigaR"/>
    <x v="1"/>
    <x v="1"/>
    <n v="0"/>
    <n v="0"/>
  </r>
  <r>
    <x v="0"/>
    <x v="0"/>
    <x v="0"/>
    <x v="4"/>
    <x v="8"/>
    <s v="LV_RigaR"/>
    <x v="1"/>
    <x v="2"/>
    <n v="0"/>
    <n v="0"/>
  </r>
  <r>
    <x v="0"/>
    <x v="0"/>
    <x v="0"/>
    <x v="4"/>
    <x v="8"/>
    <s v="LV_Rural"/>
    <x v="0"/>
    <x v="0"/>
    <n v="0"/>
    <n v="0"/>
  </r>
  <r>
    <x v="0"/>
    <x v="0"/>
    <x v="0"/>
    <x v="4"/>
    <x v="8"/>
    <s v="LV_Rural"/>
    <x v="0"/>
    <x v="1"/>
    <n v="0"/>
    <n v="0"/>
  </r>
  <r>
    <x v="0"/>
    <x v="0"/>
    <x v="0"/>
    <x v="4"/>
    <x v="8"/>
    <s v="LV_Rural"/>
    <x v="0"/>
    <x v="2"/>
    <n v="0"/>
    <n v="0"/>
  </r>
  <r>
    <x v="0"/>
    <x v="0"/>
    <x v="0"/>
    <x v="4"/>
    <x v="8"/>
    <s v="LV_Rural"/>
    <x v="1"/>
    <x v="0"/>
    <n v="0"/>
    <n v="0"/>
  </r>
  <r>
    <x v="0"/>
    <x v="0"/>
    <x v="0"/>
    <x v="4"/>
    <x v="8"/>
    <s v="LV_Rural"/>
    <x v="1"/>
    <x v="1"/>
    <n v="0"/>
    <n v="0"/>
  </r>
  <r>
    <x v="0"/>
    <x v="0"/>
    <x v="0"/>
    <x v="4"/>
    <x v="8"/>
    <s v="LV_Rural"/>
    <x v="1"/>
    <x v="2"/>
    <n v="0"/>
    <n v="0"/>
  </r>
  <r>
    <x v="0"/>
    <x v="0"/>
    <x v="0"/>
    <x v="5"/>
    <x v="9"/>
    <s v="LT_KauU"/>
    <x v="0"/>
    <x v="0"/>
    <n v="0"/>
    <n v="0"/>
  </r>
  <r>
    <x v="0"/>
    <x v="0"/>
    <x v="0"/>
    <x v="5"/>
    <x v="9"/>
    <s v="LT_KauU"/>
    <x v="0"/>
    <x v="1"/>
    <n v="0"/>
    <n v="0"/>
  </r>
  <r>
    <x v="0"/>
    <x v="0"/>
    <x v="0"/>
    <x v="5"/>
    <x v="9"/>
    <s v="LT_KauU"/>
    <x v="0"/>
    <x v="2"/>
    <n v="0"/>
    <n v="0"/>
  </r>
  <r>
    <x v="0"/>
    <x v="0"/>
    <x v="0"/>
    <x v="5"/>
    <x v="9"/>
    <s v="LT_KauU"/>
    <x v="1"/>
    <x v="0"/>
    <n v="0"/>
    <n v="0"/>
  </r>
  <r>
    <x v="0"/>
    <x v="0"/>
    <x v="0"/>
    <x v="5"/>
    <x v="9"/>
    <s v="LT_KauU"/>
    <x v="1"/>
    <x v="1"/>
    <n v="0"/>
    <n v="0"/>
  </r>
  <r>
    <x v="0"/>
    <x v="0"/>
    <x v="0"/>
    <x v="5"/>
    <x v="9"/>
    <s v="LT_KauU"/>
    <x v="1"/>
    <x v="2"/>
    <n v="0"/>
    <n v="0"/>
  </r>
  <r>
    <x v="0"/>
    <x v="0"/>
    <x v="0"/>
    <x v="5"/>
    <x v="9"/>
    <s v="LT_KlaU"/>
    <x v="0"/>
    <x v="0"/>
    <n v="0"/>
    <n v="0"/>
  </r>
  <r>
    <x v="0"/>
    <x v="0"/>
    <x v="0"/>
    <x v="5"/>
    <x v="9"/>
    <s v="LT_KlaU"/>
    <x v="0"/>
    <x v="1"/>
    <n v="0"/>
    <n v="0"/>
  </r>
  <r>
    <x v="0"/>
    <x v="0"/>
    <x v="0"/>
    <x v="5"/>
    <x v="9"/>
    <s v="LT_KlaU"/>
    <x v="0"/>
    <x v="2"/>
    <n v="0"/>
    <n v="0"/>
  </r>
  <r>
    <x v="0"/>
    <x v="0"/>
    <x v="0"/>
    <x v="5"/>
    <x v="9"/>
    <s v="LT_KlaU"/>
    <x v="1"/>
    <x v="0"/>
    <n v="0"/>
    <n v="0"/>
  </r>
  <r>
    <x v="0"/>
    <x v="0"/>
    <x v="0"/>
    <x v="5"/>
    <x v="9"/>
    <s v="LT_KlaU"/>
    <x v="1"/>
    <x v="1"/>
    <n v="0"/>
    <n v="0"/>
  </r>
  <r>
    <x v="0"/>
    <x v="0"/>
    <x v="0"/>
    <x v="5"/>
    <x v="9"/>
    <s v="LT_KlaU"/>
    <x v="1"/>
    <x v="2"/>
    <n v="0"/>
    <n v="0"/>
  </r>
  <r>
    <x v="0"/>
    <x v="0"/>
    <x v="0"/>
    <x v="5"/>
    <x v="9"/>
    <s v="LT_Other_DH"/>
    <x v="0"/>
    <x v="0"/>
    <n v="0"/>
    <n v="0"/>
  </r>
  <r>
    <x v="0"/>
    <x v="0"/>
    <x v="0"/>
    <x v="5"/>
    <x v="9"/>
    <s v="LT_Other_DH"/>
    <x v="0"/>
    <x v="1"/>
    <n v="0"/>
    <n v="0"/>
  </r>
  <r>
    <x v="0"/>
    <x v="0"/>
    <x v="0"/>
    <x v="5"/>
    <x v="9"/>
    <s v="LT_Other_DH"/>
    <x v="0"/>
    <x v="2"/>
    <n v="0"/>
    <n v="0"/>
  </r>
  <r>
    <x v="0"/>
    <x v="0"/>
    <x v="0"/>
    <x v="5"/>
    <x v="9"/>
    <s v="LT_Other_DH"/>
    <x v="1"/>
    <x v="0"/>
    <n v="0"/>
    <n v="0"/>
  </r>
  <r>
    <x v="0"/>
    <x v="0"/>
    <x v="0"/>
    <x v="5"/>
    <x v="9"/>
    <s v="LT_Other_DH"/>
    <x v="1"/>
    <x v="1"/>
    <n v="0"/>
    <n v="0"/>
  </r>
  <r>
    <x v="0"/>
    <x v="0"/>
    <x v="0"/>
    <x v="5"/>
    <x v="9"/>
    <s v="LT_Other_DH"/>
    <x v="1"/>
    <x v="2"/>
    <n v="0"/>
    <n v="0"/>
  </r>
  <r>
    <x v="0"/>
    <x v="0"/>
    <x v="0"/>
    <x v="5"/>
    <x v="9"/>
    <s v="LT_Panevezys"/>
    <x v="0"/>
    <x v="0"/>
    <n v="0"/>
    <n v="0"/>
  </r>
  <r>
    <x v="0"/>
    <x v="0"/>
    <x v="0"/>
    <x v="5"/>
    <x v="9"/>
    <s v="LT_Panevezys"/>
    <x v="0"/>
    <x v="1"/>
    <n v="0"/>
    <n v="0"/>
  </r>
  <r>
    <x v="0"/>
    <x v="0"/>
    <x v="0"/>
    <x v="5"/>
    <x v="9"/>
    <s v="LT_Panevezys"/>
    <x v="0"/>
    <x v="2"/>
    <n v="0"/>
    <n v="0"/>
  </r>
  <r>
    <x v="0"/>
    <x v="0"/>
    <x v="0"/>
    <x v="5"/>
    <x v="9"/>
    <s v="LT_Panevezys"/>
    <x v="1"/>
    <x v="0"/>
    <n v="0"/>
    <n v="0"/>
  </r>
  <r>
    <x v="0"/>
    <x v="0"/>
    <x v="0"/>
    <x v="5"/>
    <x v="9"/>
    <s v="LT_Panevezys"/>
    <x v="1"/>
    <x v="1"/>
    <n v="0"/>
    <n v="0"/>
  </r>
  <r>
    <x v="0"/>
    <x v="0"/>
    <x v="0"/>
    <x v="5"/>
    <x v="9"/>
    <s v="LT_Panevezys"/>
    <x v="1"/>
    <x v="2"/>
    <n v="0"/>
    <n v="0"/>
  </r>
  <r>
    <x v="0"/>
    <x v="0"/>
    <x v="0"/>
    <x v="5"/>
    <x v="9"/>
    <s v="LT_Rural"/>
    <x v="0"/>
    <x v="0"/>
    <n v="0"/>
    <n v="0"/>
  </r>
  <r>
    <x v="0"/>
    <x v="0"/>
    <x v="0"/>
    <x v="5"/>
    <x v="9"/>
    <s v="LT_Rural"/>
    <x v="0"/>
    <x v="1"/>
    <n v="0"/>
    <n v="0"/>
  </r>
  <r>
    <x v="0"/>
    <x v="0"/>
    <x v="0"/>
    <x v="5"/>
    <x v="9"/>
    <s v="LT_Rural"/>
    <x v="0"/>
    <x v="2"/>
    <n v="0"/>
    <n v="0"/>
  </r>
  <r>
    <x v="0"/>
    <x v="0"/>
    <x v="0"/>
    <x v="5"/>
    <x v="9"/>
    <s v="LT_Rural"/>
    <x v="1"/>
    <x v="0"/>
    <n v="0"/>
    <n v="0"/>
  </r>
  <r>
    <x v="0"/>
    <x v="0"/>
    <x v="0"/>
    <x v="5"/>
    <x v="9"/>
    <s v="LT_Rural"/>
    <x v="1"/>
    <x v="1"/>
    <n v="0"/>
    <n v="0"/>
  </r>
  <r>
    <x v="0"/>
    <x v="0"/>
    <x v="0"/>
    <x v="5"/>
    <x v="9"/>
    <s v="LT_Rural"/>
    <x v="1"/>
    <x v="2"/>
    <n v="0"/>
    <n v="0"/>
  </r>
  <r>
    <x v="0"/>
    <x v="0"/>
    <x v="0"/>
    <x v="5"/>
    <x v="9"/>
    <s v="LT_SiaU"/>
    <x v="0"/>
    <x v="0"/>
    <n v="0"/>
    <n v="0"/>
  </r>
  <r>
    <x v="0"/>
    <x v="0"/>
    <x v="0"/>
    <x v="5"/>
    <x v="9"/>
    <s v="LT_SiaU"/>
    <x v="0"/>
    <x v="1"/>
    <n v="0"/>
    <n v="0"/>
  </r>
  <r>
    <x v="0"/>
    <x v="0"/>
    <x v="0"/>
    <x v="5"/>
    <x v="9"/>
    <s v="LT_SiaU"/>
    <x v="0"/>
    <x v="2"/>
    <n v="0"/>
    <n v="0"/>
  </r>
  <r>
    <x v="0"/>
    <x v="0"/>
    <x v="0"/>
    <x v="5"/>
    <x v="9"/>
    <s v="LT_SiaU"/>
    <x v="1"/>
    <x v="0"/>
    <n v="0"/>
    <n v="0"/>
  </r>
  <r>
    <x v="0"/>
    <x v="0"/>
    <x v="0"/>
    <x v="5"/>
    <x v="9"/>
    <s v="LT_SiaU"/>
    <x v="1"/>
    <x v="1"/>
    <n v="0"/>
    <n v="0"/>
  </r>
  <r>
    <x v="0"/>
    <x v="0"/>
    <x v="0"/>
    <x v="5"/>
    <x v="9"/>
    <s v="LT_SiaU"/>
    <x v="1"/>
    <x v="2"/>
    <n v="0"/>
    <n v="0"/>
  </r>
  <r>
    <x v="0"/>
    <x v="0"/>
    <x v="0"/>
    <x v="5"/>
    <x v="9"/>
    <s v="LT_VilU"/>
    <x v="0"/>
    <x v="0"/>
    <n v="0"/>
    <n v="0"/>
  </r>
  <r>
    <x v="0"/>
    <x v="0"/>
    <x v="0"/>
    <x v="5"/>
    <x v="9"/>
    <s v="LT_VilU"/>
    <x v="0"/>
    <x v="1"/>
    <n v="0"/>
    <n v="0"/>
  </r>
  <r>
    <x v="0"/>
    <x v="0"/>
    <x v="0"/>
    <x v="5"/>
    <x v="9"/>
    <s v="LT_VilU"/>
    <x v="0"/>
    <x v="2"/>
    <n v="0"/>
    <n v="0"/>
  </r>
  <r>
    <x v="0"/>
    <x v="0"/>
    <x v="0"/>
    <x v="5"/>
    <x v="9"/>
    <s v="LT_VilU"/>
    <x v="1"/>
    <x v="0"/>
    <n v="0"/>
    <n v="0"/>
  </r>
  <r>
    <x v="0"/>
    <x v="0"/>
    <x v="0"/>
    <x v="5"/>
    <x v="9"/>
    <s v="LT_VilU"/>
    <x v="1"/>
    <x v="1"/>
    <n v="0"/>
    <n v="0"/>
  </r>
  <r>
    <x v="0"/>
    <x v="0"/>
    <x v="0"/>
    <x v="5"/>
    <x v="9"/>
    <s v="LT_VilU"/>
    <x v="1"/>
    <x v="2"/>
    <n v="0"/>
    <n v="0"/>
  </r>
  <r>
    <x v="0"/>
    <x v="0"/>
    <x v="0"/>
    <x v="6"/>
    <x v="10"/>
    <s v="NO1_A2"/>
    <x v="0"/>
    <x v="0"/>
    <n v="0"/>
    <n v="0"/>
  </r>
  <r>
    <x v="0"/>
    <x v="0"/>
    <x v="0"/>
    <x v="6"/>
    <x v="10"/>
    <s v="NO1_A2"/>
    <x v="0"/>
    <x v="1"/>
    <n v="0"/>
    <n v="0"/>
  </r>
  <r>
    <x v="0"/>
    <x v="0"/>
    <x v="0"/>
    <x v="6"/>
    <x v="10"/>
    <s v="NO1_A2"/>
    <x v="0"/>
    <x v="2"/>
    <n v="0"/>
    <n v="0"/>
  </r>
  <r>
    <x v="0"/>
    <x v="0"/>
    <x v="0"/>
    <x v="6"/>
    <x v="10"/>
    <s v="NO1_A2"/>
    <x v="1"/>
    <x v="0"/>
    <n v="0"/>
    <n v="0"/>
  </r>
  <r>
    <x v="0"/>
    <x v="0"/>
    <x v="0"/>
    <x v="6"/>
    <x v="10"/>
    <s v="NO1_A2"/>
    <x v="1"/>
    <x v="1"/>
    <n v="0"/>
    <n v="0"/>
  </r>
  <r>
    <x v="0"/>
    <x v="0"/>
    <x v="0"/>
    <x v="6"/>
    <x v="10"/>
    <s v="NO1_A2"/>
    <x v="1"/>
    <x v="2"/>
    <n v="0"/>
    <n v="0"/>
  </r>
  <r>
    <x v="0"/>
    <x v="0"/>
    <x v="0"/>
    <x v="6"/>
    <x v="10"/>
    <s v="NO1_A3"/>
    <x v="0"/>
    <x v="0"/>
    <n v="0"/>
    <n v="0"/>
  </r>
  <r>
    <x v="0"/>
    <x v="0"/>
    <x v="0"/>
    <x v="6"/>
    <x v="10"/>
    <s v="NO1_A3"/>
    <x v="0"/>
    <x v="1"/>
    <n v="0"/>
    <n v="0"/>
  </r>
  <r>
    <x v="0"/>
    <x v="0"/>
    <x v="0"/>
    <x v="6"/>
    <x v="10"/>
    <s v="NO1_A3"/>
    <x v="0"/>
    <x v="2"/>
    <n v="0"/>
    <n v="0"/>
  </r>
  <r>
    <x v="0"/>
    <x v="0"/>
    <x v="0"/>
    <x v="6"/>
    <x v="10"/>
    <s v="NO1_A3"/>
    <x v="1"/>
    <x v="0"/>
    <n v="0"/>
    <n v="0"/>
  </r>
  <r>
    <x v="0"/>
    <x v="0"/>
    <x v="0"/>
    <x v="6"/>
    <x v="10"/>
    <s v="NO1_A3"/>
    <x v="1"/>
    <x v="1"/>
    <n v="0"/>
    <n v="0"/>
  </r>
  <r>
    <x v="0"/>
    <x v="0"/>
    <x v="0"/>
    <x v="6"/>
    <x v="10"/>
    <s v="NO1_A3"/>
    <x v="1"/>
    <x v="2"/>
    <n v="0"/>
    <n v="0"/>
  </r>
  <r>
    <x v="0"/>
    <x v="0"/>
    <x v="0"/>
    <x v="6"/>
    <x v="11"/>
    <s v="NO2_A2"/>
    <x v="0"/>
    <x v="0"/>
    <n v="0"/>
    <n v="0"/>
  </r>
  <r>
    <x v="0"/>
    <x v="0"/>
    <x v="0"/>
    <x v="6"/>
    <x v="11"/>
    <s v="NO2_A2"/>
    <x v="0"/>
    <x v="1"/>
    <n v="0"/>
    <n v="0"/>
  </r>
  <r>
    <x v="0"/>
    <x v="0"/>
    <x v="0"/>
    <x v="6"/>
    <x v="11"/>
    <s v="NO2_A2"/>
    <x v="0"/>
    <x v="2"/>
    <n v="0"/>
    <n v="0"/>
  </r>
  <r>
    <x v="0"/>
    <x v="0"/>
    <x v="0"/>
    <x v="6"/>
    <x v="11"/>
    <s v="NO2_A2"/>
    <x v="1"/>
    <x v="0"/>
    <n v="0"/>
    <n v="0"/>
  </r>
  <r>
    <x v="0"/>
    <x v="0"/>
    <x v="0"/>
    <x v="6"/>
    <x v="11"/>
    <s v="NO2_A2"/>
    <x v="1"/>
    <x v="1"/>
    <n v="0"/>
    <n v="0"/>
  </r>
  <r>
    <x v="0"/>
    <x v="0"/>
    <x v="0"/>
    <x v="6"/>
    <x v="11"/>
    <s v="NO2_A2"/>
    <x v="1"/>
    <x v="2"/>
    <n v="0"/>
    <n v="0"/>
  </r>
  <r>
    <x v="0"/>
    <x v="0"/>
    <x v="0"/>
    <x v="6"/>
    <x v="12"/>
    <s v="NO3_A2"/>
    <x v="0"/>
    <x v="0"/>
    <n v="0"/>
    <n v="0"/>
  </r>
  <r>
    <x v="0"/>
    <x v="0"/>
    <x v="0"/>
    <x v="6"/>
    <x v="12"/>
    <s v="NO3_A2"/>
    <x v="0"/>
    <x v="1"/>
    <n v="0"/>
    <n v="0"/>
  </r>
  <r>
    <x v="0"/>
    <x v="0"/>
    <x v="0"/>
    <x v="6"/>
    <x v="12"/>
    <s v="NO3_A2"/>
    <x v="0"/>
    <x v="2"/>
    <n v="0"/>
    <n v="0"/>
  </r>
  <r>
    <x v="0"/>
    <x v="0"/>
    <x v="0"/>
    <x v="6"/>
    <x v="12"/>
    <s v="NO3_A2"/>
    <x v="1"/>
    <x v="0"/>
    <n v="0"/>
    <n v="0"/>
  </r>
  <r>
    <x v="0"/>
    <x v="0"/>
    <x v="0"/>
    <x v="6"/>
    <x v="12"/>
    <s v="NO3_A2"/>
    <x v="1"/>
    <x v="1"/>
    <n v="0"/>
    <n v="0"/>
  </r>
  <r>
    <x v="0"/>
    <x v="0"/>
    <x v="0"/>
    <x v="6"/>
    <x v="12"/>
    <s v="NO3_A2"/>
    <x v="1"/>
    <x v="2"/>
    <n v="0"/>
    <n v="0"/>
  </r>
  <r>
    <x v="0"/>
    <x v="0"/>
    <x v="0"/>
    <x v="6"/>
    <x v="12"/>
    <s v="NO3_A3"/>
    <x v="0"/>
    <x v="0"/>
    <n v="0"/>
    <n v="0"/>
  </r>
  <r>
    <x v="0"/>
    <x v="0"/>
    <x v="0"/>
    <x v="6"/>
    <x v="12"/>
    <s v="NO3_A3"/>
    <x v="0"/>
    <x v="1"/>
    <n v="0"/>
    <n v="0"/>
  </r>
  <r>
    <x v="0"/>
    <x v="0"/>
    <x v="0"/>
    <x v="6"/>
    <x v="12"/>
    <s v="NO3_A3"/>
    <x v="0"/>
    <x v="2"/>
    <n v="0"/>
    <n v="0"/>
  </r>
  <r>
    <x v="0"/>
    <x v="0"/>
    <x v="0"/>
    <x v="6"/>
    <x v="12"/>
    <s v="NO3_A3"/>
    <x v="1"/>
    <x v="0"/>
    <n v="0"/>
    <n v="0"/>
  </r>
  <r>
    <x v="0"/>
    <x v="0"/>
    <x v="0"/>
    <x v="6"/>
    <x v="12"/>
    <s v="NO3_A3"/>
    <x v="1"/>
    <x v="1"/>
    <n v="0"/>
    <n v="0"/>
  </r>
  <r>
    <x v="0"/>
    <x v="0"/>
    <x v="0"/>
    <x v="6"/>
    <x v="12"/>
    <s v="NO3_A3"/>
    <x v="1"/>
    <x v="2"/>
    <n v="0"/>
    <n v="0"/>
  </r>
  <r>
    <x v="0"/>
    <x v="0"/>
    <x v="0"/>
    <x v="6"/>
    <x v="13"/>
    <s v="NO4_A1"/>
    <x v="0"/>
    <x v="0"/>
    <n v="0"/>
    <n v="0"/>
  </r>
  <r>
    <x v="0"/>
    <x v="0"/>
    <x v="0"/>
    <x v="6"/>
    <x v="13"/>
    <s v="NO4_A1"/>
    <x v="0"/>
    <x v="1"/>
    <n v="0"/>
    <n v="0"/>
  </r>
  <r>
    <x v="0"/>
    <x v="0"/>
    <x v="0"/>
    <x v="6"/>
    <x v="13"/>
    <s v="NO4_A1"/>
    <x v="0"/>
    <x v="2"/>
    <n v="0"/>
    <n v="0"/>
  </r>
  <r>
    <x v="0"/>
    <x v="0"/>
    <x v="0"/>
    <x v="6"/>
    <x v="13"/>
    <s v="NO4_A1"/>
    <x v="1"/>
    <x v="0"/>
    <n v="0"/>
    <n v="0"/>
  </r>
  <r>
    <x v="0"/>
    <x v="0"/>
    <x v="0"/>
    <x v="6"/>
    <x v="13"/>
    <s v="NO4_A1"/>
    <x v="1"/>
    <x v="1"/>
    <n v="0"/>
    <n v="0"/>
  </r>
  <r>
    <x v="0"/>
    <x v="0"/>
    <x v="0"/>
    <x v="6"/>
    <x v="13"/>
    <s v="NO4_A1"/>
    <x v="1"/>
    <x v="2"/>
    <n v="0"/>
    <n v="0"/>
  </r>
  <r>
    <x v="0"/>
    <x v="0"/>
    <x v="0"/>
    <x v="6"/>
    <x v="13"/>
    <s v="NO4_A2"/>
    <x v="0"/>
    <x v="0"/>
    <n v="0"/>
    <n v="0"/>
  </r>
  <r>
    <x v="0"/>
    <x v="0"/>
    <x v="0"/>
    <x v="6"/>
    <x v="13"/>
    <s v="NO4_A2"/>
    <x v="0"/>
    <x v="1"/>
    <n v="0"/>
    <n v="0"/>
  </r>
  <r>
    <x v="0"/>
    <x v="0"/>
    <x v="0"/>
    <x v="6"/>
    <x v="13"/>
    <s v="NO4_A2"/>
    <x v="0"/>
    <x v="2"/>
    <n v="0"/>
    <n v="0"/>
  </r>
  <r>
    <x v="0"/>
    <x v="0"/>
    <x v="0"/>
    <x v="6"/>
    <x v="13"/>
    <s v="NO4_A2"/>
    <x v="1"/>
    <x v="0"/>
    <n v="0"/>
    <n v="0"/>
  </r>
  <r>
    <x v="0"/>
    <x v="0"/>
    <x v="0"/>
    <x v="6"/>
    <x v="13"/>
    <s v="NO4_A2"/>
    <x v="1"/>
    <x v="1"/>
    <n v="0"/>
    <n v="0"/>
  </r>
  <r>
    <x v="0"/>
    <x v="0"/>
    <x v="0"/>
    <x v="6"/>
    <x v="13"/>
    <s v="NO4_A2"/>
    <x v="1"/>
    <x v="2"/>
    <n v="0"/>
    <n v="0"/>
  </r>
  <r>
    <x v="0"/>
    <x v="0"/>
    <x v="0"/>
    <x v="6"/>
    <x v="14"/>
    <s v="NO5_A1"/>
    <x v="0"/>
    <x v="0"/>
    <n v="0"/>
    <n v="0"/>
  </r>
  <r>
    <x v="0"/>
    <x v="0"/>
    <x v="0"/>
    <x v="6"/>
    <x v="14"/>
    <s v="NO5_A1"/>
    <x v="0"/>
    <x v="1"/>
    <n v="0"/>
    <n v="0"/>
  </r>
  <r>
    <x v="0"/>
    <x v="0"/>
    <x v="0"/>
    <x v="6"/>
    <x v="14"/>
    <s v="NO5_A1"/>
    <x v="0"/>
    <x v="2"/>
    <n v="0"/>
    <n v="0"/>
  </r>
  <r>
    <x v="0"/>
    <x v="0"/>
    <x v="0"/>
    <x v="6"/>
    <x v="14"/>
    <s v="NO5_A1"/>
    <x v="1"/>
    <x v="0"/>
    <n v="0"/>
    <n v="0"/>
  </r>
  <r>
    <x v="0"/>
    <x v="0"/>
    <x v="0"/>
    <x v="6"/>
    <x v="14"/>
    <s v="NO5_A1"/>
    <x v="1"/>
    <x v="1"/>
    <n v="0"/>
    <n v="0"/>
  </r>
  <r>
    <x v="0"/>
    <x v="0"/>
    <x v="0"/>
    <x v="6"/>
    <x v="14"/>
    <s v="NO5_A1"/>
    <x v="1"/>
    <x v="2"/>
    <n v="0"/>
    <n v="0"/>
  </r>
  <r>
    <x v="0"/>
    <x v="0"/>
    <x v="0"/>
    <x v="6"/>
    <x v="14"/>
    <s v="NO5_A2"/>
    <x v="0"/>
    <x v="0"/>
    <n v="0"/>
    <n v="0"/>
  </r>
  <r>
    <x v="0"/>
    <x v="0"/>
    <x v="0"/>
    <x v="6"/>
    <x v="14"/>
    <s v="NO5_A2"/>
    <x v="0"/>
    <x v="1"/>
    <n v="0"/>
    <n v="0"/>
  </r>
  <r>
    <x v="0"/>
    <x v="0"/>
    <x v="0"/>
    <x v="6"/>
    <x v="14"/>
    <s v="NO5_A2"/>
    <x v="0"/>
    <x v="2"/>
    <n v="0"/>
    <n v="0"/>
  </r>
  <r>
    <x v="0"/>
    <x v="0"/>
    <x v="0"/>
    <x v="6"/>
    <x v="14"/>
    <s v="NO5_A2"/>
    <x v="1"/>
    <x v="0"/>
    <n v="0"/>
    <n v="0"/>
  </r>
  <r>
    <x v="0"/>
    <x v="0"/>
    <x v="0"/>
    <x v="6"/>
    <x v="14"/>
    <s v="NO5_A2"/>
    <x v="1"/>
    <x v="1"/>
    <n v="0"/>
    <n v="0"/>
  </r>
  <r>
    <x v="0"/>
    <x v="0"/>
    <x v="0"/>
    <x v="6"/>
    <x v="14"/>
    <s v="NO5_A2"/>
    <x v="1"/>
    <x v="2"/>
    <n v="0"/>
    <n v="0"/>
  </r>
  <r>
    <x v="0"/>
    <x v="0"/>
    <x v="0"/>
    <x v="7"/>
    <x v="15"/>
    <s v="PL_A"/>
    <x v="0"/>
    <x v="0"/>
    <n v="0"/>
    <n v="0"/>
  </r>
  <r>
    <x v="0"/>
    <x v="0"/>
    <x v="0"/>
    <x v="7"/>
    <x v="15"/>
    <s v="PL_A"/>
    <x v="0"/>
    <x v="1"/>
    <n v="0"/>
    <n v="0"/>
  </r>
  <r>
    <x v="0"/>
    <x v="0"/>
    <x v="0"/>
    <x v="7"/>
    <x v="15"/>
    <s v="PL_A"/>
    <x v="0"/>
    <x v="2"/>
    <n v="0"/>
    <n v="0"/>
  </r>
  <r>
    <x v="0"/>
    <x v="0"/>
    <x v="0"/>
    <x v="7"/>
    <x v="15"/>
    <s v="PL_A"/>
    <x v="1"/>
    <x v="0"/>
    <n v="0"/>
    <n v="0"/>
  </r>
  <r>
    <x v="0"/>
    <x v="0"/>
    <x v="0"/>
    <x v="7"/>
    <x v="15"/>
    <s v="PL_A"/>
    <x v="1"/>
    <x v="1"/>
    <n v="0"/>
    <n v="0"/>
  </r>
  <r>
    <x v="0"/>
    <x v="0"/>
    <x v="0"/>
    <x v="7"/>
    <x v="15"/>
    <s v="PL_A"/>
    <x v="1"/>
    <x v="2"/>
    <n v="0"/>
    <n v="0"/>
  </r>
  <r>
    <x v="0"/>
    <x v="0"/>
    <x v="0"/>
    <x v="7"/>
    <x v="15"/>
    <s v="PL_Rural"/>
    <x v="0"/>
    <x v="0"/>
    <n v="0"/>
    <n v="0"/>
  </r>
  <r>
    <x v="0"/>
    <x v="0"/>
    <x v="0"/>
    <x v="7"/>
    <x v="15"/>
    <s v="PL_Rural"/>
    <x v="0"/>
    <x v="1"/>
    <n v="0"/>
    <n v="0"/>
  </r>
  <r>
    <x v="0"/>
    <x v="0"/>
    <x v="0"/>
    <x v="7"/>
    <x v="15"/>
    <s v="PL_Rural"/>
    <x v="0"/>
    <x v="2"/>
    <n v="0"/>
    <n v="0"/>
  </r>
  <r>
    <x v="0"/>
    <x v="0"/>
    <x v="0"/>
    <x v="7"/>
    <x v="15"/>
    <s v="PL_Rural"/>
    <x v="1"/>
    <x v="0"/>
    <n v="0"/>
    <n v="0"/>
  </r>
  <r>
    <x v="0"/>
    <x v="0"/>
    <x v="0"/>
    <x v="7"/>
    <x v="15"/>
    <s v="PL_Rural"/>
    <x v="1"/>
    <x v="1"/>
    <n v="0"/>
    <n v="0"/>
  </r>
  <r>
    <x v="0"/>
    <x v="0"/>
    <x v="0"/>
    <x v="7"/>
    <x v="15"/>
    <s v="PL_Rural"/>
    <x v="1"/>
    <x v="2"/>
    <n v="0"/>
    <n v="0"/>
  </r>
  <r>
    <x v="0"/>
    <x v="0"/>
    <x v="0"/>
    <x v="8"/>
    <x v="16"/>
    <s v="SE1_IND"/>
    <x v="0"/>
    <x v="0"/>
    <n v="0"/>
    <n v="0"/>
  </r>
  <r>
    <x v="0"/>
    <x v="0"/>
    <x v="0"/>
    <x v="8"/>
    <x v="16"/>
    <s v="SE1_IND"/>
    <x v="0"/>
    <x v="1"/>
    <n v="0"/>
    <n v="0"/>
  </r>
  <r>
    <x v="0"/>
    <x v="0"/>
    <x v="0"/>
    <x v="8"/>
    <x v="16"/>
    <s v="SE1_IND"/>
    <x v="0"/>
    <x v="2"/>
    <n v="0"/>
    <n v="0"/>
  </r>
  <r>
    <x v="0"/>
    <x v="0"/>
    <x v="0"/>
    <x v="8"/>
    <x v="16"/>
    <s v="SE1_IND"/>
    <x v="1"/>
    <x v="0"/>
    <n v="0"/>
    <n v="0"/>
  </r>
  <r>
    <x v="0"/>
    <x v="0"/>
    <x v="0"/>
    <x v="8"/>
    <x v="16"/>
    <s v="SE1_IND"/>
    <x v="1"/>
    <x v="1"/>
    <n v="0"/>
    <n v="0"/>
  </r>
  <r>
    <x v="0"/>
    <x v="0"/>
    <x v="0"/>
    <x v="8"/>
    <x v="16"/>
    <s v="SE1_IND"/>
    <x v="1"/>
    <x v="2"/>
    <n v="0"/>
    <n v="0"/>
  </r>
  <r>
    <x v="0"/>
    <x v="0"/>
    <x v="0"/>
    <x v="8"/>
    <x v="16"/>
    <s v="SE1_medium"/>
    <x v="0"/>
    <x v="0"/>
    <n v="0"/>
    <n v="0"/>
  </r>
  <r>
    <x v="0"/>
    <x v="0"/>
    <x v="0"/>
    <x v="8"/>
    <x v="16"/>
    <s v="SE1_medium"/>
    <x v="0"/>
    <x v="1"/>
    <n v="1630"/>
    <n v="5868"/>
  </r>
  <r>
    <x v="0"/>
    <x v="0"/>
    <x v="0"/>
    <x v="8"/>
    <x v="16"/>
    <s v="SE1_medium"/>
    <x v="0"/>
    <x v="2"/>
    <n v="0"/>
    <n v="0"/>
  </r>
  <r>
    <x v="0"/>
    <x v="0"/>
    <x v="0"/>
    <x v="8"/>
    <x v="16"/>
    <s v="SE1_medium"/>
    <x v="1"/>
    <x v="0"/>
    <n v="0"/>
    <n v="0"/>
  </r>
  <r>
    <x v="0"/>
    <x v="0"/>
    <x v="0"/>
    <x v="8"/>
    <x v="16"/>
    <s v="SE1_medium"/>
    <x v="1"/>
    <x v="1"/>
    <n v="0"/>
    <n v="0"/>
  </r>
  <r>
    <x v="0"/>
    <x v="0"/>
    <x v="0"/>
    <x v="8"/>
    <x v="16"/>
    <s v="SE1_medium"/>
    <x v="1"/>
    <x v="2"/>
    <n v="0"/>
    <n v="0"/>
  </r>
  <r>
    <x v="0"/>
    <x v="0"/>
    <x v="0"/>
    <x v="8"/>
    <x v="16"/>
    <s v="SE1_small"/>
    <x v="0"/>
    <x v="0"/>
    <n v="0"/>
    <n v="0"/>
  </r>
  <r>
    <x v="0"/>
    <x v="0"/>
    <x v="0"/>
    <x v="8"/>
    <x v="16"/>
    <s v="SE1_small"/>
    <x v="0"/>
    <x v="1"/>
    <n v="925"/>
    <n v="3330"/>
  </r>
  <r>
    <x v="0"/>
    <x v="0"/>
    <x v="0"/>
    <x v="8"/>
    <x v="16"/>
    <s v="SE1_small"/>
    <x v="0"/>
    <x v="2"/>
    <n v="131.49298201506201"/>
    <n v="473.37473525422303"/>
  </r>
  <r>
    <x v="0"/>
    <x v="0"/>
    <x v="0"/>
    <x v="8"/>
    <x v="16"/>
    <s v="SE1_small"/>
    <x v="1"/>
    <x v="0"/>
    <n v="0"/>
    <n v="0"/>
  </r>
  <r>
    <x v="0"/>
    <x v="0"/>
    <x v="0"/>
    <x v="8"/>
    <x v="16"/>
    <s v="SE1_small"/>
    <x v="1"/>
    <x v="1"/>
    <n v="0"/>
    <n v="0"/>
  </r>
  <r>
    <x v="0"/>
    <x v="0"/>
    <x v="0"/>
    <x v="8"/>
    <x v="16"/>
    <s v="SE1_small"/>
    <x v="1"/>
    <x v="2"/>
    <n v="0"/>
    <n v="0"/>
  </r>
  <r>
    <x v="0"/>
    <x v="0"/>
    <x v="0"/>
    <x v="8"/>
    <x v="17"/>
    <s v="SE2_IND"/>
    <x v="0"/>
    <x v="0"/>
    <n v="0"/>
    <n v="0"/>
  </r>
  <r>
    <x v="0"/>
    <x v="0"/>
    <x v="0"/>
    <x v="8"/>
    <x v="17"/>
    <s v="SE2_IND"/>
    <x v="0"/>
    <x v="1"/>
    <n v="0"/>
    <n v="0"/>
  </r>
  <r>
    <x v="0"/>
    <x v="0"/>
    <x v="0"/>
    <x v="8"/>
    <x v="17"/>
    <s v="SE2_IND"/>
    <x v="0"/>
    <x v="2"/>
    <n v="0"/>
    <n v="0"/>
  </r>
  <r>
    <x v="0"/>
    <x v="0"/>
    <x v="0"/>
    <x v="8"/>
    <x v="17"/>
    <s v="SE2_IND"/>
    <x v="1"/>
    <x v="0"/>
    <n v="0"/>
    <n v="0"/>
  </r>
  <r>
    <x v="0"/>
    <x v="0"/>
    <x v="0"/>
    <x v="8"/>
    <x v="17"/>
    <s v="SE2_IND"/>
    <x v="1"/>
    <x v="1"/>
    <n v="0"/>
    <n v="0"/>
  </r>
  <r>
    <x v="0"/>
    <x v="0"/>
    <x v="0"/>
    <x v="8"/>
    <x v="17"/>
    <s v="SE2_IND"/>
    <x v="1"/>
    <x v="2"/>
    <n v="0"/>
    <n v="0"/>
  </r>
  <r>
    <x v="0"/>
    <x v="0"/>
    <x v="0"/>
    <x v="8"/>
    <x v="17"/>
    <s v="SE2_medium"/>
    <x v="0"/>
    <x v="0"/>
    <n v="0"/>
    <n v="0"/>
  </r>
  <r>
    <x v="0"/>
    <x v="0"/>
    <x v="0"/>
    <x v="8"/>
    <x v="17"/>
    <s v="SE2_medium"/>
    <x v="0"/>
    <x v="1"/>
    <n v="4270"/>
    <n v="15372"/>
  </r>
  <r>
    <x v="0"/>
    <x v="0"/>
    <x v="0"/>
    <x v="8"/>
    <x v="17"/>
    <s v="SE2_medium"/>
    <x v="0"/>
    <x v="2"/>
    <n v="0"/>
    <n v="0"/>
  </r>
  <r>
    <x v="0"/>
    <x v="0"/>
    <x v="0"/>
    <x v="8"/>
    <x v="17"/>
    <s v="SE2_medium"/>
    <x v="1"/>
    <x v="0"/>
    <n v="0"/>
    <n v="0"/>
  </r>
  <r>
    <x v="0"/>
    <x v="0"/>
    <x v="0"/>
    <x v="8"/>
    <x v="17"/>
    <s v="SE2_medium"/>
    <x v="1"/>
    <x v="1"/>
    <n v="0"/>
    <n v="0"/>
  </r>
  <r>
    <x v="0"/>
    <x v="0"/>
    <x v="0"/>
    <x v="8"/>
    <x v="17"/>
    <s v="SE2_medium"/>
    <x v="1"/>
    <x v="2"/>
    <n v="0"/>
    <n v="0"/>
  </r>
  <r>
    <x v="0"/>
    <x v="0"/>
    <x v="0"/>
    <x v="8"/>
    <x v="17"/>
    <s v="SE2_small"/>
    <x v="0"/>
    <x v="0"/>
    <n v="0"/>
    <n v="0"/>
  </r>
  <r>
    <x v="0"/>
    <x v="0"/>
    <x v="0"/>
    <x v="8"/>
    <x v="17"/>
    <s v="SE2_small"/>
    <x v="0"/>
    <x v="1"/>
    <n v="69.110845057136203"/>
    <n v="248.79904220569"/>
  </r>
  <r>
    <x v="0"/>
    <x v="0"/>
    <x v="0"/>
    <x v="8"/>
    <x v="17"/>
    <s v="SE2_small"/>
    <x v="0"/>
    <x v="2"/>
    <n v="0"/>
    <n v="0"/>
  </r>
  <r>
    <x v="0"/>
    <x v="0"/>
    <x v="0"/>
    <x v="8"/>
    <x v="17"/>
    <s v="SE2_small"/>
    <x v="1"/>
    <x v="0"/>
    <n v="112.01937313630501"/>
    <n v="403.26974329069901"/>
  </r>
  <r>
    <x v="0"/>
    <x v="0"/>
    <x v="0"/>
    <x v="8"/>
    <x v="17"/>
    <s v="SE2_small"/>
    <x v="1"/>
    <x v="1"/>
    <n v="175"/>
    <n v="630"/>
  </r>
  <r>
    <x v="0"/>
    <x v="0"/>
    <x v="0"/>
    <x v="8"/>
    <x v="17"/>
    <s v="SE2_small"/>
    <x v="1"/>
    <x v="2"/>
    <n v="0"/>
    <n v="0"/>
  </r>
  <r>
    <x v="0"/>
    <x v="0"/>
    <x v="0"/>
    <x v="8"/>
    <x v="18"/>
    <s v="SE3_IND"/>
    <x v="0"/>
    <x v="0"/>
    <n v="0"/>
    <n v="0"/>
  </r>
  <r>
    <x v="0"/>
    <x v="0"/>
    <x v="0"/>
    <x v="8"/>
    <x v="18"/>
    <s v="SE3_IND"/>
    <x v="0"/>
    <x v="1"/>
    <n v="0"/>
    <n v="0"/>
  </r>
  <r>
    <x v="0"/>
    <x v="0"/>
    <x v="0"/>
    <x v="8"/>
    <x v="18"/>
    <s v="SE3_IND"/>
    <x v="0"/>
    <x v="2"/>
    <n v="0"/>
    <n v="0"/>
  </r>
  <r>
    <x v="0"/>
    <x v="0"/>
    <x v="0"/>
    <x v="8"/>
    <x v="18"/>
    <s v="SE3_IND"/>
    <x v="1"/>
    <x v="0"/>
    <n v="0"/>
    <n v="0"/>
  </r>
  <r>
    <x v="0"/>
    <x v="0"/>
    <x v="0"/>
    <x v="8"/>
    <x v="18"/>
    <s v="SE3_IND"/>
    <x v="1"/>
    <x v="1"/>
    <n v="0"/>
    <n v="0"/>
  </r>
  <r>
    <x v="0"/>
    <x v="0"/>
    <x v="0"/>
    <x v="8"/>
    <x v="18"/>
    <s v="SE3_IND"/>
    <x v="1"/>
    <x v="2"/>
    <n v="0"/>
    <n v="0"/>
  </r>
  <r>
    <x v="0"/>
    <x v="0"/>
    <x v="0"/>
    <x v="8"/>
    <x v="18"/>
    <s v="SE3_large"/>
    <x v="0"/>
    <x v="0"/>
    <n v="0"/>
    <n v="0"/>
  </r>
  <r>
    <x v="0"/>
    <x v="0"/>
    <x v="0"/>
    <x v="8"/>
    <x v="18"/>
    <s v="SE3_large"/>
    <x v="0"/>
    <x v="1"/>
    <n v="6110"/>
    <n v="21996"/>
  </r>
  <r>
    <x v="0"/>
    <x v="0"/>
    <x v="0"/>
    <x v="8"/>
    <x v="18"/>
    <s v="SE3_large"/>
    <x v="0"/>
    <x v="2"/>
    <n v="0"/>
    <n v="0"/>
  </r>
  <r>
    <x v="0"/>
    <x v="0"/>
    <x v="0"/>
    <x v="8"/>
    <x v="18"/>
    <s v="SE3_large"/>
    <x v="1"/>
    <x v="0"/>
    <n v="0"/>
    <n v="0"/>
  </r>
  <r>
    <x v="0"/>
    <x v="0"/>
    <x v="0"/>
    <x v="8"/>
    <x v="18"/>
    <s v="SE3_large"/>
    <x v="1"/>
    <x v="1"/>
    <n v="0"/>
    <n v="0"/>
  </r>
  <r>
    <x v="0"/>
    <x v="0"/>
    <x v="0"/>
    <x v="8"/>
    <x v="18"/>
    <s v="SE3_large"/>
    <x v="1"/>
    <x v="2"/>
    <n v="0"/>
    <n v="0"/>
  </r>
  <r>
    <x v="0"/>
    <x v="0"/>
    <x v="0"/>
    <x v="8"/>
    <x v="18"/>
    <s v="SE3_medium"/>
    <x v="0"/>
    <x v="0"/>
    <n v="0"/>
    <n v="0"/>
  </r>
  <r>
    <x v="0"/>
    <x v="0"/>
    <x v="0"/>
    <x v="8"/>
    <x v="18"/>
    <s v="SE3_medium"/>
    <x v="0"/>
    <x v="1"/>
    <n v="13365"/>
    <n v="48114"/>
  </r>
  <r>
    <x v="0"/>
    <x v="0"/>
    <x v="0"/>
    <x v="8"/>
    <x v="18"/>
    <s v="SE3_medium"/>
    <x v="0"/>
    <x v="2"/>
    <n v="0"/>
    <n v="0"/>
  </r>
  <r>
    <x v="0"/>
    <x v="0"/>
    <x v="0"/>
    <x v="8"/>
    <x v="18"/>
    <s v="SE3_medium"/>
    <x v="1"/>
    <x v="0"/>
    <n v="0"/>
    <n v="0"/>
  </r>
  <r>
    <x v="0"/>
    <x v="0"/>
    <x v="0"/>
    <x v="8"/>
    <x v="18"/>
    <s v="SE3_medium"/>
    <x v="1"/>
    <x v="1"/>
    <n v="0"/>
    <n v="0"/>
  </r>
  <r>
    <x v="0"/>
    <x v="0"/>
    <x v="0"/>
    <x v="8"/>
    <x v="18"/>
    <s v="SE3_medium"/>
    <x v="1"/>
    <x v="2"/>
    <n v="0"/>
    <n v="0"/>
  </r>
  <r>
    <x v="0"/>
    <x v="0"/>
    <x v="0"/>
    <x v="8"/>
    <x v="18"/>
    <s v="SE3_small"/>
    <x v="0"/>
    <x v="0"/>
    <n v="1622.0686037201101"/>
    <n v="5839.4469733924097"/>
  </r>
  <r>
    <x v="0"/>
    <x v="0"/>
    <x v="0"/>
    <x v="8"/>
    <x v="18"/>
    <s v="SE3_small"/>
    <x v="0"/>
    <x v="1"/>
    <n v="1790"/>
    <n v="6444"/>
  </r>
  <r>
    <x v="0"/>
    <x v="0"/>
    <x v="0"/>
    <x v="8"/>
    <x v="18"/>
    <s v="SE3_small"/>
    <x v="0"/>
    <x v="2"/>
    <n v="0"/>
    <n v="0"/>
  </r>
  <r>
    <x v="0"/>
    <x v="0"/>
    <x v="0"/>
    <x v="8"/>
    <x v="18"/>
    <s v="SE3_small"/>
    <x v="1"/>
    <x v="0"/>
    <n v="0"/>
    <n v="0"/>
  </r>
  <r>
    <x v="0"/>
    <x v="0"/>
    <x v="0"/>
    <x v="8"/>
    <x v="18"/>
    <s v="SE3_small"/>
    <x v="1"/>
    <x v="1"/>
    <n v="0"/>
    <n v="0"/>
  </r>
  <r>
    <x v="0"/>
    <x v="0"/>
    <x v="0"/>
    <x v="8"/>
    <x v="18"/>
    <s v="SE3_small"/>
    <x v="1"/>
    <x v="2"/>
    <n v="0"/>
    <n v="0"/>
  </r>
  <r>
    <x v="0"/>
    <x v="0"/>
    <x v="0"/>
    <x v="8"/>
    <x v="19"/>
    <s v="SE4_IND"/>
    <x v="0"/>
    <x v="0"/>
    <n v="0"/>
    <n v="0"/>
  </r>
  <r>
    <x v="0"/>
    <x v="0"/>
    <x v="0"/>
    <x v="8"/>
    <x v="19"/>
    <s v="SE4_IND"/>
    <x v="0"/>
    <x v="1"/>
    <n v="0"/>
    <n v="0"/>
  </r>
  <r>
    <x v="0"/>
    <x v="0"/>
    <x v="0"/>
    <x v="8"/>
    <x v="19"/>
    <s v="SE4_IND"/>
    <x v="0"/>
    <x v="2"/>
    <n v="0"/>
    <n v="0"/>
  </r>
  <r>
    <x v="0"/>
    <x v="0"/>
    <x v="0"/>
    <x v="8"/>
    <x v="19"/>
    <s v="SE4_IND"/>
    <x v="1"/>
    <x v="0"/>
    <n v="0"/>
    <n v="0"/>
  </r>
  <r>
    <x v="0"/>
    <x v="0"/>
    <x v="0"/>
    <x v="8"/>
    <x v="19"/>
    <s v="SE4_IND"/>
    <x v="1"/>
    <x v="1"/>
    <n v="0"/>
    <n v="0"/>
  </r>
  <r>
    <x v="0"/>
    <x v="0"/>
    <x v="0"/>
    <x v="8"/>
    <x v="19"/>
    <s v="SE4_IND"/>
    <x v="1"/>
    <x v="2"/>
    <n v="0"/>
    <n v="0"/>
  </r>
  <r>
    <x v="0"/>
    <x v="0"/>
    <x v="0"/>
    <x v="8"/>
    <x v="19"/>
    <s v="SE4_large"/>
    <x v="0"/>
    <x v="0"/>
    <n v="0"/>
    <n v="0"/>
  </r>
  <r>
    <x v="0"/>
    <x v="0"/>
    <x v="0"/>
    <x v="8"/>
    <x v="19"/>
    <s v="SE4_large"/>
    <x v="0"/>
    <x v="1"/>
    <n v="600"/>
    <n v="2160"/>
  </r>
  <r>
    <x v="0"/>
    <x v="0"/>
    <x v="0"/>
    <x v="8"/>
    <x v="19"/>
    <s v="SE4_large"/>
    <x v="0"/>
    <x v="2"/>
    <n v="0"/>
    <n v="0"/>
  </r>
  <r>
    <x v="0"/>
    <x v="0"/>
    <x v="0"/>
    <x v="8"/>
    <x v="19"/>
    <s v="SE4_large"/>
    <x v="1"/>
    <x v="0"/>
    <n v="0"/>
    <n v="0"/>
  </r>
  <r>
    <x v="0"/>
    <x v="0"/>
    <x v="0"/>
    <x v="8"/>
    <x v="19"/>
    <s v="SE4_large"/>
    <x v="1"/>
    <x v="1"/>
    <n v="0"/>
    <n v="0"/>
  </r>
  <r>
    <x v="0"/>
    <x v="0"/>
    <x v="0"/>
    <x v="8"/>
    <x v="19"/>
    <s v="SE4_large"/>
    <x v="1"/>
    <x v="2"/>
    <n v="0"/>
    <n v="0"/>
  </r>
  <r>
    <x v="0"/>
    <x v="0"/>
    <x v="0"/>
    <x v="8"/>
    <x v="19"/>
    <s v="SE4_medium"/>
    <x v="0"/>
    <x v="0"/>
    <n v="0"/>
    <n v="0"/>
  </r>
  <r>
    <x v="0"/>
    <x v="0"/>
    <x v="0"/>
    <x v="8"/>
    <x v="19"/>
    <s v="SE4_medium"/>
    <x v="0"/>
    <x v="1"/>
    <n v="9242.5"/>
    <n v="33273"/>
  </r>
  <r>
    <x v="0"/>
    <x v="0"/>
    <x v="0"/>
    <x v="8"/>
    <x v="19"/>
    <s v="SE4_medium"/>
    <x v="0"/>
    <x v="2"/>
    <n v="0"/>
    <n v="0"/>
  </r>
  <r>
    <x v="0"/>
    <x v="0"/>
    <x v="0"/>
    <x v="8"/>
    <x v="19"/>
    <s v="SE4_medium"/>
    <x v="1"/>
    <x v="0"/>
    <n v="2444.3158992751301"/>
    <n v="8799.5372373904793"/>
  </r>
  <r>
    <x v="0"/>
    <x v="0"/>
    <x v="0"/>
    <x v="8"/>
    <x v="19"/>
    <s v="SE4_medium"/>
    <x v="1"/>
    <x v="1"/>
    <n v="5648.7871102195304"/>
    <n v="20335.6335967903"/>
  </r>
  <r>
    <x v="0"/>
    <x v="0"/>
    <x v="0"/>
    <x v="8"/>
    <x v="19"/>
    <s v="SE4_medium"/>
    <x v="1"/>
    <x v="2"/>
    <n v="0"/>
    <n v="0"/>
  </r>
  <r>
    <x v="0"/>
    <x v="0"/>
    <x v="0"/>
    <x v="8"/>
    <x v="19"/>
    <s v="SE4_small"/>
    <x v="0"/>
    <x v="0"/>
    <n v="330"/>
    <n v="1188"/>
  </r>
  <r>
    <x v="0"/>
    <x v="0"/>
    <x v="0"/>
    <x v="8"/>
    <x v="19"/>
    <s v="SE4_small"/>
    <x v="0"/>
    <x v="1"/>
    <n v="330"/>
    <n v="1188"/>
  </r>
  <r>
    <x v="0"/>
    <x v="0"/>
    <x v="0"/>
    <x v="8"/>
    <x v="19"/>
    <s v="SE4_small"/>
    <x v="0"/>
    <x v="2"/>
    <n v="0"/>
    <n v="0"/>
  </r>
  <r>
    <x v="0"/>
    <x v="0"/>
    <x v="0"/>
    <x v="8"/>
    <x v="19"/>
    <s v="SE4_small"/>
    <x v="1"/>
    <x v="0"/>
    <n v="65.477171734594407"/>
    <n v="235.71781824454001"/>
  </r>
  <r>
    <x v="0"/>
    <x v="0"/>
    <x v="0"/>
    <x v="8"/>
    <x v="19"/>
    <s v="SE4_small"/>
    <x v="1"/>
    <x v="1"/>
    <n v="152.02163437121101"/>
    <n v="547.27788373635997"/>
  </r>
  <r>
    <x v="0"/>
    <x v="0"/>
    <x v="0"/>
    <x v="8"/>
    <x v="19"/>
    <s v="SE4_small"/>
    <x v="1"/>
    <x v="2"/>
    <n v="0"/>
    <n v="0"/>
  </r>
  <r>
    <x v="0"/>
    <x v="1"/>
    <x v="1"/>
    <x v="0"/>
    <x v="0"/>
    <s v="DK1_Large"/>
    <x v="0"/>
    <x v="0"/>
    <n v="0"/>
    <n v="0"/>
  </r>
  <r>
    <x v="0"/>
    <x v="1"/>
    <x v="1"/>
    <x v="0"/>
    <x v="0"/>
    <s v="DK1_Large"/>
    <x v="0"/>
    <x v="1"/>
    <n v="0"/>
    <n v="0"/>
  </r>
  <r>
    <x v="0"/>
    <x v="1"/>
    <x v="1"/>
    <x v="0"/>
    <x v="0"/>
    <s v="DK1_Large"/>
    <x v="0"/>
    <x v="2"/>
    <n v="0"/>
    <n v="0"/>
  </r>
  <r>
    <x v="0"/>
    <x v="1"/>
    <x v="1"/>
    <x v="0"/>
    <x v="0"/>
    <s v="DK1_Large"/>
    <x v="1"/>
    <x v="0"/>
    <n v="0"/>
    <n v="0"/>
  </r>
  <r>
    <x v="0"/>
    <x v="1"/>
    <x v="1"/>
    <x v="0"/>
    <x v="0"/>
    <s v="DK1_Large"/>
    <x v="1"/>
    <x v="1"/>
    <n v="0"/>
    <n v="0"/>
  </r>
  <r>
    <x v="0"/>
    <x v="1"/>
    <x v="1"/>
    <x v="0"/>
    <x v="0"/>
    <s v="DK1_Large"/>
    <x v="1"/>
    <x v="2"/>
    <n v="0"/>
    <n v="0"/>
  </r>
  <r>
    <x v="0"/>
    <x v="1"/>
    <x v="1"/>
    <x v="0"/>
    <x v="0"/>
    <s v="DK1_MedSmall"/>
    <x v="0"/>
    <x v="0"/>
    <n v="0"/>
    <n v="0"/>
  </r>
  <r>
    <x v="0"/>
    <x v="1"/>
    <x v="1"/>
    <x v="0"/>
    <x v="0"/>
    <s v="DK1_MedSmall"/>
    <x v="0"/>
    <x v="1"/>
    <n v="0"/>
    <n v="0"/>
  </r>
  <r>
    <x v="0"/>
    <x v="1"/>
    <x v="1"/>
    <x v="0"/>
    <x v="0"/>
    <s v="DK1_MedSmall"/>
    <x v="0"/>
    <x v="2"/>
    <n v="0"/>
    <n v="0"/>
  </r>
  <r>
    <x v="0"/>
    <x v="1"/>
    <x v="1"/>
    <x v="0"/>
    <x v="0"/>
    <s v="DK1_MedSmall"/>
    <x v="1"/>
    <x v="0"/>
    <n v="0"/>
    <n v="0"/>
  </r>
  <r>
    <x v="0"/>
    <x v="1"/>
    <x v="1"/>
    <x v="0"/>
    <x v="0"/>
    <s v="DK1_MedSmall"/>
    <x v="1"/>
    <x v="1"/>
    <n v="0"/>
    <n v="0"/>
  </r>
  <r>
    <x v="0"/>
    <x v="1"/>
    <x v="1"/>
    <x v="0"/>
    <x v="0"/>
    <s v="DK1_MedSmall"/>
    <x v="1"/>
    <x v="2"/>
    <n v="0"/>
    <n v="0"/>
  </r>
  <r>
    <x v="0"/>
    <x v="1"/>
    <x v="1"/>
    <x v="0"/>
    <x v="0"/>
    <s v="DK1_Medium"/>
    <x v="0"/>
    <x v="0"/>
    <n v="0"/>
    <n v="0"/>
  </r>
  <r>
    <x v="0"/>
    <x v="1"/>
    <x v="1"/>
    <x v="0"/>
    <x v="0"/>
    <s v="DK1_Medium"/>
    <x v="0"/>
    <x v="1"/>
    <n v="0"/>
    <n v="0"/>
  </r>
  <r>
    <x v="0"/>
    <x v="1"/>
    <x v="1"/>
    <x v="0"/>
    <x v="0"/>
    <s v="DK1_Medium"/>
    <x v="0"/>
    <x v="2"/>
    <n v="0"/>
    <n v="0"/>
  </r>
  <r>
    <x v="0"/>
    <x v="1"/>
    <x v="1"/>
    <x v="0"/>
    <x v="0"/>
    <s v="DK1_Medium"/>
    <x v="1"/>
    <x v="0"/>
    <n v="0"/>
    <n v="0"/>
  </r>
  <r>
    <x v="0"/>
    <x v="1"/>
    <x v="1"/>
    <x v="0"/>
    <x v="0"/>
    <s v="DK1_Medium"/>
    <x v="1"/>
    <x v="1"/>
    <n v="0"/>
    <n v="0"/>
  </r>
  <r>
    <x v="0"/>
    <x v="1"/>
    <x v="1"/>
    <x v="0"/>
    <x v="0"/>
    <s v="DK1_Medium"/>
    <x v="1"/>
    <x v="2"/>
    <n v="0"/>
    <n v="0"/>
  </r>
  <r>
    <x v="0"/>
    <x v="1"/>
    <x v="1"/>
    <x v="0"/>
    <x v="0"/>
    <s v="DK1_Rural"/>
    <x v="0"/>
    <x v="0"/>
    <n v="0"/>
    <n v="0"/>
  </r>
  <r>
    <x v="0"/>
    <x v="1"/>
    <x v="1"/>
    <x v="0"/>
    <x v="0"/>
    <s v="DK1_Rural"/>
    <x v="0"/>
    <x v="1"/>
    <n v="0"/>
    <n v="0"/>
  </r>
  <r>
    <x v="0"/>
    <x v="1"/>
    <x v="1"/>
    <x v="0"/>
    <x v="0"/>
    <s v="DK1_Rural"/>
    <x v="0"/>
    <x v="2"/>
    <n v="0"/>
    <n v="0"/>
  </r>
  <r>
    <x v="0"/>
    <x v="1"/>
    <x v="1"/>
    <x v="0"/>
    <x v="0"/>
    <s v="DK1_Rural"/>
    <x v="1"/>
    <x v="0"/>
    <n v="0"/>
    <n v="0"/>
  </r>
  <r>
    <x v="0"/>
    <x v="1"/>
    <x v="1"/>
    <x v="0"/>
    <x v="0"/>
    <s v="DK1_Rural"/>
    <x v="1"/>
    <x v="1"/>
    <n v="0"/>
    <n v="0"/>
  </r>
  <r>
    <x v="0"/>
    <x v="1"/>
    <x v="1"/>
    <x v="0"/>
    <x v="0"/>
    <s v="DK1_Rural"/>
    <x v="1"/>
    <x v="2"/>
    <n v="0"/>
    <n v="0"/>
  </r>
  <r>
    <x v="0"/>
    <x v="1"/>
    <x v="1"/>
    <x v="0"/>
    <x v="0"/>
    <s v="DK1_Small"/>
    <x v="0"/>
    <x v="0"/>
    <n v="0"/>
    <n v="0"/>
  </r>
  <r>
    <x v="0"/>
    <x v="1"/>
    <x v="1"/>
    <x v="0"/>
    <x v="0"/>
    <s v="DK1_Small"/>
    <x v="0"/>
    <x v="1"/>
    <n v="0"/>
    <n v="0"/>
  </r>
  <r>
    <x v="0"/>
    <x v="1"/>
    <x v="1"/>
    <x v="0"/>
    <x v="0"/>
    <s v="DK1_Small"/>
    <x v="0"/>
    <x v="2"/>
    <n v="0"/>
    <n v="0"/>
  </r>
  <r>
    <x v="0"/>
    <x v="1"/>
    <x v="1"/>
    <x v="0"/>
    <x v="0"/>
    <s v="DK1_Small"/>
    <x v="1"/>
    <x v="0"/>
    <n v="0"/>
    <n v="0"/>
  </r>
  <r>
    <x v="0"/>
    <x v="1"/>
    <x v="1"/>
    <x v="0"/>
    <x v="0"/>
    <s v="DK1_Small"/>
    <x v="1"/>
    <x v="1"/>
    <n v="0"/>
    <n v="0"/>
  </r>
  <r>
    <x v="0"/>
    <x v="1"/>
    <x v="1"/>
    <x v="0"/>
    <x v="0"/>
    <s v="DK1_Small"/>
    <x v="1"/>
    <x v="2"/>
    <n v="0"/>
    <n v="0"/>
  </r>
  <r>
    <x v="0"/>
    <x v="1"/>
    <x v="1"/>
    <x v="0"/>
    <x v="1"/>
    <s v="DK2_Large"/>
    <x v="0"/>
    <x v="0"/>
    <n v="0"/>
    <n v="0"/>
  </r>
  <r>
    <x v="0"/>
    <x v="1"/>
    <x v="1"/>
    <x v="0"/>
    <x v="1"/>
    <s v="DK2_Large"/>
    <x v="0"/>
    <x v="1"/>
    <n v="0"/>
    <n v="0"/>
  </r>
  <r>
    <x v="0"/>
    <x v="1"/>
    <x v="1"/>
    <x v="0"/>
    <x v="1"/>
    <s v="DK2_Large"/>
    <x v="0"/>
    <x v="2"/>
    <n v="0"/>
    <n v="0"/>
  </r>
  <r>
    <x v="0"/>
    <x v="1"/>
    <x v="1"/>
    <x v="0"/>
    <x v="1"/>
    <s v="DK2_Large"/>
    <x v="1"/>
    <x v="0"/>
    <n v="0"/>
    <n v="0"/>
  </r>
  <r>
    <x v="0"/>
    <x v="1"/>
    <x v="1"/>
    <x v="0"/>
    <x v="1"/>
    <s v="DK2_Large"/>
    <x v="1"/>
    <x v="1"/>
    <n v="0"/>
    <n v="0"/>
  </r>
  <r>
    <x v="0"/>
    <x v="1"/>
    <x v="1"/>
    <x v="0"/>
    <x v="1"/>
    <s v="DK2_Large"/>
    <x v="1"/>
    <x v="2"/>
    <n v="0"/>
    <n v="0"/>
  </r>
  <r>
    <x v="0"/>
    <x v="1"/>
    <x v="1"/>
    <x v="0"/>
    <x v="1"/>
    <s v="DK2_MedSmall"/>
    <x v="0"/>
    <x v="0"/>
    <n v="0"/>
    <n v="0"/>
  </r>
  <r>
    <x v="0"/>
    <x v="1"/>
    <x v="1"/>
    <x v="0"/>
    <x v="1"/>
    <s v="DK2_MedSmall"/>
    <x v="0"/>
    <x v="1"/>
    <n v="0"/>
    <n v="0"/>
  </r>
  <r>
    <x v="0"/>
    <x v="1"/>
    <x v="1"/>
    <x v="0"/>
    <x v="1"/>
    <s v="DK2_MedSmall"/>
    <x v="0"/>
    <x v="2"/>
    <n v="0"/>
    <n v="0"/>
  </r>
  <r>
    <x v="0"/>
    <x v="1"/>
    <x v="1"/>
    <x v="0"/>
    <x v="1"/>
    <s v="DK2_MedSmall"/>
    <x v="1"/>
    <x v="0"/>
    <n v="0"/>
    <n v="0"/>
  </r>
  <r>
    <x v="0"/>
    <x v="1"/>
    <x v="1"/>
    <x v="0"/>
    <x v="1"/>
    <s v="DK2_MedSmall"/>
    <x v="1"/>
    <x v="1"/>
    <n v="0"/>
    <n v="0"/>
  </r>
  <r>
    <x v="0"/>
    <x v="1"/>
    <x v="1"/>
    <x v="0"/>
    <x v="1"/>
    <s v="DK2_MedSmall"/>
    <x v="1"/>
    <x v="2"/>
    <n v="0"/>
    <n v="0"/>
  </r>
  <r>
    <x v="0"/>
    <x v="1"/>
    <x v="1"/>
    <x v="0"/>
    <x v="1"/>
    <s v="DK2_Medium"/>
    <x v="0"/>
    <x v="0"/>
    <n v="0"/>
    <n v="0"/>
  </r>
  <r>
    <x v="0"/>
    <x v="1"/>
    <x v="1"/>
    <x v="0"/>
    <x v="1"/>
    <s v="DK2_Medium"/>
    <x v="0"/>
    <x v="1"/>
    <n v="0"/>
    <n v="0"/>
  </r>
  <r>
    <x v="0"/>
    <x v="1"/>
    <x v="1"/>
    <x v="0"/>
    <x v="1"/>
    <s v="DK2_Medium"/>
    <x v="0"/>
    <x v="2"/>
    <n v="0"/>
    <n v="0"/>
  </r>
  <r>
    <x v="0"/>
    <x v="1"/>
    <x v="1"/>
    <x v="0"/>
    <x v="1"/>
    <s v="DK2_Medium"/>
    <x v="1"/>
    <x v="0"/>
    <n v="0"/>
    <n v="0"/>
  </r>
  <r>
    <x v="0"/>
    <x v="1"/>
    <x v="1"/>
    <x v="0"/>
    <x v="1"/>
    <s v="DK2_Medium"/>
    <x v="1"/>
    <x v="1"/>
    <n v="0"/>
    <n v="0"/>
  </r>
  <r>
    <x v="0"/>
    <x v="1"/>
    <x v="1"/>
    <x v="0"/>
    <x v="1"/>
    <s v="DK2_Medium"/>
    <x v="1"/>
    <x v="2"/>
    <n v="0"/>
    <n v="0"/>
  </r>
  <r>
    <x v="0"/>
    <x v="1"/>
    <x v="1"/>
    <x v="0"/>
    <x v="1"/>
    <s v="DK2_Rural"/>
    <x v="0"/>
    <x v="0"/>
    <n v="0"/>
    <n v="0"/>
  </r>
  <r>
    <x v="0"/>
    <x v="1"/>
    <x v="1"/>
    <x v="0"/>
    <x v="1"/>
    <s v="DK2_Rural"/>
    <x v="0"/>
    <x v="1"/>
    <n v="0"/>
    <n v="0"/>
  </r>
  <r>
    <x v="0"/>
    <x v="1"/>
    <x v="1"/>
    <x v="0"/>
    <x v="1"/>
    <s v="DK2_Rural"/>
    <x v="0"/>
    <x v="2"/>
    <n v="0"/>
    <n v="0"/>
  </r>
  <r>
    <x v="0"/>
    <x v="1"/>
    <x v="1"/>
    <x v="0"/>
    <x v="1"/>
    <s v="DK2_Rural"/>
    <x v="1"/>
    <x v="0"/>
    <n v="0"/>
    <n v="0"/>
  </r>
  <r>
    <x v="0"/>
    <x v="1"/>
    <x v="1"/>
    <x v="0"/>
    <x v="1"/>
    <s v="DK2_Rural"/>
    <x v="1"/>
    <x v="1"/>
    <n v="0"/>
    <n v="0"/>
  </r>
  <r>
    <x v="0"/>
    <x v="1"/>
    <x v="1"/>
    <x v="0"/>
    <x v="1"/>
    <s v="DK2_Rural"/>
    <x v="1"/>
    <x v="2"/>
    <n v="0"/>
    <n v="0"/>
  </r>
  <r>
    <x v="0"/>
    <x v="1"/>
    <x v="1"/>
    <x v="0"/>
    <x v="1"/>
    <s v="DK2_Small"/>
    <x v="0"/>
    <x v="0"/>
    <n v="0"/>
    <n v="0"/>
  </r>
  <r>
    <x v="0"/>
    <x v="1"/>
    <x v="1"/>
    <x v="0"/>
    <x v="1"/>
    <s v="DK2_Small"/>
    <x v="0"/>
    <x v="1"/>
    <n v="0"/>
    <n v="0"/>
  </r>
  <r>
    <x v="0"/>
    <x v="1"/>
    <x v="1"/>
    <x v="0"/>
    <x v="1"/>
    <s v="DK2_Small"/>
    <x v="0"/>
    <x v="2"/>
    <n v="0"/>
    <n v="0"/>
  </r>
  <r>
    <x v="0"/>
    <x v="1"/>
    <x v="1"/>
    <x v="0"/>
    <x v="1"/>
    <s v="DK2_Small"/>
    <x v="1"/>
    <x v="0"/>
    <n v="0"/>
    <n v="0"/>
  </r>
  <r>
    <x v="0"/>
    <x v="1"/>
    <x v="1"/>
    <x v="0"/>
    <x v="1"/>
    <s v="DK2_Small"/>
    <x v="1"/>
    <x v="1"/>
    <n v="0"/>
    <n v="0"/>
  </r>
  <r>
    <x v="0"/>
    <x v="1"/>
    <x v="1"/>
    <x v="0"/>
    <x v="1"/>
    <s v="DK2_Small"/>
    <x v="1"/>
    <x v="2"/>
    <n v="0"/>
    <n v="0"/>
  </r>
  <r>
    <x v="0"/>
    <x v="1"/>
    <x v="1"/>
    <x v="1"/>
    <x v="2"/>
    <s v="EE_Enefit"/>
    <x v="0"/>
    <x v="0"/>
    <n v="0"/>
    <n v="0"/>
  </r>
  <r>
    <x v="0"/>
    <x v="1"/>
    <x v="1"/>
    <x v="1"/>
    <x v="2"/>
    <s v="EE_Enefit"/>
    <x v="0"/>
    <x v="1"/>
    <n v="0"/>
    <n v="0"/>
  </r>
  <r>
    <x v="0"/>
    <x v="1"/>
    <x v="1"/>
    <x v="1"/>
    <x v="2"/>
    <s v="EE_Enefit"/>
    <x v="0"/>
    <x v="2"/>
    <n v="0"/>
    <n v="0"/>
  </r>
  <r>
    <x v="0"/>
    <x v="1"/>
    <x v="1"/>
    <x v="1"/>
    <x v="2"/>
    <s v="EE_Enefit"/>
    <x v="1"/>
    <x v="0"/>
    <n v="0"/>
    <n v="0"/>
  </r>
  <r>
    <x v="0"/>
    <x v="1"/>
    <x v="1"/>
    <x v="1"/>
    <x v="2"/>
    <s v="EE_Enefit"/>
    <x v="1"/>
    <x v="1"/>
    <n v="0"/>
    <n v="0"/>
  </r>
  <r>
    <x v="0"/>
    <x v="1"/>
    <x v="1"/>
    <x v="1"/>
    <x v="2"/>
    <s v="EE_Enefit"/>
    <x v="1"/>
    <x v="2"/>
    <n v="0"/>
    <n v="0"/>
  </r>
  <r>
    <x v="0"/>
    <x v="1"/>
    <x v="1"/>
    <x v="1"/>
    <x v="2"/>
    <s v="EE_Industry"/>
    <x v="0"/>
    <x v="0"/>
    <n v="0"/>
    <n v="0"/>
  </r>
  <r>
    <x v="0"/>
    <x v="1"/>
    <x v="1"/>
    <x v="1"/>
    <x v="2"/>
    <s v="EE_Industry"/>
    <x v="0"/>
    <x v="1"/>
    <n v="379.398245616427"/>
    <n v="1365.83368421914"/>
  </r>
  <r>
    <x v="0"/>
    <x v="1"/>
    <x v="1"/>
    <x v="1"/>
    <x v="2"/>
    <s v="EE_Industry"/>
    <x v="0"/>
    <x v="2"/>
    <n v="379.398245616427"/>
    <n v="1365.83368421914"/>
  </r>
  <r>
    <x v="0"/>
    <x v="1"/>
    <x v="1"/>
    <x v="1"/>
    <x v="2"/>
    <s v="EE_Industry"/>
    <x v="1"/>
    <x v="0"/>
    <n v="140.16230733805199"/>
    <n v="504.58430641698698"/>
  </r>
  <r>
    <x v="0"/>
    <x v="1"/>
    <x v="1"/>
    <x v="1"/>
    <x v="2"/>
    <s v="EE_Industry"/>
    <x v="1"/>
    <x v="1"/>
    <n v="0"/>
    <n v="0"/>
  </r>
  <r>
    <x v="0"/>
    <x v="1"/>
    <x v="1"/>
    <x v="1"/>
    <x v="2"/>
    <s v="EE_Industry"/>
    <x v="1"/>
    <x v="2"/>
    <n v="280.32461467606799"/>
    <n v="1009.16861283385"/>
  </r>
  <r>
    <x v="0"/>
    <x v="1"/>
    <x v="1"/>
    <x v="1"/>
    <x v="2"/>
    <s v="EE_Kohtla_Jarve"/>
    <x v="0"/>
    <x v="0"/>
    <n v="0"/>
    <n v="0"/>
  </r>
  <r>
    <x v="0"/>
    <x v="1"/>
    <x v="1"/>
    <x v="1"/>
    <x v="2"/>
    <s v="EE_Kohtla_Jarve"/>
    <x v="0"/>
    <x v="1"/>
    <n v="0"/>
    <n v="0"/>
  </r>
  <r>
    <x v="0"/>
    <x v="1"/>
    <x v="1"/>
    <x v="1"/>
    <x v="2"/>
    <s v="EE_Kohtla_Jarve"/>
    <x v="0"/>
    <x v="2"/>
    <n v="0"/>
    <n v="0"/>
  </r>
  <r>
    <x v="0"/>
    <x v="1"/>
    <x v="1"/>
    <x v="1"/>
    <x v="2"/>
    <s v="EE_Kohtla_Jarve"/>
    <x v="1"/>
    <x v="0"/>
    <n v="0"/>
    <n v="0"/>
  </r>
  <r>
    <x v="0"/>
    <x v="1"/>
    <x v="1"/>
    <x v="1"/>
    <x v="2"/>
    <s v="EE_Kohtla_Jarve"/>
    <x v="1"/>
    <x v="1"/>
    <n v="0"/>
    <n v="0"/>
  </r>
  <r>
    <x v="0"/>
    <x v="1"/>
    <x v="1"/>
    <x v="1"/>
    <x v="2"/>
    <s v="EE_Kohtla_Jarve"/>
    <x v="1"/>
    <x v="2"/>
    <n v="0"/>
    <n v="0"/>
  </r>
  <r>
    <x v="0"/>
    <x v="1"/>
    <x v="1"/>
    <x v="1"/>
    <x v="2"/>
    <s v="EE_Narva"/>
    <x v="0"/>
    <x v="0"/>
    <n v="0"/>
    <n v="0"/>
  </r>
  <r>
    <x v="0"/>
    <x v="1"/>
    <x v="1"/>
    <x v="1"/>
    <x v="2"/>
    <s v="EE_Narva"/>
    <x v="0"/>
    <x v="1"/>
    <n v="0"/>
    <n v="0"/>
  </r>
  <r>
    <x v="0"/>
    <x v="1"/>
    <x v="1"/>
    <x v="1"/>
    <x v="2"/>
    <s v="EE_Narva"/>
    <x v="0"/>
    <x v="2"/>
    <n v="0"/>
    <n v="0"/>
  </r>
  <r>
    <x v="0"/>
    <x v="1"/>
    <x v="1"/>
    <x v="1"/>
    <x v="2"/>
    <s v="EE_Narva"/>
    <x v="1"/>
    <x v="0"/>
    <n v="0"/>
    <n v="0"/>
  </r>
  <r>
    <x v="0"/>
    <x v="1"/>
    <x v="1"/>
    <x v="1"/>
    <x v="2"/>
    <s v="EE_Narva"/>
    <x v="1"/>
    <x v="1"/>
    <n v="0"/>
    <n v="0"/>
  </r>
  <r>
    <x v="0"/>
    <x v="1"/>
    <x v="1"/>
    <x v="1"/>
    <x v="2"/>
    <s v="EE_Narva"/>
    <x v="1"/>
    <x v="2"/>
    <n v="0"/>
    <n v="0"/>
  </r>
  <r>
    <x v="0"/>
    <x v="1"/>
    <x v="1"/>
    <x v="1"/>
    <x v="2"/>
    <s v="EE_Parnu"/>
    <x v="0"/>
    <x v="0"/>
    <n v="0"/>
    <n v="0"/>
  </r>
  <r>
    <x v="0"/>
    <x v="1"/>
    <x v="1"/>
    <x v="1"/>
    <x v="2"/>
    <s v="EE_Parnu"/>
    <x v="0"/>
    <x v="1"/>
    <n v="0"/>
    <n v="0"/>
  </r>
  <r>
    <x v="0"/>
    <x v="1"/>
    <x v="1"/>
    <x v="1"/>
    <x v="2"/>
    <s v="EE_Parnu"/>
    <x v="0"/>
    <x v="2"/>
    <n v="0"/>
    <n v="0"/>
  </r>
  <r>
    <x v="0"/>
    <x v="1"/>
    <x v="1"/>
    <x v="1"/>
    <x v="2"/>
    <s v="EE_Parnu"/>
    <x v="1"/>
    <x v="0"/>
    <n v="0"/>
    <n v="0"/>
  </r>
  <r>
    <x v="0"/>
    <x v="1"/>
    <x v="1"/>
    <x v="1"/>
    <x v="2"/>
    <s v="EE_Parnu"/>
    <x v="1"/>
    <x v="1"/>
    <n v="0"/>
    <n v="0"/>
  </r>
  <r>
    <x v="0"/>
    <x v="1"/>
    <x v="1"/>
    <x v="1"/>
    <x v="2"/>
    <s v="EE_Parnu"/>
    <x v="1"/>
    <x v="2"/>
    <n v="0"/>
    <n v="0"/>
  </r>
  <r>
    <x v="0"/>
    <x v="1"/>
    <x v="1"/>
    <x v="1"/>
    <x v="2"/>
    <s v="EE_Rural"/>
    <x v="0"/>
    <x v="0"/>
    <n v="0"/>
    <n v="0"/>
  </r>
  <r>
    <x v="0"/>
    <x v="1"/>
    <x v="1"/>
    <x v="1"/>
    <x v="2"/>
    <s v="EE_Rural"/>
    <x v="0"/>
    <x v="1"/>
    <n v="0"/>
    <n v="0"/>
  </r>
  <r>
    <x v="0"/>
    <x v="1"/>
    <x v="1"/>
    <x v="1"/>
    <x v="2"/>
    <s v="EE_Rural"/>
    <x v="0"/>
    <x v="2"/>
    <n v="0"/>
    <n v="0"/>
  </r>
  <r>
    <x v="0"/>
    <x v="1"/>
    <x v="1"/>
    <x v="1"/>
    <x v="2"/>
    <s v="EE_Rural"/>
    <x v="1"/>
    <x v="0"/>
    <n v="0"/>
    <n v="0"/>
  </r>
  <r>
    <x v="0"/>
    <x v="1"/>
    <x v="1"/>
    <x v="1"/>
    <x v="2"/>
    <s v="EE_Rural"/>
    <x v="1"/>
    <x v="1"/>
    <n v="0"/>
    <n v="0"/>
  </r>
  <r>
    <x v="0"/>
    <x v="1"/>
    <x v="1"/>
    <x v="1"/>
    <x v="2"/>
    <s v="EE_Rural"/>
    <x v="1"/>
    <x v="2"/>
    <n v="0"/>
    <n v="0"/>
  </r>
  <r>
    <x v="0"/>
    <x v="1"/>
    <x v="1"/>
    <x v="1"/>
    <x v="2"/>
    <s v="EE_Sillamae"/>
    <x v="0"/>
    <x v="0"/>
    <n v="0"/>
    <n v="0"/>
  </r>
  <r>
    <x v="0"/>
    <x v="1"/>
    <x v="1"/>
    <x v="1"/>
    <x v="2"/>
    <s v="EE_Sillamae"/>
    <x v="0"/>
    <x v="1"/>
    <n v="0"/>
    <n v="0"/>
  </r>
  <r>
    <x v="0"/>
    <x v="1"/>
    <x v="1"/>
    <x v="1"/>
    <x v="2"/>
    <s v="EE_Sillamae"/>
    <x v="0"/>
    <x v="2"/>
    <n v="0"/>
    <n v="0"/>
  </r>
  <r>
    <x v="0"/>
    <x v="1"/>
    <x v="1"/>
    <x v="1"/>
    <x v="2"/>
    <s v="EE_Sillamae"/>
    <x v="1"/>
    <x v="0"/>
    <n v="0"/>
    <n v="0"/>
  </r>
  <r>
    <x v="0"/>
    <x v="1"/>
    <x v="1"/>
    <x v="1"/>
    <x v="2"/>
    <s v="EE_Sillamae"/>
    <x v="1"/>
    <x v="1"/>
    <n v="0"/>
    <n v="0"/>
  </r>
  <r>
    <x v="0"/>
    <x v="1"/>
    <x v="1"/>
    <x v="1"/>
    <x v="2"/>
    <s v="EE_Sillamae"/>
    <x v="1"/>
    <x v="2"/>
    <n v="0"/>
    <n v="0"/>
  </r>
  <r>
    <x v="0"/>
    <x v="1"/>
    <x v="1"/>
    <x v="1"/>
    <x v="2"/>
    <s v="EE_Tallinn"/>
    <x v="0"/>
    <x v="0"/>
    <n v="0"/>
    <n v="0"/>
  </r>
  <r>
    <x v="0"/>
    <x v="1"/>
    <x v="1"/>
    <x v="1"/>
    <x v="2"/>
    <s v="EE_Tallinn"/>
    <x v="0"/>
    <x v="1"/>
    <n v="0"/>
    <n v="0"/>
  </r>
  <r>
    <x v="0"/>
    <x v="1"/>
    <x v="1"/>
    <x v="1"/>
    <x v="2"/>
    <s v="EE_Tallinn"/>
    <x v="0"/>
    <x v="2"/>
    <n v="0"/>
    <n v="0"/>
  </r>
  <r>
    <x v="0"/>
    <x v="1"/>
    <x v="1"/>
    <x v="1"/>
    <x v="2"/>
    <s v="EE_Tallinn"/>
    <x v="1"/>
    <x v="0"/>
    <n v="0"/>
    <n v="0"/>
  </r>
  <r>
    <x v="0"/>
    <x v="1"/>
    <x v="1"/>
    <x v="1"/>
    <x v="2"/>
    <s v="EE_Tallinn"/>
    <x v="1"/>
    <x v="1"/>
    <n v="0"/>
    <n v="0"/>
  </r>
  <r>
    <x v="0"/>
    <x v="1"/>
    <x v="1"/>
    <x v="1"/>
    <x v="2"/>
    <s v="EE_Tallinn"/>
    <x v="1"/>
    <x v="2"/>
    <n v="0"/>
    <n v="0"/>
  </r>
  <r>
    <x v="0"/>
    <x v="1"/>
    <x v="1"/>
    <x v="1"/>
    <x v="2"/>
    <s v="EE_Tartu"/>
    <x v="0"/>
    <x v="0"/>
    <n v="0"/>
    <n v="0"/>
  </r>
  <r>
    <x v="0"/>
    <x v="1"/>
    <x v="1"/>
    <x v="1"/>
    <x v="2"/>
    <s v="EE_Tartu"/>
    <x v="0"/>
    <x v="1"/>
    <n v="0"/>
    <n v="0"/>
  </r>
  <r>
    <x v="0"/>
    <x v="1"/>
    <x v="1"/>
    <x v="1"/>
    <x v="2"/>
    <s v="EE_Tartu"/>
    <x v="0"/>
    <x v="2"/>
    <n v="0"/>
    <n v="0"/>
  </r>
  <r>
    <x v="0"/>
    <x v="1"/>
    <x v="1"/>
    <x v="1"/>
    <x v="2"/>
    <s v="EE_Tartu"/>
    <x v="1"/>
    <x v="0"/>
    <n v="0"/>
    <n v="0"/>
  </r>
  <r>
    <x v="0"/>
    <x v="1"/>
    <x v="1"/>
    <x v="1"/>
    <x v="2"/>
    <s v="EE_Tartu"/>
    <x v="1"/>
    <x v="1"/>
    <n v="0"/>
    <n v="0"/>
  </r>
  <r>
    <x v="0"/>
    <x v="1"/>
    <x v="1"/>
    <x v="1"/>
    <x v="2"/>
    <s v="EE_Tartu"/>
    <x v="1"/>
    <x v="2"/>
    <n v="0"/>
    <n v="0"/>
  </r>
  <r>
    <x v="0"/>
    <x v="1"/>
    <x v="1"/>
    <x v="1"/>
    <x v="2"/>
    <s v="EE_Urban"/>
    <x v="0"/>
    <x v="0"/>
    <n v="0"/>
    <n v="0"/>
  </r>
  <r>
    <x v="0"/>
    <x v="1"/>
    <x v="1"/>
    <x v="1"/>
    <x v="2"/>
    <s v="EE_Urban"/>
    <x v="0"/>
    <x v="1"/>
    <n v="0"/>
    <n v="0"/>
  </r>
  <r>
    <x v="0"/>
    <x v="1"/>
    <x v="1"/>
    <x v="1"/>
    <x v="2"/>
    <s v="EE_Urban"/>
    <x v="0"/>
    <x v="2"/>
    <n v="0"/>
    <n v="0"/>
  </r>
  <r>
    <x v="0"/>
    <x v="1"/>
    <x v="1"/>
    <x v="1"/>
    <x v="2"/>
    <s v="EE_Urban"/>
    <x v="1"/>
    <x v="0"/>
    <n v="0"/>
    <n v="0"/>
  </r>
  <r>
    <x v="0"/>
    <x v="1"/>
    <x v="1"/>
    <x v="1"/>
    <x v="2"/>
    <s v="EE_Urban"/>
    <x v="1"/>
    <x v="1"/>
    <n v="0"/>
    <n v="0"/>
  </r>
  <r>
    <x v="0"/>
    <x v="1"/>
    <x v="1"/>
    <x v="1"/>
    <x v="2"/>
    <s v="EE_Urban"/>
    <x v="1"/>
    <x v="2"/>
    <n v="0"/>
    <n v="0"/>
  </r>
  <r>
    <x v="0"/>
    <x v="1"/>
    <x v="1"/>
    <x v="2"/>
    <x v="3"/>
    <s v="FI_IND"/>
    <x v="0"/>
    <x v="0"/>
    <n v="0"/>
    <n v="0"/>
  </r>
  <r>
    <x v="0"/>
    <x v="1"/>
    <x v="1"/>
    <x v="2"/>
    <x v="3"/>
    <s v="FI_IND"/>
    <x v="0"/>
    <x v="1"/>
    <n v="0"/>
    <n v="0"/>
  </r>
  <r>
    <x v="0"/>
    <x v="1"/>
    <x v="1"/>
    <x v="2"/>
    <x v="3"/>
    <s v="FI_IND"/>
    <x v="0"/>
    <x v="2"/>
    <n v="0"/>
    <n v="0"/>
  </r>
  <r>
    <x v="0"/>
    <x v="1"/>
    <x v="1"/>
    <x v="2"/>
    <x v="3"/>
    <s v="FI_IND"/>
    <x v="1"/>
    <x v="0"/>
    <n v="0"/>
    <n v="0"/>
  </r>
  <r>
    <x v="0"/>
    <x v="1"/>
    <x v="1"/>
    <x v="2"/>
    <x v="3"/>
    <s v="FI_IND"/>
    <x v="1"/>
    <x v="1"/>
    <n v="0"/>
    <n v="0"/>
  </r>
  <r>
    <x v="0"/>
    <x v="1"/>
    <x v="1"/>
    <x v="2"/>
    <x v="3"/>
    <s v="FI_IND"/>
    <x v="1"/>
    <x v="2"/>
    <n v="0"/>
    <n v="0"/>
  </r>
  <r>
    <x v="0"/>
    <x v="1"/>
    <x v="1"/>
    <x v="2"/>
    <x v="3"/>
    <s v="FI_large"/>
    <x v="0"/>
    <x v="0"/>
    <n v="0"/>
    <n v="0"/>
  </r>
  <r>
    <x v="0"/>
    <x v="1"/>
    <x v="1"/>
    <x v="2"/>
    <x v="3"/>
    <s v="FI_large"/>
    <x v="0"/>
    <x v="1"/>
    <n v="990"/>
    <n v="3564"/>
  </r>
  <r>
    <x v="0"/>
    <x v="1"/>
    <x v="1"/>
    <x v="2"/>
    <x v="3"/>
    <s v="FI_large"/>
    <x v="0"/>
    <x v="2"/>
    <n v="990"/>
    <n v="3564"/>
  </r>
  <r>
    <x v="0"/>
    <x v="1"/>
    <x v="1"/>
    <x v="2"/>
    <x v="3"/>
    <s v="FI_large"/>
    <x v="1"/>
    <x v="0"/>
    <n v="0"/>
    <n v="0"/>
  </r>
  <r>
    <x v="0"/>
    <x v="1"/>
    <x v="1"/>
    <x v="2"/>
    <x v="3"/>
    <s v="FI_large"/>
    <x v="1"/>
    <x v="1"/>
    <n v="0"/>
    <n v="0"/>
  </r>
  <r>
    <x v="0"/>
    <x v="1"/>
    <x v="1"/>
    <x v="2"/>
    <x v="3"/>
    <s v="FI_large"/>
    <x v="1"/>
    <x v="2"/>
    <n v="0"/>
    <n v="0"/>
  </r>
  <r>
    <x v="0"/>
    <x v="1"/>
    <x v="1"/>
    <x v="2"/>
    <x v="3"/>
    <s v="FI_large_gas"/>
    <x v="0"/>
    <x v="0"/>
    <n v="0"/>
    <n v="0"/>
  </r>
  <r>
    <x v="0"/>
    <x v="1"/>
    <x v="1"/>
    <x v="2"/>
    <x v="3"/>
    <s v="FI_large_gas"/>
    <x v="0"/>
    <x v="1"/>
    <n v="0"/>
    <n v="0"/>
  </r>
  <r>
    <x v="0"/>
    <x v="1"/>
    <x v="1"/>
    <x v="2"/>
    <x v="3"/>
    <s v="FI_large_gas"/>
    <x v="0"/>
    <x v="2"/>
    <n v="0"/>
    <n v="0"/>
  </r>
  <r>
    <x v="0"/>
    <x v="1"/>
    <x v="1"/>
    <x v="2"/>
    <x v="3"/>
    <s v="FI_large_gas"/>
    <x v="1"/>
    <x v="0"/>
    <n v="0"/>
    <n v="0"/>
  </r>
  <r>
    <x v="0"/>
    <x v="1"/>
    <x v="1"/>
    <x v="2"/>
    <x v="3"/>
    <s v="FI_large_gas"/>
    <x v="1"/>
    <x v="1"/>
    <n v="0"/>
    <n v="0"/>
  </r>
  <r>
    <x v="0"/>
    <x v="1"/>
    <x v="1"/>
    <x v="2"/>
    <x v="3"/>
    <s v="FI_large_gas"/>
    <x v="1"/>
    <x v="2"/>
    <n v="0"/>
    <n v="0"/>
  </r>
  <r>
    <x v="0"/>
    <x v="1"/>
    <x v="1"/>
    <x v="2"/>
    <x v="3"/>
    <s v="FI_medium"/>
    <x v="0"/>
    <x v="0"/>
    <n v="0"/>
    <n v="0"/>
  </r>
  <r>
    <x v="0"/>
    <x v="1"/>
    <x v="1"/>
    <x v="2"/>
    <x v="3"/>
    <s v="FI_medium"/>
    <x v="0"/>
    <x v="1"/>
    <n v="635"/>
    <n v="2286"/>
  </r>
  <r>
    <x v="0"/>
    <x v="1"/>
    <x v="1"/>
    <x v="2"/>
    <x v="3"/>
    <s v="FI_medium"/>
    <x v="0"/>
    <x v="2"/>
    <n v="0"/>
    <n v="0"/>
  </r>
  <r>
    <x v="0"/>
    <x v="1"/>
    <x v="1"/>
    <x v="2"/>
    <x v="3"/>
    <s v="FI_medium"/>
    <x v="1"/>
    <x v="0"/>
    <n v="0"/>
    <n v="0"/>
  </r>
  <r>
    <x v="0"/>
    <x v="1"/>
    <x v="1"/>
    <x v="2"/>
    <x v="3"/>
    <s v="FI_medium"/>
    <x v="1"/>
    <x v="1"/>
    <n v="0"/>
    <n v="0"/>
  </r>
  <r>
    <x v="0"/>
    <x v="1"/>
    <x v="1"/>
    <x v="2"/>
    <x v="3"/>
    <s v="FI_medium"/>
    <x v="1"/>
    <x v="2"/>
    <n v="0"/>
    <n v="0"/>
  </r>
  <r>
    <x v="0"/>
    <x v="1"/>
    <x v="1"/>
    <x v="2"/>
    <x v="3"/>
    <s v="FI_medium_gas"/>
    <x v="0"/>
    <x v="0"/>
    <n v="0"/>
    <n v="0"/>
  </r>
  <r>
    <x v="0"/>
    <x v="1"/>
    <x v="1"/>
    <x v="2"/>
    <x v="3"/>
    <s v="FI_medium_gas"/>
    <x v="0"/>
    <x v="1"/>
    <n v="0"/>
    <n v="0"/>
  </r>
  <r>
    <x v="0"/>
    <x v="1"/>
    <x v="1"/>
    <x v="2"/>
    <x v="3"/>
    <s v="FI_medium_gas"/>
    <x v="0"/>
    <x v="2"/>
    <n v="0"/>
    <n v="0"/>
  </r>
  <r>
    <x v="0"/>
    <x v="1"/>
    <x v="1"/>
    <x v="2"/>
    <x v="3"/>
    <s v="FI_medium_gas"/>
    <x v="1"/>
    <x v="0"/>
    <n v="0"/>
    <n v="0"/>
  </r>
  <r>
    <x v="0"/>
    <x v="1"/>
    <x v="1"/>
    <x v="2"/>
    <x v="3"/>
    <s v="FI_medium_gas"/>
    <x v="1"/>
    <x v="1"/>
    <n v="0"/>
    <n v="0"/>
  </r>
  <r>
    <x v="0"/>
    <x v="1"/>
    <x v="1"/>
    <x v="2"/>
    <x v="3"/>
    <s v="FI_medium_gas"/>
    <x v="1"/>
    <x v="2"/>
    <n v="0"/>
    <n v="0"/>
  </r>
  <r>
    <x v="0"/>
    <x v="1"/>
    <x v="1"/>
    <x v="2"/>
    <x v="3"/>
    <s v="FI_small"/>
    <x v="0"/>
    <x v="0"/>
    <n v="0"/>
    <n v="0"/>
  </r>
  <r>
    <x v="0"/>
    <x v="1"/>
    <x v="1"/>
    <x v="2"/>
    <x v="3"/>
    <s v="FI_small"/>
    <x v="0"/>
    <x v="1"/>
    <n v="0"/>
    <n v="0"/>
  </r>
  <r>
    <x v="0"/>
    <x v="1"/>
    <x v="1"/>
    <x v="2"/>
    <x v="3"/>
    <s v="FI_small"/>
    <x v="0"/>
    <x v="2"/>
    <n v="0"/>
    <n v="0"/>
  </r>
  <r>
    <x v="0"/>
    <x v="1"/>
    <x v="1"/>
    <x v="2"/>
    <x v="3"/>
    <s v="FI_small"/>
    <x v="1"/>
    <x v="0"/>
    <n v="0"/>
    <n v="0"/>
  </r>
  <r>
    <x v="0"/>
    <x v="1"/>
    <x v="1"/>
    <x v="2"/>
    <x v="3"/>
    <s v="FI_small"/>
    <x v="1"/>
    <x v="1"/>
    <n v="0"/>
    <n v="0"/>
  </r>
  <r>
    <x v="0"/>
    <x v="1"/>
    <x v="1"/>
    <x v="2"/>
    <x v="3"/>
    <s v="FI_small"/>
    <x v="1"/>
    <x v="2"/>
    <n v="0"/>
    <n v="0"/>
  </r>
  <r>
    <x v="0"/>
    <x v="1"/>
    <x v="1"/>
    <x v="2"/>
    <x v="3"/>
    <s v="FI_small_gas"/>
    <x v="0"/>
    <x v="0"/>
    <n v="0"/>
    <n v="0"/>
  </r>
  <r>
    <x v="0"/>
    <x v="1"/>
    <x v="1"/>
    <x v="2"/>
    <x v="3"/>
    <s v="FI_small_gas"/>
    <x v="0"/>
    <x v="1"/>
    <n v="0"/>
    <n v="0"/>
  </r>
  <r>
    <x v="0"/>
    <x v="1"/>
    <x v="1"/>
    <x v="2"/>
    <x v="3"/>
    <s v="FI_small_gas"/>
    <x v="0"/>
    <x v="2"/>
    <n v="0"/>
    <n v="0"/>
  </r>
  <r>
    <x v="0"/>
    <x v="1"/>
    <x v="1"/>
    <x v="2"/>
    <x v="3"/>
    <s v="FI_small_gas"/>
    <x v="1"/>
    <x v="0"/>
    <n v="0"/>
    <n v="0"/>
  </r>
  <r>
    <x v="0"/>
    <x v="1"/>
    <x v="1"/>
    <x v="2"/>
    <x v="3"/>
    <s v="FI_small_gas"/>
    <x v="1"/>
    <x v="1"/>
    <n v="0"/>
    <n v="0"/>
  </r>
  <r>
    <x v="0"/>
    <x v="1"/>
    <x v="1"/>
    <x v="2"/>
    <x v="3"/>
    <s v="FI_small_gas"/>
    <x v="1"/>
    <x v="2"/>
    <n v="0"/>
    <n v="0"/>
  </r>
  <r>
    <x v="0"/>
    <x v="1"/>
    <x v="1"/>
    <x v="3"/>
    <x v="4"/>
    <s v="DE4-E_A"/>
    <x v="0"/>
    <x v="0"/>
    <n v="0"/>
    <n v="0"/>
  </r>
  <r>
    <x v="0"/>
    <x v="1"/>
    <x v="1"/>
    <x v="3"/>
    <x v="4"/>
    <s v="DE4-E_A"/>
    <x v="0"/>
    <x v="1"/>
    <n v="0"/>
    <n v="0"/>
  </r>
  <r>
    <x v="0"/>
    <x v="1"/>
    <x v="1"/>
    <x v="3"/>
    <x v="4"/>
    <s v="DE4-E_A"/>
    <x v="0"/>
    <x v="2"/>
    <n v="0"/>
    <n v="0"/>
  </r>
  <r>
    <x v="0"/>
    <x v="1"/>
    <x v="1"/>
    <x v="3"/>
    <x v="4"/>
    <s v="DE4-E_A"/>
    <x v="1"/>
    <x v="0"/>
    <n v="0"/>
    <n v="0"/>
  </r>
  <r>
    <x v="0"/>
    <x v="1"/>
    <x v="1"/>
    <x v="3"/>
    <x v="4"/>
    <s v="DE4-E_A"/>
    <x v="1"/>
    <x v="1"/>
    <n v="0"/>
    <n v="0"/>
  </r>
  <r>
    <x v="0"/>
    <x v="1"/>
    <x v="1"/>
    <x v="3"/>
    <x v="4"/>
    <s v="DE4-E_A"/>
    <x v="1"/>
    <x v="2"/>
    <n v="0"/>
    <n v="0"/>
  </r>
  <r>
    <x v="0"/>
    <x v="1"/>
    <x v="1"/>
    <x v="3"/>
    <x v="5"/>
    <s v="DE4-N_A"/>
    <x v="0"/>
    <x v="0"/>
    <n v="0"/>
    <n v="0"/>
  </r>
  <r>
    <x v="0"/>
    <x v="1"/>
    <x v="1"/>
    <x v="3"/>
    <x v="5"/>
    <s v="DE4-N_A"/>
    <x v="0"/>
    <x v="1"/>
    <n v="0"/>
    <n v="0"/>
  </r>
  <r>
    <x v="0"/>
    <x v="1"/>
    <x v="1"/>
    <x v="3"/>
    <x v="5"/>
    <s v="DE4-N_A"/>
    <x v="0"/>
    <x v="2"/>
    <n v="0"/>
    <n v="0"/>
  </r>
  <r>
    <x v="0"/>
    <x v="1"/>
    <x v="1"/>
    <x v="3"/>
    <x v="5"/>
    <s v="DE4-N_A"/>
    <x v="1"/>
    <x v="0"/>
    <n v="0"/>
    <n v="0"/>
  </r>
  <r>
    <x v="0"/>
    <x v="1"/>
    <x v="1"/>
    <x v="3"/>
    <x v="5"/>
    <s v="DE4-N_A"/>
    <x v="1"/>
    <x v="1"/>
    <n v="0"/>
    <n v="0"/>
  </r>
  <r>
    <x v="0"/>
    <x v="1"/>
    <x v="1"/>
    <x v="3"/>
    <x v="5"/>
    <s v="DE4-N_A"/>
    <x v="1"/>
    <x v="2"/>
    <n v="0"/>
    <n v="0"/>
  </r>
  <r>
    <x v="0"/>
    <x v="1"/>
    <x v="1"/>
    <x v="3"/>
    <x v="6"/>
    <s v="DE4-S_A"/>
    <x v="0"/>
    <x v="0"/>
    <n v="0"/>
    <n v="0"/>
  </r>
  <r>
    <x v="0"/>
    <x v="1"/>
    <x v="1"/>
    <x v="3"/>
    <x v="6"/>
    <s v="DE4-S_A"/>
    <x v="0"/>
    <x v="1"/>
    <n v="0"/>
    <n v="0"/>
  </r>
  <r>
    <x v="0"/>
    <x v="1"/>
    <x v="1"/>
    <x v="3"/>
    <x v="6"/>
    <s v="DE4-S_A"/>
    <x v="0"/>
    <x v="2"/>
    <n v="0"/>
    <n v="0"/>
  </r>
  <r>
    <x v="0"/>
    <x v="1"/>
    <x v="1"/>
    <x v="3"/>
    <x v="6"/>
    <s v="DE4-S_A"/>
    <x v="1"/>
    <x v="0"/>
    <n v="0"/>
    <n v="0"/>
  </r>
  <r>
    <x v="0"/>
    <x v="1"/>
    <x v="1"/>
    <x v="3"/>
    <x v="6"/>
    <s v="DE4-S_A"/>
    <x v="1"/>
    <x v="1"/>
    <n v="0"/>
    <n v="0"/>
  </r>
  <r>
    <x v="0"/>
    <x v="1"/>
    <x v="1"/>
    <x v="3"/>
    <x v="6"/>
    <s v="DE4-S_A"/>
    <x v="1"/>
    <x v="2"/>
    <n v="0"/>
    <n v="0"/>
  </r>
  <r>
    <x v="0"/>
    <x v="1"/>
    <x v="1"/>
    <x v="3"/>
    <x v="7"/>
    <s v="DE4-W_A"/>
    <x v="0"/>
    <x v="0"/>
    <n v="0"/>
    <n v="0"/>
  </r>
  <r>
    <x v="0"/>
    <x v="1"/>
    <x v="1"/>
    <x v="3"/>
    <x v="7"/>
    <s v="DE4-W_A"/>
    <x v="0"/>
    <x v="1"/>
    <n v="0"/>
    <n v="0"/>
  </r>
  <r>
    <x v="0"/>
    <x v="1"/>
    <x v="1"/>
    <x v="3"/>
    <x v="7"/>
    <s v="DE4-W_A"/>
    <x v="0"/>
    <x v="2"/>
    <n v="0"/>
    <n v="0"/>
  </r>
  <r>
    <x v="0"/>
    <x v="1"/>
    <x v="1"/>
    <x v="3"/>
    <x v="7"/>
    <s v="DE4-W_A"/>
    <x v="1"/>
    <x v="0"/>
    <n v="0"/>
    <n v="0"/>
  </r>
  <r>
    <x v="0"/>
    <x v="1"/>
    <x v="1"/>
    <x v="3"/>
    <x v="7"/>
    <s v="DE4-W_A"/>
    <x v="1"/>
    <x v="1"/>
    <n v="0"/>
    <n v="0"/>
  </r>
  <r>
    <x v="0"/>
    <x v="1"/>
    <x v="1"/>
    <x v="3"/>
    <x v="7"/>
    <s v="DE4-W_A"/>
    <x v="1"/>
    <x v="2"/>
    <n v="0"/>
    <n v="0"/>
  </r>
  <r>
    <x v="0"/>
    <x v="1"/>
    <x v="1"/>
    <x v="4"/>
    <x v="8"/>
    <s v="LV_Other_DH"/>
    <x v="0"/>
    <x v="0"/>
    <n v="0"/>
    <n v="0"/>
  </r>
  <r>
    <x v="0"/>
    <x v="1"/>
    <x v="1"/>
    <x v="4"/>
    <x v="8"/>
    <s v="LV_Other_DH"/>
    <x v="0"/>
    <x v="1"/>
    <n v="0"/>
    <n v="0"/>
  </r>
  <r>
    <x v="0"/>
    <x v="1"/>
    <x v="1"/>
    <x v="4"/>
    <x v="8"/>
    <s v="LV_Other_DH"/>
    <x v="0"/>
    <x v="2"/>
    <n v="0"/>
    <n v="0"/>
  </r>
  <r>
    <x v="0"/>
    <x v="1"/>
    <x v="1"/>
    <x v="4"/>
    <x v="8"/>
    <s v="LV_Other_DH"/>
    <x v="1"/>
    <x v="0"/>
    <n v="0"/>
    <n v="0"/>
  </r>
  <r>
    <x v="0"/>
    <x v="1"/>
    <x v="1"/>
    <x v="4"/>
    <x v="8"/>
    <s v="LV_Other_DH"/>
    <x v="1"/>
    <x v="1"/>
    <n v="0"/>
    <n v="0"/>
  </r>
  <r>
    <x v="0"/>
    <x v="1"/>
    <x v="1"/>
    <x v="4"/>
    <x v="8"/>
    <s v="LV_Other_DH"/>
    <x v="1"/>
    <x v="2"/>
    <n v="0"/>
    <n v="0"/>
  </r>
  <r>
    <x v="0"/>
    <x v="1"/>
    <x v="1"/>
    <x v="4"/>
    <x v="8"/>
    <s v="LV_RigaR"/>
    <x v="0"/>
    <x v="0"/>
    <n v="0"/>
    <n v="0"/>
  </r>
  <r>
    <x v="0"/>
    <x v="1"/>
    <x v="1"/>
    <x v="4"/>
    <x v="8"/>
    <s v="LV_RigaR"/>
    <x v="0"/>
    <x v="1"/>
    <n v="0"/>
    <n v="0"/>
  </r>
  <r>
    <x v="0"/>
    <x v="1"/>
    <x v="1"/>
    <x v="4"/>
    <x v="8"/>
    <s v="LV_RigaR"/>
    <x v="0"/>
    <x v="2"/>
    <n v="0"/>
    <n v="0"/>
  </r>
  <r>
    <x v="0"/>
    <x v="1"/>
    <x v="1"/>
    <x v="4"/>
    <x v="8"/>
    <s v="LV_RigaR"/>
    <x v="1"/>
    <x v="0"/>
    <n v="0"/>
    <n v="0"/>
  </r>
  <r>
    <x v="0"/>
    <x v="1"/>
    <x v="1"/>
    <x v="4"/>
    <x v="8"/>
    <s v="LV_RigaR"/>
    <x v="1"/>
    <x v="1"/>
    <n v="0"/>
    <n v="0"/>
  </r>
  <r>
    <x v="0"/>
    <x v="1"/>
    <x v="1"/>
    <x v="4"/>
    <x v="8"/>
    <s v="LV_RigaR"/>
    <x v="1"/>
    <x v="2"/>
    <n v="0"/>
    <n v="0"/>
  </r>
  <r>
    <x v="0"/>
    <x v="1"/>
    <x v="1"/>
    <x v="4"/>
    <x v="8"/>
    <s v="LV_Rural"/>
    <x v="0"/>
    <x v="0"/>
    <n v="0"/>
    <n v="0"/>
  </r>
  <r>
    <x v="0"/>
    <x v="1"/>
    <x v="1"/>
    <x v="4"/>
    <x v="8"/>
    <s v="LV_Rural"/>
    <x v="0"/>
    <x v="1"/>
    <n v="0"/>
    <n v="0"/>
  </r>
  <r>
    <x v="0"/>
    <x v="1"/>
    <x v="1"/>
    <x v="4"/>
    <x v="8"/>
    <s v="LV_Rural"/>
    <x v="0"/>
    <x v="2"/>
    <n v="0"/>
    <n v="0"/>
  </r>
  <r>
    <x v="0"/>
    <x v="1"/>
    <x v="1"/>
    <x v="4"/>
    <x v="8"/>
    <s v="LV_Rural"/>
    <x v="1"/>
    <x v="0"/>
    <n v="0"/>
    <n v="0"/>
  </r>
  <r>
    <x v="0"/>
    <x v="1"/>
    <x v="1"/>
    <x v="4"/>
    <x v="8"/>
    <s v="LV_Rural"/>
    <x v="1"/>
    <x v="1"/>
    <n v="0"/>
    <n v="0"/>
  </r>
  <r>
    <x v="0"/>
    <x v="1"/>
    <x v="1"/>
    <x v="4"/>
    <x v="8"/>
    <s v="LV_Rural"/>
    <x v="1"/>
    <x v="2"/>
    <n v="0"/>
    <n v="0"/>
  </r>
  <r>
    <x v="0"/>
    <x v="1"/>
    <x v="1"/>
    <x v="5"/>
    <x v="9"/>
    <s v="LT_KauU"/>
    <x v="0"/>
    <x v="0"/>
    <n v="0"/>
    <n v="0"/>
  </r>
  <r>
    <x v="0"/>
    <x v="1"/>
    <x v="1"/>
    <x v="5"/>
    <x v="9"/>
    <s v="LT_KauU"/>
    <x v="0"/>
    <x v="1"/>
    <n v="0"/>
    <n v="0"/>
  </r>
  <r>
    <x v="0"/>
    <x v="1"/>
    <x v="1"/>
    <x v="5"/>
    <x v="9"/>
    <s v="LT_KauU"/>
    <x v="0"/>
    <x v="2"/>
    <n v="0"/>
    <n v="0"/>
  </r>
  <r>
    <x v="0"/>
    <x v="1"/>
    <x v="1"/>
    <x v="5"/>
    <x v="9"/>
    <s v="LT_KauU"/>
    <x v="1"/>
    <x v="0"/>
    <n v="0"/>
    <n v="0"/>
  </r>
  <r>
    <x v="0"/>
    <x v="1"/>
    <x v="1"/>
    <x v="5"/>
    <x v="9"/>
    <s v="LT_KauU"/>
    <x v="1"/>
    <x v="1"/>
    <n v="0"/>
    <n v="0"/>
  </r>
  <r>
    <x v="0"/>
    <x v="1"/>
    <x v="1"/>
    <x v="5"/>
    <x v="9"/>
    <s v="LT_KauU"/>
    <x v="1"/>
    <x v="2"/>
    <n v="0"/>
    <n v="0"/>
  </r>
  <r>
    <x v="0"/>
    <x v="1"/>
    <x v="1"/>
    <x v="5"/>
    <x v="9"/>
    <s v="LT_KlaU"/>
    <x v="0"/>
    <x v="0"/>
    <n v="0"/>
    <n v="0"/>
  </r>
  <r>
    <x v="0"/>
    <x v="1"/>
    <x v="1"/>
    <x v="5"/>
    <x v="9"/>
    <s v="LT_KlaU"/>
    <x v="0"/>
    <x v="1"/>
    <n v="0"/>
    <n v="0"/>
  </r>
  <r>
    <x v="0"/>
    <x v="1"/>
    <x v="1"/>
    <x v="5"/>
    <x v="9"/>
    <s v="LT_KlaU"/>
    <x v="0"/>
    <x v="2"/>
    <n v="0"/>
    <n v="0"/>
  </r>
  <r>
    <x v="0"/>
    <x v="1"/>
    <x v="1"/>
    <x v="5"/>
    <x v="9"/>
    <s v="LT_KlaU"/>
    <x v="1"/>
    <x v="0"/>
    <n v="0"/>
    <n v="0"/>
  </r>
  <r>
    <x v="0"/>
    <x v="1"/>
    <x v="1"/>
    <x v="5"/>
    <x v="9"/>
    <s v="LT_KlaU"/>
    <x v="1"/>
    <x v="1"/>
    <n v="0"/>
    <n v="0"/>
  </r>
  <r>
    <x v="0"/>
    <x v="1"/>
    <x v="1"/>
    <x v="5"/>
    <x v="9"/>
    <s v="LT_KlaU"/>
    <x v="1"/>
    <x v="2"/>
    <n v="0"/>
    <n v="0"/>
  </r>
  <r>
    <x v="0"/>
    <x v="1"/>
    <x v="1"/>
    <x v="5"/>
    <x v="9"/>
    <s v="LT_Other_DH"/>
    <x v="0"/>
    <x v="0"/>
    <n v="0"/>
    <n v="0"/>
  </r>
  <r>
    <x v="0"/>
    <x v="1"/>
    <x v="1"/>
    <x v="5"/>
    <x v="9"/>
    <s v="LT_Other_DH"/>
    <x v="0"/>
    <x v="1"/>
    <n v="0"/>
    <n v="0"/>
  </r>
  <r>
    <x v="0"/>
    <x v="1"/>
    <x v="1"/>
    <x v="5"/>
    <x v="9"/>
    <s v="LT_Other_DH"/>
    <x v="0"/>
    <x v="2"/>
    <n v="0"/>
    <n v="0"/>
  </r>
  <r>
    <x v="0"/>
    <x v="1"/>
    <x v="1"/>
    <x v="5"/>
    <x v="9"/>
    <s v="LT_Other_DH"/>
    <x v="1"/>
    <x v="0"/>
    <n v="0"/>
    <n v="0"/>
  </r>
  <r>
    <x v="0"/>
    <x v="1"/>
    <x v="1"/>
    <x v="5"/>
    <x v="9"/>
    <s v="LT_Other_DH"/>
    <x v="1"/>
    <x v="1"/>
    <n v="0"/>
    <n v="0"/>
  </r>
  <r>
    <x v="0"/>
    <x v="1"/>
    <x v="1"/>
    <x v="5"/>
    <x v="9"/>
    <s v="LT_Other_DH"/>
    <x v="1"/>
    <x v="2"/>
    <n v="0"/>
    <n v="0"/>
  </r>
  <r>
    <x v="0"/>
    <x v="1"/>
    <x v="1"/>
    <x v="5"/>
    <x v="9"/>
    <s v="LT_Panevezys"/>
    <x v="0"/>
    <x v="0"/>
    <n v="0"/>
    <n v="0"/>
  </r>
  <r>
    <x v="0"/>
    <x v="1"/>
    <x v="1"/>
    <x v="5"/>
    <x v="9"/>
    <s v="LT_Panevezys"/>
    <x v="0"/>
    <x v="1"/>
    <n v="0"/>
    <n v="0"/>
  </r>
  <r>
    <x v="0"/>
    <x v="1"/>
    <x v="1"/>
    <x v="5"/>
    <x v="9"/>
    <s v="LT_Panevezys"/>
    <x v="0"/>
    <x v="2"/>
    <n v="0"/>
    <n v="0"/>
  </r>
  <r>
    <x v="0"/>
    <x v="1"/>
    <x v="1"/>
    <x v="5"/>
    <x v="9"/>
    <s v="LT_Panevezys"/>
    <x v="1"/>
    <x v="0"/>
    <n v="0"/>
    <n v="0"/>
  </r>
  <r>
    <x v="0"/>
    <x v="1"/>
    <x v="1"/>
    <x v="5"/>
    <x v="9"/>
    <s v="LT_Panevezys"/>
    <x v="1"/>
    <x v="1"/>
    <n v="0"/>
    <n v="0"/>
  </r>
  <r>
    <x v="0"/>
    <x v="1"/>
    <x v="1"/>
    <x v="5"/>
    <x v="9"/>
    <s v="LT_Panevezys"/>
    <x v="1"/>
    <x v="2"/>
    <n v="0"/>
    <n v="0"/>
  </r>
  <r>
    <x v="0"/>
    <x v="1"/>
    <x v="1"/>
    <x v="5"/>
    <x v="9"/>
    <s v="LT_Rural"/>
    <x v="0"/>
    <x v="0"/>
    <n v="0"/>
    <n v="0"/>
  </r>
  <r>
    <x v="0"/>
    <x v="1"/>
    <x v="1"/>
    <x v="5"/>
    <x v="9"/>
    <s v="LT_Rural"/>
    <x v="0"/>
    <x v="1"/>
    <n v="0"/>
    <n v="0"/>
  </r>
  <r>
    <x v="0"/>
    <x v="1"/>
    <x v="1"/>
    <x v="5"/>
    <x v="9"/>
    <s v="LT_Rural"/>
    <x v="0"/>
    <x v="2"/>
    <n v="0"/>
    <n v="0"/>
  </r>
  <r>
    <x v="0"/>
    <x v="1"/>
    <x v="1"/>
    <x v="5"/>
    <x v="9"/>
    <s v="LT_Rural"/>
    <x v="1"/>
    <x v="0"/>
    <n v="0"/>
    <n v="0"/>
  </r>
  <r>
    <x v="0"/>
    <x v="1"/>
    <x v="1"/>
    <x v="5"/>
    <x v="9"/>
    <s v="LT_Rural"/>
    <x v="1"/>
    <x v="1"/>
    <n v="0"/>
    <n v="0"/>
  </r>
  <r>
    <x v="0"/>
    <x v="1"/>
    <x v="1"/>
    <x v="5"/>
    <x v="9"/>
    <s v="LT_Rural"/>
    <x v="1"/>
    <x v="2"/>
    <n v="0"/>
    <n v="0"/>
  </r>
  <r>
    <x v="0"/>
    <x v="1"/>
    <x v="1"/>
    <x v="5"/>
    <x v="9"/>
    <s v="LT_SiaU"/>
    <x v="0"/>
    <x v="0"/>
    <n v="0"/>
    <n v="0"/>
  </r>
  <r>
    <x v="0"/>
    <x v="1"/>
    <x v="1"/>
    <x v="5"/>
    <x v="9"/>
    <s v="LT_SiaU"/>
    <x v="0"/>
    <x v="1"/>
    <n v="0"/>
    <n v="0"/>
  </r>
  <r>
    <x v="0"/>
    <x v="1"/>
    <x v="1"/>
    <x v="5"/>
    <x v="9"/>
    <s v="LT_SiaU"/>
    <x v="0"/>
    <x v="2"/>
    <n v="0"/>
    <n v="0"/>
  </r>
  <r>
    <x v="0"/>
    <x v="1"/>
    <x v="1"/>
    <x v="5"/>
    <x v="9"/>
    <s v="LT_SiaU"/>
    <x v="1"/>
    <x v="0"/>
    <n v="0"/>
    <n v="0"/>
  </r>
  <r>
    <x v="0"/>
    <x v="1"/>
    <x v="1"/>
    <x v="5"/>
    <x v="9"/>
    <s v="LT_SiaU"/>
    <x v="1"/>
    <x v="1"/>
    <n v="0"/>
    <n v="0"/>
  </r>
  <r>
    <x v="0"/>
    <x v="1"/>
    <x v="1"/>
    <x v="5"/>
    <x v="9"/>
    <s v="LT_SiaU"/>
    <x v="1"/>
    <x v="2"/>
    <n v="0"/>
    <n v="0"/>
  </r>
  <r>
    <x v="0"/>
    <x v="1"/>
    <x v="1"/>
    <x v="5"/>
    <x v="9"/>
    <s v="LT_VilU"/>
    <x v="0"/>
    <x v="0"/>
    <n v="0"/>
    <n v="0"/>
  </r>
  <r>
    <x v="0"/>
    <x v="1"/>
    <x v="1"/>
    <x v="5"/>
    <x v="9"/>
    <s v="LT_VilU"/>
    <x v="0"/>
    <x v="1"/>
    <n v="0"/>
    <n v="0"/>
  </r>
  <r>
    <x v="0"/>
    <x v="1"/>
    <x v="1"/>
    <x v="5"/>
    <x v="9"/>
    <s v="LT_VilU"/>
    <x v="0"/>
    <x v="2"/>
    <n v="0"/>
    <n v="0"/>
  </r>
  <r>
    <x v="0"/>
    <x v="1"/>
    <x v="1"/>
    <x v="5"/>
    <x v="9"/>
    <s v="LT_VilU"/>
    <x v="1"/>
    <x v="0"/>
    <n v="0"/>
    <n v="0"/>
  </r>
  <r>
    <x v="0"/>
    <x v="1"/>
    <x v="1"/>
    <x v="5"/>
    <x v="9"/>
    <s v="LT_VilU"/>
    <x v="1"/>
    <x v="1"/>
    <n v="0"/>
    <n v="0"/>
  </r>
  <r>
    <x v="0"/>
    <x v="1"/>
    <x v="1"/>
    <x v="5"/>
    <x v="9"/>
    <s v="LT_VilU"/>
    <x v="1"/>
    <x v="2"/>
    <n v="0"/>
    <n v="0"/>
  </r>
  <r>
    <x v="0"/>
    <x v="1"/>
    <x v="1"/>
    <x v="6"/>
    <x v="10"/>
    <s v="NO1_A2"/>
    <x v="0"/>
    <x v="0"/>
    <n v="0"/>
    <n v="0"/>
  </r>
  <r>
    <x v="0"/>
    <x v="1"/>
    <x v="1"/>
    <x v="6"/>
    <x v="10"/>
    <s v="NO1_A2"/>
    <x v="0"/>
    <x v="1"/>
    <n v="0"/>
    <n v="0"/>
  </r>
  <r>
    <x v="0"/>
    <x v="1"/>
    <x v="1"/>
    <x v="6"/>
    <x v="10"/>
    <s v="NO1_A2"/>
    <x v="0"/>
    <x v="2"/>
    <n v="0"/>
    <n v="0"/>
  </r>
  <r>
    <x v="0"/>
    <x v="1"/>
    <x v="1"/>
    <x v="6"/>
    <x v="10"/>
    <s v="NO1_A2"/>
    <x v="1"/>
    <x v="0"/>
    <n v="0"/>
    <n v="0"/>
  </r>
  <r>
    <x v="0"/>
    <x v="1"/>
    <x v="1"/>
    <x v="6"/>
    <x v="10"/>
    <s v="NO1_A2"/>
    <x v="1"/>
    <x v="1"/>
    <n v="0"/>
    <n v="0"/>
  </r>
  <r>
    <x v="0"/>
    <x v="1"/>
    <x v="1"/>
    <x v="6"/>
    <x v="10"/>
    <s v="NO1_A2"/>
    <x v="1"/>
    <x v="2"/>
    <n v="0"/>
    <n v="0"/>
  </r>
  <r>
    <x v="0"/>
    <x v="1"/>
    <x v="1"/>
    <x v="6"/>
    <x v="10"/>
    <s v="NO1_A3"/>
    <x v="0"/>
    <x v="0"/>
    <n v="0"/>
    <n v="0"/>
  </r>
  <r>
    <x v="0"/>
    <x v="1"/>
    <x v="1"/>
    <x v="6"/>
    <x v="10"/>
    <s v="NO1_A3"/>
    <x v="0"/>
    <x v="1"/>
    <n v="0"/>
    <n v="0"/>
  </r>
  <r>
    <x v="0"/>
    <x v="1"/>
    <x v="1"/>
    <x v="6"/>
    <x v="10"/>
    <s v="NO1_A3"/>
    <x v="0"/>
    <x v="2"/>
    <n v="0"/>
    <n v="0"/>
  </r>
  <r>
    <x v="0"/>
    <x v="1"/>
    <x v="1"/>
    <x v="6"/>
    <x v="10"/>
    <s v="NO1_A3"/>
    <x v="1"/>
    <x v="0"/>
    <n v="0"/>
    <n v="0"/>
  </r>
  <r>
    <x v="0"/>
    <x v="1"/>
    <x v="1"/>
    <x v="6"/>
    <x v="10"/>
    <s v="NO1_A3"/>
    <x v="1"/>
    <x v="1"/>
    <n v="0"/>
    <n v="0"/>
  </r>
  <r>
    <x v="0"/>
    <x v="1"/>
    <x v="1"/>
    <x v="6"/>
    <x v="10"/>
    <s v="NO1_A3"/>
    <x v="1"/>
    <x v="2"/>
    <n v="0"/>
    <n v="0"/>
  </r>
  <r>
    <x v="0"/>
    <x v="1"/>
    <x v="1"/>
    <x v="6"/>
    <x v="11"/>
    <s v="NO2_A2"/>
    <x v="0"/>
    <x v="0"/>
    <n v="0"/>
    <n v="0"/>
  </r>
  <r>
    <x v="0"/>
    <x v="1"/>
    <x v="1"/>
    <x v="6"/>
    <x v="11"/>
    <s v="NO2_A2"/>
    <x v="0"/>
    <x v="1"/>
    <n v="0"/>
    <n v="0"/>
  </r>
  <r>
    <x v="0"/>
    <x v="1"/>
    <x v="1"/>
    <x v="6"/>
    <x v="11"/>
    <s v="NO2_A2"/>
    <x v="0"/>
    <x v="2"/>
    <n v="0"/>
    <n v="0"/>
  </r>
  <r>
    <x v="0"/>
    <x v="1"/>
    <x v="1"/>
    <x v="6"/>
    <x v="11"/>
    <s v="NO2_A2"/>
    <x v="1"/>
    <x v="0"/>
    <n v="0"/>
    <n v="0"/>
  </r>
  <r>
    <x v="0"/>
    <x v="1"/>
    <x v="1"/>
    <x v="6"/>
    <x v="11"/>
    <s v="NO2_A2"/>
    <x v="1"/>
    <x v="1"/>
    <n v="0"/>
    <n v="0"/>
  </r>
  <r>
    <x v="0"/>
    <x v="1"/>
    <x v="1"/>
    <x v="6"/>
    <x v="11"/>
    <s v="NO2_A2"/>
    <x v="1"/>
    <x v="2"/>
    <n v="0"/>
    <n v="0"/>
  </r>
  <r>
    <x v="0"/>
    <x v="1"/>
    <x v="1"/>
    <x v="6"/>
    <x v="12"/>
    <s v="NO3_A2"/>
    <x v="0"/>
    <x v="0"/>
    <n v="0"/>
    <n v="0"/>
  </r>
  <r>
    <x v="0"/>
    <x v="1"/>
    <x v="1"/>
    <x v="6"/>
    <x v="12"/>
    <s v="NO3_A2"/>
    <x v="0"/>
    <x v="1"/>
    <n v="0"/>
    <n v="0"/>
  </r>
  <r>
    <x v="0"/>
    <x v="1"/>
    <x v="1"/>
    <x v="6"/>
    <x v="12"/>
    <s v="NO3_A2"/>
    <x v="0"/>
    <x v="2"/>
    <n v="0"/>
    <n v="0"/>
  </r>
  <r>
    <x v="0"/>
    <x v="1"/>
    <x v="1"/>
    <x v="6"/>
    <x v="12"/>
    <s v="NO3_A2"/>
    <x v="1"/>
    <x v="0"/>
    <n v="0"/>
    <n v="0"/>
  </r>
  <r>
    <x v="0"/>
    <x v="1"/>
    <x v="1"/>
    <x v="6"/>
    <x v="12"/>
    <s v="NO3_A2"/>
    <x v="1"/>
    <x v="1"/>
    <n v="0"/>
    <n v="0"/>
  </r>
  <r>
    <x v="0"/>
    <x v="1"/>
    <x v="1"/>
    <x v="6"/>
    <x v="12"/>
    <s v="NO3_A2"/>
    <x v="1"/>
    <x v="2"/>
    <n v="0"/>
    <n v="0"/>
  </r>
  <r>
    <x v="0"/>
    <x v="1"/>
    <x v="1"/>
    <x v="6"/>
    <x v="12"/>
    <s v="NO3_A3"/>
    <x v="0"/>
    <x v="0"/>
    <n v="0"/>
    <n v="0"/>
  </r>
  <r>
    <x v="0"/>
    <x v="1"/>
    <x v="1"/>
    <x v="6"/>
    <x v="12"/>
    <s v="NO3_A3"/>
    <x v="0"/>
    <x v="1"/>
    <n v="0"/>
    <n v="0"/>
  </r>
  <r>
    <x v="0"/>
    <x v="1"/>
    <x v="1"/>
    <x v="6"/>
    <x v="12"/>
    <s v="NO3_A3"/>
    <x v="0"/>
    <x v="2"/>
    <n v="0"/>
    <n v="0"/>
  </r>
  <r>
    <x v="0"/>
    <x v="1"/>
    <x v="1"/>
    <x v="6"/>
    <x v="12"/>
    <s v="NO3_A3"/>
    <x v="1"/>
    <x v="0"/>
    <n v="0"/>
    <n v="0"/>
  </r>
  <r>
    <x v="0"/>
    <x v="1"/>
    <x v="1"/>
    <x v="6"/>
    <x v="12"/>
    <s v="NO3_A3"/>
    <x v="1"/>
    <x v="1"/>
    <n v="0"/>
    <n v="0"/>
  </r>
  <r>
    <x v="0"/>
    <x v="1"/>
    <x v="1"/>
    <x v="6"/>
    <x v="12"/>
    <s v="NO3_A3"/>
    <x v="1"/>
    <x v="2"/>
    <n v="0"/>
    <n v="0"/>
  </r>
  <r>
    <x v="0"/>
    <x v="1"/>
    <x v="1"/>
    <x v="6"/>
    <x v="13"/>
    <s v="NO4_A1"/>
    <x v="0"/>
    <x v="0"/>
    <n v="0"/>
    <n v="0"/>
  </r>
  <r>
    <x v="0"/>
    <x v="1"/>
    <x v="1"/>
    <x v="6"/>
    <x v="13"/>
    <s v="NO4_A1"/>
    <x v="0"/>
    <x v="1"/>
    <n v="0"/>
    <n v="0"/>
  </r>
  <r>
    <x v="0"/>
    <x v="1"/>
    <x v="1"/>
    <x v="6"/>
    <x v="13"/>
    <s v="NO4_A1"/>
    <x v="0"/>
    <x v="2"/>
    <n v="0"/>
    <n v="0"/>
  </r>
  <r>
    <x v="0"/>
    <x v="1"/>
    <x v="1"/>
    <x v="6"/>
    <x v="13"/>
    <s v="NO4_A1"/>
    <x v="1"/>
    <x v="0"/>
    <n v="0"/>
    <n v="0"/>
  </r>
  <r>
    <x v="0"/>
    <x v="1"/>
    <x v="1"/>
    <x v="6"/>
    <x v="13"/>
    <s v="NO4_A1"/>
    <x v="1"/>
    <x v="1"/>
    <n v="0"/>
    <n v="0"/>
  </r>
  <r>
    <x v="0"/>
    <x v="1"/>
    <x v="1"/>
    <x v="6"/>
    <x v="13"/>
    <s v="NO4_A1"/>
    <x v="1"/>
    <x v="2"/>
    <n v="0"/>
    <n v="0"/>
  </r>
  <r>
    <x v="0"/>
    <x v="1"/>
    <x v="1"/>
    <x v="6"/>
    <x v="13"/>
    <s v="NO4_A2"/>
    <x v="0"/>
    <x v="0"/>
    <n v="0"/>
    <n v="0"/>
  </r>
  <r>
    <x v="0"/>
    <x v="1"/>
    <x v="1"/>
    <x v="6"/>
    <x v="13"/>
    <s v="NO4_A2"/>
    <x v="0"/>
    <x v="1"/>
    <n v="0"/>
    <n v="0"/>
  </r>
  <r>
    <x v="0"/>
    <x v="1"/>
    <x v="1"/>
    <x v="6"/>
    <x v="13"/>
    <s v="NO4_A2"/>
    <x v="0"/>
    <x v="2"/>
    <n v="0"/>
    <n v="0"/>
  </r>
  <r>
    <x v="0"/>
    <x v="1"/>
    <x v="1"/>
    <x v="6"/>
    <x v="13"/>
    <s v="NO4_A2"/>
    <x v="1"/>
    <x v="0"/>
    <n v="0"/>
    <n v="0"/>
  </r>
  <r>
    <x v="0"/>
    <x v="1"/>
    <x v="1"/>
    <x v="6"/>
    <x v="13"/>
    <s v="NO4_A2"/>
    <x v="1"/>
    <x v="1"/>
    <n v="0"/>
    <n v="0"/>
  </r>
  <r>
    <x v="0"/>
    <x v="1"/>
    <x v="1"/>
    <x v="6"/>
    <x v="13"/>
    <s v="NO4_A2"/>
    <x v="1"/>
    <x v="2"/>
    <n v="0"/>
    <n v="0"/>
  </r>
  <r>
    <x v="0"/>
    <x v="1"/>
    <x v="1"/>
    <x v="6"/>
    <x v="14"/>
    <s v="NO5_A1"/>
    <x v="0"/>
    <x v="0"/>
    <n v="0"/>
    <n v="0"/>
  </r>
  <r>
    <x v="0"/>
    <x v="1"/>
    <x v="1"/>
    <x v="6"/>
    <x v="14"/>
    <s v="NO5_A1"/>
    <x v="0"/>
    <x v="1"/>
    <n v="0"/>
    <n v="0"/>
  </r>
  <r>
    <x v="0"/>
    <x v="1"/>
    <x v="1"/>
    <x v="6"/>
    <x v="14"/>
    <s v="NO5_A1"/>
    <x v="0"/>
    <x v="2"/>
    <n v="0"/>
    <n v="0"/>
  </r>
  <r>
    <x v="0"/>
    <x v="1"/>
    <x v="1"/>
    <x v="6"/>
    <x v="14"/>
    <s v="NO5_A1"/>
    <x v="1"/>
    <x v="0"/>
    <n v="0"/>
    <n v="0"/>
  </r>
  <r>
    <x v="0"/>
    <x v="1"/>
    <x v="1"/>
    <x v="6"/>
    <x v="14"/>
    <s v="NO5_A1"/>
    <x v="1"/>
    <x v="1"/>
    <n v="0"/>
    <n v="0"/>
  </r>
  <r>
    <x v="0"/>
    <x v="1"/>
    <x v="1"/>
    <x v="6"/>
    <x v="14"/>
    <s v="NO5_A1"/>
    <x v="1"/>
    <x v="2"/>
    <n v="0"/>
    <n v="0"/>
  </r>
  <r>
    <x v="0"/>
    <x v="1"/>
    <x v="1"/>
    <x v="6"/>
    <x v="14"/>
    <s v="NO5_A2"/>
    <x v="0"/>
    <x v="0"/>
    <n v="0"/>
    <n v="0"/>
  </r>
  <r>
    <x v="0"/>
    <x v="1"/>
    <x v="1"/>
    <x v="6"/>
    <x v="14"/>
    <s v="NO5_A2"/>
    <x v="0"/>
    <x v="1"/>
    <n v="0"/>
    <n v="0"/>
  </r>
  <r>
    <x v="0"/>
    <x v="1"/>
    <x v="1"/>
    <x v="6"/>
    <x v="14"/>
    <s v="NO5_A2"/>
    <x v="0"/>
    <x v="2"/>
    <n v="0"/>
    <n v="0"/>
  </r>
  <r>
    <x v="0"/>
    <x v="1"/>
    <x v="1"/>
    <x v="6"/>
    <x v="14"/>
    <s v="NO5_A2"/>
    <x v="1"/>
    <x v="0"/>
    <n v="0"/>
    <n v="0"/>
  </r>
  <r>
    <x v="0"/>
    <x v="1"/>
    <x v="1"/>
    <x v="6"/>
    <x v="14"/>
    <s v="NO5_A2"/>
    <x v="1"/>
    <x v="1"/>
    <n v="0"/>
    <n v="0"/>
  </r>
  <r>
    <x v="0"/>
    <x v="1"/>
    <x v="1"/>
    <x v="6"/>
    <x v="14"/>
    <s v="NO5_A2"/>
    <x v="1"/>
    <x v="2"/>
    <n v="0"/>
    <n v="0"/>
  </r>
  <r>
    <x v="0"/>
    <x v="1"/>
    <x v="1"/>
    <x v="7"/>
    <x v="15"/>
    <s v="PL_A"/>
    <x v="0"/>
    <x v="0"/>
    <n v="0"/>
    <n v="0"/>
  </r>
  <r>
    <x v="0"/>
    <x v="1"/>
    <x v="1"/>
    <x v="7"/>
    <x v="15"/>
    <s v="PL_A"/>
    <x v="0"/>
    <x v="1"/>
    <n v="0"/>
    <n v="0"/>
  </r>
  <r>
    <x v="0"/>
    <x v="1"/>
    <x v="1"/>
    <x v="7"/>
    <x v="15"/>
    <s v="PL_A"/>
    <x v="0"/>
    <x v="2"/>
    <n v="0"/>
    <n v="0"/>
  </r>
  <r>
    <x v="0"/>
    <x v="1"/>
    <x v="1"/>
    <x v="7"/>
    <x v="15"/>
    <s v="PL_A"/>
    <x v="1"/>
    <x v="0"/>
    <n v="0"/>
    <n v="0"/>
  </r>
  <r>
    <x v="0"/>
    <x v="1"/>
    <x v="1"/>
    <x v="7"/>
    <x v="15"/>
    <s v="PL_A"/>
    <x v="1"/>
    <x v="1"/>
    <n v="0"/>
    <n v="0"/>
  </r>
  <r>
    <x v="0"/>
    <x v="1"/>
    <x v="1"/>
    <x v="7"/>
    <x v="15"/>
    <s v="PL_A"/>
    <x v="1"/>
    <x v="2"/>
    <n v="0"/>
    <n v="0"/>
  </r>
  <r>
    <x v="0"/>
    <x v="1"/>
    <x v="1"/>
    <x v="7"/>
    <x v="15"/>
    <s v="PL_Rural"/>
    <x v="0"/>
    <x v="0"/>
    <n v="0"/>
    <n v="0"/>
  </r>
  <r>
    <x v="0"/>
    <x v="1"/>
    <x v="1"/>
    <x v="7"/>
    <x v="15"/>
    <s v="PL_Rural"/>
    <x v="0"/>
    <x v="1"/>
    <n v="0"/>
    <n v="0"/>
  </r>
  <r>
    <x v="0"/>
    <x v="1"/>
    <x v="1"/>
    <x v="7"/>
    <x v="15"/>
    <s v="PL_Rural"/>
    <x v="0"/>
    <x v="2"/>
    <n v="0"/>
    <n v="0"/>
  </r>
  <r>
    <x v="0"/>
    <x v="1"/>
    <x v="1"/>
    <x v="7"/>
    <x v="15"/>
    <s v="PL_Rural"/>
    <x v="1"/>
    <x v="0"/>
    <n v="0"/>
    <n v="0"/>
  </r>
  <r>
    <x v="0"/>
    <x v="1"/>
    <x v="1"/>
    <x v="7"/>
    <x v="15"/>
    <s v="PL_Rural"/>
    <x v="1"/>
    <x v="1"/>
    <n v="0"/>
    <n v="0"/>
  </r>
  <r>
    <x v="0"/>
    <x v="1"/>
    <x v="1"/>
    <x v="7"/>
    <x v="15"/>
    <s v="PL_Rural"/>
    <x v="1"/>
    <x v="2"/>
    <n v="0"/>
    <n v="0"/>
  </r>
  <r>
    <x v="0"/>
    <x v="1"/>
    <x v="1"/>
    <x v="8"/>
    <x v="16"/>
    <s v="SE1_IND"/>
    <x v="0"/>
    <x v="0"/>
    <n v="0"/>
    <n v="0"/>
  </r>
  <r>
    <x v="0"/>
    <x v="1"/>
    <x v="1"/>
    <x v="8"/>
    <x v="16"/>
    <s v="SE1_IND"/>
    <x v="0"/>
    <x v="1"/>
    <n v="0"/>
    <n v="0"/>
  </r>
  <r>
    <x v="0"/>
    <x v="1"/>
    <x v="1"/>
    <x v="8"/>
    <x v="16"/>
    <s v="SE1_IND"/>
    <x v="0"/>
    <x v="2"/>
    <n v="0"/>
    <n v="0"/>
  </r>
  <r>
    <x v="0"/>
    <x v="1"/>
    <x v="1"/>
    <x v="8"/>
    <x v="16"/>
    <s v="SE1_IND"/>
    <x v="1"/>
    <x v="0"/>
    <n v="0"/>
    <n v="0"/>
  </r>
  <r>
    <x v="0"/>
    <x v="1"/>
    <x v="1"/>
    <x v="8"/>
    <x v="16"/>
    <s v="SE1_IND"/>
    <x v="1"/>
    <x v="1"/>
    <n v="0"/>
    <n v="0"/>
  </r>
  <r>
    <x v="0"/>
    <x v="1"/>
    <x v="1"/>
    <x v="8"/>
    <x v="16"/>
    <s v="SE1_IND"/>
    <x v="1"/>
    <x v="2"/>
    <n v="0"/>
    <n v="0"/>
  </r>
  <r>
    <x v="0"/>
    <x v="1"/>
    <x v="1"/>
    <x v="8"/>
    <x v="16"/>
    <s v="SE1_medium"/>
    <x v="0"/>
    <x v="0"/>
    <n v="0"/>
    <n v="0"/>
  </r>
  <r>
    <x v="0"/>
    <x v="1"/>
    <x v="1"/>
    <x v="8"/>
    <x v="16"/>
    <s v="SE1_medium"/>
    <x v="0"/>
    <x v="1"/>
    <n v="1000"/>
    <n v="3600"/>
  </r>
  <r>
    <x v="0"/>
    <x v="1"/>
    <x v="1"/>
    <x v="8"/>
    <x v="16"/>
    <s v="SE1_medium"/>
    <x v="0"/>
    <x v="2"/>
    <n v="583.03316974374104"/>
    <n v="2098.9194110774702"/>
  </r>
  <r>
    <x v="0"/>
    <x v="1"/>
    <x v="1"/>
    <x v="8"/>
    <x v="16"/>
    <s v="SE1_medium"/>
    <x v="1"/>
    <x v="0"/>
    <n v="224.764025472295"/>
    <n v="809.15049170026202"/>
  </r>
  <r>
    <x v="0"/>
    <x v="1"/>
    <x v="1"/>
    <x v="8"/>
    <x v="16"/>
    <s v="SE1_medium"/>
    <x v="1"/>
    <x v="1"/>
    <n v="0"/>
    <n v="0"/>
  </r>
  <r>
    <x v="0"/>
    <x v="1"/>
    <x v="1"/>
    <x v="8"/>
    <x v="16"/>
    <s v="SE1_medium"/>
    <x v="1"/>
    <x v="2"/>
    <n v="0"/>
    <n v="0"/>
  </r>
  <r>
    <x v="0"/>
    <x v="1"/>
    <x v="1"/>
    <x v="8"/>
    <x v="16"/>
    <s v="SE1_small"/>
    <x v="0"/>
    <x v="0"/>
    <n v="175"/>
    <n v="630"/>
  </r>
  <r>
    <x v="0"/>
    <x v="1"/>
    <x v="1"/>
    <x v="8"/>
    <x v="16"/>
    <s v="SE1_small"/>
    <x v="0"/>
    <x v="1"/>
    <n v="175"/>
    <n v="630"/>
  </r>
  <r>
    <x v="0"/>
    <x v="1"/>
    <x v="1"/>
    <x v="8"/>
    <x v="16"/>
    <s v="SE1_small"/>
    <x v="0"/>
    <x v="2"/>
    <n v="0"/>
    <n v="0"/>
  </r>
  <r>
    <x v="0"/>
    <x v="1"/>
    <x v="1"/>
    <x v="8"/>
    <x v="16"/>
    <s v="SE1_small"/>
    <x v="1"/>
    <x v="0"/>
    <n v="90.501648493215001"/>
    <n v="325.80593457557399"/>
  </r>
  <r>
    <x v="0"/>
    <x v="1"/>
    <x v="1"/>
    <x v="8"/>
    <x v="16"/>
    <s v="SE1_small"/>
    <x v="1"/>
    <x v="1"/>
    <n v="107.15068091352499"/>
    <n v="385.742451288692"/>
  </r>
  <r>
    <x v="0"/>
    <x v="1"/>
    <x v="1"/>
    <x v="8"/>
    <x v="16"/>
    <s v="SE1_small"/>
    <x v="1"/>
    <x v="2"/>
    <n v="0"/>
    <n v="0"/>
  </r>
  <r>
    <x v="0"/>
    <x v="1"/>
    <x v="1"/>
    <x v="8"/>
    <x v="17"/>
    <s v="SE2_IND"/>
    <x v="0"/>
    <x v="0"/>
    <n v="0"/>
    <n v="0"/>
  </r>
  <r>
    <x v="0"/>
    <x v="1"/>
    <x v="1"/>
    <x v="8"/>
    <x v="17"/>
    <s v="SE2_IND"/>
    <x v="0"/>
    <x v="1"/>
    <n v="0"/>
    <n v="0"/>
  </r>
  <r>
    <x v="0"/>
    <x v="1"/>
    <x v="1"/>
    <x v="8"/>
    <x v="17"/>
    <s v="SE2_IND"/>
    <x v="0"/>
    <x v="2"/>
    <n v="0"/>
    <n v="0"/>
  </r>
  <r>
    <x v="0"/>
    <x v="1"/>
    <x v="1"/>
    <x v="8"/>
    <x v="17"/>
    <s v="SE2_IND"/>
    <x v="1"/>
    <x v="0"/>
    <n v="0"/>
    <n v="0"/>
  </r>
  <r>
    <x v="0"/>
    <x v="1"/>
    <x v="1"/>
    <x v="8"/>
    <x v="17"/>
    <s v="SE2_IND"/>
    <x v="1"/>
    <x v="1"/>
    <n v="0"/>
    <n v="0"/>
  </r>
  <r>
    <x v="0"/>
    <x v="1"/>
    <x v="1"/>
    <x v="8"/>
    <x v="17"/>
    <s v="SE2_IND"/>
    <x v="1"/>
    <x v="2"/>
    <n v="0"/>
    <n v="0"/>
  </r>
  <r>
    <x v="0"/>
    <x v="1"/>
    <x v="1"/>
    <x v="8"/>
    <x v="17"/>
    <s v="SE2_medium"/>
    <x v="0"/>
    <x v="0"/>
    <n v="0"/>
    <n v="0"/>
  </r>
  <r>
    <x v="0"/>
    <x v="1"/>
    <x v="1"/>
    <x v="8"/>
    <x v="17"/>
    <s v="SE2_medium"/>
    <x v="0"/>
    <x v="1"/>
    <n v="2165"/>
    <n v="7794"/>
  </r>
  <r>
    <x v="0"/>
    <x v="1"/>
    <x v="1"/>
    <x v="8"/>
    <x v="17"/>
    <s v="SE2_medium"/>
    <x v="0"/>
    <x v="2"/>
    <n v="0"/>
    <n v="0"/>
  </r>
  <r>
    <x v="0"/>
    <x v="1"/>
    <x v="1"/>
    <x v="8"/>
    <x v="17"/>
    <s v="SE2_medium"/>
    <x v="1"/>
    <x v="0"/>
    <n v="1358.43189212723"/>
    <n v="4890.3548116580396"/>
  </r>
  <r>
    <x v="0"/>
    <x v="1"/>
    <x v="1"/>
    <x v="8"/>
    <x v="17"/>
    <s v="SE2_medium"/>
    <x v="1"/>
    <x v="1"/>
    <n v="2165"/>
    <n v="7794"/>
  </r>
  <r>
    <x v="0"/>
    <x v="1"/>
    <x v="1"/>
    <x v="8"/>
    <x v="17"/>
    <s v="SE2_medium"/>
    <x v="1"/>
    <x v="2"/>
    <n v="0"/>
    <n v="0"/>
  </r>
  <r>
    <x v="0"/>
    <x v="1"/>
    <x v="1"/>
    <x v="8"/>
    <x v="17"/>
    <s v="SE2_small"/>
    <x v="0"/>
    <x v="0"/>
    <n v="0"/>
    <n v="0"/>
  </r>
  <r>
    <x v="0"/>
    <x v="1"/>
    <x v="1"/>
    <x v="8"/>
    <x v="17"/>
    <s v="SE2_small"/>
    <x v="0"/>
    <x v="1"/>
    <n v="0"/>
    <n v="0"/>
  </r>
  <r>
    <x v="0"/>
    <x v="1"/>
    <x v="1"/>
    <x v="8"/>
    <x v="17"/>
    <s v="SE2_small"/>
    <x v="0"/>
    <x v="2"/>
    <n v="0"/>
    <n v="0"/>
  </r>
  <r>
    <x v="0"/>
    <x v="1"/>
    <x v="1"/>
    <x v="8"/>
    <x v="17"/>
    <s v="SE2_small"/>
    <x v="1"/>
    <x v="0"/>
    <n v="0"/>
    <n v="0"/>
  </r>
  <r>
    <x v="0"/>
    <x v="1"/>
    <x v="1"/>
    <x v="8"/>
    <x v="17"/>
    <s v="SE2_small"/>
    <x v="1"/>
    <x v="1"/>
    <n v="0"/>
    <n v="0"/>
  </r>
  <r>
    <x v="0"/>
    <x v="1"/>
    <x v="1"/>
    <x v="8"/>
    <x v="17"/>
    <s v="SE2_small"/>
    <x v="1"/>
    <x v="2"/>
    <n v="0"/>
    <n v="0"/>
  </r>
  <r>
    <x v="0"/>
    <x v="1"/>
    <x v="1"/>
    <x v="8"/>
    <x v="18"/>
    <s v="SE3_IND"/>
    <x v="0"/>
    <x v="0"/>
    <n v="0"/>
    <n v="0"/>
  </r>
  <r>
    <x v="0"/>
    <x v="1"/>
    <x v="1"/>
    <x v="8"/>
    <x v="18"/>
    <s v="SE3_IND"/>
    <x v="0"/>
    <x v="1"/>
    <n v="0"/>
    <n v="0"/>
  </r>
  <r>
    <x v="0"/>
    <x v="1"/>
    <x v="1"/>
    <x v="8"/>
    <x v="18"/>
    <s v="SE3_IND"/>
    <x v="0"/>
    <x v="2"/>
    <n v="0"/>
    <n v="0"/>
  </r>
  <r>
    <x v="0"/>
    <x v="1"/>
    <x v="1"/>
    <x v="8"/>
    <x v="18"/>
    <s v="SE3_IND"/>
    <x v="1"/>
    <x v="0"/>
    <n v="0"/>
    <n v="0"/>
  </r>
  <r>
    <x v="0"/>
    <x v="1"/>
    <x v="1"/>
    <x v="8"/>
    <x v="18"/>
    <s v="SE3_IND"/>
    <x v="1"/>
    <x v="1"/>
    <n v="0"/>
    <n v="0"/>
  </r>
  <r>
    <x v="0"/>
    <x v="1"/>
    <x v="1"/>
    <x v="8"/>
    <x v="18"/>
    <s v="SE3_IND"/>
    <x v="1"/>
    <x v="2"/>
    <n v="0"/>
    <n v="0"/>
  </r>
  <r>
    <x v="0"/>
    <x v="1"/>
    <x v="1"/>
    <x v="8"/>
    <x v="18"/>
    <s v="SE3_large"/>
    <x v="0"/>
    <x v="0"/>
    <n v="0"/>
    <n v="0"/>
  </r>
  <r>
    <x v="0"/>
    <x v="1"/>
    <x v="1"/>
    <x v="8"/>
    <x v="18"/>
    <s v="SE3_large"/>
    <x v="0"/>
    <x v="1"/>
    <n v="0"/>
    <n v="0"/>
  </r>
  <r>
    <x v="0"/>
    <x v="1"/>
    <x v="1"/>
    <x v="8"/>
    <x v="18"/>
    <s v="SE3_large"/>
    <x v="0"/>
    <x v="2"/>
    <n v="0"/>
    <n v="0"/>
  </r>
  <r>
    <x v="0"/>
    <x v="1"/>
    <x v="1"/>
    <x v="8"/>
    <x v="18"/>
    <s v="SE3_large"/>
    <x v="1"/>
    <x v="0"/>
    <n v="0"/>
    <n v="0"/>
  </r>
  <r>
    <x v="0"/>
    <x v="1"/>
    <x v="1"/>
    <x v="8"/>
    <x v="18"/>
    <s v="SE3_large"/>
    <x v="1"/>
    <x v="1"/>
    <n v="0"/>
    <n v="0"/>
  </r>
  <r>
    <x v="0"/>
    <x v="1"/>
    <x v="1"/>
    <x v="8"/>
    <x v="18"/>
    <s v="SE3_large"/>
    <x v="1"/>
    <x v="2"/>
    <n v="0"/>
    <n v="0"/>
  </r>
  <r>
    <x v="0"/>
    <x v="1"/>
    <x v="1"/>
    <x v="8"/>
    <x v="18"/>
    <s v="SE3_medium"/>
    <x v="0"/>
    <x v="0"/>
    <n v="0"/>
    <n v="0"/>
  </r>
  <r>
    <x v="0"/>
    <x v="1"/>
    <x v="1"/>
    <x v="8"/>
    <x v="18"/>
    <s v="SE3_medium"/>
    <x v="0"/>
    <x v="1"/>
    <n v="9395"/>
    <n v="33822"/>
  </r>
  <r>
    <x v="0"/>
    <x v="1"/>
    <x v="1"/>
    <x v="8"/>
    <x v="18"/>
    <s v="SE3_medium"/>
    <x v="0"/>
    <x v="2"/>
    <n v="0"/>
    <n v="0"/>
  </r>
  <r>
    <x v="0"/>
    <x v="1"/>
    <x v="1"/>
    <x v="8"/>
    <x v="18"/>
    <s v="SE3_medium"/>
    <x v="1"/>
    <x v="0"/>
    <n v="559.97723936737702"/>
    <n v="2015.91806172256"/>
  </r>
  <r>
    <x v="0"/>
    <x v="1"/>
    <x v="1"/>
    <x v="8"/>
    <x v="18"/>
    <s v="SE3_medium"/>
    <x v="1"/>
    <x v="1"/>
    <n v="9395"/>
    <n v="33822"/>
  </r>
  <r>
    <x v="0"/>
    <x v="1"/>
    <x v="1"/>
    <x v="8"/>
    <x v="18"/>
    <s v="SE3_medium"/>
    <x v="1"/>
    <x v="2"/>
    <n v="0"/>
    <n v="0"/>
  </r>
  <r>
    <x v="0"/>
    <x v="1"/>
    <x v="1"/>
    <x v="8"/>
    <x v="18"/>
    <s v="SE3_small"/>
    <x v="0"/>
    <x v="0"/>
    <n v="760"/>
    <n v="2736"/>
  </r>
  <r>
    <x v="0"/>
    <x v="1"/>
    <x v="1"/>
    <x v="8"/>
    <x v="18"/>
    <s v="SE3_small"/>
    <x v="0"/>
    <x v="1"/>
    <n v="760"/>
    <n v="2736"/>
  </r>
  <r>
    <x v="0"/>
    <x v="1"/>
    <x v="1"/>
    <x v="8"/>
    <x v="18"/>
    <s v="SE3_small"/>
    <x v="0"/>
    <x v="2"/>
    <n v="0"/>
    <n v="0"/>
  </r>
  <r>
    <x v="0"/>
    <x v="1"/>
    <x v="1"/>
    <x v="8"/>
    <x v="18"/>
    <s v="SE3_small"/>
    <x v="1"/>
    <x v="0"/>
    <n v="0"/>
    <n v="0"/>
  </r>
  <r>
    <x v="0"/>
    <x v="1"/>
    <x v="1"/>
    <x v="8"/>
    <x v="18"/>
    <s v="SE3_small"/>
    <x v="1"/>
    <x v="1"/>
    <n v="760"/>
    <n v="2736"/>
  </r>
  <r>
    <x v="0"/>
    <x v="1"/>
    <x v="1"/>
    <x v="8"/>
    <x v="18"/>
    <s v="SE3_small"/>
    <x v="1"/>
    <x v="2"/>
    <n v="0"/>
    <n v="0"/>
  </r>
  <r>
    <x v="0"/>
    <x v="1"/>
    <x v="1"/>
    <x v="8"/>
    <x v="19"/>
    <s v="SE4_IND"/>
    <x v="0"/>
    <x v="0"/>
    <n v="0"/>
    <n v="0"/>
  </r>
  <r>
    <x v="0"/>
    <x v="1"/>
    <x v="1"/>
    <x v="8"/>
    <x v="19"/>
    <s v="SE4_IND"/>
    <x v="0"/>
    <x v="1"/>
    <n v="0"/>
    <n v="0"/>
  </r>
  <r>
    <x v="0"/>
    <x v="1"/>
    <x v="1"/>
    <x v="8"/>
    <x v="19"/>
    <s v="SE4_IND"/>
    <x v="0"/>
    <x v="2"/>
    <n v="0"/>
    <n v="0"/>
  </r>
  <r>
    <x v="0"/>
    <x v="1"/>
    <x v="1"/>
    <x v="8"/>
    <x v="19"/>
    <s v="SE4_IND"/>
    <x v="1"/>
    <x v="0"/>
    <n v="0"/>
    <n v="0"/>
  </r>
  <r>
    <x v="0"/>
    <x v="1"/>
    <x v="1"/>
    <x v="8"/>
    <x v="19"/>
    <s v="SE4_IND"/>
    <x v="1"/>
    <x v="1"/>
    <n v="0"/>
    <n v="0"/>
  </r>
  <r>
    <x v="0"/>
    <x v="1"/>
    <x v="1"/>
    <x v="8"/>
    <x v="19"/>
    <s v="SE4_IND"/>
    <x v="1"/>
    <x v="2"/>
    <n v="0"/>
    <n v="0"/>
  </r>
  <r>
    <x v="0"/>
    <x v="1"/>
    <x v="1"/>
    <x v="8"/>
    <x v="19"/>
    <s v="SE4_large"/>
    <x v="0"/>
    <x v="0"/>
    <n v="0"/>
    <n v="0"/>
  </r>
  <r>
    <x v="0"/>
    <x v="1"/>
    <x v="1"/>
    <x v="8"/>
    <x v="19"/>
    <s v="SE4_large"/>
    <x v="0"/>
    <x v="1"/>
    <n v="0"/>
    <n v="0"/>
  </r>
  <r>
    <x v="0"/>
    <x v="1"/>
    <x v="1"/>
    <x v="8"/>
    <x v="19"/>
    <s v="SE4_large"/>
    <x v="0"/>
    <x v="2"/>
    <n v="0"/>
    <n v="0"/>
  </r>
  <r>
    <x v="0"/>
    <x v="1"/>
    <x v="1"/>
    <x v="8"/>
    <x v="19"/>
    <s v="SE4_large"/>
    <x v="1"/>
    <x v="0"/>
    <n v="0"/>
    <n v="0"/>
  </r>
  <r>
    <x v="0"/>
    <x v="1"/>
    <x v="1"/>
    <x v="8"/>
    <x v="19"/>
    <s v="SE4_large"/>
    <x v="1"/>
    <x v="1"/>
    <n v="0"/>
    <n v="0"/>
  </r>
  <r>
    <x v="0"/>
    <x v="1"/>
    <x v="1"/>
    <x v="8"/>
    <x v="19"/>
    <s v="SE4_large"/>
    <x v="1"/>
    <x v="2"/>
    <n v="0"/>
    <n v="0"/>
  </r>
  <r>
    <x v="0"/>
    <x v="1"/>
    <x v="1"/>
    <x v="8"/>
    <x v="19"/>
    <s v="SE4_medium"/>
    <x v="0"/>
    <x v="0"/>
    <n v="2176.5920978774402"/>
    <n v="7835.7315523587804"/>
  </r>
  <r>
    <x v="0"/>
    <x v="1"/>
    <x v="1"/>
    <x v="8"/>
    <x v="19"/>
    <s v="SE4_medium"/>
    <x v="0"/>
    <x v="1"/>
    <n v="6407.5"/>
    <n v="23067"/>
  </r>
  <r>
    <x v="0"/>
    <x v="1"/>
    <x v="1"/>
    <x v="8"/>
    <x v="19"/>
    <s v="SE4_medium"/>
    <x v="0"/>
    <x v="2"/>
    <n v="0"/>
    <n v="0"/>
  </r>
  <r>
    <x v="0"/>
    <x v="1"/>
    <x v="1"/>
    <x v="8"/>
    <x v="19"/>
    <s v="SE4_medium"/>
    <x v="1"/>
    <x v="0"/>
    <n v="1449.1091620515899"/>
    <n v="5216.7929833857197"/>
  </r>
  <r>
    <x v="0"/>
    <x v="1"/>
    <x v="1"/>
    <x v="8"/>
    <x v="19"/>
    <s v="SE4_medium"/>
    <x v="1"/>
    <x v="1"/>
    <n v="3606.6714143238701"/>
    <n v="12984.0170915659"/>
  </r>
  <r>
    <x v="0"/>
    <x v="1"/>
    <x v="1"/>
    <x v="8"/>
    <x v="19"/>
    <s v="SE4_medium"/>
    <x v="1"/>
    <x v="2"/>
    <n v="0"/>
    <n v="0"/>
  </r>
  <r>
    <x v="0"/>
    <x v="1"/>
    <x v="1"/>
    <x v="8"/>
    <x v="19"/>
    <s v="SE4_small"/>
    <x v="0"/>
    <x v="0"/>
    <n v="230"/>
    <n v="828"/>
  </r>
  <r>
    <x v="0"/>
    <x v="1"/>
    <x v="1"/>
    <x v="8"/>
    <x v="19"/>
    <s v="SE4_small"/>
    <x v="0"/>
    <x v="1"/>
    <n v="230"/>
    <n v="828"/>
  </r>
  <r>
    <x v="0"/>
    <x v="1"/>
    <x v="1"/>
    <x v="8"/>
    <x v="19"/>
    <s v="SE4_small"/>
    <x v="0"/>
    <x v="2"/>
    <n v="0"/>
    <n v="0"/>
  </r>
  <r>
    <x v="0"/>
    <x v="1"/>
    <x v="1"/>
    <x v="8"/>
    <x v="19"/>
    <s v="SE4_small"/>
    <x v="1"/>
    <x v="0"/>
    <n v="25.9226729457754"/>
    <n v="93.321622604791401"/>
  </r>
  <r>
    <x v="0"/>
    <x v="1"/>
    <x v="1"/>
    <x v="8"/>
    <x v="19"/>
    <s v="SE4_small"/>
    <x v="1"/>
    <x v="1"/>
    <n v="71.479737854609994"/>
    <n v="257.32705627659601"/>
  </r>
  <r>
    <x v="0"/>
    <x v="1"/>
    <x v="1"/>
    <x v="8"/>
    <x v="19"/>
    <s v="SE4_small"/>
    <x v="1"/>
    <x v="2"/>
    <n v="0"/>
    <n v="0"/>
  </r>
  <r>
    <x v="0"/>
    <x v="1"/>
    <x v="2"/>
    <x v="0"/>
    <x v="0"/>
    <s v="DK1_Large"/>
    <x v="0"/>
    <x v="0"/>
    <n v="0"/>
    <n v="0"/>
  </r>
  <r>
    <x v="0"/>
    <x v="1"/>
    <x v="2"/>
    <x v="0"/>
    <x v="0"/>
    <s v="DK1_Large"/>
    <x v="0"/>
    <x v="1"/>
    <n v="0"/>
    <n v="0"/>
  </r>
  <r>
    <x v="0"/>
    <x v="1"/>
    <x v="2"/>
    <x v="0"/>
    <x v="0"/>
    <s v="DK1_Large"/>
    <x v="0"/>
    <x v="2"/>
    <n v="0"/>
    <n v="0"/>
  </r>
  <r>
    <x v="0"/>
    <x v="1"/>
    <x v="2"/>
    <x v="0"/>
    <x v="0"/>
    <s v="DK1_Large"/>
    <x v="1"/>
    <x v="0"/>
    <n v="0"/>
    <n v="0"/>
  </r>
  <r>
    <x v="0"/>
    <x v="1"/>
    <x v="2"/>
    <x v="0"/>
    <x v="0"/>
    <s v="DK1_Large"/>
    <x v="1"/>
    <x v="1"/>
    <n v="0"/>
    <n v="0"/>
  </r>
  <r>
    <x v="0"/>
    <x v="1"/>
    <x v="2"/>
    <x v="0"/>
    <x v="0"/>
    <s v="DK1_Large"/>
    <x v="1"/>
    <x v="2"/>
    <n v="0"/>
    <n v="0"/>
  </r>
  <r>
    <x v="0"/>
    <x v="1"/>
    <x v="2"/>
    <x v="0"/>
    <x v="0"/>
    <s v="DK1_MedSmall"/>
    <x v="0"/>
    <x v="0"/>
    <n v="0"/>
    <n v="0"/>
  </r>
  <r>
    <x v="0"/>
    <x v="1"/>
    <x v="2"/>
    <x v="0"/>
    <x v="0"/>
    <s v="DK1_MedSmall"/>
    <x v="0"/>
    <x v="1"/>
    <n v="0"/>
    <n v="0"/>
  </r>
  <r>
    <x v="0"/>
    <x v="1"/>
    <x v="2"/>
    <x v="0"/>
    <x v="0"/>
    <s v="DK1_MedSmall"/>
    <x v="0"/>
    <x v="2"/>
    <n v="0"/>
    <n v="0"/>
  </r>
  <r>
    <x v="0"/>
    <x v="1"/>
    <x v="2"/>
    <x v="0"/>
    <x v="0"/>
    <s v="DK1_MedSmall"/>
    <x v="1"/>
    <x v="0"/>
    <n v="0"/>
    <n v="0"/>
  </r>
  <r>
    <x v="0"/>
    <x v="1"/>
    <x v="2"/>
    <x v="0"/>
    <x v="0"/>
    <s v="DK1_MedSmall"/>
    <x v="1"/>
    <x v="1"/>
    <n v="0"/>
    <n v="0"/>
  </r>
  <r>
    <x v="0"/>
    <x v="1"/>
    <x v="2"/>
    <x v="0"/>
    <x v="0"/>
    <s v="DK1_MedSmall"/>
    <x v="1"/>
    <x v="2"/>
    <n v="0"/>
    <n v="0"/>
  </r>
  <r>
    <x v="0"/>
    <x v="1"/>
    <x v="2"/>
    <x v="0"/>
    <x v="0"/>
    <s v="DK1_Medium"/>
    <x v="0"/>
    <x v="0"/>
    <n v="0"/>
    <n v="0"/>
  </r>
  <r>
    <x v="0"/>
    <x v="1"/>
    <x v="2"/>
    <x v="0"/>
    <x v="0"/>
    <s v="DK1_Medium"/>
    <x v="0"/>
    <x v="1"/>
    <n v="0"/>
    <n v="0"/>
  </r>
  <r>
    <x v="0"/>
    <x v="1"/>
    <x v="2"/>
    <x v="0"/>
    <x v="0"/>
    <s v="DK1_Medium"/>
    <x v="0"/>
    <x v="2"/>
    <n v="0"/>
    <n v="0"/>
  </r>
  <r>
    <x v="0"/>
    <x v="1"/>
    <x v="2"/>
    <x v="0"/>
    <x v="0"/>
    <s v="DK1_Medium"/>
    <x v="1"/>
    <x v="0"/>
    <n v="0"/>
    <n v="0"/>
  </r>
  <r>
    <x v="0"/>
    <x v="1"/>
    <x v="2"/>
    <x v="0"/>
    <x v="0"/>
    <s v="DK1_Medium"/>
    <x v="1"/>
    <x v="1"/>
    <n v="0"/>
    <n v="0"/>
  </r>
  <r>
    <x v="0"/>
    <x v="1"/>
    <x v="2"/>
    <x v="0"/>
    <x v="0"/>
    <s v="DK1_Medium"/>
    <x v="1"/>
    <x v="2"/>
    <n v="0"/>
    <n v="0"/>
  </r>
  <r>
    <x v="0"/>
    <x v="1"/>
    <x v="2"/>
    <x v="0"/>
    <x v="0"/>
    <s v="DK1_Rural"/>
    <x v="0"/>
    <x v="0"/>
    <n v="0"/>
    <n v="0"/>
  </r>
  <r>
    <x v="0"/>
    <x v="1"/>
    <x v="2"/>
    <x v="0"/>
    <x v="0"/>
    <s v="DK1_Rural"/>
    <x v="0"/>
    <x v="1"/>
    <n v="0"/>
    <n v="0"/>
  </r>
  <r>
    <x v="0"/>
    <x v="1"/>
    <x v="2"/>
    <x v="0"/>
    <x v="0"/>
    <s v="DK1_Rural"/>
    <x v="0"/>
    <x v="2"/>
    <n v="0"/>
    <n v="0"/>
  </r>
  <r>
    <x v="0"/>
    <x v="1"/>
    <x v="2"/>
    <x v="0"/>
    <x v="0"/>
    <s v="DK1_Rural"/>
    <x v="1"/>
    <x v="0"/>
    <n v="0"/>
    <n v="0"/>
  </r>
  <r>
    <x v="0"/>
    <x v="1"/>
    <x v="2"/>
    <x v="0"/>
    <x v="0"/>
    <s v="DK1_Rural"/>
    <x v="1"/>
    <x v="1"/>
    <n v="0"/>
    <n v="0"/>
  </r>
  <r>
    <x v="0"/>
    <x v="1"/>
    <x v="2"/>
    <x v="0"/>
    <x v="0"/>
    <s v="DK1_Rural"/>
    <x v="1"/>
    <x v="2"/>
    <n v="0"/>
    <n v="0"/>
  </r>
  <r>
    <x v="0"/>
    <x v="1"/>
    <x v="2"/>
    <x v="0"/>
    <x v="0"/>
    <s v="DK1_Small"/>
    <x v="0"/>
    <x v="0"/>
    <n v="0"/>
    <n v="0"/>
  </r>
  <r>
    <x v="0"/>
    <x v="1"/>
    <x v="2"/>
    <x v="0"/>
    <x v="0"/>
    <s v="DK1_Small"/>
    <x v="0"/>
    <x v="1"/>
    <n v="0"/>
    <n v="0"/>
  </r>
  <r>
    <x v="0"/>
    <x v="1"/>
    <x v="2"/>
    <x v="0"/>
    <x v="0"/>
    <s v="DK1_Small"/>
    <x v="0"/>
    <x v="2"/>
    <n v="0"/>
    <n v="0"/>
  </r>
  <r>
    <x v="0"/>
    <x v="1"/>
    <x v="2"/>
    <x v="0"/>
    <x v="0"/>
    <s v="DK1_Small"/>
    <x v="1"/>
    <x v="0"/>
    <n v="0"/>
    <n v="0"/>
  </r>
  <r>
    <x v="0"/>
    <x v="1"/>
    <x v="2"/>
    <x v="0"/>
    <x v="0"/>
    <s v="DK1_Small"/>
    <x v="1"/>
    <x v="1"/>
    <n v="0"/>
    <n v="0"/>
  </r>
  <r>
    <x v="0"/>
    <x v="1"/>
    <x v="2"/>
    <x v="0"/>
    <x v="0"/>
    <s v="DK1_Small"/>
    <x v="1"/>
    <x v="2"/>
    <n v="0"/>
    <n v="0"/>
  </r>
  <r>
    <x v="0"/>
    <x v="1"/>
    <x v="2"/>
    <x v="0"/>
    <x v="1"/>
    <s v="DK2_Large"/>
    <x v="0"/>
    <x v="0"/>
    <n v="0"/>
    <n v="0"/>
  </r>
  <r>
    <x v="0"/>
    <x v="1"/>
    <x v="2"/>
    <x v="0"/>
    <x v="1"/>
    <s v="DK2_Large"/>
    <x v="0"/>
    <x v="1"/>
    <n v="0"/>
    <n v="0"/>
  </r>
  <r>
    <x v="0"/>
    <x v="1"/>
    <x v="2"/>
    <x v="0"/>
    <x v="1"/>
    <s v="DK2_Large"/>
    <x v="0"/>
    <x v="2"/>
    <n v="0"/>
    <n v="0"/>
  </r>
  <r>
    <x v="0"/>
    <x v="1"/>
    <x v="2"/>
    <x v="0"/>
    <x v="1"/>
    <s v="DK2_Large"/>
    <x v="1"/>
    <x v="0"/>
    <n v="0"/>
    <n v="0"/>
  </r>
  <r>
    <x v="0"/>
    <x v="1"/>
    <x v="2"/>
    <x v="0"/>
    <x v="1"/>
    <s v="DK2_Large"/>
    <x v="1"/>
    <x v="1"/>
    <n v="0"/>
    <n v="0"/>
  </r>
  <r>
    <x v="0"/>
    <x v="1"/>
    <x v="2"/>
    <x v="0"/>
    <x v="1"/>
    <s v="DK2_Large"/>
    <x v="1"/>
    <x v="2"/>
    <n v="0"/>
    <n v="0"/>
  </r>
  <r>
    <x v="0"/>
    <x v="1"/>
    <x v="2"/>
    <x v="0"/>
    <x v="1"/>
    <s v="DK2_MedSmall"/>
    <x v="0"/>
    <x v="0"/>
    <n v="0"/>
    <n v="0"/>
  </r>
  <r>
    <x v="0"/>
    <x v="1"/>
    <x v="2"/>
    <x v="0"/>
    <x v="1"/>
    <s v="DK2_MedSmall"/>
    <x v="0"/>
    <x v="1"/>
    <n v="0"/>
    <n v="0"/>
  </r>
  <r>
    <x v="0"/>
    <x v="1"/>
    <x v="2"/>
    <x v="0"/>
    <x v="1"/>
    <s v="DK2_MedSmall"/>
    <x v="0"/>
    <x v="2"/>
    <n v="0"/>
    <n v="0"/>
  </r>
  <r>
    <x v="0"/>
    <x v="1"/>
    <x v="2"/>
    <x v="0"/>
    <x v="1"/>
    <s v="DK2_MedSmall"/>
    <x v="1"/>
    <x v="0"/>
    <n v="0"/>
    <n v="0"/>
  </r>
  <r>
    <x v="0"/>
    <x v="1"/>
    <x v="2"/>
    <x v="0"/>
    <x v="1"/>
    <s v="DK2_MedSmall"/>
    <x v="1"/>
    <x v="1"/>
    <n v="0"/>
    <n v="0"/>
  </r>
  <r>
    <x v="0"/>
    <x v="1"/>
    <x v="2"/>
    <x v="0"/>
    <x v="1"/>
    <s v="DK2_MedSmall"/>
    <x v="1"/>
    <x v="2"/>
    <n v="0"/>
    <n v="0"/>
  </r>
  <r>
    <x v="0"/>
    <x v="1"/>
    <x v="2"/>
    <x v="0"/>
    <x v="1"/>
    <s v="DK2_Medium"/>
    <x v="0"/>
    <x v="0"/>
    <n v="0"/>
    <n v="0"/>
  </r>
  <r>
    <x v="0"/>
    <x v="1"/>
    <x v="2"/>
    <x v="0"/>
    <x v="1"/>
    <s v="DK2_Medium"/>
    <x v="0"/>
    <x v="1"/>
    <n v="0"/>
    <n v="0"/>
  </r>
  <r>
    <x v="0"/>
    <x v="1"/>
    <x v="2"/>
    <x v="0"/>
    <x v="1"/>
    <s v="DK2_Medium"/>
    <x v="0"/>
    <x v="2"/>
    <n v="0"/>
    <n v="0"/>
  </r>
  <r>
    <x v="0"/>
    <x v="1"/>
    <x v="2"/>
    <x v="0"/>
    <x v="1"/>
    <s v="DK2_Medium"/>
    <x v="1"/>
    <x v="0"/>
    <n v="0"/>
    <n v="0"/>
  </r>
  <r>
    <x v="0"/>
    <x v="1"/>
    <x v="2"/>
    <x v="0"/>
    <x v="1"/>
    <s v="DK2_Medium"/>
    <x v="1"/>
    <x v="1"/>
    <n v="0"/>
    <n v="0"/>
  </r>
  <r>
    <x v="0"/>
    <x v="1"/>
    <x v="2"/>
    <x v="0"/>
    <x v="1"/>
    <s v="DK2_Medium"/>
    <x v="1"/>
    <x v="2"/>
    <n v="0"/>
    <n v="0"/>
  </r>
  <r>
    <x v="0"/>
    <x v="1"/>
    <x v="2"/>
    <x v="0"/>
    <x v="1"/>
    <s v="DK2_Rural"/>
    <x v="0"/>
    <x v="0"/>
    <n v="0"/>
    <n v="0"/>
  </r>
  <r>
    <x v="0"/>
    <x v="1"/>
    <x v="2"/>
    <x v="0"/>
    <x v="1"/>
    <s v="DK2_Rural"/>
    <x v="0"/>
    <x v="1"/>
    <n v="0"/>
    <n v="0"/>
  </r>
  <r>
    <x v="0"/>
    <x v="1"/>
    <x v="2"/>
    <x v="0"/>
    <x v="1"/>
    <s v="DK2_Rural"/>
    <x v="0"/>
    <x v="2"/>
    <n v="0"/>
    <n v="0"/>
  </r>
  <r>
    <x v="0"/>
    <x v="1"/>
    <x v="2"/>
    <x v="0"/>
    <x v="1"/>
    <s v="DK2_Rural"/>
    <x v="1"/>
    <x v="0"/>
    <n v="0"/>
    <n v="0"/>
  </r>
  <r>
    <x v="0"/>
    <x v="1"/>
    <x v="2"/>
    <x v="0"/>
    <x v="1"/>
    <s v="DK2_Rural"/>
    <x v="1"/>
    <x v="1"/>
    <n v="0"/>
    <n v="0"/>
  </r>
  <r>
    <x v="0"/>
    <x v="1"/>
    <x v="2"/>
    <x v="0"/>
    <x v="1"/>
    <s v="DK2_Rural"/>
    <x v="1"/>
    <x v="2"/>
    <n v="0"/>
    <n v="0"/>
  </r>
  <r>
    <x v="0"/>
    <x v="1"/>
    <x v="2"/>
    <x v="0"/>
    <x v="1"/>
    <s v="DK2_Small"/>
    <x v="0"/>
    <x v="0"/>
    <n v="0"/>
    <n v="0"/>
  </r>
  <r>
    <x v="0"/>
    <x v="1"/>
    <x v="2"/>
    <x v="0"/>
    <x v="1"/>
    <s v="DK2_Small"/>
    <x v="0"/>
    <x v="1"/>
    <n v="0"/>
    <n v="0"/>
  </r>
  <r>
    <x v="0"/>
    <x v="1"/>
    <x v="2"/>
    <x v="0"/>
    <x v="1"/>
    <s v="DK2_Small"/>
    <x v="0"/>
    <x v="2"/>
    <n v="0"/>
    <n v="0"/>
  </r>
  <r>
    <x v="0"/>
    <x v="1"/>
    <x v="2"/>
    <x v="0"/>
    <x v="1"/>
    <s v="DK2_Small"/>
    <x v="1"/>
    <x v="0"/>
    <n v="0"/>
    <n v="0"/>
  </r>
  <r>
    <x v="0"/>
    <x v="1"/>
    <x v="2"/>
    <x v="0"/>
    <x v="1"/>
    <s v="DK2_Small"/>
    <x v="1"/>
    <x v="1"/>
    <n v="0"/>
    <n v="0"/>
  </r>
  <r>
    <x v="0"/>
    <x v="1"/>
    <x v="2"/>
    <x v="0"/>
    <x v="1"/>
    <s v="DK2_Small"/>
    <x v="1"/>
    <x v="2"/>
    <n v="0"/>
    <n v="0"/>
  </r>
  <r>
    <x v="0"/>
    <x v="1"/>
    <x v="2"/>
    <x v="1"/>
    <x v="2"/>
    <s v="EE_Enefit"/>
    <x v="0"/>
    <x v="0"/>
    <n v="0"/>
    <n v="0"/>
  </r>
  <r>
    <x v="0"/>
    <x v="1"/>
    <x v="2"/>
    <x v="1"/>
    <x v="2"/>
    <s v="EE_Enefit"/>
    <x v="0"/>
    <x v="1"/>
    <n v="0"/>
    <n v="0"/>
  </r>
  <r>
    <x v="0"/>
    <x v="1"/>
    <x v="2"/>
    <x v="1"/>
    <x v="2"/>
    <s v="EE_Enefit"/>
    <x v="0"/>
    <x v="2"/>
    <n v="0"/>
    <n v="0"/>
  </r>
  <r>
    <x v="0"/>
    <x v="1"/>
    <x v="2"/>
    <x v="1"/>
    <x v="2"/>
    <s v="EE_Enefit"/>
    <x v="1"/>
    <x v="0"/>
    <n v="0"/>
    <n v="0"/>
  </r>
  <r>
    <x v="0"/>
    <x v="1"/>
    <x v="2"/>
    <x v="1"/>
    <x v="2"/>
    <s v="EE_Enefit"/>
    <x v="1"/>
    <x v="1"/>
    <n v="0"/>
    <n v="0"/>
  </r>
  <r>
    <x v="0"/>
    <x v="1"/>
    <x v="2"/>
    <x v="1"/>
    <x v="2"/>
    <s v="EE_Enefit"/>
    <x v="1"/>
    <x v="2"/>
    <n v="0"/>
    <n v="0"/>
  </r>
  <r>
    <x v="0"/>
    <x v="1"/>
    <x v="2"/>
    <x v="1"/>
    <x v="2"/>
    <s v="EE_Industry"/>
    <x v="0"/>
    <x v="0"/>
    <n v="0"/>
    <n v="0"/>
  </r>
  <r>
    <x v="0"/>
    <x v="1"/>
    <x v="2"/>
    <x v="1"/>
    <x v="2"/>
    <s v="EE_Industry"/>
    <x v="0"/>
    <x v="1"/>
    <n v="0"/>
    <n v="0"/>
  </r>
  <r>
    <x v="0"/>
    <x v="1"/>
    <x v="2"/>
    <x v="1"/>
    <x v="2"/>
    <s v="EE_Industry"/>
    <x v="0"/>
    <x v="2"/>
    <n v="0"/>
    <n v="0"/>
  </r>
  <r>
    <x v="0"/>
    <x v="1"/>
    <x v="2"/>
    <x v="1"/>
    <x v="2"/>
    <s v="EE_Industry"/>
    <x v="1"/>
    <x v="0"/>
    <n v="0"/>
    <n v="0"/>
  </r>
  <r>
    <x v="0"/>
    <x v="1"/>
    <x v="2"/>
    <x v="1"/>
    <x v="2"/>
    <s v="EE_Industry"/>
    <x v="1"/>
    <x v="1"/>
    <n v="0"/>
    <n v="0"/>
  </r>
  <r>
    <x v="0"/>
    <x v="1"/>
    <x v="2"/>
    <x v="1"/>
    <x v="2"/>
    <s v="EE_Industry"/>
    <x v="1"/>
    <x v="2"/>
    <n v="0"/>
    <n v="0"/>
  </r>
  <r>
    <x v="0"/>
    <x v="1"/>
    <x v="2"/>
    <x v="1"/>
    <x v="2"/>
    <s v="EE_Kohtla_Jarve"/>
    <x v="0"/>
    <x v="0"/>
    <n v="0"/>
    <n v="0"/>
  </r>
  <r>
    <x v="0"/>
    <x v="1"/>
    <x v="2"/>
    <x v="1"/>
    <x v="2"/>
    <s v="EE_Kohtla_Jarve"/>
    <x v="0"/>
    <x v="1"/>
    <n v="0"/>
    <n v="0"/>
  </r>
  <r>
    <x v="0"/>
    <x v="1"/>
    <x v="2"/>
    <x v="1"/>
    <x v="2"/>
    <s v="EE_Kohtla_Jarve"/>
    <x v="0"/>
    <x v="2"/>
    <n v="0"/>
    <n v="0"/>
  </r>
  <r>
    <x v="0"/>
    <x v="1"/>
    <x v="2"/>
    <x v="1"/>
    <x v="2"/>
    <s v="EE_Kohtla_Jarve"/>
    <x v="1"/>
    <x v="0"/>
    <n v="0"/>
    <n v="0"/>
  </r>
  <r>
    <x v="0"/>
    <x v="1"/>
    <x v="2"/>
    <x v="1"/>
    <x v="2"/>
    <s v="EE_Kohtla_Jarve"/>
    <x v="1"/>
    <x v="1"/>
    <n v="0"/>
    <n v="0"/>
  </r>
  <r>
    <x v="0"/>
    <x v="1"/>
    <x v="2"/>
    <x v="1"/>
    <x v="2"/>
    <s v="EE_Kohtla_Jarve"/>
    <x v="1"/>
    <x v="2"/>
    <n v="0"/>
    <n v="0"/>
  </r>
  <r>
    <x v="0"/>
    <x v="1"/>
    <x v="2"/>
    <x v="1"/>
    <x v="2"/>
    <s v="EE_Narva"/>
    <x v="0"/>
    <x v="0"/>
    <n v="0"/>
    <n v="0"/>
  </r>
  <r>
    <x v="0"/>
    <x v="1"/>
    <x v="2"/>
    <x v="1"/>
    <x v="2"/>
    <s v="EE_Narva"/>
    <x v="0"/>
    <x v="1"/>
    <n v="0"/>
    <n v="0"/>
  </r>
  <r>
    <x v="0"/>
    <x v="1"/>
    <x v="2"/>
    <x v="1"/>
    <x v="2"/>
    <s v="EE_Narva"/>
    <x v="0"/>
    <x v="2"/>
    <n v="0"/>
    <n v="0"/>
  </r>
  <r>
    <x v="0"/>
    <x v="1"/>
    <x v="2"/>
    <x v="1"/>
    <x v="2"/>
    <s v="EE_Narva"/>
    <x v="1"/>
    <x v="0"/>
    <n v="0"/>
    <n v="0"/>
  </r>
  <r>
    <x v="0"/>
    <x v="1"/>
    <x v="2"/>
    <x v="1"/>
    <x v="2"/>
    <s v="EE_Narva"/>
    <x v="1"/>
    <x v="1"/>
    <n v="0"/>
    <n v="0"/>
  </r>
  <r>
    <x v="0"/>
    <x v="1"/>
    <x v="2"/>
    <x v="1"/>
    <x v="2"/>
    <s v="EE_Narva"/>
    <x v="1"/>
    <x v="2"/>
    <n v="0"/>
    <n v="0"/>
  </r>
  <r>
    <x v="0"/>
    <x v="1"/>
    <x v="2"/>
    <x v="1"/>
    <x v="2"/>
    <s v="EE_Parnu"/>
    <x v="0"/>
    <x v="0"/>
    <n v="0"/>
    <n v="0"/>
  </r>
  <r>
    <x v="0"/>
    <x v="1"/>
    <x v="2"/>
    <x v="1"/>
    <x v="2"/>
    <s v="EE_Parnu"/>
    <x v="0"/>
    <x v="1"/>
    <n v="0"/>
    <n v="0"/>
  </r>
  <r>
    <x v="0"/>
    <x v="1"/>
    <x v="2"/>
    <x v="1"/>
    <x v="2"/>
    <s v="EE_Parnu"/>
    <x v="0"/>
    <x v="2"/>
    <n v="0"/>
    <n v="0"/>
  </r>
  <r>
    <x v="0"/>
    <x v="1"/>
    <x v="2"/>
    <x v="1"/>
    <x v="2"/>
    <s v="EE_Parnu"/>
    <x v="1"/>
    <x v="0"/>
    <n v="0"/>
    <n v="0"/>
  </r>
  <r>
    <x v="0"/>
    <x v="1"/>
    <x v="2"/>
    <x v="1"/>
    <x v="2"/>
    <s v="EE_Parnu"/>
    <x v="1"/>
    <x v="1"/>
    <n v="0"/>
    <n v="0"/>
  </r>
  <r>
    <x v="0"/>
    <x v="1"/>
    <x v="2"/>
    <x v="1"/>
    <x v="2"/>
    <s v="EE_Parnu"/>
    <x v="1"/>
    <x v="2"/>
    <n v="0"/>
    <n v="0"/>
  </r>
  <r>
    <x v="0"/>
    <x v="1"/>
    <x v="2"/>
    <x v="1"/>
    <x v="2"/>
    <s v="EE_Rural"/>
    <x v="0"/>
    <x v="0"/>
    <n v="0"/>
    <n v="0"/>
  </r>
  <r>
    <x v="0"/>
    <x v="1"/>
    <x v="2"/>
    <x v="1"/>
    <x v="2"/>
    <s v="EE_Rural"/>
    <x v="0"/>
    <x v="1"/>
    <n v="0"/>
    <n v="0"/>
  </r>
  <r>
    <x v="0"/>
    <x v="1"/>
    <x v="2"/>
    <x v="1"/>
    <x v="2"/>
    <s v="EE_Rural"/>
    <x v="0"/>
    <x v="2"/>
    <n v="0"/>
    <n v="0"/>
  </r>
  <r>
    <x v="0"/>
    <x v="1"/>
    <x v="2"/>
    <x v="1"/>
    <x v="2"/>
    <s v="EE_Rural"/>
    <x v="1"/>
    <x v="0"/>
    <n v="0"/>
    <n v="0"/>
  </r>
  <r>
    <x v="0"/>
    <x v="1"/>
    <x v="2"/>
    <x v="1"/>
    <x v="2"/>
    <s v="EE_Rural"/>
    <x v="1"/>
    <x v="1"/>
    <n v="0"/>
    <n v="0"/>
  </r>
  <r>
    <x v="0"/>
    <x v="1"/>
    <x v="2"/>
    <x v="1"/>
    <x v="2"/>
    <s v="EE_Rural"/>
    <x v="1"/>
    <x v="2"/>
    <n v="0"/>
    <n v="0"/>
  </r>
  <r>
    <x v="0"/>
    <x v="1"/>
    <x v="2"/>
    <x v="1"/>
    <x v="2"/>
    <s v="EE_Sillamae"/>
    <x v="0"/>
    <x v="0"/>
    <n v="0"/>
    <n v="0"/>
  </r>
  <r>
    <x v="0"/>
    <x v="1"/>
    <x v="2"/>
    <x v="1"/>
    <x v="2"/>
    <s v="EE_Sillamae"/>
    <x v="0"/>
    <x v="1"/>
    <n v="0"/>
    <n v="0"/>
  </r>
  <r>
    <x v="0"/>
    <x v="1"/>
    <x v="2"/>
    <x v="1"/>
    <x v="2"/>
    <s v="EE_Sillamae"/>
    <x v="0"/>
    <x v="2"/>
    <n v="0"/>
    <n v="0"/>
  </r>
  <r>
    <x v="0"/>
    <x v="1"/>
    <x v="2"/>
    <x v="1"/>
    <x v="2"/>
    <s v="EE_Sillamae"/>
    <x v="1"/>
    <x v="0"/>
    <n v="0"/>
    <n v="0"/>
  </r>
  <r>
    <x v="0"/>
    <x v="1"/>
    <x v="2"/>
    <x v="1"/>
    <x v="2"/>
    <s v="EE_Sillamae"/>
    <x v="1"/>
    <x v="1"/>
    <n v="0"/>
    <n v="0"/>
  </r>
  <r>
    <x v="0"/>
    <x v="1"/>
    <x v="2"/>
    <x v="1"/>
    <x v="2"/>
    <s v="EE_Sillamae"/>
    <x v="1"/>
    <x v="2"/>
    <n v="0"/>
    <n v="0"/>
  </r>
  <r>
    <x v="0"/>
    <x v="1"/>
    <x v="2"/>
    <x v="1"/>
    <x v="2"/>
    <s v="EE_Tallinn"/>
    <x v="0"/>
    <x v="0"/>
    <n v="0"/>
    <n v="0"/>
  </r>
  <r>
    <x v="0"/>
    <x v="1"/>
    <x v="2"/>
    <x v="1"/>
    <x v="2"/>
    <s v="EE_Tallinn"/>
    <x v="0"/>
    <x v="1"/>
    <n v="0"/>
    <n v="0"/>
  </r>
  <r>
    <x v="0"/>
    <x v="1"/>
    <x v="2"/>
    <x v="1"/>
    <x v="2"/>
    <s v="EE_Tallinn"/>
    <x v="0"/>
    <x v="2"/>
    <n v="0"/>
    <n v="0"/>
  </r>
  <r>
    <x v="0"/>
    <x v="1"/>
    <x v="2"/>
    <x v="1"/>
    <x v="2"/>
    <s v="EE_Tallinn"/>
    <x v="1"/>
    <x v="0"/>
    <n v="0"/>
    <n v="0"/>
  </r>
  <r>
    <x v="0"/>
    <x v="1"/>
    <x v="2"/>
    <x v="1"/>
    <x v="2"/>
    <s v="EE_Tallinn"/>
    <x v="1"/>
    <x v="1"/>
    <n v="0"/>
    <n v="0"/>
  </r>
  <r>
    <x v="0"/>
    <x v="1"/>
    <x v="2"/>
    <x v="1"/>
    <x v="2"/>
    <s v="EE_Tallinn"/>
    <x v="1"/>
    <x v="2"/>
    <n v="0"/>
    <n v="0"/>
  </r>
  <r>
    <x v="0"/>
    <x v="1"/>
    <x v="2"/>
    <x v="1"/>
    <x v="2"/>
    <s v="EE_Tartu"/>
    <x v="0"/>
    <x v="0"/>
    <n v="0"/>
    <n v="0"/>
  </r>
  <r>
    <x v="0"/>
    <x v="1"/>
    <x v="2"/>
    <x v="1"/>
    <x v="2"/>
    <s v="EE_Tartu"/>
    <x v="0"/>
    <x v="1"/>
    <n v="0"/>
    <n v="0"/>
  </r>
  <r>
    <x v="0"/>
    <x v="1"/>
    <x v="2"/>
    <x v="1"/>
    <x v="2"/>
    <s v="EE_Tartu"/>
    <x v="0"/>
    <x v="2"/>
    <n v="0"/>
    <n v="0"/>
  </r>
  <r>
    <x v="0"/>
    <x v="1"/>
    <x v="2"/>
    <x v="1"/>
    <x v="2"/>
    <s v="EE_Tartu"/>
    <x v="1"/>
    <x v="0"/>
    <n v="0"/>
    <n v="0"/>
  </r>
  <r>
    <x v="0"/>
    <x v="1"/>
    <x v="2"/>
    <x v="1"/>
    <x v="2"/>
    <s v="EE_Tartu"/>
    <x v="1"/>
    <x v="1"/>
    <n v="0"/>
    <n v="0"/>
  </r>
  <r>
    <x v="0"/>
    <x v="1"/>
    <x v="2"/>
    <x v="1"/>
    <x v="2"/>
    <s v="EE_Tartu"/>
    <x v="1"/>
    <x v="2"/>
    <n v="0"/>
    <n v="0"/>
  </r>
  <r>
    <x v="0"/>
    <x v="1"/>
    <x v="2"/>
    <x v="1"/>
    <x v="2"/>
    <s v="EE_Urban"/>
    <x v="0"/>
    <x v="0"/>
    <n v="0"/>
    <n v="0"/>
  </r>
  <r>
    <x v="0"/>
    <x v="1"/>
    <x v="2"/>
    <x v="1"/>
    <x v="2"/>
    <s v="EE_Urban"/>
    <x v="0"/>
    <x v="1"/>
    <n v="0"/>
    <n v="0"/>
  </r>
  <r>
    <x v="0"/>
    <x v="1"/>
    <x v="2"/>
    <x v="1"/>
    <x v="2"/>
    <s v="EE_Urban"/>
    <x v="0"/>
    <x v="2"/>
    <n v="0"/>
    <n v="0"/>
  </r>
  <r>
    <x v="0"/>
    <x v="1"/>
    <x v="2"/>
    <x v="1"/>
    <x v="2"/>
    <s v="EE_Urban"/>
    <x v="1"/>
    <x v="0"/>
    <n v="0"/>
    <n v="0"/>
  </r>
  <r>
    <x v="0"/>
    <x v="1"/>
    <x v="2"/>
    <x v="1"/>
    <x v="2"/>
    <s v="EE_Urban"/>
    <x v="1"/>
    <x v="1"/>
    <n v="0"/>
    <n v="0"/>
  </r>
  <r>
    <x v="0"/>
    <x v="1"/>
    <x v="2"/>
    <x v="1"/>
    <x v="2"/>
    <s v="EE_Urban"/>
    <x v="1"/>
    <x v="2"/>
    <n v="0"/>
    <n v="0"/>
  </r>
  <r>
    <x v="0"/>
    <x v="1"/>
    <x v="2"/>
    <x v="2"/>
    <x v="3"/>
    <s v="FI_IND"/>
    <x v="0"/>
    <x v="0"/>
    <n v="0"/>
    <n v="0"/>
  </r>
  <r>
    <x v="0"/>
    <x v="1"/>
    <x v="2"/>
    <x v="2"/>
    <x v="3"/>
    <s v="FI_IND"/>
    <x v="0"/>
    <x v="1"/>
    <n v="0"/>
    <n v="0"/>
  </r>
  <r>
    <x v="0"/>
    <x v="1"/>
    <x v="2"/>
    <x v="2"/>
    <x v="3"/>
    <s v="FI_IND"/>
    <x v="0"/>
    <x v="2"/>
    <n v="0"/>
    <n v="0"/>
  </r>
  <r>
    <x v="0"/>
    <x v="1"/>
    <x v="2"/>
    <x v="2"/>
    <x v="3"/>
    <s v="FI_IND"/>
    <x v="1"/>
    <x v="0"/>
    <n v="0"/>
    <n v="0"/>
  </r>
  <r>
    <x v="0"/>
    <x v="1"/>
    <x v="2"/>
    <x v="2"/>
    <x v="3"/>
    <s v="FI_IND"/>
    <x v="1"/>
    <x v="1"/>
    <n v="0"/>
    <n v="0"/>
  </r>
  <r>
    <x v="0"/>
    <x v="1"/>
    <x v="2"/>
    <x v="2"/>
    <x v="3"/>
    <s v="FI_IND"/>
    <x v="1"/>
    <x v="2"/>
    <n v="0"/>
    <n v="0"/>
  </r>
  <r>
    <x v="0"/>
    <x v="1"/>
    <x v="2"/>
    <x v="2"/>
    <x v="3"/>
    <s v="FI_large"/>
    <x v="0"/>
    <x v="0"/>
    <n v="0"/>
    <n v="0"/>
  </r>
  <r>
    <x v="0"/>
    <x v="1"/>
    <x v="2"/>
    <x v="2"/>
    <x v="3"/>
    <s v="FI_large"/>
    <x v="0"/>
    <x v="1"/>
    <n v="0"/>
    <n v="0"/>
  </r>
  <r>
    <x v="0"/>
    <x v="1"/>
    <x v="2"/>
    <x v="2"/>
    <x v="3"/>
    <s v="FI_large"/>
    <x v="0"/>
    <x v="2"/>
    <n v="0"/>
    <n v="0"/>
  </r>
  <r>
    <x v="0"/>
    <x v="1"/>
    <x v="2"/>
    <x v="2"/>
    <x v="3"/>
    <s v="FI_large"/>
    <x v="1"/>
    <x v="0"/>
    <n v="0"/>
    <n v="0"/>
  </r>
  <r>
    <x v="0"/>
    <x v="1"/>
    <x v="2"/>
    <x v="2"/>
    <x v="3"/>
    <s v="FI_large"/>
    <x v="1"/>
    <x v="1"/>
    <n v="0"/>
    <n v="0"/>
  </r>
  <r>
    <x v="0"/>
    <x v="1"/>
    <x v="2"/>
    <x v="2"/>
    <x v="3"/>
    <s v="FI_large"/>
    <x v="1"/>
    <x v="2"/>
    <n v="0"/>
    <n v="0"/>
  </r>
  <r>
    <x v="0"/>
    <x v="1"/>
    <x v="2"/>
    <x v="2"/>
    <x v="3"/>
    <s v="FI_large_gas"/>
    <x v="0"/>
    <x v="0"/>
    <n v="0"/>
    <n v="0"/>
  </r>
  <r>
    <x v="0"/>
    <x v="1"/>
    <x v="2"/>
    <x v="2"/>
    <x v="3"/>
    <s v="FI_large_gas"/>
    <x v="0"/>
    <x v="1"/>
    <n v="0"/>
    <n v="0"/>
  </r>
  <r>
    <x v="0"/>
    <x v="1"/>
    <x v="2"/>
    <x v="2"/>
    <x v="3"/>
    <s v="FI_large_gas"/>
    <x v="0"/>
    <x v="2"/>
    <n v="0"/>
    <n v="0"/>
  </r>
  <r>
    <x v="0"/>
    <x v="1"/>
    <x v="2"/>
    <x v="2"/>
    <x v="3"/>
    <s v="FI_large_gas"/>
    <x v="1"/>
    <x v="0"/>
    <n v="0"/>
    <n v="0"/>
  </r>
  <r>
    <x v="0"/>
    <x v="1"/>
    <x v="2"/>
    <x v="2"/>
    <x v="3"/>
    <s v="FI_large_gas"/>
    <x v="1"/>
    <x v="1"/>
    <n v="0"/>
    <n v="0"/>
  </r>
  <r>
    <x v="0"/>
    <x v="1"/>
    <x v="2"/>
    <x v="2"/>
    <x v="3"/>
    <s v="FI_large_gas"/>
    <x v="1"/>
    <x v="2"/>
    <n v="0"/>
    <n v="0"/>
  </r>
  <r>
    <x v="0"/>
    <x v="1"/>
    <x v="2"/>
    <x v="2"/>
    <x v="3"/>
    <s v="FI_medium"/>
    <x v="0"/>
    <x v="0"/>
    <n v="0"/>
    <n v="0"/>
  </r>
  <r>
    <x v="0"/>
    <x v="1"/>
    <x v="2"/>
    <x v="2"/>
    <x v="3"/>
    <s v="FI_medium"/>
    <x v="0"/>
    <x v="1"/>
    <n v="0"/>
    <n v="0"/>
  </r>
  <r>
    <x v="0"/>
    <x v="1"/>
    <x v="2"/>
    <x v="2"/>
    <x v="3"/>
    <s v="FI_medium"/>
    <x v="0"/>
    <x v="2"/>
    <n v="0"/>
    <n v="0"/>
  </r>
  <r>
    <x v="0"/>
    <x v="1"/>
    <x v="2"/>
    <x v="2"/>
    <x v="3"/>
    <s v="FI_medium"/>
    <x v="1"/>
    <x v="0"/>
    <n v="0"/>
    <n v="0"/>
  </r>
  <r>
    <x v="0"/>
    <x v="1"/>
    <x v="2"/>
    <x v="2"/>
    <x v="3"/>
    <s v="FI_medium"/>
    <x v="1"/>
    <x v="1"/>
    <n v="0"/>
    <n v="0"/>
  </r>
  <r>
    <x v="0"/>
    <x v="1"/>
    <x v="2"/>
    <x v="2"/>
    <x v="3"/>
    <s v="FI_medium"/>
    <x v="1"/>
    <x v="2"/>
    <n v="0"/>
    <n v="0"/>
  </r>
  <r>
    <x v="0"/>
    <x v="1"/>
    <x v="2"/>
    <x v="2"/>
    <x v="3"/>
    <s v="FI_medium_gas"/>
    <x v="0"/>
    <x v="0"/>
    <n v="0"/>
    <n v="0"/>
  </r>
  <r>
    <x v="0"/>
    <x v="1"/>
    <x v="2"/>
    <x v="2"/>
    <x v="3"/>
    <s v="FI_medium_gas"/>
    <x v="0"/>
    <x v="1"/>
    <n v="0"/>
    <n v="0"/>
  </r>
  <r>
    <x v="0"/>
    <x v="1"/>
    <x v="2"/>
    <x v="2"/>
    <x v="3"/>
    <s v="FI_medium_gas"/>
    <x v="0"/>
    <x v="2"/>
    <n v="0"/>
    <n v="0"/>
  </r>
  <r>
    <x v="0"/>
    <x v="1"/>
    <x v="2"/>
    <x v="2"/>
    <x v="3"/>
    <s v="FI_medium_gas"/>
    <x v="1"/>
    <x v="0"/>
    <n v="0"/>
    <n v="0"/>
  </r>
  <r>
    <x v="0"/>
    <x v="1"/>
    <x v="2"/>
    <x v="2"/>
    <x v="3"/>
    <s v="FI_medium_gas"/>
    <x v="1"/>
    <x v="1"/>
    <n v="0"/>
    <n v="0"/>
  </r>
  <r>
    <x v="0"/>
    <x v="1"/>
    <x v="2"/>
    <x v="2"/>
    <x v="3"/>
    <s v="FI_medium_gas"/>
    <x v="1"/>
    <x v="2"/>
    <n v="0"/>
    <n v="0"/>
  </r>
  <r>
    <x v="0"/>
    <x v="1"/>
    <x v="2"/>
    <x v="2"/>
    <x v="3"/>
    <s v="FI_small"/>
    <x v="0"/>
    <x v="0"/>
    <n v="0"/>
    <n v="0"/>
  </r>
  <r>
    <x v="0"/>
    <x v="1"/>
    <x v="2"/>
    <x v="2"/>
    <x v="3"/>
    <s v="FI_small"/>
    <x v="0"/>
    <x v="1"/>
    <n v="0"/>
    <n v="0"/>
  </r>
  <r>
    <x v="0"/>
    <x v="1"/>
    <x v="2"/>
    <x v="2"/>
    <x v="3"/>
    <s v="FI_small"/>
    <x v="0"/>
    <x v="2"/>
    <n v="0"/>
    <n v="0"/>
  </r>
  <r>
    <x v="0"/>
    <x v="1"/>
    <x v="2"/>
    <x v="2"/>
    <x v="3"/>
    <s v="FI_small"/>
    <x v="1"/>
    <x v="0"/>
    <n v="0"/>
    <n v="0"/>
  </r>
  <r>
    <x v="0"/>
    <x v="1"/>
    <x v="2"/>
    <x v="2"/>
    <x v="3"/>
    <s v="FI_small"/>
    <x v="1"/>
    <x v="1"/>
    <n v="0"/>
    <n v="0"/>
  </r>
  <r>
    <x v="0"/>
    <x v="1"/>
    <x v="2"/>
    <x v="2"/>
    <x v="3"/>
    <s v="FI_small"/>
    <x v="1"/>
    <x v="2"/>
    <n v="0"/>
    <n v="0"/>
  </r>
  <r>
    <x v="0"/>
    <x v="1"/>
    <x v="2"/>
    <x v="2"/>
    <x v="3"/>
    <s v="FI_small_gas"/>
    <x v="0"/>
    <x v="0"/>
    <n v="0"/>
    <n v="0"/>
  </r>
  <r>
    <x v="0"/>
    <x v="1"/>
    <x v="2"/>
    <x v="2"/>
    <x v="3"/>
    <s v="FI_small_gas"/>
    <x v="0"/>
    <x v="1"/>
    <n v="0"/>
    <n v="0"/>
  </r>
  <r>
    <x v="0"/>
    <x v="1"/>
    <x v="2"/>
    <x v="2"/>
    <x v="3"/>
    <s v="FI_small_gas"/>
    <x v="0"/>
    <x v="2"/>
    <n v="0"/>
    <n v="0"/>
  </r>
  <r>
    <x v="0"/>
    <x v="1"/>
    <x v="2"/>
    <x v="2"/>
    <x v="3"/>
    <s v="FI_small_gas"/>
    <x v="1"/>
    <x v="0"/>
    <n v="0"/>
    <n v="0"/>
  </r>
  <r>
    <x v="0"/>
    <x v="1"/>
    <x v="2"/>
    <x v="2"/>
    <x v="3"/>
    <s v="FI_small_gas"/>
    <x v="1"/>
    <x v="1"/>
    <n v="0"/>
    <n v="0"/>
  </r>
  <r>
    <x v="0"/>
    <x v="1"/>
    <x v="2"/>
    <x v="2"/>
    <x v="3"/>
    <s v="FI_small_gas"/>
    <x v="1"/>
    <x v="2"/>
    <n v="0"/>
    <n v="0"/>
  </r>
  <r>
    <x v="0"/>
    <x v="1"/>
    <x v="2"/>
    <x v="3"/>
    <x v="4"/>
    <s v="DE4-E_A"/>
    <x v="0"/>
    <x v="0"/>
    <n v="0"/>
    <n v="0"/>
  </r>
  <r>
    <x v="0"/>
    <x v="1"/>
    <x v="2"/>
    <x v="3"/>
    <x v="4"/>
    <s v="DE4-E_A"/>
    <x v="0"/>
    <x v="1"/>
    <n v="0"/>
    <n v="0"/>
  </r>
  <r>
    <x v="0"/>
    <x v="1"/>
    <x v="2"/>
    <x v="3"/>
    <x v="4"/>
    <s v="DE4-E_A"/>
    <x v="0"/>
    <x v="2"/>
    <n v="0"/>
    <n v="0"/>
  </r>
  <r>
    <x v="0"/>
    <x v="1"/>
    <x v="2"/>
    <x v="3"/>
    <x v="4"/>
    <s v="DE4-E_A"/>
    <x v="1"/>
    <x v="0"/>
    <n v="0"/>
    <n v="0"/>
  </r>
  <r>
    <x v="0"/>
    <x v="1"/>
    <x v="2"/>
    <x v="3"/>
    <x v="4"/>
    <s v="DE4-E_A"/>
    <x v="1"/>
    <x v="1"/>
    <n v="0"/>
    <n v="0"/>
  </r>
  <r>
    <x v="0"/>
    <x v="1"/>
    <x v="2"/>
    <x v="3"/>
    <x v="4"/>
    <s v="DE4-E_A"/>
    <x v="1"/>
    <x v="2"/>
    <n v="0"/>
    <n v="0"/>
  </r>
  <r>
    <x v="0"/>
    <x v="1"/>
    <x v="2"/>
    <x v="3"/>
    <x v="5"/>
    <s v="DE4-N_A"/>
    <x v="0"/>
    <x v="0"/>
    <n v="0"/>
    <n v="0"/>
  </r>
  <r>
    <x v="0"/>
    <x v="1"/>
    <x v="2"/>
    <x v="3"/>
    <x v="5"/>
    <s v="DE4-N_A"/>
    <x v="0"/>
    <x v="1"/>
    <n v="913.06533138272005"/>
    <n v="3287.0351929777898"/>
  </r>
  <r>
    <x v="0"/>
    <x v="1"/>
    <x v="2"/>
    <x v="3"/>
    <x v="5"/>
    <s v="DE4-N_A"/>
    <x v="0"/>
    <x v="2"/>
    <n v="0"/>
    <n v="0"/>
  </r>
  <r>
    <x v="0"/>
    <x v="1"/>
    <x v="2"/>
    <x v="3"/>
    <x v="5"/>
    <s v="DE4-N_A"/>
    <x v="1"/>
    <x v="0"/>
    <n v="0"/>
    <n v="0"/>
  </r>
  <r>
    <x v="0"/>
    <x v="1"/>
    <x v="2"/>
    <x v="3"/>
    <x v="5"/>
    <s v="DE4-N_A"/>
    <x v="1"/>
    <x v="1"/>
    <n v="913.06533138272005"/>
    <n v="3287.0351929777898"/>
  </r>
  <r>
    <x v="0"/>
    <x v="1"/>
    <x v="2"/>
    <x v="3"/>
    <x v="5"/>
    <s v="DE4-N_A"/>
    <x v="1"/>
    <x v="2"/>
    <n v="0"/>
    <n v="0"/>
  </r>
  <r>
    <x v="0"/>
    <x v="1"/>
    <x v="2"/>
    <x v="3"/>
    <x v="6"/>
    <s v="DE4-S_A"/>
    <x v="0"/>
    <x v="0"/>
    <n v="0"/>
    <n v="0"/>
  </r>
  <r>
    <x v="0"/>
    <x v="1"/>
    <x v="2"/>
    <x v="3"/>
    <x v="6"/>
    <s v="DE4-S_A"/>
    <x v="0"/>
    <x v="1"/>
    <n v="0"/>
    <n v="0"/>
  </r>
  <r>
    <x v="0"/>
    <x v="1"/>
    <x v="2"/>
    <x v="3"/>
    <x v="6"/>
    <s v="DE4-S_A"/>
    <x v="0"/>
    <x v="2"/>
    <n v="0"/>
    <n v="0"/>
  </r>
  <r>
    <x v="0"/>
    <x v="1"/>
    <x v="2"/>
    <x v="3"/>
    <x v="6"/>
    <s v="DE4-S_A"/>
    <x v="1"/>
    <x v="0"/>
    <n v="0"/>
    <n v="0"/>
  </r>
  <r>
    <x v="0"/>
    <x v="1"/>
    <x v="2"/>
    <x v="3"/>
    <x v="6"/>
    <s v="DE4-S_A"/>
    <x v="1"/>
    <x v="1"/>
    <n v="0"/>
    <n v="0"/>
  </r>
  <r>
    <x v="0"/>
    <x v="1"/>
    <x v="2"/>
    <x v="3"/>
    <x v="6"/>
    <s v="DE4-S_A"/>
    <x v="1"/>
    <x v="2"/>
    <n v="0"/>
    <n v="0"/>
  </r>
  <r>
    <x v="0"/>
    <x v="1"/>
    <x v="2"/>
    <x v="3"/>
    <x v="7"/>
    <s v="DE4-W_A"/>
    <x v="0"/>
    <x v="0"/>
    <n v="0"/>
    <n v="0"/>
  </r>
  <r>
    <x v="0"/>
    <x v="1"/>
    <x v="2"/>
    <x v="3"/>
    <x v="7"/>
    <s v="DE4-W_A"/>
    <x v="0"/>
    <x v="1"/>
    <n v="22155.255595975999"/>
    <n v="79758.920145513694"/>
  </r>
  <r>
    <x v="0"/>
    <x v="1"/>
    <x v="2"/>
    <x v="3"/>
    <x v="7"/>
    <s v="DE4-W_A"/>
    <x v="0"/>
    <x v="2"/>
    <n v="22155.255595975999"/>
    <n v="79758.920145513694"/>
  </r>
  <r>
    <x v="0"/>
    <x v="1"/>
    <x v="2"/>
    <x v="3"/>
    <x v="7"/>
    <s v="DE4-W_A"/>
    <x v="1"/>
    <x v="0"/>
    <n v="0"/>
    <n v="0"/>
  </r>
  <r>
    <x v="0"/>
    <x v="1"/>
    <x v="2"/>
    <x v="3"/>
    <x v="7"/>
    <s v="DE4-W_A"/>
    <x v="1"/>
    <x v="1"/>
    <n v="22155.255595975999"/>
    <n v="79758.920145513694"/>
  </r>
  <r>
    <x v="0"/>
    <x v="1"/>
    <x v="2"/>
    <x v="3"/>
    <x v="7"/>
    <s v="DE4-W_A"/>
    <x v="1"/>
    <x v="2"/>
    <n v="0"/>
    <n v="0"/>
  </r>
  <r>
    <x v="0"/>
    <x v="1"/>
    <x v="2"/>
    <x v="4"/>
    <x v="8"/>
    <s v="LV_Other_DH"/>
    <x v="0"/>
    <x v="0"/>
    <n v="0"/>
    <n v="0"/>
  </r>
  <r>
    <x v="0"/>
    <x v="1"/>
    <x v="2"/>
    <x v="4"/>
    <x v="8"/>
    <s v="LV_Other_DH"/>
    <x v="0"/>
    <x v="1"/>
    <n v="0"/>
    <n v="0"/>
  </r>
  <r>
    <x v="0"/>
    <x v="1"/>
    <x v="2"/>
    <x v="4"/>
    <x v="8"/>
    <s v="LV_Other_DH"/>
    <x v="0"/>
    <x v="2"/>
    <n v="0"/>
    <n v="0"/>
  </r>
  <r>
    <x v="0"/>
    <x v="1"/>
    <x v="2"/>
    <x v="4"/>
    <x v="8"/>
    <s v="LV_Other_DH"/>
    <x v="1"/>
    <x v="0"/>
    <n v="0"/>
    <n v="0"/>
  </r>
  <r>
    <x v="0"/>
    <x v="1"/>
    <x v="2"/>
    <x v="4"/>
    <x v="8"/>
    <s v="LV_Other_DH"/>
    <x v="1"/>
    <x v="1"/>
    <n v="0"/>
    <n v="0"/>
  </r>
  <r>
    <x v="0"/>
    <x v="1"/>
    <x v="2"/>
    <x v="4"/>
    <x v="8"/>
    <s v="LV_Other_DH"/>
    <x v="1"/>
    <x v="2"/>
    <n v="0"/>
    <n v="0"/>
  </r>
  <r>
    <x v="0"/>
    <x v="1"/>
    <x v="2"/>
    <x v="4"/>
    <x v="8"/>
    <s v="LV_RigaR"/>
    <x v="0"/>
    <x v="0"/>
    <n v="0"/>
    <n v="0"/>
  </r>
  <r>
    <x v="0"/>
    <x v="1"/>
    <x v="2"/>
    <x v="4"/>
    <x v="8"/>
    <s v="LV_RigaR"/>
    <x v="0"/>
    <x v="1"/>
    <n v="0"/>
    <n v="0"/>
  </r>
  <r>
    <x v="0"/>
    <x v="1"/>
    <x v="2"/>
    <x v="4"/>
    <x v="8"/>
    <s v="LV_RigaR"/>
    <x v="0"/>
    <x v="2"/>
    <n v="0"/>
    <n v="0"/>
  </r>
  <r>
    <x v="0"/>
    <x v="1"/>
    <x v="2"/>
    <x v="4"/>
    <x v="8"/>
    <s v="LV_RigaR"/>
    <x v="1"/>
    <x v="0"/>
    <n v="0"/>
    <n v="0"/>
  </r>
  <r>
    <x v="0"/>
    <x v="1"/>
    <x v="2"/>
    <x v="4"/>
    <x v="8"/>
    <s v="LV_RigaR"/>
    <x v="1"/>
    <x v="1"/>
    <n v="0"/>
    <n v="0"/>
  </r>
  <r>
    <x v="0"/>
    <x v="1"/>
    <x v="2"/>
    <x v="4"/>
    <x v="8"/>
    <s v="LV_RigaR"/>
    <x v="1"/>
    <x v="2"/>
    <n v="0"/>
    <n v="0"/>
  </r>
  <r>
    <x v="0"/>
    <x v="1"/>
    <x v="2"/>
    <x v="4"/>
    <x v="8"/>
    <s v="LV_Rural"/>
    <x v="0"/>
    <x v="0"/>
    <n v="0"/>
    <n v="0"/>
  </r>
  <r>
    <x v="0"/>
    <x v="1"/>
    <x v="2"/>
    <x v="4"/>
    <x v="8"/>
    <s v="LV_Rural"/>
    <x v="0"/>
    <x v="1"/>
    <n v="0"/>
    <n v="0"/>
  </r>
  <r>
    <x v="0"/>
    <x v="1"/>
    <x v="2"/>
    <x v="4"/>
    <x v="8"/>
    <s v="LV_Rural"/>
    <x v="0"/>
    <x v="2"/>
    <n v="0"/>
    <n v="0"/>
  </r>
  <r>
    <x v="0"/>
    <x v="1"/>
    <x v="2"/>
    <x v="4"/>
    <x v="8"/>
    <s v="LV_Rural"/>
    <x v="1"/>
    <x v="0"/>
    <n v="0"/>
    <n v="0"/>
  </r>
  <r>
    <x v="0"/>
    <x v="1"/>
    <x v="2"/>
    <x v="4"/>
    <x v="8"/>
    <s v="LV_Rural"/>
    <x v="1"/>
    <x v="1"/>
    <n v="0"/>
    <n v="0"/>
  </r>
  <r>
    <x v="0"/>
    <x v="1"/>
    <x v="2"/>
    <x v="4"/>
    <x v="8"/>
    <s v="LV_Rural"/>
    <x v="1"/>
    <x v="2"/>
    <n v="0"/>
    <n v="0"/>
  </r>
  <r>
    <x v="0"/>
    <x v="1"/>
    <x v="2"/>
    <x v="5"/>
    <x v="9"/>
    <s v="LT_KauU"/>
    <x v="0"/>
    <x v="0"/>
    <n v="0"/>
    <n v="0"/>
  </r>
  <r>
    <x v="0"/>
    <x v="1"/>
    <x v="2"/>
    <x v="5"/>
    <x v="9"/>
    <s v="LT_KauU"/>
    <x v="0"/>
    <x v="1"/>
    <n v="0"/>
    <n v="0"/>
  </r>
  <r>
    <x v="0"/>
    <x v="1"/>
    <x v="2"/>
    <x v="5"/>
    <x v="9"/>
    <s v="LT_KauU"/>
    <x v="0"/>
    <x v="2"/>
    <n v="0"/>
    <n v="0"/>
  </r>
  <r>
    <x v="0"/>
    <x v="1"/>
    <x v="2"/>
    <x v="5"/>
    <x v="9"/>
    <s v="LT_KauU"/>
    <x v="1"/>
    <x v="0"/>
    <n v="0"/>
    <n v="0"/>
  </r>
  <r>
    <x v="0"/>
    <x v="1"/>
    <x v="2"/>
    <x v="5"/>
    <x v="9"/>
    <s v="LT_KauU"/>
    <x v="1"/>
    <x v="1"/>
    <n v="0"/>
    <n v="0"/>
  </r>
  <r>
    <x v="0"/>
    <x v="1"/>
    <x v="2"/>
    <x v="5"/>
    <x v="9"/>
    <s v="LT_KauU"/>
    <x v="1"/>
    <x v="2"/>
    <n v="0"/>
    <n v="0"/>
  </r>
  <r>
    <x v="0"/>
    <x v="1"/>
    <x v="2"/>
    <x v="5"/>
    <x v="9"/>
    <s v="LT_KlaU"/>
    <x v="0"/>
    <x v="0"/>
    <n v="0"/>
    <n v="0"/>
  </r>
  <r>
    <x v="0"/>
    <x v="1"/>
    <x v="2"/>
    <x v="5"/>
    <x v="9"/>
    <s v="LT_KlaU"/>
    <x v="0"/>
    <x v="1"/>
    <n v="0"/>
    <n v="0"/>
  </r>
  <r>
    <x v="0"/>
    <x v="1"/>
    <x v="2"/>
    <x v="5"/>
    <x v="9"/>
    <s v="LT_KlaU"/>
    <x v="0"/>
    <x v="2"/>
    <n v="0"/>
    <n v="0"/>
  </r>
  <r>
    <x v="0"/>
    <x v="1"/>
    <x v="2"/>
    <x v="5"/>
    <x v="9"/>
    <s v="LT_KlaU"/>
    <x v="1"/>
    <x v="0"/>
    <n v="0"/>
    <n v="0"/>
  </r>
  <r>
    <x v="0"/>
    <x v="1"/>
    <x v="2"/>
    <x v="5"/>
    <x v="9"/>
    <s v="LT_KlaU"/>
    <x v="1"/>
    <x v="1"/>
    <n v="0"/>
    <n v="0"/>
  </r>
  <r>
    <x v="0"/>
    <x v="1"/>
    <x v="2"/>
    <x v="5"/>
    <x v="9"/>
    <s v="LT_KlaU"/>
    <x v="1"/>
    <x v="2"/>
    <n v="0"/>
    <n v="0"/>
  </r>
  <r>
    <x v="0"/>
    <x v="1"/>
    <x v="2"/>
    <x v="5"/>
    <x v="9"/>
    <s v="LT_Other_DH"/>
    <x v="0"/>
    <x v="0"/>
    <n v="0"/>
    <n v="0"/>
  </r>
  <r>
    <x v="0"/>
    <x v="1"/>
    <x v="2"/>
    <x v="5"/>
    <x v="9"/>
    <s v="LT_Other_DH"/>
    <x v="0"/>
    <x v="1"/>
    <n v="0"/>
    <n v="0"/>
  </r>
  <r>
    <x v="0"/>
    <x v="1"/>
    <x v="2"/>
    <x v="5"/>
    <x v="9"/>
    <s v="LT_Other_DH"/>
    <x v="0"/>
    <x v="2"/>
    <n v="0"/>
    <n v="0"/>
  </r>
  <r>
    <x v="0"/>
    <x v="1"/>
    <x v="2"/>
    <x v="5"/>
    <x v="9"/>
    <s v="LT_Other_DH"/>
    <x v="1"/>
    <x v="0"/>
    <n v="0"/>
    <n v="0"/>
  </r>
  <r>
    <x v="0"/>
    <x v="1"/>
    <x v="2"/>
    <x v="5"/>
    <x v="9"/>
    <s v="LT_Other_DH"/>
    <x v="1"/>
    <x v="1"/>
    <n v="0"/>
    <n v="0"/>
  </r>
  <r>
    <x v="0"/>
    <x v="1"/>
    <x v="2"/>
    <x v="5"/>
    <x v="9"/>
    <s v="LT_Other_DH"/>
    <x v="1"/>
    <x v="2"/>
    <n v="0"/>
    <n v="0"/>
  </r>
  <r>
    <x v="0"/>
    <x v="1"/>
    <x v="2"/>
    <x v="5"/>
    <x v="9"/>
    <s v="LT_Panevezys"/>
    <x v="0"/>
    <x v="0"/>
    <n v="0"/>
    <n v="0"/>
  </r>
  <r>
    <x v="0"/>
    <x v="1"/>
    <x v="2"/>
    <x v="5"/>
    <x v="9"/>
    <s v="LT_Panevezys"/>
    <x v="0"/>
    <x v="1"/>
    <n v="0"/>
    <n v="0"/>
  </r>
  <r>
    <x v="0"/>
    <x v="1"/>
    <x v="2"/>
    <x v="5"/>
    <x v="9"/>
    <s v="LT_Panevezys"/>
    <x v="0"/>
    <x v="2"/>
    <n v="0"/>
    <n v="0"/>
  </r>
  <r>
    <x v="0"/>
    <x v="1"/>
    <x v="2"/>
    <x v="5"/>
    <x v="9"/>
    <s v="LT_Panevezys"/>
    <x v="1"/>
    <x v="0"/>
    <n v="0"/>
    <n v="0"/>
  </r>
  <r>
    <x v="0"/>
    <x v="1"/>
    <x v="2"/>
    <x v="5"/>
    <x v="9"/>
    <s v="LT_Panevezys"/>
    <x v="1"/>
    <x v="1"/>
    <n v="0"/>
    <n v="0"/>
  </r>
  <r>
    <x v="0"/>
    <x v="1"/>
    <x v="2"/>
    <x v="5"/>
    <x v="9"/>
    <s v="LT_Panevezys"/>
    <x v="1"/>
    <x v="2"/>
    <n v="0"/>
    <n v="0"/>
  </r>
  <r>
    <x v="0"/>
    <x v="1"/>
    <x v="2"/>
    <x v="5"/>
    <x v="9"/>
    <s v="LT_Rural"/>
    <x v="0"/>
    <x v="0"/>
    <n v="0"/>
    <n v="0"/>
  </r>
  <r>
    <x v="0"/>
    <x v="1"/>
    <x v="2"/>
    <x v="5"/>
    <x v="9"/>
    <s v="LT_Rural"/>
    <x v="0"/>
    <x v="1"/>
    <n v="0"/>
    <n v="0"/>
  </r>
  <r>
    <x v="0"/>
    <x v="1"/>
    <x v="2"/>
    <x v="5"/>
    <x v="9"/>
    <s v="LT_Rural"/>
    <x v="0"/>
    <x v="2"/>
    <n v="0"/>
    <n v="0"/>
  </r>
  <r>
    <x v="0"/>
    <x v="1"/>
    <x v="2"/>
    <x v="5"/>
    <x v="9"/>
    <s v="LT_Rural"/>
    <x v="1"/>
    <x v="0"/>
    <n v="0"/>
    <n v="0"/>
  </r>
  <r>
    <x v="0"/>
    <x v="1"/>
    <x v="2"/>
    <x v="5"/>
    <x v="9"/>
    <s v="LT_Rural"/>
    <x v="1"/>
    <x v="1"/>
    <n v="0"/>
    <n v="0"/>
  </r>
  <r>
    <x v="0"/>
    <x v="1"/>
    <x v="2"/>
    <x v="5"/>
    <x v="9"/>
    <s v="LT_Rural"/>
    <x v="1"/>
    <x v="2"/>
    <n v="0"/>
    <n v="0"/>
  </r>
  <r>
    <x v="0"/>
    <x v="1"/>
    <x v="2"/>
    <x v="5"/>
    <x v="9"/>
    <s v="LT_SiaU"/>
    <x v="0"/>
    <x v="0"/>
    <n v="0"/>
    <n v="0"/>
  </r>
  <r>
    <x v="0"/>
    <x v="1"/>
    <x v="2"/>
    <x v="5"/>
    <x v="9"/>
    <s v="LT_SiaU"/>
    <x v="0"/>
    <x v="1"/>
    <n v="0"/>
    <n v="0"/>
  </r>
  <r>
    <x v="0"/>
    <x v="1"/>
    <x v="2"/>
    <x v="5"/>
    <x v="9"/>
    <s v="LT_SiaU"/>
    <x v="0"/>
    <x v="2"/>
    <n v="0"/>
    <n v="0"/>
  </r>
  <r>
    <x v="0"/>
    <x v="1"/>
    <x v="2"/>
    <x v="5"/>
    <x v="9"/>
    <s v="LT_SiaU"/>
    <x v="1"/>
    <x v="0"/>
    <n v="0"/>
    <n v="0"/>
  </r>
  <r>
    <x v="0"/>
    <x v="1"/>
    <x v="2"/>
    <x v="5"/>
    <x v="9"/>
    <s v="LT_SiaU"/>
    <x v="1"/>
    <x v="1"/>
    <n v="0"/>
    <n v="0"/>
  </r>
  <r>
    <x v="0"/>
    <x v="1"/>
    <x v="2"/>
    <x v="5"/>
    <x v="9"/>
    <s v="LT_SiaU"/>
    <x v="1"/>
    <x v="2"/>
    <n v="0"/>
    <n v="0"/>
  </r>
  <r>
    <x v="0"/>
    <x v="1"/>
    <x v="2"/>
    <x v="5"/>
    <x v="9"/>
    <s v="LT_VilU"/>
    <x v="0"/>
    <x v="0"/>
    <n v="0"/>
    <n v="0"/>
  </r>
  <r>
    <x v="0"/>
    <x v="1"/>
    <x v="2"/>
    <x v="5"/>
    <x v="9"/>
    <s v="LT_VilU"/>
    <x v="0"/>
    <x v="1"/>
    <n v="0"/>
    <n v="0"/>
  </r>
  <r>
    <x v="0"/>
    <x v="1"/>
    <x v="2"/>
    <x v="5"/>
    <x v="9"/>
    <s v="LT_VilU"/>
    <x v="0"/>
    <x v="2"/>
    <n v="0"/>
    <n v="0"/>
  </r>
  <r>
    <x v="0"/>
    <x v="1"/>
    <x v="2"/>
    <x v="5"/>
    <x v="9"/>
    <s v="LT_VilU"/>
    <x v="1"/>
    <x v="0"/>
    <n v="0"/>
    <n v="0"/>
  </r>
  <r>
    <x v="0"/>
    <x v="1"/>
    <x v="2"/>
    <x v="5"/>
    <x v="9"/>
    <s v="LT_VilU"/>
    <x v="1"/>
    <x v="1"/>
    <n v="0"/>
    <n v="0"/>
  </r>
  <r>
    <x v="0"/>
    <x v="1"/>
    <x v="2"/>
    <x v="5"/>
    <x v="9"/>
    <s v="LT_VilU"/>
    <x v="1"/>
    <x v="2"/>
    <n v="0"/>
    <n v="0"/>
  </r>
  <r>
    <x v="0"/>
    <x v="1"/>
    <x v="2"/>
    <x v="6"/>
    <x v="10"/>
    <s v="NO1_A2"/>
    <x v="0"/>
    <x v="0"/>
    <n v="0"/>
    <n v="0"/>
  </r>
  <r>
    <x v="0"/>
    <x v="1"/>
    <x v="2"/>
    <x v="6"/>
    <x v="10"/>
    <s v="NO1_A2"/>
    <x v="0"/>
    <x v="1"/>
    <n v="0"/>
    <n v="0"/>
  </r>
  <r>
    <x v="0"/>
    <x v="1"/>
    <x v="2"/>
    <x v="6"/>
    <x v="10"/>
    <s v="NO1_A2"/>
    <x v="0"/>
    <x v="2"/>
    <n v="0"/>
    <n v="0"/>
  </r>
  <r>
    <x v="0"/>
    <x v="1"/>
    <x v="2"/>
    <x v="6"/>
    <x v="10"/>
    <s v="NO1_A2"/>
    <x v="1"/>
    <x v="0"/>
    <n v="0"/>
    <n v="0"/>
  </r>
  <r>
    <x v="0"/>
    <x v="1"/>
    <x v="2"/>
    <x v="6"/>
    <x v="10"/>
    <s v="NO1_A2"/>
    <x v="1"/>
    <x v="1"/>
    <n v="0"/>
    <n v="0"/>
  </r>
  <r>
    <x v="0"/>
    <x v="1"/>
    <x v="2"/>
    <x v="6"/>
    <x v="10"/>
    <s v="NO1_A2"/>
    <x v="1"/>
    <x v="2"/>
    <n v="0"/>
    <n v="0"/>
  </r>
  <r>
    <x v="0"/>
    <x v="1"/>
    <x v="2"/>
    <x v="6"/>
    <x v="10"/>
    <s v="NO1_A3"/>
    <x v="0"/>
    <x v="0"/>
    <n v="0"/>
    <n v="0"/>
  </r>
  <r>
    <x v="0"/>
    <x v="1"/>
    <x v="2"/>
    <x v="6"/>
    <x v="10"/>
    <s v="NO1_A3"/>
    <x v="0"/>
    <x v="1"/>
    <n v="0"/>
    <n v="0"/>
  </r>
  <r>
    <x v="0"/>
    <x v="1"/>
    <x v="2"/>
    <x v="6"/>
    <x v="10"/>
    <s v="NO1_A3"/>
    <x v="0"/>
    <x v="2"/>
    <n v="0"/>
    <n v="0"/>
  </r>
  <r>
    <x v="0"/>
    <x v="1"/>
    <x v="2"/>
    <x v="6"/>
    <x v="10"/>
    <s v="NO1_A3"/>
    <x v="1"/>
    <x v="0"/>
    <n v="0"/>
    <n v="0"/>
  </r>
  <r>
    <x v="0"/>
    <x v="1"/>
    <x v="2"/>
    <x v="6"/>
    <x v="10"/>
    <s v="NO1_A3"/>
    <x v="1"/>
    <x v="1"/>
    <n v="0"/>
    <n v="0"/>
  </r>
  <r>
    <x v="0"/>
    <x v="1"/>
    <x v="2"/>
    <x v="6"/>
    <x v="10"/>
    <s v="NO1_A3"/>
    <x v="1"/>
    <x v="2"/>
    <n v="0"/>
    <n v="0"/>
  </r>
  <r>
    <x v="0"/>
    <x v="1"/>
    <x v="2"/>
    <x v="6"/>
    <x v="11"/>
    <s v="NO2_A2"/>
    <x v="0"/>
    <x v="0"/>
    <n v="0"/>
    <n v="0"/>
  </r>
  <r>
    <x v="0"/>
    <x v="1"/>
    <x v="2"/>
    <x v="6"/>
    <x v="11"/>
    <s v="NO2_A2"/>
    <x v="0"/>
    <x v="1"/>
    <n v="0"/>
    <n v="0"/>
  </r>
  <r>
    <x v="0"/>
    <x v="1"/>
    <x v="2"/>
    <x v="6"/>
    <x v="11"/>
    <s v="NO2_A2"/>
    <x v="0"/>
    <x v="2"/>
    <n v="0"/>
    <n v="0"/>
  </r>
  <r>
    <x v="0"/>
    <x v="1"/>
    <x v="2"/>
    <x v="6"/>
    <x v="11"/>
    <s v="NO2_A2"/>
    <x v="1"/>
    <x v="0"/>
    <n v="0"/>
    <n v="0"/>
  </r>
  <r>
    <x v="0"/>
    <x v="1"/>
    <x v="2"/>
    <x v="6"/>
    <x v="11"/>
    <s v="NO2_A2"/>
    <x v="1"/>
    <x v="1"/>
    <n v="0"/>
    <n v="0"/>
  </r>
  <r>
    <x v="0"/>
    <x v="1"/>
    <x v="2"/>
    <x v="6"/>
    <x v="11"/>
    <s v="NO2_A2"/>
    <x v="1"/>
    <x v="2"/>
    <n v="0"/>
    <n v="0"/>
  </r>
  <r>
    <x v="0"/>
    <x v="1"/>
    <x v="2"/>
    <x v="6"/>
    <x v="12"/>
    <s v="NO3_A2"/>
    <x v="0"/>
    <x v="0"/>
    <n v="0"/>
    <n v="0"/>
  </r>
  <r>
    <x v="0"/>
    <x v="1"/>
    <x v="2"/>
    <x v="6"/>
    <x v="12"/>
    <s v="NO3_A2"/>
    <x v="0"/>
    <x v="1"/>
    <n v="0"/>
    <n v="0"/>
  </r>
  <r>
    <x v="0"/>
    <x v="1"/>
    <x v="2"/>
    <x v="6"/>
    <x v="12"/>
    <s v="NO3_A2"/>
    <x v="0"/>
    <x v="2"/>
    <n v="0"/>
    <n v="0"/>
  </r>
  <r>
    <x v="0"/>
    <x v="1"/>
    <x v="2"/>
    <x v="6"/>
    <x v="12"/>
    <s v="NO3_A2"/>
    <x v="1"/>
    <x v="0"/>
    <n v="0"/>
    <n v="0"/>
  </r>
  <r>
    <x v="0"/>
    <x v="1"/>
    <x v="2"/>
    <x v="6"/>
    <x v="12"/>
    <s v="NO3_A2"/>
    <x v="1"/>
    <x v="1"/>
    <n v="0"/>
    <n v="0"/>
  </r>
  <r>
    <x v="0"/>
    <x v="1"/>
    <x v="2"/>
    <x v="6"/>
    <x v="12"/>
    <s v="NO3_A2"/>
    <x v="1"/>
    <x v="2"/>
    <n v="0"/>
    <n v="0"/>
  </r>
  <r>
    <x v="0"/>
    <x v="1"/>
    <x v="2"/>
    <x v="6"/>
    <x v="12"/>
    <s v="NO3_A3"/>
    <x v="0"/>
    <x v="0"/>
    <n v="0"/>
    <n v="0"/>
  </r>
  <r>
    <x v="0"/>
    <x v="1"/>
    <x v="2"/>
    <x v="6"/>
    <x v="12"/>
    <s v="NO3_A3"/>
    <x v="0"/>
    <x v="1"/>
    <n v="0"/>
    <n v="0"/>
  </r>
  <r>
    <x v="0"/>
    <x v="1"/>
    <x v="2"/>
    <x v="6"/>
    <x v="12"/>
    <s v="NO3_A3"/>
    <x v="0"/>
    <x v="2"/>
    <n v="0"/>
    <n v="0"/>
  </r>
  <r>
    <x v="0"/>
    <x v="1"/>
    <x v="2"/>
    <x v="6"/>
    <x v="12"/>
    <s v="NO3_A3"/>
    <x v="1"/>
    <x v="0"/>
    <n v="0"/>
    <n v="0"/>
  </r>
  <r>
    <x v="0"/>
    <x v="1"/>
    <x v="2"/>
    <x v="6"/>
    <x v="12"/>
    <s v="NO3_A3"/>
    <x v="1"/>
    <x v="1"/>
    <n v="0"/>
    <n v="0"/>
  </r>
  <r>
    <x v="0"/>
    <x v="1"/>
    <x v="2"/>
    <x v="6"/>
    <x v="12"/>
    <s v="NO3_A3"/>
    <x v="1"/>
    <x v="2"/>
    <n v="0"/>
    <n v="0"/>
  </r>
  <r>
    <x v="0"/>
    <x v="1"/>
    <x v="2"/>
    <x v="6"/>
    <x v="13"/>
    <s v="NO4_A1"/>
    <x v="0"/>
    <x v="0"/>
    <n v="0"/>
    <n v="0"/>
  </r>
  <r>
    <x v="0"/>
    <x v="1"/>
    <x v="2"/>
    <x v="6"/>
    <x v="13"/>
    <s v="NO4_A1"/>
    <x v="0"/>
    <x v="1"/>
    <n v="0"/>
    <n v="0"/>
  </r>
  <r>
    <x v="0"/>
    <x v="1"/>
    <x v="2"/>
    <x v="6"/>
    <x v="13"/>
    <s v="NO4_A1"/>
    <x v="0"/>
    <x v="2"/>
    <n v="0"/>
    <n v="0"/>
  </r>
  <r>
    <x v="0"/>
    <x v="1"/>
    <x v="2"/>
    <x v="6"/>
    <x v="13"/>
    <s v="NO4_A1"/>
    <x v="1"/>
    <x v="0"/>
    <n v="0"/>
    <n v="0"/>
  </r>
  <r>
    <x v="0"/>
    <x v="1"/>
    <x v="2"/>
    <x v="6"/>
    <x v="13"/>
    <s v="NO4_A1"/>
    <x v="1"/>
    <x v="1"/>
    <n v="0"/>
    <n v="0"/>
  </r>
  <r>
    <x v="0"/>
    <x v="1"/>
    <x v="2"/>
    <x v="6"/>
    <x v="13"/>
    <s v="NO4_A1"/>
    <x v="1"/>
    <x v="2"/>
    <n v="0"/>
    <n v="0"/>
  </r>
  <r>
    <x v="0"/>
    <x v="1"/>
    <x v="2"/>
    <x v="6"/>
    <x v="13"/>
    <s v="NO4_A2"/>
    <x v="0"/>
    <x v="0"/>
    <n v="0"/>
    <n v="0"/>
  </r>
  <r>
    <x v="0"/>
    <x v="1"/>
    <x v="2"/>
    <x v="6"/>
    <x v="13"/>
    <s v="NO4_A2"/>
    <x v="0"/>
    <x v="1"/>
    <n v="0"/>
    <n v="0"/>
  </r>
  <r>
    <x v="0"/>
    <x v="1"/>
    <x v="2"/>
    <x v="6"/>
    <x v="13"/>
    <s v="NO4_A2"/>
    <x v="0"/>
    <x v="2"/>
    <n v="0"/>
    <n v="0"/>
  </r>
  <r>
    <x v="0"/>
    <x v="1"/>
    <x v="2"/>
    <x v="6"/>
    <x v="13"/>
    <s v="NO4_A2"/>
    <x v="1"/>
    <x v="0"/>
    <n v="0"/>
    <n v="0"/>
  </r>
  <r>
    <x v="0"/>
    <x v="1"/>
    <x v="2"/>
    <x v="6"/>
    <x v="13"/>
    <s v="NO4_A2"/>
    <x v="1"/>
    <x v="1"/>
    <n v="0"/>
    <n v="0"/>
  </r>
  <r>
    <x v="0"/>
    <x v="1"/>
    <x v="2"/>
    <x v="6"/>
    <x v="13"/>
    <s v="NO4_A2"/>
    <x v="1"/>
    <x v="2"/>
    <n v="0"/>
    <n v="0"/>
  </r>
  <r>
    <x v="0"/>
    <x v="1"/>
    <x v="2"/>
    <x v="6"/>
    <x v="14"/>
    <s v="NO5_A1"/>
    <x v="0"/>
    <x v="0"/>
    <n v="0"/>
    <n v="0"/>
  </r>
  <r>
    <x v="0"/>
    <x v="1"/>
    <x v="2"/>
    <x v="6"/>
    <x v="14"/>
    <s v="NO5_A1"/>
    <x v="0"/>
    <x v="1"/>
    <n v="0"/>
    <n v="0"/>
  </r>
  <r>
    <x v="0"/>
    <x v="1"/>
    <x v="2"/>
    <x v="6"/>
    <x v="14"/>
    <s v="NO5_A1"/>
    <x v="0"/>
    <x v="2"/>
    <n v="0"/>
    <n v="0"/>
  </r>
  <r>
    <x v="0"/>
    <x v="1"/>
    <x v="2"/>
    <x v="6"/>
    <x v="14"/>
    <s v="NO5_A1"/>
    <x v="1"/>
    <x v="0"/>
    <n v="0"/>
    <n v="0"/>
  </r>
  <r>
    <x v="0"/>
    <x v="1"/>
    <x v="2"/>
    <x v="6"/>
    <x v="14"/>
    <s v="NO5_A1"/>
    <x v="1"/>
    <x v="1"/>
    <n v="0"/>
    <n v="0"/>
  </r>
  <r>
    <x v="0"/>
    <x v="1"/>
    <x v="2"/>
    <x v="6"/>
    <x v="14"/>
    <s v="NO5_A1"/>
    <x v="1"/>
    <x v="2"/>
    <n v="0"/>
    <n v="0"/>
  </r>
  <r>
    <x v="0"/>
    <x v="1"/>
    <x v="2"/>
    <x v="6"/>
    <x v="14"/>
    <s v="NO5_A2"/>
    <x v="0"/>
    <x v="0"/>
    <n v="0"/>
    <n v="0"/>
  </r>
  <r>
    <x v="0"/>
    <x v="1"/>
    <x v="2"/>
    <x v="6"/>
    <x v="14"/>
    <s v="NO5_A2"/>
    <x v="0"/>
    <x v="1"/>
    <n v="0"/>
    <n v="0"/>
  </r>
  <r>
    <x v="0"/>
    <x v="1"/>
    <x v="2"/>
    <x v="6"/>
    <x v="14"/>
    <s v="NO5_A2"/>
    <x v="0"/>
    <x v="2"/>
    <n v="0"/>
    <n v="0"/>
  </r>
  <r>
    <x v="0"/>
    <x v="1"/>
    <x v="2"/>
    <x v="6"/>
    <x v="14"/>
    <s v="NO5_A2"/>
    <x v="1"/>
    <x v="0"/>
    <n v="0"/>
    <n v="0"/>
  </r>
  <r>
    <x v="0"/>
    <x v="1"/>
    <x v="2"/>
    <x v="6"/>
    <x v="14"/>
    <s v="NO5_A2"/>
    <x v="1"/>
    <x v="1"/>
    <n v="0"/>
    <n v="0"/>
  </r>
  <r>
    <x v="0"/>
    <x v="1"/>
    <x v="2"/>
    <x v="6"/>
    <x v="14"/>
    <s v="NO5_A2"/>
    <x v="1"/>
    <x v="2"/>
    <n v="0"/>
    <n v="0"/>
  </r>
  <r>
    <x v="0"/>
    <x v="1"/>
    <x v="2"/>
    <x v="7"/>
    <x v="15"/>
    <s v="PL_A"/>
    <x v="0"/>
    <x v="0"/>
    <n v="0"/>
    <n v="0"/>
  </r>
  <r>
    <x v="0"/>
    <x v="1"/>
    <x v="2"/>
    <x v="7"/>
    <x v="15"/>
    <s v="PL_A"/>
    <x v="0"/>
    <x v="1"/>
    <n v="0"/>
    <n v="0"/>
  </r>
  <r>
    <x v="0"/>
    <x v="1"/>
    <x v="2"/>
    <x v="7"/>
    <x v="15"/>
    <s v="PL_A"/>
    <x v="0"/>
    <x v="2"/>
    <n v="0"/>
    <n v="0"/>
  </r>
  <r>
    <x v="0"/>
    <x v="1"/>
    <x v="2"/>
    <x v="7"/>
    <x v="15"/>
    <s v="PL_A"/>
    <x v="1"/>
    <x v="0"/>
    <n v="0"/>
    <n v="0"/>
  </r>
  <r>
    <x v="0"/>
    <x v="1"/>
    <x v="2"/>
    <x v="7"/>
    <x v="15"/>
    <s v="PL_A"/>
    <x v="1"/>
    <x v="1"/>
    <n v="0"/>
    <n v="0"/>
  </r>
  <r>
    <x v="0"/>
    <x v="1"/>
    <x v="2"/>
    <x v="7"/>
    <x v="15"/>
    <s v="PL_A"/>
    <x v="1"/>
    <x v="2"/>
    <n v="0"/>
    <n v="0"/>
  </r>
  <r>
    <x v="0"/>
    <x v="1"/>
    <x v="2"/>
    <x v="7"/>
    <x v="15"/>
    <s v="PL_Rural"/>
    <x v="0"/>
    <x v="0"/>
    <n v="0"/>
    <n v="0"/>
  </r>
  <r>
    <x v="0"/>
    <x v="1"/>
    <x v="2"/>
    <x v="7"/>
    <x v="15"/>
    <s v="PL_Rural"/>
    <x v="0"/>
    <x v="1"/>
    <n v="0"/>
    <n v="0"/>
  </r>
  <r>
    <x v="0"/>
    <x v="1"/>
    <x v="2"/>
    <x v="7"/>
    <x v="15"/>
    <s v="PL_Rural"/>
    <x v="0"/>
    <x v="2"/>
    <n v="0"/>
    <n v="0"/>
  </r>
  <r>
    <x v="0"/>
    <x v="1"/>
    <x v="2"/>
    <x v="7"/>
    <x v="15"/>
    <s v="PL_Rural"/>
    <x v="1"/>
    <x v="0"/>
    <n v="0"/>
    <n v="0"/>
  </r>
  <r>
    <x v="0"/>
    <x v="1"/>
    <x v="2"/>
    <x v="7"/>
    <x v="15"/>
    <s v="PL_Rural"/>
    <x v="1"/>
    <x v="1"/>
    <n v="0"/>
    <n v="0"/>
  </r>
  <r>
    <x v="0"/>
    <x v="1"/>
    <x v="2"/>
    <x v="7"/>
    <x v="15"/>
    <s v="PL_Rural"/>
    <x v="1"/>
    <x v="2"/>
    <n v="0"/>
    <n v="0"/>
  </r>
  <r>
    <x v="0"/>
    <x v="1"/>
    <x v="2"/>
    <x v="8"/>
    <x v="16"/>
    <s v="SE1_IND"/>
    <x v="0"/>
    <x v="0"/>
    <n v="0"/>
    <n v="0"/>
  </r>
  <r>
    <x v="0"/>
    <x v="1"/>
    <x v="2"/>
    <x v="8"/>
    <x v="16"/>
    <s v="SE1_IND"/>
    <x v="0"/>
    <x v="1"/>
    <n v="0"/>
    <n v="0"/>
  </r>
  <r>
    <x v="0"/>
    <x v="1"/>
    <x v="2"/>
    <x v="8"/>
    <x v="16"/>
    <s v="SE1_IND"/>
    <x v="0"/>
    <x v="2"/>
    <n v="0"/>
    <n v="0"/>
  </r>
  <r>
    <x v="0"/>
    <x v="1"/>
    <x v="2"/>
    <x v="8"/>
    <x v="16"/>
    <s v="SE1_IND"/>
    <x v="1"/>
    <x v="0"/>
    <n v="0"/>
    <n v="0"/>
  </r>
  <r>
    <x v="0"/>
    <x v="1"/>
    <x v="2"/>
    <x v="8"/>
    <x v="16"/>
    <s v="SE1_IND"/>
    <x v="1"/>
    <x v="1"/>
    <n v="0"/>
    <n v="0"/>
  </r>
  <r>
    <x v="0"/>
    <x v="1"/>
    <x v="2"/>
    <x v="8"/>
    <x v="16"/>
    <s v="SE1_IND"/>
    <x v="1"/>
    <x v="2"/>
    <n v="0"/>
    <n v="0"/>
  </r>
  <r>
    <x v="0"/>
    <x v="1"/>
    <x v="2"/>
    <x v="8"/>
    <x v="16"/>
    <s v="SE1_medium"/>
    <x v="0"/>
    <x v="0"/>
    <n v="0"/>
    <n v="0"/>
  </r>
  <r>
    <x v="0"/>
    <x v="1"/>
    <x v="2"/>
    <x v="8"/>
    <x v="16"/>
    <s v="SE1_medium"/>
    <x v="0"/>
    <x v="1"/>
    <n v="0"/>
    <n v="0"/>
  </r>
  <r>
    <x v="0"/>
    <x v="1"/>
    <x v="2"/>
    <x v="8"/>
    <x v="16"/>
    <s v="SE1_medium"/>
    <x v="0"/>
    <x v="2"/>
    <n v="0"/>
    <n v="0"/>
  </r>
  <r>
    <x v="0"/>
    <x v="1"/>
    <x v="2"/>
    <x v="8"/>
    <x v="16"/>
    <s v="SE1_medium"/>
    <x v="1"/>
    <x v="0"/>
    <n v="0"/>
    <n v="0"/>
  </r>
  <r>
    <x v="0"/>
    <x v="1"/>
    <x v="2"/>
    <x v="8"/>
    <x v="16"/>
    <s v="SE1_medium"/>
    <x v="1"/>
    <x v="1"/>
    <n v="0"/>
    <n v="0"/>
  </r>
  <r>
    <x v="0"/>
    <x v="1"/>
    <x v="2"/>
    <x v="8"/>
    <x v="16"/>
    <s v="SE1_medium"/>
    <x v="1"/>
    <x v="2"/>
    <n v="0"/>
    <n v="0"/>
  </r>
  <r>
    <x v="0"/>
    <x v="1"/>
    <x v="2"/>
    <x v="8"/>
    <x v="16"/>
    <s v="SE1_small"/>
    <x v="0"/>
    <x v="0"/>
    <n v="0"/>
    <n v="0"/>
  </r>
  <r>
    <x v="0"/>
    <x v="1"/>
    <x v="2"/>
    <x v="8"/>
    <x v="16"/>
    <s v="SE1_small"/>
    <x v="0"/>
    <x v="1"/>
    <n v="0"/>
    <n v="0"/>
  </r>
  <r>
    <x v="0"/>
    <x v="1"/>
    <x v="2"/>
    <x v="8"/>
    <x v="16"/>
    <s v="SE1_small"/>
    <x v="0"/>
    <x v="2"/>
    <n v="0"/>
    <n v="0"/>
  </r>
  <r>
    <x v="0"/>
    <x v="1"/>
    <x v="2"/>
    <x v="8"/>
    <x v="16"/>
    <s v="SE1_small"/>
    <x v="1"/>
    <x v="0"/>
    <n v="0"/>
    <n v="0"/>
  </r>
  <r>
    <x v="0"/>
    <x v="1"/>
    <x v="2"/>
    <x v="8"/>
    <x v="16"/>
    <s v="SE1_small"/>
    <x v="1"/>
    <x v="1"/>
    <n v="0"/>
    <n v="0"/>
  </r>
  <r>
    <x v="0"/>
    <x v="1"/>
    <x v="2"/>
    <x v="8"/>
    <x v="16"/>
    <s v="SE1_small"/>
    <x v="1"/>
    <x v="2"/>
    <n v="0"/>
    <n v="0"/>
  </r>
  <r>
    <x v="0"/>
    <x v="1"/>
    <x v="2"/>
    <x v="8"/>
    <x v="17"/>
    <s v="SE2_IND"/>
    <x v="0"/>
    <x v="0"/>
    <n v="0"/>
    <n v="0"/>
  </r>
  <r>
    <x v="0"/>
    <x v="1"/>
    <x v="2"/>
    <x v="8"/>
    <x v="17"/>
    <s v="SE2_IND"/>
    <x v="0"/>
    <x v="1"/>
    <n v="0"/>
    <n v="0"/>
  </r>
  <r>
    <x v="0"/>
    <x v="1"/>
    <x v="2"/>
    <x v="8"/>
    <x v="17"/>
    <s v="SE2_IND"/>
    <x v="0"/>
    <x v="2"/>
    <n v="0"/>
    <n v="0"/>
  </r>
  <r>
    <x v="0"/>
    <x v="1"/>
    <x v="2"/>
    <x v="8"/>
    <x v="17"/>
    <s v="SE2_IND"/>
    <x v="1"/>
    <x v="0"/>
    <n v="0"/>
    <n v="0"/>
  </r>
  <r>
    <x v="0"/>
    <x v="1"/>
    <x v="2"/>
    <x v="8"/>
    <x v="17"/>
    <s v="SE2_IND"/>
    <x v="1"/>
    <x v="1"/>
    <n v="0"/>
    <n v="0"/>
  </r>
  <r>
    <x v="0"/>
    <x v="1"/>
    <x v="2"/>
    <x v="8"/>
    <x v="17"/>
    <s v="SE2_IND"/>
    <x v="1"/>
    <x v="2"/>
    <n v="0"/>
    <n v="0"/>
  </r>
  <r>
    <x v="0"/>
    <x v="1"/>
    <x v="2"/>
    <x v="8"/>
    <x v="17"/>
    <s v="SE2_medium"/>
    <x v="0"/>
    <x v="0"/>
    <n v="465"/>
    <n v="1674"/>
  </r>
  <r>
    <x v="0"/>
    <x v="1"/>
    <x v="2"/>
    <x v="8"/>
    <x v="17"/>
    <s v="SE2_medium"/>
    <x v="0"/>
    <x v="1"/>
    <n v="465"/>
    <n v="1674"/>
  </r>
  <r>
    <x v="0"/>
    <x v="1"/>
    <x v="2"/>
    <x v="8"/>
    <x v="17"/>
    <s v="SE2_medium"/>
    <x v="0"/>
    <x v="2"/>
    <n v="0"/>
    <n v="0"/>
  </r>
  <r>
    <x v="0"/>
    <x v="1"/>
    <x v="2"/>
    <x v="8"/>
    <x v="17"/>
    <s v="SE2_medium"/>
    <x v="1"/>
    <x v="0"/>
    <n v="0"/>
    <n v="0"/>
  </r>
  <r>
    <x v="0"/>
    <x v="1"/>
    <x v="2"/>
    <x v="8"/>
    <x v="17"/>
    <s v="SE2_medium"/>
    <x v="1"/>
    <x v="1"/>
    <n v="0"/>
    <n v="0"/>
  </r>
  <r>
    <x v="0"/>
    <x v="1"/>
    <x v="2"/>
    <x v="8"/>
    <x v="17"/>
    <s v="SE2_medium"/>
    <x v="1"/>
    <x v="2"/>
    <n v="0"/>
    <n v="0"/>
  </r>
  <r>
    <x v="0"/>
    <x v="1"/>
    <x v="2"/>
    <x v="8"/>
    <x v="17"/>
    <s v="SE2_small"/>
    <x v="0"/>
    <x v="0"/>
    <n v="0"/>
    <n v="0"/>
  </r>
  <r>
    <x v="0"/>
    <x v="1"/>
    <x v="2"/>
    <x v="8"/>
    <x v="17"/>
    <s v="SE2_small"/>
    <x v="0"/>
    <x v="1"/>
    <n v="0"/>
    <n v="0"/>
  </r>
  <r>
    <x v="0"/>
    <x v="1"/>
    <x v="2"/>
    <x v="8"/>
    <x v="17"/>
    <s v="SE2_small"/>
    <x v="0"/>
    <x v="2"/>
    <n v="0"/>
    <n v="0"/>
  </r>
  <r>
    <x v="0"/>
    <x v="1"/>
    <x v="2"/>
    <x v="8"/>
    <x v="17"/>
    <s v="SE2_small"/>
    <x v="1"/>
    <x v="0"/>
    <n v="0"/>
    <n v="0"/>
  </r>
  <r>
    <x v="0"/>
    <x v="1"/>
    <x v="2"/>
    <x v="8"/>
    <x v="17"/>
    <s v="SE2_small"/>
    <x v="1"/>
    <x v="1"/>
    <n v="0"/>
    <n v="0"/>
  </r>
  <r>
    <x v="0"/>
    <x v="1"/>
    <x v="2"/>
    <x v="8"/>
    <x v="17"/>
    <s v="SE2_small"/>
    <x v="1"/>
    <x v="2"/>
    <n v="0"/>
    <n v="0"/>
  </r>
  <r>
    <x v="0"/>
    <x v="1"/>
    <x v="2"/>
    <x v="8"/>
    <x v="18"/>
    <s v="SE3_IND"/>
    <x v="0"/>
    <x v="0"/>
    <n v="0"/>
    <n v="0"/>
  </r>
  <r>
    <x v="0"/>
    <x v="1"/>
    <x v="2"/>
    <x v="8"/>
    <x v="18"/>
    <s v="SE3_IND"/>
    <x v="0"/>
    <x v="1"/>
    <n v="0"/>
    <n v="0"/>
  </r>
  <r>
    <x v="0"/>
    <x v="1"/>
    <x v="2"/>
    <x v="8"/>
    <x v="18"/>
    <s v="SE3_IND"/>
    <x v="0"/>
    <x v="2"/>
    <n v="0"/>
    <n v="0"/>
  </r>
  <r>
    <x v="0"/>
    <x v="1"/>
    <x v="2"/>
    <x v="8"/>
    <x v="18"/>
    <s v="SE3_IND"/>
    <x v="1"/>
    <x v="0"/>
    <n v="0"/>
    <n v="0"/>
  </r>
  <r>
    <x v="0"/>
    <x v="1"/>
    <x v="2"/>
    <x v="8"/>
    <x v="18"/>
    <s v="SE3_IND"/>
    <x v="1"/>
    <x v="1"/>
    <n v="0"/>
    <n v="0"/>
  </r>
  <r>
    <x v="0"/>
    <x v="1"/>
    <x v="2"/>
    <x v="8"/>
    <x v="18"/>
    <s v="SE3_IND"/>
    <x v="1"/>
    <x v="2"/>
    <n v="0"/>
    <n v="0"/>
  </r>
  <r>
    <x v="0"/>
    <x v="1"/>
    <x v="2"/>
    <x v="8"/>
    <x v="18"/>
    <s v="SE3_large"/>
    <x v="0"/>
    <x v="0"/>
    <n v="0"/>
    <n v="0"/>
  </r>
  <r>
    <x v="0"/>
    <x v="1"/>
    <x v="2"/>
    <x v="8"/>
    <x v="18"/>
    <s v="SE3_large"/>
    <x v="0"/>
    <x v="1"/>
    <n v="0"/>
    <n v="0"/>
  </r>
  <r>
    <x v="0"/>
    <x v="1"/>
    <x v="2"/>
    <x v="8"/>
    <x v="18"/>
    <s v="SE3_large"/>
    <x v="0"/>
    <x v="2"/>
    <n v="0"/>
    <n v="0"/>
  </r>
  <r>
    <x v="0"/>
    <x v="1"/>
    <x v="2"/>
    <x v="8"/>
    <x v="18"/>
    <s v="SE3_large"/>
    <x v="1"/>
    <x v="0"/>
    <n v="0"/>
    <n v="0"/>
  </r>
  <r>
    <x v="0"/>
    <x v="1"/>
    <x v="2"/>
    <x v="8"/>
    <x v="18"/>
    <s v="SE3_large"/>
    <x v="1"/>
    <x v="1"/>
    <n v="0"/>
    <n v="0"/>
  </r>
  <r>
    <x v="0"/>
    <x v="1"/>
    <x v="2"/>
    <x v="8"/>
    <x v="18"/>
    <s v="SE3_large"/>
    <x v="1"/>
    <x v="2"/>
    <n v="0"/>
    <n v="0"/>
  </r>
  <r>
    <x v="0"/>
    <x v="1"/>
    <x v="2"/>
    <x v="8"/>
    <x v="18"/>
    <s v="SE3_medium"/>
    <x v="0"/>
    <x v="0"/>
    <n v="0"/>
    <n v="0"/>
  </r>
  <r>
    <x v="0"/>
    <x v="1"/>
    <x v="2"/>
    <x v="8"/>
    <x v="18"/>
    <s v="SE3_medium"/>
    <x v="0"/>
    <x v="1"/>
    <n v="2525"/>
    <n v="9090"/>
  </r>
  <r>
    <x v="0"/>
    <x v="1"/>
    <x v="2"/>
    <x v="8"/>
    <x v="18"/>
    <s v="SE3_medium"/>
    <x v="0"/>
    <x v="2"/>
    <n v="0"/>
    <n v="0"/>
  </r>
  <r>
    <x v="0"/>
    <x v="1"/>
    <x v="2"/>
    <x v="8"/>
    <x v="18"/>
    <s v="SE3_medium"/>
    <x v="1"/>
    <x v="0"/>
    <n v="0"/>
    <n v="0"/>
  </r>
  <r>
    <x v="0"/>
    <x v="1"/>
    <x v="2"/>
    <x v="8"/>
    <x v="18"/>
    <s v="SE3_medium"/>
    <x v="1"/>
    <x v="1"/>
    <n v="2525"/>
    <n v="9090"/>
  </r>
  <r>
    <x v="0"/>
    <x v="1"/>
    <x v="2"/>
    <x v="8"/>
    <x v="18"/>
    <s v="SE3_medium"/>
    <x v="1"/>
    <x v="2"/>
    <n v="0"/>
    <n v="0"/>
  </r>
  <r>
    <x v="0"/>
    <x v="1"/>
    <x v="2"/>
    <x v="8"/>
    <x v="18"/>
    <s v="SE3_small"/>
    <x v="0"/>
    <x v="0"/>
    <n v="200"/>
    <n v="720"/>
  </r>
  <r>
    <x v="0"/>
    <x v="1"/>
    <x v="2"/>
    <x v="8"/>
    <x v="18"/>
    <s v="SE3_small"/>
    <x v="0"/>
    <x v="1"/>
    <n v="200"/>
    <n v="720"/>
  </r>
  <r>
    <x v="0"/>
    <x v="1"/>
    <x v="2"/>
    <x v="8"/>
    <x v="18"/>
    <s v="SE3_small"/>
    <x v="0"/>
    <x v="2"/>
    <n v="0"/>
    <n v="0"/>
  </r>
  <r>
    <x v="0"/>
    <x v="1"/>
    <x v="2"/>
    <x v="8"/>
    <x v="18"/>
    <s v="SE3_small"/>
    <x v="1"/>
    <x v="0"/>
    <n v="0"/>
    <n v="0"/>
  </r>
  <r>
    <x v="0"/>
    <x v="1"/>
    <x v="2"/>
    <x v="8"/>
    <x v="18"/>
    <s v="SE3_small"/>
    <x v="1"/>
    <x v="1"/>
    <n v="0"/>
    <n v="0"/>
  </r>
  <r>
    <x v="0"/>
    <x v="1"/>
    <x v="2"/>
    <x v="8"/>
    <x v="18"/>
    <s v="SE3_small"/>
    <x v="1"/>
    <x v="2"/>
    <n v="0"/>
    <n v="0"/>
  </r>
  <r>
    <x v="0"/>
    <x v="1"/>
    <x v="2"/>
    <x v="8"/>
    <x v="19"/>
    <s v="SE4_IND"/>
    <x v="0"/>
    <x v="0"/>
    <n v="0"/>
    <n v="0"/>
  </r>
  <r>
    <x v="0"/>
    <x v="1"/>
    <x v="2"/>
    <x v="8"/>
    <x v="19"/>
    <s v="SE4_IND"/>
    <x v="0"/>
    <x v="1"/>
    <n v="0"/>
    <n v="0"/>
  </r>
  <r>
    <x v="0"/>
    <x v="1"/>
    <x v="2"/>
    <x v="8"/>
    <x v="19"/>
    <s v="SE4_IND"/>
    <x v="0"/>
    <x v="2"/>
    <n v="0"/>
    <n v="0"/>
  </r>
  <r>
    <x v="0"/>
    <x v="1"/>
    <x v="2"/>
    <x v="8"/>
    <x v="19"/>
    <s v="SE4_IND"/>
    <x v="1"/>
    <x v="0"/>
    <n v="0"/>
    <n v="0"/>
  </r>
  <r>
    <x v="0"/>
    <x v="1"/>
    <x v="2"/>
    <x v="8"/>
    <x v="19"/>
    <s v="SE4_IND"/>
    <x v="1"/>
    <x v="1"/>
    <n v="0"/>
    <n v="0"/>
  </r>
  <r>
    <x v="0"/>
    <x v="1"/>
    <x v="2"/>
    <x v="8"/>
    <x v="19"/>
    <s v="SE4_IND"/>
    <x v="1"/>
    <x v="2"/>
    <n v="0"/>
    <n v="0"/>
  </r>
  <r>
    <x v="0"/>
    <x v="1"/>
    <x v="2"/>
    <x v="8"/>
    <x v="19"/>
    <s v="SE4_large"/>
    <x v="0"/>
    <x v="0"/>
    <n v="0"/>
    <n v="0"/>
  </r>
  <r>
    <x v="0"/>
    <x v="1"/>
    <x v="2"/>
    <x v="8"/>
    <x v="19"/>
    <s v="SE4_large"/>
    <x v="0"/>
    <x v="1"/>
    <n v="0"/>
    <n v="0"/>
  </r>
  <r>
    <x v="0"/>
    <x v="1"/>
    <x v="2"/>
    <x v="8"/>
    <x v="19"/>
    <s v="SE4_large"/>
    <x v="0"/>
    <x v="2"/>
    <n v="0"/>
    <n v="0"/>
  </r>
  <r>
    <x v="0"/>
    <x v="1"/>
    <x v="2"/>
    <x v="8"/>
    <x v="19"/>
    <s v="SE4_large"/>
    <x v="1"/>
    <x v="0"/>
    <n v="0"/>
    <n v="0"/>
  </r>
  <r>
    <x v="0"/>
    <x v="1"/>
    <x v="2"/>
    <x v="8"/>
    <x v="19"/>
    <s v="SE4_large"/>
    <x v="1"/>
    <x v="1"/>
    <n v="0"/>
    <n v="0"/>
  </r>
  <r>
    <x v="0"/>
    <x v="1"/>
    <x v="2"/>
    <x v="8"/>
    <x v="19"/>
    <s v="SE4_large"/>
    <x v="1"/>
    <x v="2"/>
    <n v="0"/>
    <n v="0"/>
  </r>
  <r>
    <x v="0"/>
    <x v="1"/>
    <x v="2"/>
    <x v="8"/>
    <x v="19"/>
    <s v="SE4_medium"/>
    <x v="0"/>
    <x v="0"/>
    <n v="0"/>
    <n v="0"/>
  </r>
  <r>
    <x v="0"/>
    <x v="1"/>
    <x v="2"/>
    <x v="8"/>
    <x v="19"/>
    <s v="SE4_medium"/>
    <x v="0"/>
    <x v="1"/>
    <n v="42.5"/>
    <n v="153"/>
  </r>
  <r>
    <x v="0"/>
    <x v="1"/>
    <x v="2"/>
    <x v="8"/>
    <x v="19"/>
    <s v="SE4_medium"/>
    <x v="0"/>
    <x v="2"/>
    <n v="0"/>
    <n v="0"/>
  </r>
  <r>
    <x v="0"/>
    <x v="1"/>
    <x v="2"/>
    <x v="8"/>
    <x v="19"/>
    <s v="SE4_medium"/>
    <x v="1"/>
    <x v="0"/>
    <n v="0"/>
    <n v="0"/>
  </r>
  <r>
    <x v="0"/>
    <x v="1"/>
    <x v="2"/>
    <x v="8"/>
    <x v="19"/>
    <s v="SE4_medium"/>
    <x v="1"/>
    <x v="1"/>
    <n v="0"/>
    <n v="0"/>
  </r>
  <r>
    <x v="0"/>
    <x v="1"/>
    <x v="2"/>
    <x v="8"/>
    <x v="19"/>
    <s v="SE4_medium"/>
    <x v="1"/>
    <x v="2"/>
    <n v="0"/>
    <n v="0"/>
  </r>
  <r>
    <x v="0"/>
    <x v="1"/>
    <x v="2"/>
    <x v="8"/>
    <x v="19"/>
    <s v="SE4_small"/>
    <x v="0"/>
    <x v="0"/>
    <n v="0"/>
    <n v="0"/>
  </r>
  <r>
    <x v="0"/>
    <x v="1"/>
    <x v="2"/>
    <x v="8"/>
    <x v="19"/>
    <s v="SE4_small"/>
    <x v="0"/>
    <x v="1"/>
    <n v="0"/>
    <n v="0"/>
  </r>
  <r>
    <x v="0"/>
    <x v="1"/>
    <x v="2"/>
    <x v="8"/>
    <x v="19"/>
    <s v="SE4_small"/>
    <x v="0"/>
    <x v="2"/>
    <n v="0"/>
    <n v="0"/>
  </r>
  <r>
    <x v="0"/>
    <x v="1"/>
    <x v="2"/>
    <x v="8"/>
    <x v="19"/>
    <s v="SE4_small"/>
    <x v="1"/>
    <x v="0"/>
    <n v="0"/>
    <n v="0"/>
  </r>
  <r>
    <x v="0"/>
    <x v="1"/>
    <x v="2"/>
    <x v="8"/>
    <x v="19"/>
    <s v="SE4_small"/>
    <x v="1"/>
    <x v="1"/>
    <n v="0"/>
    <n v="0"/>
  </r>
  <r>
    <x v="0"/>
    <x v="1"/>
    <x v="2"/>
    <x v="8"/>
    <x v="19"/>
    <s v="SE4_small"/>
    <x v="1"/>
    <x v="2"/>
    <n v="0"/>
    <n v="0"/>
  </r>
</pivotCacheRecords>
</file>

<file path=xl/pivotCache/pivotCacheRecords12.xml><?xml version="1.0" encoding="utf-8"?>
<pivotCacheRecords xmlns="http://schemas.openxmlformats.org/spreadsheetml/2006/main" xmlns:r="http://schemas.openxmlformats.org/officeDocument/2006/relationships" count="78">
  <r>
    <x v="0"/>
    <x v="0"/>
    <x v="0"/>
    <x v="0"/>
    <x v="0"/>
    <x v="0"/>
    <x v="0"/>
    <x v="0"/>
  </r>
  <r>
    <x v="0"/>
    <x v="0"/>
    <x v="0"/>
    <x v="0"/>
    <x v="0"/>
    <x v="0"/>
    <x v="1"/>
    <x v="1"/>
  </r>
  <r>
    <x v="0"/>
    <x v="0"/>
    <x v="0"/>
    <x v="1"/>
    <x v="1"/>
    <x v="1"/>
    <x v="0"/>
    <x v="2"/>
  </r>
  <r>
    <x v="0"/>
    <x v="0"/>
    <x v="0"/>
    <x v="1"/>
    <x v="1"/>
    <x v="1"/>
    <x v="1"/>
    <x v="3"/>
  </r>
  <r>
    <x v="0"/>
    <x v="0"/>
    <x v="0"/>
    <x v="2"/>
    <x v="2"/>
    <x v="2"/>
    <x v="0"/>
    <x v="4"/>
  </r>
  <r>
    <x v="0"/>
    <x v="0"/>
    <x v="0"/>
    <x v="2"/>
    <x v="2"/>
    <x v="2"/>
    <x v="1"/>
    <x v="5"/>
  </r>
  <r>
    <x v="0"/>
    <x v="0"/>
    <x v="0"/>
    <x v="2"/>
    <x v="3"/>
    <x v="3"/>
    <x v="0"/>
    <x v="6"/>
  </r>
  <r>
    <x v="0"/>
    <x v="0"/>
    <x v="0"/>
    <x v="2"/>
    <x v="3"/>
    <x v="3"/>
    <x v="1"/>
    <x v="7"/>
  </r>
  <r>
    <x v="0"/>
    <x v="0"/>
    <x v="0"/>
    <x v="2"/>
    <x v="4"/>
    <x v="4"/>
    <x v="0"/>
    <x v="8"/>
  </r>
  <r>
    <x v="0"/>
    <x v="0"/>
    <x v="0"/>
    <x v="2"/>
    <x v="4"/>
    <x v="4"/>
    <x v="1"/>
    <x v="9"/>
  </r>
  <r>
    <x v="0"/>
    <x v="0"/>
    <x v="0"/>
    <x v="2"/>
    <x v="5"/>
    <x v="5"/>
    <x v="0"/>
    <x v="10"/>
  </r>
  <r>
    <x v="0"/>
    <x v="0"/>
    <x v="0"/>
    <x v="2"/>
    <x v="5"/>
    <x v="5"/>
    <x v="1"/>
    <x v="11"/>
  </r>
  <r>
    <x v="0"/>
    <x v="0"/>
    <x v="0"/>
    <x v="3"/>
    <x v="6"/>
    <x v="6"/>
    <x v="0"/>
    <x v="12"/>
  </r>
  <r>
    <x v="0"/>
    <x v="0"/>
    <x v="0"/>
    <x v="3"/>
    <x v="6"/>
    <x v="6"/>
    <x v="1"/>
    <x v="12"/>
  </r>
  <r>
    <x v="0"/>
    <x v="0"/>
    <x v="0"/>
    <x v="3"/>
    <x v="6"/>
    <x v="7"/>
    <x v="0"/>
    <x v="12"/>
  </r>
  <r>
    <x v="0"/>
    <x v="0"/>
    <x v="0"/>
    <x v="3"/>
    <x v="6"/>
    <x v="7"/>
    <x v="1"/>
    <x v="13"/>
  </r>
  <r>
    <x v="0"/>
    <x v="0"/>
    <x v="0"/>
    <x v="4"/>
    <x v="7"/>
    <x v="8"/>
    <x v="0"/>
    <x v="14"/>
  </r>
  <r>
    <x v="0"/>
    <x v="0"/>
    <x v="0"/>
    <x v="4"/>
    <x v="7"/>
    <x v="8"/>
    <x v="1"/>
    <x v="15"/>
  </r>
  <r>
    <x v="0"/>
    <x v="0"/>
    <x v="0"/>
    <x v="4"/>
    <x v="8"/>
    <x v="9"/>
    <x v="0"/>
    <x v="16"/>
  </r>
  <r>
    <x v="0"/>
    <x v="0"/>
    <x v="0"/>
    <x v="4"/>
    <x v="8"/>
    <x v="9"/>
    <x v="1"/>
    <x v="17"/>
  </r>
  <r>
    <x v="0"/>
    <x v="0"/>
    <x v="0"/>
    <x v="4"/>
    <x v="9"/>
    <x v="10"/>
    <x v="0"/>
    <x v="18"/>
  </r>
  <r>
    <x v="0"/>
    <x v="0"/>
    <x v="0"/>
    <x v="4"/>
    <x v="9"/>
    <x v="10"/>
    <x v="1"/>
    <x v="19"/>
  </r>
  <r>
    <x v="0"/>
    <x v="0"/>
    <x v="0"/>
    <x v="4"/>
    <x v="10"/>
    <x v="11"/>
    <x v="0"/>
    <x v="20"/>
  </r>
  <r>
    <x v="0"/>
    <x v="0"/>
    <x v="0"/>
    <x v="4"/>
    <x v="10"/>
    <x v="11"/>
    <x v="1"/>
    <x v="21"/>
  </r>
  <r>
    <x v="0"/>
    <x v="0"/>
    <x v="0"/>
    <x v="4"/>
    <x v="11"/>
    <x v="12"/>
    <x v="0"/>
    <x v="22"/>
  </r>
  <r>
    <x v="0"/>
    <x v="0"/>
    <x v="0"/>
    <x v="4"/>
    <x v="11"/>
    <x v="12"/>
    <x v="1"/>
    <x v="23"/>
  </r>
  <r>
    <x v="0"/>
    <x v="1"/>
    <x v="1"/>
    <x v="0"/>
    <x v="0"/>
    <x v="0"/>
    <x v="0"/>
    <x v="0"/>
  </r>
  <r>
    <x v="0"/>
    <x v="1"/>
    <x v="1"/>
    <x v="0"/>
    <x v="0"/>
    <x v="0"/>
    <x v="1"/>
    <x v="1"/>
  </r>
  <r>
    <x v="0"/>
    <x v="1"/>
    <x v="1"/>
    <x v="1"/>
    <x v="1"/>
    <x v="1"/>
    <x v="0"/>
    <x v="2"/>
  </r>
  <r>
    <x v="0"/>
    <x v="1"/>
    <x v="1"/>
    <x v="1"/>
    <x v="1"/>
    <x v="1"/>
    <x v="1"/>
    <x v="3"/>
  </r>
  <r>
    <x v="0"/>
    <x v="1"/>
    <x v="1"/>
    <x v="2"/>
    <x v="2"/>
    <x v="2"/>
    <x v="0"/>
    <x v="4"/>
  </r>
  <r>
    <x v="0"/>
    <x v="1"/>
    <x v="1"/>
    <x v="2"/>
    <x v="2"/>
    <x v="2"/>
    <x v="1"/>
    <x v="5"/>
  </r>
  <r>
    <x v="0"/>
    <x v="1"/>
    <x v="1"/>
    <x v="2"/>
    <x v="3"/>
    <x v="3"/>
    <x v="0"/>
    <x v="6"/>
  </r>
  <r>
    <x v="0"/>
    <x v="1"/>
    <x v="1"/>
    <x v="2"/>
    <x v="3"/>
    <x v="3"/>
    <x v="1"/>
    <x v="7"/>
  </r>
  <r>
    <x v="0"/>
    <x v="1"/>
    <x v="1"/>
    <x v="2"/>
    <x v="4"/>
    <x v="4"/>
    <x v="0"/>
    <x v="8"/>
  </r>
  <r>
    <x v="0"/>
    <x v="1"/>
    <x v="1"/>
    <x v="2"/>
    <x v="4"/>
    <x v="4"/>
    <x v="1"/>
    <x v="9"/>
  </r>
  <r>
    <x v="0"/>
    <x v="1"/>
    <x v="1"/>
    <x v="2"/>
    <x v="5"/>
    <x v="5"/>
    <x v="0"/>
    <x v="24"/>
  </r>
  <r>
    <x v="0"/>
    <x v="1"/>
    <x v="1"/>
    <x v="2"/>
    <x v="5"/>
    <x v="5"/>
    <x v="1"/>
    <x v="11"/>
  </r>
  <r>
    <x v="0"/>
    <x v="1"/>
    <x v="1"/>
    <x v="3"/>
    <x v="6"/>
    <x v="6"/>
    <x v="0"/>
    <x v="12"/>
  </r>
  <r>
    <x v="0"/>
    <x v="1"/>
    <x v="1"/>
    <x v="3"/>
    <x v="6"/>
    <x v="6"/>
    <x v="1"/>
    <x v="12"/>
  </r>
  <r>
    <x v="0"/>
    <x v="1"/>
    <x v="1"/>
    <x v="3"/>
    <x v="6"/>
    <x v="7"/>
    <x v="0"/>
    <x v="25"/>
  </r>
  <r>
    <x v="0"/>
    <x v="1"/>
    <x v="1"/>
    <x v="3"/>
    <x v="6"/>
    <x v="7"/>
    <x v="1"/>
    <x v="12"/>
  </r>
  <r>
    <x v="0"/>
    <x v="1"/>
    <x v="1"/>
    <x v="4"/>
    <x v="7"/>
    <x v="8"/>
    <x v="0"/>
    <x v="14"/>
  </r>
  <r>
    <x v="0"/>
    <x v="1"/>
    <x v="1"/>
    <x v="4"/>
    <x v="7"/>
    <x v="8"/>
    <x v="1"/>
    <x v="15"/>
  </r>
  <r>
    <x v="0"/>
    <x v="1"/>
    <x v="1"/>
    <x v="4"/>
    <x v="8"/>
    <x v="9"/>
    <x v="0"/>
    <x v="26"/>
  </r>
  <r>
    <x v="0"/>
    <x v="1"/>
    <x v="1"/>
    <x v="4"/>
    <x v="8"/>
    <x v="9"/>
    <x v="1"/>
    <x v="17"/>
  </r>
  <r>
    <x v="0"/>
    <x v="1"/>
    <x v="1"/>
    <x v="4"/>
    <x v="9"/>
    <x v="10"/>
    <x v="0"/>
    <x v="18"/>
  </r>
  <r>
    <x v="0"/>
    <x v="1"/>
    <x v="1"/>
    <x v="4"/>
    <x v="9"/>
    <x v="10"/>
    <x v="1"/>
    <x v="19"/>
  </r>
  <r>
    <x v="0"/>
    <x v="1"/>
    <x v="1"/>
    <x v="4"/>
    <x v="10"/>
    <x v="11"/>
    <x v="0"/>
    <x v="20"/>
  </r>
  <r>
    <x v="0"/>
    <x v="1"/>
    <x v="1"/>
    <x v="4"/>
    <x v="10"/>
    <x v="11"/>
    <x v="1"/>
    <x v="21"/>
  </r>
  <r>
    <x v="0"/>
    <x v="1"/>
    <x v="1"/>
    <x v="4"/>
    <x v="11"/>
    <x v="12"/>
    <x v="0"/>
    <x v="22"/>
  </r>
  <r>
    <x v="0"/>
    <x v="1"/>
    <x v="1"/>
    <x v="4"/>
    <x v="11"/>
    <x v="12"/>
    <x v="1"/>
    <x v="23"/>
  </r>
  <r>
    <x v="0"/>
    <x v="1"/>
    <x v="2"/>
    <x v="0"/>
    <x v="0"/>
    <x v="0"/>
    <x v="0"/>
    <x v="0"/>
  </r>
  <r>
    <x v="0"/>
    <x v="1"/>
    <x v="2"/>
    <x v="0"/>
    <x v="0"/>
    <x v="0"/>
    <x v="1"/>
    <x v="1"/>
  </r>
  <r>
    <x v="0"/>
    <x v="1"/>
    <x v="2"/>
    <x v="1"/>
    <x v="1"/>
    <x v="1"/>
    <x v="0"/>
    <x v="2"/>
  </r>
  <r>
    <x v="0"/>
    <x v="1"/>
    <x v="2"/>
    <x v="1"/>
    <x v="1"/>
    <x v="1"/>
    <x v="1"/>
    <x v="3"/>
  </r>
  <r>
    <x v="0"/>
    <x v="1"/>
    <x v="2"/>
    <x v="2"/>
    <x v="2"/>
    <x v="2"/>
    <x v="0"/>
    <x v="4"/>
  </r>
  <r>
    <x v="0"/>
    <x v="1"/>
    <x v="2"/>
    <x v="2"/>
    <x v="2"/>
    <x v="2"/>
    <x v="1"/>
    <x v="5"/>
  </r>
  <r>
    <x v="0"/>
    <x v="1"/>
    <x v="2"/>
    <x v="2"/>
    <x v="3"/>
    <x v="3"/>
    <x v="0"/>
    <x v="6"/>
  </r>
  <r>
    <x v="0"/>
    <x v="1"/>
    <x v="2"/>
    <x v="2"/>
    <x v="3"/>
    <x v="3"/>
    <x v="1"/>
    <x v="7"/>
  </r>
  <r>
    <x v="0"/>
    <x v="1"/>
    <x v="2"/>
    <x v="2"/>
    <x v="4"/>
    <x v="4"/>
    <x v="0"/>
    <x v="8"/>
  </r>
  <r>
    <x v="0"/>
    <x v="1"/>
    <x v="2"/>
    <x v="2"/>
    <x v="4"/>
    <x v="4"/>
    <x v="1"/>
    <x v="9"/>
  </r>
  <r>
    <x v="0"/>
    <x v="1"/>
    <x v="2"/>
    <x v="2"/>
    <x v="5"/>
    <x v="5"/>
    <x v="0"/>
    <x v="24"/>
  </r>
  <r>
    <x v="0"/>
    <x v="1"/>
    <x v="2"/>
    <x v="2"/>
    <x v="5"/>
    <x v="5"/>
    <x v="1"/>
    <x v="11"/>
  </r>
  <r>
    <x v="0"/>
    <x v="1"/>
    <x v="2"/>
    <x v="3"/>
    <x v="6"/>
    <x v="6"/>
    <x v="0"/>
    <x v="12"/>
  </r>
  <r>
    <x v="0"/>
    <x v="1"/>
    <x v="2"/>
    <x v="3"/>
    <x v="6"/>
    <x v="6"/>
    <x v="1"/>
    <x v="12"/>
  </r>
  <r>
    <x v="0"/>
    <x v="1"/>
    <x v="2"/>
    <x v="3"/>
    <x v="6"/>
    <x v="7"/>
    <x v="0"/>
    <x v="25"/>
  </r>
  <r>
    <x v="0"/>
    <x v="1"/>
    <x v="2"/>
    <x v="3"/>
    <x v="6"/>
    <x v="7"/>
    <x v="1"/>
    <x v="12"/>
  </r>
  <r>
    <x v="0"/>
    <x v="1"/>
    <x v="2"/>
    <x v="4"/>
    <x v="7"/>
    <x v="8"/>
    <x v="0"/>
    <x v="14"/>
  </r>
  <r>
    <x v="0"/>
    <x v="1"/>
    <x v="2"/>
    <x v="4"/>
    <x v="7"/>
    <x v="8"/>
    <x v="1"/>
    <x v="15"/>
  </r>
  <r>
    <x v="0"/>
    <x v="1"/>
    <x v="2"/>
    <x v="4"/>
    <x v="8"/>
    <x v="9"/>
    <x v="0"/>
    <x v="26"/>
  </r>
  <r>
    <x v="0"/>
    <x v="1"/>
    <x v="2"/>
    <x v="4"/>
    <x v="8"/>
    <x v="9"/>
    <x v="1"/>
    <x v="17"/>
  </r>
  <r>
    <x v="0"/>
    <x v="1"/>
    <x v="2"/>
    <x v="4"/>
    <x v="9"/>
    <x v="10"/>
    <x v="0"/>
    <x v="18"/>
  </r>
  <r>
    <x v="0"/>
    <x v="1"/>
    <x v="2"/>
    <x v="4"/>
    <x v="9"/>
    <x v="10"/>
    <x v="1"/>
    <x v="19"/>
  </r>
  <r>
    <x v="0"/>
    <x v="1"/>
    <x v="2"/>
    <x v="4"/>
    <x v="10"/>
    <x v="11"/>
    <x v="0"/>
    <x v="20"/>
  </r>
  <r>
    <x v="0"/>
    <x v="1"/>
    <x v="2"/>
    <x v="4"/>
    <x v="10"/>
    <x v="11"/>
    <x v="1"/>
    <x v="21"/>
  </r>
  <r>
    <x v="0"/>
    <x v="1"/>
    <x v="2"/>
    <x v="4"/>
    <x v="11"/>
    <x v="12"/>
    <x v="0"/>
    <x v="22"/>
  </r>
  <r>
    <x v="0"/>
    <x v="1"/>
    <x v="2"/>
    <x v="4"/>
    <x v="11"/>
    <x v="12"/>
    <x v="1"/>
    <x v="23"/>
  </r>
</pivotCacheRecords>
</file>

<file path=xl/pivotCache/pivotCacheRecords13.xml><?xml version="1.0" encoding="utf-8"?>
<pivotCacheRecords xmlns="http://schemas.openxmlformats.org/spreadsheetml/2006/main" xmlns:r="http://schemas.openxmlformats.org/officeDocument/2006/relationships" count="1536">
  <r>
    <x v="0"/>
    <x v="0"/>
    <x v="0"/>
    <x v="0"/>
    <x v="0"/>
    <x v="0"/>
    <x v="0"/>
    <n v="0"/>
  </r>
  <r>
    <x v="0"/>
    <x v="0"/>
    <x v="0"/>
    <x v="0"/>
    <x v="0"/>
    <x v="0"/>
    <x v="1"/>
    <n v="0"/>
  </r>
  <r>
    <x v="0"/>
    <x v="0"/>
    <x v="0"/>
    <x v="0"/>
    <x v="0"/>
    <x v="0"/>
    <x v="2"/>
    <n v="0"/>
  </r>
  <r>
    <x v="0"/>
    <x v="0"/>
    <x v="0"/>
    <x v="0"/>
    <x v="0"/>
    <x v="1"/>
    <x v="0"/>
    <n v="-1.5790970096336401"/>
  </r>
  <r>
    <x v="0"/>
    <x v="0"/>
    <x v="0"/>
    <x v="0"/>
    <x v="0"/>
    <x v="1"/>
    <x v="1"/>
    <n v="0"/>
  </r>
  <r>
    <x v="0"/>
    <x v="0"/>
    <x v="0"/>
    <x v="0"/>
    <x v="0"/>
    <x v="1"/>
    <x v="2"/>
    <n v="0"/>
  </r>
  <r>
    <x v="0"/>
    <x v="0"/>
    <x v="0"/>
    <x v="0"/>
    <x v="1"/>
    <x v="0"/>
    <x v="0"/>
    <n v="2.7090000000000001"/>
  </r>
  <r>
    <x v="0"/>
    <x v="0"/>
    <x v="0"/>
    <x v="0"/>
    <x v="1"/>
    <x v="0"/>
    <x v="1"/>
    <n v="2.7090000000000001"/>
  </r>
  <r>
    <x v="0"/>
    <x v="0"/>
    <x v="0"/>
    <x v="0"/>
    <x v="1"/>
    <x v="0"/>
    <x v="2"/>
    <n v="2.7090000000000001"/>
  </r>
  <r>
    <x v="0"/>
    <x v="0"/>
    <x v="0"/>
    <x v="0"/>
    <x v="1"/>
    <x v="1"/>
    <x v="0"/>
    <n v="2.7090000000000001"/>
  </r>
  <r>
    <x v="0"/>
    <x v="0"/>
    <x v="0"/>
    <x v="0"/>
    <x v="1"/>
    <x v="1"/>
    <x v="1"/>
    <n v="2.7090000000000001"/>
  </r>
  <r>
    <x v="0"/>
    <x v="0"/>
    <x v="0"/>
    <x v="0"/>
    <x v="1"/>
    <x v="1"/>
    <x v="2"/>
    <n v="2.7090000000000001"/>
  </r>
  <r>
    <x v="0"/>
    <x v="0"/>
    <x v="0"/>
    <x v="0"/>
    <x v="2"/>
    <x v="0"/>
    <x v="0"/>
    <n v="6.3467807997415596E-2"/>
  </r>
  <r>
    <x v="0"/>
    <x v="0"/>
    <x v="0"/>
    <x v="0"/>
    <x v="2"/>
    <x v="0"/>
    <x v="1"/>
    <n v="0.90240455991053403"/>
  </r>
  <r>
    <x v="0"/>
    <x v="0"/>
    <x v="0"/>
    <x v="0"/>
    <x v="2"/>
    <x v="0"/>
    <x v="2"/>
    <n v="0"/>
  </r>
  <r>
    <x v="0"/>
    <x v="0"/>
    <x v="0"/>
    <x v="0"/>
    <x v="2"/>
    <x v="1"/>
    <x v="0"/>
    <n v="0"/>
  </r>
  <r>
    <x v="0"/>
    <x v="0"/>
    <x v="0"/>
    <x v="0"/>
    <x v="2"/>
    <x v="1"/>
    <x v="1"/>
    <n v="1.1876261690512799"/>
  </r>
  <r>
    <x v="0"/>
    <x v="0"/>
    <x v="0"/>
    <x v="0"/>
    <x v="2"/>
    <x v="1"/>
    <x v="2"/>
    <n v="0"/>
  </r>
  <r>
    <x v="0"/>
    <x v="0"/>
    <x v="0"/>
    <x v="0"/>
    <x v="3"/>
    <x v="0"/>
    <x v="0"/>
    <n v="0"/>
  </r>
  <r>
    <x v="0"/>
    <x v="0"/>
    <x v="0"/>
    <x v="0"/>
    <x v="3"/>
    <x v="0"/>
    <x v="1"/>
    <n v="0"/>
  </r>
  <r>
    <x v="0"/>
    <x v="0"/>
    <x v="0"/>
    <x v="0"/>
    <x v="3"/>
    <x v="0"/>
    <x v="2"/>
    <n v="0.9"/>
  </r>
  <r>
    <x v="0"/>
    <x v="0"/>
    <x v="0"/>
    <x v="0"/>
    <x v="3"/>
    <x v="1"/>
    <x v="0"/>
    <n v="-0.88649999999999995"/>
  </r>
  <r>
    <x v="0"/>
    <x v="0"/>
    <x v="0"/>
    <x v="0"/>
    <x v="3"/>
    <x v="1"/>
    <x v="1"/>
    <n v="0"/>
  </r>
  <r>
    <x v="0"/>
    <x v="0"/>
    <x v="0"/>
    <x v="0"/>
    <x v="3"/>
    <x v="1"/>
    <x v="2"/>
    <n v="0.82654324366447696"/>
  </r>
  <r>
    <x v="0"/>
    <x v="0"/>
    <x v="0"/>
    <x v="0"/>
    <x v="4"/>
    <x v="0"/>
    <x v="0"/>
    <n v="0"/>
  </r>
  <r>
    <x v="0"/>
    <x v="0"/>
    <x v="0"/>
    <x v="0"/>
    <x v="4"/>
    <x v="0"/>
    <x v="1"/>
    <n v="-1.4124544986994001"/>
  </r>
  <r>
    <x v="0"/>
    <x v="0"/>
    <x v="0"/>
    <x v="0"/>
    <x v="4"/>
    <x v="0"/>
    <x v="2"/>
    <n v="-0.58316836569729602"/>
  </r>
  <r>
    <x v="0"/>
    <x v="0"/>
    <x v="0"/>
    <x v="0"/>
    <x v="4"/>
    <x v="1"/>
    <x v="0"/>
    <n v="-0.25448292462521899"/>
  </r>
  <r>
    <x v="0"/>
    <x v="0"/>
    <x v="0"/>
    <x v="0"/>
    <x v="4"/>
    <x v="1"/>
    <x v="1"/>
    <n v="-1.8"/>
  </r>
  <r>
    <x v="0"/>
    <x v="0"/>
    <x v="0"/>
    <x v="0"/>
    <x v="4"/>
    <x v="1"/>
    <x v="2"/>
    <n v="1.8"/>
  </r>
  <r>
    <x v="0"/>
    <x v="0"/>
    <x v="0"/>
    <x v="1"/>
    <x v="5"/>
    <x v="0"/>
    <x v="0"/>
    <n v="0"/>
  </r>
  <r>
    <x v="0"/>
    <x v="0"/>
    <x v="0"/>
    <x v="1"/>
    <x v="5"/>
    <x v="0"/>
    <x v="1"/>
    <n v="0"/>
  </r>
  <r>
    <x v="0"/>
    <x v="0"/>
    <x v="0"/>
    <x v="1"/>
    <x v="5"/>
    <x v="0"/>
    <x v="2"/>
    <n v="0"/>
  </r>
  <r>
    <x v="0"/>
    <x v="0"/>
    <x v="0"/>
    <x v="1"/>
    <x v="5"/>
    <x v="1"/>
    <x v="0"/>
    <n v="1.5790970096336401"/>
  </r>
  <r>
    <x v="0"/>
    <x v="0"/>
    <x v="0"/>
    <x v="1"/>
    <x v="5"/>
    <x v="1"/>
    <x v="1"/>
    <n v="0"/>
  </r>
  <r>
    <x v="0"/>
    <x v="0"/>
    <x v="0"/>
    <x v="1"/>
    <x v="5"/>
    <x v="1"/>
    <x v="2"/>
    <n v="0"/>
  </r>
  <r>
    <x v="0"/>
    <x v="0"/>
    <x v="0"/>
    <x v="1"/>
    <x v="2"/>
    <x v="0"/>
    <x v="0"/>
    <n v="2.00448421260353"/>
  </r>
  <r>
    <x v="0"/>
    <x v="0"/>
    <x v="0"/>
    <x v="1"/>
    <x v="2"/>
    <x v="0"/>
    <x v="1"/>
    <n v="4.6752269224615901"/>
  </r>
  <r>
    <x v="0"/>
    <x v="0"/>
    <x v="0"/>
    <x v="1"/>
    <x v="2"/>
    <x v="0"/>
    <x v="2"/>
    <n v="3.5626431998850299"/>
  </r>
  <r>
    <x v="0"/>
    <x v="0"/>
    <x v="0"/>
    <x v="1"/>
    <x v="2"/>
    <x v="1"/>
    <x v="0"/>
    <n v="5.9156276950243702"/>
  </r>
  <r>
    <x v="0"/>
    <x v="0"/>
    <x v="0"/>
    <x v="1"/>
    <x v="2"/>
    <x v="1"/>
    <x v="1"/>
    <n v="7.6119454307445196"/>
  </r>
  <r>
    <x v="0"/>
    <x v="0"/>
    <x v="0"/>
    <x v="1"/>
    <x v="2"/>
    <x v="1"/>
    <x v="2"/>
    <n v="5.6158125872769302"/>
  </r>
  <r>
    <x v="0"/>
    <x v="0"/>
    <x v="0"/>
    <x v="1"/>
    <x v="6"/>
    <x v="0"/>
    <x v="0"/>
    <n v="0"/>
  </r>
  <r>
    <x v="0"/>
    <x v="0"/>
    <x v="0"/>
    <x v="1"/>
    <x v="6"/>
    <x v="0"/>
    <x v="1"/>
    <n v="0"/>
  </r>
  <r>
    <x v="0"/>
    <x v="0"/>
    <x v="0"/>
    <x v="1"/>
    <x v="6"/>
    <x v="0"/>
    <x v="2"/>
    <n v="0.57738921863626302"/>
  </r>
  <r>
    <x v="0"/>
    <x v="0"/>
    <x v="0"/>
    <x v="1"/>
    <x v="6"/>
    <x v="1"/>
    <x v="0"/>
    <n v="-2.25"/>
  </r>
  <r>
    <x v="0"/>
    <x v="0"/>
    <x v="0"/>
    <x v="1"/>
    <x v="6"/>
    <x v="1"/>
    <x v="1"/>
    <n v="-1.6400259968878199"/>
  </r>
  <r>
    <x v="0"/>
    <x v="0"/>
    <x v="0"/>
    <x v="1"/>
    <x v="6"/>
    <x v="1"/>
    <x v="2"/>
    <n v="0"/>
  </r>
  <r>
    <x v="0"/>
    <x v="0"/>
    <x v="0"/>
    <x v="1"/>
    <x v="7"/>
    <x v="0"/>
    <x v="0"/>
    <n v="1.16403319452835"/>
  </r>
  <r>
    <x v="0"/>
    <x v="0"/>
    <x v="0"/>
    <x v="1"/>
    <x v="7"/>
    <x v="0"/>
    <x v="1"/>
    <n v="-1.2289275670522199"/>
  </r>
  <r>
    <x v="0"/>
    <x v="0"/>
    <x v="0"/>
    <x v="1"/>
    <x v="7"/>
    <x v="0"/>
    <x v="2"/>
    <n v="0"/>
  </r>
  <r>
    <x v="0"/>
    <x v="0"/>
    <x v="0"/>
    <x v="1"/>
    <x v="7"/>
    <x v="1"/>
    <x v="0"/>
    <n v="-1.26"/>
  </r>
  <r>
    <x v="0"/>
    <x v="0"/>
    <x v="0"/>
    <x v="1"/>
    <x v="7"/>
    <x v="1"/>
    <x v="1"/>
    <n v="-0.65712265693075"/>
  </r>
  <r>
    <x v="0"/>
    <x v="0"/>
    <x v="0"/>
    <x v="1"/>
    <x v="7"/>
    <x v="1"/>
    <x v="2"/>
    <n v="0"/>
  </r>
  <r>
    <x v="0"/>
    <x v="0"/>
    <x v="0"/>
    <x v="1"/>
    <x v="8"/>
    <x v="0"/>
    <x v="0"/>
    <n v="0.54"/>
  </r>
  <r>
    <x v="0"/>
    <x v="0"/>
    <x v="0"/>
    <x v="1"/>
    <x v="8"/>
    <x v="0"/>
    <x v="1"/>
    <n v="0.54"/>
  </r>
  <r>
    <x v="0"/>
    <x v="0"/>
    <x v="0"/>
    <x v="1"/>
    <x v="8"/>
    <x v="0"/>
    <x v="2"/>
    <n v="0.54"/>
  </r>
  <r>
    <x v="0"/>
    <x v="0"/>
    <x v="0"/>
    <x v="1"/>
    <x v="8"/>
    <x v="1"/>
    <x v="0"/>
    <n v="-0.54900000000000004"/>
  </r>
  <r>
    <x v="0"/>
    <x v="0"/>
    <x v="0"/>
    <x v="1"/>
    <x v="8"/>
    <x v="1"/>
    <x v="1"/>
    <n v="0.54"/>
  </r>
  <r>
    <x v="0"/>
    <x v="0"/>
    <x v="0"/>
    <x v="1"/>
    <x v="8"/>
    <x v="1"/>
    <x v="2"/>
    <n v="0.54"/>
  </r>
  <r>
    <x v="0"/>
    <x v="0"/>
    <x v="0"/>
    <x v="2"/>
    <x v="5"/>
    <x v="0"/>
    <x v="0"/>
    <n v="-2.7090000000000001"/>
  </r>
  <r>
    <x v="0"/>
    <x v="0"/>
    <x v="0"/>
    <x v="2"/>
    <x v="5"/>
    <x v="0"/>
    <x v="1"/>
    <n v="-2.7090000000000001"/>
  </r>
  <r>
    <x v="0"/>
    <x v="0"/>
    <x v="0"/>
    <x v="2"/>
    <x v="5"/>
    <x v="0"/>
    <x v="2"/>
    <n v="-2.7090000000000001"/>
  </r>
  <r>
    <x v="0"/>
    <x v="0"/>
    <x v="0"/>
    <x v="2"/>
    <x v="5"/>
    <x v="1"/>
    <x v="0"/>
    <n v="-2.7090000000000001"/>
  </r>
  <r>
    <x v="0"/>
    <x v="0"/>
    <x v="0"/>
    <x v="2"/>
    <x v="5"/>
    <x v="1"/>
    <x v="1"/>
    <n v="-2.7090000000000001"/>
  </r>
  <r>
    <x v="0"/>
    <x v="0"/>
    <x v="0"/>
    <x v="2"/>
    <x v="5"/>
    <x v="1"/>
    <x v="2"/>
    <n v="-2.7090000000000001"/>
  </r>
  <r>
    <x v="0"/>
    <x v="0"/>
    <x v="0"/>
    <x v="2"/>
    <x v="2"/>
    <x v="0"/>
    <x v="0"/>
    <n v="-8.4539078245783106"/>
  </r>
  <r>
    <x v="0"/>
    <x v="0"/>
    <x v="0"/>
    <x v="2"/>
    <x v="2"/>
    <x v="0"/>
    <x v="1"/>
    <n v="-8.0201013572556494"/>
  </r>
  <r>
    <x v="0"/>
    <x v="0"/>
    <x v="0"/>
    <x v="2"/>
    <x v="2"/>
    <x v="0"/>
    <x v="2"/>
    <n v="-8.5782799730281507"/>
  </r>
  <r>
    <x v="0"/>
    <x v="0"/>
    <x v="0"/>
    <x v="2"/>
    <x v="2"/>
    <x v="1"/>
    <x v="0"/>
    <n v="-3.1416917807976201"/>
  </r>
  <r>
    <x v="0"/>
    <x v="0"/>
    <x v="0"/>
    <x v="2"/>
    <x v="2"/>
    <x v="1"/>
    <x v="1"/>
    <n v="-10.112556638196899"/>
  </r>
  <r>
    <x v="0"/>
    <x v="0"/>
    <x v="0"/>
    <x v="2"/>
    <x v="2"/>
    <x v="1"/>
    <x v="2"/>
    <n v="-5.96821591676522"/>
  </r>
  <r>
    <x v="0"/>
    <x v="0"/>
    <x v="0"/>
    <x v="3"/>
    <x v="5"/>
    <x v="0"/>
    <x v="0"/>
    <n v="-6.3467807997415596E-2"/>
  </r>
  <r>
    <x v="0"/>
    <x v="0"/>
    <x v="0"/>
    <x v="3"/>
    <x v="5"/>
    <x v="0"/>
    <x v="1"/>
    <n v="-0.90240455991053403"/>
  </r>
  <r>
    <x v="0"/>
    <x v="0"/>
    <x v="0"/>
    <x v="3"/>
    <x v="5"/>
    <x v="0"/>
    <x v="2"/>
    <n v="0"/>
  </r>
  <r>
    <x v="0"/>
    <x v="0"/>
    <x v="0"/>
    <x v="3"/>
    <x v="5"/>
    <x v="1"/>
    <x v="0"/>
    <n v="0"/>
  </r>
  <r>
    <x v="0"/>
    <x v="0"/>
    <x v="0"/>
    <x v="3"/>
    <x v="5"/>
    <x v="1"/>
    <x v="1"/>
    <n v="-1.1876261690512799"/>
  </r>
  <r>
    <x v="0"/>
    <x v="0"/>
    <x v="0"/>
    <x v="3"/>
    <x v="5"/>
    <x v="1"/>
    <x v="2"/>
    <n v="0"/>
  </r>
  <r>
    <x v="0"/>
    <x v="0"/>
    <x v="0"/>
    <x v="3"/>
    <x v="0"/>
    <x v="0"/>
    <x v="0"/>
    <n v="-2.00448421260353"/>
  </r>
  <r>
    <x v="0"/>
    <x v="0"/>
    <x v="0"/>
    <x v="3"/>
    <x v="0"/>
    <x v="0"/>
    <x v="1"/>
    <n v="-4.6752269224615901"/>
  </r>
  <r>
    <x v="0"/>
    <x v="0"/>
    <x v="0"/>
    <x v="3"/>
    <x v="0"/>
    <x v="0"/>
    <x v="2"/>
    <n v="-3.5626431998850299"/>
  </r>
  <r>
    <x v="0"/>
    <x v="0"/>
    <x v="0"/>
    <x v="3"/>
    <x v="0"/>
    <x v="1"/>
    <x v="0"/>
    <n v="-5.9156276950243702"/>
  </r>
  <r>
    <x v="0"/>
    <x v="0"/>
    <x v="0"/>
    <x v="3"/>
    <x v="0"/>
    <x v="1"/>
    <x v="1"/>
    <n v="-7.6119454307445196"/>
  </r>
  <r>
    <x v="0"/>
    <x v="0"/>
    <x v="0"/>
    <x v="3"/>
    <x v="0"/>
    <x v="1"/>
    <x v="2"/>
    <n v="-5.6158125872769302"/>
  </r>
  <r>
    <x v="0"/>
    <x v="0"/>
    <x v="0"/>
    <x v="3"/>
    <x v="1"/>
    <x v="0"/>
    <x v="0"/>
    <n v="8.4539078245783106"/>
  </r>
  <r>
    <x v="0"/>
    <x v="0"/>
    <x v="0"/>
    <x v="3"/>
    <x v="1"/>
    <x v="0"/>
    <x v="1"/>
    <n v="8.0201013572556494"/>
  </r>
  <r>
    <x v="0"/>
    <x v="0"/>
    <x v="0"/>
    <x v="3"/>
    <x v="1"/>
    <x v="0"/>
    <x v="2"/>
    <n v="8.5782799730281507"/>
  </r>
  <r>
    <x v="0"/>
    <x v="0"/>
    <x v="0"/>
    <x v="3"/>
    <x v="1"/>
    <x v="1"/>
    <x v="0"/>
    <n v="3.1416917807976201"/>
  </r>
  <r>
    <x v="0"/>
    <x v="0"/>
    <x v="0"/>
    <x v="3"/>
    <x v="1"/>
    <x v="1"/>
    <x v="1"/>
    <n v="10.112556638196899"/>
  </r>
  <r>
    <x v="0"/>
    <x v="0"/>
    <x v="0"/>
    <x v="3"/>
    <x v="1"/>
    <x v="1"/>
    <x v="2"/>
    <n v="5.96821591676522"/>
  </r>
  <r>
    <x v="0"/>
    <x v="0"/>
    <x v="0"/>
    <x v="3"/>
    <x v="9"/>
    <x v="0"/>
    <x v="0"/>
    <n v="0"/>
  </r>
  <r>
    <x v="0"/>
    <x v="0"/>
    <x v="0"/>
    <x v="3"/>
    <x v="9"/>
    <x v="0"/>
    <x v="1"/>
    <n v="5.31"/>
  </r>
  <r>
    <x v="0"/>
    <x v="0"/>
    <x v="0"/>
    <x v="3"/>
    <x v="9"/>
    <x v="0"/>
    <x v="2"/>
    <n v="5.31"/>
  </r>
  <r>
    <x v="0"/>
    <x v="0"/>
    <x v="0"/>
    <x v="3"/>
    <x v="9"/>
    <x v="1"/>
    <x v="0"/>
    <n v="5.31"/>
  </r>
  <r>
    <x v="0"/>
    <x v="0"/>
    <x v="0"/>
    <x v="3"/>
    <x v="9"/>
    <x v="1"/>
    <x v="1"/>
    <n v="5.31"/>
  </r>
  <r>
    <x v="0"/>
    <x v="0"/>
    <x v="0"/>
    <x v="3"/>
    <x v="9"/>
    <x v="1"/>
    <x v="2"/>
    <n v="5.31"/>
  </r>
  <r>
    <x v="0"/>
    <x v="0"/>
    <x v="0"/>
    <x v="4"/>
    <x v="0"/>
    <x v="0"/>
    <x v="0"/>
    <n v="0"/>
  </r>
  <r>
    <x v="0"/>
    <x v="0"/>
    <x v="0"/>
    <x v="4"/>
    <x v="0"/>
    <x v="0"/>
    <x v="1"/>
    <n v="0"/>
  </r>
  <r>
    <x v="0"/>
    <x v="0"/>
    <x v="0"/>
    <x v="4"/>
    <x v="0"/>
    <x v="0"/>
    <x v="2"/>
    <n v="-0.57738921863626302"/>
  </r>
  <r>
    <x v="0"/>
    <x v="0"/>
    <x v="0"/>
    <x v="4"/>
    <x v="0"/>
    <x v="1"/>
    <x v="0"/>
    <n v="2.25"/>
  </r>
  <r>
    <x v="0"/>
    <x v="0"/>
    <x v="0"/>
    <x v="4"/>
    <x v="0"/>
    <x v="1"/>
    <x v="1"/>
    <n v="1.6400259968878199"/>
  </r>
  <r>
    <x v="0"/>
    <x v="0"/>
    <x v="0"/>
    <x v="4"/>
    <x v="0"/>
    <x v="1"/>
    <x v="2"/>
    <n v="0"/>
  </r>
  <r>
    <x v="0"/>
    <x v="0"/>
    <x v="0"/>
    <x v="4"/>
    <x v="3"/>
    <x v="0"/>
    <x v="0"/>
    <n v="0"/>
  </r>
  <r>
    <x v="0"/>
    <x v="0"/>
    <x v="0"/>
    <x v="4"/>
    <x v="3"/>
    <x v="0"/>
    <x v="1"/>
    <n v="0"/>
  </r>
  <r>
    <x v="0"/>
    <x v="0"/>
    <x v="0"/>
    <x v="4"/>
    <x v="3"/>
    <x v="0"/>
    <x v="2"/>
    <n v="0.31524748875320602"/>
  </r>
  <r>
    <x v="0"/>
    <x v="0"/>
    <x v="0"/>
    <x v="4"/>
    <x v="3"/>
    <x v="1"/>
    <x v="0"/>
    <n v="0.54"/>
  </r>
  <r>
    <x v="0"/>
    <x v="0"/>
    <x v="0"/>
    <x v="4"/>
    <x v="3"/>
    <x v="1"/>
    <x v="1"/>
    <n v="0.54"/>
  </r>
  <r>
    <x v="0"/>
    <x v="0"/>
    <x v="0"/>
    <x v="4"/>
    <x v="3"/>
    <x v="1"/>
    <x v="2"/>
    <n v="0.14333353280748301"/>
  </r>
  <r>
    <x v="0"/>
    <x v="0"/>
    <x v="0"/>
    <x v="4"/>
    <x v="9"/>
    <x v="0"/>
    <x v="0"/>
    <n v="0.63"/>
  </r>
  <r>
    <x v="0"/>
    <x v="0"/>
    <x v="0"/>
    <x v="4"/>
    <x v="9"/>
    <x v="0"/>
    <x v="1"/>
    <n v="0.63"/>
  </r>
  <r>
    <x v="0"/>
    <x v="0"/>
    <x v="0"/>
    <x v="4"/>
    <x v="9"/>
    <x v="0"/>
    <x v="2"/>
    <n v="0.63"/>
  </r>
  <r>
    <x v="0"/>
    <x v="0"/>
    <x v="0"/>
    <x v="4"/>
    <x v="9"/>
    <x v="1"/>
    <x v="0"/>
    <n v="0.63"/>
  </r>
  <r>
    <x v="0"/>
    <x v="0"/>
    <x v="0"/>
    <x v="4"/>
    <x v="9"/>
    <x v="1"/>
    <x v="1"/>
    <n v="0.63"/>
  </r>
  <r>
    <x v="0"/>
    <x v="0"/>
    <x v="0"/>
    <x v="4"/>
    <x v="9"/>
    <x v="1"/>
    <x v="2"/>
    <n v="0.63"/>
  </r>
  <r>
    <x v="0"/>
    <x v="0"/>
    <x v="0"/>
    <x v="4"/>
    <x v="7"/>
    <x v="0"/>
    <x v="0"/>
    <n v="0"/>
  </r>
  <r>
    <x v="0"/>
    <x v="0"/>
    <x v="0"/>
    <x v="4"/>
    <x v="7"/>
    <x v="0"/>
    <x v="1"/>
    <n v="-0.55874698740773499"/>
  </r>
  <r>
    <x v="0"/>
    <x v="0"/>
    <x v="0"/>
    <x v="4"/>
    <x v="7"/>
    <x v="0"/>
    <x v="2"/>
    <n v="0"/>
  </r>
  <r>
    <x v="0"/>
    <x v="0"/>
    <x v="0"/>
    <x v="4"/>
    <x v="7"/>
    <x v="1"/>
    <x v="0"/>
    <n v="-0.77744467079448099"/>
  </r>
  <r>
    <x v="0"/>
    <x v="0"/>
    <x v="0"/>
    <x v="4"/>
    <x v="7"/>
    <x v="1"/>
    <x v="1"/>
    <n v="0"/>
  </r>
  <r>
    <x v="0"/>
    <x v="0"/>
    <x v="0"/>
    <x v="4"/>
    <x v="7"/>
    <x v="1"/>
    <x v="2"/>
    <n v="0"/>
  </r>
  <r>
    <x v="0"/>
    <x v="0"/>
    <x v="0"/>
    <x v="4"/>
    <x v="10"/>
    <x v="0"/>
    <x v="0"/>
    <n v="9.7323978374040498E-2"/>
  </r>
  <r>
    <x v="0"/>
    <x v="0"/>
    <x v="0"/>
    <x v="4"/>
    <x v="10"/>
    <x v="0"/>
    <x v="1"/>
    <n v="0"/>
  </r>
  <r>
    <x v="0"/>
    <x v="0"/>
    <x v="0"/>
    <x v="4"/>
    <x v="10"/>
    <x v="0"/>
    <x v="2"/>
    <n v="0.66600000000000004"/>
  </r>
  <r>
    <x v="0"/>
    <x v="0"/>
    <x v="0"/>
    <x v="4"/>
    <x v="10"/>
    <x v="1"/>
    <x v="0"/>
    <n v="0"/>
  </r>
  <r>
    <x v="0"/>
    <x v="0"/>
    <x v="0"/>
    <x v="4"/>
    <x v="10"/>
    <x v="1"/>
    <x v="1"/>
    <n v="0.66600000000000004"/>
  </r>
  <r>
    <x v="0"/>
    <x v="0"/>
    <x v="0"/>
    <x v="4"/>
    <x v="10"/>
    <x v="1"/>
    <x v="2"/>
    <n v="0.66600000000000004"/>
  </r>
  <r>
    <x v="0"/>
    <x v="0"/>
    <x v="0"/>
    <x v="5"/>
    <x v="5"/>
    <x v="0"/>
    <x v="0"/>
    <n v="0"/>
  </r>
  <r>
    <x v="0"/>
    <x v="0"/>
    <x v="0"/>
    <x v="5"/>
    <x v="5"/>
    <x v="0"/>
    <x v="1"/>
    <n v="0"/>
  </r>
  <r>
    <x v="0"/>
    <x v="0"/>
    <x v="0"/>
    <x v="5"/>
    <x v="5"/>
    <x v="0"/>
    <x v="2"/>
    <n v="-0.9"/>
  </r>
  <r>
    <x v="0"/>
    <x v="0"/>
    <x v="0"/>
    <x v="5"/>
    <x v="5"/>
    <x v="1"/>
    <x v="0"/>
    <n v="0.88649999999999995"/>
  </r>
  <r>
    <x v="0"/>
    <x v="0"/>
    <x v="0"/>
    <x v="5"/>
    <x v="5"/>
    <x v="1"/>
    <x v="1"/>
    <n v="0"/>
  </r>
  <r>
    <x v="0"/>
    <x v="0"/>
    <x v="0"/>
    <x v="5"/>
    <x v="5"/>
    <x v="1"/>
    <x v="2"/>
    <n v="-0.82654324366447696"/>
  </r>
  <r>
    <x v="0"/>
    <x v="0"/>
    <x v="0"/>
    <x v="5"/>
    <x v="6"/>
    <x v="0"/>
    <x v="0"/>
    <n v="0"/>
  </r>
  <r>
    <x v="0"/>
    <x v="0"/>
    <x v="0"/>
    <x v="5"/>
    <x v="6"/>
    <x v="0"/>
    <x v="1"/>
    <n v="0"/>
  </r>
  <r>
    <x v="0"/>
    <x v="0"/>
    <x v="0"/>
    <x v="5"/>
    <x v="6"/>
    <x v="0"/>
    <x v="2"/>
    <n v="-0.31524748875320602"/>
  </r>
  <r>
    <x v="0"/>
    <x v="0"/>
    <x v="0"/>
    <x v="5"/>
    <x v="6"/>
    <x v="1"/>
    <x v="0"/>
    <n v="-0.54"/>
  </r>
  <r>
    <x v="0"/>
    <x v="0"/>
    <x v="0"/>
    <x v="5"/>
    <x v="6"/>
    <x v="1"/>
    <x v="1"/>
    <n v="-0.54"/>
  </r>
  <r>
    <x v="0"/>
    <x v="0"/>
    <x v="0"/>
    <x v="5"/>
    <x v="6"/>
    <x v="1"/>
    <x v="2"/>
    <n v="-0.14333353280748301"/>
  </r>
  <r>
    <x v="0"/>
    <x v="0"/>
    <x v="0"/>
    <x v="5"/>
    <x v="8"/>
    <x v="0"/>
    <x v="0"/>
    <n v="0.47031760688534702"/>
  </r>
  <r>
    <x v="0"/>
    <x v="0"/>
    <x v="0"/>
    <x v="5"/>
    <x v="8"/>
    <x v="0"/>
    <x v="1"/>
    <n v="0.14350808627072101"/>
  </r>
  <r>
    <x v="0"/>
    <x v="0"/>
    <x v="0"/>
    <x v="5"/>
    <x v="8"/>
    <x v="0"/>
    <x v="2"/>
    <n v="1.3878735377831799"/>
  </r>
  <r>
    <x v="0"/>
    <x v="0"/>
    <x v="0"/>
    <x v="5"/>
    <x v="8"/>
    <x v="1"/>
    <x v="0"/>
    <n v="-0.61817965941364506"/>
  </r>
  <r>
    <x v="0"/>
    <x v="0"/>
    <x v="0"/>
    <x v="5"/>
    <x v="8"/>
    <x v="1"/>
    <x v="1"/>
    <n v="0.86086525341290598"/>
  </r>
  <r>
    <x v="0"/>
    <x v="0"/>
    <x v="0"/>
    <x v="5"/>
    <x v="8"/>
    <x v="1"/>
    <x v="2"/>
    <n v="0.29821456334660301"/>
  </r>
  <r>
    <x v="0"/>
    <x v="0"/>
    <x v="0"/>
    <x v="6"/>
    <x v="11"/>
    <x v="0"/>
    <x v="0"/>
    <n v="0.89639688700048104"/>
  </r>
  <r>
    <x v="0"/>
    <x v="0"/>
    <x v="0"/>
    <x v="6"/>
    <x v="11"/>
    <x v="0"/>
    <x v="1"/>
    <n v="0.9"/>
  </r>
  <r>
    <x v="0"/>
    <x v="0"/>
    <x v="0"/>
    <x v="6"/>
    <x v="11"/>
    <x v="0"/>
    <x v="2"/>
    <n v="0.9"/>
  </r>
  <r>
    <x v="0"/>
    <x v="0"/>
    <x v="0"/>
    <x v="6"/>
    <x v="11"/>
    <x v="1"/>
    <x v="0"/>
    <n v="-0.9"/>
  </r>
  <r>
    <x v="0"/>
    <x v="0"/>
    <x v="0"/>
    <x v="6"/>
    <x v="11"/>
    <x v="1"/>
    <x v="1"/>
    <n v="-0.9"/>
  </r>
  <r>
    <x v="0"/>
    <x v="0"/>
    <x v="0"/>
    <x v="6"/>
    <x v="11"/>
    <x v="1"/>
    <x v="2"/>
    <n v="-0.23694644570353901"/>
  </r>
  <r>
    <x v="0"/>
    <x v="0"/>
    <x v="0"/>
    <x v="6"/>
    <x v="12"/>
    <x v="0"/>
    <x v="0"/>
    <n v="0"/>
  </r>
  <r>
    <x v="0"/>
    <x v="0"/>
    <x v="0"/>
    <x v="6"/>
    <x v="12"/>
    <x v="0"/>
    <x v="1"/>
    <n v="0.57913993986047496"/>
  </r>
  <r>
    <x v="0"/>
    <x v="0"/>
    <x v="0"/>
    <x v="6"/>
    <x v="12"/>
    <x v="0"/>
    <x v="2"/>
    <n v="0"/>
  </r>
  <r>
    <x v="0"/>
    <x v="0"/>
    <x v="0"/>
    <x v="6"/>
    <x v="12"/>
    <x v="1"/>
    <x v="0"/>
    <n v="0.225761981835019"/>
  </r>
  <r>
    <x v="0"/>
    <x v="0"/>
    <x v="0"/>
    <x v="6"/>
    <x v="12"/>
    <x v="1"/>
    <x v="1"/>
    <n v="0.37074044885722801"/>
  </r>
  <r>
    <x v="0"/>
    <x v="0"/>
    <x v="0"/>
    <x v="6"/>
    <x v="12"/>
    <x v="1"/>
    <x v="2"/>
    <n v="0.72"/>
  </r>
  <r>
    <x v="0"/>
    <x v="0"/>
    <x v="0"/>
    <x v="7"/>
    <x v="13"/>
    <x v="0"/>
    <x v="0"/>
    <n v="-0.89639688700048104"/>
  </r>
  <r>
    <x v="0"/>
    <x v="0"/>
    <x v="0"/>
    <x v="7"/>
    <x v="13"/>
    <x v="0"/>
    <x v="1"/>
    <n v="-0.9"/>
  </r>
  <r>
    <x v="0"/>
    <x v="0"/>
    <x v="0"/>
    <x v="7"/>
    <x v="13"/>
    <x v="0"/>
    <x v="2"/>
    <n v="-0.9"/>
  </r>
  <r>
    <x v="0"/>
    <x v="0"/>
    <x v="0"/>
    <x v="7"/>
    <x v="13"/>
    <x v="1"/>
    <x v="0"/>
    <n v="0.9"/>
  </r>
  <r>
    <x v="0"/>
    <x v="0"/>
    <x v="0"/>
    <x v="7"/>
    <x v="13"/>
    <x v="1"/>
    <x v="1"/>
    <n v="0.9"/>
  </r>
  <r>
    <x v="0"/>
    <x v="0"/>
    <x v="0"/>
    <x v="7"/>
    <x v="13"/>
    <x v="1"/>
    <x v="2"/>
    <n v="0.23694644570353901"/>
  </r>
  <r>
    <x v="0"/>
    <x v="0"/>
    <x v="0"/>
    <x v="7"/>
    <x v="14"/>
    <x v="0"/>
    <x v="0"/>
    <n v="-0.413857942644974"/>
  </r>
  <r>
    <x v="0"/>
    <x v="0"/>
    <x v="0"/>
    <x v="7"/>
    <x v="14"/>
    <x v="0"/>
    <x v="1"/>
    <n v="-0.169389136033638"/>
  </r>
  <r>
    <x v="0"/>
    <x v="0"/>
    <x v="0"/>
    <x v="7"/>
    <x v="14"/>
    <x v="0"/>
    <x v="2"/>
    <n v="-0.25765154442552102"/>
  </r>
  <r>
    <x v="0"/>
    <x v="0"/>
    <x v="0"/>
    <x v="7"/>
    <x v="14"/>
    <x v="1"/>
    <x v="0"/>
    <n v="-1.17"/>
  </r>
  <r>
    <x v="0"/>
    <x v="0"/>
    <x v="0"/>
    <x v="7"/>
    <x v="14"/>
    <x v="1"/>
    <x v="1"/>
    <n v="-1.17"/>
  </r>
  <r>
    <x v="0"/>
    <x v="0"/>
    <x v="0"/>
    <x v="7"/>
    <x v="14"/>
    <x v="1"/>
    <x v="2"/>
    <n v="-1.17"/>
  </r>
  <r>
    <x v="0"/>
    <x v="0"/>
    <x v="0"/>
    <x v="7"/>
    <x v="10"/>
    <x v="0"/>
    <x v="0"/>
    <n v="1.2150000000000001"/>
  </r>
  <r>
    <x v="0"/>
    <x v="0"/>
    <x v="0"/>
    <x v="7"/>
    <x v="10"/>
    <x v="0"/>
    <x v="1"/>
    <n v="0"/>
  </r>
  <r>
    <x v="0"/>
    <x v="0"/>
    <x v="0"/>
    <x v="7"/>
    <x v="10"/>
    <x v="0"/>
    <x v="2"/>
    <n v="0"/>
  </r>
  <r>
    <x v="0"/>
    <x v="0"/>
    <x v="0"/>
    <x v="7"/>
    <x v="10"/>
    <x v="1"/>
    <x v="0"/>
    <n v="-1.2150000000000001"/>
  </r>
  <r>
    <x v="0"/>
    <x v="0"/>
    <x v="0"/>
    <x v="7"/>
    <x v="10"/>
    <x v="1"/>
    <x v="1"/>
    <n v="-1.2150000000000001"/>
  </r>
  <r>
    <x v="0"/>
    <x v="0"/>
    <x v="0"/>
    <x v="7"/>
    <x v="10"/>
    <x v="1"/>
    <x v="2"/>
    <n v="-1.2150000000000001"/>
  </r>
  <r>
    <x v="0"/>
    <x v="0"/>
    <x v="0"/>
    <x v="8"/>
    <x v="12"/>
    <x v="0"/>
    <x v="0"/>
    <n v="-0.49084621227210801"/>
  </r>
  <r>
    <x v="0"/>
    <x v="0"/>
    <x v="0"/>
    <x v="8"/>
    <x v="12"/>
    <x v="0"/>
    <x v="1"/>
    <n v="-0.63223812923004796"/>
  </r>
  <r>
    <x v="0"/>
    <x v="0"/>
    <x v="0"/>
    <x v="8"/>
    <x v="12"/>
    <x v="0"/>
    <x v="2"/>
    <n v="0"/>
  </r>
  <r>
    <x v="0"/>
    <x v="0"/>
    <x v="0"/>
    <x v="8"/>
    <x v="12"/>
    <x v="1"/>
    <x v="0"/>
    <n v="0.18270969388639199"/>
  </r>
  <r>
    <x v="0"/>
    <x v="0"/>
    <x v="0"/>
    <x v="8"/>
    <x v="12"/>
    <x v="1"/>
    <x v="1"/>
    <n v="0.14788141443710701"/>
  </r>
  <r>
    <x v="0"/>
    <x v="0"/>
    <x v="0"/>
    <x v="8"/>
    <x v="12"/>
    <x v="1"/>
    <x v="2"/>
    <n v="-0.213259803203556"/>
  </r>
  <r>
    <x v="0"/>
    <x v="0"/>
    <x v="0"/>
    <x v="8"/>
    <x v="4"/>
    <x v="0"/>
    <x v="0"/>
    <n v="-0.9"/>
  </r>
  <r>
    <x v="0"/>
    <x v="0"/>
    <x v="0"/>
    <x v="8"/>
    <x v="4"/>
    <x v="0"/>
    <x v="1"/>
    <n v="-0.39334198966442002"/>
  </r>
  <r>
    <x v="0"/>
    <x v="0"/>
    <x v="0"/>
    <x v="8"/>
    <x v="4"/>
    <x v="0"/>
    <x v="2"/>
    <n v="0.9"/>
  </r>
  <r>
    <x v="0"/>
    <x v="0"/>
    <x v="0"/>
    <x v="8"/>
    <x v="4"/>
    <x v="1"/>
    <x v="0"/>
    <n v="-0.31187645468258701"/>
  </r>
  <r>
    <x v="0"/>
    <x v="0"/>
    <x v="0"/>
    <x v="8"/>
    <x v="4"/>
    <x v="1"/>
    <x v="1"/>
    <n v="-0.9"/>
  </r>
  <r>
    <x v="0"/>
    <x v="0"/>
    <x v="0"/>
    <x v="8"/>
    <x v="4"/>
    <x v="1"/>
    <x v="2"/>
    <n v="0.29608137304816701"/>
  </r>
  <r>
    <x v="0"/>
    <x v="0"/>
    <x v="0"/>
    <x v="8"/>
    <x v="8"/>
    <x v="0"/>
    <x v="0"/>
    <n v="0.41237761592500899"/>
  </r>
  <r>
    <x v="0"/>
    <x v="0"/>
    <x v="0"/>
    <x v="8"/>
    <x v="8"/>
    <x v="0"/>
    <x v="1"/>
    <n v="0.63"/>
  </r>
  <r>
    <x v="0"/>
    <x v="0"/>
    <x v="0"/>
    <x v="8"/>
    <x v="8"/>
    <x v="0"/>
    <x v="2"/>
    <n v="0.63"/>
  </r>
  <r>
    <x v="0"/>
    <x v="0"/>
    <x v="0"/>
    <x v="8"/>
    <x v="8"/>
    <x v="1"/>
    <x v="0"/>
    <n v="-0.63"/>
  </r>
  <r>
    <x v="0"/>
    <x v="0"/>
    <x v="0"/>
    <x v="8"/>
    <x v="8"/>
    <x v="1"/>
    <x v="1"/>
    <n v="-0.63"/>
  </r>
  <r>
    <x v="0"/>
    <x v="0"/>
    <x v="0"/>
    <x v="8"/>
    <x v="8"/>
    <x v="1"/>
    <x v="2"/>
    <n v="-0.63"/>
  </r>
  <r>
    <x v="0"/>
    <x v="0"/>
    <x v="0"/>
    <x v="9"/>
    <x v="13"/>
    <x v="0"/>
    <x v="0"/>
    <n v="0"/>
  </r>
  <r>
    <x v="0"/>
    <x v="0"/>
    <x v="0"/>
    <x v="9"/>
    <x v="13"/>
    <x v="0"/>
    <x v="1"/>
    <n v="-0.57913993986047496"/>
  </r>
  <r>
    <x v="0"/>
    <x v="0"/>
    <x v="0"/>
    <x v="9"/>
    <x v="13"/>
    <x v="0"/>
    <x v="2"/>
    <n v="0"/>
  </r>
  <r>
    <x v="0"/>
    <x v="0"/>
    <x v="0"/>
    <x v="9"/>
    <x v="13"/>
    <x v="1"/>
    <x v="0"/>
    <n v="-0.225761981835019"/>
  </r>
  <r>
    <x v="0"/>
    <x v="0"/>
    <x v="0"/>
    <x v="9"/>
    <x v="13"/>
    <x v="1"/>
    <x v="1"/>
    <n v="-0.37074044885722801"/>
  </r>
  <r>
    <x v="0"/>
    <x v="0"/>
    <x v="0"/>
    <x v="9"/>
    <x v="13"/>
    <x v="1"/>
    <x v="2"/>
    <n v="-0.72"/>
  </r>
  <r>
    <x v="0"/>
    <x v="0"/>
    <x v="0"/>
    <x v="9"/>
    <x v="15"/>
    <x v="0"/>
    <x v="0"/>
    <n v="0.49084621227210801"/>
  </r>
  <r>
    <x v="0"/>
    <x v="0"/>
    <x v="0"/>
    <x v="9"/>
    <x v="15"/>
    <x v="0"/>
    <x v="1"/>
    <n v="0.63223812923004796"/>
  </r>
  <r>
    <x v="0"/>
    <x v="0"/>
    <x v="0"/>
    <x v="9"/>
    <x v="15"/>
    <x v="0"/>
    <x v="2"/>
    <n v="0"/>
  </r>
  <r>
    <x v="0"/>
    <x v="0"/>
    <x v="0"/>
    <x v="9"/>
    <x v="15"/>
    <x v="1"/>
    <x v="0"/>
    <n v="-0.18270969388639199"/>
  </r>
  <r>
    <x v="0"/>
    <x v="0"/>
    <x v="0"/>
    <x v="9"/>
    <x v="15"/>
    <x v="1"/>
    <x v="1"/>
    <n v="-0.14788141443710701"/>
  </r>
  <r>
    <x v="0"/>
    <x v="0"/>
    <x v="0"/>
    <x v="9"/>
    <x v="15"/>
    <x v="1"/>
    <x v="2"/>
    <n v="0.213259803203556"/>
  </r>
  <r>
    <x v="0"/>
    <x v="0"/>
    <x v="0"/>
    <x v="10"/>
    <x v="2"/>
    <x v="0"/>
    <x v="0"/>
    <n v="0"/>
  </r>
  <r>
    <x v="0"/>
    <x v="0"/>
    <x v="0"/>
    <x v="10"/>
    <x v="2"/>
    <x v="0"/>
    <x v="1"/>
    <n v="-5.31"/>
  </r>
  <r>
    <x v="0"/>
    <x v="0"/>
    <x v="0"/>
    <x v="10"/>
    <x v="2"/>
    <x v="0"/>
    <x v="2"/>
    <n v="-5.31"/>
  </r>
  <r>
    <x v="0"/>
    <x v="0"/>
    <x v="0"/>
    <x v="10"/>
    <x v="2"/>
    <x v="1"/>
    <x v="0"/>
    <n v="-5.31"/>
  </r>
  <r>
    <x v="0"/>
    <x v="0"/>
    <x v="0"/>
    <x v="10"/>
    <x v="2"/>
    <x v="1"/>
    <x v="1"/>
    <n v="-5.31"/>
  </r>
  <r>
    <x v="0"/>
    <x v="0"/>
    <x v="0"/>
    <x v="10"/>
    <x v="2"/>
    <x v="1"/>
    <x v="2"/>
    <n v="-5.31"/>
  </r>
  <r>
    <x v="0"/>
    <x v="0"/>
    <x v="0"/>
    <x v="10"/>
    <x v="6"/>
    <x v="0"/>
    <x v="0"/>
    <n v="-0.63"/>
  </r>
  <r>
    <x v="0"/>
    <x v="0"/>
    <x v="0"/>
    <x v="10"/>
    <x v="6"/>
    <x v="0"/>
    <x v="1"/>
    <n v="-0.63"/>
  </r>
  <r>
    <x v="0"/>
    <x v="0"/>
    <x v="0"/>
    <x v="10"/>
    <x v="6"/>
    <x v="0"/>
    <x v="2"/>
    <n v="-0.63"/>
  </r>
  <r>
    <x v="0"/>
    <x v="0"/>
    <x v="0"/>
    <x v="10"/>
    <x v="6"/>
    <x v="1"/>
    <x v="0"/>
    <n v="-0.63"/>
  </r>
  <r>
    <x v="0"/>
    <x v="0"/>
    <x v="0"/>
    <x v="10"/>
    <x v="6"/>
    <x v="1"/>
    <x v="1"/>
    <n v="-0.63"/>
  </r>
  <r>
    <x v="0"/>
    <x v="0"/>
    <x v="0"/>
    <x v="10"/>
    <x v="6"/>
    <x v="1"/>
    <x v="2"/>
    <n v="-0.63"/>
  </r>
  <r>
    <x v="0"/>
    <x v="0"/>
    <x v="0"/>
    <x v="10"/>
    <x v="7"/>
    <x v="0"/>
    <x v="0"/>
    <n v="-0.31814922033109699"/>
  </r>
  <r>
    <x v="0"/>
    <x v="0"/>
    <x v="0"/>
    <x v="10"/>
    <x v="7"/>
    <x v="0"/>
    <x v="1"/>
    <n v="-0.63"/>
  </r>
  <r>
    <x v="0"/>
    <x v="0"/>
    <x v="0"/>
    <x v="10"/>
    <x v="7"/>
    <x v="0"/>
    <x v="2"/>
    <n v="-0.63"/>
  </r>
  <r>
    <x v="0"/>
    <x v="0"/>
    <x v="0"/>
    <x v="10"/>
    <x v="7"/>
    <x v="1"/>
    <x v="0"/>
    <n v="-0.63"/>
  </r>
  <r>
    <x v="0"/>
    <x v="0"/>
    <x v="0"/>
    <x v="10"/>
    <x v="7"/>
    <x v="1"/>
    <x v="1"/>
    <n v="-0.63"/>
  </r>
  <r>
    <x v="0"/>
    <x v="0"/>
    <x v="0"/>
    <x v="10"/>
    <x v="7"/>
    <x v="1"/>
    <x v="2"/>
    <n v="-0.63"/>
  </r>
  <r>
    <x v="0"/>
    <x v="0"/>
    <x v="0"/>
    <x v="10"/>
    <x v="16"/>
    <x v="0"/>
    <x v="0"/>
    <n v="0.211421994367892"/>
  </r>
  <r>
    <x v="0"/>
    <x v="0"/>
    <x v="0"/>
    <x v="10"/>
    <x v="16"/>
    <x v="0"/>
    <x v="1"/>
    <n v="0.9"/>
  </r>
  <r>
    <x v="0"/>
    <x v="0"/>
    <x v="0"/>
    <x v="10"/>
    <x v="16"/>
    <x v="0"/>
    <x v="2"/>
    <n v="0.41828433811379101"/>
  </r>
  <r>
    <x v="0"/>
    <x v="0"/>
    <x v="0"/>
    <x v="10"/>
    <x v="16"/>
    <x v="1"/>
    <x v="0"/>
    <n v="-0.24501150737524199"/>
  </r>
  <r>
    <x v="0"/>
    <x v="0"/>
    <x v="0"/>
    <x v="10"/>
    <x v="16"/>
    <x v="1"/>
    <x v="1"/>
    <n v="0"/>
  </r>
  <r>
    <x v="0"/>
    <x v="0"/>
    <x v="0"/>
    <x v="10"/>
    <x v="16"/>
    <x v="1"/>
    <x v="2"/>
    <n v="1.62748604706985E-2"/>
  </r>
  <r>
    <x v="0"/>
    <x v="0"/>
    <x v="0"/>
    <x v="11"/>
    <x v="7"/>
    <x v="0"/>
    <x v="0"/>
    <n v="-1.72537740727759"/>
  </r>
  <r>
    <x v="0"/>
    <x v="0"/>
    <x v="0"/>
    <x v="11"/>
    <x v="7"/>
    <x v="0"/>
    <x v="1"/>
    <n v="-0.54030131656910596"/>
  </r>
  <r>
    <x v="0"/>
    <x v="0"/>
    <x v="0"/>
    <x v="11"/>
    <x v="7"/>
    <x v="0"/>
    <x v="2"/>
    <n v="-1.4282903754633101"/>
  </r>
  <r>
    <x v="0"/>
    <x v="0"/>
    <x v="0"/>
    <x v="11"/>
    <x v="7"/>
    <x v="1"/>
    <x v="0"/>
    <n v="0"/>
  </r>
  <r>
    <x v="0"/>
    <x v="0"/>
    <x v="0"/>
    <x v="11"/>
    <x v="7"/>
    <x v="1"/>
    <x v="1"/>
    <n v="0"/>
  </r>
  <r>
    <x v="0"/>
    <x v="0"/>
    <x v="0"/>
    <x v="11"/>
    <x v="7"/>
    <x v="1"/>
    <x v="2"/>
    <n v="-0.73862494698329295"/>
  </r>
  <r>
    <x v="0"/>
    <x v="0"/>
    <x v="0"/>
    <x v="11"/>
    <x v="17"/>
    <x v="0"/>
    <x v="0"/>
    <n v="-0.45"/>
  </r>
  <r>
    <x v="0"/>
    <x v="0"/>
    <x v="0"/>
    <x v="11"/>
    <x v="17"/>
    <x v="0"/>
    <x v="1"/>
    <n v="-0.45"/>
  </r>
  <r>
    <x v="0"/>
    <x v="0"/>
    <x v="0"/>
    <x v="11"/>
    <x v="17"/>
    <x v="0"/>
    <x v="2"/>
    <n v="-0.45"/>
  </r>
  <r>
    <x v="0"/>
    <x v="0"/>
    <x v="0"/>
    <x v="11"/>
    <x v="17"/>
    <x v="1"/>
    <x v="0"/>
    <n v="-0.45"/>
  </r>
  <r>
    <x v="0"/>
    <x v="0"/>
    <x v="0"/>
    <x v="11"/>
    <x v="17"/>
    <x v="1"/>
    <x v="1"/>
    <n v="-0.45"/>
  </r>
  <r>
    <x v="0"/>
    <x v="0"/>
    <x v="0"/>
    <x v="11"/>
    <x v="17"/>
    <x v="1"/>
    <x v="2"/>
    <n v="-0.45"/>
  </r>
  <r>
    <x v="0"/>
    <x v="0"/>
    <x v="0"/>
    <x v="11"/>
    <x v="18"/>
    <x v="0"/>
    <x v="0"/>
    <n v="-1.0460294739017399"/>
  </r>
  <r>
    <x v="0"/>
    <x v="0"/>
    <x v="0"/>
    <x v="11"/>
    <x v="18"/>
    <x v="0"/>
    <x v="1"/>
    <n v="-3.2942036531852401"/>
  </r>
  <r>
    <x v="0"/>
    <x v="0"/>
    <x v="0"/>
    <x v="11"/>
    <x v="18"/>
    <x v="0"/>
    <x v="2"/>
    <n v="-2.6510191203275899"/>
  </r>
  <r>
    <x v="0"/>
    <x v="0"/>
    <x v="0"/>
    <x v="11"/>
    <x v="18"/>
    <x v="1"/>
    <x v="0"/>
    <n v="-2.3642963943509798"/>
  </r>
  <r>
    <x v="0"/>
    <x v="0"/>
    <x v="0"/>
    <x v="11"/>
    <x v="18"/>
    <x v="1"/>
    <x v="1"/>
    <n v="-2.4403088991797599"/>
  </r>
  <r>
    <x v="0"/>
    <x v="0"/>
    <x v="0"/>
    <x v="11"/>
    <x v="18"/>
    <x v="1"/>
    <x v="2"/>
    <n v="-2.3959451509595602"/>
  </r>
  <r>
    <x v="0"/>
    <x v="0"/>
    <x v="0"/>
    <x v="11"/>
    <x v="10"/>
    <x v="0"/>
    <x v="0"/>
    <n v="-0.24048926153448599"/>
  </r>
  <r>
    <x v="0"/>
    <x v="0"/>
    <x v="0"/>
    <x v="11"/>
    <x v="10"/>
    <x v="0"/>
    <x v="1"/>
    <n v="0"/>
  </r>
  <r>
    <x v="0"/>
    <x v="0"/>
    <x v="0"/>
    <x v="11"/>
    <x v="10"/>
    <x v="0"/>
    <x v="2"/>
    <n v="0"/>
  </r>
  <r>
    <x v="0"/>
    <x v="0"/>
    <x v="0"/>
    <x v="11"/>
    <x v="10"/>
    <x v="1"/>
    <x v="0"/>
    <n v="2.14172481125423"/>
  </r>
  <r>
    <x v="0"/>
    <x v="0"/>
    <x v="0"/>
    <x v="11"/>
    <x v="10"/>
    <x v="1"/>
    <x v="1"/>
    <n v="1.15513365658097"/>
  </r>
  <r>
    <x v="0"/>
    <x v="0"/>
    <x v="0"/>
    <x v="11"/>
    <x v="10"/>
    <x v="1"/>
    <x v="2"/>
    <n v="2.0931360376459498"/>
  </r>
  <r>
    <x v="0"/>
    <x v="0"/>
    <x v="0"/>
    <x v="12"/>
    <x v="0"/>
    <x v="0"/>
    <x v="0"/>
    <n v="-1.16403319452835"/>
  </r>
  <r>
    <x v="0"/>
    <x v="0"/>
    <x v="0"/>
    <x v="12"/>
    <x v="0"/>
    <x v="0"/>
    <x v="1"/>
    <n v="1.2289275670522199"/>
  </r>
  <r>
    <x v="0"/>
    <x v="0"/>
    <x v="0"/>
    <x v="12"/>
    <x v="0"/>
    <x v="0"/>
    <x v="2"/>
    <n v="0"/>
  </r>
  <r>
    <x v="0"/>
    <x v="0"/>
    <x v="0"/>
    <x v="12"/>
    <x v="0"/>
    <x v="1"/>
    <x v="0"/>
    <n v="1.26"/>
  </r>
  <r>
    <x v="0"/>
    <x v="0"/>
    <x v="0"/>
    <x v="12"/>
    <x v="0"/>
    <x v="1"/>
    <x v="1"/>
    <n v="0.65712265693075"/>
  </r>
  <r>
    <x v="0"/>
    <x v="0"/>
    <x v="0"/>
    <x v="12"/>
    <x v="0"/>
    <x v="1"/>
    <x v="2"/>
    <n v="0"/>
  </r>
  <r>
    <x v="0"/>
    <x v="0"/>
    <x v="0"/>
    <x v="12"/>
    <x v="6"/>
    <x v="0"/>
    <x v="0"/>
    <n v="0"/>
  </r>
  <r>
    <x v="0"/>
    <x v="0"/>
    <x v="0"/>
    <x v="12"/>
    <x v="6"/>
    <x v="0"/>
    <x v="1"/>
    <n v="0.55874698740773499"/>
  </r>
  <r>
    <x v="0"/>
    <x v="0"/>
    <x v="0"/>
    <x v="12"/>
    <x v="6"/>
    <x v="0"/>
    <x v="2"/>
    <n v="0"/>
  </r>
  <r>
    <x v="0"/>
    <x v="0"/>
    <x v="0"/>
    <x v="12"/>
    <x v="6"/>
    <x v="1"/>
    <x v="0"/>
    <n v="0.77744467079448099"/>
  </r>
  <r>
    <x v="0"/>
    <x v="0"/>
    <x v="0"/>
    <x v="12"/>
    <x v="6"/>
    <x v="1"/>
    <x v="1"/>
    <n v="0"/>
  </r>
  <r>
    <x v="0"/>
    <x v="0"/>
    <x v="0"/>
    <x v="12"/>
    <x v="6"/>
    <x v="1"/>
    <x v="2"/>
    <n v="0"/>
  </r>
  <r>
    <x v="0"/>
    <x v="0"/>
    <x v="0"/>
    <x v="12"/>
    <x v="9"/>
    <x v="0"/>
    <x v="0"/>
    <n v="0.31814922033109699"/>
  </r>
  <r>
    <x v="0"/>
    <x v="0"/>
    <x v="0"/>
    <x v="12"/>
    <x v="9"/>
    <x v="0"/>
    <x v="1"/>
    <n v="0.63"/>
  </r>
  <r>
    <x v="0"/>
    <x v="0"/>
    <x v="0"/>
    <x v="12"/>
    <x v="9"/>
    <x v="0"/>
    <x v="2"/>
    <n v="0.63"/>
  </r>
  <r>
    <x v="0"/>
    <x v="0"/>
    <x v="0"/>
    <x v="12"/>
    <x v="9"/>
    <x v="1"/>
    <x v="0"/>
    <n v="0.63"/>
  </r>
  <r>
    <x v="0"/>
    <x v="0"/>
    <x v="0"/>
    <x v="12"/>
    <x v="9"/>
    <x v="1"/>
    <x v="1"/>
    <n v="0.63"/>
  </r>
  <r>
    <x v="0"/>
    <x v="0"/>
    <x v="0"/>
    <x v="12"/>
    <x v="9"/>
    <x v="1"/>
    <x v="2"/>
    <n v="0.63"/>
  </r>
  <r>
    <x v="0"/>
    <x v="0"/>
    <x v="0"/>
    <x v="12"/>
    <x v="19"/>
    <x v="0"/>
    <x v="0"/>
    <n v="1.72537740727759"/>
  </r>
  <r>
    <x v="0"/>
    <x v="0"/>
    <x v="0"/>
    <x v="12"/>
    <x v="19"/>
    <x v="0"/>
    <x v="1"/>
    <n v="0.54030131656910596"/>
  </r>
  <r>
    <x v="0"/>
    <x v="0"/>
    <x v="0"/>
    <x v="12"/>
    <x v="19"/>
    <x v="0"/>
    <x v="2"/>
    <n v="1.4282903754633101"/>
  </r>
  <r>
    <x v="0"/>
    <x v="0"/>
    <x v="0"/>
    <x v="12"/>
    <x v="19"/>
    <x v="1"/>
    <x v="0"/>
    <n v="0"/>
  </r>
  <r>
    <x v="0"/>
    <x v="0"/>
    <x v="0"/>
    <x v="12"/>
    <x v="19"/>
    <x v="1"/>
    <x v="1"/>
    <n v="0"/>
  </r>
  <r>
    <x v="0"/>
    <x v="0"/>
    <x v="0"/>
    <x v="12"/>
    <x v="19"/>
    <x v="1"/>
    <x v="2"/>
    <n v="0.73862494698329295"/>
  </r>
  <r>
    <x v="0"/>
    <x v="0"/>
    <x v="0"/>
    <x v="12"/>
    <x v="18"/>
    <x v="0"/>
    <x v="0"/>
    <n v="0"/>
  </r>
  <r>
    <x v="0"/>
    <x v="0"/>
    <x v="0"/>
    <x v="12"/>
    <x v="18"/>
    <x v="0"/>
    <x v="1"/>
    <n v="0"/>
  </r>
  <r>
    <x v="0"/>
    <x v="0"/>
    <x v="0"/>
    <x v="12"/>
    <x v="18"/>
    <x v="0"/>
    <x v="2"/>
    <n v="0"/>
  </r>
  <r>
    <x v="0"/>
    <x v="0"/>
    <x v="0"/>
    <x v="12"/>
    <x v="18"/>
    <x v="1"/>
    <x v="0"/>
    <n v="-0.54"/>
  </r>
  <r>
    <x v="0"/>
    <x v="0"/>
    <x v="0"/>
    <x v="12"/>
    <x v="18"/>
    <x v="1"/>
    <x v="1"/>
    <n v="0"/>
  </r>
  <r>
    <x v="0"/>
    <x v="0"/>
    <x v="0"/>
    <x v="12"/>
    <x v="18"/>
    <x v="1"/>
    <x v="2"/>
    <n v="0"/>
  </r>
  <r>
    <x v="0"/>
    <x v="0"/>
    <x v="0"/>
    <x v="13"/>
    <x v="19"/>
    <x v="0"/>
    <x v="0"/>
    <n v="0.45"/>
  </r>
  <r>
    <x v="0"/>
    <x v="0"/>
    <x v="0"/>
    <x v="13"/>
    <x v="19"/>
    <x v="0"/>
    <x v="1"/>
    <n v="0.45"/>
  </r>
  <r>
    <x v="0"/>
    <x v="0"/>
    <x v="0"/>
    <x v="13"/>
    <x v="19"/>
    <x v="0"/>
    <x v="2"/>
    <n v="0.45"/>
  </r>
  <r>
    <x v="0"/>
    <x v="0"/>
    <x v="0"/>
    <x v="13"/>
    <x v="19"/>
    <x v="1"/>
    <x v="0"/>
    <n v="0.45"/>
  </r>
  <r>
    <x v="0"/>
    <x v="0"/>
    <x v="0"/>
    <x v="13"/>
    <x v="19"/>
    <x v="1"/>
    <x v="1"/>
    <n v="0.45"/>
  </r>
  <r>
    <x v="0"/>
    <x v="0"/>
    <x v="0"/>
    <x v="13"/>
    <x v="19"/>
    <x v="1"/>
    <x v="2"/>
    <n v="0.45"/>
  </r>
  <r>
    <x v="0"/>
    <x v="0"/>
    <x v="0"/>
    <x v="13"/>
    <x v="20"/>
    <x v="0"/>
    <x v="0"/>
    <n v="0"/>
  </r>
  <r>
    <x v="0"/>
    <x v="0"/>
    <x v="0"/>
    <x v="13"/>
    <x v="20"/>
    <x v="0"/>
    <x v="1"/>
    <n v="-0.60996944751506998"/>
  </r>
  <r>
    <x v="0"/>
    <x v="0"/>
    <x v="0"/>
    <x v="13"/>
    <x v="20"/>
    <x v="0"/>
    <x v="2"/>
    <n v="-0.61168612896151198"/>
  </r>
  <r>
    <x v="0"/>
    <x v="0"/>
    <x v="0"/>
    <x v="13"/>
    <x v="20"/>
    <x v="1"/>
    <x v="0"/>
    <n v="-0.357045279983152"/>
  </r>
  <r>
    <x v="0"/>
    <x v="0"/>
    <x v="0"/>
    <x v="13"/>
    <x v="20"/>
    <x v="1"/>
    <x v="1"/>
    <n v="-0.392126260297882"/>
  </r>
  <r>
    <x v="0"/>
    <x v="0"/>
    <x v="0"/>
    <x v="13"/>
    <x v="20"/>
    <x v="1"/>
    <x v="2"/>
    <n v="-0.23868356758967799"/>
  </r>
  <r>
    <x v="0"/>
    <x v="0"/>
    <x v="0"/>
    <x v="13"/>
    <x v="21"/>
    <x v="0"/>
    <x v="0"/>
    <n v="0.117571223248455"/>
  </r>
  <r>
    <x v="0"/>
    <x v="0"/>
    <x v="0"/>
    <x v="13"/>
    <x v="21"/>
    <x v="0"/>
    <x v="1"/>
    <n v="0.54"/>
  </r>
  <r>
    <x v="0"/>
    <x v="0"/>
    <x v="0"/>
    <x v="13"/>
    <x v="21"/>
    <x v="0"/>
    <x v="2"/>
    <n v="0.14929659422556801"/>
  </r>
  <r>
    <x v="0"/>
    <x v="0"/>
    <x v="0"/>
    <x v="13"/>
    <x v="21"/>
    <x v="1"/>
    <x v="0"/>
    <n v="0.54"/>
  </r>
  <r>
    <x v="0"/>
    <x v="0"/>
    <x v="0"/>
    <x v="13"/>
    <x v="21"/>
    <x v="1"/>
    <x v="1"/>
    <n v="0.54"/>
  </r>
  <r>
    <x v="0"/>
    <x v="0"/>
    <x v="0"/>
    <x v="13"/>
    <x v="21"/>
    <x v="1"/>
    <x v="2"/>
    <n v="0.54"/>
  </r>
  <r>
    <x v="0"/>
    <x v="0"/>
    <x v="0"/>
    <x v="14"/>
    <x v="17"/>
    <x v="0"/>
    <x v="0"/>
    <n v="0"/>
  </r>
  <r>
    <x v="0"/>
    <x v="0"/>
    <x v="0"/>
    <x v="14"/>
    <x v="17"/>
    <x v="0"/>
    <x v="1"/>
    <n v="0.60996944751506998"/>
  </r>
  <r>
    <x v="0"/>
    <x v="0"/>
    <x v="0"/>
    <x v="14"/>
    <x v="17"/>
    <x v="0"/>
    <x v="2"/>
    <n v="0.61168612896151198"/>
  </r>
  <r>
    <x v="0"/>
    <x v="0"/>
    <x v="0"/>
    <x v="14"/>
    <x v="17"/>
    <x v="1"/>
    <x v="0"/>
    <n v="0.357045279983152"/>
  </r>
  <r>
    <x v="0"/>
    <x v="0"/>
    <x v="0"/>
    <x v="14"/>
    <x v="17"/>
    <x v="1"/>
    <x v="1"/>
    <n v="0.392126260297882"/>
  </r>
  <r>
    <x v="0"/>
    <x v="0"/>
    <x v="0"/>
    <x v="14"/>
    <x v="17"/>
    <x v="1"/>
    <x v="2"/>
    <n v="0.23868356758967799"/>
  </r>
  <r>
    <x v="0"/>
    <x v="0"/>
    <x v="0"/>
    <x v="14"/>
    <x v="21"/>
    <x v="0"/>
    <x v="0"/>
    <n v="0.22500000000000001"/>
  </r>
  <r>
    <x v="0"/>
    <x v="0"/>
    <x v="0"/>
    <x v="14"/>
    <x v="21"/>
    <x v="0"/>
    <x v="1"/>
    <n v="0.22500000000000001"/>
  </r>
  <r>
    <x v="0"/>
    <x v="0"/>
    <x v="0"/>
    <x v="14"/>
    <x v="21"/>
    <x v="0"/>
    <x v="2"/>
    <n v="0.22500000000000001"/>
  </r>
  <r>
    <x v="0"/>
    <x v="0"/>
    <x v="0"/>
    <x v="14"/>
    <x v="21"/>
    <x v="1"/>
    <x v="0"/>
    <n v="0.22500000000000001"/>
  </r>
  <r>
    <x v="0"/>
    <x v="0"/>
    <x v="0"/>
    <x v="14"/>
    <x v="21"/>
    <x v="1"/>
    <x v="1"/>
    <n v="0.22500000000000001"/>
  </r>
  <r>
    <x v="0"/>
    <x v="0"/>
    <x v="0"/>
    <x v="14"/>
    <x v="21"/>
    <x v="1"/>
    <x v="2"/>
    <n v="0.22500000000000001"/>
  </r>
  <r>
    <x v="0"/>
    <x v="0"/>
    <x v="0"/>
    <x v="15"/>
    <x v="19"/>
    <x v="0"/>
    <x v="0"/>
    <n v="1.0460294739017399"/>
  </r>
  <r>
    <x v="0"/>
    <x v="0"/>
    <x v="0"/>
    <x v="15"/>
    <x v="19"/>
    <x v="0"/>
    <x v="1"/>
    <n v="3.2942036531852401"/>
  </r>
  <r>
    <x v="0"/>
    <x v="0"/>
    <x v="0"/>
    <x v="15"/>
    <x v="19"/>
    <x v="0"/>
    <x v="2"/>
    <n v="2.6510191203275899"/>
  </r>
  <r>
    <x v="0"/>
    <x v="0"/>
    <x v="0"/>
    <x v="15"/>
    <x v="19"/>
    <x v="1"/>
    <x v="0"/>
    <n v="2.3642963943509798"/>
  </r>
  <r>
    <x v="0"/>
    <x v="0"/>
    <x v="0"/>
    <x v="15"/>
    <x v="19"/>
    <x v="1"/>
    <x v="1"/>
    <n v="2.4403088991797599"/>
  </r>
  <r>
    <x v="0"/>
    <x v="0"/>
    <x v="0"/>
    <x v="15"/>
    <x v="19"/>
    <x v="1"/>
    <x v="2"/>
    <n v="2.3959451509595602"/>
  </r>
  <r>
    <x v="0"/>
    <x v="0"/>
    <x v="0"/>
    <x v="15"/>
    <x v="7"/>
    <x v="0"/>
    <x v="0"/>
    <n v="0"/>
  </r>
  <r>
    <x v="0"/>
    <x v="0"/>
    <x v="0"/>
    <x v="15"/>
    <x v="7"/>
    <x v="0"/>
    <x v="1"/>
    <n v="0"/>
  </r>
  <r>
    <x v="0"/>
    <x v="0"/>
    <x v="0"/>
    <x v="15"/>
    <x v="7"/>
    <x v="0"/>
    <x v="2"/>
    <n v="0"/>
  </r>
  <r>
    <x v="0"/>
    <x v="0"/>
    <x v="0"/>
    <x v="15"/>
    <x v="7"/>
    <x v="1"/>
    <x v="0"/>
    <n v="0.54"/>
  </r>
  <r>
    <x v="0"/>
    <x v="0"/>
    <x v="0"/>
    <x v="15"/>
    <x v="7"/>
    <x v="1"/>
    <x v="1"/>
    <n v="0"/>
  </r>
  <r>
    <x v="0"/>
    <x v="0"/>
    <x v="0"/>
    <x v="15"/>
    <x v="7"/>
    <x v="1"/>
    <x v="2"/>
    <n v="0"/>
  </r>
  <r>
    <x v="0"/>
    <x v="0"/>
    <x v="0"/>
    <x v="16"/>
    <x v="5"/>
    <x v="0"/>
    <x v="0"/>
    <n v="0"/>
  </r>
  <r>
    <x v="0"/>
    <x v="0"/>
    <x v="0"/>
    <x v="16"/>
    <x v="5"/>
    <x v="0"/>
    <x v="1"/>
    <n v="1.4124544986994001"/>
  </r>
  <r>
    <x v="0"/>
    <x v="0"/>
    <x v="0"/>
    <x v="16"/>
    <x v="5"/>
    <x v="0"/>
    <x v="2"/>
    <n v="0.58316836569729602"/>
  </r>
  <r>
    <x v="0"/>
    <x v="0"/>
    <x v="0"/>
    <x v="16"/>
    <x v="5"/>
    <x v="1"/>
    <x v="0"/>
    <n v="0.25448292462521899"/>
  </r>
  <r>
    <x v="0"/>
    <x v="0"/>
    <x v="0"/>
    <x v="16"/>
    <x v="5"/>
    <x v="1"/>
    <x v="1"/>
    <n v="1.8"/>
  </r>
  <r>
    <x v="0"/>
    <x v="0"/>
    <x v="0"/>
    <x v="16"/>
    <x v="5"/>
    <x v="1"/>
    <x v="2"/>
    <n v="-1.8"/>
  </r>
  <r>
    <x v="0"/>
    <x v="0"/>
    <x v="0"/>
    <x v="16"/>
    <x v="15"/>
    <x v="0"/>
    <x v="0"/>
    <n v="0.9"/>
  </r>
  <r>
    <x v="0"/>
    <x v="0"/>
    <x v="0"/>
    <x v="16"/>
    <x v="15"/>
    <x v="0"/>
    <x v="1"/>
    <n v="0.39334198966442002"/>
  </r>
  <r>
    <x v="0"/>
    <x v="0"/>
    <x v="0"/>
    <x v="16"/>
    <x v="15"/>
    <x v="0"/>
    <x v="2"/>
    <n v="-0.9"/>
  </r>
  <r>
    <x v="0"/>
    <x v="0"/>
    <x v="0"/>
    <x v="16"/>
    <x v="15"/>
    <x v="1"/>
    <x v="0"/>
    <n v="0.31187645468258701"/>
  </r>
  <r>
    <x v="0"/>
    <x v="0"/>
    <x v="0"/>
    <x v="16"/>
    <x v="15"/>
    <x v="1"/>
    <x v="1"/>
    <n v="0.9"/>
  </r>
  <r>
    <x v="0"/>
    <x v="0"/>
    <x v="0"/>
    <x v="16"/>
    <x v="15"/>
    <x v="1"/>
    <x v="2"/>
    <n v="-0.29608137304816701"/>
  </r>
  <r>
    <x v="0"/>
    <x v="0"/>
    <x v="0"/>
    <x v="17"/>
    <x v="11"/>
    <x v="0"/>
    <x v="0"/>
    <n v="0.413857942644974"/>
  </r>
  <r>
    <x v="0"/>
    <x v="0"/>
    <x v="0"/>
    <x v="17"/>
    <x v="11"/>
    <x v="0"/>
    <x v="1"/>
    <n v="0.169389136033638"/>
  </r>
  <r>
    <x v="0"/>
    <x v="0"/>
    <x v="0"/>
    <x v="17"/>
    <x v="11"/>
    <x v="0"/>
    <x v="2"/>
    <n v="0.25765154442552102"/>
  </r>
  <r>
    <x v="0"/>
    <x v="0"/>
    <x v="0"/>
    <x v="17"/>
    <x v="11"/>
    <x v="1"/>
    <x v="0"/>
    <n v="1.17"/>
  </r>
  <r>
    <x v="0"/>
    <x v="0"/>
    <x v="0"/>
    <x v="17"/>
    <x v="11"/>
    <x v="1"/>
    <x v="1"/>
    <n v="1.17"/>
  </r>
  <r>
    <x v="0"/>
    <x v="0"/>
    <x v="0"/>
    <x v="17"/>
    <x v="11"/>
    <x v="1"/>
    <x v="2"/>
    <n v="1.17"/>
  </r>
  <r>
    <x v="0"/>
    <x v="0"/>
    <x v="0"/>
    <x v="17"/>
    <x v="21"/>
    <x v="0"/>
    <x v="0"/>
    <n v="0.558638517051401"/>
  </r>
  <r>
    <x v="0"/>
    <x v="0"/>
    <x v="0"/>
    <x v="17"/>
    <x v="21"/>
    <x v="0"/>
    <x v="1"/>
    <n v="2.29530546362406"/>
  </r>
  <r>
    <x v="0"/>
    <x v="0"/>
    <x v="0"/>
    <x v="17"/>
    <x v="21"/>
    <x v="0"/>
    <x v="2"/>
    <n v="1.51922653615069"/>
  </r>
  <r>
    <x v="0"/>
    <x v="0"/>
    <x v="0"/>
    <x v="17"/>
    <x v="21"/>
    <x v="1"/>
    <x v="0"/>
    <n v="0.39978582970077597"/>
  </r>
  <r>
    <x v="0"/>
    <x v="0"/>
    <x v="0"/>
    <x v="17"/>
    <x v="21"/>
    <x v="1"/>
    <x v="1"/>
    <n v="0.766457711589555"/>
  </r>
  <r>
    <x v="0"/>
    <x v="0"/>
    <x v="0"/>
    <x v="17"/>
    <x v="21"/>
    <x v="1"/>
    <x v="2"/>
    <n v="0.38374562799837802"/>
  </r>
  <r>
    <x v="0"/>
    <x v="0"/>
    <x v="0"/>
    <x v="18"/>
    <x v="17"/>
    <x v="0"/>
    <x v="0"/>
    <n v="-0.117571223248455"/>
  </r>
  <r>
    <x v="0"/>
    <x v="0"/>
    <x v="0"/>
    <x v="18"/>
    <x v="17"/>
    <x v="0"/>
    <x v="1"/>
    <n v="-0.54"/>
  </r>
  <r>
    <x v="0"/>
    <x v="0"/>
    <x v="0"/>
    <x v="18"/>
    <x v="17"/>
    <x v="0"/>
    <x v="2"/>
    <n v="-0.14929659422556801"/>
  </r>
  <r>
    <x v="0"/>
    <x v="0"/>
    <x v="0"/>
    <x v="18"/>
    <x v="17"/>
    <x v="1"/>
    <x v="0"/>
    <n v="-0.54"/>
  </r>
  <r>
    <x v="0"/>
    <x v="0"/>
    <x v="0"/>
    <x v="18"/>
    <x v="17"/>
    <x v="1"/>
    <x v="1"/>
    <n v="-0.54"/>
  </r>
  <r>
    <x v="0"/>
    <x v="0"/>
    <x v="0"/>
    <x v="18"/>
    <x v="17"/>
    <x v="1"/>
    <x v="2"/>
    <n v="-0.54"/>
  </r>
  <r>
    <x v="0"/>
    <x v="0"/>
    <x v="0"/>
    <x v="18"/>
    <x v="20"/>
    <x v="0"/>
    <x v="0"/>
    <n v="-0.22500000000000001"/>
  </r>
  <r>
    <x v="0"/>
    <x v="0"/>
    <x v="0"/>
    <x v="18"/>
    <x v="20"/>
    <x v="0"/>
    <x v="1"/>
    <n v="-0.22500000000000001"/>
  </r>
  <r>
    <x v="0"/>
    <x v="0"/>
    <x v="0"/>
    <x v="18"/>
    <x v="20"/>
    <x v="0"/>
    <x v="2"/>
    <n v="-0.22500000000000001"/>
  </r>
  <r>
    <x v="0"/>
    <x v="0"/>
    <x v="0"/>
    <x v="18"/>
    <x v="20"/>
    <x v="1"/>
    <x v="0"/>
    <n v="-0.22500000000000001"/>
  </r>
  <r>
    <x v="0"/>
    <x v="0"/>
    <x v="0"/>
    <x v="18"/>
    <x v="20"/>
    <x v="1"/>
    <x v="1"/>
    <n v="-0.22500000000000001"/>
  </r>
  <r>
    <x v="0"/>
    <x v="0"/>
    <x v="0"/>
    <x v="18"/>
    <x v="20"/>
    <x v="1"/>
    <x v="2"/>
    <n v="-0.22500000000000001"/>
  </r>
  <r>
    <x v="0"/>
    <x v="0"/>
    <x v="0"/>
    <x v="18"/>
    <x v="14"/>
    <x v="0"/>
    <x v="0"/>
    <n v="-0.558638517051401"/>
  </r>
  <r>
    <x v="0"/>
    <x v="0"/>
    <x v="0"/>
    <x v="18"/>
    <x v="14"/>
    <x v="0"/>
    <x v="1"/>
    <n v="-2.29530546362406"/>
  </r>
  <r>
    <x v="0"/>
    <x v="0"/>
    <x v="0"/>
    <x v="18"/>
    <x v="14"/>
    <x v="0"/>
    <x v="2"/>
    <n v="-1.51922653615069"/>
  </r>
  <r>
    <x v="0"/>
    <x v="0"/>
    <x v="0"/>
    <x v="18"/>
    <x v="14"/>
    <x v="1"/>
    <x v="0"/>
    <n v="-0.39978582970077597"/>
  </r>
  <r>
    <x v="0"/>
    <x v="0"/>
    <x v="0"/>
    <x v="18"/>
    <x v="14"/>
    <x v="1"/>
    <x v="1"/>
    <n v="-0.766457711589555"/>
  </r>
  <r>
    <x v="0"/>
    <x v="0"/>
    <x v="0"/>
    <x v="18"/>
    <x v="14"/>
    <x v="1"/>
    <x v="2"/>
    <n v="-0.38374562799837802"/>
  </r>
  <r>
    <x v="0"/>
    <x v="0"/>
    <x v="0"/>
    <x v="18"/>
    <x v="10"/>
    <x v="0"/>
    <x v="0"/>
    <n v="1.8597256410763701"/>
  </r>
  <r>
    <x v="0"/>
    <x v="0"/>
    <x v="0"/>
    <x v="18"/>
    <x v="10"/>
    <x v="0"/>
    <x v="1"/>
    <n v="5.9730436300013396"/>
  </r>
  <r>
    <x v="0"/>
    <x v="0"/>
    <x v="0"/>
    <x v="18"/>
    <x v="10"/>
    <x v="0"/>
    <x v="2"/>
    <n v="4.0264284206621497"/>
  </r>
  <r>
    <x v="0"/>
    <x v="0"/>
    <x v="0"/>
    <x v="18"/>
    <x v="10"/>
    <x v="1"/>
    <x v="0"/>
    <n v="6.57"/>
  </r>
  <r>
    <x v="0"/>
    <x v="0"/>
    <x v="0"/>
    <x v="18"/>
    <x v="10"/>
    <x v="1"/>
    <x v="1"/>
    <n v="6.57"/>
  </r>
  <r>
    <x v="0"/>
    <x v="0"/>
    <x v="0"/>
    <x v="18"/>
    <x v="10"/>
    <x v="1"/>
    <x v="2"/>
    <n v="6.57"/>
  </r>
  <r>
    <x v="0"/>
    <x v="0"/>
    <x v="0"/>
    <x v="19"/>
    <x v="6"/>
    <x v="0"/>
    <x v="0"/>
    <n v="-9.7323978374040498E-2"/>
  </r>
  <r>
    <x v="0"/>
    <x v="0"/>
    <x v="0"/>
    <x v="19"/>
    <x v="6"/>
    <x v="0"/>
    <x v="1"/>
    <n v="0"/>
  </r>
  <r>
    <x v="0"/>
    <x v="0"/>
    <x v="0"/>
    <x v="19"/>
    <x v="6"/>
    <x v="0"/>
    <x v="2"/>
    <n v="-0.66600000000000004"/>
  </r>
  <r>
    <x v="0"/>
    <x v="0"/>
    <x v="0"/>
    <x v="19"/>
    <x v="6"/>
    <x v="1"/>
    <x v="0"/>
    <n v="0"/>
  </r>
  <r>
    <x v="0"/>
    <x v="0"/>
    <x v="0"/>
    <x v="19"/>
    <x v="6"/>
    <x v="1"/>
    <x v="1"/>
    <n v="-0.66600000000000004"/>
  </r>
  <r>
    <x v="0"/>
    <x v="0"/>
    <x v="0"/>
    <x v="19"/>
    <x v="6"/>
    <x v="1"/>
    <x v="2"/>
    <n v="-0.66600000000000004"/>
  </r>
  <r>
    <x v="0"/>
    <x v="0"/>
    <x v="0"/>
    <x v="19"/>
    <x v="11"/>
    <x v="0"/>
    <x v="0"/>
    <n v="-1.2150000000000001"/>
  </r>
  <r>
    <x v="0"/>
    <x v="0"/>
    <x v="0"/>
    <x v="19"/>
    <x v="11"/>
    <x v="0"/>
    <x v="1"/>
    <n v="0"/>
  </r>
  <r>
    <x v="0"/>
    <x v="0"/>
    <x v="0"/>
    <x v="19"/>
    <x v="11"/>
    <x v="0"/>
    <x v="2"/>
    <n v="0"/>
  </r>
  <r>
    <x v="0"/>
    <x v="0"/>
    <x v="0"/>
    <x v="19"/>
    <x v="11"/>
    <x v="1"/>
    <x v="0"/>
    <n v="1.2150000000000001"/>
  </r>
  <r>
    <x v="0"/>
    <x v="0"/>
    <x v="0"/>
    <x v="19"/>
    <x v="11"/>
    <x v="1"/>
    <x v="1"/>
    <n v="1.2150000000000001"/>
  </r>
  <r>
    <x v="0"/>
    <x v="0"/>
    <x v="0"/>
    <x v="19"/>
    <x v="11"/>
    <x v="1"/>
    <x v="2"/>
    <n v="1.2150000000000001"/>
  </r>
  <r>
    <x v="0"/>
    <x v="0"/>
    <x v="0"/>
    <x v="19"/>
    <x v="19"/>
    <x v="0"/>
    <x v="0"/>
    <n v="0.24048926153448599"/>
  </r>
  <r>
    <x v="0"/>
    <x v="0"/>
    <x v="0"/>
    <x v="19"/>
    <x v="19"/>
    <x v="0"/>
    <x v="1"/>
    <n v="0"/>
  </r>
  <r>
    <x v="0"/>
    <x v="0"/>
    <x v="0"/>
    <x v="19"/>
    <x v="19"/>
    <x v="0"/>
    <x v="2"/>
    <n v="0"/>
  </r>
  <r>
    <x v="0"/>
    <x v="0"/>
    <x v="0"/>
    <x v="19"/>
    <x v="19"/>
    <x v="1"/>
    <x v="0"/>
    <n v="-2.14172481125423"/>
  </r>
  <r>
    <x v="0"/>
    <x v="0"/>
    <x v="0"/>
    <x v="19"/>
    <x v="19"/>
    <x v="1"/>
    <x v="1"/>
    <n v="-1.15513365658097"/>
  </r>
  <r>
    <x v="0"/>
    <x v="0"/>
    <x v="0"/>
    <x v="19"/>
    <x v="19"/>
    <x v="1"/>
    <x v="2"/>
    <n v="-2.0931360376459498"/>
  </r>
  <r>
    <x v="0"/>
    <x v="0"/>
    <x v="0"/>
    <x v="19"/>
    <x v="21"/>
    <x v="0"/>
    <x v="0"/>
    <n v="-1.8597256410763701"/>
  </r>
  <r>
    <x v="0"/>
    <x v="0"/>
    <x v="0"/>
    <x v="19"/>
    <x v="21"/>
    <x v="0"/>
    <x v="1"/>
    <n v="-5.9730436300013396"/>
  </r>
  <r>
    <x v="0"/>
    <x v="0"/>
    <x v="0"/>
    <x v="19"/>
    <x v="21"/>
    <x v="0"/>
    <x v="2"/>
    <n v="-4.0264284206621497"/>
  </r>
  <r>
    <x v="0"/>
    <x v="0"/>
    <x v="0"/>
    <x v="19"/>
    <x v="21"/>
    <x v="1"/>
    <x v="0"/>
    <n v="-6.57"/>
  </r>
  <r>
    <x v="0"/>
    <x v="0"/>
    <x v="0"/>
    <x v="19"/>
    <x v="21"/>
    <x v="1"/>
    <x v="1"/>
    <n v="-6.57"/>
  </r>
  <r>
    <x v="0"/>
    <x v="0"/>
    <x v="0"/>
    <x v="19"/>
    <x v="21"/>
    <x v="1"/>
    <x v="2"/>
    <n v="-6.57"/>
  </r>
  <r>
    <x v="0"/>
    <x v="0"/>
    <x v="0"/>
    <x v="19"/>
    <x v="8"/>
    <x v="0"/>
    <x v="0"/>
    <n v="0.71172015977542902"/>
  </r>
  <r>
    <x v="0"/>
    <x v="0"/>
    <x v="0"/>
    <x v="19"/>
    <x v="8"/>
    <x v="0"/>
    <x v="1"/>
    <n v="1.6357557970988801"/>
  </r>
  <r>
    <x v="0"/>
    <x v="0"/>
    <x v="0"/>
    <x v="19"/>
    <x v="8"/>
    <x v="0"/>
    <x v="2"/>
    <n v="0.31527219810160101"/>
  </r>
  <r>
    <x v="0"/>
    <x v="0"/>
    <x v="0"/>
    <x v="19"/>
    <x v="8"/>
    <x v="1"/>
    <x v="0"/>
    <n v="3.3859606545243"/>
  </r>
  <r>
    <x v="0"/>
    <x v="0"/>
    <x v="0"/>
    <x v="19"/>
    <x v="8"/>
    <x v="1"/>
    <x v="1"/>
    <n v="0.96750771520126899"/>
  </r>
  <r>
    <x v="0"/>
    <x v="0"/>
    <x v="0"/>
    <x v="19"/>
    <x v="8"/>
    <x v="1"/>
    <x v="2"/>
    <n v="1.4944312989358099"/>
  </r>
  <r>
    <x v="0"/>
    <x v="0"/>
    <x v="0"/>
    <x v="20"/>
    <x v="0"/>
    <x v="0"/>
    <x v="0"/>
    <n v="-0.54"/>
  </r>
  <r>
    <x v="0"/>
    <x v="0"/>
    <x v="0"/>
    <x v="20"/>
    <x v="0"/>
    <x v="0"/>
    <x v="1"/>
    <n v="-0.54"/>
  </r>
  <r>
    <x v="0"/>
    <x v="0"/>
    <x v="0"/>
    <x v="20"/>
    <x v="0"/>
    <x v="0"/>
    <x v="2"/>
    <n v="-0.54"/>
  </r>
  <r>
    <x v="0"/>
    <x v="0"/>
    <x v="0"/>
    <x v="20"/>
    <x v="0"/>
    <x v="1"/>
    <x v="0"/>
    <n v="0.54900000000000004"/>
  </r>
  <r>
    <x v="0"/>
    <x v="0"/>
    <x v="0"/>
    <x v="20"/>
    <x v="0"/>
    <x v="1"/>
    <x v="1"/>
    <n v="-0.54"/>
  </r>
  <r>
    <x v="0"/>
    <x v="0"/>
    <x v="0"/>
    <x v="20"/>
    <x v="0"/>
    <x v="1"/>
    <x v="2"/>
    <n v="-0.54"/>
  </r>
  <r>
    <x v="0"/>
    <x v="0"/>
    <x v="0"/>
    <x v="20"/>
    <x v="3"/>
    <x v="0"/>
    <x v="0"/>
    <n v="-0.47031760688534702"/>
  </r>
  <r>
    <x v="0"/>
    <x v="0"/>
    <x v="0"/>
    <x v="20"/>
    <x v="3"/>
    <x v="0"/>
    <x v="1"/>
    <n v="-0.14350808627072101"/>
  </r>
  <r>
    <x v="0"/>
    <x v="0"/>
    <x v="0"/>
    <x v="20"/>
    <x v="3"/>
    <x v="0"/>
    <x v="2"/>
    <n v="-1.3878735377831799"/>
  </r>
  <r>
    <x v="0"/>
    <x v="0"/>
    <x v="0"/>
    <x v="20"/>
    <x v="3"/>
    <x v="1"/>
    <x v="0"/>
    <n v="0.61817965941364506"/>
  </r>
  <r>
    <x v="0"/>
    <x v="0"/>
    <x v="0"/>
    <x v="20"/>
    <x v="3"/>
    <x v="1"/>
    <x v="1"/>
    <n v="-0.86086525341290598"/>
  </r>
  <r>
    <x v="0"/>
    <x v="0"/>
    <x v="0"/>
    <x v="20"/>
    <x v="3"/>
    <x v="1"/>
    <x v="2"/>
    <n v="-0.29821456334660301"/>
  </r>
  <r>
    <x v="0"/>
    <x v="0"/>
    <x v="0"/>
    <x v="20"/>
    <x v="15"/>
    <x v="0"/>
    <x v="0"/>
    <n v="-0.41237761592500899"/>
  </r>
  <r>
    <x v="0"/>
    <x v="0"/>
    <x v="0"/>
    <x v="20"/>
    <x v="15"/>
    <x v="0"/>
    <x v="1"/>
    <n v="-0.63"/>
  </r>
  <r>
    <x v="0"/>
    <x v="0"/>
    <x v="0"/>
    <x v="20"/>
    <x v="15"/>
    <x v="0"/>
    <x v="2"/>
    <n v="-0.63"/>
  </r>
  <r>
    <x v="0"/>
    <x v="0"/>
    <x v="0"/>
    <x v="20"/>
    <x v="15"/>
    <x v="1"/>
    <x v="0"/>
    <n v="0.63"/>
  </r>
  <r>
    <x v="0"/>
    <x v="0"/>
    <x v="0"/>
    <x v="20"/>
    <x v="15"/>
    <x v="1"/>
    <x v="1"/>
    <n v="0.63"/>
  </r>
  <r>
    <x v="0"/>
    <x v="0"/>
    <x v="0"/>
    <x v="20"/>
    <x v="15"/>
    <x v="1"/>
    <x v="2"/>
    <n v="0.63"/>
  </r>
  <r>
    <x v="0"/>
    <x v="0"/>
    <x v="0"/>
    <x v="20"/>
    <x v="10"/>
    <x v="0"/>
    <x v="0"/>
    <n v="-0.71172015977542902"/>
  </r>
  <r>
    <x v="0"/>
    <x v="0"/>
    <x v="0"/>
    <x v="20"/>
    <x v="10"/>
    <x v="0"/>
    <x v="1"/>
    <n v="-1.6357557970988801"/>
  </r>
  <r>
    <x v="0"/>
    <x v="0"/>
    <x v="0"/>
    <x v="20"/>
    <x v="10"/>
    <x v="0"/>
    <x v="2"/>
    <n v="-0.31527219810160101"/>
  </r>
  <r>
    <x v="0"/>
    <x v="0"/>
    <x v="0"/>
    <x v="20"/>
    <x v="10"/>
    <x v="1"/>
    <x v="0"/>
    <n v="-3.3859606545243"/>
  </r>
  <r>
    <x v="0"/>
    <x v="0"/>
    <x v="0"/>
    <x v="20"/>
    <x v="10"/>
    <x v="1"/>
    <x v="1"/>
    <n v="-0.96750771520126899"/>
  </r>
  <r>
    <x v="0"/>
    <x v="0"/>
    <x v="0"/>
    <x v="20"/>
    <x v="10"/>
    <x v="1"/>
    <x v="2"/>
    <n v="-1.4944312989358099"/>
  </r>
  <r>
    <x v="0"/>
    <x v="0"/>
    <x v="0"/>
    <x v="21"/>
    <x v="9"/>
    <x v="0"/>
    <x v="0"/>
    <n v="-0.211421994367892"/>
  </r>
  <r>
    <x v="0"/>
    <x v="0"/>
    <x v="0"/>
    <x v="21"/>
    <x v="9"/>
    <x v="0"/>
    <x v="1"/>
    <n v="-0.9"/>
  </r>
  <r>
    <x v="0"/>
    <x v="0"/>
    <x v="0"/>
    <x v="21"/>
    <x v="9"/>
    <x v="0"/>
    <x v="2"/>
    <n v="-0.41828433811379101"/>
  </r>
  <r>
    <x v="0"/>
    <x v="0"/>
    <x v="0"/>
    <x v="21"/>
    <x v="9"/>
    <x v="1"/>
    <x v="0"/>
    <n v="0.24501150737524199"/>
  </r>
  <r>
    <x v="0"/>
    <x v="0"/>
    <x v="0"/>
    <x v="21"/>
    <x v="9"/>
    <x v="1"/>
    <x v="1"/>
    <n v="0"/>
  </r>
  <r>
    <x v="0"/>
    <x v="0"/>
    <x v="0"/>
    <x v="21"/>
    <x v="9"/>
    <x v="1"/>
    <x v="2"/>
    <n v="-1.62748604706985E-2"/>
  </r>
  <r>
    <x v="0"/>
    <x v="1"/>
    <x v="1"/>
    <x v="0"/>
    <x v="0"/>
    <x v="0"/>
    <x v="0"/>
    <n v="1.43779657281434"/>
  </r>
  <r>
    <x v="0"/>
    <x v="1"/>
    <x v="1"/>
    <x v="0"/>
    <x v="0"/>
    <x v="0"/>
    <x v="1"/>
    <n v="0.73672497763604605"/>
  </r>
  <r>
    <x v="0"/>
    <x v="1"/>
    <x v="1"/>
    <x v="0"/>
    <x v="0"/>
    <x v="0"/>
    <x v="2"/>
    <n v="1.6436885636249301"/>
  </r>
  <r>
    <x v="0"/>
    <x v="1"/>
    <x v="1"/>
    <x v="0"/>
    <x v="0"/>
    <x v="1"/>
    <x v="0"/>
    <n v="0"/>
  </r>
  <r>
    <x v="0"/>
    <x v="1"/>
    <x v="1"/>
    <x v="0"/>
    <x v="0"/>
    <x v="1"/>
    <x v="1"/>
    <n v="-2.7090000000000001"/>
  </r>
  <r>
    <x v="0"/>
    <x v="1"/>
    <x v="1"/>
    <x v="0"/>
    <x v="0"/>
    <x v="1"/>
    <x v="2"/>
    <n v="-2.7090000000000001"/>
  </r>
  <r>
    <x v="0"/>
    <x v="1"/>
    <x v="1"/>
    <x v="0"/>
    <x v="1"/>
    <x v="0"/>
    <x v="0"/>
    <n v="15.626164595645101"/>
  </r>
  <r>
    <x v="0"/>
    <x v="1"/>
    <x v="1"/>
    <x v="0"/>
    <x v="1"/>
    <x v="0"/>
    <x v="1"/>
    <n v="15.626164595645101"/>
  </r>
  <r>
    <x v="0"/>
    <x v="1"/>
    <x v="1"/>
    <x v="0"/>
    <x v="1"/>
    <x v="0"/>
    <x v="2"/>
    <n v="15.626164595645101"/>
  </r>
  <r>
    <x v="0"/>
    <x v="1"/>
    <x v="1"/>
    <x v="0"/>
    <x v="1"/>
    <x v="1"/>
    <x v="0"/>
    <n v="0"/>
  </r>
  <r>
    <x v="0"/>
    <x v="1"/>
    <x v="1"/>
    <x v="0"/>
    <x v="1"/>
    <x v="1"/>
    <x v="1"/>
    <n v="6.1677933517754298"/>
  </r>
  <r>
    <x v="0"/>
    <x v="1"/>
    <x v="1"/>
    <x v="0"/>
    <x v="1"/>
    <x v="1"/>
    <x v="2"/>
    <n v="0"/>
  </r>
  <r>
    <x v="0"/>
    <x v="1"/>
    <x v="1"/>
    <x v="0"/>
    <x v="2"/>
    <x v="0"/>
    <x v="0"/>
    <n v="5.4180000000000001"/>
  </r>
  <r>
    <x v="0"/>
    <x v="1"/>
    <x v="1"/>
    <x v="0"/>
    <x v="2"/>
    <x v="0"/>
    <x v="1"/>
    <n v="5.4180000000000001"/>
  </r>
  <r>
    <x v="0"/>
    <x v="1"/>
    <x v="1"/>
    <x v="0"/>
    <x v="2"/>
    <x v="0"/>
    <x v="2"/>
    <n v="5.4180000000000001"/>
  </r>
  <r>
    <x v="0"/>
    <x v="1"/>
    <x v="1"/>
    <x v="0"/>
    <x v="2"/>
    <x v="1"/>
    <x v="0"/>
    <n v="0"/>
  </r>
  <r>
    <x v="0"/>
    <x v="1"/>
    <x v="1"/>
    <x v="0"/>
    <x v="2"/>
    <x v="1"/>
    <x v="1"/>
    <n v="-5.4180000000000001"/>
  </r>
  <r>
    <x v="0"/>
    <x v="1"/>
    <x v="1"/>
    <x v="0"/>
    <x v="2"/>
    <x v="1"/>
    <x v="2"/>
    <n v="-5.4180000000000001"/>
  </r>
  <r>
    <x v="0"/>
    <x v="1"/>
    <x v="1"/>
    <x v="0"/>
    <x v="3"/>
    <x v="0"/>
    <x v="0"/>
    <n v="-0.18347351313016499"/>
  </r>
  <r>
    <x v="0"/>
    <x v="1"/>
    <x v="1"/>
    <x v="0"/>
    <x v="3"/>
    <x v="0"/>
    <x v="1"/>
    <n v="0"/>
  </r>
  <r>
    <x v="0"/>
    <x v="1"/>
    <x v="1"/>
    <x v="0"/>
    <x v="3"/>
    <x v="0"/>
    <x v="2"/>
    <n v="-0.36403013751218"/>
  </r>
  <r>
    <x v="0"/>
    <x v="1"/>
    <x v="1"/>
    <x v="0"/>
    <x v="3"/>
    <x v="1"/>
    <x v="0"/>
    <n v="0"/>
  </r>
  <r>
    <x v="0"/>
    <x v="1"/>
    <x v="1"/>
    <x v="0"/>
    <x v="3"/>
    <x v="1"/>
    <x v="1"/>
    <n v="0"/>
  </r>
  <r>
    <x v="0"/>
    <x v="1"/>
    <x v="1"/>
    <x v="0"/>
    <x v="3"/>
    <x v="1"/>
    <x v="2"/>
    <n v="0.73604583415700198"/>
  </r>
  <r>
    <x v="0"/>
    <x v="1"/>
    <x v="1"/>
    <x v="0"/>
    <x v="4"/>
    <x v="0"/>
    <x v="0"/>
    <n v="-25.897727738152899"/>
  </r>
  <r>
    <x v="0"/>
    <x v="1"/>
    <x v="1"/>
    <x v="0"/>
    <x v="4"/>
    <x v="0"/>
    <x v="1"/>
    <n v="-25.897727738152899"/>
  </r>
  <r>
    <x v="0"/>
    <x v="1"/>
    <x v="1"/>
    <x v="0"/>
    <x v="4"/>
    <x v="0"/>
    <x v="2"/>
    <n v="-25.897727738152899"/>
  </r>
  <r>
    <x v="0"/>
    <x v="1"/>
    <x v="1"/>
    <x v="0"/>
    <x v="4"/>
    <x v="1"/>
    <x v="0"/>
    <n v="2.5292060144182602"/>
  </r>
  <r>
    <x v="0"/>
    <x v="1"/>
    <x v="1"/>
    <x v="0"/>
    <x v="4"/>
    <x v="1"/>
    <x v="1"/>
    <n v="8.0885946905348103"/>
  </r>
  <r>
    <x v="0"/>
    <x v="1"/>
    <x v="1"/>
    <x v="0"/>
    <x v="4"/>
    <x v="1"/>
    <x v="2"/>
    <n v="16.857954588084301"/>
  </r>
  <r>
    <x v="0"/>
    <x v="1"/>
    <x v="1"/>
    <x v="1"/>
    <x v="5"/>
    <x v="0"/>
    <x v="0"/>
    <n v="-1.43779657281434"/>
  </r>
  <r>
    <x v="0"/>
    <x v="1"/>
    <x v="1"/>
    <x v="1"/>
    <x v="5"/>
    <x v="0"/>
    <x v="1"/>
    <n v="-0.73672497763604605"/>
  </r>
  <r>
    <x v="0"/>
    <x v="1"/>
    <x v="1"/>
    <x v="1"/>
    <x v="5"/>
    <x v="0"/>
    <x v="2"/>
    <n v="-1.6436885636249301"/>
  </r>
  <r>
    <x v="0"/>
    <x v="1"/>
    <x v="1"/>
    <x v="1"/>
    <x v="5"/>
    <x v="1"/>
    <x v="0"/>
    <n v="0"/>
  </r>
  <r>
    <x v="0"/>
    <x v="1"/>
    <x v="1"/>
    <x v="1"/>
    <x v="5"/>
    <x v="1"/>
    <x v="1"/>
    <n v="2.7090000000000001"/>
  </r>
  <r>
    <x v="0"/>
    <x v="1"/>
    <x v="1"/>
    <x v="1"/>
    <x v="5"/>
    <x v="1"/>
    <x v="2"/>
    <n v="2.7090000000000001"/>
  </r>
  <r>
    <x v="0"/>
    <x v="1"/>
    <x v="1"/>
    <x v="1"/>
    <x v="2"/>
    <x v="0"/>
    <x v="0"/>
    <n v="4.2257010733721199"/>
  </r>
  <r>
    <x v="0"/>
    <x v="1"/>
    <x v="1"/>
    <x v="1"/>
    <x v="2"/>
    <x v="0"/>
    <x v="1"/>
    <n v="4.0800137912273504"/>
  </r>
  <r>
    <x v="0"/>
    <x v="1"/>
    <x v="1"/>
    <x v="1"/>
    <x v="2"/>
    <x v="0"/>
    <x v="2"/>
    <n v="5.2442184050657801"/>
  </r>
  <r>
    <x v="0"/>
    <x v="1"/>
    <x v="1"/>
    <x v="1"/>
    <x v="2"/>
    <x v="1"/>
    <x v="0"/>
    <n v="0"/>
  </r>
  <r>
    <x v="0"/>
    <x v="1"/>
    <x v="1"/>
    <x v="1"/>
    <x v="2"/>
    <x v="1"/>
    <x v="1"/>
    <n v="-6.0639527088620602"/>
  </r>
  <r>
    <x v="0"/>
    <x v="1"/>
    <x v="1"/>
    <x v="1"/>
    <x v="2"/>
    <x v="1"/>
    <x v="2"/>
    <n v="-5.5787704809419196"/>
  </r>
  <r>
    <x v="0"/>
    <x v="1"/>
    <x v="1"/>
    <x v="1"/>
    <x v="6"/>
    <x v="0"/>
    <x v="0"/>
    <n v="2.0013076261790501"/>
  </r>
  <r>
    <x v="0"/>
    <x v="1"/>
    <x v="1"/>
    <x v="1"/>
    <x v="6"/>
    <x v="0"/>
    <x v="1"/>
    <n v="1.8241189753040801"/>
  </r>
  <r>
    <x v="0"/>
    <x v="1"/>
    <x v="1"/>
    <x v="1"/>
    <x v="6"/>
    <x v="0"/>
    <x v="2"/>
    <n v="1.8162628087038399"/>
  </r>
  <r>
    <x v="0"/>
    <x v="1"/>
    <x v="1"/>
    <x v="1"/>
    <x v="6"/>
    <x v="1"/>
    <x v="0"/>
    <n v="2.7"/>
  </r>
  <r>
    <x v="0"/>
    <x v="1"/>
    <x v="1"/>
    <x v="1"/>
    <x v="6"/>
    <x v="1"/>
    <x v="1"/>
    <n v="2.7"/>
  </r>
  <r>
    <x v="0"/>
    <x v="1"/>
    <x v="1"/>
    <x v="1"/>
    <x v="6"/>
    <x v="1"/>
    <x v="2"/>
    <n v="2.7"/>
  </r>
  <r>
    <x v="0"/>
    <x v="1"/>
    <x v="1"/>
    <x v="1"/>
    <x v="3"/>
    <x v="0"/>
    <x v="0"/>
    <n v="0"/>
  </r>
  <r>
    <x v="0"/>
    <x v="1"/>
    <x v="1"/>
    <x v="1"/>
    <x v="3"/>
    <x v="0"/>
    <x v="1"/>
    <n v="0"/>
  </r>
  <r>
    <x v="0"/>
    <x v="1"/>
    <x v="1"/>
    <x v="1"/>
    <x v="3"/>
    <x v="0"/>
    <x v="2"/>
    <n v="0"/>
  </r>
  <r>
    <x v="0"/>
    <x v="1"/>
    <x v="1"/>
    <x v="1"/>
    <x v="3"/>
    <x v="1"/>
    <x v="0"/>
    <n v="0"/>
  </r>
  <r>
    <x v="0"/>
    <x v="1"/>
    <x v="1"/>
    <x v="1"/>
    <x v="3"/>
    <x v="1"/>
    <x v="1"/>
    <n v="0"/>
  </r>
  <r>
    <x v="0"/>
    <x v="1"/>
    <x v="1"/>
    <x v="1"/>
    <x v="3"/>
    <x v="1"/>
    <x v="2"/>
    <n v="0"/>
  </r>
  <r>
    <x v="0"/>
    <x v="1"/>
    <x v="1"/>
    <x v="1"/>
    <x v="7"/>
    <x v="0"/>
    <x v="0"/>
    <n v="0"/>
  </r>
  <r>
    <x v="0"/>
    <x v="1"/>
    <x v="1"/>
    <x v="1"/>
    <x v="7"/>
    <x v="0"/>
    <x v="1"/>
    <n v="0"/>
  </r>
  <r>
    <x v="0"/>
    <x v="1"/>
    <x v="1"/>
    <x v="1"/>
    <x v="7"/>
    <x v="0"/>
    <x v="2"/>
    <n v="0.36387354126973898"/>
  </r>
  <r>
    <x v="0"/>
    <x v="1"/>
    <x v="1"/>
    <x v="1"/>
    <x v="7"/>
    <x v="1"/>
    <x v="0"/>
    <n v="0"/>
  </r>
  <r>
    <x v="0"/>
    <x v="1"/>
    <x v="1"/>
    <x v="1"/>
    <x v="7"/>
    <x v="1"/>
    <x v="1"/>
    <n v="1.26"/>
  </r>
  <r>
    <x v="0"/>
    <x v="1"/>
    <x v="1"/>
    <x v="1"/>
    <x v="7"/>
    <x v="1"/>
    <x v="2"/>
    <n v="1.26"/>
  </r>
  <r>
    <x v="0"/>
    <x v="1"/>
    <x v="1"/>
    <x v="1"/>
    <x v="8"/>
    <x v="0"/>
    <x v="0"/>
    <n v="-4.7776383732193404"/>
  </r>
  <r>
    <x v="0"/>
    <x v="1"/>
    <x v="1"/>
    <x v="1"/>
    <x v="8"/>
    <x v="0"/>
    <x v="1"/>
    <n v="-4.7776383732193404"/>
  </r>
  <r>
    <x v="0"/>
    <x v="1"/>
    <x v="1"/>
    <x v="1"/>
    <x v="8"/>
    <x v="0"/>
    <x v="2"/>
    <n v="-4.7776383732193404"/>
  </r>
  <r>
    <x v="0"/>
    <x v="1"/>
    <x v="1"/>
    <x v="1"/>
    <x v="8"/>
    <x v="1"/>
    <x v="0"/>
    <n v="0.33509749057218802"/>
  </r>
  <r>
    <x v="0"/>
    <x v="1"/>
    <x v="1"/>
    <x v="1"/>
    <x v="8"/>
    <x v="1"/>
    <x v="1"/>
    <n v="4.76863837321934"/>
  </r>
  <r>
    <x v="0"/>
    <x v="1"/>
    <x v="1"/>
    <x v="1"/>
    <x v="8"/>
    <x v="1"/>
    <x v="2"/>
    <n v="4.76863837321934"/>
  </r>
  <r>
    <x v="0"/>
    <x v="1"/>
    <x v="1"/>
    <x v="2"/>
    <x v="5"/>
    <x v="0"/>
    <x v="0"/>
    <n v="-15.626164595645101"/>
  </r>
  <r>
    <x v="0"/>
    <x v="1"/>
    <x v="1"/>
    <x v="2"/>
    <x v="5"/>
    <x v="0"/>
    <x v="1"/>
    <n v="-15.626164595645101"/>
  </r>
  <r>
    <x v="0"/>
    <x v="1"/>
    <x v="1"/>
    <x v="2"/>
    <x v="5"/>
    <x v="0"/>
    <x v="2"/>
    <n v="-15.626164595645101"/>
  </r>
  <r>
    <x v="0"/>
    <x v="1"/>
    <x v="1"/>
    <x v="2"/>
    <x v="5"/>
    <x v="1"/>
    <x v="0"/>
    <n v="0"/>
  </r>
  <r>
    <x v="0"/>
    <x v="1"/>
    <x v="1"/>
    <x v="2"/>
    <x v="5"/>
    <x v="1"/>
    <x v="1"/>
    <n v="-6.1677933517754298"/>
  </r>
  <r>
    <x v="0"/>
    <x v="1"/>
    <x v="1"/>
    <x v="2"/>
    <x v="5"/>
    <x v="1"/>
    <x v="2"/>
    <n v="0"/>
  </r>
  <r>
    <x v="0"/>
    <x v="1"/>
    <x v="1"/>
    <x v="2"/>
    <x v="2"/>
    <x v="0"/>
    <x v="0"/>
    <n v="-3.0974469124233401"/>
  </r>
  <r>
    <x v="0"/>
    <x v="1"/>
    <x v="1"/>
    <x v="2"/>
    <x v="2"/>
    <x v="0"/>
    <x v="1"/>
    <n v="-6.8150548340136501"/>
  </r>
  <r>
    <x v="0"/>
    <x v="1"/>
    <x v="1"/>
    <x v="2"/>
    <x v="2"/>
    <x v="0"/>
    <x v="2"/>
    <n v="-11.6833284409807"/>
  </r>
  <r>
    <x v="0"/>
    <x v="1"/>
    <x v="1"/>
    <x v="2"/>
    <x v="2"/>
    <x v="1"/>
    <x v="0"/>
    <n v="-12.4975756879006"/>
  </r>
  <r>
    <x v="0"/>
    <x v="1"/>
    <x v="1"/>
    <x v="2"/>
    <x v="2"/>
    <x v="1"/>
    <x v="1"/>
    <n v="-12.974399999999999"/>
  </r>
  <r>
    <x v="0"/>
    <x v="1"/>
    <x v="1"/>
    <x v="2"/>
    <x v="2"/>
    <x v="1"/>
    <x v="2"/>
    <n v="-12.974399999999999"/>
  </r>
  <r>
    <x v="0"/>
    <x v="1"/>
    <x v="1"/>
    <x v="2"/>
    <x v="9"/>
    <x v="0"/>
    <x v="0"/>
    <n v="0.86826687570668104"/>
  </r>
  <r>
    <x v="0"/>
    <x v="1"/>
    <x v="1"/>
    <x v="2"/>
    <x v="9"/>
    <x v="0"/>
    <x v="1"/>
    <n v="1.74106649766288"/>
  </r>
  <r>
    <x v="0"/>
    <x v="1"/>
    <x v="1"/>
    <x v="2"/>
    <x v="9"/>
    <x v="0"/>
    <x v="2"/>
    <n v="3.9792391384546701"/>
  </r>
  <r>
    <x v="0"/>
    <x v="1"/>
    <x v="1"/>
    <x v="2"/>
    <x v="9"/>
    <x v="1"/>
    <x v="0"/>
    <n v="3.9792391384546701"/>
  </r>
  <r>
    <x v="0"/>
    <x v="1"/>
    <x v="1"/>
    <x v="2"/>
    <x v="9"/>
    <x v="1"/>
    <x v="1"/>
    <n v="3.9792391384546701"/>
  </r>
  <r>
    <x v="0"/>
    <x v="1"/>
    <x v="1"/>
    <x v="2"/>
    <x v="9"/>
    <x v="1"/>
    <x v="2"/>
    <n v="3.9792391384546701"/>
  </r>
  <r>
    <x v="0"/>
    <x v="1"/>
    <x v="1"/>
    <x v="3"/>
    <x v="5"/>
    <x v="0"/>
    <x v="0"/>
    <n v="-5.4180000000000001"/>
  </r>
  <r>
    <x v="0"/>
    <x v="1"/>
    <x v="1"/>
    <x v="3"/>
    <x v="5"/>
    <x v="0"/>
    <x v="1"/>
    <n v="-5.4180000000000001"/>
  </r>
  <r>
    <x v="0"/>
    <x v="1"/>
    <x v="1"/>
    <x v="3"/>
    <x v="5"/>
    <x v="0"/>
    <x v="2"/>
    <n v="-5.4180000000000001"/>
  </r>
  <r>
    <x v="0"/>
    <x v="1"/>
    <x v="1"/>
    <x v="3"/>
    <x v="5"/>
    <x v="1"/>
    <x v="0"/>
    <n v="0"/>
  </r>
  <r>
    <x v="0"/>
    <x v="1"/>
    <x v="1"/>
    <x v="3"/>
    <x v="5"/>
    <x v="1"/>
    <x v="1"/>
    <n v="5.4180000000000001"/>
  </r>
  <r>
    <x v="0"/>
    <x v="1"/>
    <x v="1"/>
    <x v="3"/>
    <x v="5"/>
    <x v="1"/>
    <x v="2"/>
    <n v="5.4180000000000001"/>
  </r>
  <r>
    <x v="0"/>
    <x v="1"/>
    <x v="1"/>
    <x v="3"/>
    <x v="0"/>
    <x v="0"/>
    <x v="0"/>
    <n v="-4.2257010733721199"/>
  </r>
  <r>
    <x v="0"/>
    <x v="1"/>
    <x v="1"/>
    <x v="3"/>
    <x v="0"/>
    <x v="0"/>
    <x v="1"/>
    <n v="-4.0800137912273504"/>
  </r>
  <r>
    <x v="0"/>
    <x v="1"/>
    <x v="1"/>
    <x v="3"/>
    <x v="0"/>
    <x v="0"/>
    <x v="2"/>
    <n v="-5.2442184050657801"/>
  </r>
  <r>
    <x v="0"/>
    <x v="1"/>
    <x v="1"/>
    <x v="3"/>
    <x v="0"/>
    <x v="1"/>
    <x v="0"/>
    <n v="0"/>
  </r>
  <r>
    <x v="0"/>
    <x v="1"/>
    <x v="1"/>
    <x v="3"/>
    <x v="0"/>
    <x v="1"/>
    <x v="1"/>
    <n v="6.0639527088620602"/>
  </r>
  <r>
    <x v="0"/>
    <x v="1"/>
    <x v="1"/>
    <x v="3"/>
    <x v="0"/>
    <x v="1"/>
    <x v="2"/>
    <n v="5.5787704809419196"/>
  </r>
  <r>
    <x v="0"/>
    <x v="1"/>
    <x v="1"/>
    <x v="3"/>
    <x v="1"/>
    <x v="0"/>
    <x v="0"/>
    <n v="3.0974469124233401"/>
  </r>
  <r>
    <x v="0"/>
    <x v="1"/>
    <x v="1"/>
    <x v="3"/>
    <x v="1"/>
    <x v="0"/>
    <x v="1"/>
    <n v="6.8150548340136501"/>
  </r>
  <r>
    <x v="0"/>
    <x v="1"/>
    <x v="1"/>
    <x v="3"/>
    <x v="1"/>
    <x v="0"/>
    <x v="2"/>
    <n v="11.6833284409807"/>
  </r>
  <r>
    <x v="0"/>
    <x v="1"/>
    <x v="1"/>
    <x v="3"/>
    <x v="1"/>
    <x v="1"/>
    <x v="0"/>
    <n v="12.4975756879006"/>
  </r>
  <r>
    <x v="0"/>
    <x v="1"/>
    <x v="1"/>
    <x v="3"/>
    <x v="1"/>
    <x v="1"/>
    <x v="1"/>
    <n v="12.974399999999999"/>
  </r>
  <r>
    <x v="0"/>
    <x v="1"/>
    <x v="1"/>
    <x v="3"/>
    <x v="1"/>
    <x v="1"/>
    <x v="2"/>
    <n v="12.974399999999999"/>
  </r>
  <r>
    <x v="0"/>
    <x v="1"/>
    <x v="1"/>
    <x v="3"/>
    <x v="9"/>
    <x v="0"/>
    <x v="0"/>
    <n v="5.31"/>
  </r>
  <r>
    <x v="0"/>
    <x v="1"/>
    <x v="1"/>
    <x v="3"/>
    <x v="9"/>
    <x v="0"/>
    <x v="1"/>
    <n v="5.31"/>
  </r>
  <r>
    <x v="0"/>
    <x v="1"/>
    <x v="1"/>
    <x v="3"/>
    <x v="9"/>
    <x v="0"/>
    <x v="2"/>
    <n v="5.31"/>
  </r>
  <r>
    <x v="0"/>
    <x v="1"/>
    <x v="1"/>
    <x v="3"/>
    <x v="9"/>
    <x v="1"/>
    <x v="0"/>
    <n v="5.31"/>
  </r>
  <r>
    <x v="0"/>
    <x v="1"/>
    <x v="1"/>
    <x v="3"/>
    <x v="9"/>
    <x v="1"/>
    <x v="1"/>
    <n v="5.31"/>
  </r>
  <r>
    <x v="0"/>
    <x v="1"/>
    <x v="1"/>
    <x v="3"/>
    <x v="9"/>
    <x v="1"/>
    <x v="2"/>
    <n v="5.31"/>
  </r>
  <r>
    <x v="0"/>
    <x v="1"/>
    <x v="1"/>
    <x v="4"/>
    <x v="0"/>
    <x v="0"/>
    <x v="0"/>
    <n v="-2.0013076261790501"/>
  </r>
  <r>
    <x v="0"/>
    <x v="1"/>
    <x v="1"/>
    <x v="4"/>
    <x v="0"/>
    <x v="0"/>
    <x v="1"/>
    <n v="-1.8241189753040801"/>
  </r>
  <r>
    <x v="0"/>
    <x v="1"/>
    <x v="1"/>
    <x v="4"/>
    <x v="0"/>
    <x v="0"/>
    <x v="2"/>
    <n v="-1.8162628087038399"/>
  </r>
  <r>
    <x v="0"/>
    <x v="1"/>
    <x v="1"/>
    <x v="4"/>
    <x v="0"/>
    <x v="1"/>
    <x v="0"/>
    <n v="-2.7"/>
  </r>
  <r>
    <x v="0"/>
    <x v="1"/>
    <x v="1"/>
    <x v="4"/>
    <x v="0"/>
    <x v="1"/>
    <x v="1"/>
    <n v="-2.7"/>
  </r>
  <r>
    <x v="0"/>
    <x v="1"/>
    <x v="1"/>
    <x v="4"/>
    <x v="0"/>
    <x v="1"/>
    <x v="2"/>
    <n v="-2.7"/>
  </r>
  <r>
    <x v="0"/>
    <x v="1"/>
    <x v="1"/>
    <x v="4"/>
    <x v="3"/>
    <x v="0"/>
    <x v="0"/>
    <n v="-0.54"/>
  </r>
  <r>
    <x v="0"/>
    <x v="1"/>
    <x v="1"/>
    <x v="4"/>
    <x v="3"/>
    <x v="0"/>
    <x v="1"/>
    <n v="-0.54"/>
  </r>
  <r>
    <x v="0"/>
    <x v="1"/>
    <x v="1"/>
    <x v="4"/>
    <x v="3"/>
    <x v="0"/>
    <x v="2"/>
    <n v="-0.54"/>
  </r>
  <r>
    <x v="0"/>
    <x v="1"/>
    <x v="1"/>
    <x v="4"/>
    <x v="3"/>
    <x v="1"/>
    <x v="0"/>
    <n v="-0.31181237240172099"/>
  </r>
  <r>
    <x v="0"/>
    <x v="1"/>
    <x v="1"/>
    <x v="4"/>
    <x v="3"/>
    <x v="1"/>
    <x v="1"/>
    <n v="-0.54"/>
  </r>
  <r>
    <x v="0"/>
    <x v="1"/>
    <x v="1"/>
    <x v="4"/>
    <x v="3"/>
    <x v="1"/>
    <x v="2"/>
    <n v="-0.54"/>
  </r>
  <r>
    <x v="0"/>
    <x v="1"/>
    <x v="1"/>
    <x v="4"/>
    <x v="9"/>
    <x v="0"/>
    <x v="0"/>
    <n v="0.63"/>
  </r>
  <r>
    <x v="0"/>
    <x v="1"/>
    <x v="1"/>
    <x v="4"/>
    <x v="9"/>
    <x v="0"/>
    <x v="1"/>
    <n v="0.63"/>
  </r>
  <r>
    <x v="0"/>
    <x v="1"/>
    <x v="1"/>
    <x v="4"/>
    <x v="9"/>
    <x v="0"/>
    <x v="2"/>
    <n v="0.63"/>
  </r>
  <r>
    <x v="0"/>
    <x v="1"/>
    <x v="1"/>
    <x v="4"/>
    <x v="9"/>
    <x v="1"/>
    <x v="0"/>
    <n v="0.63"/>
  </r>
  <r>
    <x v="0"/>
    <x v="1"/>
    <x v="1"/>
    <x v="4"/>
    <x v="9"/>
    <x v="1"/>
    <x v="1"/>
    <n v="0.63"/>
  </r>
  <r>
    <x v="0"/>
    <x v="1"/>
    <x v="1"/>
    <x v="4"/>
    <x v="9"/>
    <x v="1"/>
    <x v="2"/>
    <n v="0.63"/>
  </r>
  <r>
    <x v="0"/>
    <x v="1"/>
    <x v="1"/>
    <x v="4"/>
    <x v="7"/>
    <x v="0"/>
    <x v="0"/>
    <n v="0"/>
  </r>
  <r>
    <x v="0"/>
    <x v="1"/>
    <x v="1"/>
    <x v="4"/>
    <x v="7"/>
    <x v="0"/>
    <x v="1"/>
    <n v="-0.98205035933159301"/>
  </r>
  <r>
    <x v="0"/>
    <x v="1"/>
    <x v="1"/>
    <x v="4"/>
    <x v="7"/>
    <x v="0"/>
    <x v="2"/>
    <n v="0"/>
  </r>
  <r>
    <x v="0"/>
    <x v="1"/>
    <x v="1"/>
    <x v="4"/>
    <x v="7"/>
    <x v="1"/>
    <x v="0"/>
    <n v="-0.13116706630501199"/>
  </r>
  <r>
    <x v="0"/>
    <x v="1"/>
    <x v="1"/>
    <x v="4"/>
    <x v="7"/>
    <x v="1"/>
    <x v="1"/>
    <n v="0.33999431240002098"/>
  </r>
  <r>
    <x v="0"/>
    <x v="1"/>
    <x v="1"/>
    <x v="4"/>
    <x v="7"/>
    <x v="1"/>
    <x v="2"/>
    <n v="-5.13835560749328E-2"/>
  </r>
  <r>
    <x v="0"/>
    <x v="1"/>
    <x v="1"/>
    <x v="4"/>
    <x v="10"/>
    <x v="0"/>
    <x v="0"/>
    <n v="-5.2406657774438301"/>
  </r>
  <r>
    <x v="0"/>
    <x v="1"/>
    <x v="1"/>
    <x v="4"/>
    <x v="10"/>
    <x v="0"/>
    <x v="1"/>
    <n v="-5.2406657774438301"/>
  </r>
  <r>
    <x v="0"/>
    <x v="1"/>
    <x v="1"/>
    <x v="4"/>
    <x v="10"/>
    <x v="0"/>
    <x v="2"/>
    <n v="-5.2406657774438301"/>
  </r>
  <r>
    <x v="0"/>
    <x v="1"/>
    <x v="1"/>
    <x v="4"/>
    <x v="10"/>
    <x v="1"/>
    <x v="0"/>
    <n v="-1.4157864311174599"/>
  </r>
  <r>
    <x v="0"/>
    <x v="1"/>
    <x v="1"/>
    <x v="4"/>
    <x v="10"/>
    <x v="1"/>
    <x v="1"/>
    <n v="-0.71079501361988795"/>
  </r>
  <r>
    <x v="0"/>
    <x v="1"/>
    <x v="1"/>
    <x v="4"/>
    <x v="10"/>
    <x v="1"/>
    <x v="2"/>
    <n v="-2.6320381919472902"/>
  </r>
  <r>
    <x v="0"/>
    <x v="1"/>
    <x v="1"/>
    <x v="4"/>
    <x v="16"/>
    <x v="0"/>
    <x v="0"/>
    <n v="6.3242224959479598"/>
  </r>
  <r>
    <x v="0"/>
    <x v="1"/>
    <x v="1"/>
    <x v="4"/>
    <x v="16"/>
    <x v="0"/>
    <x v="1"/>
    <n v="6.3242224959479598"/>
  </r>
  <r>
    <x v="0"/>
    <x v="1"/>
    <x v="1"/>
    <x v="4"/>
    <x v="16"/>
    <x v="0"/>
    <x v="2"/>
    <n v="6.3242224959479598"/>
  </r>
  <r>
    <x v="0"/>
    <x v="1"/>
    <x v="1"/>
    <x v="4"/>
    <x v="16"/>
    <x v="1"/>
    <x v="0"/>
    <n v="6.3242224959479598"/>
  </r>
  <r>
    <x v="0"/>
    <x v="1"/>
    <x v="1"/>
    <x v="4"/>
    <x v="16"/>
    <x v="1"/>
    <x v="1"/>
    <n v="6.3242224959479598"/>
  </r>
  <r>
    <x v="0"/>
    <x v="1"/>
    <x v="1"/>
    <x v="4"/>
    <x v="16"/>
    <x v="1"/>
    <x v="2"/>
    <n v="6.3242224959479598"/>
  </r>
  <r>
    <x v="0"/>
    <x v="1"/>
    <x v="1"/>
    <x v="5"/>
    <x v="5"/>
    <x v="0"/>
    <x v="0"/>
    <n v="0.18347351313016499"/>
  </r>
  <r>
    <x v="0"/>
    <x v="1"/>
    <x v="1"/>
    <x v="5"/>
    <x v="5"/>
    <x v="0"/>
    <x v="1"/>
    <n v="0"/>
  </r>
  <r>
    <x v="0"/>
    <x v="1"/>
    <x v="1"/>
    <x v="5"/>
    <x v="5"/>
    <x v="0"/>
    <x v="2"/>
    <n v="0.36403013751218"/>
  </r>
  <r>
    <x v="0"/>
    <x v="1"/>
    <x v="1"/>
    <x v="5"/>
    <x v="5"/>
    <x v="1"/>
    <x v="0"/>
    <n v="0"/>
  </r>
  <r>
    <x v="0"/>
    <x v="1"/>
    <x v="1"/>
    <x v="5"/>
    <x v="5"/>
    <x v="1"/>
    <x v="1"/>
    <n v="0"/>
  </r>
  <r>
    <x v="0"/>
    <x v="1"/>
    <x v="1"/>
    <x v="5"/>
    <x v="5"/>
    <x v="1"/>
    <x v="2"/>
    <n v="-0.73604583415700198"/>
  </r>
  <r>
    <x v="0"/>
    <x v="1"/>
    <x v="1"/>
    <x v="5"/>
    <x v="0"/>
    <x v="0"/>
    <x v="0"/>
    <n v="0"/>
  </r>
  <r>
    <x v="0"/>
    <x v="1"/>
    <x v="1"/>
    <x v="5"/>
    <x v="0"/>
    <x v="0"/>
    <x v="1"/>
    <n v="0"/>
  </r>
  <r>
    <x v="0"/>
    <x v="1"/>
    <x v="1"/>
    <x v="5"/>
    <x v="0"/>
    <x v="0"/>
    <x v="2"/>
    <n v="0"/>
  </r>
  <r>
    <x v="0"/>
    <x v="1"/>
    <x v="1"/>
    <x v="5"/>
    <x v="0"/>
    <x v="1"/>
    <x v="0"/>
    <n v="0"/>
  </r>
  <r>
    <x v="0"/>
    <x v="1"/>
    <x v="1"/>
    <x v="5"/>
    <x v="0"/>
    <x v="1"/>
    <x v="1"/>
    <n v="0"/>
  </r>
  <r>
    <x v="0"/>
    <x v="1"/>
    <x v="1"/>
    <x v="5"/>
    <x v="0"/>
    <x v="1"/>
    <x v="2"/>
    <n v="0"/>
  </r>
  <r>
    <x v="0"/>
    <x v="1"/>
    <x v="1"/>
    <x v="5"/>
    <x v="6"/>
    <x v="0"/>
    <x v="0"/>
    <n v="0.54"/>
  </r>
  <r>
    <x v="0"/>
    <x v="1"/>
    <x v="1"/>
    <x v="5"/>
    <x v="6"/>
    <x v="0"/>
    <x v="1"/>
    <n v="0.54"/>
  </r>
  <r>
    <x v="0"/>
    <x v="1"/>
    <x v="1"/>
    <x v="5"/>
    <x v="6"/>
    <x v="0"/>
    <x v="2"/>
    <n v="0.54"/>
  </r>
  <r>
    <x v="0"/>
    <x v="1"/>
    <x v="1"/>
    <x v="5"/>
    <x v="6"/>
    <x v="1"/>
    <x v="0"/>
    <n v="0.31181237240172099"/>
  </r>
  <r>
    <x v="0"/>
    <x v="1"/>
    <x v="1"/>
    <x v="5"/>
    <x v="6"/>
    <x v="1"/>
    <x v="1"/>
    <n v="0.54"/>
  </r>
  <r>
    <x v="0"/>
    <x v="1"/>
    <x v="1"/>
    <x v="5"/>
    <x v="6"/>
    <x v="1"/>
    <x v="2"/>
    <n v="0.54"/>
  </r>
  <r>
    <x v="0"/>
    <x v="1"/>
    <x v="1"/>
    <x v="5"/>
    <x v="8"/>
    <x v="0"/>
    <x v="0"/>
    <n v="-1.17"/>
  </r>
  <r>
    <x v="0"/>
    <x v="1"/>
    <x v="1"/>
    <x v="5"/>
    <x v="8"/>
    <x v="0"/>
    <x v="1"/>
    <n v="-1.17"/>
  </r>
  <r>
    <x v="0"/>
    <x v="1"/>
    <x v="1"/>
    <x v="5"/>
    <x v="8"/>
    <x v="0"/>
    <x v="2"/>
    <n v="-1.17"/>
  </r>
  <r>
    <x v="0"/>
    <x v="1"/>
    <x v="1"/>
    <x v="5"/>
    <x v="8"/>
    <x v="1"/>
    <x v="0"/>
    <n v="0"/>
  </r>
  <r>
    <x v="0"/>
    <x v="1"/>
    <x v="1"/>
    <x v="5"/>
    <x v="8"/>
    <x v="1"/>
    <x v="1"/>
    <n v="1.20487414493892"/>
  </r>
  <r>
    <x v="0"/>
    <x v="1"/>
    <x v="1"/>
    <x v="5"/>
    <x v="8"/>
    <x v="1"/>
    <x v="2"/>
    <n v="0"/>
  </r>
  <r>
    <x v="0"/>
    <x v="1"/>
    <x v="1"/>
    <x v="6"/>
    <x v="11"/>
    <x v="0"/>
    <x v="0"/>
    <n v="3.2368713713749502"/>
  </r>
  <r>
    <x v="0"/>
    <x v="1"/>
    <x v="1"/>
    <x v="6"/>
    <x v="11"/>
    <x v="0"/>
    <x v="1"/>
    <n v="3.69803888540513"/>
  </r>
  <r>
    <x v="0"/>
    <x v="1"/>
    <x v="1"/>
    <x v="6"/>
    <x v="11"/>
    <x v="0"/>
    <x v="2"/>
    <n v="3.69803888540513"/>
  </r>
  <r>
    <x v="0"/>
    <x v="1"/>
    <x v="1"/>
    <x v="6"/>
    <x v="11"/>
    <x v="1"/>
    <x v="0"/>
    <n v="0.30804687604877901"/>
  </r>
  <r>
    <x v="0"/>
    <x v="1"/>
    <x v="1"/>
    <x v="6"/>
    <x v="11"/>
    <x v="1"/>
    <x v="1"/>
    <n v="0.79303494922889295"/>
  </r>
  <r>
    <x v="0"/>
    <x v="1"/>
    <x v="1"/>
    <x v="6"/>
    <x v="11"/>
    <x v="1"/>
    <x v="2"/>
    <n v="1.1790966774610501"/>
  </r>
  <r>
    <x v="0"/>
    <x v="1"/>
    <x v="1"/>
    <x v="6"/>
    <x v="12"/>
    <x v="0"/>
    <x v="0"/>
    <n v="0"/>
  </r>
  <r>
    <x v="0"/>
    <x v="1"/>
    <x v="1"/>
    <x v="6"/>
    <x v="12"/>
    <x v="0"/>
    <x v="1"/>
    <n v="0"/>
  </r>
  <r>
    <x v="0"/>
    <x v="1"/>
    <x v="1"/>
    <x v="6"/>
    <x v="12"/>
    <x v="0"/>
    <x v="2"/>
    <n v="0"/>
  </r>
  <r>
    <x v="0"/>
    <x v="1"/>
    <x v="1"/>
    <x v="6"/>
    <x v="12"/>
    <x v="1"/>
    <x v="0"/>
    <n v="0"/>
  </r>
  <r>
    <x v="0"/>
    <x v="1"/>
    <x v="1"/>
    <x v="6"/>
    <x v="12"/>
    <x v="1"/>
    <x v="1"/>
    <n v="-3.2606067710869803E-2"/>
  </r>
  <r>
    <x v="0"/>
    <x v="1"/>
    <x v="1"/>
    <x v="6"/>
    <x v="12"/>
    <x v="1"/>
    <x v="2"/>
    <n v="0"/>
  </r>
  <r>
    <x v="0"/>
    <x v="1"/>
    <x v="1"/>
    <x v="6"/>
    <x v="10"/>
    <x v="0"/>
    <x v="0"/>
    <n v="13.794929385148199"/>
  </r>
  <r>
    <x v="0"/>
    <x v="1"/>
    <x v="1"/>
    <x v="6"/>
    <x v="10"/>
    <x v="0"/>
    <x v="1"/>
    <n v="13.794929385148199"/>
  </r>
  <r>
    <x v="0"/>
    <x v="1"/>
    <x v="1"/>
    <x v="6"/>
    <x v="10"/>
    <x v="0"/>
    <x v="2"/>
    <n v="13.794929385148199"/>
  </r>
  <r>
    <x v="0"/>
    <x v="1"/>
    <x v="1"/>
    <x v="6"/>
    <x v="10"/>
    <x v="1"/>
    <x v="0"/>
    <n v="-1.2496666609576801"/>
  </r>
  <r>
    <x v="0"/>
    <x v="1"/>
    <x v="1"/>
    <x v="6"/>
    <x v="10"/>
    <x v="1"/>
    <x v="1"/>
    <n v="-1.19335835020255"/>
  </r>
  <r>
    <x v="0"/>
    <x v="1"/>
    <x v="1"/>
    <x v="6"/>
    <x v="10"/>
    <x v="1"/>
    <x v="2"/>
    <n v="-1.39064032744179"/>
  </r>
  <r>
    <x v="0"/>
    <x v="1"/>
    <x v="1"/>
    <x v="7"/>
    <x v="13"/>
    <x v="0"/>
    <x v="0"/>
    <n v="-3.2368713713749502"/>
  </r>
  <r>
    <x v="0"/>
    <x v="1"/>
    <x v="1"/>
    <x v="7"/>
    <x v="13"/>
    <x v="0"/>
    <x v="1"/>
    <n v="-3.69803888540513"/>
  </r>
  <r>
    <x v="0"/>
    <x v="1"/>
    <x v="1"/>
    <x v="7"/>
    <x v="13"/>
    <x v="0"/>
    <x v="2"/>
    <n v="-3.69803888540513"/>
  </r>
  <r>
    <x v="0"/>
    <x v="1"/>
    <x v="1"/>
    <x v="7"/>
    <x v="13"/>
    <x v="1"/>
    <x v="0"/>
    <n v="-0.30804687604877901"/>
  </r>
  <r>
    <x v="0"/>
    <x v="1"/>
    <x v="1"/>
    <x v="7"/>
    <x v="13"/>
    <x v="1"/>
    <x v="1"/>
    <n v="-0.79303494922889295"/>
  </r>
  <r>
    <x v="0"/>
    <x v="1"/>
    <x v="1"/>
    <x v="7"/>
    <x v="13"/>
    <x v="1"/>
    <x v="2"/>
    <n v="-1.1790966774610501"/>
  </r>
  <r>
    <x v="0"/>
    <x v="1"/>
    <x v="1"/>
    <x v="7"/>
    <x v="20"/>
    <x v="0"/>
    <x v="0"/>
    <n v="0.63"/>
  </r>
  <r>
    <x v="0"/>
    <x v="1"/>
    <x v="1"/>
    <x v="7"/>
    <x v="20"/>
    <x v="0"/>
    <x v="1"/>
    <n v="0"/>
  </r>
  <r>
    <x v="0"/>
    <x v="1"/>
    <x v="1"/>
    <x v="7"/>
    <x v="20"/>
    <x v="0"/>
    <x v="2"/>
    <n v="7.4226260901724697E-2"/>
  </r>
  <r>
    <x v="0"/>
    <x v="1"/>
    <x v="1"/>
    <x v="7"/>
    <x v="20"/>
    <x v="1"/>
    <x v="0"/>
    <n v="-0.54"/>
  </r>
  <r>
    <x v="0"/>
    <x v="1"/>
    <x v="1"/>
    <x v="7"/>
    <x v="20"/>
    <x v="1"/>
    <x v="1"/>
    <n v="-0.54"/>
  </r>
  <r>
    <x v="0"/>
    <x v="1"/>
    <x v="1"/>
    <x v="7"/>
    <x v="20"/>
    <x v="1"/>
    <x v="2"/>
    <n v="-0.54"/>
  </r>
  <r>
    <x v="0"/>
    <x v="1"/>
    <x v="1"/>
    <x v="7"/>
    <x v="14"/>
    <x v="0"/>
    <x v="0"/>
    <n v="0"/>
  </r>
  <r>
    <x v="0"/>
    <x v="1"/>
    <x v="1"/>
    <x v="7"/>
    <x v="14"/>
    <x v="0"/>
    <x v="1"/>
    <n v="0"/>
  </r>
  <r>
    <x v="0"/>
    <x v="1"/>
    <x v="1"/>
    <x v="7"/>
    <x v="14"/>
    <x v="0"/>
    <x v="2"/>
    <n v="0"/>
  </r>
  <r>
    <x v="0"/>
    <x v="1"/>
    <x v="1"/>
    <x v="7"/>
    <x v="14"/>
    <x v="1"/>
    <x v="0"/>
    <n v="-1.17"/>
  </r>
  <r>
    <x v="0"/>
    <x v="1"/>
    <x v="1"/>
    <x v="7"/>
    <x v="14"/>
    <x v="1"/>
    <x v="1"/>
    <n v="-1.17"/>
  </r>
  <r>
    <x v="0"/>
    <x v="1"/>
    <x v="1"/>
    <x v="7"/>
    <x v="14"/>
    <x v="1"/>
    <x v="2"/>
    <n v="-1.17"/>
  </r>
  <r>
    <x v="0"/>
    <x v="1"/>
    <x v="1"/>
    <x v="7"/>
    <x v="10"/>
    <x v="0"/>
    <x v="0"/>
    <n v="1.2150000000000001"/>
  </r>
  <r>
    <x v="0"/>
    <x v="1"/>
    <x v="1"/>
    <x v="7"/>
    <x v="10"/>
    <x v="0"/>
    <x v="1"/>
    <n v="1.2150000000000001"/>
  </r>
  <r>
    <x v="0"/>
    <x v="1"/>
    <x v="1"/>
    <x v="7"/>
    <x v="10"/>
    <x v="0"/>
    <x v="2"/>
    <n v="1.2150000000000001"/>
  </r>
  <r>
    <x v="0"/>
    <x v="1"/>
    <x v="1"/>
    <x v="7"/>
    <x v="10"/>
    <x v="1"/>
    <x v="0"/>
    <n v="-1.2150000000000001"/>
  </r>
  <r>
    <x v="0"/>
    <x v="1"/>
    <x v="1"/>
    <x v="7"/>
    <x v="10"/>
    <x v="1"/>
    <x v="1"/>
    <n v="-1.2150000000000001"/>
  </r>
  <r>
    <x v="0"/>
    <x v="1"/>
    <x v="1"/>
    <x v="7"/>
    <x v="10"/>
    <x v="1"/>
    <x v="2"/>
    <n v="-1.2150000000000001"/>
  </r>
  <r>
    <x v="0"/>
    <x v="1"/>
    <x v="1"/>
    <x v="8"/>
    <x v="12"/>
    <x v="0"/>
    <x v="0"/>
    <n v="-0.38227735770173199"/>
  </r>
  <r>
    <x v="0"/>
    <x v="1"/>
    <x v="1"/>
    <x v="8"/>
    <x v="12"/>
    <x v="0"/>
    <x v="1"/>
    <n v="0"/>
  </r>
  <r>
    <x v="0"/>
    <x v="1"/>
    <x v="1"/>
    <x v="8"/>
    <x v="12"/>
    <x v="0"/>
    <x v="2"/>
    <n v="-1.08"/>
  </r>
  <r>
    <x v="0"/>
    <x v="1"/>
    <x v="1"/>
    <x v="8"/>
    <x v="12"/>
    <x v="1"/>
    <x v="0"/>
    <n v="0.22204738006206501"/>
  </r>
  <r>
    <x v="0"/>
    <x v="1"/>
    <x v="1"/>
    <x v="8"/>
    <x v="12"/>
    <x v="1"/>
    <x v="1"/>
    <n v="0.63"/>
  </r>
  <r>
    <x v="0"/>
    <x v="1"/>
    <x v="1"/>
    <x v="8"/>
    <x v="12"/>
    <x v="1"/>
    <x v="2"/>
    <n v="0.56289729863037996"/>
  </r>
  <r>
    <x v="0"/>
    <x v="1"/>
    <x v="1"/>
    <x v="8"/>
    <x v="4"/>
    <x v="0"/>
    <x v="0"/>
    <n v="40.7366870654077"/>
  </r>
  <r>
    <x v="0"/>
    <x v="1"/>
    <x v="1"/>
    <x v="8"/>
    <x v="4"/>
    <x v="0"/>
    <x v="1"/>
    <n v="40.857744389694403"/>
  </r>
  <r>
    <x v="0"/>
    <x v="1"/>
    <x v="1"/>
    <x v="8"/>
    <x v="4"/>
    <x v="0"/>
    <x v="2"/>
    <n v="40.857744389694403"/>
  </r>
  <r>
    <x v="0"/>
    <x v="1"/>
    <x v="1"/>
    <x v="8"/>
    <x v="4"/>
    <x v="1"/>
    <x v="0"/>
    <n v="1.7825340800504399"/>
  </r>
  <r>
    <x v="0"/>
    <x v="1"/>
    <x v="1"/>
    <x v="8"/>
    <x v="4"/>
    <x v="1"/>
    <x v="1"/>
    <n v="-3.99128705679035"/>
  </r>
  <r>
    <x v="0"/>
    <x v="1"/>
    <x v="1"/>
    <x v="8"/>
    <x v="4"/>
    <x v="1"/>
    <x v="2"/>
    <n v="-2.0538339112861199"/>
  </r>
  <r>
    <x v="0"/>
    <x v="1"/>
    <x v="1"/>
    <x v="8"/>
    <x v="8"/>
    <x v="0"/>
    <x v="0"/>
    <n v="3.2604046503237298"/>
  </r>
  <r>
    <x v="0"/>
    <x v="1"/>
    <x v="1"/>
    <x v="8"/>
    <x v="8"/>
    <x v="0"/>
    <x v="1"/>
    <n v="3.2604046503237298"/>
  </r>
  <r>
    <x v="0"/>
    <x v="1"/>
    <x v="1"/>
    <x v="8"/>
    <x v="8"/>
    <x v="0"/>
    <x v="2"/>
    <n v="3.2604046503237298"/>
  </r>
  <r>
    <x v="0"/>
    <x v="1"/>
    <x v="1"/>
    <x v="8"/>
    <x v="8"/>
    <x v="1"/>
    <x v="0"/>
    <n v="0"/>
  </r>
  <r>
    <x v="0"/>
    <x v="1"/>
    <x v="1"/>
    <x v="8"/>
    <x v="8"/>
    <x v="1"/>
    <x v="1"/>
    <n v="-1.0874440403643"/>
  </r>
  <r>
    <x v="0"/>
    <x v="1"/>
    <x v="1"/>
    <x v="8"/>
    <x v="8"/>
    <x v="1"/>
    <x v="2"/>
    <n v="0"/>
  </r>
  <r>
    <x v="0"/>
    <x v="1"/>
    <x v="1"/>
    <x v="9"/>
    <x v="13"/>
    <x v="0"/>
    <x v="0"/>
    <n v="0"/>
  </r>
  <r>
    <x v="0"/>
    <x v="1"/>
    <x v="1"/>
    <x v="9"/>
    <x v="13"/>
    <x v="0"/>
    <x v="1"/>
    <n v="0"/>
  </r>
  <r>
    <x v="0"/>
    <x v="1"/>
    <x v="1"/>
    <x v="9"/>
    <x v="13"/>
    <x v="0"/>
    <x v="2"/>
    <n v="0"/>
  </r>
  <r>
    <x v="0"/>
    <x v="1"/>
    <x v="1"/>
    <x v="9"/>
    <x v="13"/>
    <x v="1"/>
    <x v="0"/>
    <n v="0"/>
  </r>
  <r>
    <x v="0"/>
    <x v="1"/>
    <x v="1"/>
    <x v="9"/>
    <x v="13"/>
    <x v="1"/>
    <x v="1"/>
    <n v="3.2606067710869803E-2"/>
  </r>
  <r>
    <x v="0"/>
    <x v="1"/>
    <x v="1"/>
    <x v="9"/>
    <x v="13"/>
    <x v="1"/>
    <x v="2"/>
    <n v="0"/>
  </r>
  <r>
    <x v="0"/>
    <x v="1"/>
    <x v="1"/>
    <x v="9"/>
    <x v="15"/>
    <x v="0"/>
    <x v="0"/>
    <n v="0.38227735770173199"/>
  </r>
  <r>
    <x v="0"/>
    <x v="1"/>
    <x v="1"/>
    <x v="9"/>
    <x v="15"/>
    <x v="0"/>
    <x v="1"/>
    <n v="0"/>
  </r>
  <r>
    <x v="0"/>
    <x v="1"/>
    <x v="1"/>
    <x v="9"/>
    <x v="15"/>
    <x v="0"/>
    <x v="2"/>
    <n v="1.08"/>
  </r>
  <r>
    <x v="0"/>
    <x v="1"/>
    <x v="1"/>
    <x v="9"/>
    <x v="15"/>
    <x v="1"/>
    <x v="0"/>
    <n v="-0.22204738006206501"/>
  </r>
  <r>
    <x v="0"/>
    <x v="1"/>
    <x v="1"/>
    <x v="9"/>
    <x v="15"/>
    <x v="1"/>
    <x v="1"/>
    <n v="-0.63"/>
  </r>
  <r>
    <x v="0"/>
    <x v="1"/>
    <x v="1"/>
    <x v="9"/>
    <x v="15"/>
    <x v="1"/>
    <x v="2"/>
    <n v="-0.56289729863037996"/>
  </r>
  <r>
    <x v="0"/>
    <x v="1"/>
    <x v="1"/>
    <x v="9"/>
    <x v="10"/>
    <x v="0"/>
    <x v="0"/>
    <n v="0.78295619078540901"/>
  </r>
  <r>
    <x v="0"/>
    <x v="1"/>
    <x v="1"/>
    <x v="9"/>
    <x v="10"/>
    <x v="0"/>
    <x v="1"/>
    <n v="0.78295619078540901"/>
  </r>
  <r>
    <x v="0"/>
    <x v="1"/>
    <x v="1"/>
    <x v="9"/>
    <x v="10"/>
    <x v="0"/>
    <x v="2"/>
    <n v="0.78295619078540901"/>
  </r>
  <r>
    <x v="0"/>
    <x v="1"/>
    <x v="1"/>
    <x v="9"/>
    <x v="10"/>
    <x v="1"/>
    <x v="0"/>
    <n v="-0.23130237482184701"/>
  </r>
  <r>
    <x v="0"/>
    <x v="1"/>
    <x v="1"/>
    <x v="9"/>
    <x v="10"/>
    <x v="1"/>
    <x v="1"/>
    <n v="0"/>
  </r>
  <r>
    <x v="0"/>
    <x v="1"/>
    <x v="1"/>
    <x v="9"/>
    <x v="10"/>
    <x v="1"/>
    <x v="2"/>
    <n v="0"/>
  </r>
  <r>
    <x v="0"/>
    <x v="1"/>
    <x v="1"/>
    <x v="10"/>
    <x v="1"/>
    <x v="0"/>
    <x v="0"/>
    <n v="-0.86826687570668104"/>
  </r>
  <r>
    <x v="0"/>
    <x v="1"/>
    <x v="1"/>
    <x v="10"/>
    <x v="1"/>
    <x v="0"/>
    <x v="1"/>
    <n v="-1.74106649766288"/>
  </r>
  <r>
    <x v="0"/>
    <x v="1"/>
    <x v="1"/>
    <x v="10"/>
    <x v="1"/>
    <x v="0"/>
    <x v="2"/>
    <n v="-3.9792391384546701"/>
  </r>
  <r>
    <x v="0"/>
    <x v="1"/>
    <x v="1"/>
    <x v="10"/>
    <x v="1"/>
    <x v="1"/>
    <x v="0"/>
    <n v="-3.9792391384546701"/>
  </r>
  <r>
    <x v="0"/>
    <x v="1"/>
    <x v="1"/>
    <x v="10"/>
    <x v="1"/>
    <x v="1"/>
    <x v="1"/>
    <n v="-3.9792391384546701"/>
  </r>
  <r>
    <x v="0"/>
    <x v="1"/>
    <x v="1"/>
    <x v="10"/>
    <x v="1"/>
    <x v="1"/>
    <x v="2"/>
    <n v="-3.9792391384546701"/>
  </r>
  <r>
    <x v="0"/>
    <x v="1"/>
    <x v="1"/>
    <x v="10"/>
    <x v="2"/>
    <x v="0"/>
    <x v="0"/>
    <n v="-5.31"/>
  </r>
  <r>
    <x v="0"/>
    <x v="1"/>
    <x v="1"/>
    <x v="10"/>
    <x v="2"/>
    <x v="0"/>
    <x v="1"/>
    <n v="-5.31"/>
  </r>
  <r>
    <x v="0"/>
    <x v="1"/>
    <x v="1"/>
    <x v="10"/>
    <x v="2"/>
    <x v="0"/>
    <x v="2"/>
    <n v="-5.31"/>
  </r>
  <r>
    <x v="0"/>
    <x v="1"/>
    <x v="1"/>
    <x v="10"/>
    <x v="2"/>
    <x v="1"/>
    <x v="0"/>
    <n v="-5.31"/>
  </r>
  <r>
    <x v="0"/>
    <x v="1"/>
    <x v="1"/>
    <x v="10"/>
    <x v="2"/>
    <x v="1"/>
    <x v="1"/>
    <n v="-5.31"/>
  </r>
  <r>
    <x v="0"/>
    <x v="1"/>
    <x v="1"/>
    <x v="10"/>
    <x v="2"/>
    <x v="1"/>
    <x v="2"/>
    <n v="-5.31"/>
  </r>
  <r>
    <x v="0"/>
    <x v="1"/>
    <x v="1"/>
    <x v="10"/>
    <x v="6"/>
    <x v="0"/>
    <x v="0"/>
    <n v="-0.63"/>
  </r>
  <r>
    <x v="0"/>
    <x v="1"/>
    <x v="1"/>
    <x v="10"/>
    <x v="6"/>
    <x v="0"/>
    <x v="1"/>
    <n v="-0.63"/>
  </r>
  <r>
    <x v="0"/>
    <x v="1"/>
    <x v="1"/>
    <x v="10"/>
    <x v="6"/>
    <x v="0"/>
    <x v="2"/>
    <n v="-0.63"/>
  </r>
  <r>
    <x v="0"/>
    <x v="1"/>
    <x v="1"/>
    <x v="10"/>
    <x v="6"/>
    <x v="1"/>
    <x v="0"/>
    <n v="-0.63"/>
  </r>
  <r>
    <x v="0"/>
    <x v="1"/>
    <x v="1"/>
    <x v="10"/>
    <x v="6"/>
    <x v="1"/>
    <x v="1"/>
    <n v="-0.63"/>
  </r>
  <r>
    <x v="0"/>
    <x v="1"/>
    <x v="1"/>
    <x v="10"/>
    <x v="6"/>
    <x v="1"/>
    <x v="2"/>
    <n v="-0.63"/>
  </r>
  <r>
    <x v="0"/>
    <x v="1"/>
    <x v="1"/>
    <x v="10"/>
    <x v="7"/>
    <x v="0"/>
    <x v="0"/>
    <n v="-1.26"/>
  </r>
  <r>
    <x v="0"/>
    <x v="1"/>
    <x v="1"/>
    <x v="10"/>
    <x v="7"/>
    <x v="0"/>
    <x v="1"/>
    <n v="-1.26"/>
  </r>
  <r>
    <x v="0"/>
    <x v="1"/>
    <x v="1"/>
    <x v="10"/>
    <x v="7"/>
    <x v="0"/>
    <x v="2"/>
    <n v="-1.26"/>
  </r>
  <r>
    <x v="0"/>
    <x v="1"/>
    <x v="1"/>
    <x v="10"/>
    <x v="7"/>
    <x v="1"/>
    <x v="0"/>
    <n v="-1.26"/>
  </r>
  <r>
    <x v="0"/>
    <x v="1"/>
    <x v="1"/>
    <x v="10"/>
    <x v="7"/>
    <x v="1"/>
    <x v="1"/>
    <n v="0"/>
  </r>
  <r>
    <x v="0"/>
    <x v="1"/>
    <x v="1"/>
    <x v="10"/>
    <x v="7"/>
    <x v="1"/>
    <x v="2"/>
    <n v="-1.26"/>
  </r>
  <r>
    <x v="0"/>
    <x v="1"/>
    <x v="1"/>
    <x v="10"/>
    <x v="16"/>
    <x v="0"/>
    <x v="0"/>
    <n v="0.9"/>
  </r>
  <r>
    <x v="0"/>
    <x v="1"/>
    <x v="1"/>
    <x v="10"/>
    <x v="16"/>
    <x v="0"/>
    <x v="1"/>
    <n v="0.9"/>
  </r>
  <r>
    <x v="0"/>
    <x v="1"/>
    <x v="1"/>
    <x v="10"/>
    <x v="16"/>
    <x v="0"/>
    <x v="2"/>
    <n v="0.68064712126430804"/>
  </r>
  <r>
    <x v="0"/>
    <x v="1"/>
    <x v="1"/>
    <x v="10"/>
    <x v="16"/>
    <x v="1"/>
    <x v="0"/>
    <n v="0.9"/>
  </r>
  <r>
    <x v="0"/>
    <x v="1"/>
    <x v="1"/>
    <x v="10"/>
    <x v="16"/>
    <x v="1"/>
    <x v="1"/>
    <n v="0.9"/>
  </r>
  <r>
    <x v="0"/>
    <x v="1"/>
    <x v="1"/>
    <x v="10"/>
    <x v="16"/>
    <x v="1"/>
    <x v="2"/>
    <n v="0.9"/>
  </r>
  <r>
    <x v="0"/>
    <x v="1"/>
    <x v="1"/>
    <x v="11"/>
    <x v="7"/>
    <x v="0"/>
    <x v="0"/>
    <n v="1.71"/>
  </r>
  <r>
    <x v="0"/>
    <x v="1"/>
    <x v="1"/>
    <x v="11"/>
    <x v="7"/>
    <x v="0"/>
    <x v="1"/>
    <n v="1.71"/>
  </r>
  <r>
    <x v="0"/>
    <x v="1"/>
    <x v="1"/>
    <x v="11"/>
    <x v="7"/>
    <x v="0"/>
    <x v="2"/>
    <n v="1.71"/>
  </r>
  <r>
    <x v="0"/>
    <x v="1"/>
    <x v="1"/>
    <x v="11"/>
    <x v="7"/>
    <x v="1"/>
    <x v="0"/>
    <n v="1.71"/>
  </r>
  <r>
    <x v="0"/>
    <x v="1"/>
    <x v="1"/>
    <x v="11"/>
    <x v="7"/>
    <x v="1"/>
    <x v="1"/>
    <n v="1.71"/>
  </r>
  <r>
    <x v="0"/>
    <x v="1"/>
    <x v="1"/>
    <x v="11"/>
    <x v="7"/>
    <x v="1"/>
    <x v="2"/>
    <n v="1.71"/>
  </r>
  <r>
    <x v="0"/>
    <x v="1"/>
    <x v="1"/>
    <x v="11"/>
    <x v="17"/>
    <x v="0"/>
    <x v="0"/>
    <n v="-3.0036422008707699"/>
  </r>
  <r>
    <x v="0"/>
    <x v="1"/>
    <x v="1"/>
    <x v="11"/>
    <x v="17"/>
    <x v="0"/>
    <x v="1"/>
    <n v="-3.0036422008707699"/>
  </r>
  <r>
    <x v="0"/>
    <x v="1"/>
    <x v="1"/>
    <x v="11"/>
    <x v="17"/>
    <x v="0"/>
    <x v="2"/>
    <n v="-3.0036422008707699"/>
  </r>
  <r>
    <x v="0"/>
    <x v="1"/>
    <x v="1"/>
    <x v="11"/>
    <x v="17"/>
    <x v="1"/>
    <x v="0"/>
    <n v="-3.0036422008707699"/>
  </r>
  <r>
    <x v="0"/>
    <x v="1"/>
    <x v="1"/>
    <x v="11"/>
    <x v="17"/>
    <x v="1"/>
    <x v="1"/>
    <n v="-3.0036422008707699"/>
  </r>
  <r>
    <x v="0"/>
    <x v="1"/>
    <x v="1"/>
    <x v="11"/>
    <x v="17"/>
    <x v="1"/>
    <x v="2"/>
    <n v="-3.0036422008707699"/>
  </r>
  <r>
    <x v="0"/>
    <x v="1"/>
    <x v="1"/>
    <x v="11"/>
    <x v="18"/>
    <x v="0"/>
    <x v="0"/>
    <n v="0.27"/>
  </r>
  <r>
    <x v="0"/>
    <x v="1"/>
    <x v="1"/>
    <x v="11"/>
    <x v="18"/>
    <x v="0"/>
    <x v="1"/>
    <n v="0"/>
  </r>
  <r>
    <x v="0"/>
    <x v="1"/>
    <x v="1"/>
    <x v="11"/>
    <x v="18"/>
    <x v="0"/>
    <x v="2"/>
    <n v="0"/>
  </r>
  <r>
    <x v="0"/>
    <x v="1"/>
    <x v="1"/>
    <x v="11"/>
    <x v="18"/>
    <x v="1"/>
    <x v="0"/>
    <n v="-3.33"/>
  </r>
  <r>
    <x v="0"/>
    <x v="1"/>
    <x v="1"/>
    <x v="11"/>
    <x v="18"/>
    <x v="1"/>
    <x v="1"/>
    <n v="0"/>
  </r>
  <r>
    <x v="0"/>
    <x v="1"/>
    <x v="1"/>
    <x v="11"/>
    <x v="18"/>
    <x v="1"/>
    <x v="2"/>
    <n v="-3.33"/>
  </r>
  <r>
    <x v="0"/>
    <x v="1"/>
    <x v="1"/>
    <x v="11"/>
    <x v="10"/>
    <x v="0"/>
    <x v="0"/>
    <n v="-2.9655"/>
  </r>
  <r>
    <x v="0"/>
    <x v="1"/>
    <x v="1"/>
    <x v="11"/>
    <x v="10"/>
    <x v="0"/>
    <x v="1"/>
    <n v="-2.9655"/>
  </r>
  <r>
    <x v="0"/>
    <x v="1"/>
    <x v="1"/>
    <x v="11"/>
    <x v="10"/>
    <x v="0"/>
    <x v="2"/>
    <n v="-2.9655"/>
  </r>
  <r>
    <x v="0"/>
    <x v="1"/>
    <x v="1"/>
    <x v="11"/>
    <x v="10"/>
    <x v="1"/>
    <x v="0"/>
    <n v="3.0105"/>
  </r>
  <r>
    <x v="0"/>
    <x v="1"/>
    <x v="1"/>
    <x v="11"/>
    <x v="10"/>
    <x v="1"/>
    <x v="1"/>
    <n v="-0.16509888478621901"/>
  </r>
  <r>
    <x v="0"/>
    <x v="1"/>
    <x v="1"/>
    <x v="11"/>
    <x v="10"/>
    <x v="1"/>
    <x v="2"/>
    <n v="3.0105"/>
  </r>
  <r>
    <x v="0"/>
    <x v="1"/>
    <x v="1"/>
    <x v="12"/>
    <x v="0"/>
    <x v="0"/>
    <x v="0"/>
    <n v="0"/>
  </r>
  <r>
    <x v="0"/>
    <x v="1"/>
    <x v="1"/>
    <x v="12"/>
    <x v="0"/>
    <x v="0"/>
    <x v="1"/>
    <n v="0"/>
  </r>
  <r>
    <x v="0"/>
    <x v="1"/>
    <x v="1"/>
    <x v="12"/>
    <x v="0"/>
    <x v="0"/>
    <x v="2"/>
    <n v="-0.36387354126973898"/>
  </r>
  <r>
    <x v="0"/>
    <x v="1"/>
    <x v="1"/>
    <x v="12"/>
    <x v="0"/>
    <x v="1"/>
    <x v="0"/>
    <n v="0"/>
  </r>
  <r>
    <x v="0"/>
    <x v="1"/>
    <x v="1"/>
    <x v="12"/>
    <x v="0"/>
    <x v="1"/>
    <x v="1"/>
    <n v="-1.26"/>
  </r>
  <r>
    <x v="0"/>
    <x v="1"/>
    <x v="1"/>
    <x v="12"/>
    <x v="0"/>
    <x v="1"/>
    <x v="2"/>
    <n v="-1.26"/>
  </r>
  <r>
    <x v="0"/>
    <x v="1"/>
    <x v="1"/>
    <x v="12"/>
    <x v="6"/>
    <x v="0"/>
    <x v="0"/>
    <n v="0"/>
  </r>
  <r>
    <x v="0"/>
    <x v="1"/>
    <x v="1"/>
    <x v="12"/>
    <x v="6"/>
    <x v="0"/>
    <x v="1"/>
    <n v="0.98205035933159301"/>
  </r>
  <r>
    <x v="0"/>
    <x v="1"/>
    <x v="1"/>
    <x v="12"/>
    <x v="6"/>
    <x v="0"/>
    <x v="2"/>
    <n v="0"/>
  </r>
  <r>
    <x v="0"/>
    <x v="1"/>
    <x v="1"/>
    <x v="12"/>
    <x v="6"/>
    <x v="1"/>
    <x v="0"/>
    <n v="0.13116706630501199"/>
  </r>
  <r>
    <x v="0"/>
    <x v="1"/>
    <x v="1"/>
    <x v="12"/>
    <x v="6"/>
    <x v="1"/>
    <x v="1"/>
    <n v="-0.33999431240002098"/>
  </r>
  <r>
    <x v="0"/>
    <x v="1"/>
    <x v="1"/>
    <x v="12"/>
    <x v="6"/>
    <x v="1"/>
    <x v="2"/>
    <n v="5.13835560749328E-2"/>
  </r>
  <r>
    <x v="0"/>
    <x v="1"/>
    <x v="1"/>
    <x v="12"/>
    <x v="9"/>
    <x v="0"/>
    <x v="0"/>
    <n v="1.26"/>
  </r>
  <r>
    <x v="0"/>
    <x v="1"/>
    <x v="1"/>
    <x v="12"/>
    <x v="9"/>
    <x v="0"/>
    <x v="1"/>
    <n v="1.26"/>
  </r>
  <r>
    <x v="0"/>
    <x v="1"/>
    <x v="1"/>
    <x v="12"/>
    <x v="9"/>
    <x v="0"/>
    <x v="2"/>
    <n v="1.26"/>
  </r>
  <r>
    <x v="0"/>
    <x v="1"/>
    <x v="1"/>
    <x v="12"/>
    <x v="9"/>
    <x v="1"/>
    <x v="0"/>
    <n v="1.26"/>
  </r>
  <r>
    <x v="0"/>
    <x v="1"/>
    <x v="1"/>
    <x v="12"/>
    <x v="9"/>
    <x v="1"/>
    <x v="1"/>
    <n v="0"/>
  </r>
  <r>
    <x v="0"/>
    <x v="1"/>
    <x v="1"/>
    <x v="12"/>
    <x v="9"/>
    <x v="1"/>
    <x v="2"/>
    <n v="1.26"/>
  </r>
  <r>
    <x v="0"/>
    <x v="1"/>
    <x v="1"/>
    <x v="12"/>
    <x v="19"/>
    <x v="0"/>
    <x v="0"/>
    <n v="-1.71"/>
  </r>
  <r>
    <x v="0"/>
    <x v="1"/>
    <x v="1"/>
    <x v="12"/>
    <x v="19"/>
    <x v="0"/>
    <x v="1"/>
    <n v="-1.71"/>
  </r>
  <r>
    <x v="0"/>
    <x v="1"/>
    <x v="1"/>
    <x v="12"/>
    <x v="19"/>
    <x v="0"/>
    <x v="2"/>
    <n v="-1.71"/>
  </r>
  <r>
    <x v="0"/>
    <x v="1"/>
    <x v="1"/>
    <x v="12"/>
    <x v="19"/>
    <x v="1"/>
    <x v="0"/>
    <n v="-1.71"/>
  </r>
  <r>
    <x v="0"/>
    <x v="1"/>
    <x v="1"/>
    <x v="12"/>
    <x v="19"/>
    <x v="1"/>
    <x v="1"/>
    <n v="-1.71"/>
  </r>
  <r>
    <x v="0"/>
    <x v="1"/>
    <x v="1"/>
    <x v="12"/>
    <x v="19"/>
    <x v="1"/>
    <x v="2"/>
    <n v="-1.71"/>
  </r>
  <r>
    <x v="0"/>
    <x v="1"/>
    <x v="1"/>
    <x v="12"/>
    <x v="18"/>
    <x v="0"/>
    <x v="0"/>
    <n v="-9.8465995424454995"/>
  </r>
  <r>
    <x v="0"/>
    <x v="1"/>
    <x v="1"/>
    <x v="12"/>
    <x v="18"/>
    <x v="0"/>
    <x v="1"/>
    <n v="-9.8465995424454995"/>
  </r>
  <r>
    <x v="0"/>
    <x v="1"/>
    <x v="1"/>
    <x v="12"/>
    <x v="18"/>
    <x v="0"/>
    <x v="2"/>
    <n v="-9.8465995424454995"/>
  </r>
  <r>
    <x v="0"/>
    <x v="1"/>
    <x v="1"/>
    <x v="12"/>
    <x v="18"/>
    <x v="1"/>
    <x v="0"/>
    <n v="-9.8465995424454995"/>
  </r>
  <r>
    <x v="0"/>
    <x v="1"/>
    <x v="1"/>
    <x v="12"/>
    <x v="18"/>
    <x v="1"/>
    <x v="1"/>
    <n v="-6.4901571158478299"/>
  </r>
  <r>
    <x v="0"/>
    <x v="1"/>
    <x v="1"/>
    <x v="12"/>
    <x v="18"/>
    <x v="1"/>
    <x v="2"/>
    <n v="-9.8465995424454995"/>
  </r>
  <r>
    <x v="0"/>
    <x v="1"/>
    <x v="1"/>
    <x v="12"/>
    <x v="16"/>
    <x v="0"/>
    <x v="0"/>
    <n v="11.685902366619001"/>
  </r>
  <r>
    <x v="0"/>
    <x v="1"/>
    <x v="1"/>
    <x v="12"/>
    <x v="16"/>
    <x v="0"/>
    <x v="1"/>
    <n v="11.685902366619001"/>
  </r>
  <r>
    <x v="0"/>
    <x v="1"/>
    <x v="1"/>
    <x v="12"/>
    <x v="16"/>
    <x v="0"/>
    <x v="2"/>
    <n v="11.685902366619001"/>
  </r>
  <r>
    <x v="0"/>
    <x v="1"/>
    <x v="1"/>
    <x v="12"/>
    <x v="16"/>
    <x v="1"/>
    <x v="0"/>
    <n v="11.685902366619001"/>
  </r>
  <r>
    <x v="0"/>
    <x v="1"/>
    <x v="1"/>
    <x v="12"/>
    <x v="16"/>
    <x v="1"/>
    <x v="1"/>
    <n v="11.685902366619001"/>
  </r>
  <r>
    <x v="0"/>
    <x v="1"/>
    <x v="1"/>
    <x v="12"/>
    <x v="16"/>
    <x v="1"/>
    <x v="2"/>
    <n v="11.685902366619001"/>
  </r>
  <r>
    <x v="0"/>
    <x v="1"/>
    <x v="1"/>
    <x v="13"/>
    <x v="19"/>
    <x v="0"/>
    <x v="0"/>
    <n v="3.0036422008707699"/>
  </r>
  <r>
    <x v="0"/>
    <x v="1"/>
    <x v="1"/>
    <x v="13"/>
    <x v="19"/>
    <x v="0"/>
    <x v="1"/>
    <n v="3.0036422008707699"/>
  </r>
  <r>
    <x v="0"/>
    <x v="1"/>
    <x v="1"/>
    <x v="13"/>
    <x v="19"/>
    <x v="0"/>
    <x v="2"/>
    <n v="3.0036422008707699"/>
  </r>
  <r>
    <x v="0"/>
    <x v="1"/>
    <x v="1"/>
    <x v="13"/>
    <x v="19"/>
    <x v="1"/>
    <x v="0"/>
    <n v="3.0036422008707699"/>
  </r>
  <r>
    <x v="0"/>
    <x v="1"/>
    <x v="1"/>
    <x v="13"/>
    <x v="19"/>
    <x v="1"/>
    <x v="1"/>
    <n v="3.0036422008707699"/>
  </r>
  <r>
    <x v="0"/>
    <x v="1"/>
    <x v="1"/>
    <x v="13"/>
    <x v="19"/>
    <x v="1"/>
    <x v="2"/>
    <n v="3.0036422008707699"/>
  </r>
  <r>
    <x v="0"/>
    <x v="1"/>
    <x v="1"/>
    <x v="13"/>
    <x v="20"/>
    <x v="0"/>
    <x v="0"/>
    <n v="-0.9"/>
  </r>
  <r>
    <x v="0"/>
    <x v="1"/>
    <x v="1"/>
    <x v="13"/>
    <x v="20"/>
    <x v="0"/>
    <x v="1"/>
    <n v="-0.9"/>
  </r>
  <r>
    <x v="0"/>
    <x v="1"/>
    <x v="1"/>
    <x v="13"/>
    <x v="20"/>
    <x v="0"/>
    <x v="2"/>
    <n v="-0.9"/>
  </r>
  <r>
    <x v="0"/>
    <x v="1"/>
    <x v="1"/>
    <x v="13"/>
    <x v="20"/>
    <x v="1"/>
    <x v="0"/>
    <n v="-0.29094881701604702"/>
  </r>
  <r>
    <x v="0"/>
    <x v="1"/>
    <x v="1"/>
    <x v="13"/>
    <x v="20"/>
    <x v="1"/>
    <x v="1"/>
    <n v="-0.9"/>
  </r>
  <r>
    <x v="0"/>
    <x v="1"/>
    <x v="1"/>
    <x v="13"/>
    <x v="20"/>
    <x v="1"/>
    <x v="2"/>
    <n v="0.18"/>
  </r>
  <r>
    <x v="0"/>
    <x v="1"/>
    <x v="1"/>
    <x v="13"/>
    <x v="18"/>
    <x v="0"/>
    <x v="0"/>
    <n v="0.52156920696847398"/>
  </r>
  <r>
    <x v="0"/>
    <x v="1"/>
    <x v="1"/>
    <x v="13"/>
    <x v="18"/>
    <x v="0"/>
    <x v="1"/>
    <n v="0.52156920696847398"/>
  </r>
  <r>
    <x v="0"/>
    <x v="1"/>
    <x v="1"/>
    <x v="13"/>
    <x v="18"/>
    <x v="0"/>
    <x v="2"/>
    <n v="0.52156920696847398"/>
  </r>
  <r>
    <x v="0"/>
    <x v="1"/>
    <x v="1"/>
    <x v="13"/>
    <x v="18"/>
    <x v="1"/>
    <x v="0"/>
    <n v="-0.52156920696847398"/>
  </r>
  <r>
    <x v="0"/>
    <x v="1"/>
    <x v="1"/>
    <x v="13"/>
    <x v="18"/>
    <x v="1"/>
    <x v="1"/>
    <n v="0.52156920696847398"/>
  </r>
  <r>
    <x v="0"/>
    <x v="1"/>
    <x v="1"/>
    <x v="13"/>
    <x v="18"/>
    <x v="1"/>
    <x v="2"/>
    <n v="-0.52156920696847398"/>
  </r>
  <r>
    <x v="0"/>
    <x v="1"/>
    <x v="1"/>
    <x v="13"/>
    <x v="21"/>
    <x v="0"/>
    <x v="0"/>
    <n v="-0.9"/>
  </r>
  <r>
    <x v="0"/>
    <x v="1"/>
    <x v="1"/>
    <x v="13"/>
    <x v="21"/>
    <x v="0"/>
    <x v="1"/>
    <n v="-0.9"/>
  </r>
  <r>
    <x v="0"/>
    <x v="1"/>
    <x v="1"/>
    <x v="13"/>
    <x v="21"/>
    <x v="0"/>
    <x v="2"/>
    <n v="-0.9"/>
  </r>
  <r>
    <x v="0"/>
    <x v="1"/>
    <x v="1"/>
    <x v="13"/>
    <x v="21"/>
    <x v="1"/>
    <x v="0"/>
    <n v="0.54"/>
  </r>
  <r>
    <x v="0"/>
    <x v="1"/>
    <x v="1"/>
    <x v="13"/>
    <x v="21"/>
    <x v="1"/>
    <x v="1"/>
    <n v="0.31456678524656401"/>
  </r>
  <r>
    <x v="0"/>
    <x v="1"/>
    <x v="1"/>
    <x v="13"/>
    <x v="21"/>
    <x v="1"/>
    <x v="2"/>
    <n v="0.54"/>
  </r>
  <r>
    <x v="0"/>
    <x v="1"/>
    <x v="1"/>
    <x v="14"/>
    <x v="11"/>
    <x v="0"/>
    <x v="0"/>
    <n v="-0.63"/>
  </r>
  <r>
    <x v="0"/>
    <x v="1"/>
    <x v="1"/>
    <x v="14"/>
    <x v="11"/>
    <x v="0"/>
    <x v="1"/>
    <n v="0"/>
  </r>
  <r>
    <x v="0"/>
    <x v="1"/>
    <x v="1"/>
    <x v="14"/>
    <x v="11"/>
    <x v="0"/>
    <x v="2"/>
    <n v="-7.4226260901724697E-2"/>
  </r>
  <r>
    <x v="0"/>
    <x v="1"/>
    <x v="1"/>
    <x v="14"/>
    <x v="11"/>
    <x v="1"/>
    <x v="0"/>
    <n v="0.54"/>
  </r>
  <r>
    <x v="0"/>
    <x v="1"/>
    <x v="1"/>
    <x v="14"/>
    <x v="11"/>
    <x v="1"/>
    <x v="1"/>
    <n v="0.54"/>
  </r>
  <r>
    <x v="0"/>
    <x v="1"/>
    <x v="1"/>
    <x v="14"/>
    <x v="11"/>
    <x v="1"/>
    <x v="2"/>
    <n v="0.54"/>
  </r>
  <r>
    <x v="0"/>
    <x v="1"/>
    <x v="1"/>
    <x v="14"/>
    <x v="17"/>
    <x v="0"/>
    <x v="0"/>
    <n v="0.9"/>
  </r>
  <r>
    <x v="0"/>
    <x v="1"/>
    <x v="1"/>
    <x v="14"/>
    <x v="17"/>
    <x v="0"/>
    <x v="1"/>
    <n v="0.9"/>
  </r>
  <r>
    <x v="0"/>
    <x v="1"/>
    <x v="1"/>
    <x v="14"/>
    <x v="17"/>
    <x v="0"/>
    <x v="2"/>
    <n v="0.9"/>
  </r>
  <r>
    <x v="0"/>
    <x v="1"/>
    <x v="1"/>
    <x v="14"/>
    <x v="17"/>
    <x v="1"/>
    <x v="0"/>
    <n v="0.29094881701604702"/>
  </r>
  <r>
    <x v="0"/>
    <x v="1"/>
    <x v="1"/>
    <x v="14"/>
    <x v="17"/>
    <x v="1"/>
    <x v="1"/>
    <n v="0.9"/>
  </r>
  <r>
    <x v="0"/>
    <x v="1"/>
    <x v="1"/>
    <x v="14"/>
    <x v="17"/>
    <x v="1"/>
    <x v="2"/>
    <n v="-0.18"/>
  </r>
  <r>
    <x v="0"/>
    <x v="1"/>
    <x v="1"/>
    <x v="14"/>
    <x v="14"/>
    <x v="0"/>
    <x v="0"/>
    <n v="-0.10779523801461501"/>
  </r>
  <r>
    <x v="0"/>
    <x v="1"/>
    <x v="1"/>
    <x v="14"/>
    <x v="14"/>
    <x v="0"/>
    <x v="1"/>
    <n v="0"/>
  </r>
  <r>
    <x v="0"/>
    <x v="1"/>
    <x v="1"/>
    <x v="14"/>
    <x v="14"/>
    <x v="0"/>
    <x v="2"/>
    <n v="0"/>
  </r>
  <r>
    <x v="0"/>
    <x v="1"/>
    <x v="1"/>
    <x v="14"/>
    <x v="14"/>
    <x v="1"/>
    <x v="0"/>
    <n v="0"/>
  </r>
  <r>
    <x v="0"/>
    <x v="1"/>
    <x v="1"/>
    <x v="14"/>
    <x v="14"/>
    <x v="1"/>
    <x v="1"/>
    <n v="0"/>
  </r>
  <r>
    <x v="0"/>
    <x v="1"/>
    <x v="1"/>
    <x v="14"/>
    <x v="14"/>
    <x v="1"/>
    <x v="2"/>
    <n v="0"/>
  </r>
  <r>
    <x v="0"/>
    <x v="1"/>
    <x v="1"/>
    <x v="14"/>
    <x v="21"/>
    <x v="0"/>
    <x v="0"/>
    <n v="0"/>
  </r>
  <r>
    <x v="0"/>
    <x v="1"/>
    <x v="1"/>
    <x v="14"/>
    <x v="21"/>
    <x v="0"/>
    <x v="1"/>
    <n v="0.17148410245027601"/>
  </r>
  <r>
    <x v="0"/>
    <x v="1"/>
    <x v="1"/>
    <x v="14"/>
    <x v="21"/>
    <x v="0"/>
    <x v="2"/>
    <n v="5.0187352092648997E-2"/>
  </r>
  <r>
    <x v="0"/>
    <x v="1"/>
    <x v="1"/>
    <x v="14"/>
    <x v="21"/>
    <x v="1"/>
    <x v="0"/>
    <n v="0.22500000000000001"/>
  </r>
  <r>
    <x v="0"/>
    <x v="1"/>
    <x v="1"/>
    <x v="14"/>
    <x v="21"/>
    <x v="1"/>
    <x v="1"/>
    <n v="0.22500000000000001"/>
  </r>
  <r>
    <x v="0"/>
    <x v="1"/>
    <x v="1"/>
    <x v="14"/>
    <x v="21"/>
    <x v="1"/>
    <x v="2"/>
    <n v="0.22500000000000001"/>
  </r>
  <r>
    <x v="0"/>
    <x v="1"/>
    <x v="1"/>
    <x v="15"/>
    <x v="19"/>
    <x v="0"/>
    <x v="0"/>
    <n v="-0.27"/>
  </r>
  <r>
    <x v="0"/>
    <x v="1"/>
    <x v="1"/>
    <x v="15"/>
    <x v="19"/>
    <x v="0"/>
    <x v="1"/>
    <n v="0"/>
  </r>
  <r>
    <x v="0"/>
    <x v="1"/>
    <x v="1"/>
    <x v="15"/>
    <x v="19"/>
    <x v="0"/>
    <x v="2"/>
    <n v="0"/>
  </r>
  <r>
    <x v="0"/>
    <x v="1"/>
    <x v="1"/>
    <x v="15"/>
    <x v="19"/>
    <x v="1"/>
    <x v="0"/>
    <n v="3.33"/>
  </r>
  <r>
    <x v="0"/>
    <x v="1"/>
    <x v="1"/>
    <x v="15"/>
    <x v="19"/>
    <x v="1"/>
    <x v="1"/>
    <n v="0"/>
  </r>
  <r>
    <x v="0"/>
    <x v="1"/>
    <x v="1"/>
    <x v="15"/>
    <x v="19"/>
    <x v="1"/>
    <x v="2"/>
    <n v="3.33"/>
  </r>
  <r>
    <x v="0"/>
    <x v="1"/>
    <x v="1"/>
    <x v="15"/>
    <x v="7"/>
    <x v="0"/>
    <x v="0"/>
    <n v="9.8465995424454995"/>
  </r>
  <r>
    <x v="0"/>
    <x v="1"/>
    <x v="1"/>
    <x v="15"/>
    <x v="7"/>
    <x v="0"/>
    <x v="1"/>
    <n v="9.8465995424454995"/>
  </r>
  <r>
    <x v="0"/>
    <x v="1"/>
    <x v="1"/>
    <x v="15"/>
    <x v="7"/>
    <x v="0"/>
    <x v="2"/>
    <n v="9.8465995424454995"/>
  </r>
  <r>
    <x v="0"/>
    <x v="1"/>
    <x v="1"/>
    <x v="15"/>
    <x v="7"/>
    <x v="1"/>
    <x v="0"/>
    <n v="9.8465995424454995"/>
  </r>
  <r>
    <x v="0"/>
    <x v="1"/>
    <x v="1"/>
    <x v="15"/>
    <x v="7"/>
    <x v="1"/>
    <x v="1"/>
    <n v="6.4901571158478299"/>
  </r>
  <r>
    <x v="0"/>
    <x v="1"/>
    <x v="1"/>
    <x v="15"/>
    <x v="7"/>
    <x v="1"/>
    <x v="2"/>
    <n v="9.8465995424454995"/>
  </r>
  <r>
    <x v="0"/>
    <x v="1"/>
    <x v="1"/>
    <x v="15"/>
    <x v="17"/>
    <x v="0"/>
    <x v="0"/>
    <n v="-0.52156920696847398"/>
  </r>
  <r>
    <x v="0"/>
    <x v="1"/>
    <x v="1"/>
    <x v="15"/>
    <x v="17"/>
    <x v="0"/>
    <x v="1"/>
    <n v="-0.52156920696847398"/>
  </r>
  <r>
    <x v="0"/>
    <x v="1"/>
    <x v="1"/>
    <x v="15"/>
    <x v="17"/>
    <x v="0"/>
    <x v="2"/>
    <n v="-0.52156920696847398"/>
  </r>
  <r>
    <x v="0"/>
    <x v="1"/>
    <x v="1"/>
    <x v="15"/>
    <x v="17"/>
    <x v="1"/>
    <x v="0"/>
    <n v="0.52156920696847398"/>
  </r>
  <r>
    <x v="0"/>
    <x v="1"/>
    <x v="1"/>
    <x v="15"/>
    <x v="17"/>
    <x v="1"/>
    <x v="1"/>
    <n v="-0.52156920696847398"/>
  </r>
  <r>
    <x v="0"/>
    <x v="1"/>
    <x v="1"/>
    <x v="15"/>
    <x v="17"/>
    <x v="1"/>
    <x v="2"/>
    <n v="0.52156920696847398"/>
  </r>
  <r>
    <x v="0"/>
    <x v="1"/>
    <x v="1"/>
    <x v="16"/>
    <x v="5"/>
    <x v="0"/>
    <x v="0"/>
    <n v="25.897727738152899"/>
  </r>
  <r>
    <x v="0"/>
    <x v="1"/>
    <x v="1"/>
    <x v="16"/>
    <x v="5"/>
    <x v="0"/>
    <x v="1"/>
    <n v="25.897727738152899"/>
  </r>
  <r>
    <x v="0"/>
    <x v="1"/>
    <x v="1"/>
    <x v="16"/>
    <x v="5"/>
    <x v="0"/>
    <x v="2"/>
    <n v="25.897727738152899"/>
  </r>
  <r>
    <x v="0"/>
    <x v="1"/>
    <x v="1"/>
    <x v="16"/>
    <x v="5"/>
    <x v="1"/>
    <x v="0"/>
    <n v="-2.5292060144182602"/>
  </r>
  <r>
    <x v="0"/>
    <x v="1"/>
    <x v="1"/>
    <x v="16"/>
    <x v="5"/>
    <x v="1"/>
    <x v="1"/>
    <n v="-8.0885946905348103"/>
  </r>
  <r>
    <x v="0"/>
    <x v="1"/>
    <x v="1"/>
    <x v="16"/>
    <x v="5"/>
    <x v="1"/>
    <x v="2"/>
    <n v="-16.857954588084301"/>
  </r>
  <r>
    <x v="0"/>
    <x v="1"/>
    <x v="1"/>
    <x v="16"/>
    <x v="15"/>
    <x v="0"/>
    <x v="0"/>
    <n v="-40.7366870654077"/>
  </r>
  <r>
    <x v="0"/>
    <x v="1"/>
    <x v="1"/>
    <x v="16"/>
    <x v="15"/>
    <x v="0"/>
    <x v="1"/>
    <n v="-40.857744389694403"/>
  </r>
  <r>
    <x v="0"/>
    <x v="1"/>
    <x v="1"/>
    <x v="16"/>
    <x v="15"/>
    <x v="0"/>
    <x v="2"/>
    <n v="-40.857744389694403"/>
  </r>
  <r>
    <x v="0"/>
    <x v="1"/>
    <x v="1"/>
    <x v="16"/>
    <x v="15"/>
    <x v="1"/>
    <x v="0"/>
    <n v="-1.7825340800504399"/>
  </r>
  <r>
    <x v="0"/>
    <x v="1"/>
    <x v="1"/>
    <x v="16"/>
    <x v="15"/>
    <x v="1"/>
    <x v="1"/>
    <n v="3.99128705679035"/>
  </r>
  <r>
    <x v="0"/>
    <x v="1"/>
    <x v="1"/>
    <x v="16"/>
    <x v="15"/>
    <x v="1"/>
    <x v="2"/>
    <n v="2.0538339112861199"/>
  </r>
  <r>
    <x v="0"/>
    <x v="1"/>
    <x v="1"/>
    <x v="16"/>
    <x v="8"/>
    <x v="0"/>
    <x v="0"/>
    <n v="0"/>
  </r>
  <r>
    <x v="0"/>
    <x v="1"/>
    <x v="1"/>
    <x v="16"/>
    <x v="8"/>
    <x v="0"/>
    <x v="1"/>
    <n v="0"/>
  </r>
  <r>
    <x v="0"/>
    <x v="1"/>
    <x v="1"/>
    <x v="16"/>
    <x v="8"/>
    <x v="0"/>
    <x v="2"/>
    <n v="0"/>
  </r>
  <r>
    <x v="0"/>
    <x v="1"/>
    <x v="1"/>
    <x v="16"/>
    <x v="8"/>
    <x v="1"/>
    <x v="0"/>
    <n v="0"/>
  </r>
  <r>
    <x v="0"/>
    <x v="1"/>
    <x v="1"/>
    <x v="16"/>
    <x v="8"/>
    <x v="1"/>
    <x v="1"/>
    <n v="0"/>
  </r>
  <r>
    <x v="0"/>
    <x v="1"/>
    <x v="1"/>
    <x v="16"/>
    <x v="8"/>
    <x v="1"/>
    <x v="2"/>
    <n v="0"/>
  </r>
  <r>
    <x v="0"/>
    <x v="1"/>
    <x v="1"/>
    <x v="17"/>
    <x v="11"/>
    <x v="0"/>
    <x v="0"/>
    <n v="0"/>
  </r>
  <r>
    <x v="0"/>
    <x v="1"/>
    <x v="1"/>
    <x v="17"/>
    <x v="11"/>
    <x v="0"/>
    <x v="1"/>
    <n v="0"/>
  </r>
  <r>
    <x v="0"/>
    <x v="1"/>
    <x v="1"/>
    <x v="17"/>
    <x v="11"/>
    <x v="0"/>
    <x v="2"/>
    <n v="0"/>
  </r>
  <r>
    <x v="0"/>
    <x v="1"/>
    <x v="1"/>
    <x v="17"/>
    <x v="11"/>
    <x v="1"/>
    <x v="0"/>
    <n v="1.17"/>
  </r>
  <r>
    <x v="0"/>
    <x v="1"/>
    <x v="1"/>
    <x v="17"/>
    <x v="11"/>
    <x v="1"/>
    <x v="1"/>
    <n v="1.17"/>
  </r>
  <r>
    <x v="0"/>
    <x v="1"/>
    <x v="1"/>
    <x v="17"/>
    <x v="11"/>
    <x v="1"/>
    <x v="2"/>
    <n v="1.17"/>
  </r>
  <r>
    <x v="0"/>
    <x v="1"/>
    <x v="1"/>
    <x v="17"/>
    <x v="20"/>
    <x v="0"/>
    <x v="0"/>
    <n v="0.10779523801461501"/>
  </r>
  <r>
    <x v="0"/>
    <x v="1"/>
    <x v="1"/>
    <x v="17"/>
    <x v="20"/>
    <x v="0"/>
    <x v="1"/>
    <n v="0"/>
  </r>
  <r>
    <x v="0"/>
    <x v="1"/>
    <x v="1"/>
    <x v="17"/>
    <x v="20"/>
    <x v="0"/>
    <x v="2"/>
    <n v="0"/>
  </r>
  <r>
    <x v="0"/>
    <x v="1"/>
    <x v="1"/>
    <x v="17"/>
    <x v="20"/>
    <x v="1"/>
    <x v="0"/>
    <n v="0"/>
  </r>
  <r>
    <x v="0"/>
    <x v="1"/>
    <x v="1"/>
    <x v="17"/>
    <x v="20"/>
    <x v="1"/>
    <x v="1"/>
    <n v="0"/>
  </r>
  <r>
    <x v="0"/>
    <x v="1"/>
    <x v="1"/>
    <x v="17"/>
    <x v="20"/>
    <x v="1"/>
    <x v="2"/>
    <n v="0"/>
  </r>
  <r>
    <x v="0"/>
    <x v="1"/>
    <x v="1"/>
    <x v="17"/>
    <x v="21"/>
    <x v="0"/>
    <x v="0"/>
    <n v="0.73932604313614503"/>
  </r>
  <r>
    <x v="0"/>
    <x v="1"/>
    <x v="1"/>
    <x v="17"/>
    <x v="21"/>
    <x v="0"/>
    <x v="1"/>
    <n v="1.9258447110896399"/>
  </r>
  <r>
    <x v="0"/>
    <x v="1"/>
    <x v="1"/>
    <x v="17"/>
    <x v="21"/>
    <x v="0"/>
    <x v="2"/>
    <n v="2.0516037049895801"/>
  </r>
  <r>
    <x v="0"/>
    <x v="1"/>
    <x v="1"/>
    <x v="17"/>
    <x v="21"/>
    <x v="1"/>
    <x v="0"/>
    <n v="0.293689485534672"/>
  </r>
  <r>
    <x v="0"/>
    <x v="1"/>
    <x v="1"/>
    <x v="17"/>
    <x v="21"/>
    <x v="1"/>
    <x v="1"/>
    <n v="0.65854392912482196"/>
  </r>
  <r>
    <x v="0"/>
    <x v="1"/>
    <x v="1"/>
    <x v="17"/>
    <x v="21"/>
    <x v="1"/>
    <x v="2"/>
    <n v="0.275890274260785"/>
  </r>
  <r>
    <x v="0"/>
    <x v="1"/>
    <x v="1"/>
    <x v="18"/>
    <x v="17"/>
    <x v="0"/>
    <x v="0"/>
    <n v="0.9"/>
  </r>
  <r>
    <x v="0"/>
    <x v="1"/>
    <x v="1"/>
    <x v="18"/>
    <x v="17"/>
    <x v="0"/>
    <x v="1"/>
    <n v="0.9"/>
  </r>
  <r>
    <x v="0"/>
    <x v="1"/>
    <x v="1"/>
    <x v="18"/>
    <x v="17"/>
    <x v="0"/>
    <x v="2"/>
    <n v="0.9"/>
  </r>
  <r>
    <x v="0"/>
    <x v="1"/>
    <x v="1"/>
    <x v="18"/>
    <x v="17"/>
    <x v="1"/>
    <x v="0"/>
    <n v="-0.54"/>
  </r>
  <r>
    <x v="0"/>
    <x v="1"/>
    <x v="1"/>
    <x v="18"/>
    <x v="17"/>
    <x v="1"/>
    <x v="1"/>
    <n v="-0.31456678524656401"/>
  </r>
  <r>
    <x v="0"/>
    <x v="1"/>
    <x v="1"/>
    <x v="18"/>
    <x v="17"/>
    <x v="1"/>
    <x v="2"/>
    <n v="-0.54"/>
  </r>
  <r>
    <x v="0"/>
    <x v="1"/>
    <x v="1"/>
    <x v="18"/>
    <x v="20"/>
    <x v="0"/>
    <x v="0"/>
    <n v="0"/>
  </r>
  <r>
    <x v="0"/>
    <x v="1"/>
    <x v="1"/>
    <x v="18"/>
    <x v="20"/>
    <x v="0"/>
    <x v="1"/>
    <n v="-0.17148410245027601"/>
  </r>
  <r>
    <x v="0"/>
    <x v="1"/>
    <x v="1"/>
    <x v="18"/>
    <x v="20"/>
    <x v="0"/>
    <x v="2"/>
    <n v="-5.0187352092648997E-2"/>
  </r>
  <r>
    <x v="0"/>
    <x v="1"/>
    <x v="1"/>
    <x v="18"/>
    <x v="20"/>
    <x v="1"/>
    <x v="0"/>
    <n v="-0.22500000000000001"/>
  </r>
  <r>
    <x v="0"/>
    <x v="1"/>
    <x v="1"/>
    <x v="18"/>
    <x v="20"/>
    <x v="1"/>
    <x v="1"/>
    <n v="-0.22500000000000001"/>
  </r>
  <r>
    <x v="0"/>
    <x v="1"/>
    <x v="1"/>
    <x v="18"/>
    <x v="20"/>
    <x v="1"/>
    <x v="2"/>
    <n v="-0.22500000000000001"/>
  </r>
  <r>
    <x v="0"/>
    <x v="1"/>
    <x v="1"/>
    <x v="18"/>
    <x v="14"/>
    <x v="0"/>
    <x v="0"/>
    <n v="-0.73932604313614503"/>
  </r>
  <r>
    <x v="0"/>
    <x v="1"/>
    <x v="1"/>
    <x v="18"/>
    <x v="14"/>
    <x v="0"/>
    <x v="1"/>
    <n v="-1.9258447110896399"/>
  </r>
  <r>
    <x v="0"/>
    <x v="1"/>
    <x v="1"/>
    <x v="18"/>
    <x v="14"/>
    <x v="0"/>
    <x v="2"/>
    <n v="-2.0516037049895801"/>
  </r>
  <r>
    <x v="0"/>
    <x v="1"/>
    <x v="1"/>
    <x v="18"/>
    <x v="14"/>
    <x v="1"/>
    <x v="0"/>
    <n v="-0.293689485534672"/>
  </r>
  <r>
    <x v="0"/>
    <x v="1"/>
    <x v="1"/>
    <x v="18"/>
    <x v="14"/>
    <x v="1"/>
    <x v="1"/>
    <n v="-0.65854392912482196"/>
  </r>
  <r>
    <x v="0"/>
    <x v="1"/>
    <x v="1"/>
    <x v="18"/>
    <x v="14"/>
    <x v="1"/>
    <x v="2"/>
    <n v="-0.275890274260785"/>
  </r>
  <r>
    <x v="0"/>
    <x v="1"/>
    <x v="1"/>
    <x v="18"/>
    <x v="10"/>
    <x v="0"/>
    <x v="0"/>
    <n v="0.57892039603302803"/>
  </r>
  <r>
    <x v="0"/>
    <x v="1"/>
    <x v="1"/>
    <x v="18"/>
    <x v="10"/>
    <x v="0"/>
    <x v="1"/>
    <n v="4.0394069661360099"/>
  </r>
  <r>
    <x v="0"/>
    <x v="1"/>
    <x v="1"/>
    <x v="18"/>
    <x v="10"/>
    <x v="0"/>
    <x v="2"/>
    <n v="3.71597232347575"/>
  </r>
  <r>
    <x v="0"/>
    <x v="1"/>
    <x v="1"/>
    <x v="18"/>
    <x v="10"/>
    <x v="1"/>
    <x v="0"/>
    <n v="6.5074709987080102"/>
  </r>
  <r>
    <x v="0"/>
    <x v="1"/>
    <x v="1"/>
    <x v="18"/>
    <x v="10"/>
    <x v="1"/>
    <x v="1"/>
    <n v="6.54144083819995"/>
  </r>
  <r>
    <x v="0"/>
    <x v="1"/>
    <x v="1"/>
    <x v="18"/>
    <x v="10"/>
    <x v="1"/>
    <x v="2"/>
    <n v="6.1780671450333502"/>
  </r>
  <r>
    <x v="0"/>
    <x v="1"/>
    <x v="1"/>
    <x v="19"/>
    <x v="6"/>
    <x v="0"/>
    <x v="0"/>
    <n v="5.2406657774438301"/>
  </r>
  <r>
    <x v="0"/>
    <x v="1"/>
    <x v="1"/>
    <x v="19"/>
    <x v="6"/>
    <x v="0"/>
    <x v="1"/>
    <n v="5.2406657774438301"/>
  </r>
  <r>
    <x v="0"/>
    <x v="1"/>
    <x v="1"/>
    <x v="19"/>
    <x v="6"/>
    <x v="0"/>
    <x v="2"/>
    <n v="5.2406657774438301"/>
  </r>
  <r>
    <x v="0"/>
    <x v="1"/>
    <x v="1"/>
    <x v="19"/>
    <x v="6"/>
    <x v="1"/>
    <x v="0"/>
    <n v="1.4157864311174599"/>
  </r>
  <r>
    <x v="0"/>
    <x v="1"/>
    <x v="1"/>
    <x v="19"/>
    <x v="6"/>
    <x v="1"/>
    <x v="1"/>
    <n v="0.71079501361988795"/>
  </r>
  <r>
    <x v="0"/>
    <x v="1"/>
    <x v="1"/>
    <x v="19"/>
    <x v="6"/>
    <x v="1"/>
    <x v="2"/>
    <n v="2.6320381919472902"/>
  </r>
  <r>
    <x v="0"/>
    <x v="1"/>
    <x v="1"/>
    <x v="19"/>
    <x v="13"/>
    <x v="0"/>
    <x v="0"/>
    <n v="-13.794929385148199"/>
  </r>
  <r>
    <x v="0"/>
    <x v="1"/>
    <x v="1"/>
    <x v="19"/>
    <x v="13"/>
    <x v="0"/>
    <x v="1"/>
    <n v="-13.794929385148199"/>
  </r>
  <r>
    <x v="0"/>
    <x v="1"/>
    <x v="1"/>
    <x v="19"/>
    <x v="13"/>
    <x v="0"/>
    <x v="2"/>
    <n v="-13.794929385148199"/>
  </r>
  <r>
    <x v="0"/>
    <x v="1"/>
    <x v="1"/>
    <x v="19"/>
    <x v="13"/>
    <x v="1"/>
    <x v="0"/>
    <n v="1.2496666609576801"/>
  </r>
  <r>
    <x v="0"/>
    <x v="1"/>
    <x v="1"/>
    <x v="19"/>
    <x v="13"/>
    <x v="1"/>
    <x v="1"/>
    <n v="1.19335835020255"/>
  </r>
  <r>
    <x v="0"/>
    <x v="1"/>
    <x v="1"/>
    <x v="19"/>
    <x v="13"/>
    <x v="1"/>
    <x v="2"/>
    <n v="1.39064032744179"/>
  </r>
  <r>
    <x v="0"/>
    <x v="1"/>
    <x v="1"/>
    <x v="19"/>
    <x v="11"/>
    <x v="0"/>
    <x v="0"/>
    <n v="-1.2150000000000001"/>
  </r>
  <r>
    <x v="0"/>
    <x v="1"/>
    <x v="1"/>
    <x v="19"/>
    <x v="11"/>
    <x v="0"/>
    <x v="1"/>
    <n v="-1.2150000000000001"/>
  </r>
  <r>
    <x v="0"/>
    <x v="1"/>
    <x v="1"/>
    <x v="19"/>
    <x v="11"/>
    <x v="0"/>
    <x v="2"/>
    <n v="-1.2150000000000001"/>
  </r>
  <r>
    <x v="0"/>
    <x v="1"/>
    <x v="1"/>
    <x v="19"/>
    <x v="11"/>
    <x v="1"/>
    <x v="0"/>
    <n v="1.2150000000000001"/>
  </r>
  <r>
    <x v="0"/>
    <x v="1"/>
    <x v="1"/>
    <x v="19"/>
    <x v="11"/>
    <x v="1"/>
    <x v="1"/>
    <n v="1.2150000000000001"/>
  </r>
  <r>
    <x v="0"/>
    <x v="1"/>
    <x v="1"/>
    <x v="19"/>
    <x v="11"/>
    <x v="1"/>
    <x v="2"/>
    <n v="1.2150000000000001"/>
  </r>
  <r>
    <x v="0"/>
    <x v="1"/>
    <x v="1"/>
    <x v="19"/>
    <x v="12"/>
    <x v="0"/>
    <x v="0"/>
    <n v="-0.78295619078540901"/>
  </r>
  <r>
    <x v="0"/>
    <x v="1"/>
    <x v="1"/>
    <x v="19"/>
    <x v="12"/>
    <x v="0"/>
    <x v="1"/>
    <n v="-0.78295619078540901"/>
  </r>
  <r>
    <x v="0"/>
    <x v="1"/>
    <x v="1"/>
    <x v="19"/>
    <x v="12"/>
    <x v="0"/>
    <x v="2"/>
    <n v="-0.78295619078540901"/>
  </r>
  <r>
    <x v="0"/>
    <x v="1"/>
    <x v="1"/>
    <x v="19"/>
    <x v="12"/>
    <x v="1"/>
    <x v="0"/>
    <n v="0.23130237482184701"/>
  </r>
  <r>
    <x v="0"/>
    <x v="1"/>
    <x v="1"/>
    <x v="19"/>
    <x v="12"/>
    <x v="1"/>
    <x v="1"/>
    <n v="0"/>
  </r>
  <r>
    <x v="0"/>
    <x v="1"/>
    <x v="1"/>
    <x v="19"/>
    <x v="12"/>
    <x v="1"/>
    <x v="2"/>
    <n v="0"/>
  </r>
  <r>
    <x v="0"/>
    <x v="1"/>
    <x v="1"/>
    <x v="19"/>
    <x v="19"/>
    <x v="0"/>
    <x v="0"/>
    <n v="2.9655"/>
  </r>
  <r>
    <x v="0"/>
    <x v="1"/>
    <x v="1"/>
    <x v="19"/>
    <x v="19"/>
    <x v="0"/>
    <x v="1"/>
    <n v="2.9655"/>
  </r>
  <r>
    <x v="0"/>
    <x v="1"/>
    <x v="1"/>
    <x v="19"/>
    <x v="19"/>
    <x v="0"/>
    <x v="2"/>
    <n v="2.9655"/>
  </r>
  <r>
    <x v="0"/>
    <x v="1"/>
    <x v="1"/>
    <x v="19"/>
    <x v="19"/>
    <x v="1"/>
    <x v="0"/>
    <n v="-3.0105"/>
  </r>
  <r>
    <x v="0"/>
    <x v="1"/>
    <x v="1"/>
    <x v="19"/>
    <x v="19"/>
    <x v="1"/>
    <x v="1"/>
    <n v="0.16509888478621901"/>
  </r>
  <r>
    <x v="0"/>
    <x v="1"/>
    <x v="1"/>
    <x v="19"/>
    <x v="19"/>
    <x v="1"/>
    <x v="2"/>
    <n v="-3.0105"/>
  </r>
  <r>
    <x v="0"/>
    <x v="1"/>
    <x v="1"/>
    <x v="19"/>
    <x v="21"/>
    <x v="0"/>
    <x v="0"/>
    <n v="-0.57892039603302803"/>
  </r>
  <r>
    <x v="0"/>
    <x v="1"/>
    <x v="1"/>
    <x v="19"/>
    <x v="21"/>
    <x v="0"/>
    <x v="1"/>
    <n v="-4.0394069661360099"/>
  </r>
  <r>
    <x v="0"/>
    <x v="1"/>
    <x v="1"/>
    <x v="19"/>
    <x v="21"/>
    <x v="0"/>
    <x v="2"/>
    <n v="-3.71597232347575"/>
  </r>
  <r>
    <x v="0"/>
    <x v="1"/>
    <x v="1"/>
    <x v="19"/>
    <x v="21"/>
    <x v="1"/>
    <x v="0"/>
    <n v="-6.5074709987080102"/>
  </r>
  <r>
    <x v="0"/>
    <x v="1"/>
    <x v="1"/>
    <x v="19"/>
    <x v="21"/>
    <x v="1"/>
    <x v="1"/>
    <n v="-6.54144083819995"/>
  </r>
  <r>
    <x v="0"/>
    <x v="1"/>
    <x v="1"/>
    <x v="19"/>
    <x v="21"/>
    <x v="1"/>
    <x v="2"/>
    <n v="-6.1780671450333502"/>
  </r>
  <r>
    <x v="0"/>
    <x v="1"/>
    <x v="1"/>
    <x v="19"/>
    <x v="8"/>
    <x v="0"/>
    <x v="0"/>
    <n v="4.99660974298755"/>
  </r>
  <r>
    <x v="0"/>
    <x v="1"/>
    <x v="1"/>
    <x v="19"/>
    <x v="8"/>
    <x v="0"/>
    <x v="1"/>
    <n v="5.85"/>
  </r>
  <r>
    <x v="0"/>
    <x v="1"/>
    <x v="1"/>
    <x v="19"/>
    <x v="8"/>
    <x v="0"/>
    <x v="2"/>
    <n v="5.7437964111867199"/>
  </r>
  <r>
    <x v="0"/>
    <x v="1"/>
    <x v="1"/>
    <x v="19"/>
    <x v="8"/>
    <x v="1"/>
    <x v="0"/>
    <n v="1.22847052732363"/>
  </r>
  <r>
    <x v="0"/>
    <x v="1"/>
    <x v="1"/>
    <x v="19"/>
    <x v="8"/>
    <x v="1"/>
    <x v="1"/>
    <n v="-2.88"/>
  </r>
  <r>
    <x v="0"/>
    <x v="1"/>
    <x v="1"/>
    <x v="19"/>
    <x v="8"/>
    <x v="1"/>
    <x v="2"/>
    <n v="-2.86424343413778"/>
  </r>
  <r>
    <x v="0"/>
    <x v="1"/>
    <x v="1"/>
    <x v="20"/>
    <x v="0"/>
    <x v="0"/>
    <x v="0"/>
    <n v="4.7776383732193404"/>
  </r>
  <r>
    <x v="0"/>
    <x v="1"/>
    <x v="1"/>
    <x v="20"/>
    <x v="0"/>
    <x v="0"/>
    <x v="1"/>
    <n v="4.7776383732193404"/>
  </r>
  <r>
    <x v="0"/>
    <x v="1"/>
    <x v="1"/>
    <x v="20"/>
    <x v="0"/>
    <x v="0"/>
    <x v="2"/>
    <n v="4.7776383732193404"/>
  </r>
  <r>
    <x v="0"/>
    <x v="1"/>
    <x v="1"/>
    <x v="20"/>
    <x v="0"/>
    <x v="1"/>
    <x v="0"/>
    <n v="-0.33509749057218802"/>
  </r>
  <r>
    <x v="0"/>
    <x v="1"/>
    <x v="1"/>
    <x v="20"/>
    <x v="0"/>
    <x v="1"/>
    <x v="1"/>
    <n v="-4.76863837321934"/>
  </r>
  <r>
    <x v="0"/>
    <x v="1"/>
    <x v="1"/>
    <x v="20"/>
    <x v="0"/>
    <x v="1"/>
    <x v="2"/>
    <n v="-4.76863837321934"/>
  </r>
  <r>
    <x v="0"/>
    <x v="1"/>
    <x v="1"/>
    <x v="20"/>
    <x v="3"/>
    <x v="0"/>
    <x v="0"/>
    <n v="1.17"/>
  </r>
  <r>
    <x v="0"/>
    <x v="1"/>
    <x v="1"/>
    <x v="20"/>
    <x v="3"/>
    <x v="0"/>
    <x v="1"/>
    <n v="1.17"/>
  </r>
  <r>
    <x v="0"/>
    <x v="1"/>
    <x v="1"/>
    <x v="20"/>
    <x v="3"/>
    <x v="0"/>
    <x v="2"/>
    <n v="1.17"/>
  </r>
  <r>
    <x v="0"/>
    <x v="1"/>
    <x v="1"/>
    <x v="20"/>
    <x v="3"/>
    <x v="1"/>
    <x v="0"/>
    <n v="0"/>
  </r>
  <r>
    <x v="0"/>
    <x v="1"/>
    <x v="1"/>
    <x v="20"/>
    <x v="3"/>
    <x v="1"/>
    <x v="1"/>
    <n v="-1.20487414493892"/>
  </r>
  <r>
    <x v="0"/>
    <x v="1"/>
    <x v="1"/>
    <x v="20"/>
    <x v="3"/>
    <x v="1"/>
    <x v="2"/>
    <n v="0"/>
  </r>
  <r>
    <x v="0"/>
    <x v="1"/>
    <x v="1"/>
    <x v="20"/>
    <x v="15"/>
    <x v="0"/>
    <x v="0"/>
    <n v="-3.2604046503237298"/>
  </r>
  <r>
    <x v="0"/>
    <x v="1"/>
    <x v="1"/>
    <x v="20"/>
    <x v="15"/>
    <x v="0"/>
    <x v="1"/>
    <n v="-3.2604046503237298"/>
  </r>
  <r>
    <x v="0"/>
    <x v="1"/>
    <x v="1"/>
    <x v="20"/>
    <x v="15"/>
    <x v="0"/>
    <x v="2"/>
    <n v="-3.2604046503237298"/>
  </r>
  <r>
    <x v="0"/>
    <x v="1"/>
    <x v="1"/>
    <x v="20"/>
    <x v="15"/>
    <x v="1"/>
    <x v="0"/>
    <n v="0"/>
  </r>
  <r>
    <x v="0"/>
    <x v="1"/>
    <x v="1"/>
    <x v="20"/>
    <x v="15"/>
    <x v="1"/>
    <x v="1"/>
    <n v="1.0874440403643"/>
  </r>
  <r>
    <x v="0"/>
    <x v="1"/>
    <x v="1"/>
    <x v="20"/>
    <x v="15"/>
    <x v="1"/>
    <x v="2"/>
    <n v="0"/>
  </r>
  <r>
    <x v="0"/>
    <x v="1"/>
    <x v="1"/>
    <x v="20"/>
    <x v="4"/>
    <x v="0"/>
    <x v="0"/>
    <n v="0"/>
  </r>
  <r>
    <x v="0"/>
    <x v="1"/>
    <x v="1"/>
    <x v="20"/>
    <x v="4"/>
    <x v="0"/>
    <x v="1"/>
    <n v="0"/>
  </r>
  <r>
    <x v="0"/>
    <x v="1"/>
    <x v="1"/>
    <x v="20"/>
    <x v="4"/>
    <x v="0"/>
    <x v="2"/>
    <n v="0"/>
  </r>
  <r>
    <x v="0"/>
    <x v="1"/>
    <x v="1"/>
    <x v="20"/>
    <x v="4"/>
    <x v="1"/>
    <x v="0"/>
    <n v="0"/>
  </r>
  <r>
    <x v="0"/>
    <x v="1"/>
    <x v="1"/>
    <x v="20"/>
    <x v="4"/>
    <x v="1"/>
    <x v="1"/>
    <n v="0"/>
  </r>
  <r>
    <x v="0"/>
    <x v="1"/>
    <x v="1"/>
    <x v="20"/>
    <x v="4"/>
    <x v="1"/>
    <x v="2"/>
    <n v="0"/>
  </r>
  <r>
    <x v="0"/>
    <x v="1"/>
    <x v="1"/>
    <x v="20"/>
    <x v="10"/>
    <x v="0"/>
    <x v="0"/>
    <n v="-4.99660974298755"/>
  </r>
  <r>
    <x v="0"/>
    <x v="1"/>
    <x v="1"/>
    <x v="20"/>
    <x v="10"/>
    <x v="0"/>
    <x v="1"/>
    <n v="-5.85"/>
  </r>
  <r>
    <x v="0"/>
    <x v="1"/>
    <x v="1"/>
    <x v="20"/>
    <x v="10"/>
    <x v="0"/>
    <x v="2"/>
    <n v="-5.7437964111867199"/>
  </r>
  <r>
    <x v="0"/>
    <x v="1"/>
    <x v="1"/>
    <x v="20"/>
    <x v="10"/>
    <x v="1"/>
    <x v="0"/>
    <n v="-1.22847052732363"/>
  </r>
  <r>
    <x v="0"/>
    <x v="1"/>
    <x v="1"/>
    <x v="20"/>
    <x v="10"/>
    <x v="1"/>
    <x v="1"/>
    <n v="2.88"/>
  </r>
  <r>
    <x v="0"/>
    <x v="1"/>
    <x v="1"/>
    <x v="20"/>
    <x v="10"/>
    <x v="1"/>
    <x v="2"/>
    <n v="2.86424343413778"/>
  </r>
  <r>
    <x v="0"/>
    <x v="1"/>
    <x v="1"/>
    <x v="21"/>
    <x v="6"/>
    <x v="0"/>
    <x v="0"/>
    <n v="-6.3242224959479598"/>
  </r>
  <r>
    <x v="0"/>
    <x v="1"/>
    <x v="1"/>
    <x v="21"/>
    <x v="6"/>
    <x v="0"/>
    <x v="1"/>
    <n v="-6.3242224959479598"/>
  </r>
  <r>
    <x v="0"/>
    <x v="1"/>
    <x v="1"/>
    <x v="21"/>
    <x v="6"/>
    <x v="0"/>
    <x v="2"/>
    <n v="-6.3242224959479598"/>
  </r>
  <r>
    <x v="0"/>
    <x v="1"/>
    <x v="1"/>
    <x v="21"/>
    <x v="6"/>
    <x v="1"/>
    <x v="0"/>
    <n v="-6.3242224959479598"/>
  </r>
  <r>
    <x v="0"/>
    <x v="1"/>
    <x v="1"/>
    <x v="21"/>
    <x v="6"/>
    <x v="1"/>
    <x v="1"/>
    <n v="-6.3242224959479598"/>
  </r>
  <r>
    <x v="0"/>
    <x v="1"/>
    <x v="1"/>
    <x v="21"/>
    <x v="6"/>
    <x v="1"/>
    <x v="2"/>
    <n v="-6.3242224959479598"/>
  </r>
  <r>
    <x v="0"/>
    <x v="1"/>
    <x v="1"/>
    <x v="21"/>
    <x v="9"/>
    <x v="0"/>
    <x v="0"/>
    <n v="-0.9"/>
  </r>
  <r>
    <x v="0"/>
    <x v="1"/>
    <x v="1"/>
    <x v="21"/>
    <x v="9"/>
    <x v="0"/>
    <x v="1"/>
    <n v="-0.9"/>
  </r>
  <r>
    <x v="0"/>
    <x v="1"/>
    <x v="1"/>
    <x v="21"/>
    <x v="9"/>
    <x v="0"/>
    <x v="2"/>
    <n v="-0.68064712126430804"/>
  </r>
  <r>
    <x v="0"/>
    <x v="1"/>
    <x v="1"/>
    <x v="21"/>
    <x v="9"/>
    <x v="1"/>
    <x v="0"/>
    <n v="-0.9"/>
  </r>
  <r>
    <x v="0"/>
    <x v="1"/>
    <x v="1"/>
    <x v="21"/>
    <x v="9"/>
    <x v="1"/>
    <x v="1"/>
    <n v="-0.9"/>
  </r>
  <r>
    <x v="0"/>
    <x v="1"/>
    <x v="1"/>
    <x v="21"/>
    <x v="9"/>
    <x v="1"/>
    <x v="2"/>
    <n v="-0.9"/>
  </r>
  <r>
    <x v="0"/>
    <x v="1"/>
    <x v="1"/>
    <x v="21"/>
    <x v="7"/>
    <x v="0"/>
    <x v="0"/>
    <n v="-11.685902366619001"/>
  </r>
  <r>
    <x v="0"/>
    <x v="1"/>
    <x v="1"/>
    <x v="21"/>
    <x v="7"/>
    <x v="0"/>
    <x v="1"/>
    <n v="-11.685902366619001"/>
  </r>
  <r>
    <x v="0"/>
    <x v="1"/>
    <x v="1"/>
    <x v="21"/>
    <x v="7"/>
    <x v="0"/>
    <x v="2"/>
    <n v="-11.685902366619001"/>
  </r>
  <r>
    <x v="0"/>
    <x v="1"/>
    <x v="1"/>
    <x v="21"/>
    <x v="7"/>
    <x v="1"/>
    <x v="0"/>
    <n v="-11.685902366619001"/>
  </r>
  <r>
    <x v="0"/>
    <x v="1"/>
    <x v="1"/>
    <x v="21"/>
    <x v="7"/>
    <x v="1"/>
    <x v="1"/>
    <n v="-11.685902366619001"/>
  </r>
  <r>
    <x v="0"/>
    <x v="1"/>
    <x v="1"/>
    <x v="21"/>
    <x v="7"/>
    <x v="1"/>
    <x v="2"/>
    <n v="-11.685902366619001"/>
  </r>
  <r>
    <x v="0"/>
    <x v="1"/>
    <x v="2"/>
    <x v="0"/>
    <x v="0"/>
    <x v="0"/>
    <x v="0"/>
    <n v="2.7090000000000001"/>
  </r>
  <r>
    <x v="0"/>
    <x v="1"/>
    <x v="2"/>
    <x v="0"/>
    <x v="0"/>
    <x v="0"/>
    <x v="1"/>
    <n v="2.7090000000000001"/>
  </r>
  <r>
    <x v="0"/>
    <x v="1"/>
    <x v="2"/>
    <x v="0"/>
    <x v="0"/>
    <x v="0"/>
    <x v="2"/>
    <n v="2.7090000000000001"/>
  </r>
  <r>
    <x v="0"/>
    <x v="1"/>
    <x v="2"/>
    <x v="0"/>
    <x v="0"/>
    <x v="1"/>
    <x v="0"/>
    <n v="0"/>
  </r>
  <r>
    <x v="0"/>
    <x v="1"/>
    <x v="2"/>
    <x v="0"/>
    <x v="0"/>
    <x v="1"/>
    <x v="1"/>
    <n v="-2.7090000000000001"/>
  </r>
  <r>
    <x v="0"/>
    <x v="1"/>
    <x v="2"/>
    <x v="0"/>
    <x v="0"/>
    <x v="1"/>
    <x v="2"/>
    <n v="-2.7090000000000001"/>
  </r>
  <r>
    <x v="0"/>
    <x v="1"/>
    <x v="2"/>
    <x v="0"/>
    <x v="1"/>
    <x v="0"/>
    <x v="0"/>
    <n v="15.626164595645101"/>
  </r>
  <r>
    <x v="0"/>
    <x v="1"/>
    <x v="2"/>
    <x v="0"/>
    <x v="1"/>
    <x v="0"/>
    <x v="1"/>
    <n v="15.626164595645101"/>
  </r>
  <r>
    <x v="0"/>
    <x v="1"/>
    <x v="2"/>
    <x v="0"/>
    <x v="1"/>
    <x v="0"/>
    <x v="2"/>
    <n v="15.626164595645101"/>
  </r>
  <r>
    <x v="0"/>
    <x v="1"/>
    <x v="2"/>
    <x v="0"/>
    <x v="1"/>
    <x v="1"/>
    <x v="0"/>
    <n v="5.0441225360900797"/>
  </r>
  <r>
    <x v="0"/>
    <x v="1"/>
    <x v="2"/>
    <x v="0"/>
    <x v="1"/>
    <x v="1"/>
    <x v="1"/>
    <n v="11.9087252390309"/>
  </r>
  <r>
    <x v="0"/>
    <x v="1"/>
    <x v="2"/>
    <x v="0"/>
    <x v="1"/>
    <x v="1"/>
    <x v="2"/>
    <n v="12.5038996626444"/>
  </r>
  <r>
    <x v="0"/>
    <x v="1"/>
    <x v="2"/>
    <x v="0"/>
    <x v="2"/>
    <x v="0"/>
    <x v="0"/>
    <n v="5.4180000000000001"/>
  </r>
  <r>
    <x v="0"/>
    <x v="1"/>
    <x v="2"/>
    <x v="0"/>
    <x v="2"/>
    <x v="0"/>
    <x v="1"/>
    <n v="5.4180000000000001"/>
  </r>
  <r>
    <x v="0"/>
    <x v="1"/>
    <x v="2"/>
    <x v="0"/>
    <x v="2"/>
    <x v="0"/>
    <x v="2"/>
    <n v="5.4180000000000001"/>
  </r>
  <r>
    <x v="0"/>
    <x v="1"/>
    <x v="2"/>
    <x v="0"/>
    <x v="2"/>
    <x v="1"/>
    <x v="0"/>
    <n v="0"/>
  </r>
  <r>
    <x v="0"/>
    <x v="1"/>
    <x v="2"/>
    <x v="0"/>
    <x v="2"/>
    <x v="1"/>
    <x v="1"/>
    <n v="-5.4180000000000001"/>
  </r>
  <r>
    <x v="0"/>
    <x v="1"/>
    <x v="2"/>
    <x v="0"/>
    <x v="2"/>
    <x v="1"/>
    <x v="2"/>
    <n v="-5.4180000000000001"/>
  </r>
  <r>
    <x v="0"/>
    <x v="1"/>
    <x v="2"/>
    <x v="0"/>
    <x v="3"/>
    <x v="0"/>
    <x v="0"/>
    <n v="0.9"/>
  </r>
  <r>
    <x v="0"/>
    <x v="1"/>
    <x v="2"/>
    <x v="0"/>
    <x v="3"/>
    <x v="0"/>
    <x v="1"/>
    <n v="0.9"/>
  </r>
  <r>
    <x v="0"/>
    <x v="1"/>
    <x v="2"/>
    <x v="0"/>
    <x v="3"/>
    <x v="0"/>
    <x v="2"/>
    <n v="0.53313338468034799"/>
  </r>
  <r>
    <x v="0"/>
    <x v="1"/>
    <x v="2"/>
    <x v="0"/>
    <x v="3"/>
    <x v="1"/>
    <x v="0"/>
    <n v="0"/>
  </r>
  <r>
    <x v="0"/>
    <x v="1"/>
    <x v="2"/>
    <x v="0"/>
    <x v="3"/>
    <x v="1"/>
    <x v="1"/>
    <n v="-0.47128864162464801"/>
  </r>
  <r>
    <x v="0"/>
    <x v="1"/>
    <x v="2"/>
    <x v="0"/>
    <x v="3"/>
    <x v="1"/>
    <x v="2"/>
    <n v="0.51480078053068301"/>
  </r>
  <r>
    <x v="0"/>
    <x v="1"/>
    <x v="2"/>
    <x v="0"/>
    <x v="4"/>
    <x v="0"/>
    <x v="0"/>
    <n v="-22.742581846794799"/>
  </r>
  <r>
    <x v="0"/>
    <x v="1"/>
    <x v="2"/>
    <x v="0"/>
    <x v="4"/>
    <x v="0"/>
    <x v="1"/>
    <n v="-20.2872552886143"/>
  </r>
  <r>
    <x v="0"/>
    <x v="1"/>
    <x v="2"/>
    <x v="0"/>
    <x v="4"/>
    <x v="0"/>
    <x v="2"/>
    <n v="-16.543317263171701"/>
  </r>
  <r>
    <x v="0"/>
    <x v="1"/>
    <x v="2"/>
    <x v="0"/>
    <x v="4"/>
    <x v="1"/>
    <x v="0"/>
    <n v="9.3754116156442393"/>
  </r>
  <r>
    <x v="0"/>
    <x v="1"/>
    <x v="2"/>
    <x v="0"/>
    <x v="4"/>
    <x v="1"/>
    <x v="1"/>
    <n v="20.649492751412001"/>
  </r>
  <r>
    <x v="0"/>
    <x v="1"/>
    <x v="2"/>
    <x v="0"/>
    <x v="4"/>
    <x v="1"/>
    <x v="2"/>
    <n v="18.741470044482"/>
  </r>
  <r>
    <x v="0"/>
    <x v="1"/>
    <x v="2"/>
    <x v="1"/>
    <x v="5"/>
    <x v="0"/>
    <x v="0"/>
    <n v="-2.7090000000000001"/>
  </r>
  <r>
    <x v="0"/>
    <x v="1"/>
    <x v="2"/>
    <x v="1"/>
    <x v="5"/>
    <x v="0"/>
    <x v="1"/>
    <n v="-2.7090000000000001"/>
  </r>
  <r>
    <x v="0"/>
    <x v="1"/>
    <x v="2"/>
    <x v="1"/>
    <x v="5"/>
    <x v="0"/>
    <x v="2"/>
    <n v="-2.7090000000000001"/>
  </r>
  <r>
    <x v="0"/>
    <x v="1"/>
    <x v="2"/>
    <x v="1"/>
    <x v="5"/>
    <x v="1"/>
    <x v="0"/>
    <n v="0"/>
  </r>
  <r>
    <x v="0"/>
    <x v="1"/>
    <x v="2"/>
    <x v="1"/>
    <x v="5"/>
    <x v="1"/>
    <x v="1"/>
    <n v="2.7090000000000001"/>
  </r>
  <r>
    <x v="0"/>
    <x v="1"/>
    <x v="2"/>
    <x v="1"/>
    <x v="5"/>
    <x v="1"/>
    <x v="2"/>
    <n v="2.7090000000000001"/>
  </r>
  <r>
    <x v="0"/>
    <x v="1"/>
    <x v="2"/>
    <x v="1"/>
    <x v="2"/>
    <x v="0"/>
    <x v="0"/>
    <n v="0"/>
  </r>
  <r>
    <x v="0"/>
    <x v="1"/>
    <x v="2"/>
    <x v="1"/>
    <x v="2"/>
    <x v="0"/>
    <x v="1"/>
    <n v="0"/>
  </r>
  <r>
    <x v="0"/>
    <x v="1"/>
    <x v="2"/>
    <x v="1"/>
    <x v="2"/>
    <x v="0"/>
    <x v="2"/>
    <n v="0"/>
  </r>
  <r>
    <x v="0"/>
    <x v="1"/>
    <x v="2"/>
    <x v="1"/>
    <x v="2"/>
    <x v="1"/>
    <x v="0"/>
    <n v="0.21074605262294899"/>
  </r>
  <r>
    <x v="0"/>
    <x v="1"/>
    <x v="2"/>
    <x v="1"/>
    <x v="2"/>
    <x v="1"/>
    <x v="1"/>
    <n v="-7.6448856060203099"/>
  </r>
  <r>
    <x v="0"/>
    <x v="1"/>
    <x v="2"/>
    <x v="1"/>
    <x v="2"/>
    <x v="1"/>
    <x v="2"/>
    <n v="-7.7706"/>
  </r>
  <r>
    <x v="0"/>
    <x v="1"/>
    <x v="2"/>
    <x v="1"/>
    <x v="6"/>
    <x v="0"/>
    <x v="0"/>
    <n v="2.12527345996505"/>
  </r>
  <r>
    <x v="0"/>
    <x v="1"/>
    <x v="2"/>
    <x v="1"/>
    <x v="6"/>
    <x v="0"/>
    <x v="1"/>
    <n v="2.7"/>
  </r>
  <r>
    <x v="0"/>
    <x v="1"/>
    <x v="2"/>
    <x v="1"/>
    <x v="6"/>
    <x v="0"/>
    <x v="2"/>
    <n v="1.9501240957794901"/>
  </r>
  <r>
    <x v="0"/>
    <x v="1"/>
    <x v="2"/>
    <x v="1"/>
    <x v="6"/>
    <x v="1"/>
    <x v="0"/>
    <n v="0"/>
  </r>
  <r>
    <x v="0"/>
    <x v="1"/>
    <x v="2"/>
    <x v="1"/>
    <x v="6"/>
    <x v="1"/>
    <x v="1"/>
    <n v="2.7"/>
  </r>
  <r>
    <x v="0"/>
    <x v="1"/>
    <x v="2"/>
    <x v="1"/>
    <x v="6"/>
    <x v="1"/>
    <x v="2"/>
    <n v="2.7"/>
  </r>
  <r>
    <x v="0"/>
    <x v="1"/>
    <x v="2"/>
    <x v="1"/>
    <x v="3"/>
    <x v="0"/>
    <x v="0"/>
    <n v="0"/>
  </r>
  <r>
    <x v="0"/>
    <x v="1"/>
    <x v="2"/>
    <x v="1"/>
    <x v="3"/>
    <x v="0"/>
    <x v="1"/>
    <n v="0"/>
  </r>
  <r>
    <x v="0"/>
    <x v="1"/>
    <x v="2"/>
    <x v="1"/>
    <x v="3"/>
    <x v="0"/>
    <x v="2"/>
    <n v="0"/>
  </r>
  <r>
    <x v="0"/>
    <x v="1"/>
    <x v="2"/>
    <x v="1"/>
    <x v="3"/>
    <x v="1"/>
    <x v="0"/>
    <n v="0"/>
  </r>
  <r>
    <x v="0"/>
    <x v="1"/>
    <x v="2"/>
    <x v="1"/>
    <x v="3"/>
    <x v="1"/>
    <x v="1"/>
    <n v="0"/>
  </r>
  <r>
    <x v="0"/>
    <x v="1"/>
    <x v="2"/>
    <x v="1"/>
    <x v="3"/>
    <x v="1"/>
    <x v="2"/>
    <n v="0"/>
  </r>
  <r>
    <x v="0"/>
    <x v="1"/>
    <x v="2"/>
    <x v="1"/>
    <x v="7"/>
    <x v="0"/>
    <x v="0"/>
    <n v="1.26"/>
  </r>
  <r>
    <x v="0"/>
    <x v="1"/>
    <x v="2"/>
    <x v="1"/>
    <x v="7"/>
    <x v="0"/>
    <x v="1"/>
    <n v="0"/>
  </r>
  <r>
    <x v="0"/>
    <x v="1"/>
    <x v="2"/>
    <x v="1"/>
    <x v="7"/>
    <x v="0"/>
    <x v="2"/>
    <n v="1.26"/>
  </r>
  <r>
    <x v="0"/>
    <x v="1"/>
    <x v="2"/>
    <x v="1"/>
    <x v="7"/>
    <x v="1"/>
    <x v="0"/>
    <n v="1.19762846800051"/>
  </r>
  <r>
    <x v="0"/>
    <x v="1"/>
    <x v="2"/>
    <x v="1"/>
    <x v="7"/>
    <x v="1"/>
    <x v="1"/>
    <n v="1.26"/>
  </r>
  <r>
    <x v="0"/>
    <x v="1"/>
    <x v="2"/>
    <x v="1"/>
    <x v="7"/>
    <x v="1"/>
    <x v="2"/>
    <n v="1.26"/>
  </r>
  <r>
    <x v="0"/>
    <x v="1"/>
    <x v="2"/>
    <x v="1"/>
    <x v="8"/>
    <x v="0"/>
    <x v="0"/>
    <n v="-0.86903331271208495"/>
  </r>
  <r>
    <x v="0"/>
    <x v="1"/>
    <x v="2"/>
    <x v="1"/>
    <x v="8"/>
    <x v="0"/>
    <x v="1"/>
    <n v="0"/>
  </r>
  <r>
    <x v="0"/>
    <x v="1"/>
    <x v="2"/>
    <x v="1"/>
    <x v="8"/>
    <x v="0"/>
    <x v="2"/>
    <n v="0"/>
  </r>
  <r>
    <x v="0"/>
    <x v="1"/>
    <x v="2"/>
    <x v="1"/>
    <x v="8"/>
    <x v="1"/>
    <x v="0"/>
    <n v="0.91078843876411397"/>
  </r>
  <r>
    <x v="0"/>
    <x v="1"/>
    <x v="2"/>
    <x v="1"/>
    <x v="8"/>
    <x v="1"/>
    <x v="1"/>
    <n v="4.76863837321934"/>
  </r>
  <r>
    <x v="0"/>
    <x v="1"/>
    <x v="2"/>
    <x v="1"/>
    <x v="8"/>
    <x v="1"/>
    <x v="2"/>
    <n v="4.76863837321934"/>
  </r>
  <r>
    <x v="0"/>
    <x v="1"/>
    <x v="2"/>
    <x v="2"/>
    <x v="5"/>
    <x v="0"/>
    <x v="0"/>
    <n v="-15.626164595645101"/>
  </r>
  <r>
    <x v="0"/>
    <x v="1"/>
    <x v="2"/>
    <x v="2"/>
    <x v="5"/>
    <x v="0"/>
    <x v="1"/>
    <n v="-15.626164595645101"/>
  </r>
  <r>
    <x v="0"/>
    <x v="1"/>
    <x v="2"/>
    <x v="2"/>
    <x v="5"/>
    <x v="0"/>
    <x v="2"/>
    <n v="-15.626164595645101"/>
  </r>
  <r>
    <x v="0"/>
    <x v="1"/>
    <x v="2"/>
    <x v="2"/>
    <x v="5"/>
    <x v="1"/>
    <x v="0"/>
    <n v="-5.0441225360900797"/>
  </r>
  <r>
    <x v="0"/>
    <x v="1"/>
    <x v="2"/>
    <x v="2"/>
    <x v="5"/>
    <x v="1"/>
    <x v="1"/>
    <n v="-11.9087252390309"/>
  </r>
  <r>
    <x v="0"/>
    <x v="1"/>
    <x v="2"/>
    <x v="2"/>
    <x v="5"/>
    <x v="1"/>
    <x v="2"/>
    <n v="-12.5038996626444"/>
  </r>
  <r>
    <x v="0"/>
    <x v="1"/>
    <x v="2"/>
    <x v="2"/>
    <x v="2"/>
    <x v="0"/>
    <x v="0"/>
    <n v="-4.8130180848422297"/>
  </r>
  <r>
    <x v="0"/>
    <x v="1"/>
    <x v="2"/>
    <x v="2"/>
    <x v="2"/>
    <x v="0"/>
    <x v="1"/>
    <n v="-12.974399999999999"/>
  </r>
  <r>
    <x v="0"/>
    <x v="1"/>
    <x v="2"/>
    <x v="2"/>
    <x v="2"/>
    <x v="0"/>
    <x v="2"/>
    <n v="-12.974399999999999"/>
  </r>
  <r>
    <x v="0"/>
    <x v="1"/>
    <x v="2"/>
    <x v="2"/>
    <x v="2"/>
    <x v="1"/>
    <x v="0"/>
    <n v="-11.2415192510132"/>
  </r>
  <r>
    <x v="0"/>
    <x v="1"/>
    <x v="2"/>
    <x v="2"/>
    <x v="2"/>
    <x v="1"/>
    <x v="1"/>
    <n v="-12.974399999999999"/>
  </r>
  <r>
    <x v="0"/>
    <x v="1"/>
    <x v="2"/>
    <x v="2"/>
    <x v="2"/>
    <x v="1"/>
    <x v="2"/>
    <n v="-12.974399999999999"/>
  </r>
  <r>
    <x v="0"/>
    <x v="1"/>
    <x v="2"/>
    <x v="2"/>
    <x v="9"/>
    <x v="0"/>
    <x v="0"/>
    <n v="3.9792391384546701"/>
  </r>
  <r>
    <x v="0"/>
    <x v="1"/>
    <x v="2"/>
    <x v="2"/>
    <x v="9"/>
    <x v="0"/>
    <x v="1"/>
    <n v="3.9792391384546701"/>
  </r>
  <r>
    <x v="0"/>
    <x v="1"/>
    <x v="2"/>
    <x v="2"/>
    <x v="9"/>
    <x v="0"/>
    <x v="2"/>
    <n v="3.9792391384546701"/>
  </r>
  <r>
    <x v="0"/>
    <x v="1"/>
    <x v="2"/>
    <x v="2"/>
    <x v="9"/>
    <x v="1"/>
    <x v="0"/>
    <n v="3.9792391384546701"/>
  </r>
  <r>
    <x v="0"/>
    <x v="1"/>
    <x v="2"/>
    <x v="2"/>
    <x v="9"/>
    <x v="1"/>
    <x v="1"/>
    <n v="3.9792391384546701"/>
  </r>
  <r>
    <x v="0"/>
    <x v="1"/>
    <x v="2"/>
    <x v="2"/>
    <x v="9"/>
    <x v="1"/>
    <x v="2"/>
    <n v="3.9792391384546701"/>
  </r>
  <r>
    <x v="0"/>
    <x v="1"/>
    <x v="2"/>
    <x v="3"/>
    <x v="5"/>
    <x v="0"/>
    <x v="0"/>
    <n v="-5.4180000000000001"/>
  </r>
  <r>
    <x v="0"/>
    <x v="1"/>
    <x v="2"/>
    <x v="3"/>
    <x v="5"/>
    <x v="0"/>
    <x v="1"/>
    <n v="-5.4180000000000001"/>
  </r>
  <r>
    <x v="0"/>
    <x v="1"/>
    <x v="2"/>
    <x v="3"/>
    <x v="5"/>
    <x v="0"/>
    <x v="2"/>
    <n v="-5.4180000000000001"/>
  </r>
  <r>
    <x v="0"/>
    <x v="1"/>
    <x v="2"/>
    <x v="3"/>
    <x v="5"/>
    <x v="1"/>
    <x v="0"/>
    <n v="0"/>
  </r>
  <r>
    <x v="0"/>
    <x v="1"/>
    <x v="2"/>
    <x v="3"/>
    <x v="5"/>
    <x v="1"/>
    <x v="1"/>
    <n v="5.4180000000000001"/>
  </r>
  <r>
    <x v="0"/>
    <x v="1"/>
    <x v="2"/>
    <x v="3"/>
    <x v="5"/>
    <x v="1"/>
    <x v="2"/>
    <n v="5.4180000000000001"/>
  </r>
  <r>
    <x v="0"/>
    <x v="1"/>
    <x v="2"/>
    <x v="3"/>
    <x v="0"/>
    <x v="0"/>
    <x v="0"/>
    <n v="0"/>
  </r>
  <r>
    <x v="0"/>
    <x v="1"/>
    <x v="2"/>
    <x v="3"/>
    <x v="0"/>
    <x v="0"/>
    <x v="1"/>
    <n v="0"/>
  </r>
  <r>
    <x v="0"/>
    <x v="1"/>
    <x v="2"/>
    <x v="3"/>
    <x v="0"/>
    <x v="0"/>
    <x v="2"/>
    <n v="0"/>
  </r>
  <r>
    <x v="0"/>
    <x v="1"/>
    <x v="2"/>
    <x v="3"/>
    <x v="0"/>
    <x v="1"/>
    <x v="0"/>
    <n v="-0.21074605262294899"/>
  </r>
  <r>
    <x v="0"/>
    <x v="1"/>
    <x v="2"/>
    <x v="3"/>
    <x v="0"/>
    <x v="1"/>
    <x v="1"/>
    <n v="7.6448856060203099"/>
  </r>
  <r>
    <x v="0"/>
    <x v="1"/>
    <x v="2"/>
    <x v="3"/>
    <x v="0"/>
    <x v="1"/>
    <x v="2"/>
    <n v="7.7706"/>
  </r>
  <r>
    <x v="0"/>
    <x v="1"/>
    <x v="2"/>
    <x v="3"/>
    <x v="1"/>
    <x v="0"/>
    <x v="0"/>
    <n v="4.8130180848422297"/>
  </r>
  <r>
    <x v="0"/>
    <x v="1"/>
    <x v="2"/>
    <x v="3"/>
    <x v="1"/>
    <x v="0"/>
    <x v="1"/>
    <n v="12.974399999999999"/>
  </r>
  <r>
    <x v="0"/>
    <x v="1"/>
    <x v="2"/>
    <x v="3"/>
    <x v="1"/>
    <x v="0"/>
    <x v="2"/>
    <n v="12.974399999999999"/>
  </r>
  <r>
    <x v="0"/>
    <x v="1"/>
    <x v="2"/>
    <x v="3"/>
    <x v="1"/>
    <x v="1"/>
    <x v="0"/>
    <n v="11.2415192510132"/>
  </r>
  <r>
    <x v="0"/>
    <x v="1"/>
    <x v="2"/>
    <x v="3"/>
    <x v="1"/>
    <x v="1"/>
    <x v="1"/>
    <n v="12.974399999999999"/>
  </r>
  <r>
    <x v="0"/>
    <x v="1"/>
    <x v="2"/>
    <x v="3"/>
    <x v="1"/>
    <x v="1"/>
    <x v="2"/>
    <n v="12.974399999999999"/>
  </r>
  <r>
    <x v="0"/>
    <x v="1"/>
    <x v="2"/>
    <x v="3"/>
    <x v="9"/>
    <x v="0"/>
    <x v="0"/>
    <n v="5.31"/>
  </r>
  <r>
    <x v="0"/>
    <x v="1"/>
    <x v="2"/>
    <x v="3"/>
    <x v="9"/>
    <x v="0"/>
    <x v="1"/>
    <n v="5.31"/>
  </r>
  <r>
    <x v="0"/>
    <x v="1"/>
    <x v="2"/>
    <x v="3"/>
    <x v="9"/>
    <x v="0"/>
    <x v="2"/>
    <n v="5.31"/>
  </r>
  <r>
    <x v="0"/>
    <x v="1"/>
    <x v="2"/>
    <x v="3"/>
    <x v="9"/>
    <x v="1"/>
    <x v="0"/>
    <n v="5.31"/>
  </r>
  <r>
    <x v="0"/>
    <x v="1"/>
    <x v="2"/>
    <x v="3"/>
    <x v="9"/>
    <x v="1"/>
    <x v="1"/>
    <n v="5.31"/>
  </r>
  <r>
    <x v="0"/>
    <x v="1"/>
    <x v="2"/>
    <x v="3"/>
    <x v="9"/>
    <x v="1"/>
    <x v="2"/>
    <n v="5.31"/>
  </r>
  <r>
    <x v="0"/>
    <x v="1"/>
    <x v="2"/>
    <x v="4"/>
    <x v="0"/>
    <x v="0"/>
    <x v="0"/>
    <n v="-2.12527345996505"/>
  </r>
  <r>
    <x v="0"/>
    <x v="1"/>
    <x v="2"/>
    <x v="4"/>
    <x v="0"/>
    <x v="0"/>
    <x v="1"/>
    <n v="-2.7"/>
  </r>
  <r>
    <x v="0"/>
    <x v="1"/>
    <x v="2"/>
    <x v="4"/>
    <x v="0"/>
    <x v="0"/>
    <x v="2"/>
    <n v="-1.9501240957794901"/>
  </r>
  <r>
    <x v="0"/>
    <x v="1"/>
    <x v="2"/>
    <x v="4"/>
    <x v="0"/>
    <x v="1"/>
    <x v="0"/>
    <n v="0"/>
  </r>
  <r>
    <x v="0"/>
    <x v="1"/>
    <x v="2"/>
    <x v="4"/>
    <x v="0"/>
    <x v="1"/>
    <x v="1"/>
    <n v="-2.7"/>
  </r>
  <r>
    <x v="0"/>
    <x v="1"/>
    <x v="2"/>
    <x v="4"/>
    <x v="0"/>
    <x v="1"/>
    <x v="2"/>
    <n v="-2.7"/>
  </r>
  <r>
    <x v="0"/>
    <x v="1"/>
    <x v="2"/>
    <x v="4"/>
    <x v="3"/>
    <x v="0"/>
    <x v="0"/>
    <n v="-0.48840456967912999"/>
  </r>
  <r>
    <x v="0"/>
    <x v="1"/>
    <x v="2"/>
    <x v="4"/>
    <x v="3"/>
    <x v="0"/>
    <x v="1"/>
    <n v="-0.42526695720137098"/>
  </r>
  <r>
    <x v="0"/>
    <x v="1"/>
    <x v="2"/>
    <x v="4"/>
    <x v="3"/>
    <x v="0"/>
    <x v="2"/>
    <n v="-0.54"/>
  </r>
  <r>
    <x v="0"/>
    <x v="1"/>
    <x v="2"/>
    <x v="4"/>
    <x v="3"/>
    <x v="1"/>
    <x v="0"/>
    <n v="-0.54"/>
  </r>
  <r>
    <x v="0"/>
    <x v="1"/>
    <x v="2"/>
    <x v="4"/>
    <x v="3"/>
    <x v="1"/>
    <x v="1"/>
    <n v="-0.54"/>
  </r>
  <r>
    <x v="0"/>
    <x v="1"/>
    <x v="2"/>
    <x v="4"/>
    <x v="3"/>
    <x v="1"/>
    <x v="2"/>
    <n v="-0.54"/>
  </r>
  <r>
    <x v="0"/>
    <x v="1"/>
    <x v="2"/>
    <x v="4"/>
    <x v="9"/>
    <x v="0"/>
    <x v="0"/>
    <n v="0.63"/>
  </r>
  <r>
    <x v="0"/>
    <x v="1"/>
    <x v="2"/>
    <x v="4"/>
    <x v="9"/>
    <x v="0"/>
    <x v="1"/>
    <n v="0.63"/>
  </r>
  <r>
    <x v="0"/>
    <x v="1"/>
    <x v="2"/>
    <x v="4"/>
    <x v="9"/>
    <x v="0"/>
    <x v="2"/>
    <n v="0.63"/>
  </r>
  <r>
    <x v="0"/>
    <x v="1"/>
    <x v="2"/>
    <x v="4"/>
    <x v="9"/>
    <x v="1"/>
    <x v="0"/>
    <n v="0.63"/>
  </r>
  <r>
    <x v="0"/>
    <x v="1"/>
    <x v="2"/>
    <x v="4"/>
    <x v="9"/>
    <x v="1"/>
    <x v="1"/>
    <n v="0.63"/>
  </r>
  <r>
    <x v="0"/>
    <x v="1"/>
    <x v="2"/>
    <x v="4"/>
    <x v="9"/>
    <x v="1"/>
    <x v="2"/>
    <n v="0.63"/>
  </r>
  <r>
    <x v="0"/>
    <x v="1"/>
    <x v="2"/>
    <x v="4"/>
    <x v="7"/>
    <x v="0"/>
    <x v="0"/>
    <n v="0"/>
  </r>
  <r>
    <x v="0"/>
    <x v="1"/>
    <x v="2"/>
    <x v="4"/>
    <x v="7"/>
    <x v="0"/>
    <x v="1"/>
    <n v="-4.8272492192054399E-3"/>
  </r>
  <r>
    <x v="0"/>
    <x v="1"/>
    <x v="2"/>
    <x v="4"/>
    <x v="7"/>
    <x v="0"/>
    <x v="2"/>
    <n v="0"/>
  </r>
  <r>
    <x v="0"/>
    <x v="1"/>
    <x v="2"/>
    <x v="4"/>
    <x v="7"/>
    <x v="1"/>
    <x v="0"/>
    <n v="0"/>
  </r>
  <r>
    <x v="0"/>
    <x v="1"/>
    <x v="2"/>
    <x v="4"/>
    <x v="7"/>
    <x v="1"/>
    <x v="1"/>
    <n v="1.53"/>
  </r>
  <r>
    <x v="0"/>
    <x v="1"/>
    <x v="2"/>
    <x v="4"/>
    <x v="7"/>
    <x v="1"/>
    <x v="2"/>
    <n v="0"/>
  </r>
  <r>
    <x v="0"/>
    <x v="1"/>
    <x v="2"/>
    <x v="4"/>
    <x v="10"/>
    <x v="0"/>
    <x v="0"/>
    <n v="-5.2406657774438301"/>
  </r>
  <r>
    <x v="0"/>
    <x v="1"/>
    <x v="2"/>
    <x v="4"/>
    <x v="10"/>
    <x v="0"/>
    <x v="1"/>
    <n v="-5.2406657774438301"/>
  </r>
  <r>
    <x v="0"/>
    <x v="1"/>
    <x v="2"/>
    <x v="4"/>
    <x v="10"/>
    <x v="0"/>
    <x v="2"/>
    <n v="-4.6319008212456696"/>
  </r>
  <r>
    <x v="0"/>
    <x v="1"/>
    <x v="2"/>
    <x v="4"/>
    <x v="10"/>
    <x v="1"/>
    <x v="0"/>
    <n v="-2.1925261765943702"/>
  </r>
  <r>
    <x v="0"/>
    <x v="1"/>
    <x v="2"/>
    <x v="4"/>
    <x v="10"/>
    <x v="1"/>
    <x v="1"/>
    <n v="0.30159059423532197"/>
  </r>
  <r>
    <x v="0"/>
    <x v="1"/>
    <x v="2"/>
    <x v="4"/>
    <x v="10"/>
    <x v="1"/>
    <x v="2"/>
    <n v="-1.2781842542342901"/>
  </r>
  <r>
    <x v="0"/>
    <x v="1"/>
    <x v="2"/>
    <x v="4"/>
    <x v="16"/>
    <x v="0"/>
    <x v="0"/>
    <n v="6.3242224959479598"/>
  </r>
  <r>
    <x v="0"/>
    <x v="1"/>
    <x v="2"/>
    <x v="4"/>
    <x v="16"/>
    <x v="0"/>
    <x v="1"/>
    <n v="6.3242224959479598"/>
  </r>
  <r>
    <x v="0"/>
    <x v="1"/>
    <x v="2"/>
    <x v="4"/>
    <x v="16"/>
    <x v="0"/>
    <x v="2"/>
    <n v="6.3242224959479598"/>
  </r>
  <r>
    <x v="0"/>
    <x v="1"/>
    <x v="2"/>
    <x v="4"/>
    <x v="16"/>
    <x v="1"/>
    <x v="0"/>
    <n v="6.3242224959479598"/>
  </r>
  <r>
    <x v="0"/>
    <x v="1"/>
    <x v="2"/>
    <x v="4"/>
    <x v="16"/>
    <x v="1"/>
    <x v="1"/>
    <n v="6.3242224959479598"/>
  </r>
  <r>
    <x v="0"/>
    <x v="1"/>
    <x v="2"/>
    <x v="4"/>
    <x v="16"/>
    <x v="1"/>
    <x v="2"/>
    <n v="6.3242224959479598"/>
  </r>
  <r>
    <x v="0"/>
    <x v="1"/>
    <x v="2"/>
    <x v="5"/>
    <x v="5"/>
    <x v="0"/>
    <x v="0"/>
    <n v="-0.9"/>
  </r>
  <r>
    <x v="0"/>
    <x v="1"/>
    <x v="2"/>
    <x v="5"/>
    <x v="5"/>
    <x v="0"/>
    <x v="1"/>
    <n v="-0.9"/>
  </r>
  <r>
    <x v="0"/>
    <x v="1"/>
    <x v="2"/>
    <x v="5"/>
    <x v="5"/>
    <x v="0"/>
    <x v="2"/>
    <n v="-0.53313338468034799"/>
  </r>
  <r>
    <x v="0"/>
    <x v="1"/>
    <x v="2"/>
    <x v="5"/>
    <x v="5"/>
    <x v="1"/>
    <x v="0"/>
    <n v="0"/>
  </r>
  <r>
    <x v="0"/>
    <x v="1"/>
    <x v="2"/>
    <x v="5"/>
    <x v="5"/>
    <x v="1"/>
    <x v="1"/>
    <n v="0.47128864162464801"/>
  </r>
  <r>
    <x v="0"/>
    <x v="1"/>
    <x v="2"/>
    <x v="5"/>
    <x v="5"/>
    <x v="1"/>
    <x v="2"/>
    <n v="-0.51480078053068301"/>
  </r>
  <r>
    <x v="0"/>
    <x v="1"/>
    <x v="2"/>
    <x v="5"/>
    <x v="0"/>
    <x v="0"/>
    <x v="0"/>
    <n v="0"/>
  </r>
  <r>
    <x v="0"/>
    <x v="1"/>
    <x v="2"/>
    <x v="5"/>
    <x v="0"/>
    <x v="0"/>
    <x v="1"/>
    <n v="0"/>
  </r>
  <r>
    <x v="0"/>
    <x v="1"/>
    <x v="2"/>
    <x v="5"/>
    <x v="0"/>
    <x v="0"/>
    <x v="2"/>
    <n v="0"/>
  </r>
  <r>
    <x v="0"/>
    <x v="1"/>
    <x v="2"/>
    <x v="5"/>
    <x v="0"/>
    <x v="1"/>
    <x v="0"/>
    <n v="0"/>
  </r>
  <r>
    <x v="0"/>
    <x v="1"/>
    <x v="2"/>
    <x v="5"/>
    <x v="0"/>
    <x v="1"/>
    <x v="1"/>
    <n v="0"/>
  </r>
  <r>
    <x v="0"/>
    <x v="1"/>
    <x v="2"/>
    <x v="5"/>
    <x v="0"/>
    <x v="1"/>
    <x v="2"/>
    <n v="0"/>
  </r>
  <r>
    <x v="0"/>
    <x v="1"/>
    <x v="2"/>
    <x v="5"/>
    <x v="6"/>
    <x v="0"/>
    <x v="0"/>
    <n v="0.48840456967912999"/>
  </r>
  <r>
    <x v="0"/>
    <x v="1"/>
    <x v="2"/>
    <x v="5"/>
    <x v="6"/>
    <x v="0"/>
    <x v="1"/>
    <n v="0.42526695720137098"/>
  </r>
  <r>
    <x v="0"/>
    <x v="1"/>
    <x v="2"/>
    <x v="5"/>
    <x v="6"/>
    <x v="0"/>
    <x v="2"/>
    <n v="0.54"/>
  </r>
  <r>
    <x v="0"/>
    <x v="1"/>
    <x v="2"/>
    <x v="5"/>
    <x v="6"/>
    <x v="1"/>
    <x v="0"/>
    <n v="0.54"/>
  </r>
  <r>
    <x v="0"/>
    <x v="1"/>
    <x v="2"/>
    <x v="5"/>
    <x v="6"/>
    <x v="1"/>
    <x v="1"/>
    <n v="0.54"/>
  </r>
  <r>
    <x v="0"/>
    <x v="1"/>
    <x v="2"/>
    <x v="5"/>
    <x v="6"/>
    <x v="1"/>
    <x v="2"/>
    <n v="0.54"/>
  </r>
  <r>
    <x v="0"/>
    <x v="1"/>
    <x v="2"/>
    <x v="5"/>
    <x v="8"/>
    <x v="0"/>
    <x v="0"/>
    <n v="0"/>
  </r>
  <r>
    <x v="0"/>
    <x v="1"/>
    <x v="2"/>
    <x v="5"/>
    <x v="8"/>
    <x v="0"/>
    <x v="1"/>
    <n v="-8.3122510064828296E-3"/>
  </r>
  <r>
    <x v="0"/>
    <x v="1"/>
    <x v="2"/>
    <x v="5"/>
    <x v="8"/>
    <x v="0"/>
    <x v="2"/>
    <n v="0"/>
  </r>
  <r>
    <x v="0"/>
    <x v="1"/>
    <x v="2"/>
    <x v="5"/>
    <x v="8"/>
    <x v="1"/>
    <x v="0"/>
    <n v="0.132014441018141"/>
  </r>
  <r>
    <x v="0"/>
    <x v="1"/>
    <x v="2"/>
    <x v="5"/>
    <x v="8"/>
    <x v="1"/>
    <x v="1"/>
    <n v="1.53"/>
  </r>
  <r>
    <x v="0"/>
    <x v="1"/>
    <x v="2"/>
    <x v="5"/>
    <x v="8"/>
    <x v="1"/>
    <x v="2"/>
    <n v="0"/>
  </r>
  <r>
    <x v="0"/>
    <x v="1"/>
    <x v="2"/>
    <x v="6"/>
    <x v="11"/>
    <x v="0"/>
    <x v="0"/>
    <n v="3.9660524439156601"/>
  </r>
  <r>
    <x v="0"/>
    <x v="1"/>
    <x v="2"/>
    <x v="6"/>
    <x v="11"/>
    <x v="0"/>
    <x v="1"/>
    <n v="3.9660524439156601"/>
  </r>
  <r>
    <x v="0"/>
    <x v="1"/>
    <x v="2"/>
    <x v="6"/>
    <x v="11"/>
    <x v="0"/>
    <x v="2"/>
    <n v="3.9660524439156601"/>
  </r>
  <r>
    <x v="0"/>
    <x v="1"/>
    <x v="2"/>
    <x v="6"/>
    <x v="11"/>
    <x v="1"/>
    <x v="0"/>
    <n v="-0.290189956844013"/>
  </r>
  <r>
    <x v="0"/>
    <x v="1"/>
    <x v="2"/>
    <x v="6"/>
    <x v="11"/>
    <x v="1"/>
    <x v="1"/>
    <n v="0"/>
  </r>
  <r>
    <x v="0"/>
    <x v="1"/>
    <x v="2"/>
    <x v="6"/>
    <x v="11"/>
    <x v="1"/>
    <x v="2"/>
    <n v="0"/>
  </r>
  <r>
    <x v="0"/>
    <x v="1"/>
    <x v="2"/>
    <x v="6"/>
    <x v="12"/>
    <x v="0"/>
    <x v="0"/>
    <n v="0"/>
  </r>
  <r>
    <x v="0"/>
    <x v="1"/>
    <x v="2"/>
    <x v="6"/>
    <x v="12"/>
    <x v="0"/>
    <x v="1"/>
    <n v="0"/>
  </r>
  <r>
    <x v="0"/>
    <x v="1"/>
    <x v="2"/>
    <x v="6"/>
    <x v="12"/>
    <x v="0"/>
    <x v="2"/>
    <n v="0"/>
  </r>
  <r>
    <x v="0"/>
    <x v="1"/>
    <x v="2"/>
    <x v="6"/>
    <x v="12"/>
    <x v="1"/>
    <x v="0"/>
    <n v="0"/>
  </r>
  <r>
    <x v="0"/>
    <x v="1"/>
    <x v="2"/>
    <x v="6"/>
    <x v="12"/>
    <x v="1"/>
    <x v="1"/>
    <n v="0"/>
  </r>
  <r>
    <x v="0"/>
    <x v="1"/>
    <x v="2"/>
    <x v="6"/>
    <x v="12"/>
    <x v="1"/>
    <x v="2"/>
    <n v="0"/>
  </r>
  <r>
    <x v="0"/>
    <x v="1"/>
    <x v="2"/>
    <x v="6"/>
    <x v="10"/>
    <x v="0"/>
    <x v="0"/>
    <n v="13.794929385148199"/>
  </r>
  <r>
    <x v="0"/>
    <x v="1"/>
    <x v="2"/>
    <x v="6"/>
    <x v="10"/>
    <x v="0"/>
    <x v="1"/>
    <n v="13.794929385148199"/>
  </r>
  <r>
    <x v="0"/>
    <x v="1"/>
    <x v="2"/>
    <x v="6"/>
    <x v="10"/>
    <x v="0"/>
    <x v="2"/>
    <n v="13.794929385148199"/>
  </r>
  <r>
    <x v="0"/>
    <x v="1"/>
    <x v="2"/>
    <x v="6"/>
    <x v="10"/>
    <x v="1"/>
    <x v="0"/>
    <n v="-0.74383288769033595"/>
  </r>
  <r>
    <x v="0"/>
    <x v="1"/>
    <x v="2"/>
    <x v="6"/>
    <x v="10"/>
    <x v="1"/>
    <x v="1"/>
    <n v="-1.12679573137599"/>
  </r>
  <r>
    <x v="0"/>
    <x v="1"/>
    <x v="2"/>
    <x v="6"/>
    <x v="10"/>
    <x v="1"/>
    <x v="2"/>
    <n v="-1.1610034919643899"/>
  </r>
  <r>
    <x v="0"/>
    <x v="1"/>
    <x v="2"/>
    <x v="7"/>
    <x v="13"/>
    <x v="0"/>
    <x v="0"/>
    <n v="-3.9660524439156601"/>
  </r>
  <r>
    <x v="0"/>
    <x v="1"/>
    <x v="2"/>
    <x v="7"/>
    <x v="13"/>
    <x v="0"/>
    <x v="1"/>
    <n v="-3.9660524439156601"/>
  </r>
  <r>
    <x v="0"/>
    <x v="1"/>
    <x v="2"/>
    <x v="7"/>
    <x v="13"/>
    <x v="0"/>
    <x v="2"/>
    <n v="-3.9660524439156601"/>
  </r>
  <r>
    <x v="0"/>
    <x v="1"/>
    <x v="2"/>
    <x v="7"/>
    <x v="13"/>
    <x v="1"/>
    <x v="0"/>
    <n v="0.290189956844013"/>
  </r>
  <r>
    <x v="0"/>
    <x v="1"/>
    <x v="2"/>
    <x v="7"/>
    <x v="13"/>
    <x v="1"/>
    <x v="1"/>
    <n v="0"/>
  </r>
  <r>
    <x v="0"/>
    <x v="1"/>
    <x v="2"/>
    <x v="7"/>
    <x v="13"/>
    <x v="1"/>
    <x v="2"/>
    <n v="0"/>
  </r>
  <r>
    <x v="0"/>
    <x v="1"/>
    <x v="2"/>
    <x v="7"/>
    <x v="20"/>
    <x v="0"/>
    <x v="0"/>
    <n v="-0.14930651082090601"/>
  </r>
  <r>
    <x v="0"/>
    <x v="1"/>
    <x v="2"/>
    <x v="7"/>
    <x v="20"/>
    <x v="0"/>
    <x v="1"/>
    <n v="-0.54"/>
  </r>
  <r>
    <x v="0"/>
    <x v="1"/>
    <x v="2"/>
    <x v="7"/>
    <x v="20"/>
    <x v="0"/>
    <x v="2"/>
    <n v="-0.54"/>
  </r>
  <r>
    <x v="0"/>
    <x v="1"/>
    <x v="2"/>
    <x v="7"/>
    <x v="20"/>
    <x v="1"/>
    <x v="0"/>
    <n v="-0.54"/>
  </r>
  <r>
    <x v="0"/>
    <x v="1"/>
    <x v="2"/>
    <x v="7"/>
    <x v="20"/>
    <x v="1"/>
    <x v="1"/>
    <n v="-0.54"/>
  </r>
  <r>
    <x v="0"/>
    <x v="1"/>
    <x v="2"/>
    <x v="7"/>
    <x v="20"/>
    <x v="1"/>
    <x v="2"/>
    <n v="-0.54"/>
  </r>
  <r>
    <x v="0"/>
    <x v="1"/>
    <x v="2"/>
    <x v="7"/>
    <x v="14"/>
    <x v="0"/>
    <x v="0"/>
    <n v="-0.32904364778983503"/>
  </r>
  <r>
    <x v="0"/>
    <x v="1"/>
    <x v="2"/>
    <x v="7"/>
    <x v="14"/>
    <x v="0"/>
    <x v="1"/>
    <n v="-1.17"/>
  </r>
  <r>
    <x v="0"/>
    <x v="1"/>
    <x v="2"/>
    <x v="7"/>
    <x v="14"/>
    <x v="0"/>
    <x v="2"/>
    <n v="-1.17"/>
  </r>
  <r>
    <x v="0"/>
    <x v="1"/>
    <x v="2"/>
    <x v="7"/>
    <x v="14"/>
    <x v="1"/>
    <x v="0"/>
    <n v="-1.03744684015064"/>
  </r>
  <r>
    <x v="0"/>
    <x v="1"/>
    <x v="2"/>
    <x v="7"/>
    <x v="14"/>
    <x v="1"/>
    <x v="1"/>
    <n v="-1.17"/>
  </r>
  <r>
    <x v="0"/>
    <x v="1"/>
    <x v="2"/>
    <x v="7"/>
    <x v="14"/>
    <x v="1"/>
    <x v="2"/>
    <n v="-1.17"/>
  </r>
  <r>
    <x v="0"/>
    <x v="1"/>
    <x v="2"/>
    <x v="7"/>
    <x v="10"/>
    <x v="0"/>
    <x v="0"/>
    <n v="0"/>
  </r>
  <r>
    <x v="0"/>
    <x v="1"/>
    <x v="2"/>
    <x v="7"/>
    <x v="10"/>
    <x v="0"/>
    <x v="1"/>
    <n v="0"/>
  </r>
  <r>
    <x v="0"/>
    <x v="1"/>
    <x v="2"/>
    <x v="7"/>
    <x v="10"/>
    <x v="0"/>
    <x v="2"/>
    <n v="0"/>
  </r>
  <r>
    <x v="0"/>
    <x v="1"/>
    <x v="2"/>
    <x v="7"/>
    <x v="10"/>
    <x v="1"/>
    <x v="0"/>
    <n v="0"/>
  </r>
  <r>
    <x v="0"/>
    <x v="1"/>
    <x v="2"/>
    <x v="7"/>
    <x v="10"/>
    <x v="1"/>
    <x v="1"/>
    <n v="-0.857350310096749"/>
  </r>
  <r>
    <x v="0"/>
    <x v="1"/>
    <x v="2"/>
    <x v="7"/>
    <x v="10"/>
    <x v="1"/>
    <x v="2"/>
    <n v="-0.52236234836773099"/>
  </r>
  <r>
    <x v="0"/>
    <x v="1"/>
    <x v="2"/>
    <x v="8"/>
    <x v="12"/>
    <x v="0"/>
    <x v="0"/>
    <n v="0"/>
  </r>
  <r>
    <x v="0"/>
    <x v="1"/>
    <x v="2"/>
    <x v="8"/>
    <x v="12"/>
    <x v="0"/>
    <x v="1"/>
    <n v="0"/>
  </r>
  <r>
    <x v="0"/>
    <x v="1"/>
    <x v="2"/>
    <x v="8"/>
    <x v="12"/>
    <x v="0"/>
    <x v="2"/>
    <n v="0.63"/>
  </r>
  <r>
    <x v="0"/>
    <x v="1"/>
    <x v="2"/>
    <x v="8"/>
    <x v="12"/>
    <x v="1"/>
    <x v="0"/>
    <n v="0"/>
  </r>
  <r>
    <x v="0"/>
    <x v="1"/>
    <x v="2"/>
    <x v="8"/>
    <x v="12"/>
    <x v="1"/>
    <x v="1"/>
    <n v="0.63"/>
  </r>
  <r>
    <x v="0"/>
    <x v="1"/>
    <x v="2"/>
    <x v="8"/>
    <x v="12"/>
    <x v="1"/>
    <x v="2"/>
    <n v="0.63"/>
  </r>
  <r>
    <x v="0"/>
    <x v="1"/>
    <x v="2"/>
    <x v="8"/>
    <x v="4"/>
    <x v="0"/>
    <x v="0"/>
    <n v="35.823503405686502"/>
  </r>
  <r>
    <x v="0"/>
    <x v="1"/>
    <x v="2"/>
    <x v="8"/>
    <x v="4"/>
    <x v="0"/>
    <x v="1"/>
    <n v="40.857744389694403"/>
  </r>
  <r>
    <x v="0"/>
    <x v="1"/>
    <x v="2"/>
    <x v="8"/>
    <x v="4"/>
    <x v="0"/>
    <x v="2"/>
    <n v="40.857744389694403"/>
  </r>
  <r>
    <x v="0"/>
    <x v="1"/>
    <x v="2"/>
    <x v="8"/>
    <x v="4"/>
    <x v="1"/>
    <x v="0"/>
    <n v="0.65478657197002799"/>
  </r>
  <r>
    <x v="0"/>
    <x v="1"/>
    <x v="2"/>
    <x v="8"/>
    <x v="4"/>
    <x v="1"/>
    <x v="1"/>
    <n v="-3.4735563220840802"/>
  </r>
  <r>
    <x v="0"/>
    <x v="1"/>
    <x v="2"/>
    <x v="8"/>
    <x v="4"/>
    <x v="1"/>
    <x v="2"/>
    <n v="-1.49027586489815"/>
  </r>
  <r>
    <x v="0"/>
    <x v="1"/>
    <x v="2"/>
    <x v="8"/>
    <x v="8"/>
    <x v="0"/>
    <x v="0"/>
    <n v="3.2604046503237298"/>
  </r>
  <r>
    <x v="0"/>
    <x v="1"/>
    <x v="2"/>
    <x v="8"/>
    <x v="8"/>
    <x v="0"/>
    <x v="1"/>
    <n v="3.2604046503237298"/>
  </r>
  <r>
    <x v="0"/>
    <x v="1"/>
    <x v="2"/>
    <x v="8"/>
    <x v="8"/>
    <x v="0"/>
    <x v="2"/>
    <n v="3.2604046503237298"/>
  </r>
  <r>
    <x v="0"/>
    <x v="1"/>
    <x v="2"/>
    <x v="8"/>
    <x v="8"/>
    <x v="1"/>
    <x v="0"/>
    <n v="0"/>
  </r>
  <r>
    <x v="0"/>
    <x v="1"/>
    <x v="2"/>
    <x v="8"/>
    <x v="8"/>
    <x v="1"/>
    <x v="1"/>
    <n v="-0.71706192006042602"/>
  </r>
  <r>
    <x v="0"/>
    <x v="1"/>
    <x v="2"/>
    <x v="8"/>
    <x v="8"/>
    <x v="1"/>
    <x v="2"/>
    <n v="-0.64123972780615202"/>
  </r>
  <r>
    <x v="0"/>
    <x v="1"/>
    <x v="2"/>
    <x v="9"/>
    <x v="13"/>
    <x v="0"/>
    <x v="0"/>
    <n v="0"/>
  </r>
  <r>
    <x v="0"/>
    <x v="1"/>
    <x v="2"/>
    <x v="9"/>
    <x v="13"/>
    <x v="0"/>
    <x v="1"/>
    <n v="0"/>
  </r>
  <r>
    <x v="0"/>
    <x v="1"/>
    <x v="2"/>
    <x v="9"/>
    <x v="13"/>
    <x v="0"/>
    <x v="2"/>
    <n v="0"/>
  </r>
  <r>
    <x v="0"/>
    <x v="1"/>
    <x v="2"/>
    <x v="9"/>
    <x v="13"/>
    <x v="1"/>
    <x v="0"/>
    <n v="0"/>
  </r>
  <r>
    <x v="0"/>
    <x v="1"/>
    <x v="2"/>
    <x v="9"/>
    <x v="13"/>
    <x v="1"/>
    <x v="1"/>
    <n v="0"/>
  </r>
  <r>
    <x v="0"/>
    <x v="1"/>
    <x v="2"/>
    <x v="9"/>
    <x v="13"/>
    <x v="1"/>
    <x v="2"/>
    <n v="0"/>
  </r>
  <r>
    <x v="0"/>
    <x v="1"/>
    <x v="2"/>
    <x v="9"/>
    <x v="15"/>
    <x v="0"/>
    <x v="0"/>
    <n v="0"/>
  </r>
  <r>
    <x v="0"/>
    <x v="1"/>
    <x v="2"/>
    <x v="9"/>
    <x v="15"/>
    <x v="0"/>
    <x v="1"/>
    <n v="0"/>
  </r>
  <r>
    <x v="0"/>
    <x v="1"/>
    <x v="2"/>
    <x v="9"/>
    <x v="15"/>
    <x v="0"/>
    <x v="2"/>
    <n v="-0.63"/>
  </r>
  <r>
    <x v="0"/>
    <x v="1"/>
    <x v="2"/>
    <x v="9"/>
    <x v="15"/>
    <x v="1"/>
    <x v="0"/>
    <n v="0"/>
  </r>
  <r>
    <x v="0"/>
    <x v="1"/>
    <x v="2"/>
    <x v="9"/>
    <x v="15"/>
    <x v="1"/>
    <x v="1"/>
    <n v="-0.63"/>
  </r>
  <r>
    <x v="0"/>
    <x v="1"/>
    <x v="2"/>
    <x v="9"/>
    <x v="15"/>
    <x v="1"/>
    <x v="2"/>
    <n v="-0.63"/>
  </r>
  <r>
    <x v="0"/>
    <x v="1"/>
    <x v="2"/>
    <x v="9"/>
    <x v="10"/>
    <x v="0"/>
    <x v="0"/>
    <n v="0.78295619078540901"/>
  </r>
  <r>
    <x v="0"/>
    <x v="1"/>
    <x v="2"/>
    <x v="9"/>
    <x v="10"/>
    <x v="0"/>
    <x v="1"/>
    <n v="0.78295619078540901"/>
  </r>
  <r>
    <x v="0"/>
    <x v="1"/>
    <x v="2"/>
    <x v="9"/>
    <x v="10"/>
    <x v="0"/>
    <x v="2"/>
    <n v="0.78295619078540901"/>
  </r>
  <r>
    <x v="0"/>
    <x v="1"/>
    <x v="2"/>
    <x v="9"/>
    <x v="10"/>
    <x v="1"/>
    <x v="0"/>
    <n v="-0.67578885756042095"/>
  </r>
  <r>
    <x v="0"/>
    <x v="1"/>
    <x v="2"/>
    <x v="9"/>
    <x v="10"/>
    <x v="1"/>
    <x v="1"/>
    <n v="-0.48525487522584099"/>
  </r>
  <r>
    <x v="0"/>
    <x v="1"/>
    <x v="2"/>
    <x v="9"/>
    <x v="10"/>
    <x v="1"/>
    <x v="2"/>
    <n v="-0.440696061683647"/>
  </r>
  <r>
    <x v="0"/>
    <x v="1"/>
    <x v="2"/>
    <x v="10"/>
    <x v="1"/>
    <x v="0"/>
    <x v="0"/>
    <n v="-3.9792391384546701"/>
  </r>
  <r>
    <x v="0"/>
    <x v="1"/>
    <x v="2"/>
    <x v="10"/>
    <x v="1"/>
    <x v="0"/>
    <x v="1"/>
    <n v="-3.9792391384546701"/>
  </r>
  <r>
    <x v="0"/>
    <x v="1"/>
    <x v="2"/>
    <x v="10"/>
    <x v="1"/>
    <x v="0"/>
    <x v="2"/>
    <n v="-3.9792391384546701"/>
  </r>
  <r>
    <x v="0"/>
    <x v="1"/>
    <x v="2"/>
    <x v="10"/>
    <x v="1"/>
    <x v="1"/>
    <x v="0"/>
    <n v="-3.9792391384546701"/>
  </r>
  <r>
    <x v="0"/>
    <x v="1"/>
    <x v="2"/>
    <x v="10"/>
    <x v="1"/>
    <x v="1"/>
    <x v="1"/>
    <n v="-3.9792391384546701"/>
  </r>
  <r>
    <x v="0"/>
    <x v="1"/>
    <x v="2"/>
    <x v="10"/>
    <x v="1"/>
    <x v="1"/>
    <x v="2"/>
    <n v="-3.9792391384546701"/>
  </r>
  <r>
    <x v="0"/>
    <x v="1"/>
    <x v="2"/>
    <x v="10"/>
    <x v="2"/>
    <x v="0"/>
    <x v="0"/>
    <n v="-5.31"/>
  </r>
  <r>
    <x v="0"/>
    <x v="1"/>
    <x v="2"/>
    <x v="10"/>
    <x v="2"/>
    <x v="0"/>
    <x v="1"/>
    <n v="-5.31"/>
  </r>
  <r>
    <x v="0"/>
    <x v="1"/>
    <x v="2"/>
    <x v="10"/>
    <x v="2"/>
    <x v="0"/>
    <x v="2"/>
    <n v="-5.31"/>
  </r>
  <r>
    <x v="0"/>
    <x v="1"/>
    <x v="2"/>
    <x v="10"/>
    <x v="2"/>
    <x v="1"/>
    <x v="0"/>
    <n v="-5.31"/>
  </r>
  <r>
    <x v="0"/>
    <x v="1"/>
    <x v="2"/>
    <x v="10"/>
    <x v="2"/>
    <x v="1"/>
    <x v="1"/>
    <n v="-5.31"/>
  </r>
  <r>
    <x v="0"/>
    <x v="1"/>
    <x v="2"/>
    <x v="10"/>
    <x v="2"/>
    <x v="1"/>
    <x v="2"/>
    <n v="-5.31"/>
  </r>
  <r>
    <x v="0"/>
    <x v="1"/>
    <x v="2"/>
    <x v="10"/>
    <x v="6"/>
    <x v="0"/>
    <x v="0"/>
    <n v="-0.63"/>
  </r>
  <r>
    <x v="0"/>
    <x v="1"/>
    <x v="2"/>
    <x v="10"/>
    <x v="6"/>
    <x v="0"/>
    <x v="1"/>
    <n v="-0.63"/>
  </r>
  <r>
    <x v="0"/>
    <x v="1"/>
    <x v="2"/>
    <x v="10"/>
    <x v="6"/>
    <x v="0"/>
    <x v="2"/>
    <n v="-0.63"/>
  </r>
  <r>
    <x v="0"/>
    <x v="1"/>
    <x v="2"/>
    <x v="10"/>
    <x v="6"/>
    <x v="1"/>
    <x v="0"/>
    <n v="-0.63"/>
  </r>
  <r>
    <x v="0"/>
    <x v="1"/>
    <x v="2"/>
    <x v="10"/>
    <x v="6"/>
    <x v="1"/>
    <x v="1"/>
    <n v="-0.63"/>
  </r>
  <r>
    <x v="0"/>
    <x v="1"/>
    <x v="2"/>
    <x v="10"/>
    <x v="6"/>
    <x v="1"/>
    <x v="2"/>
    <n v="-0.63"/>
  </r>
  <r>
    <x v="0"/>
    <x v="1"/>
    <x v="2"/>
    <x v="10"/>
    <x v="7"/>
    <x v="0"/>
    <x v="0"/>
    <n v="-1.26"/>
  </r>
  <r>
    <x v="0"/>
    <x v="1"/>
    <x v="2"/>
    <x v="10"/>
    <x v="7"/>
    <x v="0"/>
    <x v="1"/>
    <n v="-1.26"/>
  </r>
  <r>
    <x v="0"/>
    <x v="1"/>
    <x v="2"/>
    <x v="10"/>
    <x v="7"/>
    <x v="0"/>
    <x v="2"/>
    <n v="-1.26"/>
  </r>
  <r>
    <x v="0"/>
    <x v="1"/>
    <x v="2"/>
    <x v="10"/>
    <x v="7"/>
    <x v="1"/>
    <x v="0"/>
    <n v="-1.26"/>
  </r>
  <r>
    <x v="0"/>
    <x v="1"/>
    <x v="2"/>
    <x v="10"/>
    <x v="7"/>
    <x v="1"/>
    <x v="1"/>
    <n v="-1.26"/>
  </r>
  <r>
    <x v="0"/>
    <x v="1"/>
    <x v="2"/>
    <x v="10"/>
    <x v="7"/>
    <x v="1"/>
    <x v="2"/>
    <n v="-1.26"/>
  </r>
  <r>
    <x v="0"/>
    <x v="1"/>
    <x v="2"/>
    <x v="10"/>
    <x v="16"/>
    <x v="0"/>
    <x v="0"/>
    <n v="0.9"/>
  </r>
  <r>
    <x v="0"/>
    <x v="1"/>
    <x v="2"/>
    <x v="10"/>
    <x v="16"/>
    <x v="0"/>
    <x v="1"/>
    <n v="0.9"/>
  </r>
  <r>
    <x v="0"/>
    <x v="1"/>
    <x v="2"/>
    <x v="10"/>
    <x v="16"/>
    <x v="0"/>
    <x v="2"/>
    <n v="0.9"/>
  </r>
  <r>
    <x v="0"/>
    <x v="1"/>
    <x v="2"/>
    <x v="10"/>
    <x v="16"/>
    <x v="1"/>
    <x v="0"/>
    <n v="0.9"/>
  </r>
  <r>
    <x v="0"/>
    <x v="1"/>
    <x v="2"/>
    <x v="10"/>
    <x v="16"/>
    <x v="1"/>
    <x v="1"/>
    <n v="0.9"/>
  </r>
  <r>
    <x v="0"/>
    <x v="1"/>
    <x v="2"/>
    <x v="10"/>
    <x v="16"/>
    <x v="1"/>
    <x v="2"/>
    <n v="0.9"/>
  </r>
  <r>
    <x v="0"/>
    <x v="1"/>
    <x v="2"/>
    <x v="11"/>
    <x v="7"/>
    <x v="0"/>
    <x v="0"/>
    <n v="1.71"/>
  </r>
  <r>
    <x v="0"/>
    <x v="1"/>
    <x v="2"/>
    <x v="11"/>
    <x v="7"/>
    <x v="0"/>
    <x v="1"/>
    <n v="0.28900674147429001"/>
  </r>
  <r>
    <x v="0"/>
    <x v="1"/>
    <x v="2"/>
    <x v="11"/>
    <x v="7"/>
    <x v="0"/>
    <x v="2"/>
    <n v="0"/>
  </r>
  <r>
    <x v="0"/>
    <x v="1"/>
    <x v="2"/>
    <x v="11"/>
    <x v="7"/>
    <x v="1"/>
    <x v="0"/>
    <n v="1.71"/>
  </r>
  <r>
    <x v="0"/>
    <x v="1"/>
    <x v="2"/>
    <x v="11"/>
    <x v="7"/>
    <x v="1"/>
    <x v="1"/>
    <n v="1.23459409918165"/>
  </r>
  <r>
    <x v="0"/>
    <x v="1"/>
    <x v="2"/>
    <x v="11"/>
    <x v="7"/>
    <x v="1"/>
    <x v="2"/>
    <n v="1.71"/>
  </r>
  <r>
    <x v="0"/>
    <x v="1"/>
    <x v="2"/>
    <x v="11"/>
    <x v="17"/>
    <x v="0"/>
    <x v="0"/>
    <n v="-3.0036422008707699"/>
  </r>
  <r>
    <x v="0"/>
    <x v="1"/>
    <x v="2"/>
    <x v="11"/>
    <x v="17"/>
    <x v="0"/>
    <x v="1"/>
    <n v="-3.0036422008707699"/>
  </r>
  <r>
    <x v="0"/>
    <x v="1"/>
    <x v="2"/>
    <x v="11"/>
    <x v="17"/>
    <x v="0"/>
    <x v="2"/>
    <n v="-3.0036422008707699"/>
  </r>
  <r>
    <x v="0"/>
    <x v="1"/>
    <x v="2"/>
    <x v="11"/>
    <x v="17"/>
    <x v="1"/>
    <x v="0"/>
    <n v="-3.0036422008707699"/>
  </r>
  <r>
    <x v="0"/>
    <x v="1"/>
    <x v="2"/>
    <x v="11"/>
    <x v="17"/>
    <x v="1"/>
    <x v="1"/>
    <n v="-3.0036422008707699"/>
  </r>
  <r>
    <x v="0"/>
    <x v="1"/>
    <x v="2"/>
    <x v="11"/>
    <x v="17"/>
    <x v="1"/>
    <x v="2"/>
    <n v="-3.0036422008707699"/>
  </r>
  <r>
    <x v="0"/>
    <x v="1"/>
    <x v="2"/>
    <x v="11"/>
    <x v="18"/>
    <x v="0"/>
    <x v="0"/>
    <n v="0"/>
  </r>
  <r>
    <x v="0"/>
    <x v="1"/>
    <x v="2"/>
    <x v="11"/>
    <x v="18"/>
    <x v="0"/>
    <x v="1"/>
    <n v="0"/>
  </r>
  <r>
    <x v="0"/>
    <x v="1"/>
    <x v="2"/>
    <x v="11"/>
    <x v="18"/>
    <x v="0"/>
    <x v="2"/>
    <n v="0"/>
  </r>
  <r>
    <x v="0"/>
    <x v="1"/>
    <x v="2"/>
    <x v="11"/>
    <x v="18"/>
    <x v="1"/>
    <x v="0"/>
    <n v="-3.33"/>
  </r>
  <r>
    <x v="0"/>
    <x v="1"/>
    <x v="2"/>
    <x v="11"/>
    <x v="18"/>
    <x v="1"/>
    <x v="1"/>
    <n v="0"/>
  </r>
  <r>
    <x v="0"/>
    <x v="1"/>
    <x v="2"/>
    <x v="11"/>
    <x v="18"/>
    <x v="1"/>
    <x v="2"/>
    <n v="-3.33"/>
  </r>
  <r>
    <x v="0"/>
    <x v="1"/>
    <x v="2"/>
    <x v="11"/>
    <x v="10"/>
    <x v="0"/>
    <x v="0"/>
    <n v="-2.47926568926948"/>
  </r>
  <r>
    <x v="0"/>
    <x v="1"/>
    <x v="2"/>
    <x v="11"/>
    <x v="10"/>
    <x v="0"/>
    <x v="1"/>
    <n v="-1.6934237412839299"/>
  </r>
  <r>
    <x v="0"/>
    <x v="1"/>
    <x v="2"/>
    <x v="11"/>
    <x v="10"/>
    <x v="0"/>
    <x v="2"/>
    <n v="-1.42613008386161"/>
  </r>
  <r>
    <x v="0"/>
    <x v="1"/>
    <x v="2"/>
    <x v="11"/>
    <x v="10"/>
    <x v="1"/>
    <x v="0"/>
    <n v="3.0105"/>
  </r>
  <r>
    <x v="0"/>
    <x v="1"/>
    <x v="2"/>
    <x v="11"/>
    <x v="10"/>
    <x v="1"/>
    <x v="1"/>
    <n v="0"/>
  </r>
  <r>
    <x v="0"/>
    <x v="1"/>
    <x v="2"/>
    <x v="11"/>
    <x v="10"/>
    <x v="1"/>
    <x v="2"/>
    <n v="2.8327676951870999"/>
  </r>
  <r>
    <x v="0"/>
    <x v="1"/>
    <x v="2"/>
    <x v="12"/>
    <x v="0"/>
    <x v="0"/>
    <x v="0"/>
    <n v="-1.26"/>
  </r>
  <r>
    <x v="0"/>
    <x v="1"/>
    <x v="2"/>
    <x v="12"/>
    <x v="0"/>
    <x v="0"/>
    <x v="1"/>
    <n v="0"/>
  </r>
  <r>
    <x v="0"/>
    <x v="1"/>
    <x v="2"/>
    <x v="12"/>
    <x v="0"/>
    <x v="0"/>
    <x v="2"/>
    <n v="-1.26"/>
  </r>
  <r>
    <x v="0"/>
    <x v="1"/>
    <x v="2"/>
    <x v="12"/>
    <x v="0"/>
    <x v="1"/>
    <x v="0"/>
    <n v="-1.19762846800051"/>
  </r>
  <r>
    <x v="0"/>
    <x v="1"/>
    <x v="2"/>
    <x v="12"/>
    <x v="0"/>
    <x v="1"/>
    <x v="1"/>
    <n v="-1.26"/>
  </r>
  <r>
    <x v="0"/>
    <x v="1"/>
    <x v="2"/>
    <x v="12"/>
    <x v="0"/>
    <x v="1"/>
    <x v="2"/>
    <n v="-1.26"/>
  </r>
  <r>
    <x v="0"/>
    <x v="1"/>
    <x v="2"/>
    <x v="12"/>
    <x v="6"/>
    <x v="0"/>
    <x v="0"/>
    <n v="0"/>
  </r>
  <r>
    <x v="0"/>
    <x v="1"/>
    <x v="2"/>
    <x v="12"/>
    <x v="6"/>
    <x v="0"/>
    <x v="1"/>
    <n v="4.8272492192054399E-3"/>
  </r>
  <r>
    <x v="0"/>
    <x v="1"/>
    <x v="2"/>
    <x v="12"/>
    <x v="6"/>
    <x v="0"/>
    <x v="2"/>
    <n v="0"/>
  </r>
  <r>
    <x v="0"/>
    <x v="1"/>
    <x v="2"/>
    <x v="12"/>
    <x v="6"/>
    <x v="1"/>
    <x v="0"/>
    <n v="0"/>
  </r>
  <r>
    <x v="0"/>
    <x v="1"/>
    <x v="2"/>
    <x v="12"/>
    <x v="6"/>
    <x v="1"/>
    <x v="1"/>
    <n v="-1.53"/>
  </r>
  <r>
    <x v="0"/>
    <x v="1"/>
    <x v="2"/>
    <x v="12"/>
    <x v="6"/>
    <x v="1"/>
    <x v="2"/>
    <n v="0"/>
  </r>
  <r>
    <x v="0"/>
    <x v="1"/>
    <x v="2"/>
    <x v="12"/>
    <x v="9"/>
    <x v="0"/>
    <x v="0"/>
    <n v="1.26"/>
  </r>
  <r>
    <x v="0"/>
    <x v="1"/>
    <x v="2"/>
    <x v="12"/>
    <x v="9"/>
    <x v="0"/>
    <x v="1"/>
    <n v="1.26"/>
  </r>
  <r>
    <x v="0"/>
    <x v="1"/>
    <x v="2"/>
    <x v="12"/>
    <x v="9"/>
    <x v="0"/>
    <x v="2"/>
    <n v="1.26"/>
  </r>
  <r>
    <x v="0"/>
    <x v="1"/>
    <x v="2"/>
    <x v="12"/>
    <x v="9"/>
    <x v="1"/>
    <x v="0"/>
    <n v="1.26"/>
  </r>
  <r>
    <x v="0"/>
    <x v="1"/>
    <x v="2"/>
    <x v="12"/>
    <x v="9"/>
    <x v="1"/>
    <x v="1"/>
    <n v="1.26"/>
  </r>
  <r>
    <x v="0"/>
    <x v="1"/>
    <x v="2"/>
    <x v="12"/>
    <x v="9"/>
    <x v="1"/>
    <x v="2"/>
    <n v="1.26"/>
  </r>
  <r>
    <x v="0"/>
    <x v="1"/>
    <x v="2"/>
    <x v="12"/>
    <x v="19"/>
    <x v="0"/>
    <x v="0"/>
    <n v="-1.71"/>
  </r>
  <r>
    <x v="0"/>
    <x v="1"/>
    <x v="2"/>
    <x v="12"/>
    <x v="19"/>
    <x v="0"/>
    <x v="1"/>
    <n v="-0.28900674147429001"/>
  </r>
  <r>
    <x v="0"/>
    <x v="1"/>
    <x v="2"/>
    <x v="12"/>
    <x v="19"/>
    <x v="0"/>
    <x v="2"/>
    <n v="0"/>
  </r>
  <r>
    <x v="0"/>
    <x v="1"/>
    <x v="2"/>
    <x v="12"/>
    <x v="19"/>
    <x v="1"/>
    <x v="0"/>
    <n v="-1.71"/>
  </r>
  <r>
    <x v="0"/>
    <x v="1"/>
    <x v="2"/>
    <x v="12"/>
    <x v="19"/>
    <x v="1"/>
    <x v="1"/>
    <n v="-1.23459409918165"/>
  </r>
  <r>
    <x v="0"/>
    <x v="1"/>
    <x v="2"/>
    <x v="12"/>
    <x v="19"/>
    <x v="1"/>
    <x v="2"/>
    <n v="-1.71"/>
  </r>
  <r>
    <x v="0"/>
    <x v="1"/>
    <x v="2"/>
    <x v="12"/>
    <x v="18"/>
    <x v="0"/>
    <x v="0"/>
    <n v="-9.8465995424454995"/>
  </r>
  <r>
    <x v="0"/>
    <x v="1"/>
    <x v="2"/>
    <x v="12"/>
    <x v="18"/>
    <x v="0"/>
    <x v="1"/>
    <n v="-9.8465995424454995"/>
  </r>
  <r>
    <x v="0"/>
    <x v="1"/>
    <x v="2"/>
    <x v="12"/>
    <x v="18"/>
    <x v="0"/>
    <x v="2"/>
    <n v="-9.8465995424454995"/>
  </r>
  <r>
    <x v="0"/>
    <x v="1"/>
    <x v="2"/>
    <x v="12"/>
    <x v="18"/>
    <x v="1"/>
    <x v="0"/>
    <n v="-9.8465995424454995"/>
  </r>
  <r>
    <x v="0"/>
    <x v="1"/>
    <x v="2"/>
    <x v="12"/>
    <x v="18"/>
    <x v="1"/>
    <x v="1"/>
    <n v="-7.8030167749506703"/>
  </r>
  <r>
    <x v="0"/>
    <x v="1"/>
    <x v="2"/>
    <x v="12"/>
    <x v="18"/>
    <x v="1"/>
    <x v="2"/>
    <n v="-9.8465995424454995"/>
  </r>
  <r>
    <x v="0"/>
    <x v="1"/>
    <x v="2"/>
    <x v="12"/>
    <x v="16"/>
    <x v="0"/>
    <x v="0"/>
    <n v="11.685902366619001"/>
  </r>
  <r>
    <x v="0"/>
    <x v="1"/>
    <x v="2"/>
    <x v="12"/>
    <x v="16"/>
    <x v="0"/>
    <x v="1"/>
    <n v="11.685902366619001"/>
  </r>
  <r>
    <x v="0"/>
    <x v="1"/>
    <x v="2"/>
    <x v="12"/>
    <x v="16"/>
    <x v="0"/>
    <x v="2"/>
    <n v="11.685902366619001"/>
  </r>
  <r>
    <x v="0"/>
    <x v="1"/>
    <x v="2"/>
    <x v="12"/>
    <x v="16"/>
    <x v="1"/>
    <x v="0"/>
    <n v="11.685902366619001"/>
  </r>
  <r>
    <x v="0"/>
    <x v="1"/>
    <x v="2"/>
    <x v="12"/>
    <x v="16"/>
    <x v="1"/>
    <x v="1"/>
    <n v="11.685902366619001"/>
  </r>
  <r>
    <x v="0"/>
    <x v="1"/>
    <x v="2"/>
    <x v="12"/>
    <x v="16"/>
    <x v="1"/>
    <x v="2"/>
    <n v="11.685902366619001"/>
  </r>
  <r>
    <x v="0"/>
    <x v="1"/>
    <x v="2"/>
    <x v="13"/>
    <x v="19"/>
    <x v="0"/>
    <x v="0"/>
    <n v="3.0036422008707699"/>
  </r>
  <r>
    <x v="0"/>
    <x v="1"/>
    <x v="2"/>
    <x v="13"/>
    <x v="19"/>
    <x v="0"/>
    <x v="1"/>
    <n v="3.0036422008707699"/>
  </r>
  <r>
    <x v="0"/>
    <x v="1"/>
    <x v="2"/>
    <x v="13"/>
    <x v="19"/>
    <x v="0"/>
    <x v="2"/>
    <n v="3.0036422008707699"/>
  </r>
  <r>
    <x v="0"/>
    <x v="1"/>
    <x v="2"/>
    <x v="13"/>
    <x v="19"/>
    <x v="1"/>
    <x v="0"/>
    <n v="3.0036422008707699"/>
  </r>
  <r>
    <x v="0"/>
    <x v="1"/>
    <x v="2"/>
    <x v="13"/>
    <x v="19"/>
    <x v="1"/>
    <x v="1"/>
    <n v="3.0036422008707699"/>
  </r>
  <r>
    <x v="0"/>
    <x v="1"/>
    <x v="2"/>
    <x v="13"/>
    <x v="19"/>
    <x v="1"/>
    <x v="2"/>
    <n v="3.0036422008707699"/>
  </r>
  <r>
    <x v="0"/>
    <x v="1"/>
    <x v="2"/>
    <x v="13"/>
    <x v="20"/>
    <x v="0"/>
    <x v="0"/>
    <n v="0"/>
  </r>
  <r>
    <x v="0"/>
    <x v="1"/>
    <x v="2"/>
    <x v="13"/>
    <x v="20"/>
    <x v="0"/>
    <x v="1"/>
    <n v="0"/>
  </r>
  <r>
    <x v="0"/>
    <x v="1"/>
    <x v="2"/>
    <x v="13"/>
    <x v="20"/>
    <x v="0"/>
    <x v="2"/>
    <n v="-0.76684912427546204"/>
  </r>
  <r>
    <x v="0"/>
    <x v="1"/>
    <x v="2"/>
    <x v="13"/>
    <x v="20"/>
    <x v="1"/>
    <x v="0"/>
    <n v="-0.57745764999205396"/>
  </r>
  <r>
    <x v="0"/>
    <x v="1"/>
    <x v="2"/>
    <x v="13"/>
    <x v="20"/>
    <x v="1"/>
    <x v="1"/>
    <n v="-0.9"/>
  </r>
  <r>
    <x v="0"/>
    <x v="1"/>
    <x v="2"/>
    <x v="13"/>
    <x v="20"/>
    <x v="1"/>
    <x v="2"/>
    <n v="0"/>
  </r>
  <r>
    <x v="0"/>
    <x v="1"/>
    <x v="2"/>
    <x v="13"/>
    <x v="18"/>
    <x v="0"/>
    <x v="0"/>
    <n v="0.52156920696847398"/>
  </r>
  <r>
    <x v="0"/>
    <x v="1"/>
    <x v="2"/>
    <x v="13"/>
    <x v="18"/>
    <x v="0"/>
    <x v="1"/>
    <n v="0.52156920696847398"/>
  </r>
  <r>
    <x v="0"/>
    <x v="1"/>
    <x v="2"/>
    <x v="13"/>
    <x v="18"/>
    <x v="0"/>
    <x v="2"/>
    <n v="0.52156920696847398"/>
  </r>
  <r>
    <x v="0"/>
    <x v="1"/>
    <x v="2"/>
    <x v="13"/>
    <x v="18"/>
    <x v="1"/>
    <x v="0"/>
    <n v="0.17176666078111"/>
  </r>
  <r>
    <x v="0"/>
    <x v="1"/>
    <x v="2"/>
    <x v="13"/>
    <x v="18"/>
    <x v="1"/>
    <x v="1"/>
    <n v="0.52156920696847398"/>
  </r>
  <r>
    <x v="0"/>
    <x v="1"/>
    <x v="2"/>
    <x v="13"/>
    <x v="18"/>
    <x v="1"/>
    <x v="2"/>
    <n v="0.52156920696847398"/>
  </r>
  <r>
    <x v="0"/>
    <x v="1"/>
    <x v="2"/>
    <x v="13"/>
    <x v="21"/>
    <x v="0"/>
    <x v="0"/>
    <n v="0.217755077432568"/>
  </r>
  <r>
    <x v="0"/>
    <x v="1"/>
    <x v="2"/>
    <x v="13"/>
    <x v="21"/>
    <x v="0"/>
    <x v="1"/>
    <n v="0"/>
  </r>
  <r>
    <x v="0"/>
    <x v="1"/>
    <x v="2"/>
    <x v="13"/>
    <x v="21"/>
    <x v="0"/>
    <x v="2"/>
    <n v="0"/>
  </r>
  <r>
    <x v="0"/>
    <x v="1"/>
    <x v="2"/>
    <x v="13"/>
    <x v="21"/>
    <x v="1"/>
    <x v="0"/>
    <n v="0.54"/>
  </r>
  <r>
    <x v="0"/>
    <x v="1"/>
    <x v="2"/>
    <x v="13"/>
    <x v="21"/>
    <x v="1"/>
    <x v="1"/>
    <n v="0.54"/>
  </r>
  <r>
    <x v="0"/>
    <x v="1"/>
    <x v="2"/>
    <x v="13"/>
    <x v="21"/>
    <x v="1"/>
    <x v="2"/>
    <n v="0.54"/>
  </r>
  <r>
    <x v="0"/>
    <x v="1"/>
    <x v="2"/>
    <x v="14"/>
    <x v="11"/>
    <x v="0"/>
    <x v="0"/>
    <n v="0.14930651082090601"/>
  </r>
  <r>
    <x v="0"/>
    <x v="1"/>
    <x v="2"/>
    <x v="14"/>
    <x v="11"/>
    <x v="0"/>
    <x v="1"/>
    <n v="0.54"/>
  </r>
  <r>
    <x v="0"/>
    <x v="1"/>
    <x v="2"/>
    <x v="14"/>
    <x v="11"/>
    <x v="0"/>
    <x v="2"/>
    <n v="0.54"/>
  </r>
  <r>
    <x v="0"/>
    <x v="1"/>
    <x v="2"/>
    <x v="14"/>
    <x v="11"/>
    <x v="1"/>
    <x v="0"/>
    <n v="0.54"/>
  </r>
  <r>
    <x v="0"/>
    <x v="1"/>
    <x v="2"/>
    <x v="14"/>
    <x v="11"/>
    <x v="1"/>
    <x v="1"/>
    <n v="0.54"/>
  </r>
  <r>
    <x v="0"/>
    <x v="1"/>
    <x v="2"/>
    <x v="14"/>
    <x v="11"/>
    <x v="1"/>
    <x v="2"/>
    <n v="0.54"/>
  </r>
  <r>
    <x v="0"/>
    <x v="1"/>
    <x v="2"/>
    <x v="14"/>
    <x v="17"/>
    <x v="0"/>
    <x v="0"/>
    <n v="0"/>
  </r>
  <r>
    <x v="0"/>
    <x v="1"/>
    <x v="2"/>
    <x v="14"/>
    <x v="17"/>
    <x v="0"/>
    <x v="1"/>
    <n v="0"/>
  </r>
  <r>
    <x v="0"/>
    <x v="1"/>
    <x v="2"/>
    <x v="14"/>
    <x v="17"/>
    <x v="0"/>
    <x v="2"/>
    <n v="0.76684912427546204"/>
  </r>
  <r>
    <x v="0"/>
    <x v="1"/>
    <x v="2"/>
    <x v="14"/>
    <x v="17"/>
    <x v="1"/>
    <x v="0"/>
    <n v="0.57745764999205396"/>
  </r>
  <r>
    <x v="0"/>
    <x v="1"/>
    <x v="2"/>
    <x v="14"/>
    <x v="17"/>
    <x v="1"/>
    <x v="1"/>
    <n v="0.9"/>
  </r>
  <r>
    <x v="0"/>
    <x v="1"/>
    <x v="2"/>
    <x v="14"/>
    <x v="17"/>
    <x v="1"/>
    <x v="2"/>
    <n v="0"/>
  </r>
  <r>
    <x v="0"/>
    <x v="1"/>
    <x v="2"/>
    <x v="14"/>
    <x v="14"/>
    <x v="0"/>
    <x v="0"/>
    <n v="0"/>
  </r>
  <r>
    <x v="0"/>
    <x v="1"/>
    <x v="2"/>
    <x v="14"/>
    <x v="14"/>
    <x v="0"/>
    <x v="1"/>
    <n v="0"/>
  </r>
  <r>
    <x v="0"/>
    <x v="1"/>
    <x v="2"/>
    <x v="14"/>
    <x v="14"/>
    <x v="0"/>
    <x v="2"/>
    <n v="0"/>
  </r>
  <r>
    <x v="0"/>
    <x v="1"/>
    <x v="2"/>
    <x v="14"/>
    <x v="14"/>
    <x v="1"/>
    <x v="0"/>
    <n v="0"/>
  </r>
  <r>
    <x v="0"/>
    <x v="1"/>
    <x v="2"/>
    <x v="14"/>
    <x v="14"/>
    <x v="1"/>
    <x v="1"/>
    <n v="0"/>
  </r>
  <r>
    <x v="0"/>
    <x v="1"/>
    <x v="2"/>
    <x v="14"/>
    <x v="14"/>
    <x v="1"/>
    <x v="2"/>
    <n v="0"/>
  </r>
  <r>
    <x v="0"/>
    <x v="1"/>
    <x v="2"/>
    <x v="14"/>
    <x v="21"/>
    <x v="0"/>
    <x v="0"/>
    <n v="0.22500000000000001"/>
  </r>
  <r>
    <x v="0"/>
    <x v="1"/>
    <x v="2"/>
    <x v="14"/>
    <x v="21"/>
    <x v="0"/>
    <x v="1"/>
    <n v="0.22500000000000001"/>
  </r>
  <r>
    <x v="0"/>
    <x v="1"/>
    <x v="2"/>
    <x v="14"/>
    <x v="21"/>
    <x v="0"/>
    <x v="2"/>
    <n v="0"/>
  </r>
  <r>
    <x v="0"/>
    <x v="1"/>
    <x v="2"/>
    <x v="14"/>
    <x v="21"/>
    <x v="1"/>
    <x v="0"/>
    <n v="0.22500000000000001"/>
  </r>
  <r>
    <x v="0"/>
    <x v="1"/>
    <x v="2"/>
    <x v="14"/>
    <x v="21"/>
    <x v="1"/>
    <x v="1"/>
    <n v="0.22500000000000001"/>
  </r>
  <r>
    <x v="0"/>
    <x v="1"/>
    <x v="2"/>
    <x v="14"/>
    <x v="21"/>
    <x v="1"/>
    <x v="2"/>
    <n v="0.22500000000000001"/>
  </r>
  <r>
    <x v="0"/>
    <x v="1"/>
    <x v="2"/>
    <x v="15"/>
    <x v="19"/>
    <x v="0"/>
    <x v="0"/>
    <n v="0"/>
  </r>
  <r>
    <x v="0"/>
    <x v="1"/>
    <x v="2"/>
    <x v="15"/>
    <x v="19"/>
    <x v="0"/>
    <x v="1"/>
    <n v="0"/>
  </r>
  <r>
    <x v="0"/>
    <x v="1"/>
    <x v="2"/>
    <x v="15"/>
    <x v="19"/>
    <x v="0"/>
    <x v="2"/>
    <n v="0"/>
  </r>
  <r>
    <x v="0"/>
    <x v="1"/>
    <x v="2"/>
    <x v="15"/>
    <x v="19"/>
    <x v="1"/>
    <x v="0"/>
    <n v="3.33"/>
  </r>
  <r>
    <x v="0"/>
    <x v="1"/>
    <x v="2"/>
    <x v="15"/>
    <x v="19"/>
    <x v="1"/>
    <x v="1"/>
    <n v="0"/>
  </r>
  <r>
    <x v="0"/>
    <x v="1"/>
    <x v="2"/>
    <x v="15"/>
    <x v="19"/>
    <x v="1"/>
    <x v="2"/>
    <n v="3.33"/>
  </r>
  <r>
    <x v="0"/>
    <x v="1"/>
    <x v="2"/>
    <x v="15"/>
    <x v="7"/>
    <x v="0"/>
    <x v="0"/>
    <n v="9.8465995424454995"/>
  </r>
  <r>
    <x v="0"/>
    <x v="1"/>
    <x v="2"/>
    <x v="15"/>
    <x v="7"/>
    <x v="0"/>
    <x v="1"/>
    <n v="9.8465995424454995"/>
  </r>
  <r>
    <x v="0"/>
    <x v="1"/>
    <x v="2"/>
    <x v="15"/>
    <x v="7"/>
    <x v="0"/>
    <x v="2"/>
    <n v="9.8465995424454995"/>
  </r>
  <r>
    <x v="0"/>
    <x v="1"/>
    <x v="2"/>
    <x v="15"/>
    <x v="7"/>
    <x v="1"/>
    <x v="0"/>
    <n v="9.8465995424454995"/>
  </r>
  <r>
    <x v="0"/>
    <x v="1"/>
    <x v="2"/>
    <x v="15"/>
    <x v="7"/>
    <x v="1"/>
    <x v="1"/>
    <n v="7.8030167749506703"/>
  </r>
  <r>
    <x v="0"/>
    <x v="1"/>
    <x v="2"/>
    <x v="15"/>
    <x v="7"/>
    <x v="1"/>
    <x v="2"/>
    <n v="9.8465995424454995"/>
  </r>
  <r>
    <x v="0"/>
    <x v="1"/>
    <x v="2"/>
    <x v="15"/>
    <x v="17"/>
    <x v="0"/>
    <x v="0"/>
    <n v="-0.52156920696847398"/>
  </r>
  <r>
    <x v="0"/>
    <x v="1"/>
    <x v="2"/>
    <x v="15"/>
    <x v="17"/>
    <x v="0"/>
    <x v="1"/>
    <n v="-0.52156920696847398"/>
  </r>
  <r>
    <x v="0"/>
    <x v="1"/>
    <x v="2"/>
    <x v="15"/>
    <x v="17"/>
    <x v="0"/>
    <x v="2"/>
    <n v="-0.52156920696847398"/>
  </r>
  <r>
    <x v="0"/>
    <x v="1"/>
    <x v="2"/>
    <x v="15"/>
    <x v="17"/>
    <x v="1"/>
    <x v="0"/>
    <n v="-0.17176666078111"/>
  </r>
  <r>
    <x v="0"/>
    <x v="1"/>
    <x v="2"/>
    <x v="15"/>
    <x v="17"/>
    <x v="1"/>
    <x v="1"/>
    <n v="-0.52156920696847398"/>
  </r>
  <r>
    <x v="0"/>
    <x v="1"/>
    <x v="2"/>
    <x v="15"/>
    <x v="17"/>
    <x v="1"/>
    <x v="2"/>
    <n v="-0.52156920696847398"/>
  </r>
  <r>
    <x v="0"/>
    <x v="1"/>
    <x v="2"/>
    <x v="16"/>
    <x v="5"/>
    <x v="0"/>
    <x v="0"/>
    <n v="22.742581846794799"/>
  </r>
  <r>
    <x v="0"/>
    <x v="1"/>
    <x v="2"/>
    <x v="16"/>
    <x v="5"/>
    <x v="0"/>
    <x v="1"/>
    <n v="20.2872552886143"/>
  </r>
  <r>
    <x v="0"/>
    <x v="1"/>
    <x v="2"/>
    <x v="16"/>
    <x v="5"/>
    <x v="0"/>
    <x v="2"/>
    <n v="16.543317263171701"/>
  </r>
  <r>
    <x v="0"/>
    <x v="1"/>
    <x v="2"/>
    <x v="16"/>
    <x v="5"/>
    <x v="1"/>
    <x v="0"/>
    <n v="-9.3754116156442393"/>
  </r>
  <r>
    <x v="0"/>
    <x v="1"/>
    <x v="2"/>
    <x v="16"/>
    <x v="5"/>
    <x v="1"/>
    <x v="1"/>
    <n v="-20.649492751412001"/>
  </r>
  <r>
    <x v="0"/>
    <x v="1"/>
    <x v="2"/>
    <x v="16"/>
    <x v="5"/>
    <x v="1"/>
    <x v="2"/>
    <n v="-18.741470044482"/>
  </r>
  <r>
    <x v="0"/>
    <x v="1"/>
    <x v="2"/>
    <x v="16"/>
    <x v="15"/>
    <x v="0"/>
    <x v="0"/>
    <n v="-35.823503405686502"/>
  </r>
  <r>
    <x v="0"/>
    <x v="1"/>
    <x v="2"/>
    <x v="16"/>
    <x v="15"/>
    <x v="0"/>
    <x v="1"/>
    <n v="-40.857744389694403"/>
  </r>
  <r>
    <x v="0"/>
    <x v="1"/>
    <x v="2"/>
    <x v="16"/>
    <x v="15"/>
    <x v="0"/>
    <x v="2"/>
    <n v="-40.857744389694403"/>
  </r>
  <r>
    <x v="0"/>
    <x v="1"/>
    <x v="2"/>
    <x v="16"/>
    <x v="15"/>
    <x v="1"/>
    <x v="0"/>
    <n v="-0.65478657197002799"/>
  </r>
  <r>
    <x v="0"/>
    <x v="1"/>
    <x v="2"/>
    <x v="16"/>
    <x v="15"/>
    <x v="1"/>
    <x v="1"/>
    <n v="3.4735563220840802"/>
  </r>
  <r>
    <x v="0"/>
    <x v="1"/>
    <x v="2"/>
    <x v="16"/>
    <x v="15"/>
    <x v="1"/>
    <x v="2"/>
    <n v="1.49027586489815"/>
  </r>
  <r>
    <x v="0"/>
    <x v="1"/>
    <x v="2"/>
    <x v="16"/>
    <x v="8"/>
    <x v="0"/>
    <x v="0"/>
    <n v="0"/>
  </r>
  <r>
    <x v="0"/>
    <x v="1"/>
    <x v="2"/>
    <x v="16"/>
    <x v="8"/>
    <x v="0"/>
    <x v="1"/>
    <n v="0"/>
  </r>
  <r>
    <x v="0"/>
    <x v="1"/>
    <x v="2"/>
    <x v="16"/>
    <x v="8"/>
    <x v="0"/>
    <x v="2"/>
    <n v="0"/>
  </r>
  <r>
    <x v="0"/>
    <x v="1"/>
    <x v="2"/>
    <x v="16"/>
    <x v="8"/>
    <x v="1"/>
    <x v="0"/>
    <n v="0"/>
  </r>
  <r>
    <x v="0"/>
    <x v="1"/>
    <x v="2"/>
    <x v="16"/>
    <x v="8"/>
    <x v="1"/>
    <x v="1"/>
    <n v="0"/>
  </r>
  <r>
    <x v="0"/>
    <x v="1"/>
    <x v="2"/>
    <x v="16"/>
    <x v="8"/>
    <x v="1"/>
    <x v="2"/>
    <n v="0"/>
  </r>
  <r>
    <x v="0"/>
    <x v="1"/>
    <x v="2"/>
    <x v="17"/>
    <x v="11"/>
    <x v="0"/>
    <x v="0"/>
    <n v="0.32904364778983503"/>
  </r>
  <r>
    <x v="0"/>
    <x v="1"/>
    <x v="2"/>
    <x v="17"/>
    <x v="11"/>
    <x v="0"/>
    <x v="1"/>
    <n v="1.17"/>
  </r>
  <r>
    <x v="0"/>
    <x v="1"/>
    <x v="2"/>
    <x v="17"/>
    <x v="11"/>
    <x v="0"/>
    <x v="2"/>
    <n v="1.17"/>
  </r>
  <r>
    <x v="0"/>
    <x v="1"/>
    <x v="2"/>
    <x v="17"/>
    <x v="11"/>
    <x v="1"/>
    <x v="0"/>
    <n v="1.03744684015064"/>
  </r>
  <r>
    <x v="0"/>
    <x v="1"/>
    <x v="2"/>
    <x v="17"/>
    <x v="11"/>
    <x v="1"/>
    <x v="1"/>
    <n v="1.17"/>
  </r>
  <r>
    <x v="0"/>
    <x v="1"/>
    <x v="2"/>
    <x v="17"/>
    <x v="11"/>
    <x v="1"/>
    <x v="2"/>
    <n v="1.17"/>
  </r>
  <r>
    <x v="0"/>
    <x v="1"/>
    <x v="2"/>
    <x v="17"/>
    <x v="20"/>
    <x v="0"/>
    <x v="0"/>
    <n v="0"/>
  </r>
  <r>
    <x v="0"/>
    <x v="1"/>
    <x v="2"/>
    <x v="17"/>
    <x v="20"/>
    <x v="0"/>
    <x v="1"/>
    <n v="0"/>
  </r>
  <r>
    <x v="0"/>
    <x v="1"/>
    <x v="2"/>
    <x v="17"/>
    <x v="20"/>
    <x v="0"/>
    <x v="2"/>
    <n v="0"/>
  </r>
  <r>
    <x v="0"/>
    <x v="1"/>
    <x v="2"/>
    <x v="17"/>
    <x v="20"/>
    <x v="1"/>
    <x v="0"/>
    <n v="0"/>
  </r>
  <r>
    <x v="0"/>
    <x v="1"/>
    <x v="2"/>
    <x v="17"/>
    <x v="20"/>
    <x v="1"/>
    <x v="1"/>
    <n v="0"/>
  </r>
  <r>
    <x v="0"/>
    <x v="1"/>
    <x v="2"/>
    <x v="17"/>
    <x v="20"/>
    <x v="1"/>
    <x v="2"/>
    <n v="0"/>
  </r>
  <r>
    <x v="0"/>
    <x v="1"/>
    <x v="2"/>
    <x v="17"/>
    <x v="21"/>
    <x v="0"/>
    <x v="0"/>
    <n v="0.43018838719568397"/>
  </r>
  <r>
    <x v="0"/>
    <x v="1"/>
    <x v="2"/>
    <x v="17"/>
    <x v="21"/>
    <x v="0"/>
    <x v="1"/>
    <n v="0.48161842010842598"/>
  </r>
  <r>
    <x v="0"/>
    <x v="1"/>
    <x v="2"/>
    <x v="17"/>
    <x v="21"/>
    <x v="0"/>
    <x v="2"/>
    <n v="0.42974680884917199"/>
  </r>
  <r>
    <x v="0"/>
    <x v="1"/>
    <x v="2"/>
    <x v="17"/>
    <x v="21"/>
    <x v="1"/>
    <x v="0"/>
    <n v="0"/>
  </r>
  <r>
    <x v="0"/>
    <x v="1"/>
    <x v="2"/>
    <x v="17"/>
    <x v="21"/>
    <x v="1"/>
    <x v="1"/>
    <n v="0"/>
  </r>
  <r>
    <x v="0"/>
    <x v="1"/>
    <x v="2"/>
    <x v="17"/>
    <x v="21"/>
    <x v="1"/>
    <x v="2"/>
    <n v="0"/>
  </r>
  <r>
    <x v="0"/>
    <x v="1"/>
    <x v="2"/>
    <x v="18"/>
    <x v="17"/>
    <x v="0"/>
    <x v="0"/>
    <n v="-0.217755077432568"/>
  </r>
  <r>
    <x v="0"/>
    <x v="1"/>
    <x v="2"/>
    <x v="18"/>
    <x v="17"/>
    <x v="0"/>
    <x v="1"/>
    <n v="0"/>
  </r>
  <r>
    <x v="0"/>
    <x v="1"/>
    <x v="2"/>
    <x v="18"/>
    <x v="17"/>
    <x v="0"/>
    <x v="2"/>
    <n v="0"/>
  </r>
  <r>
    <x v="0"/>
    <x v="1"/>
    <x v="2"/>
    <x v="18"/>
    <x v="17"/>
    <x v="1"/>
    <x v="0"/>
    <n v="-0.54"/>
  </r>
  <r>
    <x v="0"/>
    <x v="1"/>
    <x v="2"/>
    <x v="18"/>
    <x v="17"/>
    <x v="1"/>
    <x v="1"/>
    <n v="-0.54"/>
  </r>
  <r>
    <x v="0"/>
    <x v="1"/>
    <x v="2"/>
    <x v="18"/>
    <x v="17"/>
    <x v="1"/>
    <x v="2"/>
    <n v="-0.54"/>
  </r>
  <r>
    <x v="0"/>
    <x v="1"/>
    <x v="2"/>
    <x v="18"/>
    <x v="20"/>
    <x v="0"/>
    <x v="0"/>
    <n v="-0.22500000000000001"/>
  </r>
  <r>
    <x v="0"/>
    <x v="1"/>
    <x v="2"/>
    <x v="18"/>
    <x v="20"/>
    <x v="0"/>
    <x v="1"/>
    <n v="-0.22500000000000001"/>
  </r>
  <r>
    <x v="0"/>
    <x v="1"/>
    <x v="2"/>
    <x v="18"/>
    <x v="20"/>
    <x v="0"/>
    <x v="2"/>
    <n v="0"/>
  </r>
  <r>
    <x v="0"/>
    <x v="1"/>
    <x v="2"/>
    <x v="18"/>
    <x v="20"/>
    <x v="1"/>
    <x v="0"/>
    <n v="-0.22500000000000001"/>
  </r>
  <r>
    <x v="0"/>
    <x v="1"/>
    <x v="2"/>
    <x v="18"/>
    <x v="20"/>
    <x v="1"/>
    <x v="1"/>
    <n v="-0.22500000000000001"/>
  </r>
  <r>
    <x v="0"/>
    <x v="1"/>
    <x v="2"/>
    <x v="18"/>
    <x v="20"/>
    <x v="1"/>
    <x v="2"/>
    <n v="-0.22500000000000001"/>
  </r>
  <r>
    <x v="0"/>
    <x v="1"/>
    <x v="2"/>
    <x v="18"/>
    <x v="14"/>
    <x v="0"/>
    <x v="0"/>
    <n v="-0.43018838719568397"/>
  </r>
  <r>
    <x v="0"/>
    <x v="1"/>
    <x v="2"/>
    <x v="18"/>
    <x v="14"/>
    <x v="0"/>
    <x v="1"/>
    <n v="-0.48161842010842598"/>
  </r>
  <r>
    <x v="0"/>
    <x v="1"/>
    <x v="2"/>
    <x v="18"/>
    <x v="14"/>
    <x v="0"/>
    <x v="2"/>
    <n v="-0.42974680884917199"/>
  </r>
  <r>
    <x v="0"/>
    <x v="1"/>
    <x v="2"/>
    <x v="18"/>
    <x v="14"/>
    <x v="1"/>
    <x v="0"/>
    <n v="0"/>
  </r>
  <r>
    <x v="0"/>
    <x v="1"/>
    <x v="2"/>
    <x v="18"/>
    <x v="14"/>
    <x v="1"/>
    <x v="1"/>
    <n v="0"/>
  </r>
  <r>
    <x v="0"/>
    <x v="1"/>
    <x v="2"/>
    <x v="18"/>
    <x v="14"/>
    <x v="1"/>
    <x v="2"/>
    <n v="0"/>
  </r>
  <r>
    <x v="0"/>
    <x v="1"/>
    <x v="2"/>
    <x v="18"/>
    <x v="10"/>
    <x v="0"/>
    <x v="0"/>
    <n v="2.06346665415243"/>
  </r>
  <r>
    <x v="0"/>
    <x v="1"/>
    <x v="2"/>
    <x v="18"/>
    <x v="10"/>
    <x v="0"/>
    <x v="1"/>
    <n v="3.73766745570203"/>
  </r>
  <r>
    <x v="0"/>
    <x v="1"/>
    <x v="2"/>
    <x v="18"/>
    <x v="10"/>
    <x v="0"/>
    <x v="2"/>
    <n v="2.89707325472021"/>
  </r>
  <r>
    <x v="0"/>
    <x v="1"/>
    <x v="2"/>
    <x v="18"/>
    <x v="10"/>
    <x v="1"/>
    <x v="0"/>
    <n v="6.57"/>
  </r>
  <r>
    <x v="0"/>
    <x v="1"/>
    <x v="2"/>
    <x v="18"/>
    <x v="10"/>
    <x v="1"/>
    <x v="1"/>
    <n v="6.57"/>
  </r>
  <r>
    <x v="0"/>
    <x v="1"/>
    <x v="2"/>
    <x v="18"/>
    <x v="10"/>
    <x v="1"/>
    <x v="2"/>
    <n v="6.57"/>
  </r>
  <r>
    <x v="0"/>
    <x v="1"/>
    <x v="2"/>
    <x v="19"/>
    <x v="6"/>
    <x v="0"/>
    <x v="0"/>
    <n v="5.2406657774438301"/>
  </r>
  <r>
    <x v="0"/>
    <x v="1"/>
    <x v="2"/>
    <x v="19"/>
    <x v="6"/>
    <x v="0"/>
    <x v="1"/>
    <n v="5.2406657774438301"/>
  </r>
  <r>
    <x v="0"/>
    <x v="1"/>
    <x v="2"/>
    <x v="19"/>
    <x v="6"/>
    <x v="0"/>
    <x v="2"/>
    <n v="4.6319008212456696"/>
  </r>
  <r>
    <x v="0"/>
    <x v="1"/>
    <x v="2"/>
    <x v="19"/>
    <x v="6"/>
    <x v="1"/>
    <x v="0"/>
    <n v="2.1925261765943702"/>
  </r>
  <r>
    <x v="0"/>
    <x v="1"/>
    <x v="2"/>
    <x v="19"/>
    <x v="6"/>
    <x v="1"/>
    <x v="1"/>
    <n v="-0.30159059423532197"/>
  </r>
  <r>
    <x v="0"/>
    <x v="1"/>
    <x v="2"/>
    <x v="19"/>
    <x v="6"/>
    <x v="1"/>
    <x v="2"/>
    <n v="1.2781842542342901"/>
  </r>
  <r>
    <x v="0"/>
    <x v="1"/>
    <x v="2"/>
    <x v="19"/>
    <x v="13"/>
    <x v="0"/>
    <x v="0"/>
    <n v="-13.794929385148199"/>
  </r>
  <r>
    <x v="0"/>
    <x v="1"/>
    <x v="2"/>
    <x v="19"/>
    <x v="13"/>
    <x v="0"/>
    <x v="1"/>
    <n v="-13.794929385148199"/>
  </r>
  <r>
    <x v="0"/>
    <x v="1"/>
    <x v="2"/>
    <x v="19"/>
    <x v="13"/>
    <x v="0"/>
    <x v="2"/>
    <n v="-13.794929385148199"/>
  </r>
  <r>
    <x v="0"/>
    <x v="1"/>
    <x v="2"/>
    <x v="19"/>
    <x v="13"/>
    <x v="1"/>
    <x v="0"/>
    <n v="0.74383288769033595"/>
  </r>
  <r>
    <x v="0"/>
    <x v="1"/>
    <x v="2"/>
    <x v="19"/>
    <x v="13"/>
    <x v="1"/>
    <x v="1"/>
    <n v="1.12679573137599"/>
  </r>
  <r>
    <x v="0"/>
    <x v="1"/>
    <x v="2"/>
    <x v="19"/>
    <x v="13"/>
    <x v="1"/>
    <x v="2"/>
    <n v="1.1610034919643899"/>
  </r>
  <r>
    <x v="0"/>
    <x v="1"/>
    <x v="2"/>
    <x v="19"/>
    <x v="11"/>
    <x v="0"/>
    <x v="0"/>
    <n v="0"/>
  </r>
  <r>
    <x v="0"/>
    <x v="1"/>
    <x v="2"/>
    <x v="19"/>
    <x v="11"/>
    <x v="0"/>
    <x v="1"/>
    <n v="0"/>
  </r>
  <r>
    <x v="0"/>
    <x v="1"/>
    <x v="2"/>
    <x v="19"/>
    <x v="11"/>
    <x v="0"/>
    <x v="2"/>
    <n v="0"/>
  </r>
  <r>
    <x v="0"/>
    <x v="1"/>
    <x v="2"/>
    <x v="19"/>
    <x v="11"/>
    <x v="1"/>
    <x v="0"/>
    <n v="0"/>
  </r>
  <r>
    <x v="0"/>
    <x v="1"/>
    <x v="2"/>
    <x v="19"/>
    <x v="11"/>
    <x v="1"/>
    <x v="1"/>
    <n v="0.857350310096749"/>
  </r>
  <r>
    <x v="0"/>
    <x v="1"/>
    <x v="2"/>
    <x v="19"/>
    <x v="11"/>
    <x v="1"/>
    <x v="2"/>
    <n v="0.52236234836773099"/>
  </r>
  <r>
    <x v="0"/>
    <x v="1"/>
    <x v="2"/>
    <x v="19"/>
    <x v="12"/>
    <x v="0"/>
    <x v="0"/>
    <n v="-0.78295619078540901"/>
  </r>
  <r>
    <x v="0"/>
    <x v="1"/>
    <x v="2"/>
    <x v="19"/>
    <x v="12"/>
    <x v="0"/>
    <x v="1"/>
    <n v="-0.78295619078540901"/>
  </r>
  <r>
    <x v="0"/>
    <x v="1"/>
    <x v="2"/>
    <x v="19"/>
    <x v="12"/>
    <x v="0"/>
    <x v="2"/>
    <n v="-0.78295619078540901"/>
  </r>
  <r>
    <x v="0"/>
    <x v="1"/>
    <x v="2"/>
    <x v="19"/>
    <x v="12"/>
    <x v="1"/>
    <x v="0"/>
    <n v="0.67578885756042095"/>
  </r>
  <r>
    <x v="0"/>
    <x v="1"/>
    <x v="2"/>
    <x v="19"/>
    <x v="12"/>
    <x v="1"/>
    <x v="1"/>
    <n v="0.48525487522584099"/>
  </r>
  <r>
    <x v="0"/>
    <x v="1"/>
    <x v="2"/>
    <x v="19"/>
    <x v="12"/>
    <x v="1"/>
    <x v="2"/>
    <n v="0.440696061683647"/>
  </r>
  <r>
    <x v="0"/>
    <x v="1"/>
    <x v="2"/>
    <x v="19"/>
    <x v="19"/>
    <x v="0"/>
    <x v="0"/>
    <n v="2.47926568926948"/>
  </r>
  <r>
    <x v="0"/>
    <x v="1"/>
    <x v="2"/>
    <x v="19"/>
    <x v="19"/>
    <x v="0"/>
    <x v="1"/>
    <n v="1.6934237412839299"/>
  </r>
  <r>
    <x v="0"/>
    <x v="1"/>
    <x v="2"/>
    <x v="19"/>
    <x v="19"/>
    <x v="0"/>
    <x v="2"/>
    <n v="1.42613008386161"/>
  </r>
  <r>
    <x v="0"/>
    <x v="1"/>
    <x v="2"/>
    <x v="19"/>
    <x v="19"/>
    <x v="1"/>
    <x v="0"/>
    <n v="-3.0105"/>
  </r>
  <r>
    <x v="0"/>
    <x v="1"/>
    <x v="2"/>
    <x v="19"/>
    <x v="19"/>
    <x v="1"/>
    <x v="1"/>
    <n v="0"/>
  </r>
  <r>
    <x v="0"/>
    <x v="1"/>
    <x v="2"/>
    <x v="19"/>
    <x v="19"/>
    <x v="1"/>
    <x v="2"/>
    <n v="-2.8327676951870999"/>
  </r>
  <r>
    <x v="0"/>
    <x v="1"/>
    <x v="2"/>
    <x v="19"/>
    <x v="21"/>
    <x v="0"/>
    <x v="0"/>
    <n v="-2.06346665415243"/>
  </r>
  <r>
    <x v="0"/>
    <x v="1"/>
    <x v="2"/>
    <x v="19"/>
    <x v="21"/>
    <x v="0"/>
    <x v="1"/>
    <n v="-3.73766745570203"/>
  </r>
  <r>
    <x v="0"/>
    <x v="1"/>
    <x v="2"/>
    <x v="19"/>
    <x v="21"/>
    <x v="0"/>
    <x v="2"/>
    <n v="-2.89707325472021"/>
  </r>
  <r>
    <x v="0"/>
    <x v="1"/>
    <x v="2"/>
    <x v="19"/>
    <x v="21"/>
    <x v="1"/>
    <x v="0"/>
    <n v="-6.57"/>
  </r>
  <r>
    <x v="0"/>
    <x v="1"/>
    <x v="2"/>
    <x v="19"/>
    <x v="21"/>
    <x v="1"/>
    <x v="1"/>
    <n v="-6.57"/>
  </r>
  <r>
    <x v="0"/>
    <x v="1"/>
    <x v="2"/>
    <x v="19"/>
    <x v="21"/>
    <x v="1"/>
    <x v="2"/>
    <n v="-6.57"/>
  </r>
  <r>
    <x v="0"/>
    <x v="1"/>
    <x v="2"/>
    <x v="19"/>
    <x v="8"/>
    <x v="0"/>
    <x v="0"/>
    <n v="0"/>
  </r>
  <r>
    <x v="0"/>
    <x v="1"/>
    <x v="2"/>
    <x v="19"/>
    <x v="8"/>
    <x v="0"/>
    <x v="1"/>
    <n v="0"/>
  </r>
  <r>
    <x v="0"/>
    <x v="1"/>
    <x v="2"/>
    <x v="19"/>
    <x v="8"/>
    <x v="0"/>
    <x v="2"/>
    <n v="0"/>
  </r>
  <r>
    <x v="0"/>
    <x v="1"/>
    <x v="2"/>
    <x v="19"/>
    <x v="8"/>
    <x v="1"/>
    <x v="0"/>
    <n v="0.86778085706339703"/>
  </r>
  <r>
    <x v="0"/>
    <x v="1"/>
    <x v="2"/>
    <x v="19"/>
    <x v="8"/>
    <x v="1"/>
    <x v="1"/>
    <n v="-2.88"/>
  </r>
  <r>
    <x v="0"/>
    <x v="1"/>
    <x v="2"/>
    <x v="19"/>
    <x v="8"/>
    <x v="1"/>
    <x v="2"/>
    <n v="-1.7528848332821201"/>
  </r>
  <r>
    <x v="0"/>
    <x v="1"/>
    <x v="2"/>
    <x v="20"/>
    <x v="0"/>
    <x v="0"/>
    <x v="0"/>
    <n v="0.86903331271208495"/>
  </r>
  <r>
    <x v="0"/>
    <x v="1"/>
    <x v="2"/>
    <x v="20"/>
    <x v="0"/>
    <x v="0"/>
    <x v="1"/>
    <n v="0"/>
  </r>
  <r>
    <x v="0"/>
    <x v="1"/>
    <x v="2"/>
    <x v="20"/>
    <x v="0"/>
    <x v="0"/>
    <x v="2"/>
    <n v="0"/>
  </r>
  <r>
    <x v="0"/>
    <x v="1"/>
    <x v="2"/>
    <x v="20"/>
    <x v="0"/>
    <x v="1"/>
    <x v="0"/>
    <n v="-0.91078843876411397"/>
  </r>
  <r>
    <x v="0"/>
    <x v="1"/>
    <x v="2"/>
    <x v="20"/>
    <x v="0"/>
    <x v="1"/>
    <x v="1"/>
    <n v="-4.76863837321934"/>
  </r>
  <r>
    <x v="0"/>
    <x v="1"/>
    <x v="2"/>
    <x v="20"/>
    <x v="0"/>
    <x v="1"/>
    <x v="2"/>
    <n v="-4.76863837321934"/>
  </r>
  <r>
    <x v="0"/>
    <x v="1"/>
    <x v="2"/>
    <x v="20"/>
    <x v="3"/>
    <x v="0"/>
    <x v="0"/>
    <n v="0"/>
  </r>
  <r>
    <x v="0"/>
    <x v="1"/>
    <x v="2"/>
    <x v="20"/>
    <x v="3"/>
    <x v="0"/>
    <x v="1"/>
    <n v="8.3122510064828296E-3"/>
  </r>
  <r>
    <x v="0"/>
    <x v="1"/>
    <x v="2"/>
    <x v="20"/>
    <x v="3"/>
    <x v="0"/>
    <x v="2"/>
    <n v="0"/>
  </r>
  <r>
    <x v="0"/>
    <x v="1"/>
    <x v="2"/>
    <x v="20"/>
    <x v="3"/>
    <x v="1"/>
    <x v="0"/>
    <n v="-0.132014441018141"/>
  </r>
  <r>
    <x v="0"/>
    <x v="1"/>
    <x v="2"/>
    <x v="20"/>
    <x v="3"/>
    <x v="1"/>
    <x v="1"/>
    <n v="-1.53"/>
  </r>
  <r>
    <x v="0"/>
    <x v="1"/>
    <x v="2"/>
    <x v="20"/>
    <x v="3"/>
    <x v="1"/>
    <x v="2"/>
    <n v="0"/>
  </r>
  <r>
    <x v="0"/>
    <x v="1"/>
    <x v="2"/>
    <x v="20"/>
    <x v="15"/>
    <x v="0"/>
    <x v="0"/>
    <n v="-3.2604046503237298"/>
  </r>
  <r>
    <x v="0"/>
    <x v="1"/>
    <x v="2"/>
    <x v="20"/>
    <x v="15"/>
    <x v="0"/>
    <x v="1"/>
    <n v="-3.2604046503237298"/>
  </r>
  <r>
    <x v="0"/>
    <x v="1"/>
    <x v="2"/>
    <x v="20"/>
    <x v="15"/>
    <x v="0"/>
    <x v="2"/>
    <n v="-3.2604046503237298"/>
  </r>
  <r>
    <x v="0"/>
    <x v="1"/>
    <x v="2"/>
    <x v="20"/>
    <x v="15"/>
    <x v="1"/>
    <x v="0"/>
    <n v="0"/>
  </r>
  <r>
    <x v="0"/>
    <x v="1"/>
    <x v="2"/>
    <x v="20"/>
    <x v="15"/>
    <x v="1"/>
    <x v="1"/>
    <n v="0.71706192006042602"/>
  </r>
  <r>
    <x v="0"/>
    <x v="1"/>
    <x v="2"/>
    <x v="20"/>
    <x v="15"/>
    <x v="1"/>
    <x v="2"/>
    <n v="0.64123972780615202"/>
  </r>
  <r>
    <x v="0"/>
    <x v="1"/>
    <x v="2"/>
    <x v="20"/>
    <x v="4"/>
    <x v="0"/>
    <x v="0"/>
    <n v="0"/>
  </r>
  <r>
    <x v="0"/>
    <x v="1"/>
    <x v="2"/>
    <x v="20"/>
    <x v="4"/>
    <x v="0"/>
    <x v="1"/>
    <n v="0"/>
  </r>
  <r>
    <x v="0"/>
    <x v="1"/>
    <x v="2"/>
    <x v="20"/>
    <x v="4"/>
    <x v="0"/>
    <x v="2"/>
    <n v="0"/>
  </r>
  <r>
    <x v="0"/>
    <x v="1"/>
    <x v="2"/>
    <x v="20"/>
    <x v="4"/>
    <x v="1"/>
    <x v="0"/>
    <n v="0"/>
  </r>
  <r>
    <x v="0"/>
    <x v="1"/>
    <x v="2"/>
    <x v="20"/>
    <x v="4"/>
    <x v="1"/>
    <x v="1"/>
    <n v="0"/>
  </r>
  <r>
    <x v="0"/>
    <x v="1"/>
    <x v="2"/>
    <x v="20"/>
    <x v="4"/>
    <x v="1"/>
    <x v="2"/>
    <n v="0"/>
  </r>
  <r>
    <x v="0"/>
    <x v="1"/>
    <x v="2"/>
    <x v="20"/>
    <x v="10"/>
    <x v="0"/>
    <x v="0"/>
    <n v="0"/>
  </r>
  <r>
    <x v="0"/>
    <x v="1"/>
    <x v="2"/>
    <x v="20"/>
    <x v="10"/>
    <x v="0"/>
    <x v="1"/>
    <n v="0"/>
  </r>
  <r>
    <x v="0"/>
    <x v="1"/>
    <x v="2"/>
    <x v="20"/>
    <x v="10"/>
    <x v="0"/>
    <x v="2"/>
    <n v="0"/>
  </r>
  <r>
    <x v="0"/>
    <x v="1"/>
    <x v="2"/>
    <x v="20"/>
    <x v="10"/>
    <x v="1"/>
    <x v="0"/>
    <n v="-0.86778085706339703"/>
  </r>
  <r>
    <x v="0"/>
    <x v="1"/>
    <x v="2"/>
    <x v="20"/>
    <x v="10"/>
    <x v="1"/>
    <x v="1"/>
    <n v="2.88"/>
  </r>
  <r>
    <x v="0"/>
    <x v="1"/>
    <x v="2"/>
    <x v="20"/>
    <x v="10"/>
    <x v="1"/>
    <x v="2"/>
    <n v="1.7528848332821201"/>
  </r>
  <r>
    <x v="0"/>
    <x v="1"/>
    <x v="2"/>
    <x v="21"/>
    <x v="6"/>
    <x v="0"/>
    <x v="0"/>
    <n v="-6.3242224959479598"/>
  </r>
  <r>
    <x v="0"/>
    <x v="1"/>
    <x v="2"/>
    <x v="21"/>
    <x v="6"/>
    <x v="0"/>
    <x v="1"/>
    <n v="-6.3242224959479598"/>
  </r>
  <r>
    <x v="0"/>
    <x v="1"/>
    <x v="2"/>
    <x v="21"/>
    <x v="6"/>
    <x v="0"/>
    <x v="2"/>
    <n v="-6.3242224959479598"/>
  </r>
  <r>
    <x v="0"/>
    <x v="1"/>
    <x v="2"/>
    <x v="21"/>
    <x v="6"/>
    <x v="1"/>
    <x v="0"/>
    <n v="-6.3242224959479598"/>
  </r>
  <r>
    <x v="0"/>
    <x v="1"/>
    <x v="2"/>
    <x v="21"/>
    <x v="6"/>
    <x v="1"/>
    <x v="1"/>
    <n v="-6.3242224959479598"/>
  </r>
  <r>
    <x v="0"/>
    <x v="1"/>
    <x v="2"/>
    <x v="21"/>
    <x v="6"/>
    <x v="1"/>
    <x v="2"/>
    <n v="-6.3242224959479598"/>
  </r>
  <r>
    <x v="0"/>
    <x v="1"/>
    <x v="2"/>
    <x v="21"/>
    <x v="9"/>
    <x v="0"/>
    <x v="0"/>
    <n v="-0.9"/>
  </r>
  <r>
    <x v="0"/>
    <x v="1"/>
    <x v="2"/>
    <x v="21"/>
    <x v="9"/>
    <x v="0"/>
    <x v="1"/>
    <n v="-0.9"/>
  </r>
  <r>
    <x v="0"/>
    <x v="1"/>
    <x v="2"/>
    <x v="21"/>
    <x v="9"/>
    <x v="0"/>
    <x v="2"/>
    <n v="-0.9"/>
  </r>
  <r>
    <x v="0"/>
    <x v="1"/>
    <x v="2"/>
    <x v="21"/>
    <x v="9"/>
    <x v="1"/>
    <x v="0"/>
    <n v="-0.9"/>
  </r>
  <r>
    <x v="0"/>
    <x v="1"/>
    <x v="2"/>
    <x v="21"/>
    <x v="9"/>
    <x v="1"/>
    <x v="1"/>
    <n v="-0.9"/>
  </r>
  <r>
    <x v="0"/>
    <x v="1"/>
    <x v="2"/>
    <x v="21"/>
    <x v="9"/>
    <x v="1"/>
    <x v="2"/>
    <n v="-0.9"/>
  </r>
  <r>
    <x v="0"/>
    <x v="1"/>
    <x v="2"/>
    <x v="21"/>
    <x v="7"/>
    <x v="0"/>
    <x v="0"/>
    <n v="-11.685902366619001"/>
  </r>
  <r>
    <x v="0"/>
    <x v="1"/>
    <x v="2"/>
    <x v="21"/>
    <x v="7"/>
    <x v="0"/>
    <x v="1"/>
    <n v="-11.685902366619001"/>
  </r>
  <r>
    <x v="0"/>
    <x v="1"/>
    <x v="2"/>
    <x v="21"/>
    <x v="7"/>
    <x v="0"/>
    <x v="2"/>
    <n v="-11.685902366619001"/>
  </r>
  <r>
    <x v="0"/>
    <x v="1"/>
    <x v="2"/>
    <x v="21"/>
    <x v="7"/>
    <x v="1"/>
    <x v="0"/>
    <n v="-11.685902366619001"/>
  </r>
  <r>
    <x v="0"/>
    <x v="1"/>
    <x v="2"/>
    <x v="21"/>
    <x v="7"/>
    <x v="1"/>
    <x v="1"/>
    <n v="-11.685902366619001"/>
  </r>
  <r>
    <x v="0"/>
    <x v="1"/>
    <x v="2"/>
    <x v="21"/>
    <x v="7"/>
    <x v="1"/>
    <x v="2"/>
    <n v="-11.685902366619001"/>
  </r>
</pivotCacheRecords>
</file>

<file path=xl/pivotCache/pivotCacheRecords14.xml><?xml version="1.0" encoding="utf-8"?>
<pivotCacheRecords xmlns="http://schemas.openxmlformats.org/spreadsheetml/2006/main" xmlns:r="http://schemas.openxmlformats.org/officeDocument/2006/relationships" count="258">
  <r>
    <x v="0"/>
    <x v="0"/>
    <x v="0"/>
    <x v="0"/>
    <x v="0"/>
    <x v="0"/>
    <x v="0"/>
    <n v="2246.32829147861"/>
    <n v="1.4816969854996"/>
  </r>
  <r>
    <x v="0"/>
    <x v="0"/>
    <x v="0"/>
    <x v="0"/>
    <x v="0"/>
    <x v="1"/>
    <x v="1"/>
    <n v="5679.4379554562101"/>
    <n v="20.116071673884299"/>
  </r>
  <r>
    <x v="0"/>
    <x v="0"/>
    <x v="0"/>
    <x v="0"/>
    <x v="0"/>
    <x v="2"/>
    <x v="2"/>
    <n v="5518.8"/>
    <n v="65.418352574072699"/>
  </r>
  <r>
    <x v="0"/>
    <x v="0"/>
    <x v="0"/>
    <x v="0"/>
    <x v="0"/>
    <x v="3"/>
    <x v="3"/>
    <n v="0"/>
    <n v="0"/>
  </r>
  <r>
    <x v="0"/>
    <x v="0"/>
    <x v="0"/>
    <x v="0"/>
    <x v="0"/>
    <x v="4"/>
    <x v="4"/>
    <n v="3059.1730084260998"/>
    <n v="2.1107933138183199"/>
  </r>
  <r>
    <x v="0"/>
    <x v="0"/>
    <x v="0"/>
    <x v="0"/>
    <x v="1"/>
    <x v="0"/>
    <x v="5"/>
    <n v="0"/>
    <n v="0"/>
  </r>
  <r>
    <x v="0"/>
    <x v="0"/>
    <x v="0"/>
    <x v="0"/>
    <x v="1"/>
    <x v="1"/>
    <x v="6"/>
    <n v="1294.29"/>
    <n v="7.7168051836265601"/>
  </r>
  <r>
    <x v="0"/>
    <x v="0"/>
    <x v="0"/>
    <x v="0"/>
    <x v="1"/>
    <x v="4"/>
    <x v="7"/>
    <n v="4614.73740964019"/>
    <n v="3.7556357120031398"/>
  </r>
  <r>
    <x v="0"/>
    <x v="0"/>
    <x v="0"/>
    <x v="1"/>
    <x v="2"/>
    <x v="5"/>
    <x v="8"/>
    <n v="3936.7394550207"/>
    <n v="13.147224847080301"/>
  </r>
  <r>
    <x v="0"/>
    <x v="0"/>
    <x v="0"/>
    <x v="1"/>
    <x v="2"/>
    <x v="6"/>
    <x v="9"/>
    <n v="2767.6378610069701"/>
    <n v="11.539959101446501"/>
  </r>
  <r>
    <x v="0"/>
    <x v="0"/>
    <x v="0"/>
    <x v="2"/>
    <x v="3"/>
    <x v="7"/>
    <x v="10"/>
    <n v="2973.9418107271699"/>
    <n v="8.8666955150992806"/>
  </r>
  <r>
    <x v="0"/>
    <x v="0"/>
    <x v="0"/>
    <x v="2"/>
    <x v="3"/>
    <x v="3"/>
    <x v="11"/>
    <n v="0"/>
    <n v="0"/>
  </r>
  <r>
    <x v="0"/>
    <x v="0"/>
    <x v="0"/>
    <x v="2"/>
    <x v="3"/>
    <x v="4"/>
    <x v="12"/>
    <n v="0"/>
    <n v="0"/>
  </r>
  <r>
    <x v="0"/>
    <x v="0"/>
    <x v="0"/>
    <x v="2"/>
    <x v="3"/>
    <x v="4"/>
    <x v="4"/>
    <n v="1773.9"/>
    <n v="1.5020541821753799"/>
  </r>
  <r>
    <x v="0"/>
    <x v="0"/>
    <x v="0"/>
    <x v="3"/>
    <x v="4"/>
    <x v="0"/>
    <x v="0"/>
    <n v="2520.7531357501398"/>
    <n v="1.8888091020631099"/>
  </r>
  <r>
    <x v="0"/>
    <x v="0"/>
    <x v="0"/>
    <x v="3"/>
    <x v="4"/>
    <x v="1"/>
    <x v="1"/>
    <n v="0"/>
    <n v="0"/>
  </r>
  <r>
    <x v="0"/>
    <x v="0"/>
    <x v="0"/>
    <x v="3"/>
    <x v="4"/>
    <x v="1"/>
    <x v="13"/>
    <n v="23730.84"/>
    <n v="29.911130531531299"/>
  </r>
  <r>
    <x v="0"/>
    <x v="0"/>
    <x v="0"/>
    <x v="3"/>
    <x v="4"/>
    <x v="1"/>
    <x v="14"/>
    <n v="3144.1078639604798"/>
    <n v="2.3014102580929601"/>
  </r>
  <r>
    <x v="0"/>
    <x v="0"/>
    <x v="0"/>
    <x v="3"/>
    <x v="4"/>
    <x v="8"/>
    <x v="15"/>
    <n v="2628"/>
    <n v="36.877829414861303"/>
  </r>
  <r>
    <x v="0"/>
    <x v="0"/>
    <x v="0"/>
    <x v="3"/>
    <x v="5"/>
    <x v="0"/>
    <x v="5"/>
    <n v="842.98825920894399"/>
    <n v="0.82463586384311405"/>
  </r>
  <r>
    <x v="0"/>
    <x v="0"/>
    <x v="0"/>
    <x v="3"/>
    <x v="5"/>
    <x v="1"/>
    <x v="6"/>
    <n v="2305.48163406512"/>
    <n v="1.65213037569125"/>
  </r>
  <r>
    <x v="0"/>
    <x v="0"/>
    <x v="0"/>
    <x v="3"/>
    <x v="5"/>
    <x v="1"/>
    <x v="14"/>
    <n v="42903.180470074098"/>
    <n v="29.7151114009732"/>
  </r>
  <r>
    <x v="0"/>
    <x v="0"/>
    <x v="0"/>
    <x v="3"/>
    <x v="5"/>
    <x v="3"/>
    <x v="3"/>
    <n v="1699.4884640113901"/>
    <n v="1.4390460313022899"/>
  </r>
  <r>
    <x v="0"/>
    <x v="0"/>
    <x v="0"/>
    <x v="3"/>
    <x v="5"/>
    <x v="4"/>
    <x v="7"/>
    <n v="3942"/>
    <n v="5.8929089469261102"/>
  </r>
  <r>
    <x v="0"/>
    <x v="0"/>
    <x v="0"/>
    <x v="3"/>
    <x v="6"/>
    <x v="1"/>
    <x v="6"/>
    <n v="0"/>
    <n v="0"/>
  </r>
  <r>
    <x v="0"/>
    <x v="0"/>
    <x v="0"/>
    <x v="3"/>
    <x v="6"/>
    <x v="1"/>
    <x v="14"/>
    <n v="0"/>
    <n v="0"/>
  </r>
  <r>
    <x v="0"/>
    <x v="0"/>
    <x v="0"/>
    <x v="3"/>
    <x v="7"/>
    <x v="1"/>
    <x v="6"/>
    <n v="0"/>
    <n v="0"/>
  </r>
  <r>
    <x v="0"/>
    <x v="0"/>
    <x v="0"/>
    <x v="3"/>
    <x v="7"/>
    <x v="1"/>
    <x v="1"/>
    <n v="0"/>
    <n v="0"/>
  </r>
  <r>
    <x v="0"/>
    <x v="0"/>
    <x v="0"/>
    <x v="3"/>
    <x v="7"/>
    <x v="1"/>
    <x v="13"/>
    <n v="64641.1400963079"/>
    <n v="51.347558426887403"/>
  </r>
  <r>
    <x v="0"/>
    <x v="0"/>
    <x v="0"/>
    <x v="3"/>
    <x v="7"/>
    <x v="2"/>
    <x v="2"/>
    <n v="38763"/>
    <n v="468.731153755886"/>
  </r>
  <r>
    <x v="0"/>
    <x v="0"/>
    <x v="0"/>
    <x v="4"/>
    <x v="8"/>
    <x v="7"/>
    <x v="10"/>
    <n v="0"/>
    <n v="0"/>
  </r>
  <r>
    <x v="0"/>
    <x v="0"/>
    <x v="0"/>
    <x v="4"/>
    <x v="8"/>
    <x v="9"/>
    <x v="16"/>
    <n v="1951.06245127034"/>
    <n v="1.8861865718881801"/>
  </r>
  <r>
    <x v="0"/>
    <x v="0"/>
    <x v="0"/>
    <x v="5"/>
    <x v="9"/>
    <x v="6"/>
    <x v="9"/>
    <n v="482.66301815230798"/>
    <n v="0.352276923225876"/>
  </r>
  <r>
    <x v="0"/>
    <x v="0"/>
    <x v="0"/>
    <x v="5"/>
    <x v="9"/>
    <x v="8"/>
    <x v="15"/>
    <n v="1746.2788046503199"/>
    <n v="9.7893692426727394"/>
  </r>
  <r>
    <x v="0"/>
    <x v="0"/>
    <x v="0"/>
    <x v="5"/>
    <x v="9"/>
    <x v="4"/>
    <x v="7"/>
    <n v="2441.6713192505099"/>
    <n v="11.007608951594399"/>
  </r>
  <r>
    <x v="0"/>
    <x v="0"/>
    <x v="0"/>
    <x v="6"/>
    <x v="10"/>
    <x v="0"/>
    <x v="5"/>
    <n v="0"/>
    <n v="0"/>
  </r>
  <r>
    <x v="0"/>
    <x v="0"/>
    <x v="0"/>
    <x v="6"/>
    <x v="10"/>
    <x v="1"/>
    <x v="14"/>
    <n v="0"/>
    <n v="0"/>
  </r>
  <r>
    <x v="0"/>
    <x v="0"/>
    <x v="0"/>
    <x v="6"/>
    <x v="10"/>
    <x v="3"/>
    <x v="3"/>
    <n v="0"/>
    <n v="0"/>
  </r>
  <r>
    <x v="0"/>
    <x v="0"/>
    <x v="0"/>
    <x v="6"/>
    <x v="10"/>
    <x v="10"/>
    <x v="17"/>
    <n v="2257.1325417104799"/>
    <n v="7.2914748990627798"/>
  </r>
  <r>
    <x v="0"/>
    <x v="0"/>
    <x v="0"/>
    <x v="7"/>
    <x v="11"/>
    <x v="3"/>
    <x v="3"/>
    <n v="0"/>
    <n v="0"/>
  </r>
  <r>
    <x v="0"/>
    <x v="0"/>
    <x v="0"/>
    <x v="7"/>
    <x v="11"/>
    <x v="3"/>
    <x v="18"/>
    <n v="0"/>
    <n v="0"/>
  </r>
  <r>
    <x v="0"/>
    <x v="0"/>
    <x v="0"/>
    <x v="7"/>
    <x v="11"/>
    <x v="3"/>
    <x v="19"/>
    <n v="0"/>
    <n v="0"/>
  </r>
  <r>
    <x v="0"/>
    <x v="0"/>
    <x v="0"/>
    <x v="7"/>
    <x v="11"/>
    <x v="4"/>
    <x v="4"/>
    <n v="7869.3919780024798"/>
    <n v="3.3669930609729701"/>
  </r>
  <r>
    <x v="0"/>
    <x v="0"/>
    <x v="0"/>
    <x v="7"/>
    <x v="12"/>
    <x v="0"/>
    <x v="5"/>
    <n v="1950.8398209752399"/>
    <n v="1.36916107015767"/>
  </r>
  <r>
    <x v="0"/>
    <x v="0"/>
    <x v="0"/>
    <x v="7"/>
    <x v="12"/>
    <x v="1"/>
    <x v="1"/>
    <n v="4593.2333270151303"/>
    <n v="13.8255256419245"/>
  </r>
  <r>
    <x v="0"/>
    <x v="0"/>
    <x v="0"/>
    <x v="7"/>
    <x v="12"/>
    <x v="2"/>
    <x v="2"/>
    <n v="5063.4978616833996"/>
    <n v="66.0578975340743"/>
  </r>
  <r>
    <x v="0"/>
    <x v="0"/>
    <x v="0"/>
    <x v="7"/>
    <x v="12"/>
    <x v="3"/>
    <x v="20"/>
    <n v="6471.58730758822"/>
    <n v="5.63061275408268"/>
  </r>
  <r>
    <x v="0"/>
    <x v="0"/>
    <x v="0"/>
    <x v="7"/>
    <x v="12"/>
    <x v="3"/>
    <x v="19"/>
    <n v="0"/>
    <n v="0"/>
  </r>
  <r>
    <x v="0"/>
    <x v="0"/>
    <x v="0"/>
    <x v="7"/>
    <x v="13"/>
    <x v="3"/>
    <x v="20"/>
    <n v="3942"/>
    <n v="19.906096598478399"/>
  </r>
  <r>
    <x v="0"/>
    <x v="0"/>
    <x v="0"/>
    <x v="7"/>
    <x v="13"/>
    <x v="3"/>
    <x v="11"/>
    <n v="0"/>
    <n v="0"/>
  </r>
  <r>
    <x v="0"/>
    <x v="0"/>
    <x v="0"/>
    <x v="7"/>
    <x v="13"/>
    <x v="4"/>
    <x v="21"/>
    <n v="3543.2270135120698"/>
    <n v="11.057547772280699"/>
  </r>
  <r>
    <x v="0"/>
    <x v="0"/>
    <x v="0"/>
    <x v="7"/>
    <x v="14"/>
    <x v="3"/>
    <x v="18"/>
    <n v="3225.88559914705"/>
    <n v="1.78342535658997"/>
  </r>
  <r>
    <x v="0"/>
    <x v="0"/>
    <x v="0"/>
    <x v="7"/>
    <x v="14"/>
    <x v="4"/>
    <x v="21"/>
    <n v="1971"/>
    <n v="5.8164068548567398"/>
  </r>
  <r>
    <x v="0"/>
    <x v="0"/>
    <x v="0"/>
    <x v="7"/>
    <x v="15"/>
    <x v="3"/>
    <x v="20"/>
    <n v="20720.0319301811"/>
    <n v="14.713244531611201"/>
  </r>
  <r>
    <x v="0"/>
    <x v="0"/>
    <x v="0"/>
    <x v="7"/>
    <x v="15"/>
    <x v="3"/>
    <x v="3"/>
    <n v="788.4"/>
    <n v="0.58086854583694802"/>
  </r>
  <r>
    <x v="0"/>
    <x v="0"/>
    <x v="0"/>
    <x v="8"/>
    <x v="16"/>
    <x v="1"/>
    <x v="6"/>
    <n v="5913.1544519719901"/>
    <n v="13.0339253829524"/>
  </r>
  <r>
    <x v="0"/>
    <x v="0"/>
    <x v="0"/>
    <x v="8"/>
    <x v="16"/>
    <x v="9"/>
    <x v="16"/>
    <n v="3657.61892874663"/>
    <n v="15.7721350588254"/>
  </r>
  <r>
    <x v="0"/>
    <x v="0"/>
    <x v="0"/>
    <x v="9"/>
    <x v="17"/>
    <x v="5"/>
    <x v="8"/>
    <n v="6352.3119897320303"/>
    <n v="37.107305942962299"/>
  </r>
  <r>
    <x v="0"/>
    <x v="0"/>
    <x v="0"/>
    <x v="9"/>
    <x v="17"/>
    <x v="3"/>
    <x v="11"/>
    <n v="0"/>
    <n v="0"/>
  </r>
  <r>
    <x v="0"/>
    <x v="0"/>
    <x v="0"/>
    <x v="9"/>
    <x v="17"/>
    <x v="4"/>
    <x v="21"/>
    <n v="8647.8131417277"/>
    <n v="6.8246600741166601"/>
  </r>
  <r>
    <x v="0"/>
    <x v="0"/>
    <x v="0"/>
    <x v="9"/>
    <x v="18"/>
    <x v="3"/>
    <x v="18"/>
    <n v="0"/>
    <n v="0"/>
  </r>
  <r>
    <x v="0"/>
    <x v="0"/>
    <x v="0"/>
    <x v="9"/>
    <x v="18"/>
    <x v="3"/>
    <x v="11"/>
    <n v="0"/>
    <n v="0"/>
  </r>
  <r>
    <x v="0"/>
    <x v="0"/>
    <x v="0"/>
    <x v="9"/>
    <x v="18"/>
    <x v="4"/>
    <x v="12"/>
    <n v="0"/>
    <n v="0"/>
  </r>
  <r>
    <x v="0"/>
    <x v="0"/>
    <x v="0"/>
    <x v="9"/>
    <x v="18"/>
    <x v="4"/>
    <x v="4"/>
    <n v="46091.0286299402"/>
    <n v="137.79901585201901"/>
  </r>
  <r>
    <x v="0"/>
    <x v="0"/>
    <x v="0"/>
    <x v="9"/>
    <x v="19"/>
    <x v="0"/>
    <x v="5"/>
    <n v="0"/>
    <n v="0"/>
  </r>
  <r>
    <x v="0"/>
    <x v="0"/>
    <x v="0"/>
    <x v="9"/>
    <x v="19"/>
    <x v="5"/>
    <x v="8"/>
    <n v="5321.7"/>
    <n v="13.8087303274369"/>
  </r>
  <r>
    <x v="0"/>
    <x v="0"/>
    <x v="0"/>
    <x v="9"/>
    <x v="19"/>
    <x v="3"/>
    <x v="20"/>
    <n v="351.11432184034999"/>
    <n v="0.31034124681576097"/>
  </r>
  <r>
    <x v="0"/>
    <x v="0"/>
    <x v="0"/>
    <x v="9"/>
    <x v="19"/>
    <x v="4"/>
    <x v="21"/>
    <n v="0"/>
    <n v="0"/>
  </r>
  <r>
    <x v="0"/>
    <x v="0"/>
    <x v="0"/>
    <x v="9"/>
    <x v="19"/>
    <x v="4"/>
    <x v="7"/>
    <n v="12425.545822510399"/>
    <n v="7.8794999536357704"/>
  </r>
  <r>
    <x v="0"/>
    <x v="0"/>
    <x v="0"/>
    <x v="9"/>
    <x v="20"/>
    <x v="0"/>
    <x v="0"/>
    <n v="902.54230274392205"/>
    <n v="0.42076304721420299"/>
  </r>
  <r>
    <x v="0"/>
    <x v="0"/>
    <x v="0"/>
    <x v="9"/>
    <x v="20"/>
    <x v="1"/>
    <x v="1"/>
    <n v="801.54"/>
    <n v="4.5782199118859701"/>
  </r>
  <r>
    <x v="0"/>
    <x v="0"/>
    <x v="0"/>
    <x v="9"/>
    <x v="20"/>
    <x v="9"/>
    <x v="16"/>
    <n v="2759.4"/>
    <n v="22.157439722575202"/>
  </r>
  <r>
    <x v="0"/>
    <x v="0"/>
    <x v="0"/>
    <x v="9"/>
    <x v="20"/>
    <x v="4"/>
    <x v="4"/>
    <n v="0"/>
    <n v="0"/>
  </r>
  <r>
    <x v="0"/>
    <x v="0"/>
    <x v="0"/>
    <x v="10"/>
    <x v="21"/>
    <x v="2"/>
    <x v="2"/>
    <n v="357.71680076785401"/>
    <n v="0.278574885295926"/>
  </r>
  <r>
    <x v="0"/>
    <x v="1"/>
    <x v="1"/>
    <x v="0"/>
    <x v="0"/>
    <x v="0"/>
    <x v="0"/>
    <n v="0"/>
    <n v="0"/>
  </r>
  <r>
    <x v="0"/>
    <x v="1"/>
    <x v="1"/>
    <x v="0"/>
    <x v="0"/>
    <x v="1"/>
    <x v="1"/>
    <n v="0"/>
    <n v="0"/>
  </r>
  <r>
    <x v="0"/>
    <x v="1"/>
    <x v="1"/>
    <x v="0"/>
    <x v="0"/>
    <x v="2"/>
    <x v="2"/>
    <n v="5518.8"/>
    <n v="26.865841406386799"/>
  </r>
  <r>
    <x v="0"/>
    <x v="1"/>
    <x v="1"/>
    <x v="0"/>
    <x v="0"/>
    <x v="3"/>
    <x v="3"/>
    <n v="496.39169610403098"/>
    <n v="0.272288973745063"/>
  </r>
  <r>
    <x v="0"/>
    <x v="1"/>
    <x v="1"/>
    <x v="0"/>
    <x v="0"/>
    <x v="4"/>
    <x v="4"/>
    <n v="0"/>
    <n v="0"/>
  </r>
  <r>
    <x v="0"/>
    <x v="1"/>
    <x v="1"/>
    <x v="0"/>
    <x v="0"/>
    <x v="10"/>
    <x v="17"/>
    <n v="55400.189064504098"/>
    <n v="465.02107922568501"/>
  </r>
  <r>
    <x v="0"/>
    <x v="1"/>
    <x v="1"/>
    <x v="0"/>
    <x v="1"/>
    <x v="0"/>
    <x v="5"/>
    <n v="4397.2460637065096"/>
    <n v="19.6585804969232"/>
  </r>
  <r>
    <x v="0"/>
    <x v="1"/>
    <x v="1"/>
    <x v="0"/>
    <x v="1"/>
    <x v="1"/>
    <x v="6"/>
    <n v="799.35532993782294"/>
    <n v="1.8256437894495701"/>
  </r>
  <r>
    <x v="0"/>
    <x v="1"/>
    <x v="1"/>
    <x v="0"/>
    <x v="1"/>
    <x v="1"/>
    <x v="1"/>
    <n v="0"/>
    <n v="0"/>
  </r>
  <r>
    <x v="0"/>
    <x v="1"/>
    <x v="1"/>
    <x v="0"/>
    <x v="1"/>
    <x v="4"/>
    <x v="7"/>
    <n v="1759.11625161083"/>
    <n v="0.79493863359273798"/>
  </r>
  <r>
    <x v="0"/>
    <x v="1"/>
    <x v="1"/>
    <x v="1"/>
    <x v="2"/>
    <x v="5"/>
    <x v="8"/>
    <n v="18853.166361588901"/>
    <n v="102.076635354137"/>
  </r>
  <r>
    <x v="0"/>
    <x v="1"/>
    <x v="1"/>
    <x v="1"/>
    <x v="2"/>
    <x v="6"/>
    <x v="9"/>
    <n v="0"/>
    <n v="0"/>
  </r>
  <r>
    <x v="0"/>
    <x v="1"/>
    <x v="1"/>
    <x v="1"/>
    <x v="2"/>
    <x v="4"/>
    <x v="4"/>
    <n v="60421.790706949003"/>
    <n v="637.54339219331405"/>
  </r>
  <r>
    <x v="0"/>
    <x v="1"/>
    <x v="1"/>
    <x v="2"/>
    <x v="3"/>
    <x v="7"/>
    <x v="10"/>
    <n v="0"/>
    <n v="0"/>
  </r>
  <r>
    <x v="0"/>
    <x v="1"/>
    <x v="1"/>
    <x v="2"/>
    <x v="3"/>
    <x v="3"/>
    <x v="11"/>
    <n v="1028.17034091652"/>
    <n v="2.0730291217506398"/>
  </r>
  <r>
    <x v="0"/>
    <x v="1"/>
    <x v="1"/>
    <x v="2"/>
    <x v="3"/>
    <x v="4"/>
    <x v="12"/>
    <n v="0"/>
    <n v="0"/>
  </r>
  <r>
    <x v="0"/>
    <x v="1"/>
    <x v="1"/>
    <x v="2"/>
    <x v="3"/>
    <x v="4"/>
    <x v="4"/>
    <n v="5321.7"/>
    <n v="22.876267395970199"/>
  </r>
  <r>
    <x v="0"/>
    <x v="1"/>
    <x v="1"/>
    <x v="3"/>
    <x v="4"/>
    <x v="0"/>
    <x v="0"/>
    <n v="1074.6269178692201"/>
    <n v="0.48562023853209901"/>
  </r>
  <r>
    <x v="0"/>
    <x v="1"/>
    <x v="1"/>
    <x v="3"/>
    <x v="4"/>
    <x v="1"/>
    <x v="1"/>
    <n v="5574.58676654996"/>
    <n v="13.448541972170499"/>
  </r>
  <r>
    <x v="0"/>
    <x v="1"/>
    <x v="1"/>
    <x v="3"/>
    <x v="4"/>
    <x v="1"/>
    <x v="13"/>
    <n v="77447.579222517699"/>
    <n v="525.89026136975895"/>
  </r>
  <r>
    <x v="0"/>
    <x v="1"/>
    <x v="1"/>
    <x v="3"/>
    <x v="4"/>
    <x v="1"/>
    <x v="14"/>
    <n v="23730.84"/>
    <n v="118.013873374252"/>
  </r>
  <r>
    <x v="0"/>
    <x v="1"/>
    <x v="1"/>
    <x v="3"/>
    <x v="4"/>
    <x v="8"/>
    <x v="15"/>
    <n v="40114.602727834601"/>
    <n v="18.3529173439731"/>
  </r>
  <r>
    <x v="0"/>
    <x v="1"/>
    <x v="1"/>
    <x v="3"/>
    <x v="5"/>
    <x v="0"/>
    <x v="5"/>
    <n v="20062.866538873001"/>
    <n v="67.116783695629906"/>
  </r>
  <r>
    <x v="0"/>
    <x v="1"/>
    <x v="1"/>
    <x v="3"/>
    <x v="5"/>
    <x v="0"/>
    <x v="0"/>
    <n v="0"/>
    <n v="0"/>
  </r>
  <r>
    <x v="0"/>
    <x v="1"/>
    <x v="1"/>
    <x v="3"/>
    <x v="5"/>
    <x v="1"/>
    <x v="6"/>
    <n v="7910.28"/>
    <n v="28.876882568931901"/>
  </r>
  <r>
    <x v="0"/>
    <x v="1"/>
    <x v="1"/>
    <x v="3"/>
    <x v="5"/>
    <x v="1"/>
    <x v="14"/>
    <n v="19782.902573711301"/>
    <n v="50.1473995785638"/>
  </r>
  <r>
    <x v="0"/>
    <x v="1"/>
    <x v="1"/>
    <x v="3"/>
    <x v="5"/>
    <x v="3"/>
    <x v="3"/>
    <n v="4210.4553702538196"/>
    <n v="22.023809365558101"/>
  </r>
  <r>
    <x v="0"/>
    <x v="1"/>
    <x v="1"/>
    <x v="3"/>
    <x v="5"/>
    <x v="4"/>
    <x v="7"/>
    <n v="14413.6663860359"/>
    <n v="59.214998712041897"/>
  </r>
  <r>
    <x v="0"/>
    <x v="1"/>
    <x v="1"/>
    <x v="3"/>
    <x v="6"/>
    <x v="1"/>
    <x v="6"/>
    <n v="0"/>
    <n v="0"/>
  </r>
  <r>
    <x v="0"/>
    <x v="1"/>
    <x v="1"/>
    <x v="3"/>
    <x v="6"/>
    <x v="1"/>
    <x v="14"/>
    <n v="0"/>
    <n v="0"/>
  </r>
  <r>
    <x v="0"/>
    <x v="1"/>
    <x v="1"/>
    <x v="3"/>
    <x v="6"/>
    <x v="2"/>
    <x v="2"/>
    <n v="27048.3832936949"/>
    <n v="121.192578886104"/>
  </r>
  <r>
    <x v="0"/>
    <x v="1"/>
    <x v="1"/>
    <x v="3"/>
    <x v="7"/>
    <x v="1"/>
    <x v="6"/>
    <n v="15820.56"/>
    <n v="62.1770953025217"/>
  </r>
  <r>
    <x v="0"/>
    <x v="1"/>
    <x v="1"/>
    <x v="3"/>
    <x v="7"/>
    <x v="1"/>
    <x v="1"/>
    <n v="16998.375857113799"/>
    <n v="4.7938164672634898"/>
  </r>
  <r>
    <x v="0"/>
    <x v="1"/>
    <x v="1"/>
    <x v="3"/>
    <x v="7"/>
    <x v="1"/>
    <x v="13"/>
    <n v="87661.620577964699"/>
    <n v="258.61437461788802"/>
  </r>
  <r>
    <x v="0"/>
    <x v="1"/>
    <x v="1"/>
    <x v="3"/>
    <x v="7"/>
    <x v="2"/>
    <x v="2"/>
    <n v="46515.6"/>
    <n v="324.182899711917"/>
  </r>
  <r>
    <x v="0"/>
    <x v="1"/>
    <x v="1"/>
    <x v="4"/>
    <x v="8"/>
    <x v="7"/>
    <x v="10"/>
    <n v="47.6048588578698"/>
    <n v="2.5016257480283299E-2"/>
  </r>
  <r>
    <x v="0"/>
    <x v="1"/>
    <x v="1"/>
    <x v="4"/>
    <x v="8"/>
    <x v="9"/>
    <x v="16"/>
    <n v="2134.92494224453"/>
    <n v="3.01177966368151"/>
  </r>
  <r>
    <x v="0"/>
    <x v="1"/>
    <x v="1"/>
    <x v="4"/>
    <x v="8"/>
    <x v="4"/>
    <x v="4"/>
    <n v="3429.3481156400899"/>
    <n v="36.184929395107901"/>
  </r>
  <r>
    <x v="0"/>
    <x v="1"/>
    <x v="1"/>
    <x v="5"/>
    <x v="9"/>
    <x v="6"/>
    <x v="9"/>
    <n v="2065.8192308909702"/>
    <n v="1.2655767941623399"/>
  </r>
  <r>
    <x v="0"/>
    <x v="1"/>
    <x v="1"/>
    <x v="5"/>
    <x v="9"/>
    <x v="8"/>
    <x v="15"/>
    <n v="181382.676490276"/>
    <n v="1320.6500373393501"/>
  </r>
  <r>
    <x v="0"/>
    <x v="1"/>
    <x v="1"/>
    <x v="5"/>
    <x v="9"/>
    <x v="4"/>
    <x v="7"/>
    <n v="14280.572368417899"/>
    <n v="159.37723777968699"/>
  </r>
  <r>
    <x v="0"/>
    <x v="1"/>
    <x v="1"/>
    <x v="6"/>
    <x v="10"/>
    <x v="0"/>
    <x v="5"/>
    <n v="0"/>
    <n v="0"/>
  </r>
  <r>
    <x v="0"/>
    <x v="1"/>
    <x v="1"/>
    <x v="6"/>
    <x v="10"/>
    <x v="1"/>
    <x v="13"/>
    <n v="0"/>
    <n v="0"/>
  </r>
  <r>
    <x v="0"/>
    <x v="1"/>
    <x v="1"/>
    <x v="6"/>
    <x v="10"/>
    <x v="1"/>
    <x v="14"/>
    <n v="0"/>
    <n v="0"/>
  </r>
  <r>
    <x v="0"/>
    <x v="1"/>
    <x v="1"/>
    <x v="6"/>
    <x v="10"/>
    <x v="3"/>
    <x v="3"/>
    <n v="0"/>
    <n v="0"/>
  </r>
  <r>
    <x v="0"/>
    <x v="1"/>
    <x v="1"/>
    <x v="6"/>
    <x v="10"/>
    <x v="10"/>
    <x v="17"/>
    <n v="7563.7447970458898"/>
    <n v="26.74823512375"/>
  </r>
  <r>
    <x v="0"/>
    <x v="1"/>
    <x v="1"/>
    <x v="7"/>
    <x v="11"/>
    <x v="3"/>
    <x v="3"/>
    <n v="14979.6"/>
    <n v="73.880632216974206"/>
  </r>
  <r>
    <x v="0"/>
    <x v="1"/>
    <x v="1"/>
    <x v="7"/>
    <x v="11"/>
    <x v="3"/>
    <x v="18"/>
    <n v="0"/>
    <n v="0"/>
  </r>
  <r>
    <x v="0"/>
    <x v="1"/>
    <x v="1"/>
    <x v="7"/>
    <x v="11"/>
    <x v="3"/>
    <x v="19"/>
    <n v="394.2"/>
    <n v="1.8405063354690501"/>
  </r>
  <r>
    <x v="0"/>
    <x v="1"/>
    <x v="1"/>
    <x v="7"/>
    <x v="11"/>
    <x v="4"/>
    <x v="4"/>
    <n v="8790.66"/>
    <n v="14.470737257982201"/>
  </r>
  <r>
    <x v="0"/>
    <x v="1"/>
    <x v="1"/>
    <x v="7"/>
    <x v="12"/>
    <x v="0"/>
    <x v="5"/>
    <n v="1700.3174332988499"/>
    <n v="3.9247962468006898"/>
  </r>
  <r>
    <x v="0"/>
    <x v="1"/>
    <x v="1"/>
    <x v="7"/>
    <x v="12"/>
    <x v="1"/>
    <x v="1"/>
    <n v="0"/>
    <n v="0"/>
  </r>
  <r>
    <x v="0"/>
    <x v="1"/>
    <x v="1"/>
    <x v="7"/>
    <x v="12"/>
    <x v="2"/>
    <x v="2"/>
    <n v="9198"/>
    <n v="60.460234308815998"/>
  </r>
  <r>
    <x v="0"/>
    <x v="1"/>
    <x v="1"/>
    <x v="7"/>
    <x v="12"/>
    <x v="3"/>
    <x v="20"/>
    <n v="0"/>
    <n v="0"/>
  </r>
  <r>
    <x v="0"/>
    <x v="1"/>
    <x v="1"/>
    <x v="7"/>
    <x v="12"/>
    <x v="3"/>
    <x v="19"/>
    <n v="0"/>
    <n v="0"/>
  </r>
  <r>
    <x v="0"/>
    <x v="1"/>
    <x v="1"/>
    <x v="7"/>
    <x v="12"/>
    <x v="10"/>
    <x v="17"/>
    <n v="102368.504731582"/>
    <n v="929.78613484074401"/>
  </r>
  <r>
    <x v="0"/>
    <x v="1"/>
    <x v="1"/>
    <x v="7"/>
    <x v="13"/>
    <x v="3"/>
    <x v="20"/>
    <n v="26311.9056796279"/>
    <n v="96.204517903005197"/>
  </r>
  <r>
    <x v="0"/>
    <x v="1"/>
    <x v="1"/>
    <x v="7"/>
    <x v="13"/>
    <x v="3"/>
    <x v="11"/>
    <n v="262.8"/>
    <n v="0.14669167832284299"/>
  </r>
  <r>
    <x v="0"/>
    <x v="1"/>
    <x v="1"/>
    <x v="7"/>
    <x v="13"/>
    <x v="3"/>
    <x v="19"/>
    <n v="3045.9641686958898"/>
    <n v="18.6485676456596"/>
  </r>
  <r>
    <x v="0"/>
    <x v="1"/>
    <x v="1"/>
    <x v="7"/>
    <x v="13"/>
    <x v="4"/>
    <x v="21"/>
    <n v="2036.06750645998"/>
    <n v="5.5469314412224398"/>
  </r>
  <r>
    <x v="0"/>
    <x v="1"/>
    <x v="1"/>
    <x v="7"/>
    <x v="14"/>
    <x v="5"/>
    <x v="8"/>
    <n v="2365.1999999999998"/>
    <n v="9.9331319425807507"/>
  </r>
  <r>
    <x v="0"/>
    <x v="1"/>
    <x v="1"/>
    <x v="7"/>
    <x v="14"/>
    <x v="3"/>
    <x v="18"/>
    <n v="5680.78527284343"/>
    <n v="27.397500579990101"/>
  </r>
  <r>
    <x v="0"/>
    <x v="1"/>
    <x v="1"/>
    <x v="7"/>
    <x v="14"/>
    <x v="4"/>
    <x v="12"/>
    <n v="0"/>
    <n v="0"/>
  </r>
  <r>
    <x v="0"/>
    <x v="1"/>
    <x v="1"/>
    <x v="7"/>
    <x v="14"/>
    <x v="4"/>
    <x v="21"/>
    <n v="1309.1403236326701"/>
    <n v="3.1771255943163701"/>
  </r>
  <r>
    <x v="0"/>
    <x v="1"/>
    <x v="1"/>
    <x v="7"/>
    <x v="15"/>
    <x v="3"/>
    <x v="20"/>
    <n v="9723.6"/>
    <n v="29.812557600000002"/>
  </r>
  <r>
    <x v="0"/>
    <x v="1"/>
    <x v="1"/>
    <x v="7"/>
    <x v="15"/>
    <x v="3"/>
    <x v="3"/>
    <n v="81355.806048989994"/>
    <n v="410.41785259609998"/>
  </r>
  <r>
    <x v="0"/>
    <x v="1"/>
    <x v="1"/>
    <x v="7"/>
    <x v="15"/>
    <x v="3"/>
    <x v="18"/>
    <n v="1522.9820843479399"/>
    <n v="1.2906580049799199"/>
  </r>
  <r>
    <x v="0"/>
    <x v="1"/>
    <x v="1"/>
    <x v="8"/>
    <x v="16"/>
    <x v="1"/>
    <x v="6"/>
    <n v="113432.047493109"/>
    <n v="1769.6763792459101"/>
  </r>
  <r>
    <x v="0"/>
    <x v="1"/>
    <x v="1"/>
    <x v="8"/>
    <x v="16"/>
    <x v="9"/>
    <x v="16"/>
    <n v="8825.8766133916506"/>
    <n v="4.1632395988521997"/>
  </r>
  <r>
    <x v="0"/>
    <x v="1"/>
    <x v="1"/>
    <x v="8"/>
    <x v="16"/>
    <x v="4"/>
    <x v="7"/>
    <n v="0"/>
    <n v="0"/>
  </r>
  <r>
    <x v="0"/>
    <x v="1"/>
    <x v="1"/>
    <x v="9"/>
    <x v="17"/>
    <x v="5"/>
    <x v="8"/>
    <n v="5124.6000000000004"/>
    <n v="10.330310208027401"/>
  </r>
  <r>
    <x v="0"/>
    <x v="1"/>
    <x v="1"/>
    <x v="9"/>
    <x v="17"/>
    <x v="3"/>
    <x v="11"/>
    <n v="157.381047501338"/>
    <n v="0.244087337666934"/>
  </r>
  <r>
    <x v="0"/>
    <x v="1"/>
    <x v="1"/>
    <x v="9"/>
    <x v="17"/>
    <x v="4"/>
    <x v="21"/>
    <n v="8679.5512962780394"/>
    <n v="12.621574558410799"/>
  </r>
  <r>
    <x v="0"/>
    <x v="1"/>
    <x v="1"/>
    <x v="9"/>
    <x v="18"/>
    <x v="3"/>
    <x v="18"/>
    <n v="3942"/>
    <n v="21.449239127766099"/>
  </r>
  <r>
    <x v="0"/>
    <x v="1"/>
    <x v="1"/>
    <x v="9"/>
    <x v="18"/>
    <x v="3"/>
    <x v="11"/>
    <n v="0"/>
    <n v="0"/>
  </r>
  <r>
    <x v="0"/>
    <x v="1"/>
    <x v="1"/>
    <x v="9"/>
    <x v="18"/>
    <x v="4"/>
    <x v="12"/>
    <n v="0"/>
    <n v="0"/>
  </r>
  <r>
    <x v="0"/>
    <x v="1"/>
    <x v="1"/>
    <x v="9"/>
    <x v="18"/>
    <x v="4"/>
    <x v="4"/>
    <n v="40239.466854675702"/>
    <n v="35.738139221334102"/>
  </r>
  <r>
    <x v="0"/>
    <x v="1"/>
    <x v="1"/>
    <x v="9"/>
    <x v="19"/>
    <x v="0"/>
    <x v="5"/>
    <n v="29901.7007747635"/>
    <n v="435.70903647281898"/>
  </r>
  <r>
    <x v="0"/>
    <x v="1"/>
    <x v="1"/>
    <x v="9"/>
    <x v="19"/>
    <x v="7"/>
    <x v="10"/>
    <n v="5597.1513943589498"/>
    <n v="2.8756381704312899"/>
  </r>
  <r>
    <x v="0"/>
    <x v="1"/>
    <x v="1"/>
    <x v="9"/>
    <x v="19"/>
    <x v="5"/>
    <x v="8"/>
    <n v="5321.7"/>
    <n v="5.59382167535375"/>
  </r>
  <r>
    <x v="0"/>
    <x v="1"/>
    <x v="1"/>
    <x v="9"/>
    <x v="19"/>
    <x v="6"/>
    <x v="9"/>
    <n v="337.701467239897"/>
    <n v="0.173207221769416"/>
  </r>
  <r>
    <x v="0"/>
    <x v="1"/>
    <x v="1"/>
    <x v="9"/>
    <x v="19"/>
    <x v="3"/>
    <x v="20"/>
    <n v="13229.9343717879"/>
    <n v="117.31199676460901"/>
  </r>
  <r>
    <x v="0"/>
    <x v="1"/>
    <x v="1"/>
    <x v="9"/>
    <x v="19"/>
    <x v="4"/>
    <x v="21"/>
    <n v="0"/>
    <n v="0"/>
  </r>
  <r>
    <x v="0"/>
    <x v="1"/>
    <x v="1"/>
    <x v="9"/>
    <x v="19"/>
    <x v="4"/>
    <x v="7"/>
    <n v="26015.5599549869"/>
    <n v="50.783485432083999"/>
  </r>
  <r>
    <x v="0"/>
    <x v="1"/>
    <x v="1"/>
    <x v="9"/>
    <x v="20"/>
    <x v="0"/>
    <x v="0"/>
    <n v="5124.6000000000004"/>
    <n v="49.845959272402098"/>
  </r>
  <r>
    <x v="0"/>
    <x v="1"/>
    <x v="1"/>
    <x v="9"/>
    <x v="20"/>
    <x v="1"/>
    <x v="1"/>
    <n v="20926.0560747007"/>
    <n v="298.14838988656902"/>
  </r>
  <r>
    <x v="0"/>
    <x v="1"/>
    <x v="1"/>
    <x v="9"/>
    <x v="20"/>
    <x v="9"/>
    <x v="16"/>
    <n v="1587.6682989318799"/>
    <n v="0.74891637641141096"/>
  </r>
  <r>
    <x v="0"/>
    <x v="1"/>
    <x v="1"/>
    <x v="9"/>
    <x v="20"/>
    <x v="8"/>
    <x v="15"/>
    <n v="0"/>
    <n v="0"/>
  </r>
  <r>
    <x v="0"/>
    <x v="1"/>
    <x v="1"/>
    <x v="9"/>
    <x v="20"/>
    <x v="4"/>
    <x v="4"/>
    <n v="8386.5954138411598"/>
    <n v="7.1799736535002401"/>
  </r>
  <r>
    <x v="0"/>
    <x v="1"/>
    <x v="1"/>
    <x v="10"/>
    <x v="21"/>
    <x v="0"/>
    <x v="5"/>
    <n v="0"/>
    <n v="0"/>
  </r>
  <r>
    <x v="0"/>
    <x v="1"/>
    <x v="1"/>
    <x v="10"/>
    <x v="21"/>
    <x v="2"/>
    <x v="2"/>
    <n v="0"/>
    <n v="0"/>
  </r>
  <r>
    <x v="0"/>
    <x v="1"/>
    <x v="1"/>
    <x v="10"/>
    <x v="21"/>
    <x v="3"/>
    <x v="3"/>
    <n v="0"/>
    <n v="0"/>
  </r>
  <r>
    <x v="0"/>
    <x v="1"/>
    <x v="2"/>
    <x v="0"/>
    <x v="0"/>
    <x v="0"/>
    <x v="0"/>
    <n v="0"/>
    <n v="0"/>
  </r>
  <r>
    <x v="0"/>
    <x v="1"/>
    <x v="2"/>
    <x v="0"/>
    <x v="0"/>
    <x v="1"/>
    <x v="1"/>
    <n v="0"/>
    <n v="0"/>
  </r>
  <r>
    <x v="0"/>
    <x v="1"/>
    <x v="2"/>
    <x v="0"/>
    <x v="0"/>
    <x v="2"/>
    <x v="2"/>
    <n v="5518.8"/>
    <n v="49.914969018175199"/>
  </r>
  <r>
    <x v="0"/>
    <x v="1"/>
    <x v="2"/>
    <x v="0"/>
    <x v="0"/>
    <x v="3"/>
    <x v="3"/>
    <n v="2233.8000000000002"/>
    <n v="7.04055546759822"/>
  </r>
  <r>
    <x v="0"/>
    <x v="1"/>
    <x v="2"/>
    <x v="0"/>
    <x v="0"/>
    <x v="4"/>
    <x v="4"/>
    <n v="440.32226758357098"/>
    <n v="0.502368097655567"/>
  </r>
  <r>
    <x v="0"/>
    <x v="1"/>
    <x v="2"/>
    <x v="0"/>
    <x v="0"/>
    <x v="10"/>
    <x v="17"/>
    <n v="55400.189064504098"/>
    <n v="737.93289996994599"/>
  </r>
  <r>
    <x v="0"/>
    <x v="1"/>
    <x v="2"/>
    <x v="0"/>
    <x v="1"/>
    <x v="0"/>
    <x v="5"/>
    <n v="4487.56042924553"/>
    <n v="11.890160009314901"/>
  </r>
  <r>
    <x v="0"/>
    <x v="1"/>
    <x v="2"/>
    <x v="0"/>
    <x v="1"/>
    <x v="1"/>
    <x v="6"/>
    <n v="688.08141677198603"/>
    <n v="0.71963186003674395"/>
  </r>
  <r>
    <x v="0"/>
    <x v="1"/>
    <x v="2"/>
    <x v="0"/>
    <x v="1"/>
    <x v="1"/>
    <x v="1"/>
    <n v="0"/>
    <n v="0"/>
  </r>
  <r>
    <x v="0"/>
    <x v="1"/>
    <x v="2"/>
    <x v="0"/>
    <x v="1"/>
    <x v="4"/>
    <x v="7"/>
    <n v="2426.54108388649"/>
    <n v="5.0013087600160899"/>
  </r>
  <r>
    <x v="0"/>
    <x v="1"/>
    <x v="2"/>
    <x v="1"/>
    <x v="2"/>
    <x v="5"/>
    <x v="8"/>
    <n v="17371.309704350599"/>
    <n v="324.50465459024798"/>
  </r>
  <r>
    <x v="0"/>
    <x v="1"/>
    <x v="2"/>
    <x v="1"/>
    <x v="2"/>
    <x v="6"/>
    <x v="9"/>
    <n v="0"/>
    <n v="0"/>
  </r>
  <r>
    <x v="0"/>
    <x v="1"/>
    <x v="2"/>
    <x v="1"/>
    <x v="2"/>
    <x v="4"/>
    <x v="4"/>
    <n v="60421.790706949003"/>
    <n v="1227.2396334059199"/>
  </r>
  <r>
    <x v="0"/>
    <x v="1"/>
    <x v="2"/>
    <x v="2"/>
    <x v="3"/>
    <x v="7"/>
    <x v="10"/>
    <n v="423.67733699225897"/>
    <n v="0.49773922403284698"/>
  </r>
  <r>
    <x v="0"/>
    <x v="1"/>
    <x v="2"/>
    <x v="2"/>
    <x v="3"/>
    <x v="3"/>
    <x v="11"/>
    <n v="0"/>
    <n v="0"/>
  </r>
  <r>
    <x v="0"/>
    <x v="1"/>
    <x v="2"/>
    <x v="2"/>
    <x v="3"/>
    <x v="4"/>
    <x v="12"/>
    <n v="0"/>
    <n v="0"/>
  </r>
  <r>
    <x v="0"/>
    <x v="1"/>
    <x v="2"/>
    <x v="2"/>
    <x v="3"/>
    <x v="4"/>
    <x v="4"/>
    <n v="0"/>
    <n v="0"/>
  </r>
  <r>
    <x v="0"/>
    <x v="1"/>
    <x v="2"/>
    <x v="3"/>
    <x v="4"/>
    <x v="0"/>
    <x v="0"/>
    <n v="4157.9838812080998"/>
    <n v="32.921646532678501"/>
  </r>
  <r>
    <x v="0"/>
    <x v="1"/>
    <x v="2"/>
    <x v="3"/>
    <x v="4"/>
    <x v="1"/>
    <x v="1"/>
    <n v="11865.42"/>
    <n v="92.855922107276399"/>
  </r>
  <r>
    <x v="0"/>
    <x v="1"/>
    <x v="2"/>
    <x v="3"/>
    <x v="4"/>
    <x v="1"/>
    <x v="13"/>
    <n v="111449.45218806301"/>
    <n v="1083.51264010101"/>
  </r>
  <r>
    <x v="0"/>
    <x v="1"/>
    <x v="2"/>
    <x v="3"/>
    <x v="4"/>
    <x v="1"/>
    <x v="14"/>
    <n v="23730.84"/>
    <n v="217.43094846770299"/>
  </r>
  <r>
    <x v="0"/>
    <x v="1"/>
    <x v="2"/>
    <x v="3"/>
    <x v="4"/>
    <x v="8"/>
    <x v="15"/>
    <n v="71198.9066408457"/>
    <n v="79.570685364172405"/>
  </r>
  <r>
    <x v="0"/>
    <x v="1"/>
    <x v="2"/>
    <x v="3"/>
    <x v="5"/>
    <x v="0"/>
    <x v="5"/>
    <n v="17776.080431386999"/>
    <n v="105.27229168256"/>
  </r>
  <r>
    <x v="0"/>
    <x v="1"/>
    <x v="2"/>
    <x v="3"/>
    <x v="5"/>
    <x v="0"/>
    <x v="0"/>
    <n v="0"/>
    <n v="0"/>
  </r>
  <r>
    <x v="0"/>
    <x v="1"/>
    <x v="2"/>
    <x v="3"/>
    <x v="5"/>
    <x v="1"/>
    <x v="6"/>
    <n v="7910.28"/>
    <n v="43.837222131550703"/>
  </r>
  <r>
    <x v="0"/>
    <x v="1"/>
    <x v="2"/>
    <x v="3"/>
    <x v="5"/>
    <x v="1"/>
    <x v="14"/>
    <n v="307.68923682950498"/>
    <n v="0.36147555842849999"/>
  </r>
  <r>
    <x v="0"/>
    <x v="1"/>
    <x v="2"/>
    <x v="3"/>
    <x v="5"/>
    <x v="3"/>
    <x v="3"/>
    <n v="9106.9375632807405"/>
    <n v="55.695255462518702"/>
  </r>
  <r>
    <x v="0"/>
    <x v="1"/>
    <x v="2"/>
    <x v="3"/>
    <x v="5"/>
    <x v="4"/>
    <x v="7"/>
    <n v="15254.1751703961"/>
    <n v="93.929986028277"/>
  </r>
  <r>
    <x v="0"/>
    <x v="1"/>
    <x v="2"/>
    <x v="3"/>
    <x v="6"/>
    <x v="1"/>
    <x v="6"/>
    <n v="0"/>
    <n v="0"/>
  </r>
  <r>
    <x v="0"/>
    <x v="1"/>
    <x v="2"/>
    <x v="3"/>
    <x v="6"/>
    <x v="1"/>
    <x v="14"/>
    <n v="0"/>
    <n v="0"/>
  </r>
  <r>
    <x v="0"/>
    <x v="1"/>
    <x v="2"/>
    <x v="3"/>
    <x v="6"/>
    <x v="2"/>
    <x v="2"/>
    <n v="34858.134852862902"/>
    <n v="267.73064979381797"/>
  </r>
  <r>
    <x v="0"/>
    <x v="1"/>
    <x v="2"/>
    <x v="3"/>
    <x v="7"/>
    <x v="1"/>
    <x v="6"/>
    <n v="15820.56"/>
    <n v="103.34448432586299"/>
  </r>
  <r>
    <x v="0"/>
    <x v="1"/>
    <x v="2"/>
    <x v="3"/>
    <x v="7"/>
    <x v="1"/>
    <x v="1"/>
    <n v="22506.608984789698"/>
    <n v="22.3264625368775"/>
  </r>
  <r>
    <x v="0"/>
    <x v="1"/>
    <x v="2"/>
    <x v="3"/>
    <x v="7"/>
    <x v="1"/>
    <x v="13"/>
    <n v="99210.120510348905"/>
    <n v="610.54794849150301"/>
  </r>
  <r>
    <x v="0"/>
    <x v="1"/>
    <x v="2"/>
    <x v="3"/>
    <x v="7"/>
    <x v="2"/>
    <x v="2"/>
    <n v="46515.6"/>
    <n v="623.79068897509899"/>
  </r>
  <r>
    <x v="0"/>
    <x v="1"/>
    <x v="2"/>
    <x v="4"/>
    <x v="8"/>
    <x v="7"/>
    <x v="10"/>
    <n v="0"/>
    <n v="0"/>
  </r>
  <r>
    <x v="0"/>
    <x v="1"/>
    <x v="2"/>
    <x v="4"/>
    <x v="8"/>
    <x v="9"/>
    <x v="16"/>
    <n v="0"/>
    <n v="0"/>
  </r>
  <r>
    <x v="0"/>
    <x v="1"/>
    <x v="2"/>
    <x v="4"/>
    <x v="8"/>
    <x v="4"/>
    <x v="4"/>
    <n v="3429.3481156400899"/>
    <n v="69.654207116628996"/>
  </r>
  <r>
    <x v="0"/>
    <x v="1"/>
    <x v="2"/>
    <x v="5"/>
    <x v="9"/>
    <x v="6"/>
    <x v="9"/>
    <n v="2759.4"/>
    <n v="4.0374442975453197"/>
  </r>
  <r>
    <x v="0"/>
    <x v="1"/>
    <x v="2"/>
    <x v="5"/>
    <x v="9"/>
    <x v="8"/>
    <x v="15"/>
    <n v="172562.91698528599"/>
    <n v="2373.5018640132598"/>
  </r>
  <r>
    <x v="0"/>
    <x v="1"/>
    <x v="2"/>
    <x v="5"/>
    <x v="9"/>
    <x v="4"/>
    <x v="7"/>
    <n v="14280.572368417899"/>
    <n v="322.32007755078098"/>
  </r>
  <r>
    <x v="0"/>
    <x v="1"/>
    <x v="2"/>
    <x v="6"/>
    <x v="10"/>
    <x v="0"/>
    <x v="5"/>
    <n v="0"/>
    <n v="0"/>
  </r>
  <r>
    <x v="0"/>
    <x v="1"/>
    <x v="2"/>
    <x v="6"/>
    <x v="10"/>
    <x v="1"/>
    <x v="13"/>
    <n v="0"/>
    <n v="0"/>
  </r>
  <r>
    <x v="0"/>
    <x v="1"/>
    <x v="2"/>
    <x v="6"/>
    <x v="10"/>
    <x v="1"/>
    <x v="14"/>
    <n v="0"/>
    <n v="0"/>
  </r>
  <r>
    <x v="0"/>
    <x v="1"/>
    <x v="2"/>
    <x v="6"/>
    <x v="10"/>
    <x v="3"/>
    <x v="3"/>
    <n v="0"/>
    <n v="0"/>
  </r>
  <r>
    <x v="0"/>
    <x v="1"/>
    <x v="2"/>
    <x v="6"/>
    <x v="10"/>
    <x v="10"/>
    <x v="17"/>
    <n v="7884"/>
    <n v="33.708120332440203"/>
  </r>
  <r>
    <x v="0"/>
    <x v="1"/>
    <x v="2"/>
    <x v="7"/>
    <x v="11"/>
    <x v="3"/>
    <x v="3"/>
    <n v="9714.2572273576698"/>
    <n v="27.597660534738498"/>
  </r>
  <r>
    <x v="0"/>
    <x v="1"/>
    <x v="2"/>
    <x v="7"/>
    <x v="11"/>
    <x v="3"/>
    <x v="18"/>
    <n v="0"/>
    <n v="0"/>
  </r>
  <r>
    <x v="0"/>
    <x v="1"/>
    <x v="2"/>
    <x v="7"/>
    <x v="11"/>
    <x v="3"/>
    <x v="19"/>
    <n v="0"/>
    <n v="0"/>
  </r>
  <r>
    <x v="0"/>
    <x v="1"/>
    <x v="2"/>
    <x v="7"/>
    <x v="11"/>
    <x v="4"/>
    <x v="4"/>
    <n v="8531.1708349731598"/>
    <n v="17.6121258908579"/>
  </r>
  <r>
    <x v="0"/>
    <x v="1"/>
    <x v="2"/>
    <x v="7"/>
    <x v="12"/>
    <x v="0"/>
    <x v="5"/>
    <n v="7.0477838600399396"/>
    <n v="2.4201616613208E-2"/>
  </r>
  <r>
    <x v="0"/>
    <x v="1"/>
    <x v="2"/>
    <x v="7"/>
    <x v="12"/>
    <x v="1"/>
    <x v="1"/>
    <n v="0"/>
    <n v="0"/>
  </r>
  <r>
    <x v="0"/>
    <x v="1"/>
    <x v="2"/>
    <x v="7"/>
    <x v="12"/>
    <x v="2"/>
    <x v="2"/>
    <n v="11037.6"/>
    <n v="92.609478703038505"/>
  </r>
  <r>
    <x v="0"/>
    <x v="1"/>
    <x v="2"/>
    <x v="7"/>
    <x v="12"/>
    <x v="3"/>
    <x v="20"/>
    <n v="0"/>
    <n v="0"/>
  </r>
  <r>
    <x v="0"/>
    <x v="1"/>
    <x v="2"/>
    <x v="7"/>
    <x v="12"/>
    <x v="3"/>
    <x v="19"/>
    <n v="0"/>
    <n v="0"/>
  </r>
  <r>
    <x v="0"/>
    <x v="1"/>
    <x v="2"/>
    <x v="7"/>
    <x v="12"/>
    <x v="10"/>
    <x v="17"/>
    <n v="102368.504731582"/>
    <n v="1296.58654823903"/>
  </r>
  <r>
    <x v="0"/>
    <x v="1"/>
    <x v="2"/>
    <x v="7"/>
    <x v="13"/>
    <x v="3"/>
    <x v="20"/>
    <n v="26311.9056796279"/>
    <n v="214.73838041025201"/>
  </r>
  <r>
    <x v="0"/>
    <x v="1"/>
    <x v="2"/>
    <x v="7"/>
    <x v="13"/>
    <x v="3"/>
    <x v="11"/>
    <n v="0"/>
    <n v="0"/>
  </r>
  <r>
    <x v="0"/>
    <x v="1"/>
    <x v="2"/>
    <x v="7"/>
    <x v="13"/>
    <x v="3"/>
    <x v="19"/>
    <n v="4058.2345356102801"/>
    <n v="23.542743392222199"/>
  </r>
  <r>
    <x v="0"/>
    <x v="1"/>
    <x v="2"/>
    <x v="7"/>
    <x v="13"/>
    <x v="4"/>
    <x v="21"/>
    <n v="2683.1224130515502"/>
    <n v="20.651350855777199"/>
  </r>
  <r>
    <x v="0"/>
    <x v="1"/>
    <x v="2"/>
    <x v="7"/>
    <x v="14"/>
    <x v="5"/>
    <x v="8"/>
    <n v="4159.98750579852"/>
    <n v="37.645786341908902"/>
  </r>
  <r>
    <x v="0"/>
    <x v="1"/>
    <x v="2"/>
    <x v="7"/>
    <x v="14"/>
    <x v="3"/>
    <x v="18"/>
    <n v="3276.68789043057"/>
    <n v="6.8283504527223204"/>
  </r>
  <r>
    <x v="0"/>
    <x v="1"/>
    <x v="2"/>
    <x v="7"/>
    <x v="14"/>
    <x v="4"/>
    <x v="12"/>
    <n v="0"/>
    <n v="0"/>
  </r>
  <r>
    <x v="0"/>
    <x v="1"/>
    <x v="2"/>
    <x v="7"/>
    <x v="14"/>
    <x v="4"/>
    <x v="21"/>
    <n v="1642.5"/>
    <n v="11.826408525711599"/>
  </r>
  <r>
    <x v="0"/>
    <x v="1"/>
    <x v="2"/>
    <x v="7"/>
    <x v="15"/>
    <x v="3"/>
    <x v="20"/>
    <n v="9723.6"/>
    <n v="70.7761260068403"/>
  </r>
  <r>
    <x v="0"/>
    <x v="1"/>
    <x v="2"/>
    <x v="7"/>
    <x v="15"/>
    <x v="3"/>
    <x v="3"/>
    <n v="83272.581151280101"/>
    <n v="484.41029797403201"/>
  </r>
  <r>
    <x v="0"/>
    <x v="1"/>
    <x v="2"/>
    <x v="7"/>
    <x v="15"/>
    <x v="3"/>
    <x v="18"/>
    <n v="0"/>
    <n v="0"/>
  </r>
  <r>
    <x v="0"/>
    <x v="1"/>
    <x v="2"/>
    <x v="8"/>
    <x v="16"/>
    <x v="1"/>
    <x v="6"/>
    <n v="86976.8054219279"/>
    <n v="232.65799475767199"/>
  </r>
  <r>
    <x v="0"/>
    <x v="1"/>
    <x v="2"/>
    <x v="8"/>
    <x v="16"/>
    <x v="9"/>
    <x v="16"/>
    <n v="7247.1949929940702"/>
    <n v="8.2586580032075005"/>
  </r>
  <r>
    <x v="0"/>
    <x v="1"/>
    <x v="2"/>
    <x v="8"/>
    <x v="16"/>
    <x v="4"/>
    <x v="7"/>
    <n v="0"/>
    <n v="0"/>
  </r>
  <r>
    <x v="0"/>
    <x v="1"/>
    <x v="2"/>
    <x v="9"/>
    <x v="17"/>
    <x v="5"/>
    <x v="8"/>
    <n v="8827.8761123930999"/>
    <n v="25.785779881515101"/>
  </r>
  <r>
    <x v="0"/>
    <x v="1"/>
    <x v="2"/>
    <x v="9"/>
    <x v="17"/>
    <x v="3"/>
    <x v="11"/>
    <n v="0"/>
    <n v="0"/>
  </r>
  <r>
    <x v="0"/>
    <x v="1"/>
    <x v="2"/>
    <x v="9"/>
    <x v="17"/>
    <x v="4"/>
    <x v="21"/>
    <n v="1958.6682795837901"/>
    <n v="5.5605212284805896"/>
  </r>
  <r>
    <x v="0"/>
    <x v="1"/>
    <x v="2"/>
    <x v="9"/>
    <x v="18"/>
    <x v="3"/>
    <x v="18"/>
    <n v="0"/>
    <n v="0"/>
  </r>
  <r>
    <x v="0"/>
    <x v="1"/>
    <x v="2"/>
    <x v="9"/>
    <x v="18"/>
    <x v="3"/>
    <x v="11"/>
    <n v="0"/>
    <n v="0"/>
  </r>
  <r>
    <x v="0"/>
    <x v="1"/>
    <x v="2"/>
    <x v="9"/>
    <x v="18"/>
    <x v="4"/>
    <x v="12"/>
    <n v="0"/>
    <n v="0"/>
  </r>
  <r>
    <x v="0"/>
    <x v="1"/>
    <x v="2"/>
    <x v="9"/>
    <x v="18"/>
    <x v="4"/>
    <x v="4"/>
    <n v="41475.982752279"/>
    <n v="83.312030239115103"/>
  </r>
  <r>
    <x v="0"/>
    <x v="1"/>
    <x v="2"/>
    <x v="9"/>
    <x v="19"/>
    <x v="0"/>
    <x v="5"/>
    <n v="27132.5564981645"/>
    <n v="135.028225574766"/>
  </r>
  <r>
    <x v="0"/>
    <x v="1"/>
    <x v="2"/>
    <x v="9"/>
    <x v="19"/>
    <x v="7"/>
    <x v="10"/>
    <n v="4426.1828821048402"/>
    <n v="5.2513837760330899"/>
  </r>
  <r>
    <x v="0"/>
    <x v="1"/>
    <x v="2"/>
    <x v="9"/>
    <x v="19"/>
    <x v="5"/>
    <x v="8"/>
    <n v="2014.3804813581401"/>
    <n v="2.3979143990330498"/>
  </r>
  <r>
    <x v="0"/>
    <x v="1"/>
    <x v="2"/>
    <x v="9"/>
    <x v="19"/>
    <x v="6"/>
    <x v="9"/>
    <n v="2338.5400999260701"/>
    <n v="2.76822619609564"/>
  </r>
  <r>
    <x v="0"/>
    <x v="1"/>
    <x v="2"/>
    <x v="9"/>
    <x v="19"/>
    <x v="3"/>
    <x v="20"/>
    <n v="8174.27649104592"/>
    <n v="25.104258696112701"/>
  </r>
  <r>
    <x v="0"/>
    <x v="1"/>
    <x v="2"/>
    <x v="9"/>
    <x v="19"/>
    <x v="4"/>
    <x v="21"/>
    <n v="0"/>
    <n v="0"/>
  </r>
  <r>
    <x v="0"/>
    <x v="1"/>
    <x v="2"/>
    <x v="9"/>
    <x v="19"/>
    <x v="4"/>
    <x v="7"/>
    <n v="1266.9600513125599"/>
    <n v="1.4884339042011401"/>
  </r>
  <r>
    <x v="0"/>
    <x v="1"/>
    <x v="2"/>
    <x v="9"/>
    <x v="20"/>
    <x v="0"/>
    <x v="0"/>
    <n v="12.1358864694649"/>
    <n v="3.9923518963705301E-2"/>
  </r>
  <r>
    <x v="0"/>
    <x v="1"/>
    <x v="2"/>
    <x v="9"/>
    <x v="20"/>
    <x v="1"/>
    <x v="1"/>
    <n v="1268.7886365596401"/>
    <n v="3.6730419171966302"/>
  </r>
  <r>
    <x v="0"/>
    <x v="1"/>
    <x v="2"/>
    <x v="9"/>
    <x v="20"/>
    <x v="9"/>
    <x v="16"/>
    <n v="1983.1204058851999"/>
    <n v="2.2598968604019398"/>
  </r>
  <r>
    <x v="0"/>
    <x v="1"/>
    <x v="2"/>
    <x v="9"/>
    <x v="20"/>
    <x v="8"/>
    <x v="15"/>
    <n v="0"/>
    <n v="0"/>
  </r>
  <r>
    <x v="0"/>
    <x v="1"/>
    <x v="2"/>
    <x v="9"/>
    <x v="20"/>
    <x v="4"/>
    <x v="4"/>
    <n v="6764.0118565918901"/>
    <n v="7.8425831328758902"/>
  </r>
  <r>
    <x v="0"/>
    <x v="1"/>
    <x v="2"/>
    <x v="10"/>
    <x v="21"/>
    <x v="0"/>
    <x v="5"/>
    <n v="0"/>
    <n v="0"/>
  </r>
  <r>
    <x v="0"/>
    <x v="1"/>
    <x v="2"/>
    <x v="10"/>
    <x v="21"/>
    <x v="2"/>
    <x v="2"/>
    <n v="0"/>
    <n v="0"/>
  </r>
  <r>
    <x v="0"/>
    <x v="1"/>
    <x v="2"/>
    <x v="10"/>
    <x v="21"/>
    <x v="3"/>
    <x v="3"/>
    <n v="0"/>
    <n v="0"/>
  </r>
</pivotCacheRecords>
</file>

<file path=xl/pivotCache/pivotCacheRecords15.xml><?xml version="1.0" encoding="utf-8"?>
<pivotCacheRecords xmlns="http://schemas.openxmlformats.org/spreadsheetml/2006/main" xmlns:r="http://schemas.openxmlformats.org/officeDocument/2006/relationships" count="318">
  <r>
    <x v="0"/>
    <x v="0"/>
    <x v="0"/>
    <x v="0"/>
    <x v="0"/>
    <x v="0"/>
    <n v="3010"/>
  </r>
  <r>
    <x v="0"/>
    <x v="0"/>
    <x v="0"/>
    <x v="0"/>
    <x v="1"/>
    <x v="0"/>
    <n v="3010"/>
  </r>
  <r>
    <x v="0"/>
    <x v="0"/>
    <x v="0"/>
    <x v="0"/>
    <x v="2"/>
    <x v="0"/>
    <n v="6020"/>
  </r>
  <r>
    <x v="0"/>
    <x v="0"/>
    <x v="0"/>
    <x v="0"/>
    <x v="3"/>
    <x v="0"/>
    <n v="1000"/>
  </r>
  <r>
    <x v="0"/>
    <x v="0"/>
    <x v="0"/>
    <x v="0"/>
    <x v="4"/>
    <x v="0"/>
    <n v="2000"/>
  </r>
  <r>
    <x v="0"/>
    <x v="0"/>
    <x v="0"/>
    <x v="1"/>
    <x v="5"/>
    <x v="0"/>
    <n v="3010"/>
  </r>
  <r>
    <x v="0"/>
    <x v="0"/>
    <x v="0"/>
    <x v="1"/>
    <x v="2"/>
    <x v="0"/>
    <n v="8634"/>
  </r>
  <r>
    <x v="0"/>
    <x v="0"/>
    <x v="0"/>
    <x v="1"/>
    <x v="6"/>
    <x v="0"/>
    <n v="2500"/>
  </r>
  <r>
    <x v="0"/>
    <x v="0"/>
    <x v="0"/>
    <x v="1"/>
    <x v="7"/>
    <x v="0"/>
    <n v="1400"/>
  </r>
  <r>
    <x v="0"/>
    <x v="0"/>
    <x v="0"/>
    <x v="1"/>
    <x v="8"/>
    <x v="0"/>
    <n v="600"/>
  </r>
  <r>
    <x v="0"/>
    <x v="0"/>
    <x v="0"/>
    <x v="2"/>
    <x v="5"/>
    <x v="0"/>
    <n v="3010"/>
  </r>
  <r>
    <x v="0"/>
    <x v="0"/>
    <x v="0"/>
    <x v="2"/>
    <x v="2"/>
    <x v="0"/>
    <n v="14416"/>
  </r>
  <r>
    <x v="0"/>
    <x v="0"/>
    <x v="0"/>
    <x v="3"/>
    <x v="5"/>
    <x v="0"/>
    <n v="6020"/>
  </r>
  <r>
    <x v="0"/>
    <x v="0"/>
    <x v="0"/>
    <x v="3"/>
    <x v="0"/>
    <x v="0"/>
    <n v="8634"/>
  </r>
  <r>
    <x v="0"/>
    <x v="0"/>
    <x v="0"/>
    <x v="3"/>
    <x v="1"/>
    <x v="0"/>
    <n v="14416"/>
  </r>
  <r>
    <x v="0"/>
    <x v="0"/>
    <x v="0"/>
    <x v="3"/>
    <x v="9"/>
    <x v="0"/>
    <n v="5900"/>
  </r>
  <r>
    <x v="0"/>
    <x v="0"/>
    <x v="0"/>
    <x v="4"/>
    <x v="0"/>
    <x v="0"/>
    <n v="2500"/>
  </r>
  <r>
    <x v="0"/>
    <x v="0"/>
    <x v="0"/>
    <x v="4"/>
    <x v="3"/>
    <x v="0"/>
    <n v="600"/>
  </r>
  <r>
    <x v="0"/>
    <x v="0"/>
    <x v="0"/>
    <x v="4"/>
    <x v="9"/>
    <x v="0"/>
    <n v="700"/>
  </r>
  <r>
    <x v="0"/>
    <x v="0"/>
    <x v="0"/>
    <x v="4"/>
    <x v="7"/>
    <x v="0"/>
    <n v="1700"/>
  </r>
  <r>
    <x v="0"/>
    <x v="0"/>
    <x v="0"/>
    <x v="4"/>
    <x v="10"/>
    <x v="0"/>
    <n v="740"/>
  </r>
  <r>
    <x v="0"/>
    <x v="0"/>
    <x v="0"/>
    <x v="5"/>
    <x v="5"/>
    <x v="0"/>
    <n v="985"/>
  </r>
  <r>
    <x v="0"/>
    <x v="0"/>
    <x v="0"/>
    <x v="5"/>
    <x v="6"/>
    <x v="0"/>
    <n v="600"/>
  </r>
  <r>
    <x v="0"/>
    <x v="0"/>
    <x v="0"/>
    <x v="5"/>
    <x v="8"/>
    <x v="0"/>
    <n v="1700"/>
  </r>
  <r>
    <x v="0"/>
    <x v="0"/>
    <x v="0"/>
    <x v="6"/>
    <x v="11"/>
    <x v="0"/>
    <n v="1000"/>
  </r>
  <r>
    <x v="0"/>
    <x v="0"/>
    <x v="0"/>
    <x v="6"/>
    <x v="12"/>
    <x v="0"/>
    <n v="800"/>
  </r>
  <r>
    <x v="0"/>
    <x v="0"/>
    <x v="0"/>
    <x v="7"/>
    <x v="13"/>
    <x v="0"/>
    <n v="1000"/>
  </r>
  <r>
    <x v="0"/>
    <x v="0"/>
    <x v="0"/>
    <x v="7"/>
    <x v="14"/>
    <x v="0"/>
    <n v="100"/>
  </r>
  <r>
    <x v="0"/>
    <x v="0"/>
    <x v="0"/>
    <x v="7"/>
    <x v="15"/>
    <x v="0"/>
    <n v="1300"/>
  </r>
  <r>
    <x v="0"/>
    <x v="0"/>
    <x v="0"/>
    <x v="7"/>
    <x v="10"/>
    <x v="0"/>
    <n v="1350"/>
  </r>
  <r>
    <x v="0"/>
    <x v="0"/>
    <x v="0"/>
    <x v="8"/>
    <x v="12"/>
    <x v="0"/>
    <n v="700"/>
  </r>
  <r>
    <x v="0"/>
    <x v="0"/>
    <x v="0"/>
    <x v="8"/>
    <x v="4"/>
    <x v="0"/>
    <n v="1000"/>
  </r>
  <r>
    <x v="0"/>
    <x v="0"/>
    <x v="0"/>
    <x v="8"/>
    <x v="8"/>
    <x v="0"/>
    <n v="700"/>
  </r>
  <r>
    <x v="0"/>
    <x v="0"/>
    <x v="0"/>
    <x v="9"/>
    <x v="13"/>
    <x v="0"/>
    <n v="800"/>
  </r>
  <r>
    <x v="0"/>
    <x v="0"/>
    <x v="0"/>
    <x v="9"/>
    <x v="16"/>
    <x v="0"/>
    <n v="1200"/>
  </r>
  <r>
    <x v="0"/>
    <x v="0"/>
    <x v="0"/>
    <x v="10"/>
    <x v="2"/>
    <x v="0"/>
    <n v="5100"/>
  </r>
  <r>
    <x v="0"/>
    <x v="0"/>
    <x v="0"/>
    <x v="10"/>
    <x v="6"/>
    <x v="0"/>
    <n v="700"/>
  </r>
  <r>
    <x v="0"/>
    <x v="0"/>
    <x v="0"/>
    <x v="10"/>
    <x v="7"/>
    <x v="0"/>
    <n v="700"/>
  </r>
  <r>
    <x v="0"/>
    <x v="0"/>
    <x v="0"/>
    <x v="10"/>
    <x v="17"/>
    <x v="0"/>
    <n v="1000"/>
  </r>
  <r>
    <x v="0"/>
    <x v="0"/>
    <x v="0"/>
    <x v="11"/>
    <x v="7"/>
    <x v="0"/>
    <n v="1900"/>
  </r>
  <r>
    <x v="0"/>
    <x v="0"/>
    <x v="0"/>
    <x v="11"/>
    <x v="18"/>
    <x v="0"/>
    <n v="800"/>
  </r>
  <r>
    <x v="0"/>
    <x v="0"/>
    <x v="0"/>
    <x v="11"/>
    <x v="19"/>
    <x v="0"/>
    <n v="300"/>
  </r>
  <r>
    <x v="0"/>
    <x v="0"/>
    <x v="0"/>
    <x v="11"/>
    <x v="10"/>
    <x v="0"/>
    <n v="3345"/>
  </r>
  <r>
    <x v="0"/>
    <x v="0"/>
    <x v="0"/>
    <x v="12"/>
    <x v="0"/>
    <x v="0"/>
    <n v="1400"/>
  </r>
  <r>
    <x v="0"/>
    <x v="0"/>
    <x v="0"/>
    <x v="12"/>
    <x v="6"/>
    <x v="0"/>
    <n v="1700"/>
  </r>
  <r>
    <x v="0"/>
    <x v="0"/>
    <x v="0"/>
    <x v="12"/>
    <x v="9"/>
    <x v="0"/>
    <n v="700"/>
  </r>
  <r>
    <x v="0"/>
    <x v="0"/>
    <x v="0"/>
    <x v="12"/>
    <x v="20"/>
    <x v="0"/>
    <n v="2600"/>
  </r>
  <r>
    <x v="0"/>
    <x v="0"/>
    <x v="0"/>
    <x v="12"/>
    <x v="19"/>
    <x v="0"/>
    <n v="500"/>
  </r>
  <r>
    <x v="0"/>
    <x v="0"/>
    <x v="0"/>
    <x v="13"/>
    <x v="20"/>
    <x v="0"/>
    <n v="500"/>
  </r>
  <r>
    <x v="0"/>
    <x v="0"/>
    <x v="0"/>
    <x v="13"/>
    <x v="14"/>
    <x v="0"/>
    <n v="200"/>
  </r>
  <r>
    <x v="0"/>
    <x v="0"/>
    <x v="0"/>
    <x v="13"/>
    <x v="21"/>
    <x v="0"/>
    <n v="600"/>
  </r>
  <r>
    <x v="0"/>
    <x v="0"/>
    <x v="0"/>
    <x v="14"/>
    <x v="18"/>
    <x v="0"/>
    <n v="1000"/>
  </r>
  <r>
    <x v="0"/>
    <x v="0"/>
    <x v="0"/>
    <x v="14"/>
    <x v="21"/>
    <x v="0"/>
    <n v="250"/>
  </r>
  <r>
    <x v="0"/>
    <x v="0"/>
    <x v="0"/>
    <x v="15"/>
    <x v="20"/>
    <x v="0"/>
    <n v="3700"/>
  </r>
  <r>
    <x v="0"/>
    <x v="0"/>
    <x v="0"/>
    <x v="15"/>
    <x v="7"/>
    <x v="0"/>
    <n v="600"/>
  </r>
  <r>
    <x v="0"/>
    <x v="0"/>
    <x v="0"/>
    <x v="16"/>
    <x v="5"/>
    <x v="0"/>
    <n v="2000"/>
  </r>
  <r>
    <x v="0"/>
    <x v="0"/>
    <x v="0"/>
    <x v="16"/>
    <x v="16"/>
    <x v="0"/>
    <n v="1000"/>
  </r>
  <r>
    <x v="0"/>
    <x v="0"/>
    <x v="0"/>
    <x v="17"/>
    <x v="11"/>
    <x v="0"/>
    <n v="1300"/>
  </r>
  <r>
    <x v="0"/>
    <x v="0"/>
    <x v="0"/>
    <x v="17"/>
    <x v="14"/>
    <x v="0"/>
    <n v="600"/>
  </r>
  <r>
    <x v="0"/>
    <x v="0"/>
    <x v="0"/>
    <x v="17"/>
    <x v="21"/>
    <x v="0"/>
    <n v="3300"/>
  </r>
  <r>
    <x v="0"/>
    <x v="0"/>
    <x v="0"/>
    <x v="18"/>
    <x v="18"/>
    <x v="0"/>
    <n v="1000"/>
  </r>
  <r>
    <x v="0"/>
    <x v="0"/>
    <x v="0"/>
    <x v="18"/>
    <x v="14"/>
    <x v="0"/>
    <n v="300"/>
  </r>
  <r>
    <x v="0"/>
    <x v="0"/>
    <x v="0"/>
    <x v="18"/>
    <x v="15"/>
    <x v="0"/>
    <n v="3300"/>
  </r>
  <r>
    <x v="0"/>
    <x v="0"/>
    <x v="0"/>
    <x v="18"/>
    <x v="10"/>
    <x v="0"/>
    <n v="7300"/>
  </r>
  <r>
    <x v="0"/>
    <x v="0"/>
    <x v="0"/>
    <x v="19"/>
    <x v="6"/>
    <x v="0"/>
    <n v="680"/>
  </r>
  <r>
    <x v="0"/>
    <x v="0"/>
    <x v="0"/>
    <x v="19"/>
    <x v="11"/>
    <x v="0"/>
    <n v="1350"/>
  </r>
  <r>
    <x v="0"/>
    <x v="0"/>
    <x v="0"/>
    <x v="19"/>
    <x v="20"/>
    <x v="0"/>
    <n v="3295"/>
  </r>
  <r>
    <x v="0"/>
    <x v="0"/>
    <x v="0"/>
    <x v="19"/>
    <x v="21"/>
    <x v="0"/>
    <n v="7300"/>
  </r>
  <r>
    <x v="0"/>
    <x v="0"/>
    <x v="0"/>
    <x v="19"/>
    <x v="8"/>
    <x v="0"/>
    <n v="6500"/>
  </r>
  <r>
    <x v="0"/>
    <x v="0"/>
    <x v="0"/>
    <x v="20"/>
    <x v="0"/>
    <x v="0"/>
    <n v="610"/>
  </r>
  <r>
    <x v="0"/>
    <x v="0"/>
    <x v="0"/>
    <x v="20"/>
    <x v="3"/>
    <x v="0"/>
    <n v="1300"/>
  </r>
  <r>
    <x v="0"/>
    <x v="0"/>
    <x v="0"/>
    <x v="20"/>
    <x v="16"/>
    <x v="0"/>
    <n v="700"/>
  </r>
  <r>
    <x v="0"/>
    <x v="0"/>
    <x v="0"/>
    <x v="20"/>
    <x v="10"/>
    <x v="0"/>
    <n v="3200"/>
  </r>
  <r>
    <x v="0"/>
    <x v="0"/>
    <x v="0"/>
    <x v="21"/>
    <x v="9"/>
    <x v="0"/>
    <n v="1000"/>
  </r>
  <r>
    <x v="0"/>
    <x v="1"/>
    <x v="1"/>
    <x v="0"/>
    <x v="0"/>
    <x v="1"/>
    <n v="0"/>
  </r>
  <r>
    <x v="0"/>
    <x v="1"/>
    <x v="1"/>
    <x v="0"/>
    <x v="0"/>
    <x v="0"/>
    <n v="3010"/>
  </r>
  <r>
    <x v="0"/>
    <x v="1"/>
    <x v="1"/>
    <x v="0"/>
    <x v="1"/>
    <x v="1"/>
    <n v="14352.405106272299"/>
  </r>
  <r>
    <x v="0"/>
    <x v="1"/>
    <x v="1"/>
    <x v="0"/>
    <x v="1"/>
    <x v="0"/>
    <n v="3010"/>
  </r>
  <r>
    <x v="0"/>
    <x v="1"/>
    <x v="1"/>
    <x v="0"/>
    <x v="2"/>
    <x v="1"/>
    <n v="0"/>
  </r>
  <r>
    <x v="0"/>
    <x v="1"/>
    <x v="1"/>
    <x v="0"/>
    <x v="2"/>
    <x v="0"/>
    <n v="6020"/>
  </r>
  <r>
    <x v="0"/>
    <x v="1"/>
    <x v="1"/>
    <x v="0"/>
    <x v="3"/>
    <x v="0"/>
    <n v="1000"/>
  </r>
  <r>
    <x v="0"/>
    <x v="1"/>
    <x v="1"/>
    <x v="0"/>
    <x v="4"/>
    <x v="1"/>
    <n v="26775.253042392102"/>
  </r>
  <r>
    <x v="0"/>
    <x v="1"/>
    <x v="1"/>
    <x v="0"/>
    <x v="4"/>
    <x v="0"/>
    <n v="2000"/>
  </r>
  <r>
    <x v="0"/>
    <x v="1"/>
    <x v="1"/>
    <x v="1"/>
    <x v="5"/>
    <x v="1"/>
    <n v="0"/>
  </r>
  <r>
    <x v="0"/>
    <x v="1"/>
    <x v="1"/>
    <x v="1"/>
    <x v="5"/>
    <x v="0"/>
    <n v="3010"/>
  </r>
  <r>
    <x v="0"/>
    <x v="1"/>
    <x v="1"/>
    <x v="1"/>
    <x v="2"/>
    <x v="1"/>
    <n v="0"/>
  </r>
  <r>
    <x v="0"/>
    <x v="1"/>
    <x v="1"/>
    <x v="1"/>
    <x v="2"/>
    <x v="0"/>
    <n v="8634"/>
  </r>
  <r>
    <x v="0"/>
    <x v="1"/>
    <x v="1"/>
    <x v="1"/>
    <x v="6"/>
    <x v="1"/>
    <n v="0"/>
  </r>
  <r>
    <x v="0"/>
    <x v="1"/>
    <x v="1"/>
    <x v="1"/>
    <x v="6"/>
    <x v="0"/>
    <n v="3000"/>
  </r>
  <r>
    <x v="0"/>
    <x v="1"/>
    <x v="1"/>
    <x v="1"/>
    <x v="3"/>
    <x v="1"/>
    <n v="0"/>
  </r>
  <r>
    <x v="0"/>
    <x v="1"/>
    <x v="1"/>
    <x v="1"/>
    <x v="7"/>
    <x v="1"/>
    <n v="0"/>
  </r>
  <r>
    <x v="0"/>
    <x v="1"/>
    <x v="1"/>
    <x v="1"/>
    <x v="7"/>
    <x v="0"/>
    <n v="1400"/>
  </r>
  <r>
    <x v="0"/>
    <x v="1"/>
    <x v="1"/>
    <x v="1"/>
    <x v="8"/>
    <x v="1"/>
    <n v="4698.4870813548196"/>
  </r>
  <r>
    <x v="0"/>
    <x v="1"/>
    <x v="1"/>
    <x v="1"/>
    <x v="8"/>
    <x v="0"/>
    <n v="600"/>
  </r>
  <r>
    <x v="0"/>
    <x v="1"/>
    <x v="1"/>
    <x v="2"/>
    <x v="5"/>
    <x v="1"/>
    <n v="14352.405106272299"/>
  </r>
  <r>
    <x v="0"/>
    <x v="1"/>
    <x v="1"/>
    <x v="2"/>
    <x v="5"/>
    <x v="0"/>
    <n v="3010"/>
  </r>
  <r>
    <x v="0"/>
    <x v="1"/>
    <x v="1"/>
    <x v="2"/>
    <x v="2"/>
    <x v="1"/>
    <n v="0"/>
  </r>
  <r>
    <x v="0"/>
    <x v="1"/>
    <x v="1"/>
    <x v="2"/>
    <x v="2"/>
    <x v="0"/>
    <n v="14416"/>
  </r>
  <r>
    <x v="0"/>
    <x v="1"/>
    <x v="1"/>
    <x v="2"/>
    <x v="9"/>
    <x v="1"/>
    <n v="3979.23913845467"/>
  </r>
  <r>
    <x v="0"/>
    <x v="1"/>
    <x v="1"/>
    <x v="3"/>
    <x v="5"/>
    <x v="1"/>
    <n v="0"/>
  </r>
  <r>
    <x v="0"/>
    <x v="1"/>
    <x v="1"/>
    <x v="3"/>
    <x v="5"/>
    <x v="0"/>
    <n v="6020"/>
  </r>
  <r>
    <x v="0"/>
    <x v="1"/>
    <x v="1"/>
    <x v="3"/>
    <x v="0"/>
    <x v="1"/>
    <n v="0"/>
  </r>
  <r>
    <x v="0"/>
    <x v="1"/>
    <x v="1"/>
    <x v="3"/>
    <x v="0"/>
    <x v="0"/>
    <n v="8634"/>
  </r>
  <r>
    <x v="0"/>
    <x v="1"/>
    <x v="1"/>
    <x v="3"/>
    <x v="1"/>
    <x v="1"/>
    <n v="0"/>
  </r>
  <r>
    <x v="0"/>
    <x v="1"/>
    <x v="1"/>
    <x v="3"/>
    <x v="1"/>
    <x v="0"/>
    <n v="14416"/>
  </r>
  <r>
    <x v="0"/>
    <x v="1"/>
    <x v="1"/>
    <x v="3"/>
    <x v="9"/>
    <x v="0"/>
    <n v="5900"/>
  </r>
  <r>
    <x v="0"/>
    <x v="1"/>
    <x v="1"/>
    <x v="4"/>
    <x v="0"/>
    <x v="1"/>
    <n v="0"/>
  </r>
  <r>
    <x v="0"/>
    <x v="1"/>
    <x v="1"/>
    <x v="4"/>
    <x v="0"/>
    <x v="0"/>
    <n v="3000"/>
  </r>
  <r>
    <x v="0"/>
    <x v="1"/>
    <x v="1"/>
    <x v="4"/>
    <x v="3"/>
    <x v="1"/>
    <n v="0"/>
  </r>
  <r>
    <x v="0"/>
    <x v="1"/>
    <x v="1"/>
    <x v="4"/>
    <x v="3"/>
    <x v="0"/>
    <n v="600"/>
  </r>
  <r>
    <x v="0"/>
    <x v="1"/>
    <x v="1"/>
    <x v="4"/>
    <x v="9"/>
    <x v="1"/>
    <n v="0"/>
  </r>
  <r>
    <x v="0"/>
    <x v="1"/>
    <x v="1"/>
    <x v="4"/>
    <x v="9"/>
    <x v="0"/>
    <n v="700"/>
  </r>
  <r>
    <x v="0"/>
    <x v="1"/>
    <x v="1"/>
    <x v="4"/>
    <x v="7"/>
    <x v="1"/>
    <n v="0"/>
  </r>
  <r>
    <x v="0"/>
    <x v="1"/>
    <x v="1"/>
    <x v="4"/>
    <x v="7"/>
    <x v="0"/>
    <n v="1700"/>
  </r>
  <r>
    <x v="0"/>
    <x v="1"/>
    <x v="1"/>
    <x v="4"/>
    <x v="10"/>
    <x v="1"/>
    <n v="5142.9619749375797"/>
  </r>
  <r>
    <x v="0"/>
    <x v="1"/>
    <x v="1"/>
    <x v="4"/>
    <x v="10"/>
    <x v="0"/>
    <n v="740"/>
  </r>
  <r>
    <x v="0"/>
    <x v="1"/>
    <x v="1"/>
    <x v="4"/>
    <x v="17"/>
    <x v="1"/>
    <n v="5626.9138843866203"/>
  </r>
  <r>
    <x v="0"/>
    <x v="1"/>
    <x v="1"/>
    <x v="4"/>
    <x v="17"/>
    <x v="0"/>
    <n v="1400"/>
  </r>
  <r>
    <x v="0"/>
    <x v="1"/>
    <x v="1"/>
    <x v="5"/>
    <x v="5"/>
    <x v="0"/>
    <n v="985"/>
  </r>
  <r>
    <x v="0"/>
    <x v="1"/>
    <x v="1"/>
    <x v="5"/>
    <x v="0"/>
    <x v="1"/>
    <n v="0"/>
  </r>
  <r>
    <x v="0"/>
    <x v="1"/>
    <x v="1"/>
    <x v="5"/>
    <x v="6"/>
    <x v="1"/>
    <n v="0"/>
  </r>
  <r>
    <x v="0"/>
    <x v="1"/>
    <x v="1"/>
    <x v="5"/>
    <x v="6"/>
    <x v="0"/>
    <n v="600"/>
  </r>
  <r>
    <x v="0"/>
    <x v="1"/>
    <x v="1"/>
    <x v="5"/>
    <x v="8"/>
    <x v="1"/>
    <n v="0"/>
  </r>
  <r>
    <x v="0"/>
    <x v="1"/>
    <x v="1"/>
    <x v="5"/>
    <x v="8"/>
    <x v="0"/>
    <n v="1700"/>
  </r>
  <r>
    <x v="0"/>
    <x v="1"/>
    <x v="1"/>
    <x v="6"/>
    <x v="11"/>
    <x v="1"/>
    <n v="3108.9320948945901"/>
  </r>
  <r>
    <x v="0"/>
    <x v="1"/>
    <x v="1"/>
    <x v="6"/>
    <x v="11"/>
    <x v="0"/>
    <n v="1000"/>
  </r>
  <r>
    <x v="0"/>
    <x v="1"/>
    <x v="1"/>
    <x v="6"/>
    <x v="12"/>
    <x v="1"/>
    <n v="0"/>
  </r>
  <r>
    <x v="0"/>
    <x v="1"/>
    <x v="1"/>
    <x v="6"/>
    <x v="12"/>
    <x v="0"/>
    <n v="800"/>
  </r>
  <r>
    <x v="0"/>
    <x v="1"/>
    <x v="1"/>
    <x v="6"/>
    <x v="10"/>
    <x v="1"/>
    <n v="13794.9293851482"/>
  </r>
  <r>
    <x v="0"/>
    <x v="1"/>
    <x v="1"/>
    <x v="7"/>
    <x v="13"/>
    <x v="1"/>
    <n v="3108.9320948945901"/>
  </r>
  <r>
    <x v="0"/>
    <x v="1"/>
    <x v="1"/>
    <x v="7"/>
    <x v="13"/>
    <x v="0"/>
    <n v="1000"/>
  </r>
  <r>
    <x v="0"/>
    <x v="1"/>
    <x v="1"/>
    <x v="7"/>
    <x v="14"/>
    <x v="1"/>
    <n v="0"/>
  </r>
  <r>
    <x v="0"/>
    <x v="1"/>
    <x v="1"/>
    <x v="7"/>
    <x v="14"/>
    <x v="0"/>
    <n v="700"/>
  </r>
  <r>
    <x v="0"/>
    <x v="1"/>
    <x v="1"/>
    <x v="7"/>
    <x v="15"/>
    <x v="1"/>
    <n v="0"/>
  </r>
  <r>
    <x v="0"/>
    <x v="1"/>
    <x v="1"/>
    <x v="7"/>
    <x v="15"/>
    <x v="0"/>
    <n v="1300"/>
  </r>
  <r>
    <x v="0"/>
    <x v="1"/>
    <x v="1"/>
    <x v="7"/>
    <x v="10"/>
    <x v="1"/>
    <n v="0"/>
  </r>
  <r>
    <x v="0"/>
    <x v="1"/>
    <x v="1"/>
    <x v="7"/>
    <x v="10"/>
    <x v="0"/>
    <n v="1350"/>
  </r>
  <r>
    <x v="0"/>
    <x v="1"/>
    <x v="1"/>
    <x v="8"/>
    <x v="12"/>
    <x v="1"/>
    <n v="0"/>
  </r>
  <r>
    <x v="0"/>
    <x v="1"/>
    <x v="1"/>
    <x v="8"/>
    <x v="12"/>
    <x v="0"/>
    <n v="700"/>
  </r>
  <r>
    <x v="0"/>
    <x v="1"/>
    <x v="1"/>
    <x v="8"/>
    <x v="4"/>
    <x v="1"/>
    <n v="44397.493766327098"/>
  </r>
  <r>
    <x v="0"/>
    <x v="1"/>
    <x v="1"/>
    <x v="8"/>
    <x v="4"/>
    <x v="0"/>
    <n v="1000"/>
  </r>
  <r>
    <x v="0"/>
    <x v="1"/>
    <x v="1"/>
    <x v="8"/>
    <x v="8"/>
    <x v="1"/>
    <n v="2922.6718336930298"/>
  </r>
  <r>
    <x v="0"/>
    <x v="1"/>
    <x v="1"/>
    <x v="8"/>
    <x v="8"/>
    <x v="0"/>
    <n v="700"/>
  </r>
  <r>
    <x v="0"/>
    <x v="1"/>
    <x v="1"/>
    <x v="9"/>
    <x v="13"/>
    <x v="1"/>
    <n v="0"/>
  </r>
  <r>
    <x v="0"/>
    <x v="1"/>
    <x v="1"/>
    <x v="9"/>
    <x v="13"/>
    <x v="0"/>
    <n v="800"/>
  </r>
  <r>
    <x v="0"/>
    <x v="1"/>
    <x v="1"/>
    <x v="9"/>
    <x v="16"/>
    <x v="1"/>
    <n v="0"/>
  </r>
  <r>
    <x v="0"/>
    <x v="1"/>
    <x v="1"/>
    <x v="9"/>
    <x v="16"/>
    <x v="0"/>
    <n v="1200"/>
  </r>
  <r>
    <x v="0"/>
    <x v="1"/>
    <x v="1"/>
    <x v="9"/>
    <x v="10"/>
    <x v="1"/>
    <n v="782.95619078540904"/>
  </r>
  <r>
    <x v="0"/>
    <x v="1"/>
    <x v="1"/>
    <x v="10"/>
    <x v="1"/>
    <x v="1"/>
    <n v="3979.23913845467"/>
  </r>
  <r>
    <x v="0"/>
    <x v="1"/>
    <x v="1"/>
    <x v="10"/>
    <x v="2"/>
    <x v="0"/>
    <n v="5100"/>
  </r>
  <r>
    <x v="0"/>
    <x v="1"/>
    <x v="1"/>
    <x v="10"/>
    <x v="6"/>
    <x v="1"/>
    <n v="0"/>
  </r>
  <r>
    <x v="0"/>
    <x v="1"/>
    <x v="1"/>
    <x v="10"/>
    <x v="6"/>
    <x v="0"/>
    <n v="700"/>
  </r>
  <r>
    <x v="0"/>
    <x v="1"/>
    <x v="1"/>
    <x v="10"/>
    <x v="7"/>
    <x v="0"/>
    <n v="1400"/>
  </r>
  <r>
    <x v="0"/>
    <x v="1"/>
    <x v="1"/>
    <x v="10"/>
    <x v="17"/>
    <x v="1"/>
    <n v="0"/>
  </r>
  <r>
    <x v="0"/>
    <x v="1"/>
    <x v="1"/>
    <x v="10"/>
    <x v="17"/>
    <x v="0"/>
    <n v="1000"/>
  </r>
  <r>
    <x v="0"/>
    <x v="1"/>
    <x v="1"/>
    <x v="11"/>
    <x v="7"/>
    <x v="1"/>
    <n v="0"/>
  </r>
  <r>
    <x v="0"/>
    <x v="1"/>
    <x v="1"/>
    <x v="11"/>
    <x v="7"/>
    <x v="0"/>
    <n v="1900"/>
  </r>
  <r>
    <x v="0"/>
    <x v="1"/>
    <x v="1"/>
    <x v="11"/>
    <x v="18"/>
    <x v="1"/>
    <n v="2837.3802231897398"/>
  </r>
  <r>
    <x v="0"/>
    <x v="1"/>
    <x v="1"/>
    <x v="11"/>
    <x v="18"/>
    <x v="0"/>
    <n v="800"/>
  </r>
  <r>
    <x v="0"/>
    <x v="1"/>
    <x v="1"/>
    <x v="11"/>
    <x v="19"/>
    <x v="1"/>
    <n v="0"/>
  </r>
  <r>
    <x v="0"/>
    <x v="1"/>
    <x v="1"/>
    <x v="11"/>
    <x v="19"/>
    <x v="0"/>
    <n v="300"/>
  </r>
  <r>
    <x v="0"/>
    <x v="1"/>
    <x v="1"/>
    <x v="11"/>
    <x v="10"/>
    <x v="1"/>
    <n v="0"/>
  </r>
  <r>
    <x v="0"/>
    <x v="1"/>
    <x v="1"/>
    <x v="11"/>
    <x v="10"/>
    <x v="0"/>
    <n v="3345"/>
  </r>
  <r>
    <x v="0"/>
    <x v="1"/>
    <x v="1"/>
    <x v="12"/>
    <x v="0"/>
    <x v="1"/>
    <n v="0"/>
  </r>
  <r>
    <x v="0"/>
    <x v="1"/>
    <x v="1"/>
    <x v="12"/>
    <x v="0"/>
    <x v="0"/>
    <n v="1400"/>
  </r>
  <r>
    <x v="0"/>
    <x v="1"/>
    <x v="1"/>
    <x v="12"/>
    <x v="6"/>
    <x v="1"/>
    <n v="0"/>
  </r>
  <r>
    <x v="0"/>
    <x v="1"/>
    <x v="1"/>
    <x v="12"/>
    <x v="6"/>
    <x v="0"/>
    <n v="1700"/>
  </r>
  <r>
    <x v="0"/>
    <x v="1"/>
    <x v="1"/>
    <x v="12"/>
    <x v="9"/>
    <x v="0"/>
    <n v="1400"/>
  </r>
  <r>
    <x v="0"/>
    <x v="1"/>
    <x v="1"/>
    <x v="12"/>
    <x v="20"/>
    <x v="1"/>
    <n v="0"/>
  </r>
  <r>
    <x v="0"/>
    <x v="1"/>
    <x v="1"/>
    <x v="12"/>
    <x v="20"/>
    <x v="0"/>
    <n v="2600"/>
  </r>
  <r>
    <x v="0"/>
    <x v="1"/>
    <x v="1"/>
    <x v="12"/>
    <x v="19"/>
    <x v="1"/>
    <n v="10340.666158272799"/>
  </r>
  <r>
    <x v="0"/>
    <x v="1"/>
    <x v="1"/>
    <x v="12"/>
    <x v="19"/>
    <x v="0"/>
    <n v="500"/>
  </r>
  <r>
    <x v="0"/>
    <x v="1"/>
    <x v="1"/>
    <x v="12"/>
    <x v="17"/>
    <x v="1"/>
    <n v="11584.33596291"/>
  </r>
  <r>
    <x v="0"/>
    <x v="1"/>
    <x v="1"/>
    <x v="12"/>
    <x v="17"/>
    <x v="0"/>
    <n v="1400"/>
  </r>
  <r>
    <x v="0"/>
    <x v="1"/>
    <x v="1"/>
    <x v="13"/>
    <x v="20"/>
    <x v="1"/>
    <n v="2837.3802231897398"/>
  </r>
  <r>
    <x v="0"/>
    <x v="1"/>
    <x v="1"/>
    <x v="13"/>
    <x v="20"/>
    <x v="0"/>
    <n v="500"/>
  </r>
  <r>
    <x v="0"/>
    <x v="1"/>
    <x v="1"/>
    <x v="13"/>
    <x v="14"/>
    <x v="1"/>
    <n v="0"/>
  </r>
  <r>
    <x v="0"/>
    <x v="1"/>
    <x v="1"/>
    <x v="13"/>
    <x v="14"/>
    <x v="0"/>
    <n v="200"/>
  </r>
  <r>
    <x v="0"/>
    <x v="1"/>
    <x v="1"/>
    <x v="13"/>
    <x v="19"/>
    <x v="1"/>
    <n v="521.56920696847396"/>
  </r>
  <r>
    <x v="0"/>
    <x v="1"/>
    <x v="1"/>
    <x v="13"/>
    <x v="21"/>
    <x v="1"/>
    <n v="0"/>
  </r>
  <r>
    <x v="0"/>
    <x v="1"/>
    <x v="1"/>
    <x v="13"/>
    <x v="21"/>
    <x v="0"/>
    <n v="600"/>
  </r>
  <r>
    <x v="0"/>
    <x v="1"/>
    <x v="1"/>
    <x v="14"/>
    <x v="11"/>
    <x v="1"/>
    <n v="0"/>
  </r>
  <r>
    <x v="0"/>
    <x v="1"/>
    <x v="1"/>
    <x v="14"/>
    <x v="11"/>
    <x v="0"/>
    <n v="600"/>
  </r>
  <r>
    <x v="0"/>
    <x v="1"/>
    <x v="1"/>
    <x v="14"/>
    <x v="18"/>
    <x v="1"/>
    <n v="0"/>
  </r>
  <r>
    <x v="0"/>
    <x v="1"/>
    <x v="1"/>
    <x v="14"/>
    <x v="18"/>
    <x v="0"/>
    <n v="1000"/>
  </r>
  <r>
    <x v="0"/>
    <x v="1"/>
    <x v="1"/>
    <x v="14"/>
    <x v="15"/>
    <x v="1"/>
    <n v="0"/>
  </r>
  <r>
    <x v="0"/>
    <x v="1"/>
    <x v="1"/>
    <x v="14"/>
    <x v="21"/>
    <x v="1"/>
    <n v="0"/>
  </r>
  <r>
    <x v="0"/>
    <x v="1"/>
    <x v="1"/>
    <x v="14"/>
    <x v="21"/>
    <x v="0"/>
    <n v="250"/>
  </r>
  <r>
    <x v="0"/>
    <x v="1"/>
    <x v="1"/>
    <x v="15"/>
    <x v="20"/>
    <x v="1"/>
    <n v="0"/>
  </r>
  <r>
    <x v="0"/>
    <x v="1"/>
    <x v="1"/>
    <x v="15"/>
    <x v="20"/>
    <x v="0"/>
    <n v="3700"/>
  </r>
  <r>
    <x v="0"/>
    <x v="1"/>
    <x v="1"/>
    <x v="15"/>
    <x v="7"/>
    <x v="1"/>
    <n v="10340.666158272799"/>
  </r>
  <r>
    <x v="0"/>
    <x v="1"/>
    <x v="1"/>
    <x v="15"/>
    <x v="7"/>
    <x v="0"/>
    <n v="600"/>
  </r>
  <r>
    <x v="0"/>
    <x v="1"/>
    <x v="1"/>
    <x v="15"/>
    <x v="18"/>
    <x v="1"/>
    <n v="521.56920696847396"/>
  </r>
  <r>
    <x v="0"/>
    <x v="1"/>
    <x v="1"/>
    <x v="16"/>
    <x v="5"/>
    <x v="1"/>
    <n v="26775.253042392102"/>
  </r>
  <r>
    <x v="0"/>
    <x v="1"/>
    <x v="1"/>
    <x v="16"/>
    <x v="5"/>
    <x v="0"/>
    <n v="2000"/>
  </r>
  <r>
    <x v="0"/>
    <x v="1"/>
    <x v="1"/>
    <x v="16"/>
    <x v="16"/>
    <x v="1"/>
    <n v="44397.493766327098"/>
  </r>
  <r>
    <x v="0"/>
    <x v="1"/>
    <x v="1"/>
    <x v="16"/>
    <x v="16"/>
    <x v="0"/>
    <n v="1000"/>
  </r>
  <r>
    <x v="0"/>
    <x v="1"/>
    <x v="1"/>
    <x v="16"/>
    <x v="8"/>
    <x v="1"/>
    <n v="0"/>
  </r>
  <r>
    <x v="0"/>
    <x v="1"/>
    <x v="1"/>
    <x v="17"/>
    <x v="11"/>
    <x v="1"/>
    <n v="0"/>
  </r>
  <r>
    <x v="0"/>
    <x v="1"/>
    <x v="1"/>
    <x v="17"/>
    <x v="11"/>
    <x v="0"/>
    <n v="1300"/>
  </r>
  <r>
    <x v="0"/>
    <x v="1"/>
    <x v="1"/>
    <x v="17"/>
    <x v="14"/>
    <x v="1"/>
    <n v="0"/>
  </r>
  <r>
    <x v="0"/>
    <x v="1"/>
    <x v="1"/>
    <x v="17"/>
    <x v="14"/>
    <x v="0"/>
    <n v="600"/>
  </r>
  <r>
    <x v="0"/>
    <x v="1"/>
    <x v="1"/>
    <x v="17"/>
    <x v="21"/>
    <x v="1"/>
    <n v="0"/>
  </r>
  <r>
    <x v="0"/>
    <x v="1"/>
    <x v="1"/>
    <x v="17"/>
    <x v="21"/>
    <x v="0"/>
    <n v="3300"/>
  </r>
  <r>
    <x v="0"/>
    <x v="1"/>
    <x v="1"/>
    <x v="18"/>
    <x v="18"/>
    <x v="1"/>
    <n v="0"/>
  </r>
  <r>
    <x v="0"/>
    <x v="1"/>
    <x v="1"/>
    <x v="18"/>
    <x v="18"/>
    <x v="0"/>
    <n v="1000"/>
  </r>
  <r>
    <x v="0"/>
    <x v="1"/>
    <x v="1"/>
    <x v="18"/>
    <x v="14"/>
    <x v="1"/>
    <n v="0"/>
  </r>
  <r>
    <x v="0"/>
    <x v="1"/>
    <x v="1"/>
    <x v="18"/>
    <x v="14"/>
    <x v="0"/>
    <n v="300"/>
  </r>
  <r>
    <x v="0"/>
    <x v="1"/>
    <x v="1"/>
    <x v="18"/>
    <x v="15"/>
    <x v="1"/>
    <n v="0"/>
  </r>
  <r>
    <x v="0"/>
    <x v="1"/>
    <x v="1"/>
    <x v="18"/>
    <x v="15"/>
    <x v="0"/>
    <n v="3300"/>
  </r>
  <r>
    <x v="0"/>
    <x v="1"/>
    <x v="1"/>
    <x v="18"/>
    <x v="10"/>
    <x v="1"/>
    <n v="0"/>
  </r>
  <r>
    <x v="0"/>
    <x v="1"/>
    <x v="1"/>
    <x v="18"/>
    <x v="10"/>
    <x v="0"/>
    <n v="7300"/>
  </r>
  <r>
    <x v="0"/>
    <x v="1"/>
    <x v="1"/>
    <x v="19"/>
    <x v="6"/>
    <x v="1"/>
    <n v="5142.9619749375797"/>
  </r>
  <r>
    <x v="0"/>
    <x v="1"/>
    <x v="1"/>
    <x v="19"/>
    <x v="6"/>
    <x v="0"/>
    <n v="680"/>
  </r>
  <r>
    <x v="0"/>
    <x v="1"/>
    <x v="1"/>
    <x v="19"/>
    <x v="13"/>
    <x v="1"/>
    <n v="13794.9293851482"/>
  </r>
  <r>
    <x v="0"/>
    <x v="1"/>
    <x v="1"/>
    <x v="19"/>
    <x v="11"/>
    <x v="1"/>
    <n v="0"/>
  </r>
  <r>
    <x v="0"/>
    <x v="1"/>
    <x v="1"/>
    <x v="19"/>
    <x v="11"/>
    <x v="0"/>
    <n v="1350"/>
  </r>
  <r>
    <x v="0"/>
    <x v="1"/>
    <x v="1"/>
    <x v="19"/>
    <x v="12"/>
    <x v="1"/>
    <n v="782.95619078540904"/>
  </r>
  <r>
    <x v="0"/>
    <x v="1"/>
    <x v="1"/>
    <x v="19"/>
    <x v="20"/>
    <x v="1"/>
    <n v="0"/>
  </r>
  <r>
    <x v="0"/>
    <x v="1"/>
    <x v="1"/>
    <x v="19"/>
    <x v="20"/>
    <x v="0"/>
    <n v="3295"/>
  </r>
  <r>
    <x v="0"/>
    <x v="1"/>
    <x v="1"/>
    <x v="19"/>
    <x v="21"/>
    <x v="1"/>
    <n v="0"/>
  </r>
  <r>
    <x v="0"/>
    <x v="1"/>
    <x v="1"/>
    <x v="19"/>
    <x v="21"/>
    <x v="0"/>
    <n v="7300"/>
  </r>
  <r>
    <x v="0"/>
    <x v="1"/>
    <x v="1"/>
    <x v="19"/>
    <x v="8"/>
    <x v="1"/>
    <n v="0"/>
  </r>
  <r>
    <x v="0"/>
    <x v="1"/>
    <x v="1"/>
    <x v="19"/>
    <x v="8"/>
    <x v="0"/>
    <n v="6500"/>
  </r>
  <r>
    <x v="0"/>
    <x v="1"/>
    <x v="1"/>
    <x v="20"/>
    <x v="0"/>
    <x v="1"/>
    <n v="4698.4870813548196"/>
  </r>
  <r>
    <x v="0"/>
    <x v="1"/>
    <x v="1"/>
    <x v="20"/>
    <x v="0"/>
    <x v="0"/>
    <n v="610"/>
  </r>
  <r>
    <x v="0"/>
    <x v="1"/>
    <x v="1"/>
    <x v="20"/>
    <x v="3"/>
    <x v="1"/>
    <n v="0"/>
  </r>
  <r>
    <x v="0"/>
    <x v="1"/>
    <x v="1"/>
    <x v="20"/>
    <x v="3"/>
    <x v="0"/>
    <n v="1300"/>
  </r>
  <r>
    <x v="0"/>
    <x v="1"/>
    <x v="1"/>
    <x v="20"/>
    <x v="16"/>
    <x v="1"/>
    <n v="2922.6718336930298"/>
  </r>
  <r>
    <x v="0"/>
    <x v="1"/>
    <x v="1"/>
    <x v="20"/>
    <x v="16"/>
    <x v="0"/>
    <n v="700"/>
  </r>
  <r>
    <x v="0"/>
    <x v="1"/>
    <x v="1"/>
    <x v="20"/>
    <x v="4"/>
    <x v="1"/>
    <n v="0"/>
  </r>
  <r>
    <x v="0"/>
    <x v="1"/>
    <x v="1"/>
    <x v="20"/>
    <x v="10"/>
    <x v="1"/>
    <n v="0"/>
  </r>
  <r>
    <x v="0"/>
    <x v="1"/>
    <x v="1"/>
    <x v="20"/>
    <x v="10"/>
    <x v="0"/>
    <n v="3200"/>
  </r>
  <r>
    <x v="0"/>
    <x v="1"/>
    <x v="1"/>
    <x v="21"/>
    <x v="6"/>
    <x v="1"/>
    <n v="5626.9138843866203"/>
  </r>
  <r>
    <x v="0"/>
    <x v="1"/>
    <x v="1"/>
    <x v="21"/>
    <x v="6"/>
    <x v="0"/>
    <n v="1400"/>
  </r>
  <r>
    <x v="0"/>
    <x v="1"/>
    <x v="1"/>
    <x v="21"/>
    <x v="9"/>
    <x v="1"/>
    <n v="0"/>
  </r>
  <r>
    <x v="0"/>
    <x v="1"/>
    <x v="1"/>
    <x v="21"/>
    <x v="9"/>
    <x v="0"/>
    <n v="1000"/>
  </r>
  <r>
    <x v="0"/>
    <x v="1"/>
    <x v="1"/>
    <x v="21"/>
    <x v="7"/>
    <x v="1"/>
    <n v="11584.33596291"/>
  </r>
  <r>
    <x v="0"/>
    <x v="1"/>
    <x v="1"/>
    <x v="21"/>
    <x v="7"/>
    <x v="0"/>
    <n v="1400"/>
  </r>
  <r>
    <x v="0"/>
    <x v="2"/>
    <x v="2"/>
    <x v="0"/>
    <x v="0"/>
    <x v="0"/>
    <n v="3010"/>
  </r>
  <r>
    <x v="0"/>
    <x v="2"/>
    <x v="2"/>
    <x v="0"/>
    <x v="1"/>
    <x v="0"/>
    <n v="3010"/>
  </r>
  <r>
    <x v="0"/>
    <x v="2"/>
    <x v="2"/>
    <x v="0"/>
    <x v="2"/>
    <x v="0"/>
    <n v="6020"/>
  </r>
  <r>
    <x v="0"/>
    <x v="2"/>
    <x v="2"/>
    <x v="0"/>
    <x v="3"/>
    <x v="0"/>
    <n v="1000"/>
  </r>
  <r>
    <x v="0"/>
    <x v="2"/>
    <x v="2"/>
    <x v="0"/>
    <x v="4"/>
    <x v="0"/>
    <n v="2000"/>
  </r>
  <r>
    <x v="0"/>
    <x v="2"/>
    <x v="2"/>
    <x v="1"/>
    <x v="5"/>
    <x v="0"/>
    <n v="3010"/>
  </r>
  <r>
    <x v="0"/>
    <x v="2"/>
    <x v="2"/>
    <x v="1"/>
    <x v="2"/>
    <x v="0"/>
    <n v="8634"/>
  </r>
  <r>
    <x v="0"/>
    <x v="2"/>
    <x v="2"/>
    <x v="1"/>
    <x v="6"/>
    <x v="0"/>
    <n v="3000"/>
  </r>
  <r>
    <x v="0"/>
    <x v="2"/>
    <x v="2"/>
    <x v="1"/>
    <x v="7"/>
    <x v="0"/>
    <n v="1400"/>
  </r>
  <r>
    <x v="0"/>
    <x v="2"/>
    <x v="2"/>
    <x v="1"/>
    <x v="8"/>
    <x v="0"/>
    <n v="600"/>
  </r>
  <r>
    <x v="0"/>
    <x v="2"/>
    <x v="2"/>
    <x v="2"/>
    <x v="5"/>
    <x v="0"/>
    <n v="3010"/>
  </r>
  <r>
    <x v="0"/>
    <x v="2"/>
    <x v="2"/>
    <x v="2"/>
    <x v="2"/>
    <x v="0"/>
    <n v="14416"/>
  </r>
  <r>
    <x v="0"/>
    <x v="2"/>
    <x v="2"/>
    <x v="3"/>
    <x v="5"/>
    <x v="0"/>
    <n v="6020"/>
  </r>
  <r>
    <x v="0"/>
    <x v="2"/>
    <x v="2"/>
    <x v="3"/>
    <x v="0"/>
    <x v="0"/>
    <n v="8634"/>
  </r>
  <r>
    <x v="0"/>
    <x v="2"/>
    <x v="2"/>
    <x v="3"/>
    <x v="1"/>
    <x v="0"/>
    <n v="14416"/>
  </r>
  <r>
    <x v="0"/>
    <x v="2"/>
    <x v="2"/>
    <x v="3"/>
    <x v="9"/>
    <x v="0"/>
    <n v="5900"/>
  </r>
  <r>
    <x v="0"/>
    <x v="2"/>
    <x v="2"/>
    <x v="4"/>
    <x v="0"/>
    <x v="0"/>
    <n v="3000"/>
  </r>
  <r>
    <x v="0"/>
    <x v="2"/>
    <x v="2"/>
    <x v="4"/>
    <x v="3"/>
    <x v="0"/>
    <n v="600"/>
  </r>
  <r>
    <x v="0"/>
    <x v="2"/>
    <x v="2"/>
    <x v="4"/>
    <x v="9"/>
    <x v="0"/>
    <n v="700"/>
  </r>
  <r>
    <x v="0"/>
    <x v="2"/>
    <x v="2"/>
    <x v="4"/>
    <x v="7"/>
    <x v="0"/>
    <n v="1700"/>
  </r>
  <r>
    <x v="0"/>
    <x v="2"/>
    <x v="2"/>
    <x v="4"/>
    <x v="10"/>
    <x v="0"/>
    <n v="740"/>
  </r>
  <r>
    <x v="0"/>
    <x v="2"/>
    <x v="2"/>
    <x v="4"/>
    <x v="17"/>
    <x v="0"/>
    <n v="1400"/>
  </r>
  <r>
    <x v="0"/>
    <x v="2"/>
    <x v="2"/>
    <x v="5"/>
    <x v="5"/>
    <x v="0"/>
    <n v="985"/>
  </r>
  <r>
    <x v="0"/>
    <x v="2"/>
    <x v="2"/>
    <x v="5"/>
    <x v="6"/>
    <x v="0"/>
    <n v="600"/>
  </r>
  <r>
    <x v="0"/>
    <x v="2"/>
    <x v="2"/>
    <x v="5"/>
    <x v="8"/>
    <x v="0"/>
    <n v="1700"/>
  </r>
  <r>
    <x v="0"/>
    <x v="2"/>
    <x v="2"/>
    <x v="6"/>
    <x v="11"/>
    <x v="0"/>
    <n v="1000"/>
  </r>
  <r>
    <x v="0"/>
    <x v="2"/>
    <x v="2"/>
    <x v="6"/>
    <x v="12"/>
    <x v="0"/>
    <n v="800"/>
  </r>
  <r>
    <x v="0"/>
    <x v="2"/>
    <x v="2"/>
    <x v="7"/>
    <x v="13"/>
    <x v="0"/>
    <n v="1000"/>
  </r>
  <r>
    <x v="0"/>
    <x v="2"/>
    <x v="2"/>
    <x v="7"/>
    <x v="14"/>
    <x v="0"/>
    <n v="700"/>
  </r>
  <r>
    <x v="0"/>
    <x v="2"/>
    <x v="2"/>
    <x v="7"/>
    <x v="15"/>
    <x v="0"/>
    <n v="1300"/>
  </r>
  <r>
    <x v="0"/>
    <x v="2"/>
    <x v="2"/>
    <x v="7"/>
    <x v="10"/>
    <x v="0"/>
    <n v="1350"/>
  </r>
  <r>
    <x v="0"/>
    <x v="2"/>
    <x v="2"/>
    <x v="8"/>
    <x v="12"/>
    <x v="0"/>
    <n v="700"/>
  </r>
  <r>
    <x v="0"/>
    <x v="2"/>
    <x v="2"/>
    <x v="8"/>
    <x v="4"/>
    <x v="0"/>
    <n v="1000"/>
  </r>
  <r>
    <x v="0"/>
    <x v="2"/>
    <x v="2"/>
    <x v="8"/>
    <x v="8"/>
    <x v="0"/>
    <n v="700"/>
  </r>
  <r>
    <x v="0"/>
    <x v="2"/>
    <x v="2"/>
    <x v="9"/>
    <x v="13"/>
    <x v="0"/>
    <n v="800"/>
  </r>
  <r>
    <x v="0"/>
    <x v="2"/>
    <x v="2"/>
    <x v="9"/>
    <x v="16"/>
    <x v="0"/>
    <n v="1200"/>
  </r>
  <r>
    <x v="0"/>
    <x v="2"/>
    <x v="2"/>
    <x v="10"/>
    <x v="2"/>
    <x v="0"/>
    <n v="5100"/>
  </r>
  <r>
    <x v="0"/>
    <x v="2"/>
    <x v="2"/>
    <x v="10"/>
    <x v="6"/>
    <x v="0"/>
    <n v="700"/>
  </r>
  <r>
    <x v="0"/>
    <x v="2"/>
    <x v="2"/>
    <x v="10"/>
    <x v="7"/>
    <x v="0"/>
    <n v="1400"/>
  </r>
  <r>
    <x v="0"/>
    <x v="2"/>
    <x v="2"/>
    <x v="10"/>
    <x v="17"/>
    <x v="0"/>
    <n v="1000"/>
  </r>
  <r>
    <x v="0"/>
    <x v="2"/>
    <x v="2"/>
    <x v="11"/>
    <x v="7"/>
    <x v="0"/>
    <n v="1900"/>
  </r>
  <r>
    <x v="0"/>
    <x v="2"/>
    <x v="2"/>
    <x v="11"/>
    <x v="18"/>
    <x v="0"/>
    <n v="800"/>
  </r>
  <r>
    <x v="0"/>
    <x v="2"/>
    <x v="2"/>
    <x v="11"/>
    <x v="19"/>
    <x v="0"/>
    <n v="300"/>
  </r>
  <r>
    <x v="0"/>
    <x v="2"/>
    <x v="2"/>
    <x v="11"/>
    <x v="10"/>
    <x v="0"/>
    <n v="3345"/>
  </r>
  <r>
    <x v="0"/>
    <x v="2"/>
    <x v="2"/>
    <x v="12"/>
    <x v="0"/>
    <x v="0"/>
    <n v="1400"/>
  </r>
  <r>
    <x v="0"/>
    <x v="2"/>
    <x v="2"/>
    <x v="12"/>
    <x v="6"/>
    <x v="0"/>
    <n v="1700"/>
  </r>
  <r>
    <x v="0"/>
    <x v="2"/>
    <x v="2"/>
    <x v="12"/>
    <x v="9"/>
    <x v="0"/>
    <n v="1400"/>
  </r>
  <r>
    <x v="0"/>
    <x v="2"/>
    <x v="2"/>
    <x v="12"/>
    <x v="20"/>
    <x v="0"/>
    <n v="2600"/>
  </r>
  <r>
    <x v="0"/>
    <x v="2"/>
    <x v="2"/>
    <x v="12"/>
    <x v="19"/>
    <x v="0"/>
    <n v="500"/>
  </r>
  <r>
    <x v="0"/>
    <x v="2"/>
    <x v="2"/>
    <x v="12"/>
    <x v="17"/>
    <x v="0"/>
    <n v="1400"/>
  </r>
  <r>
    <x v="0"/>
    <x v="2"/>
    <x v="2"/>
    <x v="13"/>
    <x v="20"/>
    <x v="0"/>
    <n v="500"/>
  </r>
  <r>
    <x v="0"/>
    <x v="2"/>
    <x v="2"/>
    <x v="13"/>
    <x v="14"/>
    <x v="0"/>
    <n v="200"/>
  </r>
  <r>
    <x v="0"/>
    <x v="2"/>
    <x v="2"/>
    <x v="13"/>
    <x v="21"/>
    <x v="0"/>
    <n v="600"/>
  </r>
  <r>
    <x v="0"/>
    <x v="2"/>
    <x v="2"/>
    <x v="14"/>
    <x v="11"/>
    <x v="0"/>
    <n v="600"/>
  </r>
  <r>
    <x v="0"/>
    <x v="2"/>
    <x v="2"/>
    <x v="14"/>
    <x v="18"/>
    <x v="0"/>
    <n v="1000"/>
  </r>
  <r>
    <x v="0"/>
    <x v="2"/>
    <x v="2"/>
    <x v="14"/>
    <x v="21"/>
    <x v="0"/>
    <n v="250"/>
  </r>
  <r>
    <x v="0"/>
    <x v="2"/>
    <x v="2"/>
    <x v="15"/>
    <x v="20"/>
    <x v="0"/>
    <n v="3700"/>
  </r>
  <r>
    <x v="0"/>
    <x v="2"/>
    <x v="2"/>
    <x v="15"/>
    <x v="7"/>
    <x v="0"/>
    <n v="600"/>
  </r>
  <r>
    <x v="0"/>
    <x v="2"/>
    <x v="2"/>
    <x v="16"/>
    <x v="5"/>
    <x v="0"/>
    <n v="2000"/>
  </r>
  <r>
    <x v="0"/>
    <x v="2"/>
    <x v="2"/>
    <x v="16"/>
    <x v="16"/>
    <x v="0"/>
    <n v="1000"/>
  </r>
  <r>
    <x v="0"/>
    <x v="2"/>
    <x v="2"/>
    <x v="17"/>
    <x v="11"/>
    <x v="0"/>
    <n v="1300"/>
  </r>
  <r>
    <x v="0"/>
    <x v="2"/>
    <x v="2"/>
    <x v="17"/>
    <x v="14"/>
    <x v="0"/>
    <n v="600"/>
  </r>
  <r>
    <x v="0"/>
    <x v="2"/>
    <x v="2"/>
    <x v="17"/>
    <x v="21"/>
    <x v="0"/>
    <n v="3300"/>
  </r>
  <r>
    <x v="0"/>
    <x v="2"/>
    <x v="2"/>
    <x v="18"/>
    <x v="18"/>
    <x v="0"/>
    <n v="1000"/>
  </r>
  <r>
    <x v="0"/>
    <x v="2"/>
    <x v="2"/>
    <x v="18"/>
    <x v="14"/>
    <x v="0"/>
    <n v="300"/>
  </r>
  <r>
    <x v="0"/>
    <x v="2"/>
    <x v="2"/>
    <x v="18"/>
    <x v="15"/>
    <x v="0"/>
    <n v="3300"/>
  </r>
  <r>
    <x v="0"/>
    <x v="2"/>
    <x v="2"/>
    <x v="18"/>
    <x v="10"/>
    <x v="0"/>
    <n v="7300"/>
  </r>
  <r>
    <x v="0"/>
    <x v="2"/>
    <x v="2"/>
    <x v="19"/>
    <x v="6"/>
    <x v="0"/>
    <n v="680"/>
  </r>
  <r>
    <x v="0"/>
    <x v="2"/>
    <x v="2"/>
    <x v="19"/>
    <x v="11"/>
    <x v="0"/>
    <n v="1350"/>
  </r>
  <r>
    <x v="0"/>
    <x v="2"/>
    <x v="2"/>
    <x v="19"/>
    <x v="20"/>
    <x v="0"/>
    <n v="3295"/>
  </r>
  <r>
    <x v="0"/>
    <x v="2"/>
    <x v="2"/>
    <x v="19"/>
    <x v="21"/>
    <x v="0"/>
    <n v="7300"/>
  </r>
  <r>
    <x v="0"/>
    <x v="2"/>
    <x v="2"/>
    <x v="19"/>
    <x v="8"/>
    <x v="0"/>
    <n v="6500"/>
  </r>
  <r>
    <x v="0"/>
    <x v="2"/>
    <x v="2"/>
    <x v="20"/>
    <x v="0"/>
    <x v="0"/>
    <n v="610"/>
  </r>
  <r>
    <x v="0"/>
    <x v="2"/>
    <x v="2"/>
    <x v="20"/>
    <x v="3"/>
    <x v="0"/>
    <n v="1300"/>
  </r>
  <r>
    <x v="0"/>
    <x v="2"/>
    <x v="2"/>
    <x v="20"/>
    <x v="16"/>
    <x v="0"/>
    <n v="700"/>
  </r>
  <r>
    <x v="0"/>
    <x v="2"/>
    <x v="2"/>
    <x v="20"/>
    <x v="10"/>
    <x v="0"/>
    <n v="3200"/>
  </r>
  <r>
    <x v="0"/>
    <x v="2"/>
    <x v="2"/>
    <x v="21"/>
    <x v="6"/>
    <x v="0"/>
    <n v="1400"/>
  </r>
  <r>
    <x v="0"/>
    <x v="2"/>
    <x v="2"/>
    <x v="21"/>
    <x v="9"/>
    <x v="0"/>
    <n v="1000"/>
  </r>
  <r>
    <x v="0"/>
    <x v="2"/>
    <x v="2"/>
    <x v="21"/>
    <x v="7"/>
    <x v="0"/>
    <n v="1400"/>
  </r>
</pivotCacheRecords>
</file>

<file path=xl/pivotCache/pivotCacheRecords16.xml><?xml version="1.0" encoding="utf-8"?>
<pivotCacheRecords xmlns="http://schemas.openxmlformats.org/spreadsheetml/2006/main" xmlns:r="http://schemas.openxmlformats.org/officeDocument/2006/relationships" count="32">
  <r>
    <x v="0"/>
    <x v="0"/>
    <x v="0"/>
    <x v="0"/>
    <x v="0"/>
    <x v="0"/>
    <x v="0"/>
    <x v="0"/>
    <x v="0"/>
  </r>
  <r>
    <x v="0"/>
    <x v="0"/>
    <x v="0"/>
    <x v="0"/>
    <x v="1"/>
    <x v="0"/>
    <x v="1"/>
    <x v="0"/>
    <x v="1"/>
  </r>
  <r>
    <x v="0"/>
    <x v="0"/>
    <x v="0"/>
    <x v="1"/>
    <x v="2"/>
    <x v="1"/>
    <x v="2"/>
    <x v="0"/>
    <x v="2"/>
  </r>
  <r>
    <x v="0"/>
    <x v="0"/>
    <x v="0"/>
    <x v="2"/>
    <x v="3"/>
    <x v="2"/>
    <x v="3"/>
    <x v="0"/>
    <x v="3"/>
  </r>
  <r>
    <x v="0"/>
    <x v="0"/>
    <x v="0"/>
    <x v="2"/>
    <x v="4"/>
    <x v="2"/>
    <x v="4"/>
    <x v="0"/>
    <x v="4"/>
  </r>
  <r>
    <x v="0"/>
    <x v="0"/>
    <x v="0"/>
    <x v="2"/>
    <x v="0"/>
    <x v="3"/>
    <x v="5"/>
    <x v="0"/>
    <x v="5"/>
  </r>
  <r>
    <x v="0"/>
    <x v="0"/>
    <x v="0"/>
    <x v="2"/>
    <x v="3"/>
    <x v="4"/>
    <x v="6"/>
    <x v="0"/>
    <x v="3"/>
  </r>
  <r>
    <x v="0"/>
    <x v="0"/>
    <x v="0"/>
    <x v="2"/>
    <x v="5"/>
    <x v="4"/>
    <x v="7"/>
    <x v="0"/>
    <x v="6"/>
  </r>
  <r>
    <x v="0"/>
    <x v="0"/>
    <x v="0"/>
    <x v="3"/>
    <x v="3"/>
    <x v="5"/>
    <x v="3"/>
    <x v="0"/>
    <x v="6"/>
  </r>
  <r>
    <x v="0"/>
    <x v="0"/>
    <x v="0"/>
    <x v="4"/>
    <x v="6"/>
    <x v="6"/>
    <x v="8"/>
    <x v="0"/>
    <x v="7"/>
  </r>
  <r>
    <x v="0"/>
    <x v="0"/>
    <x v="0"/>
    <x v="4"/>
    <x v="6"/>
    <x v="7"/>
    <x v="9"/>
    <x v="0"/>
    <x v="8"/>
  </r>
  <r>
    <x v="0"/>
    <x v="0"/>
    <x v="0"/>
    <x v="4"/>
    <x v="1"/>
    <x v="7"/>
    <x v="1"/>
    <x v="0"/>
    <x v="9"/>
  </r>
  <r>
    <x v="0"/>
    <x v="0"/>
    <x v="0"/>
    <x v="4"/>
    <x v="6"/>
    <x v="8"/>
    <x v="10"/>
    <x v="0"/>
    <x v="7"/>
  </r>
  <r>
    <x v="0"/>
    <x v="0"/>
    <x v="0"/>
    <x v="4"/>
    <x v="6"/>
    <x v="8"/>
    <x v="9"/>
    <x v="0"/>
    <x v="10"/>
  </r>
  <r>
    <x v="0"/>
    <x v="0"/>
    <x v="0"/>
    <x v="4"/>
    <x v="6"/>
    <x v="9"/>
    <x v="11"/>
    <x v="0"/>
    <x v="8"/>
  </r>
  <r>
    <x v="0"/>
    <x v="0"/>
    <x v="0"/>
    <x v="4"/>
    <x v="6"/>
    <x v="9"/>
    <x v="8"/>
    <x v="0"/>
    <x v="10"/>
  </r>
  <r>
    <x v="0"/>
    <x v="0"/>
    <x v="0"/>
    <x v="5"/>
    <x v="7"/>
    <x v="10"/>
    <x v="12"/>
    <x v="0"/>
    <x v="0"/>
  </r>
  <r>
    <x v="0"/>
    <x v="0"/>
    <x v="0"/>
    <x v="5"/>
    <x v="2"/>
    <x v="10"/>
    <x v="2"/>
    <x v="0"/>
    <x v="11"/>
  </r>
  <r>
    <x v="0"/>
    <x v="0"/>
    <x v="0"/>
    <x v="5"/>
    <x v="8"/>
    <x v="10"/>
    <x v="13"/>
    <x v="0"/>
    <x v="12"/>
  </r>
  <r>
    <x v="0"/>
    <x v="0"/>
    <x v="0"/>
    <x v="5"/>
    <x v="3"/>
    <x v="11"/>
    <x v="14"/>
    <x v="0"/>
    <x v="5"/>
  </r>
  <r>
    <x v="0"/>
    <x v="0"/>
    <x v="0"/>
    <x v="5"/>
    <x v="9"/>
    <x v="11"/>
    <x v="15"/>
    <x v="0"/>
    <x v="13"/>
  </r>
  <r>
    <x v="0"/>
    <x v="0"/>
    <x v="0"/>
    <x v="6"/>
    <x v="7"/>
    <x v="12"/>
    <x v="12"/>
    <x v="0"/>
    <x v="1"/>
  </r>
  <r>
    <x v="0"/>
    <x v="0"/>
    <x v="0"/>
    <x v="6"/>
    <x v="6"/>
    <x v="12"/>
    <x v="11"/>
    <x v="0"/>
    <x v="9"/>
  </r>
  <r>
    <x v="0"/>
    <x v="0"/>
    <x v="0"/>
    <x v="7"/>
    <x v="10"/>
    <x v="13"/>
    <x v="16"/>
    <x v="0"/>
    <x v="2"/>
  </r>
  <r>
    <x v="0"/>
    <x v="0"/>
    <x v="0"/>
    <x v="7"/>
    <x v="0"/>
    <x v="13"/>
    <x v="0"/>
    <x v="0"/>
    <x v="11"/>
  </r>
  <r>
    <x v="0"/>
    <x v="0"/>
    <x v="0"/>
    <x v="8"/>
    <x v="0"/>
    <x v="14"/>
    <x v="0"/>
    <x v="0"/>
    <x v="12"/>
  </r>
  <r>
    <x v="0"/>
    <x v="0"/>
    <x v="0"/>
    <x v="9"/>
    <x v="0"/>
    <x v="15"/>
    <x v="5"/>
    <x v="0"/>
    <x v="13"/>
  </r>
  <r>
    <x v="0"/>
    <x v="0"/>
    <x v="0"/>
    <x v="9"/>
    <x v="4"/>
    <x v="15"/>
    <x v="4"/>
    <x v="0"/>
    <x v="14"/>
  </r>
  <r>
    <x v="0"/>
    <x v="0"/>
    <x v="0"/>
    <x v="10"/>
    <x v="3"/>
    <x v="16"/>
    <x v="6"/>
    <x v="0"/>
    <x v="4"/>
  </r>
  <r>
    <x v="0"/>
    <x v="0"/>
    <x v="0"/>
    <x v="10"/>
    <x v="9"/>
    <x v="16"/>
    <x v="15"/>
    <x v="0"/>
    <x v="14"/>
  </r>
  <r>
    <x v="0"/>
    <x v="0"/>
    <x v="1"/>
    <x v="1"/>
    <x v="2"/>
    <x v="1"/>
    <x v="2"/>
    <x v="0"/>
    <x v="15"/>
  </r>
  <r>
    <x v="0"/>
    <x v="0"/>
    <x v="1"/>
    <x v="7"/>
    <x v="10"/>
    <x v="13"/>
    <x v="16"/>
    <x v="0"/>
    <x v="15"/>
  </r>
</pivotCacheRecords>
</file>

<file path=xl/pivotCache/pivotCacheRecords17.xml><?xml version="1.0" encoding="utf-8"?>
<pivotCacheRecords xmlns="http://schemas.openxmlformats.org/spreadsheetml/2006/main" xmlns:r="http://schemas.openxmlformats.org/officeDocument/2006/relationships" count="396">
  <r>
    <x v="0"/>
    <x v="0"/>
    <x v="0"/>
    <x v="0"/>
    <x v="0"/>
    <x v="0"/>
    <x v="0"/>
    <n v="1547.3577168765"/>
    <n v="2259142.2666396899"/>
  </r>
  <r>
    <x v="0"/>
    <x v="0"/>
    <x v="0"/>
    <x v="0"/>
    <x v="0"/>
    <x v="0"/>
    <x v="1"/>
    <n v="2586.5645168620899"/>
    <n v="3776384.1946186498"/>
  </r>
  <r>
    <x v="0"/>
    <x v="0"/>
    <x v="0"/>
    <x v="0"/>
    <x v="0"/>
    <x v="0"/>
    <x v="2"/>
    <n v="2633.22278135124"/>
    <n v="3844505.2607728099"/>
  </r>
  <r>
    <x v="0"/>
    <x v="0"/>
    <x v="0"/>
    <x v="0"/>
    <x v="0"/>
    <x v="1"/>
    <x v="0"/>
    <n v="1364.9663193280101"/>
    <n v="1992850.8262189"/>
  </r>
  <r>
    <x v="0"/>
    <x v="0"/>
    <x v="0"/>
    <x v="0"/>
    <x v="0"/>
    <x v="1"/>
    <x v="1"/>
    <n v="2256.56333711157"/>
    <n v="3294582.4721828802"/>
  </r>
  <r>
    <x v="0"/>
    <x v="0"/>
    <x v="0"/>
    <x v="0"/>
    <x v="0"/>
    <x v="1"/>
    <x v="2"/>
    <n v="2191.2417668267599"/>
    <n v="3199212.9795670598"/>
  </r>
  <r>
    <x v="0"/>
    <x v="0"/>
    <x v="0"/>
    <x v="1"/>
    <x v="0"/>
    <x v="0"/>
    <x v="0"/>
    <n v="1184.27360808709"/>
    <n v="1729039.46780715"/>
  </r>
  <r>
    <x v="0"/>
    <x v="0"/>
    <x v="0"/>
    <x v="1"/>
    <x v="0"/>
    <x v="0"/>
    <x v="1"/>
    <n v="1730.3105702436501"/>
    <n v="2526253.43255573"/>
  </r>
  <r>
    <x v="0"/>
    <x v="0"/>
    <x v="0"/>
    <x v="1"/>
    <x v="0"/>
    <x v="0"/>
    <x v="2"/>
    <n v="1909.3390824261301"/>
    <n v="2787635.0603421498"/>
  </r>
  <r>
    <x v="0"/>
    <x v="0"/>
    <x v="0"/>
    <x v="1"/>
    <x v="0"/>
    <x v="1"/>
    <x v="0"/>
    <n v="964.96368066355603"/>
    <n v="1408846.97376879"/>
  </r>
  <r>
    <x v="0"/>
    <x v="0"/>
    <x v="0"/>
    <x v="1"/>
    <x v="0"/>
    <x v="1"/>
    <x v="1"/>
    <n v="1392.8418247796801"/>
    <n v="2033549.0641783299"/>
  </r>
  <r>
    <x v="0"/>
    <x v="0"/>
    <x v="0"/>
    <x v="1"/>
    <x v="0"/>
    <x v="1"/>
    <x v="2"/>
    <n v="1451.9212337998999"/>
    <n v="2119805.0013478501"/>
  </r>
  <r>
    <x v="0"/>
    <x v="0"/>
    <x v="1"/>
    <x v="2"/>
    <x v="0"/>
    <x v="0"/>
    <x v="0"/>
    <n v="1091.2260028477399"/>
    <n v="1593189.9641577101"/>
  </r>
  <r>
    <x v="0"/>
    <x v="0"/>
    <x v="1"/>
    <x v="2"/>
    <x v="0"/>
    <x v="0"/>
    <x v="1"/>
    <n v="1093.6809544851999"/>
    <n v="1596774.1935483899"/>
  </r>
  <r>
    <x v="0"/>
    <x v="0"/>
    <x v="1"/>
    <x v="2"/>
    <x v="0"/>
    <x v="0"/>
    <x v="2"/>
    <n v="1384.5927235233501"/>
    <n v="2021505.3763440901"/>
  </r>
  <r>
    <x v="0"/>
    <x v="0"/>
    <x v="1"/>
    <x v="2"/>
    <x v="0"/>
    <x v="1"/>
    <x v="0"/>
    <n v="788.03947562232997"/>
    <n v="1150537.6344085999"/>
  </r>
  <r>
    <x v="0"/>
    <x v="0"/>
    <x v="1"/>
    <x v="2"/>
    <x v="0"/>
    <x v="1"/>
    <x v="1"/>
    <n v="880.10016202680799"/>
    <n v="1284946.23655914"/>
  </r>
  <r>
    <x v="0"/>
    <x v="0"/>
    <x v="1"/>
    <x v="2"/>
    <x v="0"/>
    <x v="1"/>
    <x v="2"/>
    <n v="926.74424313840996"/>
    <n v="1353046.5949820799"/>
  </r>
  <r>
    <x v="0"/>
    <x v="0"/>
    <x v="2"/>
    <x v="3"/>
    <x v="0"/>
    <x v="0"/>
    <x v="0"/>
    <n v="9727.3457932323799"/>
    <n v="14201924.8581193"/>
  </r>
  <r>
    <x v="0"/>
    <x v="0"/>
    <x v="2"/>
    <x v="3"/>
    <x v="0"/>
    <x v="0"/>
    <x v="1"/>
    <n v="11877.8928973772"/>
    <n v="17341723.630170699"/>
  </r>
  <r>
    <x v="0"/>
    <x v="0"/>
    <x v="2"/>
    <x v="3"/>
    <x v="0"/>
    <x v="0"/>
    <x v="2"/>
    <n v="11666.3485301739"/>
    <n v="17032868.854054"/>
  </r>
  <r>
    <x v="0"/>
    <x v="0"/>
    <x v="2"/>
    <x v="3"/>
    <x v="0"/>
    <x v="1"/>
    <x v="0"/>
    <n v="7086.2744140442101"/>
    <n v="10345960.644504599"/>
  </r>
  <r>
    <x v="0"/>
    <x v="0"/>
    <x v="2"/>
    <x v="3"/>
    <x v="0"/>
    <x v="1"/>
    <x v="1"/>
    <n v="8495.9543457130294"/>
    <n v="12404093.344741"/>
  </r>
  <r>
    <x v="0"/>
    <x v="0"/>
    <x v="2"/>
    <x v="3"/>
    <x v="0"/>
    <x v="1"/>
    <x v="2"/>
    <n v="8181.8710057606004"/>
    <n v="11945531.668410501"/>
  </r>
  <r>
    <x v="0"/>
    <x v="0"/>
    <x v="3"/>
    <x v="4"/>
    <x v="0"/>
    <x v="0"/>
    <x v="0"/>
    <n v="7171.4591040247997"/>
    <n v="10470330.291876201"/>
  </r>
  <r>
    <x v="0"/>
    <x v="0"/>
    <x v="3"/>
    <x v="4"/>
    <x v="0"/>
    <x v="0"/>
    <x v="1"/>
    <n v="9966.1759530339095"/>
    <n v="14550616.891429501"/>
  </r>
  <r>
    <x v="0"/>
    <x v="0"/>
    <x v="3"/>
    <x v="4"/>
    <x v="0"/>
    <x v="0"/>
    <x v="2"/>
    <n v="10063.2272133853"/>
    <n v="14692311.7315426"/>
  </r>
  <r>
    <x v="0"/>
    <x v="0"/>
    <x v="3"/>
    <x v="4"/>
    <x v="0"/>
    <x v="1"/>
    <x v="0"/>
    <n v="6136.9945125936201"/>
    <n v="8960011.9883866906"/>
  </r>
  <r>
    <x v="0"/>
    <x v="0"/>
    <x v="3"/>
    <x v="4"/>
    <x v="0"/>
    <x v="1"/>
    <x v="1"/>
    <n v="8902.8056621462001"/>
    <n v="12998096.266733401"/>
  </r>
  <r>
    <x v="0"/>
    <x v="0"/>
    <x v="3"/>
    <x v="4"/>
    <x v="0"/>
    <x v="1"/>
    <x v="2"/>
    <n v="9190.3649520763993"/>
    <n v="13417932.830031499"/>
  </r>
  <r>
    <x v="0"/>
    <x v="0"/>
    <x v="3"/>
    <x v="5"/>
    <x v="0"/>
    <x v="0"/>
    <x v="0"/>
    <n v="2206.6028012383999"/>
    <n v="3221640.0898080701"/>
  </r>
  <r>
    <x v="0"/>
    <x v="0"/>
    <x v="3"/>
    <x v="5"/>
    <x v="0"/>
    <x v="0"/>
    <x v="1"/>
    <n v="3066.5156778565902"/>
    <n v="4477112.8896706197"/>
  </r>
  <r>
    <x v="0"/>
    <x v="0"/>
    <x v="3"/>
    <x v="5"/>
    <x v="0"/>
    <x v="0"/>
    <x v="2"/>
    <n v="3096.3776041185702"/>
    <n v="4520711.3020131104"/>
  </r>
  <r>
    <x v="0"/>
    <x v="0"/>
    <x v="3"/>
    <x v="5"/>
    <x v="0"/>
    <x v="1"/>
    <x v="0"/>
    <n v="1888.30600387496"/>
    <n v="2756926.7656574398"/>
  </r>
  <r>
    <x v="0"/>
    <x v="0"/>
    <x v="3"/>
    <x v="5"/>
    <x v="0"/>
    <x v="1"/>
    <x v="1"/>
    <n v="2739.32481912191"/>
    <n v="3999414.2359179799"/>
  </r>
  <r>
    <x v="0"/>
    <x v="0"/>
    <x v="3"/>
    <x v="5"/>
    <x v="0"/>
    <x v="1"/>
    <x v="2"/>
    <n v="2827.80460063889"/>
    <n v="4128594.7169327801"/>
  </r>
  <r>
    <x v="0"/>
    <x v="0"/>
    <x v="3"/>
    <x v="6"/>
    <x v="0"/>
    <x v="0"/>
    <x v="0"/>
    <n v="19408.074638164999"/>
    <n v="28335788.9717209"/>
  </r>
  <r>
    <x v="0"/>
    <x v="0"/>
    <x v="3"/>
    <x v="6"/>
    <x v="0"/>
    <x v="0"/>
    <x v="1"/>
    <n v="26971.399257511301"/>
    <n v="39378242.9159666"/>
  </r>
  <r>
    <x v="0"/>
    <x v="0"/>
    <x v="3"/>
    <x v="6"/>
    <x v="0"/>
    <x v="0"/>
    <x v="2"/>
    <n v="27234.0484725883"/>
    <n v="39761710.769978903"/>
  </r>
  <r>
    <x v="0"/>
    <x v="0"/>
    <x v="3"/>
    <x v="6"/>
    <x v="0"/>
    <x v="1"/>
    <x v="0"/>
    <n v="16608.5096249911"/>
    <n v="24248424.052487001"/>
  </r>
  <r>
    <x v="0"/>
    <x v="0"/>
    <x v="3"/>
    <x v="6"/>
    <x v="0"/>
    <x v="1"/>
    <x v="1"/>
    <n v="24093.6069318222"/>
    <n v="35176666.120460503"/>
  </r>
  <r>
    <x v="0"/>
    <x v="0"/>
    <x v="3"/>
    <x v="6"/>
    <x v="0"/>
    <x v="1"/>
    <x v="2"/>
    <n v="24871.826828346599"/>
    <n v="36312867.169386096"/>
  </r>
  <r>
    <x v="0"/>
    <x v="0"/>
    <x v="3"/>
    <x v="7"/>
    <x v="0"/>
    <x v="0"/>
    <x v="0"/>
    <n v="21363.927121080898"/>
    <n v="31191333.596778098"/>
  </r>
  <r>
    <x v="0"/>
    <x v="0"/>
    <x v="3"/>
    <x v="7"/>
    <x v="0"/>
    <x v="0"/>
    <x v="1"/>
    <n v="29689.447244702402"/>
    <n v="43346592.9772655"/>
  </r>
  <r>
    <x v="0"/>
    <x v="0"/>
    <x v="3"/>
    <x v="7"/>
    <x v="0"/>
    <x v="0"/>
    <x v="2"/>
    <n v="29978.564985329798"/>
    <n v="43768704.878581502"/>
  </r>
  <r>
    <x v="0"/>
    <x v="0"/>
    <x v="3"/>
    <x v="7"/>
    <x v="0"/>
    <x v="1"/>
    <x v="0"/>
    <n v="18282.235401153001"/>
    <n v="26692063.685683399"/>
  </r>
  <r>
    <x v="0"/>
    <x v="0"/>
    <x v="3"/>
    <x v="7"/>
    <x v="0"/>
    <x v="1"/>
    <x v="1"/>
    <n v="26521.644839680299"/>
    <n v="38721601.465933204"/>
  </r>
  <r>
    <x v="0"/>
    <x v="0"/>
    <x v="3"/>
    <x v="7"/>
    <x v="0"/>
    <x v="1"/>
    <x v="2"/>
    <n v="27378.2899970947"/>
    <n v="39972303.395758301"/>
  </r>
  <r>
    <x v="0"/>
    <x v="0"/>
    <x v="4"/>
    <x v="8"/>
    <x v="0"/>
    <x v="0"/>
    <x v="0"/>
    <n v="648.92448017193703"/>
    <n v="947429.74105102802"/>
  </r>
  <r>
    <x v="0"/>
    <x v="0"/>
    <x v="4"/>
    <x v="8"/>
    <x v="0"/>
    <x v="0"/>
    <x v="1"/>
    <n v="1110.3587413535899"/>
    <n v="1621123.76237624"/>
  </r>
  <r>
    <x v="0"/>
    <x v="0"/>
    <x v="4"/>
    <x v="8"/>
    <x v="0"/>
    <x v="0"/>
    <x v="2"/>
    <n v="1254.10124257947"/>
    <n v="1830987.8141660299"/>
  </r>
  <r>
    <x v="0"/>
    <x v="0"/>
    <x v="4"/>
    <x v="8"/>
    <x v="0"/>
    <x v="1"/>
    <x v="0"/>
    <n v="579.13645421444096"/>
    <n v="845539.22315308498"/>
  </r>
  <r>
    <x v="0"/>
    <x v="0"/>
    <x v="4"/>
    <x v="8"/>
    <x v="0"/>
    <x v="1"/>
    <x v="1"/>
    <n v="957.24172917818703"/>
    <n v="1397572.92460015"/>
  </r>
  <r>
    <x v="0"/>
    <x v="0"/>
    <x v="4"/>
    <x v="8"/>
    <x v="0"/>
    <x v="1"/>
    <x v="2"/>
    <n v="920.78529770785303"/>
    <n v="1344346.5346534699"/>
  </r>
  <r>
    <x v="0"/>
    <x v="0"/>
    <x v="5"/>
    <x v="9"/>
    <x v="0"/>
    <x v="0"/>
    <x v="0"/>
    <n v="1103.45493679679"/>
    <n v="1611044.20772331"/>
  </r>
  <r>
    <x v="0"/>
    <x v="0"/>
    <x v="5"/>
    <x v="9"/>
    <x v="0"/>
    <x v="0"/>
    <x v="1"/>
    <n v="1208.77178803019"/>
    <n v="1764806.8105240799"/>
  </r>
  <r>
    <x v="0"/>
    <x v="0"/>
    <x v="5"/>
    <x v="9"/>
    <x v="0"/>
    <x v="0"/>
    <x v="2"/>
    <n v="1575.00876619318"/>
    <n v="2299512.79864205"/>
  </r>
  <r>
    <x v="0"/>
    <x v="0"/>
    <x v="5"/>
    <x v="9"/>
    <x v="0"/>
    <x v="1"/>
    <x v="0"/>
    <n v="983.90607863995797"/>
    <n v="1436502.8748143399"/>
  </r>
  <r>
    <x v="0"/>
    <x v="0"/>
    <x v="5"/>
    <x v="9"/>
    <x v="0"/>
    <x v="1"/>
    <x v="1"/>
    <n v="1252.4166092620501"/>
    <n v="1828528.2495225901"/>
  </r>
  <r>
    <x v="0"/>
    <x v="0"/>
    <x v="5"/>
    <x v="9"/>
    <x v="0"/>
    <x v="1"/>
    <x v="2"/>
    <n v="1329.26944664858"/>
    <n v="1940733.39210693"/>
  </r>
  <r>
    <x v="0"/>
    <x v="0"/>
    <x v="6"/>
    <x v="10"/>
    <x v="0"/>
    <x v="0"/>
    <x v="0"/>
    <n v="10131.2240061189"/>
    <n v="14791587.048933599"/>
  </r>
  <r>
    <x v="0"/>
    <x v="0"/>
    <x v="6"/>
    <x v="10"/>
    <x v="0"/>
    <x v="0"/>
    <x v="1"/>
    <n v="14189.974931217799"/>
    <n v="20717363.399578001"/>
  </r>
  <r>
    <x v="0"/>
    <x v="0"/>
    <x v="6"/>
    <x v="10"/>
    <x v="0"/>
    <x v="0"/>
    <x v="2"/>
    <n v="15756.315484795399"/>
    <n v="23004220.607801199"/>
  </r>
  <r>
    <x v="0"/>
    <x v="0"/>
    <x v="6"/>
    <x v="10"/>
    <x v="0"/>
    <x v="1"/>
    <x v="0"/>
    <n v="9586.8928917550602"/>
    <n v="13996863.6219624"/>
  </r>
  <r>
    <x v="0"/>
    <x v="0"/>
    <x v="6"/>
    <x v="10"/>
    <x v="0"/>
    <x v="1"/>
    <x v="1"/>
    <n v="12228.767094307599"/>
    <n v="17853999.957689099"/>
  </r>
  <r>
    <x v="0"/>
    <x v="0"/>
    <x v="6"/>
    <x v="10"/>
    <x v="0"/>
    <x v="1"/>
    <x v="2"/>
    <n v="14199.0639479697"/>
    <n v="20730633.3640357"/>
  </r>
  <r>
    <x v="0"/>
    <x v="0"/>
    <x v="7"/>
    <x v="11"/>
    <x v="0"/>
    <x v="0"/>
    <x v="0"/>
    <n v="3898.9184314131498"/>
    <n v="5692420.9098632103"/>
  </r>
  <r>
    <x v="0"/>
    <x v="0"/>
    <x v="7"/>
    <x v="11"/>
    <x v="0"/>
    <x v="0"/>
    <x v="1"/>
    <n v="5274.9143608138302"/>
    <n v="7701374.9667881904"/>
  </r>
  <r>
    <x v="0"/>
    <x v="0"/>
    <x v="7"/>
    <x v="11"/>
    <x v="0"/>
    <x v="0"/>
    <x v="2"/>
    <n v="5338.1059075142002"/>
    <n v="7793634.6249707397"/>
  </r>
  <r>
    <x v="0"/>
    <x v="0"/>
    <x v="7"/>
    <x v="11"/>
    <x v="0"/>
    <x v="1"/>
    <x v="0"/>
    <n v="2530.82144535003"/>
    <n v="3694999.3102110401"/>
  </r>
  <r>
    <x v="0"/>
    <x v="0"/>
    <x v="7"/>
    <x v="11"/>
    <x v="0"/>
    <x v="1"/>
    <x v="1"/>
    <n v="3457.3674988442799"/>
    <n v="5047756.5483126501"/>
  </r>
  <r>
    <x v="0"/>
    <x v="0"/>
    <x v="7"/>
    <x v="11"/>
    <x v="0"/>
    <x v="1"/>
    <x v="2"/>
    <n v="3116.9230409960101"/>
    <n v="4550707.6398541797"/>
  </r>
  <r>
    <x v="0"/>
    <x v="0"/>
    <x v="7"/>
    <x v="12"/>
    <x v="0"/>
    <x v="0"/>
    <x v="0"/>
    <n v="3687.0375926862998"/>
    <n v="5383074.8853219999"/>
  </r>
  <r>
    <x v="0"/>
    <x v="0"/>
    <x v="7"/>
    <x v="12"/>
    <x v="0"/>
    <x v="0"/>
    <x v="1"/>
    <n v="4619.0635604258996"/>
    <n v="6743832.7982218098"/>
  </r>
  <r>
    <x v="0"/>
    <x v="0"/>
    <x v="7"/>
    <x v="12"/>
    <x v="0"/>
    <x v="0"/>
    <x v="2"/>
    <n v="4599.4231664696899"/>
    <n v="6715157.8230457501"/>
  </r>
  <r>
    <x v="0"/>
    <x v="0"/>
    <x v="7"/>
    <x v="12"/>
    <x v="0"/>
    <x v="1"/>
    <x v="0"/>
    <n v="2924.6332091138902"/>
    <n v="4269964.4853062704"/>
  </r>
  <r>
    <x v="0"/>
    <x v="0"/>
    <x v="7"/>
    <x v="12"/>
    <x v="0"/>
    <x v="1"/>
    <x v="1"/>
    <n v="3487.9554175848398"/>
    <n v="5092414.9096738603"/>
  </r>
  <r>
    <x v="0"/>
    <x v="0"/>
    <x v="7"/>
    <x v="12"/>
    <x v="0"/>
    <x v="1"/>
    <x v="2"/>
    <n v="3374.5767797467902"/>
    <n v="4926882.0984303104"/>
  </r>
  <r>
    <x v="0"/>
    <x v="0"/>
    <x v="7"/>
    <x v="13"/>
    <x v="0"/>
    <x v="0"/>
    <x v="0"/>
    <n v="2655.9614761523899"/>
    <n v="3877703.7551824902"/>
  </r>
  <r>
    <x v="0"/>
    <x v="0"/>
    <x v="7"/>
    <x v="13"/>
    <x v="0"/>
    <x v="0"/>
    <x v="1"/>
    <n v="3138.5299063833299"/>
    <n v="4582253.6633196697"/>
  </r>
  <r>
    <x v="0"/>
    <x v="0"/>
    <x v="7"/>
    <x v="13"/>
    <x v="0"/>
    <x v="0"/>
    <x v="2"/>
    <n v="3259.0162775889098"/>
    <n v="4758163.7652797997"/>
  </r>
  <r>
    <x v="0"/>
    <x v="0"/>
    <x v="7"/>
    <x v="13"/>
    <x v="0"/>
    <x v="1"/>
    <x v="0"/>
    <n v="2237.0908672087598"/>
    <n v="3266152.66612479"/>
  </r>
  <r>
    <x v="0"/>
    <x v="0"/>
    <x v="7"/>
    <x v="13"/>
    <x v="0"/>
    <x v="1"/>
    <x v="1"/>
    <n v="2613.3088933842901"/>
    <n v="3815430.9843410701"/>
  </r>
  <r>
    <x v="0"/>
    <x v="0"/>
    <x v="7"/>
    <x v="13"/>
    <x v="0"/>
    <x v="1"/>
    <x v="2"/>
    <n v="2530.57751078917"/>
    <n v="3694643.1657521799"/>
  </r>
  <r>
    <x v="0"/>
    <x v="0"/>
    <x v="7"/>
    <x v="14"/>
    <x v="0"/>
    <x v="0"/>
    <x v="0"/>
    <n v="2084.6895194826302"/>
    <n v="3043646.69844463"/>
  </r>
  <r>
    <x v="0"/>
    <x v="0"/>
    <x v="7"/>
    <x v="14"/>
    <x v="0"/>
    <x v="0"/>
    <x v="1"/>
    <n v="2241.01740297378"/>
    <n v="3271885.4083417198"/>
  </r>
  <r>
    <x v="0"/>
    <x v="0"/>
    <x v="7"/>
    <x v="14"/>
    <x v="0"/>
    <x v="0"/>
    <x v="2"/>
    <n v="2428.8015069235198"/>
    <n v="3546050.2001083302"/>
  </r>
  <r>
    <x v="0"/>
    <x v="0"/>
    <x v="7"/>
    <x v="14"/>
    <x v="0"/>
    <x v="1"/>
    <x v="0"/>
    <n v="1757.7354704736899"/>
    <n v="2566293.7868915899"/>
  </r>
  <r>
    <x v="0"/>
    <x v="0"/>
    <x v="7"/>
    <x v="14"/>
    <x v="0"/>
    <x v="1"/>
    <x v="1"/>
    <n v="1935.9873864056799"/>
    <n v="2826541.5841522901"/>
  </r>
  <r>
    <x v="0"/>
    <x v="0"/>
    <x v="7"/>
    <x v="14"/>
    <x v="0"/>
    <x v="1"/>
    <x v="2"/>
    <n v="1870.2152890831801"/>
    <n v="2730514.32206144"/>
  </r>
  <r>
    <x v="0"/>
    <x v="0"/>
    <x v="7"/>
    <x v="15"/>
    <x v="0"/>
    <x v="0"/>
    <x v="0"/>
    <n v="1681.5570778568999"/>
    <n v="2455073.3336710799"/>
  </r>
  <r>
    <x v="0"/>
    <x v="0"/>
    <x v="7"/>
    <x v="15"/>
    <x v="0"/>
    <x v="0"/>
    <x v="1"/>
    <n v="1997.5662015737601"/>
    <n v="2916446.6542976899"/>
  </r>
  <r>
    <x v="0"/>
    <x v="0"/>
    <x v="7"/>
    <x v="15"/>
    <x v="0"/>
    <x v="0"/>
    <x v="2"/>
    <n v="2017.0713762047901"/>
    <n v="2944924.2092590001"/>
  </r>
  <r>
    <x v="0"/>
    <x v="0"/>
    <x v="7"/>
    <x v="15"/>
    <x v="0"/>
    <x v="1"/>
    <x v="0"/>
    <n v="1448.5332244589699"/>
    <n v="2114858.5077101002"/>
  </r>
  <r>
    <x v="0"/>
    <x v="0"/>
    <x v="7"/>
    <x v="15"/>
    <x v="0"/>
    <x v="1"/>
    <x v="1"/>
    <n v="1687.44748279546"/>
    <n v="2463673.32488138"/>
  </r>
  <r>
    <x v="0"/>
    <x v="0"/>
    <x v="7"/>
    <x v="15"/>
    <x v="0"/>
    <x v="1"/>
    <x v="2"/>
    <n v="1644.7177877950401"/>
    <n v="2401287.9701807601"/>
  </r>
  <r>
    <x v="0"/>
    <x v="0"/>
    <x v="8"/>
    <x v="16"/>
    <x v="0"/>
    <x v="0"/>
    <x v="0"/>
    <n v="15247.2061247903"/>
    <n v="22260920.942193899"/>
  </r>
  <r>
    <x v="0"/>
    <x v="0"/>
    <x v="8"/>
    <x v="16"/>
    <x v="0"/>
    <x v="0"/>
    <x v="1"/>
    <n v="21441.786187076901"/>
    <n v="31305007.833132301"/>
  </r>
  <r>
    <x v="0"/>
    <x v="0"/>
    <x v="8"/>
    <x v="16"/>
    <x v="0"/>
    <x v="0"/>
    <x v="2"/>
    <n v="24630.172983842"/>
    <n v="35960052.556409404"/>
  </r>
  <r>
    <x v="0"/>
    <x v="0"/>
    <x v="8"/>
    <x v="16"/>
    <x v="0"/>
    <x v="1"/>
    <x v="0"/>
    <n v="13595.5021420505"/>
    <n v="19849433.1273937"/>
  </r>
  <r>
    <x v="0"/>
    <x v="0"/>
    <x v="8"/>
    <x v="16"/>
    <x v="0"/>
    <x v="1"/>
    <x v="1"/>
    <n v="19297.7916022391"/>
    <n v="28174775.7392691"/>
  </r>
  <r>
    <x v="0"/>
    <x v="0"/>
    <x v="8"/>
    <x v="16"/>
    <x v="0"/>
    <x v="1"/>
    <x v="2"/>
    <n v="19427.535480549101"/>
    <n v="28364201.8016016"/>
  </r>
  <r>
    <x v="0"/>
    <x v="0"/>
    <x v="9"/>
    <x v="17"/>
    <x v="0"/>
    <x v="0"/>
    <x v="0"/>
    <n v="867.79718222776296"/>
    <n v="1266983.88605253"/>
  </r>
  <r>
    <x v="0"/>
    <x v="0"/>
    <x v="9"/>
    <x v="17"/>
    <x v="0"/>
    <x v="0"/>
    <x v="1"/>
    <n v="1136.3462660294599"/>
    <n v="1659065.54840301"/>
  </r>
  <r>
    <x v="0"/>
    <x v="0"/>
    <x v="9"/>
    <x v="17"/>
    <x v="0"/>
    <x v="0"/>
    <x v="2"/>
    <n v="1275.99178960634"/>
    <n v="1862948.0128252599"/>
  </r>
  <r>
    <x v="0"/>
    <x v="0"/>
    <x v="9"/>
    <x v="17"/>
    <x v="0"/>
    <x v="1"/>
    <x v="0"/>
    <n v="884.67741035244103"/>
    <n v="1291629.01911456"/>
  </r>
  <r>
    <x v="0"/>
    <x v="0"/>
    <x v="9"/>
    <x v="17"/>
    <x v="0"/>
    <x v="1"/>
    <x v="1"/>
    <n v="1041.97044515058"/>
    <n v="1521276.84991984"/>
  </r>
  <r>
    <x v="0"/>
    <x v="0"/>
    <x v="9"/>
    <x v="17"/>
    <x v="0"/>
    <x v="1"/>
    <x v="2"/>
    <n v="1015.11553677041"/>
    <n v="1482068.68368479"/>
  </r>
  <r>
    <x v="0"/>
    <x v="0"/>
    <x v="9"/>
    <x v="18"/>
    <x v="0"/>
    <x v="0"/>
    <x v="0"/>
    <n v="1828.64976457235"/>
    <n v="2669828.6562756398"/>
  </r>
  <r>
    <x v="0"/>
    <x v="0"/>
    <x v="9"/>
    <x v="18"/>
    <x v="0"/>
    <x v="0"/>
    <x v="1"/>
    <n v="1989.1950329823501"/>
    <n v="2904224.7481542202"/>
  </r>
  <r>
    <x v="0"/>
    <x v="0"/>
    <x v="9"/>
    <x v="18"/>
    <x v="0"/>
    <x v="0"/>
    <x v="2"/>
    <n v="2198.6870295661201"/>
    <n v="3210083.0631665299"/>
  </r>
  <r>
    <x v="0"/>
    <x v="0"/>
    <x v="9"/>
    <x v="18"/>
    <x v="0"/>
    <x v="1"/>
    <x v="0"/>
    <n v="1363.6558469214599"/>
    <n v="1990937.5365053299"/>
  </r>
  <r>
    <x v="0"/>
    <x v="0"/>
    <x v="9"/>
    <x v="18"/>
    <x v="0"/>
    <x v="1"/>
    <x v="1"/>
    <n v="1742.5035229865"/>
    <n v="2544055.1435603001"/>
  </r>
  <r>
    <x v="0"/>
    <x v="0"/>
    <x v="9"/>
    <x v="18"/>
    <x v="0"/>
    <x v="1"/>
    <x v="2"/>
    <n v="1617.1998988616299"/>
    <n v="2361111.8523379802"/>
  </r>
  <r>
    <x v="0"/>
    <x v="0"/>
    <x v="9"/>
    <x v="19"/>
    <x v="0"/>
    <x v="0"/>
    <x v="0"/>
    <n v="8962.7348433287807"/>
    <n v="13085592.87126"/>
  </r>
  <r>
    <x v="0"/>
    <x v="0"/>
    <x v="9"/>
    <x v="19"/>
    <x v="0"/>
    <x v="0"/>
    <x v="1"/>
    <n v="11799.0539163598"/>
    <n v="17226618.717885301"/>
  </r>
  <r>
    <x v="0"/>
    <x v="0"/>
    <x v="9"/>
    <x v="19"/>
    <x v="0"/>
    <x v="0"/>
    <x v="2"/>
    <n v="11840.838227983701"/>
    <n v="17287623.812856201"/>
  </r>
  <r>
    <x v="0"/>
    <x v="0"/>
    <x v="9"/>
    <x v="19"/>
    <x v="0"/>
    <x v="1"/>
    <x v="0"/>
    <n v="6400.5208545505902"/>
    <n v="9344760.4476438593"/>
  </r>
  <r>
    <x v="0"/>
    <x v="0"/>
    <x v="9"/>
    <x v="19"/>
    <x v="0"/>
    <x v="1"/>
    <x v="1"/>
    <n v="8576.6478039238391"/>
    <n v="12521905.7937288"/>
  </r>
  <r>
    <x v="0"/>
    <x v="0"/>
    <x v="9"/>
    <x v="19"/>
    <x v="0"/>
    <x v="1"/>
    <x v="2"/>
    <n v="8868.3022990587397"/>
    <n v="12947721.356625799"/>
  </r>
  <r>
    <x v="0"/>
    <x v="0"/>
    <x v="9"/>
    <x v="20"/>
    <x v="0"/>
    <x v="0"/>
    <x v="0"/>
    <n v="2355.1722951563702"/>
    <n v="3438551.5509282998"/>
  </r>
  <r>
    <x v="0"/>
    <x v="0"/>
    <x v="9"/>
    <x v="20"/>
    <x v="0"/>
    <x v="0"/>
    <x v="1"/>
    <n v="3253.9630987793598"/>
    <n v="4750786.1242178697"/>
  </r>
  <r>
    <x v="0"/>
    <x v="0"/>
    <x v="9"/>
    <x v="20"/>
    <x v="0"/>
    <x v="0"/>
    <x v="2"/>
    <n v="3284.7602588674399"/>
    <n v="4795749.9779464602"/>
  </r>
  <r>
    <x v="0"/>
    <x v="0"/>
    <x v="9"/>
    <x v="20"/>
    <x v="0"/>
    <x v="1"/>
    <x v="0"/>
    <n v="2018.02443735009"/>
    <n v="2946315.6785311298"/>
  </r>
  <r>
    <x v="0"/>
    <x v="0"/>
    <x v="9"/>
    <x v="20"/>
    <x v="0"/>
    <x v="1"/>
    <x v="1"/>
    <n v="2569.13151261036"/>
    <n v="3750932.0084111202"/>
  </r>
  <r>
    <x v="0"/>
    <x v="0"/>
    <x v="9"/>
    <x v="20"/>
    <x v="0"/>
    <x v="1"/>
    <x v="2"/>
    <n v="2321.1333287432399"/>
    <n v="3388854.6599651198"/>
  </r>
  <r>
    <x v="0"/>
    <x v="0"/>
    <x v="10"/>
    <x v="21"/>
    <x v="0"/>
    <x v="0"/>
    <x v="0"/>
    <n v="31171.939552105101"/>
    <n v="45511031.746073402"/>
  </r>
  <r>
    <x v="0"/>
    <x v="0"/>
    <x v="10"/>
    <x v="21"/>
    <x v="0"/>
    <x v="0"/>
    <x v="1"/>
    <n v="43563.341111582602"/>
    <n v="63602478.022910602"/>
  </r>
  <r>
    <x v="0"/>
    <x v="0"/>
    <x v="10"/>
    <x v="21"/>
    <x v="0"/>
    <x v="0"/>
    <x v="2"/>
    <n v="48620.987463930498"/>
    <n v="70986641.697338507"/>
  </r>
  <r>
    <x v="0"/>
    <x v="0"/>
    <x v="10"/>
    <x v="21"/>
    <x v="0"/>
    <x v="1"/>
    <x v="0"/>
    <n v="22929.564762077702"/>
    <n v="33477164.552633502"/>
  </r>
  <r>
    <x v="0"/>
    <x v="0"/>
    <x v="10"/>
    <x v="21"/>
    <x v="0"/>
    <x v="1"/>
    <x v="1"/>
    <n v="34583.7028882054"/>
    <n v="50492206.216779903"/>
  </r>
  <r>
    <x v="0"/>
    <x v="0"/>
    <x v="10"/>
    <x v="21"/>
    <x v="0"/>
    <x v="1"/>
    <x v="2"/>
    <n v="38653.051448061698"/>
    <n v="56433455.114170097"/>
  </r>
  <r>
    <x v="0"/>
    <x v="1"/>
    <x v="0"/>
    <x v="0"/>
    <x v="0"/>
    <x v="0"/>
    <x v="0"/>
    <n v="1547.3577168765"/>
    <n v="2259142.2666396899"/>
  </r>
  <r>
    <x v="0"/>
    <x v="1"/>
    <x v="0"/>
    <x v="0"/>
    <x v="0"/>
    <x v="0"/>
    <x v="1"/>
    <n v="2586.5645168620899"/>
    <n v="3776384.1946186498"/>
  </r>
  <r>
    <x v="0"/>
    <x v="1"/>
    <x v="0"/>
    <x v="0"/>
    <x v="0"/>
    <x v="0"/>
    <x v="2"/>
    <n v="2633.22278135124"/>
    <n v="3844505.2607728099"/>
  </r>
  <r>
    <x v="0"/>
    <x v="1"/>
    <x v="0"/>
    <x v="0"/>
    <x v="0"/>
    <x v="1"/>
    <x v="0"/>
    <n v="1364.9663193280101"/>
    <n v="1992850.8262189"/>
  </r>
  <r>
    <x v="0"/>
    <x v="1"/>
    <x v="0"/>
    <x v="0"/>
    <x v="0"/>
    <x v="1"/>
    <x v="1"/>
    <n v="2256.56333711157"/>
    <n v="3294582.4721828802"/>
  </r>
  <r>
    <x v="0"/>
    <x v="1"/>
    <x v="0"/>
    <x v="0"/>
    <x v="0"/>
    <x v="1"/>
    <x v="2"/>
    <n v="2191.2417668267599"/>
    <n v="3199212.9795670598"/>
  </r>
  <r>
    <x v="0"/>
    <x v="1"/>
    <x v="0"/>
    <x v="1"/>
    <x v="0"/>
    <x v="0"/>
    <x v="0"/>
    <n v="1184.27360808709"/>
    <n v="1729039.46780715"/>
  </r>
  <r>
    <x v="0"/>
    <x v="1"/>
    <x v="0"/>
    <x v="1"/>
    <x v="0"/>
    <x v="0"/>
    <x v="1"/>
    <n v="1730.3105702436501"/>
    <n v="2526253.43255573"/>
  </r>
  <r>
    <x v="0"/>
    <x v="1"/>
    <x v="0"/>
    <x v="1"/>
    <x v="0"/>
    <x v="0"/>
    <x v="2"/>
    <n v="1909.3390824261301"/>
    <n v="2787635.0603421498"/>
  </r>
  <r>
    <x v="0"/>
    <x v="1"/>
    <x v="0"/>
    <x v="1"/>
    <x v="0"/>
    <x v="1"/>
    <x v="0"/>
    <n v="964.96368066355603"/>
    <n v="1408846.97376879"/>
  </r>
  <r>
    <x v="0"/>
    <x v="1"/>
    <x v="0"/>
    <x v="1"/>
    <x v="0"/>
    <x v="1"/>
    <x v="1"/>
    <n v="1392.8418247796801"/>
    <n v="2033549.0641783299"/>
  </r>
  <r>
    <x v="0"/>
    <x v="1"/>
    <x v="0"/>
    <x v="1"/>
    <x v="0"/>
    <x v="1"/>
    <x v="2"/>
    <n v="1451.9212337998999"/>
    <n v="2119805.0013478501"/>
  </r>
  <r>
    <x v="0"/>
    <x v="1"/>
    <x v="1"/>
    <x v="2"/>
    <x v="0"/>
    <x v="0"/>
    <x v="0"/>
    <n v="1212.47333649749"/>
    <n v="1770211.07128634"/>
  </r>
  <r>
    <x v="0"/>
    <x v="1"/>
    <x v="1"/>
    <x v="2"/>
    <x v="0"/>
    <x v="0"/>
    <x v="1"/>
    <n v="1215.2010605391099"/>
    <n v="1774193.5483871"/>
  </r>
  <r>
    <x v="0"/>
    <x v="1"/>
    <x v="1"/>
    <x v="2"/>
    <x v="0"/>
    <x v="0"/>
    <x v="2"/>
    <n v="1538.43635947038"/>
    <n v="2246117.08482676"/>
  </r>
  <r>
    <x v="0"/>
    <x v="1"/>
    <x v="1"/>
    <x v="2"/>
    <x v="0"/>
    <x v="1"/>
    <x v="0"/>
    <n v="875.59941735814402"/>
    <n v="1278375.1493428899"/>
  </r>
  <r>
    <x v="0"/>
    <x v="1"/>
    <x v="1"/>
    <x v="2"/>
    <x v="0"/>
    <x v="1"/>
    <x v="1"/>
    <n v="977.88906891867498"/>
    <n v="1427718.04062127"/>
  </r>
  <r>
    <x v="0"/>
    <x v="1"/>
    <x v="1"/>
    <x v="2"/>
    <x v="0"/>
    <x v="1"/>
    <x v="2"/>
    <n v="1029.7158257093399"/>
    <n v="1503385.1055356399"/>
  </r>
  <r>
    <x v="0"/>
    <x v="1"/>
    <x v="2"/>
    <x v="3"/>
    <x v="0"/>
    <x v="0"/>
    <x v="0"/>
    <n v="9727.3457932323799"/>
    <n v="14201924.8581193"/>
  </r>
  <r>
    <x v="0"/>
    <x v="1"/>
    <x v="2"/>
    <x v="3"/>
    <x v="0"/>
    <x v="0"/>
    <x v="1"/>
    <n v="11877.8928973772"/>
    <n v="17341723.630170699"/>
  </r>
  <r>
    <x v="0"/>
    <x v="1"/>
    <x v="2"/>
    <x v="3"/>
    <x v="0"/>
    <x v="0"/>
    <x v="2"/>
    <n v="11666.3485301739"/>
    <n v="17032868.854054"/>
  </r>
  <r>
    <x v="0"/>
    <x v="1"/>
    <x v="2"/>
    <x v="3"/>
    <x v="0"/>
    <x v="1"/>
    <x v="0"/>
    <n v="7086.2744140442101"/>
    <n v="10345960.644504599"/>
  </r>
  <r>
    <x v="0"/>
    <x v="1"/>
    <x v="2"/>
    <x v="3"/>
    <x v="0"/>
    <x v="1"/>
    <x v="1"/>
    <n v="8495.9543457130294"/>
    <n v="12404093.344741"/>
  </r>
  <r>
    <x v="0"/>
    <x v="1"/>
    <x v="2"/>
    <x v="3"/>
    <x v="0"/>
    <x v="1"/>
    <x v="2"/>
    <n v="8181.8710057606004"/>
    <n v="11945531.668410501"/>
  </r>
  <r>
    <x v="0"/>
    <x v="1"/>
    <x v="3"/>
    <x v="4"/>
    <x v="0"/>
    <x v="0"/>
    <x v="0"/>
    <n v="7171.4591040247997"/>
    <n v="10470330.291876201"/>
  </r>
  <r>
    <x v="0"/>
    <x v="1"/>
    <x v="3"/>
    <x v="4"/>
    <x v="0"/>
    <x v="0"/>
    <x v="1"/>
    <n v="9966.1759530339095"/>
    <n v="14550616.891429501"/>
  </r>
  <r>
    <x v="0"/>
    <x v="1"/>
    <x v="3"/>
    <x v="4"/>
    <x v="0"/>
    <x v="0"/>
    <x v="2"/>
    <n v="10063.2272133853"/>
    <n v="14692311.7315426"/>
  </r>
  <r>
    <x v="0"/>
    <x v="1"/>
    <x v="3"/>
    <x v="4"/>
    <x v="0"/>
    <x v="1"/>
    <x v="0"/>
    <n v="6136.9945125936201"/>
    <n v="8960011.9883866906"/>
  </r>
  <r>
    <x v="0"/>
    <x v="1"/>
    <x v="3"/>
    <x v="4"/>
    <x v="0"/>
    <x v="1"/>
    <x v="1"/>
    <n v="8902.8056621462001"/>
    <n v="12998096.266733401"/>
  </r>
  <r>
    <x v="0"/>
    <x v="1"/>
    <x v="3"/>
    <x v="4"/>
    <x v="0"/>
    <x v="1"/>
    <x v="2"/>
    <n v="9190.3649520763993"/>
    <n v="13417932.830031499"/>
  </r>
  <r>
    <x v="0"/>
    <x v="1"/>
    <x v="3"/>
    <x v="5"/>
    <x v="0"/>
    <x v="0"/>
    <x v="0"/>
    <n v="2206.6028012383999"/>
    <n v="3221640.0898080701"/>
  </r>
  <r>
    <x v="0"/>
    <x v="1"/>
    <x v="3"/>
    <x v="5"/>
    <x v="0"/>
    <x v="0"/>
    <x v="1"/>
    <n v="3066.5156778565902"/>
    <n v="4477112.8896706197"/>
  </r>
  <r>
    <x v="0"/>
    <x v="1"/>
    <x v="3"/>
    <x v="5"/>
    <x v="0"/>
    <x v="0"/>
    <x v="2"/>
    <n v="3096.3776041185702"/>
    <n v="4520711.3020131104"/>
  </r>
  <r>
    <x v="0"/>
    <x v="1"/>
    <x v="3"/>
    <x v="5"/>
    <x v="0"/>
    <x v="1"/>
    <x v="0"/>
    <n v="1888.30600387496"/>
    <n v="2756926.7656574398"/>
  </r>
  <r>
    <x v="0"/>
    <x v="1"/>
    <x v="3"/>
    <x v="5"/>
    <x v="0"/>
    <x v="1"/>
    <x v="1"/>
    <n v="2739.32481912191"/>
    <n v="3999414.2359179799"/>
  </r>
  <r>
    <x v="0"/>
    <x v="1"/>
    <x v="3"/>
    <x v="5"/>
    <x v="0"/>
    <x v="1"/>
    <x v="2"/>
    <n v="2827.80460063889"/>
    <n v="4128594.7169327801"/>
  </r>
  <r>
    <x v="0"/>
    <x v="1"/>
    <x v="3"/>
    <x v="6"/>
    <x v="0"/>
    <x v="0"/>
    <x v="0"/>
    <n v="19408.074638164999"/>
    <n v="28335788.9717209"/>
  </r>
  <r>
    <x v="0"/>
    <x v="1"/>
    <x v="3"/>
    <x v="6"/>
    <x v="0"/>
    <x v="0"/>
    <x v="1"/>
    <n v="26971.399257511301"/>
    <n v="39378242.9159666"/>
  </r>
  <r>
    <x v="0"/>
    <x v="1"/>
    <x v="3"/>
    <x v="6"/>
    <x v="0"/>
    <x v="0"/>
    <x v="2"/>
    <n v="27234.0484725883"/>
    <n v="39761710.769978903"/>
  </r>
  <r>
    <x v="0"/>
    <x v="1"/>
    <x v="3"/>
    <x v="6"/>
    <x v="0"/>
    <x v="1"/>
    <x v="0"/>
    <n v="16608.5096249911"/>
    <n v="24248424.052487001"/>
  </r>
  <r>
    <x v="0"/>
    <x v="1"/>
    <x v="3"/>
    <x v="6"/>
    <x v="0"/>
    <x v="1"/>
    <x v="1"/>
    <n v="24093.6069318222"/>
    <n v="35176666.120460503"/>
  </r>
  <r>
    <x v="0"/>
    <x v="1"/>
    <x v="3"/>
    <x v="6"/>
    <x v="0"/>
    <x v="1"/>
    <x v="2"/>
    <n v="24871.826828346599"/>
    <n v="36312867.169386096"/>
  </r>
  <r>
    <x v="0"/>
    <x v="1"/>
    <x v="3"/>
    <x v="7"/>
    <x v="0"/>
    <x v="0"/>
    <x v="0"/>
    <n v="21363.927121080898"/>
    <n v="31191333.596778098"/>
  </r>
  <r>
    <x v="0"/>
    <x v="1"/>
    <x v="3"/>
    <x v="7"/>
    <x v="0"/>
    <x v="0"/>
    <x v="1"/>
    <n v="29689.447244702402"/>
    <n v="43346592.9772655"/>
  </r>
  <r>
    <x v="0"/>
    <x v="1"/>
    <x v="3"/>
    <x v="7"/>
    <x v="0"/>
    <x v="0"/>
    <x v="2"/>
    <n v="29978.564985329798"/>
    <n v="43768704.878581502"/>
  </r>
  <r>
    <x v="0"/>
    <x v="1"/>
    <x v="3"/>
    <x v="7"/>
    <x v="0"/>
    <x v="1"/>
    <x v="0"/>
    <n v="18282.235401153001"/>
    <n v="26692063.685683399"/>
  </r>
  <r>
    <x v="0"/>
    <x v="1"/>
    <x v="3"/>
    <x v="7"/>
    <x v="0"/>
    <x v="1"/>
    <x v="1"/>
    <n v="26521.644839680299"/>
    <n v="38721601.465933204"/>
  </r>
  <r>
    <x v="0"/>
    <x v="1"/>
    <x v="3"/>
    <x v="7"/>
    <x v="0"/>
    <x v="1"/>
    <x v="2"/>
    <n v="27378.2899970947"/>
    <n v="39972303.395758301"/>
  </r>
  <r>
    <x v="0"/>
    <x v="1"/>
    <x v="4"/>
    <x v="8"/>
    <x v="0"/>
    <x v="0"/>
    <x v="0"/>
    <n v="689.14942205495595"/>
    <n v="1006158.15620024"/>
  </r>
  <r>
    <x v="0"/>
    <x v="1"/>
    <x v="4"/>
    <x v="8"/>
    <x v="0"/>
    <x v="0"/>
    <x v="1"/>
    <n v="1179.1866515418701"/>
    <n v="1721612.5112511299"/>
  </r>
  <r>
    <x v="0"/>
    <x v="1"/>
    <x v="4"/>
    <x v="8"/>
    <x v="0"/>
    <x v="0"/>
    <x v="2"/>
    <n v="1331.8393325106999"/>
    <n v="1944485.4254656199"/>
  </r>
  <r>
    <x v="0"/>
    <x v="1"/>
    <x v="4"/>
    <x v="8"/>
    <x v="0"/>
    <x v="1"/>
    <x v="0"/>
    <n v="615.035439265739"/>
    <n v="897951.74132797902"/>
  </r>
  <r>
    <x v="0"/>
    <x v="1"/>
    <x v="4"/>
    <x v="8"/>
    <x v="0"/>
    <x v="1"/>
    <x v="1"/>
    <n v="1016.57836094463"/>
    <n v="1484204.4069791599"/>
  </r>
  <r>
    <x v="0"/>
    <x v="1"/>
    <x v="4"/>
    <x v="8"/>
    <x v="0"/>
    <x v="1"/>
    <x v="2"/>
    <n v="977.86210127862103"/>
    <n v="1427678.66786679"/>
  </r>
  <r>
    <x v="0"/>
    <x v="1"/>
    <x v="5"/>
    <x v="9"/>
    <x v="0"/>
    <x v="0"/>
    <x v="0"/>
    <n v="1312.6541346823701"/>
    <n v="1916475.0366362601"/>
  </r>
  <r>
    <x v="0"/>
    <x v="1"/>
    <x v="5"/>
    <x v="9"/>
    <x v="0"/>
    <x v="0"/>
    <x v="1"/>
    <n v="1437.9375473648599"/>
    <n v="2099388.8191526998"/>
  </r>
  <r>
    <x v="0"/>
    <x v="1"/>
    <x v="5"/>
    <x v="9"/>
    <x v="0"/>
    <x v="0"/>
    <x v="2"/>
    <n v="1873.6077932697599"/>
    <n v="2735467.37817385"/>
  </r>
  <r>
    <x v="0"/>
    <x v="1"/>
    <x v="5"/>
    <x v="9"/>
    <x v="0"/>
    <x v="1"/>
    <x v="0"/>
    <n v="1170.44053109683"/>
    <n v="1708843.17540137"/>
  </r>
  <r>
    <x v="0"/>
    <x v="1"/>
    <x v="5"/>
    <x v="9"/>
    <x v="0"/>
    <x v="1"/>
    <x v="1"/>
    <n v="1489.85679946752"/>
    <n v="2175190.9272225802"/>
  </r>
  <r>
    <x v="0"/>
    <x v="1"/>
    <x v="5"/>
    <x v="9"/>
    <x v="0"/>
    <x v="1"/>
    <x v="2"/>
    <n v="1581.2798303439299"/>
    <n v="2308668.5523021398"/>
  </r>
  <r>
    <x v="0"/>
    <x v="1"/>
    <x v="6"/>
    <x v="10"/>
    <x v="0"/>
    <x v="0"/>
    <x v="0"/>
    <n v="10131.2240061189"/>
    <n v="14791587.048933599"/>
  </r>
  <r>
    <x v="0"/>
    <x v="1"/>
    <x v="6"/>
    <x v="10"/>
    <x v="0"/>
    <x v="0"/>
    <x v="1"/>
    <n v="14189.974931217799"/>
    <n v="20717363.399578001"/>
  </r>
  <r>
    <x v="0"/>
    <x v="1"/>
    <x v="6"/>
    <x v="10"/>
    <x v="0"/>
    <x v="0"/>
    <x v="2"/>
    <n v="15756.315484795399"/>
    <n v="23004220.607801199"/>
  </r>
  <r>
    <x v="0"/>
    <x v="1"/>
    <x v="6"/>
    <x v="10"/>
    <x v="0"/>
    <x v="1"/>
    <x v="0"/>
    <n v="9586.8928917550602"/>
    <n v="13996863.6219624"/>
  </r>
  <r>
    <x v="0"/>
    <x v="1"/>
    <x v="6"/>
    <x v="10"/>
    <x v="0"/>
    <x v="1"/>
    <x v="1"/>
    <n v="12228.767094307599"/>
    <n v="17853999.957689099"/>
  </r>
  <r>
    <x v="0"/>
    <x v="1"/>
    <x v="6"/>
    <x v="10"/>
    <x v="0"/>
    <x v="1"/>
    <x v="2"/>
    <n v="14199.0639479697"/>
    <n v="20730633.3640357"/>
  </r>
  <r>
    <x v="0"/>
    <x v="1"/>
    <x v="7"/>
    <x v="11"/>
    <x v="0"/>
    <x v="0"/>
    <x v="0"/>
    <n v="3898.9184314131498"/>
    <n v="5692420.9098632103"/>
  </r>
  <r>
    <x v="0"/>
    <x v="1"/>
    <x v="7"/>
    <x v="11"/>
    <x v="0"/>
    <x v="0"/>
    <x v="1"/>
    <n v="5274.9143608138302"/>
    <n v="7701374.9667881904"/>
  </r>
  <r>
    <x v="0"/>
    <x v="1"/>
    <x v="7"/>
    <x v="11"/>
    <x v="0"/>
    <x v="0"/>
    <x v="2"/>
    <n v="5338.1059075142002"/>
    <n v="7793634.6249707397"/>
  </r>
  <r>
    <x v="0"/>
    <x v="1"/>
    <x v="7"/>
    <x v="11"/>
    <x v="0"/>
    <x v="1"/>
    <x v="0"/>
    <n v="2530.82144535003"/>
    <n v="3694999.3102110401"/>
  </r>
  <r>
    <x v="0"/>
    <x v="1"/>
    <x v="7"/>
    <x v="11"/>
    <x v="0"/>
    <x v="1"/>
    <x v="1"/>
    <n v="3457.3674988442799"/>
    <n v="5047756.5483126501"/>
  </r>
  <r>
    <x v="0"/>
    <x v="1"/>
    <x v="7"/>
    <x v="11"/>
    <x v="0"/>
    <x v="1"/>
    <x v="2"/>
    <n v="3116.9230409960101"/>
    <n v="4550707.6398541797"/>
  </r>
  <r>
    <x v="0"/>
    <x v="1"/>
    <x v="7"/>
    <x v="12"/>
    <x v="0"/>
    <x v="0"/>
    <x v="0"/>
    <n v="3687.0375926862998"/>
    <n v="5383074.8853219999"/>
  </r>
  <r>
    <x v="0"/>
    <x v="1"/>
    <x v="7"/>
    <x v="12"/>
    <x v="0"/>
    <x v="0"/>
    <x v="1"/>
    <n v="4619.0635604258996"/>
    <n v="6743832.7982218098"/>
  </r>
  <r>
    <x v="0"/>
    <x v="1"/>
    <x v="7"/>
    <x v="12"/>
    <x v="0"/>
    <x v="0"/>
    <x v="2"/>
    <n v="4599.4231664696899"/>
    <n v="6715157.8230457501"/>
  </r>
  <r>
    <x v="0"/>
    <x v="1"/>
    <x v="7"/>
    <x v="12"/>
    <x v="0"/>
    <x v="1"/>
    <x v="0"/>
    <n v="2924.6332091138902"/>
    <n v="4269964.4853062704"/>
  </r>
  <r>
    <x v="0"/>
    <x v="1"/>
    <x v="7"/>
    <x v="12"/>
    <x v="0"/>
    <x v="1"/>
    <x v="1"/>
    <n v="3487.9554175848398"/>
    <n v="5092414.9096738603"/>
  </r>
  <r>
    <x v="0"/>
    <x v="1"/>
    <x v="7"/>
    <x v="12"/>
    <x v="0"/>
    <x v="1"/>
    <x v="2"/>
    <n v="3374.5767797467902"/>
    <n v="4926882.0984303104"/>
  </r>
  <r>
    <x v="0"/>
    <x v="1"/>
    <x v="7"/>
    <x v="13"/>
    <x v="0"/>
    <x v="0"/>
    <x v="0"/>
    <n v="2655.9614761523899"/>
    <n v="3877703.7551824902"/>
  </r>
  <r>
    <x v="0"/>
    <x v="1"/>
    <x v="7"/>
    <x v="13"/>
    <x v="0"/>
    <x v="0"/>
    <x v="1"/>
    <n v="3138.5299063833299"/>
    <n v="4582253.6633196697"/>
  </r>
  <r>
    <x v="0"/>
    <x v="1"/>
    <x v="7"/>
    <x v="13"/>
    <x v="0"/>
    <x v="0"/>
    <x v="2"/>
    <n v="3259.0162775889098"/>
    <n v="4758163.7652797997"/>
  </r>
  <r>
    <x v="0"/>
    <x v="1"/>
    <x v="7"/>
    <x v="13"/>
    <x v="0"/>
    <x v="1"/>
    <x v="0"/>
    <n v="2237.0908672087598"/>
    <n v="3266152.66612479"/>
  </r>
  <r>
    <x v="0"/>
    <x v="1"/>
    <x v="7"/>
    <x v="13"/>
    <x v="0"/>
    <x v="1"/>
    <x v="1"/>
    <n v="2613.3088933842901"/>
    <n v="3815430.9843410701"/>
  </r>
  <r>
    <x v="0"/>
    <x v="1"/>
    <x v="7"/>
    <x v="13"/>
    <x v="0"/>
    <x v="1"/>
    <x v="2"/>
    <n v="2530.57751078917"/>
    <n v="3694643.1657521799"/>
  </r>
  <r>
    <x v="0"/>
    <x v="1"/>
    <x v="7"/>
    <x v="14"/>
    <x v="0"/>
    <x v="0"/>
    <x v="0"/>
    <n v="2084.6895194826302"/>
    <n v="3043646.69844463"/>
  </r>
  <r>
    <x v="0"/>
    <x v="1"/>
    <x v="7"/>
    <x v="14"/>
    <x v="0"/>
    <x v="0"/>
    <x v="1"/>
    <n v="2241.01740297378"/>
    <n v="3271885.4083417198"/>
  </r>
  <r>
    <x v="0"/>
    <x v="1"/>
    <x v="7"/>
    <x v="14"/>
    <x v="0"/>
    <x v="0"/>
    <x v="2"/>
    <n v="2428.8015069235198"/>
    <n v="3546050.2001083302"/>
  </r>
  <r>
    <x v="0"/>
    <x v="1"/>
    <x v="7"/>
    <x v="14"/>
    <x v="0"/>
    <x v="1"/>
    <x v="0"/>
    <n v="1757.7354704736899"/>
    <n v="2566293.7868915899"/>
  </r>
  <r>
    <x v="0"/>
    <x v="1"/>
    <x v="7"/>
    <x v="14"/>
    <x v="0"/>
    <x v="1"/>
    <x v="1"/>
    <n v="1935.9873864056799"/>
    <n v="2826541.5841522901"/>
  </r>
  <r>
    <x v="0"/>
    <x v="1"/>
    <x v="7"/>
    <x v="14"/>
    <x v="0"/>
    <x v="1"/>
    <x v="2"/>
    <n v="1870.2152890831801"/>
    <n v="2730514.32206144"/>
  </r>
  <r>
    <x v="0"/>
    <x v="1"/>
    <x v="7"/>
    <x v="15"/>
    <x v="0"/>
    <x v="0"/>
    <x v="0"/>
    <n v="1681.5570778568999"/>
    <n v="2455073.3336710799"/>
  </r>
  <r>
    <x v="0"/>
    <x v="1"/>
    <x v="7"/>
    <x v="15"/>
    <x v="0"/>
    <x v="0"/>
    <x v="1"/>
    <n v="1997.5662015737601"/>
    <n v="2916446.6542976899"/>
  </r>
  <r>
    <x v="0"/>
    <x v="1"/>
    <x v="7"/>
    <x v="15"/>
    <x v="0"/>
    <x v="0"/>
    <x v="2"/>
    <n v="2017.0713762047901"/>
    <n v="2944924.2092590001"/>
  </r>
  <r>
    <x v="0"/>
    <x v="1"/>
    <x v="7"/>
    <x v="15"/>
    <x v="0"/>
    <x v="1"/>
    <x v="0"/>
    <n v="1448.5332244589699"/>
    <n v="2114858.5077101002"/>
  </r>
  <r>
    <x v="0"/>
    <x v="1"/>
    <x v="7"/>
    <x v="15"/>
    <x v="0"/>
    <x v="1"/>
    <x v="1"/>
    <n v="1687.44748279546"/>
    <n v="2463673.32488138"/>
  </r>
  <r>
    <x v="0"/>
    <x v="1"/>
    <x v="7"/>
    <x v="15"/>
    <x v="0"/>
    <x v="1"/>
    <x v="2"/>
    <n v="1644.7177877950401"/>
    <n v="2401287.9701807601"/>
  </r>
  <r>
    <x v="0"/>
    <x v="1"/>
    <x v="8"/>
    <x v="16"/>
    <x v="0"/>
    <x v="0"/>
    <x v="0"/>
    <n v="17018.519649207999"/>
    <n v="24847038.687843598"/>
  </r>
  <r>
    <x v="0"/>
    <x v="1"/>
    <x v="8"/>
    <x v="16"/>
    <x v="0"/>
    <x v="0"/>
    <x v="1"/>
    <n v="23932.742599025001"/>
    <n v="34941804.194576502"/>
  </r>
  <r>
    <x v="0"/>
    <x v="1"/>
    <x v="8"/>
    <x v="16"/>
    <x v="0"/>
    <x v="0"/>
    <x v="2"/>
    <n v="27491.533823195499"/>
    <n v="40137639.381865397"/>
  </r>
  <r>
    <x v="0"/>
    <x v="1"/>
    <x v="8"/>
    <x v="16"/>
    <x v="0"/>
    <x v="1"/>
    <x v="0"/>
    <n v="15174.932276224999"/>
    <n v="22155401.1232884"/>
  </r>
  <r>
    <x v="0"/>
    <x v="1"/>
    <x v="8"/>
    <x v="16"/>
    <x v="0"/>
    <x v="1"/>
    <x v="1"/>
    <n v="21539.673752757401"/>
    <n v="31447923.679025698"/>
  </r>
  <r>
    <x v="0"/>
    <x v="1"/>
    <x v="8"/>
    <x v="16"/>
    <x v="0"/>
    <x v="1"/>
    <x v="2"/>
    <n v="21684.490365342699"/>
    <n v="31659355.933400299"/>
  </r>
  <r>
    <x v="0"/>
    <x v="1"/>
    <x v="9"/>
    <x v="17"/>
    <x v="0"/>
    <x v="0"/>
    <x v="0"/>
    <n v="867.79718222776296"/>
    <n v="1266983.88605253"/>
  </r>
  <r>
    <x v="0"/>
    <x v="1"/>
    <x v="9"/>
    <x v="17"/>
    <x v="0"/>
    <x v="0"/>
    <x v="1"/>
    <n v="1136.3462660294599"/>
    <n v="1659065.54840301"/>
  </r>
  <r>
    <x v="0"/>
    <x v="1"/>
    <x v="9"/>
    <x v="17"/>
    <x v="0"/>
    <x v="0"/>
    <x v="2"/>
    <n v="1275.99178960634"/>
    <n v="1862948.0128252599"/>
  </r>
  <r>
    <x v="0"/>
    <x v="1"/>
    <x v="9"/>
    <x v="17"/>
    <x v="0"/>
    <x v="1"/>
    <x v="0"/>
    <n v="884.67741035244103"/>
    <n v="1291629.01911456"/>
  </r>
  <r>
    <x v="0"/>
    <x v="1"/>
    <x v="9"/>
    <x v="17"/>
    <x v="0"/>
    <x v="1"/>
    <x v="1"/>
    <n v="1041.97044515058"/>
    <n v="1521276.84991984"/>
  </r>
  <r>
    <x v="0"/>
    <x v="1"/>
    <x v="9"/>
    <x v="17"/>
    <x v="0"/>
    <x v="1"/>
    <x v="2"/>
    <n v="1015.11553677041"/>
    <n v="1482068.68368479"/>
  </r>
  <r>
    <x v="0"/>
    <x v="1"/>
    <x v="9"/>
    <x v="18"/>
    <x v="0"/>
    <x v="0"/>
    <x v="0"/>
    <n v="1828.64976457235"/>
    <n v="2669828.6562756398"/>
  </r>
  <r>
    <x v="0"/>
    <x v="1"/>
    <x v="9"/>
    <x v="18"/>
    <x v="0"/>
    <x v="0"/>
    <x v="1"/>
    <n v="1989.1950329823501"/>
    <n v="2904224.7481542202"/>
  </r>
  <r>
    <x v="0"/>
    <x v="1"/>
    <x v="9"/>
    <x v="18"/>
    <x v="0"/>
    <x v="0"/>
    <x v="2"/>
    <n v="2198.6870295661201"/>
    <n v="3210083.0631665299"/>
  </r>
  <r>
    <x v="0"/>
    <x v="1"/>
    <x v="9"/>
    <x v="18"/>
    <x v="0"/>
    <x v="1"/>
    <x v="0"/>
    <n v="1363.6558469214599"/>
    <n v="1990937.5365053299"/>
  </r>
  <r>
    <x v="0"/>
    <x v="1"/>
    <x v="9"/>
    <x v="18"/>
    <x v="0"/>
    <x v="1"/>
    <x v="1"/>
    <n v="1742.5035229865"/>
    <n v="2544055.1435603001"/>
  </r>
  <r>
    <x v="0"/>
    <x v="1"/>
    <x v="9"/>
    <x v="18"/>
    <x v="0"/>
    <x v="1"/>
    <x v="2"/>
    <n v="1617.1998988616299"/>
    <n v="2361111.8523379802"/>
  </r>
  <r>
    <x v="0"/>
    <x v="1"/>
    <x v="9"/>
    <x v="19"/>
    <x v="0"/>
    <x v="0"/>
    <x v="0"/>
    <n v="8962.7348433287807"/>
    <n v="13085592.87126"/>
  </r>
  <r>
    <x v="0"/>
    <x v="1"/>
    <x v="9"/>
    <x v="19"/>
    <x v="0"/>
    <x v="0"/>
    <x v="1"/>
    <n v="11799.0539163598"/>
    <n v="17226618.717885301"/>
  </r>
  <r>
    <x v="0"/>
    <x v="1"/>
    <x v="9"/>
    <x v="19"/>
    <x v="0"/>
    <x v="0"/>
    <x v="2"/>
    <n v="11840.838227983701"/>
    <n v="17287623.812856201"/>
  </r>
  <r>
    <x v="0"/>
    <x v="1"/>
    <x v="9"/>
    <x v="19"/>
    <x v="0"/>
    <x v="1"/>
    <x v="0"/>
    <n v="6400.5208545505902"/>
    <n v="9344760.4476438593"/>
  </r>
  <r>
    <x v="0"/>
    <x v="1"/>
    <x v="9"/>
    <x v="19"/>
    <x v="0"/>
    <x v="1"/>
    <x v="1"/>
    <n v="8576.6478039238391"/>
    <n v="12521905.7937288"/>
  </r>
  <r>
    <x v="0"/>
    <x v="1"/>
    <x v="9"/>
    <x v="19"/>
    <x v="0"/>
    <x v="1"/>
    <x v="2"/>
    <n v="8868.3022990587397"/>
    <n v="12947721.356625799"/>
  </r>
  <r>
    <x v="0"/>
    <x v="1"/>
    <x v="9"/>
    <x v="20"/>
    <x v="0"/>
    <x v="0"/>
    <x v="0"/>
    <n v="2355.1722951563702"/>
    <n v="3438551.5509282998"/>
  </r>
  <r>
    <x v="0"/>
    <x v="1"/>
    <x v="9"/>
    <x v="20"/>
    <x v="0"/>
    <x v="0"/>
    <x v="1"/>
    <n v="3253.9630987793598"/>
    <n v="4750786.1242178697"/>
  </r>
  <r>
    <x v="0"/>
    <x v="1"/>
    <x v="9"/>
    <x v="20"/>
    <x v="0"/>
    <x v="0"/>
    <x v="2"/>
    <n v="3284.7602588674399"/>
    <n v="4795749.9779464602"/>
  </r>
  <r>
    <x v="0"/>
    <x v="1"/>
    <x v="9"/>
    <x v="20"/>
    <x v="0"/>
    <x v="1"/>
    <x v="0"/>
    <n v="2018.02443735009"/>
    <n v="2946315.6785311298"/>
  </r>
  <r>
    <x v="0"/>
    <x v="1"/>
    <x v="9"/>
    <x v="20"/>
    <x v="0"/>
    <x v="1"/>
    <x v="1"/>
    <n v="2569.13151261036"/>
    <n v="3750932.0084111202"/>
  </r>
  <r>
    <x v="0"/>
    <x v="1"/>
    <x v="9"/>
    <x v="20"/>
    <x v="0"/>
    <x v="1"/>
    <x v="2"/>
    <n v="2321.1333287432399"/>
    <n v="3388854.6599651198"/>
  </r>
  <r>
    <x v="0"/>
    <x v="1"/>
    <x v="10"/>
    <x v="21"/>
    <x v="0"/>
    <x v="0"/>
    <x v="0"/>
    <n v="32937.025739165299"/>
    <n v="48088057.579181403"/>
  </r>
  <r>
    <x v="0"/>
    <x v="1"/>
    <x v="10"/>
    <x v="21"/>
    <x v="0"/>
    <x v="0"/>
    <x v="1"/>
    <n v="46030.080517698698"/>
    <n v="67203917.555840105"/>
  </r>
  <r>
    <x v="0"/>
    <x v="1"/>
    <x v="10"/>
    <x v="21"/>
    <x v="0"/>
    <x v="0"/>
    <x v="2"/>
    <n v="51374.112056333899"/>
    <n v="75006203.602247506"/>
  </r>
  <r>
    <x v="0"/>
    <x v="1"/>
    <x v="10"/>
    <x v="21"/>
    <x v="0"/>
    <x v="1"/>
    <x v="0"/>
    <n v="24227.933057999599"/>
    <n v="35372782.264679402"/>
  </r>
  <r>
    <x v="0"/>
    <x v="1"/>
    <x v="10"/>
    <x v="21"/>
    <x v="0"/>
    <x v="1"/>
    <x v="1"/>
    <n v="36541.977449957703"/>
    <n v="53351287.076938197"/>
  </r>
  <r>
    <x v="0"/>
    <x v="1"/>
    <x v="10"/>
    <x v="21"/>
    <x v="0"/>
    <x v="1"/>
    <x v="2"/>
    <n v="40841.749622734496"/>
    <n v="59628954.449192397"/>
  </r>
  <r>
    <x v="0"/>
    <x v="2"/>
    <x v="0"/>
    <x v="0"/>
    <x v="0"/>
    <x v="0"/>
    <x v="0"/>
    <n v="1547.3577168765"/>
    <n v="2259142.2666396899"/>
  </r>
  <r>
    <x v="0"/>
    <x v="2"/>
    <x v="0"/>
    <x v="0"/>
    <x v="0"/>
    <x v="0"/>
    <x v="1"/>
    <n v="2586.5645168620899"/>
    <n v="3776384.1946186498"/>
  </r>
  <r>
    <x v="0"/>
    <x v="2"/>
    <x v="0"/>
    <x v="0"/>
    <x v="0"/>
    <x v="0"/>
    <x v="2"/>
    <n v="2633.22278135124"/>
    <n v="3844505.2607728099"/>
  </r>
  <r>
    <x v="0"/>
    <x v="2"/>
    <x v="0"/>
    <x v="0"/>
    <x v="0"/>
    <x v="1"/>
    <x v="0"/>
    <n v="1364.9663193280101"/>
    <n v="1992850.8262189"/>
  </r>
  <r>
    <x v="0"/>
    <x v="2"/>
    <x v="0"/>
    <x v="0"/>
    <x v="0"/>
    <x v="1"/>
    <x v="1"/>
    <n v="2256.56333711157"/>
    <n v="3294582.4721828802"/>
  </r>
  <r>
    <x v="0"/>
    <x v="2"/>
    <x v="0"/>
    <x v="0"/>
    <x v="0"/>
    <x v="1"/>
    <x v="2"/>
    <n v="2191.2417668267599"/>
    <n v="3199212.9795670598"/>
  </r>
  <r>
    <x v="0"/>
    <x v="2"/>
    <x v="0"/>
    <x v="1"/>
    <x v="0"/>
    <x v="0"/>
    <x v="0"/>
    <n v="1184.27360808709"/>
    <n v="1729039.46780715"/>
  </r>
  <r>
    <x v="0"/>
    <x v="2"/>
    <x v="0"/>
    <x v="1"/>
    <x v="0"/>
    <x v="0"/>
    <x v="1"/>
    <n v="1730.3105702436501"/>
    <n v="2526253.43255573"/>
  </r>
  <r>
    <x v="0"/>
    <x v="2"/>
    <x v="0"/>
    <x v="1"/>
    <x v="0"/>
    <x v="0"/>
    <x v="2"/>
    <n v="1909.3390824261301"/>
    <n v="2787635.0603421498"/>
  </r>
  <r>
    <x v="0"/>
    <x v="2"/>
    <x v="0"/>
    <x v="1"/>
    <x v="0"/>
    <x v="1"/>
    <x v="0"/>
    <n v="964.96368066355603"/>
    <n v="1408846.97376879"/>
  </r>
  <r>
    <x v="0"/>
    <x v="2"/>
    <x v="0"/>
    <x v="1"/>
    <x v="0"/>
    <x v="1"/>
    <x v="1"/>
    <n v="1392.8418247796801"/>
    <n v="2033549.0641783299"/>
  </r>
  <r>
    <x v="0"/>
    <x v="2"/>
    <x v="0"/>
    <x v="1"/>
    <x v="0"/>
    <x v="1"/>
    <x v="2"/>
    <n v="1451.9212337998999"/>
    <n v="2119805.0013478501"/>
  </r>
  <r>
    <x v="0"/>
    <x v="2"/>
    <x v="1"/>
    <x v="2"/>
    <x v="0"/>
    <x v="0"/>
    <x v="0"/>
    <n v="1212.47333649749"/>
    <n v="1770211.07128634"/>
  </r>
  <r>
    <x v="0"/>
    <x v="2"/>
    <x v="1"/>
    <x v="2"/>
    <x v="0"/>
    <x v="0"/>
    <x v="1"/>
    <n v="1215.2010605391099"/>
    <n v="1774193.5483871"/>
  </r>
  <r>
    <x v="0"/>
    <x v="2"/>
    <x v="1"/>
    <x v="2"/>
    <x v="0"/>
    <x v="0"/>
    <x v="2"/>
    <n v="1538.43635947038"/>
    <n v="2246117.08482676"/>
  </r>
  <r>
    <x v="0"/>
    <x v="2"/>
    <x v="1"/>
    <x v="2"/>
    <x v="0"/>
    <x v="1"/>
    <x v="0"/>
    <n v="875.59941735814402"/>
    <n v="1278375.1493428899"/>
  </r>
  <r>
    <x v="0"/>
    <x v="2"/>
    <x v="1"/>
    <x v="2"/>
    <x v="0"/>
    <x v="1"/>
    <x v="1"/>
    <n v="977.88906891867498"/>
    <n v="1427718.04062127"/>
  </r>
  <r>
    <x v="0"/>
    <x v="2"/>
    <x v="1"/>
    <x v="2"/>
    <x v="0"/>
    <x v="1"/>
    <x v="2"/>
    <n v="1029.7158257093399"/>
    <n v="1503385.1055356399"/>
  </r>
  <r>
    <x v="0"/>
    <x v="2"/>
    <x v="2"/>
    <x v="3"/>
    <x v="0"/>
    <x v="0"/>
    <x v="0"/>
    <n v="9727.3457932323799"/>
    <n v="14201924.8581193"/>
  </r>
  <r>
    <x v="0"/>
    <x v="2"/>
    <x v="2"/>
    <x v="3"/>
    <x v="0"/>
    <x v="0"/>
    <x v="1"/>
    <n v="11877.8928973772"/>
    <n v="17341723.630170699"/>
  </r>
  <r>
    <x v="0"/>
    <x v="2"/>
    <x v="2"/>
    <x v="3"/>
    <x v="0"/>
    <x v="0"/>
    <x v="2"/>
    <n v="11666.3485301739"/>
    <n v="17032868.854054"/>
  </r>
  <r>
    <x v="0"/>
    <x v="2"/>
    <x v="2"/>
    <x v="3"/>
    <x v="0"/>
    <x v="1"/>
    <x v="0"/>
    <n v="7086.2744140442101"/>
    <n v="10345960.644504599"/>
  </r>
  <r>
    <x v="0"/>
    <x v="2"/>
    <x v="2"/>
    <x v="3"/>
    <x v="0"/>
    <x v="1"/>
    <x v="1"/>
    <n v="8495.9543457130294"/>
    <n v="12404093.344741"/>
  </r>
  <r>
    <x v="0"/>
    <x v="2"/>
    <x v="2"/>
    <x v="3"/>
    <x v="0"/>
    <x v="1"/>
    <x v="2"/>
    <n v="8181.8710057606004"/>
    <n v="11945531.668410501"/>
  </r>
  <r>
    <x v="0"/>
    <x v="2"/>
    <x v="3"/>
    <x v="4"/>
    <x v="0"/>
    <x v="0"/>
    <x v="0"/>
    <n v="7171.4591040247997"/>
    <n v="10470330.291876201"/>
  </r>
  <r>
    <x v="0"/>
    <x v="2"/>
    <x v="3"/>
    <x v="4"/>
    <x v="0"/>
    <x v="0"/>
    <x v="1"/>
    <n v="9966.1759530339095"/>
    <n v="14550616.891429501"/>
  </r>
  <r>
    <x v="0"/>
    <x v="2"/>
    <x v="3"/>
    <x v="4"/>
    <x v="0"/>
    <x v="0"/>
    <x v="2"/>
    <n v="10063.2272133853"/>
    <n v="14692311.7315426"/>
  </r>
  <r>
    <x v="0"/>
    <x v="2"/>
    <x v="3"/>
    <x v="4"/>
    <x v="0"/>
    <x v="1"/>
    <x v="0"/>
    <n v="6136.9945125936201"/>
    <n v="8960011.9883866906"/>
  </r>
  <r>
    <x v="0"/>
    <x v="2"/>
    <x v="3"/>
    <x v="4"/>
    <x v="0"/>
    <x v="1"/>
    <x v="1"/>
    <n v="8902.8056621462001"/>
    <n v="12998096.266733401"/>
  </r>
  <r>
    <x v="0"/>
    <x v="2"/>
    <x v="3"/>
    <x v="4"/>
    <x v="0"/>
    <x v="1"/>
    <x v="2"/>
    <n v="9190.3649520763993"/>
    <n v="13417932.830031499"/>
  </r>
  <r>
    <x v="0"/>
    <x v="2"/>
    <x v="3"/>
    <x v="5"/>
    <x v="0"/>
    <x v="0"/>
    <x v="0"/>
    <n v="2206.6028012383999"/>
    <n v="3221640.0898080701"/>
  </r>
  <r>
    <x v="0"/>
    <x v="2"/>
    <x v="3"/>
    <x v="5"/>
    <x v="0"/>
    <x v="0"/>
    <x v="1"/>
    <n v="3066.5156778565902"/>
    <n v="4477112.8896706197"/>
  </r>
  <r>
    <x v="0"/>
    <x v="2"/>
    <x v="3"/>
    <x v="5"/>
    <x v="0"/>
    <x v="0"/>
    <x v="2"/>
    <n v="3096.3776041185702"/>
    <n v="4520711.3020131104"/>
  </r>
  <r>
    <x v="0"/>
    <x v="2"/>
    <x v="3"/>
    <x v="5"/>
    <x v="0"/>
    <x v="1"/>
    <x v="0"/>
    <n v="1888.30600387496"/>
    <n v="2756926.7656574398"/>
  </r>
  <r>
    <x v="0"/>
    <x v="2"/>
    <x v="3"/>
    <x v="5"/>
    <x v="0"/>
    <x v="1"/>
    <x v="1"/>
    <n v="2739.32481912191"/>
    <n v="3999414.2359179799"/>
  </r>
  <r>
    <x v="0"/>
    <x v="2"/>
    <x v="3"/>
    <x v="5"/>
    <x v="0"/>
    <x v="1"/>
    <x v="2"/>
    <n v="2827.80460063889"/>
    <n v="4128594.7169327801"/>
  </r>
  <r>
    <x v="0"/>
    <x v="2"/>
    <x v="3"/>
    <x v="6"/>
    <x v="0"/>
    <x v="0"/>
    <x v="0"/>
    <n v="19408.074638164999"/>
    <n v="28335788.9717209"/>
  </r>
  <r>
    <x v="0"/>
    <x v="2"/>
    <x v="3"/>
    <x v="6"/>
    <x v="0"/>
    <x v="0"/>
    <x v="1"/>
    <n v="26971.399257511301"/>
    <n v="39378242.9159666"/>
  </r>
  <r>
    <x v="0"/>
    <x v="2"/>
    <x v="3"/>
    <x v="6"/>
    <x v="0"/>
    <x v="0"/>
    <x v="2"/>
    <n v="27234.0484725883"/>
    <n v="39761710.769978903"/>
  </r>
  <r>
    <x v="0"/>
    <x v="2"/>
    <x v="3"/>
    <x v="6"/>
    <x v="0"/>
    <x v="1"/>
    <x v="0"/>
    <n v="16608.5096249911"/>
    <n v="24248424.052487001"/>
  </r>
  <r>
    <x v="0"/>
    <x v="2"/>
    <x v="3"/>
    <x v="6"/>
    <x v="0"/>
    <x v="1"/>
    <x v="1"/>
    <n v="24093.6069318222"/>
    <n v="35176666.120460503"/>
  </r>
  <r>
    <x v="0"/>
    <x v="2"/>
    <x v="3"/>
    <x v="6"/>
    <x v="0"/>
    <x v="1"/>
    <x v="2"/>
    <n v="24871.826828346599"/>
    <n v="36312867.169386096"/>
  </r>
  <r>
    <x v="0"/>
    <x v="2"/>
    <x v="3"/>
    <x v="7"/>
    <x v="0"/>
    <x v="0"/>
    <x v="0"/>
    <n v="21363.927121080898"/>
    <n v="31191333.596778098"/>
  </r>
  <r>
    <x v="0"/>
    <x v="2"/>
    <x v="3"/>
    <x v="7"/>
    <x v="0"/>
    <x v="0"/>
    <x v="1"/>
    <n v="29689.447244702402"/>
    <n v="43346592.9772655"/>
  </r>
  <r>
    <x v="0"/>
    <x v="2"/>
    <x v="3"/>
    <x v="7"/>
    <x v="0"/>
    <x v="0"/>
    <x v="2"/>
    <n v="29978.564985329798"/>
    <n v="43768704.878581502"/>
  </r>
  <r>
    <x v="0"/>
    <x v="2"/>
    <x v="3"/>
    <x v="7"/>
    <x v="0"/>
    <x v="1"/>
    <x v="0"/>
    <n v="18282.235401153001"/>
    <n v="26692063.685683399"/>
  </r>
  <r>
    <x v="0"/>
    <x v="2"/>
    <x v="3"/>
    <x v="7"/>
    <x v="0"/>
    <x v="1"/>
    <x v="1"/>
    <n v="26521.644839680299"/>
    <n v="38721601.465933204"/>
  </r>
  <r>
    <x v="0"/>
    <x v="2"/>
    <x v="3"/>
    <x v="7"/>
    <x v="0"/>
    <x v="1"/>
    <x v="2"/>
    <n v="27378.2899970947"/>
    <n v="39972303.395758301"/>
  </r>
  <r>
    <x v="0"/>
    <x v="2"/>
    <x v="4"/>
    <x v="8"/>
    <x v="0"/>
    <x v="0"/>
    <x v="0"/>
    <n v="689.14942205495595"/>
    <n v="1006158.15620024"/>
  </r>
  <r>
    <x v="0"/>
    <x v="2"/>
    <x v="4"/>
    <x v="8"/>
    <x v="0"/>
    <x v="0"/>
    <x v="1"/>
    <n v="1179.1866515418701"/>
    <n v="1721612.5112511299"/>
  </r>
  <r>
    <x v="0"/>
    <x v="2"/>
    <x v="4"/>
    <x v="8"/>
    <x v="0"/>
    <x v="0"/>
    <x v="2"/>
    <n v="1331.8393325106999"/>
    <n v="1944485.4254656199"/>
  </r>
  <r>
    <x v="0"/>
    <x v="2"/>
    <x v="4"/>
    <x v="8"/>
    <x v="0"/>
    <x v="1"/>
    <x v="0"/>
    <n v="615.035439265739"/>
    <n v="897951.74132797902"/>
  </r>
  <r>
    <x v="0"/>
    <x v="2"/>
    <x v="4"/>
    <x v="8"/>
    <x v="0"/>
    <x v="1"/>
    <x v="1"/>
    <n v="1016.57836094463"/>
    <n v="1484204.4069791599"/>
  </r>
  <r>
    <x v="0"/>
    <x v="2"/>
    <x v="4"/>
    <x v="8"/>
    <x v="0"/>
    <x v="1"/>
    <x v="2"/>
    <n v="977.86210127862103"/>
    <n v="1427678.66786679"/>
  </r>
  <r>
    <x v="0"/>
    <x v="2"/>
    <x v="5"/>
    <x v="9"/>
    <x v="0"/>
    <x v="0"/>
    <x v="0"/>
    <n v="1312.6541346823701"/>
    <n v="1916475.0366362601"/>
  </r>
  <r>
    <x v="0"/>
    <x v="2"/>
    <x v="5"/>
    <x v="9"/>
    <x v="0"/>
    <x v="0"/>
    <x v="1"/>
    <n v="1437.9375473648599"/>
    <n v="2099388.8191526998"/>
  </r>
  <r>
    <x v="0"/>
    <x v="2"/>
    <x v="5"/>
    <x v="9"/>
    <x v="0"/>
    <x v="0"/>
    <x v="2"/>
    <n v="1873.6077932697599"/>
    <n v="2735467.37817385"/>
  </r>
  <r>
    <x v="0"/>
    <x v="2"/>
    <x v="5"/>
    <x v="9"/>
    <x v="0"/>
    <x v="1"/>
    <x v="0"/>
    <n v="1170.44053109683"/>
    <n v="1708843.17540137"/>
  </r>
  <r>
    <x v="0"/>
    <x v="2"/>
    <x v="5"/>
    <x v="9"/>
    <x v="0"/>
    <x v="1"/>
    <x v="1"/>
    <n v="1489.85679946752"/>
    <n v="2175190.9272225802"/>
  </r>
  <r>
    <x v="0"/>
    <x v="2"/>
    <x v="5"/>
    <x v="9"/>
    <x v="0"/>
    <x v="1"/>
    <x v="2"/>
    <n v="1581.2798303439299"/>
    <n v="2308668.5523021398"/>
  </r>
  <r>
    <x v="0"/>
    <x v="2"/>
    <x v="6"/>
    <x v="10"/>
    <x v="0"/>
    <x v="0"/>
    <x v="0"/>
    <n v="10131.2240061189"/>
    <n v="14791587.048933599"/>
  </r>
  <r>
    <x v="0"/>
    <x v="2"/>
    <x v="6"/>
    <x v="10"/>
    <x v="0"/>
    <x v="0"/>
    <x v="1"/>
    <n v="14189.974931217799"/>
    <n v="20717363.399578001"/>
  </r>
  <r>
    <x v="0"/>
    <x v="2"/>
    <x v="6"/>
    <x v="10"/>
    <x v="0"/>
    <x v="0"/>
    <x v="2"/>
    <n v="15756.315484795399"/>
    <n v="23004220.607801199"/>
  </r>
  <r>
    <x v="0"/>
    <x v="2"/>
    <x v="6"/>
    <x v="10"/>
    <x v="0"/>
    <x v="1"/>
    <x v="0"/>
    <n v="9586.8928917550602"/>
    <n v="13996863.6219624"/>
  </r>
  <r>
    <x v="0"/>
    <x v="2"/>
    <x v="6"/>
    <x v="10"/>
    <x v="0"/>
    <x v="1"/>
    <x v="1"/>
    <n v="12228.767094307599"/>
    <n v="17853999.957689099"/>
  </r>
  <r>
    <x v="0"/>
    <x v="2"/>
    <x v="6"/>
    <x v="10"/>
    <x v="0"/>
    <x v="1"/>
    <x v="2"/>
    <n v="14199.0639479697"/>
    <n v="20730633.3640357"/>
  </r>
  <r>
    <x v="0"/>
    <x v="2"/>
    <x v="7"/>
    <x v="11"/>
    <x v="0"/>
    <x v="0"/>
    <x v="0"/>
    <n v="3898.9184314131498"/>
    <n v="5692420.9098632103"/>
  </r>
  <r>
    <x v="0"/>
    <x v="2"/>
    <x v="7"/>
    <x v="11"/>
    <x v="0"/>
    <x v="0"/>
    <x v="1"/>
    <n v="5274.9143608138302"/>
    <n v="7701374.9667881904"/>
  </r>
  <r>
    <x v="0"/>
    <x v="2"/>
    <x v="7"/>
    <x v="11"/>
    <x v="0"/>
    <x v="0"/>
    <x v="2"/>
    <n v="5338.1059075142002"/>
    <n v="7793634.6249707397"/>
  </r>
  <r>
    <x v="0"/>
    <x v="2"/>
    <x v="7"/>
    <x v="11"/>
    <x v="0"/>
    <x v="1"/>
    <x v="0"/>
    <n v="2530.82144535003"/>
    <n v="3694999.3102110401"/>
  </r>
  <r>
    <x v="0"/>
    <x v="2"/>
    <x v="7"/>
    <x v="11"/>
    <x v="0"/>
    <x v="1"/>
    <x v="1"/>
    <n v="3457.3674988442799"/>
    <n v="5047756.5483126501"/>
  </r>
  <r>
    <x v="0"/>
    <x v="2"/>
    <x v="7"/>
    <x v="11"/>
    <x v="0"/>
    <x v="1"/>
    <x v="2"/>
    <n v="3116.9230409960101"/>
    <n v="4550707.6398541797"/>
  </r>
  <r>
    <x v="0"/>
    <x v="2"/>
    <x v="7"/>
    <x v="12"/>
    <x v="0"/>
    <x v="0"/>
    <x v="0"/>
    <n v="3687.0375926862998"/>
    <n v="5383074.8853219999"/>
  </r>
  <r>
    <x v="0"/>
    <x v="2"/>
    <x v="7"/>
    <x v="12"/>
    <x v="0"/>
    <x v="0"/>
    <x v="1"/>
    <n v="4619.0635604258996"/>
    <n v="6743832.7982218098"/>
  </r>
  <r>
    <x v="0"/>
    <x v="2"/>
    <x v="7"/>
    <x v="12"/>
    <x v="0"/>
    <x v="0"/>
    <x v="2"/>
    <n v="4599.4231664696899"/>
    <n v="6715157.8230457501"/>
  </r>
  <r>
    <x v="0"/>
    <x v="2"/>
    <x v="7"/>
    <x v="12"/>
    <x v="0"/>
    <x v="1"/>
    <x v="0"/>
    <n v="2924.6332091138902"/>
    <n v="4269964.4853062704"/>
  </r>
  <r>
    <x v="0"/>
    <x v="2"/>
    <x v="7"/>
    <x v="12"/>
    <x v="0"/>
    <x v="1"/>
    <x v="1"/>
    <n v="3487.9554175848398"/>
    <n v="5092414.9096738603"/>
  </r>
  <r>
    <x v="0"/>
    <x v="2"/>
    <x v="7"/>
    <x v="12"/>
    <x v="0"/>
    <x v="1"/>
    <x v="2"/>
    <n v="3374.5767797467902"/>
    <n v="4926882.0984303104"/>
  </r>
  <r>
    <x v="0"/>
    <x v="2"/>
    <x v="7"/>
    <x v="13"/>
    <x v="0"/>
    <x v="0"/>
    <x v="0"/>
    <n v="2655.9614761523899"/>
    <n v="3877703.7551824902"/>
  </r>
  <r>
    <x v="0"/>
    <x v="2"/>
    <x v="7"/>
    <x v="13"/>
    <x v="0"/>
    <x v="0"/>
    <x v="1"/>
    <n v="3138.5299063833299"/>
    <n v="4582253.6633196697"/>
  </r>
  <r>
    <x v="0"/>
    <x v="2"/>
    <x v="7"/>
    <x v="13"/>
    <x v="0"/>
    <x v="0"/>
    <x v="2"/>
    <n v="3259.0162775889098"/>
    <n v="4758163.7652797997"/>
  </r>
  <r>
    <x v="0"/>
    <x v="2"/>
    <x v="7"/>
    <x v="13"/>
    <x v="0"/>
    <x v="1"/>
    <x v="0"/>
    <n v="2237.0908672087598"/>
    <n v="3266152.66612479"/>
  </r>
  <r>
    <x v="0"/>
    <x v="2"/>
    <x v="7"/>
    <x v="13"/>
    <x v="0"/>
    <x v="1"/>
    <x v="1"/>
    <n v="2613.3088933842901"/>
    <n v="3815430.9843410701"/>
  </r>
  <r>
    <x v="0"/>
    <x v="2"/>
    <x v="7"/>
    <x v="13"/>
    <x v="0"/>
    <x v="1"/>
    <x v="2"/>
    <n v="2530.57751078917"/>
    <n v="3694643.1657521799"/>
  </r>
  <r>
    <x v="0"/>
    <x v="2"/>
    <x v="7"/>
    <x v="14"/>
    <x v="0"/>
    <x v="0"/>
    <x v="0"/>
    <n v="2084.6895194826302"/>
    <n v="3043646.69844463"/>
  </r>
  <r>
    <x v="0"/>
    <x v="2"/>
    <x v="7"/>
    <x v="14"/>
    <x v="0"/>
    <x v="0"/>
    <x v="1"/>
    <n v="2241.01740297378"/>
    <n v="3271885.4083417198"/>
  </r>
  <r>
    <x v="0"/>
    <x v="2"/>
    <x v="7"/>
    <x v="14"/>
    <x v="0"/>
    <x v="0"/>
    <x v="2"/>
    <n v="2428.8015069235198"/>
    <n v="3546050.2001083302"/>
  </r>
  <r>
    <x v="0"/>
    <x v="2"/>
    <x v="7"/>
    <x v="14"/>
    <x v="0"/>
    <x v="1"/>
    <x v="0"/>
    <n v="1757.7354704736899"/>
    <n v="2566293.7868915899"/>
  </r>
  <r>
    <x v="0"/>
    <x v="2"/>
    <x v="7"/>
    <x v="14"/>
    <x v="0"/>
    <x v="1"/>
    <x v="1"/>
    <n v="1935.9873864056799"/>
    <n v="2826541.5841522901"/>
  </r>
  <r>
    <x v="0"/>
    <x v="2"/>
    <x v="7"/>
    <x v="14"/>
    <x v="0"/>
    <x v="1"/>
    <x v="2"/>
    <n v="1870.2152890831801"/>
    <n v="2730514.32206144"/>
  </r>
  <r>
    <x v="0"/>
    <x v="2"/>
    <x v="7"/>
    <x v="15"/>
    <x v="0"/>
    <x v="0"/>
    <x v="0"/>
    <n v="1681.5570778568999"/>
    <n v="2455073.3336710799"/>
  </r>
  <r>
    <x v="0"/>
    <x v="2"/>
    <x v="7"/>
    <x v="15"/>
    <x v="0"/>
    <x v="0"/>
    <x v="1"/>
    <n v="1997.5662015737601"/>
    <n v="2916446.6542976899"/>
  </r>
  <r>
    <x v="0"/>
    <x v="2"/>
    <x v="7"/>
    <x v="15"/>
    <x v="0"/>
    <x v="0"/>
    <x v="2"/>
    <n v="2017.0713762047901"/>
    <n v="2944924.2092590001"/>
  </r>
  <r>
    <x v="0"/>
    <x v="2"/>
    <x v="7"/>
    <x v="15"/>
    <x v="0"/>
    <x v="1"/>
    <x v="0"/>
    <n v="1448.5332244589699"/>
    <n v="2114858.5077101002"/>
  </r>
  <r>
    <x v="0"/>
    <x v="2"/>
    <x v="7"/>
    <x v="15"/>
    <x v="0"/>
    <x v="1"/>
    <x v="1"/>
    <n v="1687.44748279546"/>
    <n v="2463673.32488138"/>
  </r>
  <r>
    <x v="0"/>
    <x v="2"/>
    <x v="7"/>
    <x v="15"/>
    <x v="0"/>
    <x v="1"/>
    <x v="2"/>
    <n v="1644.7177877950401"/>
    <n v="2401287.9701807601"/>
  </r>
  <r>
    <x v="0"/>
    <x v="2"/>
    <x v="8"/>
    <x v="16"/>
    <x v="0"/>
    <x v="0"/>
    <x v="0"/>
    <n v="17018.519649207999"/>
    <n v="24847038.687843598"/>
  </r>
  <r>
    <x v="0"/>
    <x v="2"/>
    <x v="8"/>
    <x v="16"/>
    <x v="0"/>
    <x v="0"/>
    <x v="1"/>
    <n v="23932.742599025001"/>
    <n v="34941804.194576502"/>
  </r>
  <r>
    <x v="0"/>
    <x v="2"/>
    <x v="8"/>
    <x v="16"/>
    <x v="0"/>
    <x v="0"/>
    <x v="2"/>
    <n v="27491.533823195499"/>
    <n v="40137639.381865397"/>
  </r>
  <r>
    <x v="0"/>
    <x v="2"/>
    <x v="8"/>
    <x v="16"/>
    <x v="0"/>
    <x v="1"/>
    <x v="0"/>
    <n v="15174.932276224999"/>
    <n v="22155401.1232884"/>
  </r>
  <r>
    <x v="0"/>
    <x v="2"/>
    <x v="8"/>
    <x v="16"/>
    <x v="0"/>
    <x v="1"/>
    <x v="1"/>
    <n v="21539.673752757401"/>
    <n v="31447923.679025698"/>
  </r>
  <r>
    <x v="0"/>
    <x v="2"/>
    <x v="8"/>
    <x v="16"/>
    <x v="0"/>
    <x v="1"/>
    <x v="2"/>
    <n v="21684.490365342699"/>
    <n v="31659355.933400299"/>
  </r>
  <r>
    <x v="0"/>
    <x v="2"/>
    <x v="9"/>
    <x v="17"/>
    <x v="0"/>
    <x v="0"/>
    <x v="0"/>
    <n v="867.79718222776296"/>
    <n v="1266983.88605253"/>
  </r>
  <r>
    <x v="0"/>
    <x v="2"/>
    <x v="9"/>
    <x v="17"/>
    <x v="0"/>
    <x v="0"/>
    <x v="1"/>
    <n v="1136.3462660294599"/>
    <n v="1659065.54840301"/>
  </r>
  <r>
    <x v="0"/>
    <x v="2"/>
    <x v="9"/>
    <x v="17"/>
    <x v="0"/>
    <x v="0"/>
    <x v="2"/>
    <n v="1275.99178960634"/>
    <n v="1862948.0128252599"/>
  </r>
  <r>
    <x v="0"/>
    <x v="2"/>
    <x v="9"/>
    <x v="17"/>
    <x v="0"/>
    <x v="1"/>
    <x v="0"/>
    <n v="884.67741035244103"/>
    <n v="1291629.01911456"/>
  </r>
  <r>
    <x v="0"/>
    <x v="2"/>
    <x v="9"/>
    <x v="17"/>
    <x v="0"/>
    <x v="1"/>
    <x v="1"/>
    <n v="1041.97044515058"/>
    <n v="1521276.84991984"/>
  </r>
  <r>
    <x v="0"/>
    <x v="2"/>
    <x v="9"/>
    <x v="17"/>
    <x v="0"/>
    <x v="1"/>
    <x v="2"/>
    <n v="1015.11553677041"/>
    <n v="1482068.68368479"/>
  </r>
  <r>
    <x v="0"/>
    <x v="2"/>
    <x v="9"/>
    <x v="18"/>
    <x v="0"/>
    <x v="0"/>
    <x v="0"/>
    <n v="1828.64976457235"/>
    <n v="2669828.6562756398"/>
  </r>
  <r>
    <x v="0"/>
    <x v="2"/>
    <x v="9"/>
    <x v="18"/>
    <x v="0"/>
    <x v="0"/>
    <x v="1"/>
    <n v="1989.1950329823501"/>
    <n v="2904224.7481542202"/>
  </r>
  <r>
    <x v="0"/>
    <x v="2"/>
    <x v="9"/>
    <x v="18"/>
    <x v="0"/>
    <x v="0"/>
    <x v="2"/>
    <n v="2198.6870295661201"/>
    <n v="3210083.0631665299"/>
  </r>
  <r>
    <x v="0"/>
    <x v="2"/>
    <x v="9"/>
    <x v="18"/>
    <x v="0"/>
    <x v="1"/>
    <x v="0"/>
    <n v="1363.6558469214599"/>
    <n v="1990937.5365053299"/>
  </r>
  <r>
    <x v="0"/>
    <x v="2"/>
    <x v="9"/>
    <x v="18"/>
    <x v="0"/>
    <x v="1"/>
    <x v="1"/>
    <n v="1742.5035229865"/>
    <n v="2544055.1435603001"/>
  </r>
  <r>
    <x v="0"/>
    <x v="2"/>
    <x v="9"/>
    <x v="18"/>
    <x v="0"/>
    <x v="1"/>
    <x v="2"/>
    <n v="1617.1998988616299"/>
    <n v="2361111.8523379802"/>
  </r>
  <r>
    <x v="0"/>
    <x v="2"/>
    <x v="9"/>
    <x v="19"/>
    <x v="0"/>
    <x v="0"/>
    <x v="0"/>
    <n v="8962.7348433287807"/>
    <n v="13085592.87126"/>
  </r>
  <r>
    <x v="0"/>
    <x v="2"/>
    <x v="9"/>
    <x v="19"/>
    <x v="0"/>
    <x v="0"/>
    <x v="1"/>
    <n v="11799.0539163598"/>
    <n v="17226618.717885301"/>
  </r>
  <r>
    <x v="0"/>
    <x v="2"/>
    <x v="9"/>
    <x v="19"/>
    <x v="0"/>
    <x v="0"/>
    <x v="2"/>
    <n v="11840.838227983701"/>
    <n v="17287623.812856201"/>
  </r>
  <r>
    <x v="0"/>
    <x v="2"/>
    <x v="9"/>
    <x v="19"/>
    <x v="0"/>
    <x v="1"/>
    <x v="0"/>
    <n v="6400.5208545505902"/>
    <n v="9344760.4476438593"/>
  </r>
  <r>
    <x v="0"/>
    <x v="2"/>
    <x v="9"/>
    <x v="19"/>
    <x v="0"/>
    <x v="1"/>
    <x v="1"/>
    <n v="8576.6478039238391"/>
    <n v="12521905.7937288"/>
  </r>
  <r>
    <x v="0"/>
    <x v="2"/>
    <x v="9"/>
    <x v="19"/>
    <x v="0"/>
    <x v="1"/>
    <x v="2"/>
    <n v="8868.3022990587397"/>
    <n v="12947721.356625799"/>
  </r>
  <r>
    <x v="0"/>
    <x v="2"/>
    <x v="9"/>
    <x v="20"/>
    <x v="0"/>
    <x v="0"/>
    <x v="0"/>
    <n v="2355.1722951563702"/>
    <n v="3438551.5509282998"/>
  </r>
  <r>
    <x v="0"/>
    <x v="2"/>
    <x v="9"/>
    <x v="20"/>
    <x v="0"/>
    <x v="0"/>
    <x v="1"/>
    <n v="3253.9630987793598"/>
    <n v="4750786.1242178697"/>
  </r>
  <r>
    <x v="0"/>
    <x v="2"/>
    <x v="9"/>
    <x v="20"/>
    <x v="0"/>
    <x v="0"/>
    <x v="2"/>
    <n v="3284.7602588674399"/>
    <n v="4795749.9779464602"/>
  </r>
  <r>
    <x v="0"/>
    <x v="2"/>
    <x v="9"/>
    <x v="20"/>
    <x v="0"/>
    <x v="1"/>
    <x v="0"/>
    <n v="2018.02443735009"/>
    <n v="2946315.6785311298"/>
  </r>
  <r>
    <x v="0"/>
    <x v="2"/>
    <x v="9"/>
    <x v="20"/>
    <x v="0"/>
    <x v="1"/>
    <x v="1"/>
    <n v="2569.13151261036"/>
    <n v="3750932.0084111202"/>
  </r>
  <r>
    <x v="0"/>
    <x v="2"/>
    <x v="9"/>
    <x v="20"/>
    <x v="0"/>
    <x v="1"/>
    <x v="2"/>
    <n v="2321.1333287432399"/>
    <n v="3388854.6599651198"/>
  </r>
  <r>
    <x v="0"/>
    <x v="2"/>
    <x v="10"/>
    <x v="21"/>
    <x v="0"/>
    <x v="0"/>
    <x v="0"/>
    <n v="32937.025739165299"/>
    <n v="48088057.579181403"/>
  </r>
  <r>
    <x v="0"/>
    <x v="2"/>
    <x v="10"/>
    <x v="21"/>
    <x v="0"/>
    <x v="0"/>
    <x v="1"/>
    <n v="46030.080517698698"/>
    <n v="67203917.555840105"/>
  </r>
  <r>
    <x v="0"/>
    <x v="2"/>
    <x v="10"/>
    <x v="21"/>
    <x v="0"/>
    <x v="0"/>
    <x v="2"/>
    <n v="51374.112056333899"/>
    <n v="75006203.602247506"/>
  </r>
  <r>
    <x v="0"/>
    <x v="2"/>
    <x v="10"/>
    <x v="21"/>
    <x v="0"/>
    <x v="1"/>
    <x v="0"/>
    <n v="24227.933057999599"/>
    <n v="35372782.264679402"/>
  </r>
  <r>
    <x v="0"/>
    <x v="2"/>
    <x v="10"/>
    <x v="21"/>
    <x v="0"/>
    <x v="1"/>
    <x v="1"/>
    <n v="36541.977449957703"/>
    <n v="53351287.076938197"/>
  </r>
  <r>
    <x v="0"/>
    <x v="2"/>
    <x v="10"/>
    <x v="21"/>
    <x v="0"/>
    <x v="1"/>
    <x v="2"/>
    <n v="40841.749622734496"/>
    <n v="59628954.449192397"/>
  </r>
</pivotCacheRecords>
</file>

<file path=xl/pivotCache/pivotCacheRecords18.xml><?xml version="1.0" encoding="utf-8"?>
<pivotCacheRecords xmlns="http://schemas.openxmlformats.org/spreadsheetml/2006/main" xmlns:r="http://schemas.openxmlformats.org/officeDocument/2006/relationships" count="66">
  <r>
    <x v="0"/>
    <x v="0"/>
    <x v="0"/>
    <x v="0"/>
    <x v="0"/>
    <x v="0"/>
    <x v="0"/>
  </r>
  <r>
    <x v="0"/>
    <x v="0"/>
    <x v="0"/>
    <x v="1"/>
    <x v="0"/>
    <x v="1"/>
    <x v="1"/>
  </r>
  <r>
    <x v="0"/>
    <x v="0"/>
    <x v="1"/>
    <x v="2"/>
    <x v="0"/>
    <x v="2"/>
    <x v="2"/>
  </r>
  <r>
    <x v="0"/>
    <x v="0"/>
    <x v="2"/>
    <x v="3"/>
    <x v="0"/>
    <x v="3"/>
    <x v="3"/>
  </r>
  <r>
    <x v="0"/>
    <x v="0"/>
    <x v="3"/>
    <x v="4"/>
    <x v="0"/>
    <x v="4"/>
    <x v="4"/>
  </r>
  <r>
    <x v="0"/>
    <x v="0"/>
    <x v="3"/>
    <x v="5"/>
    <x v="0"/>
    <x v="5"/>
    <x v="5"/>
  </r>
  <r>
    <x v="0"/>
    <x v="0"/>
    <x v="3"/>
    <x v="6"/>
    <x v="0"/>
    <x v="6"/>
    <x v="6"/>
  </r>
  <r>
    <x v="0"/>
    <x v="0"/>
    <x v="3"/>
    <x v="7"/>
    <x v="0"/>
    <x v="7"/>
    <x v="7"/>
  </r>
  <r>
    <x v="0"/>
    <x v="0"/>
    <x v="4"/>
    <x v="8"/>
    <x v="0"/>
    <x v="8"/>
    <x v="8"/>
  </r>
  <r>
    <x v="0"/>
    <x v="0"/>
    <x v="5"/>
    <x v="9"/>
    <x v="0"/>
    <x v="9"/>
    <x v="9"/>
  </r>
  <r>
    <x v="0"/>
    <x v="0"/>
    <x v="6"/>
    <x v="10"/>
    <x v="0"/>
    <x v="10"/>
    <x v="10"/>
  </r>
  <r>
    <x v="0"/>
    <x v="0"/>
    <x v="7"/>
    <x v="11"/>
    <x v="0"/>
    <x v="11"/>
    <x v="11"/>
  </r>
  <r>
    <x v="0"/>
    <x v="0"/>
    <x v="7"/>
    <x v="12"/>
    <x v="0"/>
    <x v="12"/>
    <x v="12"/>
  </r>
  <r>
    <x v="0"/>
    <x v="0"/>
    <x v="7"/>
    <x v="13"/>
    <x v="0"/>
    <x v="13"/>
    <x v="13"/>
  </r>
  <r>
    <x v="0"/>
    <x v="0"/>
    <x v="7"/>
    <x v="14"/>
    <x v="0"/>
    <x v="14"/>
    <x v="14"/>
  </r>
  <r>
    <x v="0"/>
    <x v="0"/>
    <x v="7"/>
    <x v="15"/>
    <x v="0"/>
    <x v="15"/>
    <x v="15"/>
  </r>
  <r>
    <x v="0"/>
    <x v="0"/>
    <x v="8"/>
    <x v="16"/>
    <x v="0"/>
    <x v="16"/>
    <x v="16"/>
  </r>
  <r>
    <x v="0"/>
    <x v="0"/>
    <x v="9"/>
    <x v="17"/>
    <x v="0"/>
    <x v="17"/>
    <x v="17"/>
  </r>
  <r>
    <x v="0"/>
    <x v="0"/>
    <x v="9"/>
    <x v="18"/>
    <x v="0"/>
    <x v="18"/>
    <x v="18"/>
  </r>
  <r>
    <x v="0"/>
    <x v="0"/>
    <x v="9"/>
    <x v="19"/>
    <x v="0"/>
    <x v="19"/>
    <x v="19"/>
  </r>
  <r>
    <x v="0"/>
    <x v="0"/>
    <x v="9"/>
    <x v="20"/>
    <x v="0"/>
    <x v="20"/>
    <x v="20"/>
  </r>
  <r>
    <x v="0"/>
    <x v="0"/>
    <x v="10"/>
    <x v="21"/>
    <x v="0"/>
    <x v="21"/>
    <x v="21"/>
  </r>
  <r>
    <x v="0"/>
    <x v="1"/>
    <x v="0"/>
    <x v="0"/>
    <x v="0"/>
    <x v="0"/>
    <x v="0"/>
  </r>
  <r>
    <x v="0"/>
    <x v="1"/>
    <x v="0"/>
    <x v="1"/>
    <x v="0"/>
    <x v="1"/>
    <x v="1"/>
  </r>
  <r>
    <x v="0"/>
    <x v="1"/>
    <x v="1"/>
    <x v="2"/>
    <x v="0"/>
    <x v="22"/>
    <x v="22"/>
  </r>
  <r>
    <x v="0"/>
    <x v="1"/>
    <x v="2"/>
    <x v="3"/>
    <x v="0"/>
    <x v="3"/>
    <x v="3"/>
  </r>
  <r>
    <x v="0"/>
    <x v="1"/>
    <x v="3"/>
    <x v="4"/>
    <x v="0"/>
    <x v="4"/>
    <x v="4"/>
  </r>
  <r>
    <x v="0"/>
    <x v="1"/>
    <x v="3"/>
    <x v="5"/>
    <x v="0"/>
    <x v="5"/>
    <x v="5"/>
  </r>
  <r>
    <x v="0"/>
    <x v="1"/>
    <x v="3"/>
    <x v="6"/>
    <x v="0"/>
    <x v="6"/>
    <x v="6"/>
  </r>
  <r>
    <x v="0"/>
    <x v="1"/>
    <x v="3"/>
    <x v="7"/>
    <x v="0"/>
    <x v="7"/>
    <x v="7"/>
  </r>
  <r>
    <x v="0"/>
    <x v="1"/>
    <x v="4"/>
    <x v="8"/>
    <x v="0"/>
    <x v="23"/>
    <x v="23"/>
  </r>
  <r>
    <x v="0"/>
    <x v="1"/>
    <x v="5"/>
    <x v="9"/>
    <x v="0"/>
    <x v="24"/>
    <x v="24"/>
  </r>
  <r>
    <x v="0"/>
    <x v="1"/>
    <x v="6"/>
    <x v="10"/>
    <x v="0"/>
    <x v="10"/>
    <x v="10"/>
  </r>
  <r>
    <x v="0"/>
    <x v="1"/>
    <x v="7"/>
    <x v="11"/>
    <x v="0"/>
    <x v="11"/>
    <x v="11"/>
  </r>
  <r>
    <x v="0"/>
    <x v="1"/>
    <x v="7"/>
    <x v="12"/>
    <x v="0"/>
    <x v="12"/>
    <x v="12"/>
  </r>
  <r>
    <x v="0"/>
    <x v="1"/>
    <x v="7"/>
    <x v="13"/>
    <x v="0"/>
    <x v="13"/>
    <x v="13"/>
  </r>
  <r>
    <x v="0"/>
    <x v="1"/>
    <x v="7"/>
    <x v="14"/>
    <x v="0"/>
    <x v="14"/>
    <x v="14"/>
  </r>
  <r>
    <x v="0"/>
    <x v="1"/>
    <x v="7"/>
    <x v="15"/>
    <x v="0"/>
    <x v="15"/>
    <x v="15"/>
  </r>
  <r>
    <x v="0"/>
    <x v="1"/>
    <x v="8"/>
    <x v="16"/>
    <x v="0"/>
    <x v="25"/>
    <x v="25"/>
  </r>
  <r>
    <x v="0"/>
    <x v="1"/>
    <x v="9"/>
    <x v="17"/>
    <x v="0"/>
    <x v="17"/>
    <x v="17"/>
  </r>
  <r>
    <x v="0"/>
    <x v="1"/>
    <x v="9"/>
    <x v="18"/>
    <x v="0"/>
    <x v="18"/>
    <x v="18"/>
  </r>
  <r>
    <x v="0"/>
    <x v="1"/>
    <x v="9"/>
    <x v="19"/>
    <x v="0"/>
    <x v="19"/>
    <x v="19"/>
  </r>
  <r>
    <x v="0"/>
    <x v="1"/>
    <x v="9"/>
    <x v="20"/>
    <x v="0"/>
    <x v="20"/>
    <x v="20"/>
  </r>
  <r>
    <x v="0"/>
    <x v="1"/>
    <x v="10"/>
    <x v="21"/>
    <x v="0"/>
    <x v="26"/>
    <x v="26"/>
  </r>
  <r>
    <x v="0"/>
    <x v="2"/>
    <x v="0"/>
    <x v="0"/>
    <x v="0"/>
    <x v="0"/>
    <x v="0"/>
  </r>
  <r>
    <x v="0"/>
    <x v="2"/>
    <x v="0"/>
    <x v="1"/>
    <x v="0"/>
    <x v="1"/>
    <x v="1"/>
  </r>
  <r>
    <x v="0"/>
    <x v="2"/>
    <x v="1"/>
    <x v="2"/>
    <x v="0"/>
    <x v="22"/>
    <x v="22"/>
  </r>
  <r>
    <x v="0"/>
    <x v="2"/>
    <x v="2"/>
    <x v="3"/>
    <x v="0"/>
    <x v="3"/>
    <x v="3"/>
  </r>
  <r>
    <x v="0"/>
    <x v="2"/>
    <x v="3"/>
    <x v="4"/>
    <x v="0"/>
    <x v="4"/>
    <x v="4"/>
  </r>
  <r>
    <x v="0"/>
    <x v="2"/>
    <x v="3"/>
    <x v="5"/>
    <x v="0"/>
    <x v="5"/>
    <x v="5"/>
  </r>
  <r>
    <x v="0"/>
    <x v="2"/>
    <x v="3"/>
    <x v="6"/>
    <x v="0"/>
    <x v="6"/>
    <x v="6"/>
  </r>
  <r>
    <x v="0"/>
    <x v="2"/>
    <x v="3"/>
    <x v="7"/>
    <x v="0"/>
    <x v="7"/>
    <x v="7"/>
  </r>
  <r>
    <x v="0"/>
    <x v="2"/>
    <x v="4"/>
    <x v="8"/>
    <x v="0"/>
    <x v="23"/>
    <x v="23"/>
  </r>
  <r>
    <x v="0"/>
    <x v="2"/>
    <x v="5"/>
    <x v="9"/>
    <x v="0"/>
    <x v="24"/>
    <x v="24"/>
  </r>
  <r>
    <x v="0"/>
    <x v="2"/>
    <x v="6"/>
    <x v="10"/>
    <x v="0"/>
    <x v="10"/>
    <x v="10"/>
  </r>
  <r>
    <x v="0"/>
    <x v="2"/>
    <x v="7"/>
    <x v="11"/>
    <x v="0"/>
    <x v="11"/>
    <x v="11"/>
  </r>
  <r>
    <x v="0"/>
    <x v="2"/>
    <x v="7"/>
    <x v="12"/>
    <x v="0"/>
    <x v="12"/>
    <x v="12"/>
  </r>
  <r>
    <x v="0"/>
    <x v="2"/>
    <x v="7"/>
    <x v="13"/>
    <x v="0"/>
    <x v="13"/>
    <x v="13"/>
  </r>
  <r>
    <x v="0"/>
    <x v="2"/>
    <x v="7"/>
    <x v="14"/>
    <x v="0"/>
    <x v="14"/>
    <x v="14"/>
  </r>
  <r>
    <x v="0"/>
    <x v="2"/>
    <x v="7"/>
    <x v="15"/>
    <x v="0"/>
    <x v="15"/>
    <x v="15"/>
  </r>
  <r>
    <x v="0"/>
    <x v="2"/>
    <x v="8"/>
    <x v="16"/>
    <x v="0"/>
    <x v="25"/>
    <x v="25"/>
  </r>
  <r>
    <x v="0"/>
    <x v="2"/>
    <x v="9"/>
    <x v="17"/>
    <x v="0"/>
    <x v="17"/>
    <x v="17"/>
  </r>
  <r>
    <x v="0"/>
    <x v="2"/>
    <x v="9"/>
    <x v="18"/>
    <x v="0"/>
    <x v="18"/>
    <x v="18"/>
  </r>
  <r>
    <x v="0"/>
    <x v="2"/>
    <x v="9"/>
    <x v="19"/>
    <x v="0"/>
    <x v="19"/>
    <x v="19"/>
  </r>
  <r>
    <x v="0"/>
    <x v="2"/>
    <x v="9"/>
    <x v="20"/>
    <x v="0"/>
    <x v="20"/>
    <x v="20"/>
  </r>
  <r>
    <x v="0"/>
    <x v="2"/>
    <x v="10"/>
    <x v="21"/>
    <x v="0"/>
    <x v="26"/>
    <x v="26"/>
  </r>
</pivotCacheRecords>
</file>

<file path=xl/pivotCache/pivotCacheRecords19.xml><?xml version="1.0" encoding="utf-8"?>
<pivotCacheRecords xmlns="http://schemas.openxmlformats.org/spreadsheetml/2006/main" xmlns:r="http://schemas.openxmlformats.org/officeDocument/2006/relationships" count="467">
  <r>
    <x v="0"/>
    <x v="0"/>
    <x v="0"/>
    <x v="0"/>
    <x v="0"/>
    <s v="DK1_Large"/>
    <x v="0"/>
    <x v="0"/>
    <s v="GNR_HS_HEAT_PIT_L-CEN_E-90_Y-2020"/>
    <n v="105361.005522455"/>
  </r>
  <r>
    <x v="0"/>
    <x v="0"/>
    <x v="0"/>
    <x v="0"/>
    <x v="0"/>
    <s v="DK1_MedSmall"/>
    <x v="1"/>
    <x v="1"/>
    <s v="GNR_HP_ELEC_GROUND-WTR_COP-360_LS-4-MW_Y-2020"/>
    <n v="254.37482255651199"/>
  </r>
  <r>
    <x v="0"/>
    <x v="0"/>
    <x v="0"/>
    <x v="0"/>
    <x v="0"/>
    <s v="DK1_MedSmall"/>
    <x v="0"/>
    <x v="0"/>
    <s v="GNR_HS_HEAT_PIT_L-DEC_E-91_Y-2020"/>
    <n v="58139.675034249398"/>
  </r>
  <r>
    <x v="0"/>
    <x v="0"/>
    <x v="0"/>
    <x v="0"/>
    <x v="0"/>
    <s v="DK1_Medium"/>
    <x v="1"/>
    <x v="1"/>
    <s v="GNR_HP_ELEC_GROUND-WTR_COP-360_LS-4-MW_Y-2020"/>
    <n v="361.79393995894998"/>
  </r>
  <r>
    <x v="0"/>
    <x v="0"/>
    <x v="0"/>
    <x v="0"/>
    <x v="0"/>
    <s v="DK1_Medium"/>
    <x v="0"/>
    <x v="0"/>
    <s v="GNR_HS_HEAT_PIT_L-DEC_E-91_Y-2020"/>
    <n v="55356.426926952998"/>
  </r>
  <r>
    <x v="0"/>
    <x v="0"/>
    <x v="0"/>
    <x v="0"/>
    <x v="0"/>
    <s v="DK1_NoDH"/>
    <x v="2"/>
    <x v="2"/>
    <s v="GNR_WT_WIND_ON_LS_Y-2020"/>
    <n v="3207.8354999998901"/>
  </r>
  <r>
    <x v="0"/>
    <x v="0"/>
    <x v="0"/>
    <x v="0"/>
    <x v="0"/>
    <s v="DK1_Rural"/>
    <x v="1"/>
    <x v="1"/>
    <s v="GNR_HP_ELEC_GROUND-WTR_COP-360_LS-4-MW_Y-2020"/>
    <n v="728.25507885266995"/>
  </r>
  <r>
    <x v="0"/>
    <x v="0"/>
    <x v="0"/>
    <x v="0"/>
    <x v="0"/>
    <s v="DK1_Rural"/>
    <x v="0"/>
    <x v="0"/>
    <s v="GNR_HS_HEAT_PIT_L-DEC_E-91_Y-2020"/>
    <n v="125718.019933392"/>
  </r>
  <r>
    <x v="0"/>
    <x v="0"/>
    <x v="0"/>
    <x v="0"/>
    <x v="0"/>
    <s v="DK1_Small"/>
    <x v="1"/>
    <x v="1"/>
    <s v="GNR_HP_ELEC_GROUND-WTR_COP-360_LS-4-MW_Y-2020"/>
    <n v="83.220141895471599"/>
  </r>
  <r>
    <x v="0"/>
    <x v="0"/>
    <x v="0"/>
    <x v="0"/>
    <x v="0"/>
    <s v="DK1_Small"/>
    <x v="0"/>
    <x v="0"/>
    <s v="GNR_HS_HEAT_PIT_L-DEC_E-91_Y-2020"/>
    <n v="14986.143028733401"/>
  </r>
  <r>
    <x v="0"/>
    <x v="0"/>
    <x v="0"/>
    <x v="0"/>
    <x v="1"/>
    <s v="DK2_Large"/>
    <x v="0"/>
    <x v="0"/>
    <s v="GNR_HS_HEAT_PIT_L-CEN_E-90_Y-2020"/>
    <n v="84211.328621374894"/>
  </r>
  <r>
    <x v="0"/>
    <x v="0"/>
    <x v="0"/>
    <x v="0"/>
    <x v="1"/>
    <s v="DK2_Large"/>
    <x v="3"/>
    <x v="3"/>
    <s v="GNR_ST_MSW_BP_E-23_LS-220-MW-FEED_Y-2020"/>
    <n v="130.855267500596"/>
  </r>
  <r>
    <x v="0"/>
    <x v="0"/>
    <x v="0"/>
    <x v="0"/>
    <x v="1"/>
    <s v="DK2_MedSmall"/>
    <x v="0"/>
    <x v="0"/>
    <s v="GNR_HS_HEAT_PIT_L-DEC_E-91_Y-2020"/>
    <n v="6534.8416566751503"/>
  </r>
  <r>
    <x v="0"/>
    <x v="0"/>
    <x v="0"/>
    <x v="0"/>
    <x v="1"/>
    <s v="DK2_Medium"/>
    <x v="0"/>
    <x v="0"/>
    <s v="GNR_HS_HEAT_PIT_L-DEC_E-91_Y-2020"/>
    <n v="31783.278977615599"/>
  </r>
  <r>
    <x v="0"/>
    <x v="0"/>
    <x v="0"/>
    <x v="0"/>
    <x v="1"/>
    <s v="DK2_NoDH"/>
    <x v="2"/>
    <x v="2"/>
    <s v="GNR_WT_WIND_ON_LS_Y-2020"/>
    <n v="865.737500000002"/>
  </r>
  <r>
    <x v="0"/>
    <x v="0"/>
    <x v="0"/>
    <x v="0"/>
    <x v="1"/>
    <s v="DK2_Rural"/>
    <x v="1"/>
    <x v="1"/>
    <s v="GNR_HP_ELEC_GROUND-WTR_COP-360_LS-4-MW_Y-2020"/>
    <n v="313.88897434309899"/>
  </r>
  <r>
    <x v="0"/>
    <x v="0"/>
    <x v="0"/>
    <x v="0"/>
    <x v="1"/>
    <s v="DK2_Rural"/>
    <x v="0"/>
    <x v="0"/>
    <s v="GNR_HS_HEAT_PIT_L-DEC_E-91_Y-2020"/>
    <n v="49888.391139795902"/>
  </r>
  <r>
    <x v="0"/>
    <x v="0"/>
    <x v="0"/>
    <x v="0"/>
    <x v="1"/>
    <s v="DK2_Small"/>
    <x v="1"/>
    <x v="1"/>
    <s v="GNR_HP_ELEC_GROUND-WTR_COP-360_LS-4-MW_Y-2020"/>
    <n v="37.430910806792497"/>
  </r>
  <r>
    <x v="0"/>
    <x v="0"/>
    <x v="0"/>
    <x v="0"/>
    <x v="1"/>
    <s v="DK2_Small"/>
    <x v="0"/>
    <x v="0"/>
    <s v="GNR_HS_HEAT_PIT_L-DEC_E-91_Y-2020"/>
    <n v="6026.3294622909298"/>
  </r>
  <r>
    <x v="0"/>
    <x v="0"/>
    <x v="0"/>
    <x v="1"/>
    <x v="2"/>
    <s v="EE_A"/>
    <x v="4"/>
    <x v="4"/>
    <s v="GNR_PV_SUN_LS-4-MW_Y-2020"/>
    <n v="985.91812007376802"/>
  </r>
  <r>
    <x v="0"/>
    <x v="0"/>
    <x v="0"/>
    <x v="1"/>
    <x v="2"/>
    <s v="EE_A"/>
    <x v="2"/>
    <x v="2"/>
    <s v="GNR_WT_WIND_ON_LS_Y-2020"/>
    <n v="5526.4717541632499"/>
  </r>
  <r>
    <x v="0"/>
    <x v="0"/>
    <x v="0"/>
    <x v="1"/>
    <x v="2"/>
    <s v="EE_Industry"/>
    <x v="0"/>
    <x v="5"/>
    <s v="GNR_HS_HEAT_WTR-TANK_LS_E-95_Y-2010"/>
    <n v="379.398245616427"/>
  </r>
  <r>
    <x v="0"/>
    <x v="0"/>
    <x v="0"/>
    <x v="1"/>
    <x v="2"/>
    <s v="EE_Industry"/>
    <x v="0"/>
    <x v="0"/>
    <s v="GNR_HS_HEAT_PIT_L-DEC_E-91_Y-2020"/>
    <n v="5870.3540257897203"/>
  </r>
  <r>
    <x v="0"/>
    <x v="0"/>
    <x v="0"/>
    <x v="1"/>
    <x v="2"/>
    <s v="EE_Kohtla_Jarve"/>
    <x v="1"/>
    <x v="1"/>
    <s v="GNR_HP_ELEC_GROUND-WTR_COP-360_LS-4-MW_Y-2020"/>
    <n v="38.935799310060197"/>
  </r>
  <r>
    <x v="0"/>
    <x v="0"/>
    <x v="0"/>
    <x v="1"/>
    <x v="2"/>
    <s v="EE_Kohtla_Jarve"/>
    <x v="0"/>
    <x v="0"/>
    <s v="GNR_HS_HEAT_PIT_L-DEC_E-91_Y-2020"/>
    <n v="4183.20720985556"/>
  </r>
  <r>
    <x v="0"/>
    <x v="0"/>
    <x v="0"/>
    <x v="1"/>
    <x v="2"/>
    <s v="EE_Narva"/>
    <x v="1"/>
    <x v="1"/>
    <s v="GNR_HP_ELEC_AIR-WTR_COP-310_LS_Y-2020"/>
    <n v="57.821463754784503"/>
  </r>
  <r>
    <x v="0"/>
    <x v="0"/>
    <x v="0"/>
    <x v="1"/>
    <x v="2"/>
    <s v="EE_Narva"/>
    <x v="0"/>
    <x v="0"/>
    <s v="GNR_HS_HEAT_PIT_L-CEN_E-90_Y-2020"/>
    <n v="5303.5169272576304"/>
  </r>
  <r>
    <x v="0"/>
    <x v="0"/>
    <x v="0"/>
    <x v="1"/>
    <x v="2"/>
    <s v="EE_Parnu"/>
    <x v="1"/>
    <x v="1"/>
    <s v="GNR_HP_ELEC_AIR-WTR_COP-310_LS_Y-2020"/>
    <n v="23.049040475888699"/>
  </r>
  <r>
    <x v="0"/>
    <x v="0"/>
    <x v="0"/>
    <x v="1"/>
    <x v="2"/>
    <s v="EE_Parnu"/>
    <x v="0"/>
    <x v="0"/>
    <s v="GNR_HS_HEAT_PIT_L-CEN_E-90_Y-2020"/>
    <n v="2051.0498004586302"/>
  </r>
  <r>
    <x v="0"/>
    <x v="0"/>
    <x v="0"/>
    <x v="1"/>
    <x v="2"/>
    <s v="EE_Tallinn"/>
    <x v="1"/>
    <x v="1"/>
    <s v="GNR_HP_ELEC_AIR-WTR_COP-310_LS_Y-2020"/>
    <n v="202.69650348926501"/>
  </r>
  <r>
    <x v="0"/>
    <x v="0"/>
    <x v="0"/>
    <x v="1"/>
    <x v="2"/>
    <s v="EE_Tallinn"/>
    <x v="0"/>
    <x v="0"/>
    <s v="GNR_HS_HEAT_PIT_L-CEN_E-90_Y-2020"/>
    <n v="19951.979517892301"/>
  </r>
  <r>
    <x v="0"/>
    <x v="0"/>
    <x v="0"/>
    <x v="1"/>
    <x v="2"/>
    <s v="EE_Tartu"/>
    <x v="1"/>
    <x v="1"/>
    <s v="GNR_HP_ELEC_AIR-WTR_COP-310_LS_Y-2020"/>
    <n v="60.436369399103597"/>
  </r>
  <r>
    <x v="0"/>
    <x v="0"/>
    <x v="0"/>
    <x v="1"/>
    <x v="2"/>
    <s v="EE_Tartu"/>
    <x v="0"/>
    <x v="0"/>
    <s v="GNR_HS_HEAT_PIT_L-CEN_E-90_Y-2020"/>
    <n v="5539.1114008978002"/>
  </r>
  <r>
    <x v="0"/>
    <x v="0"/>
    <x v="0"/>
    <x v="2"/>
    <x v="3"/>
    <s v="FI_IND"/>
    <x v="1"/>
    <x v="1"/>
    <s v="GNR_HP_ELEC_AIR-WTR_COP-310_LS_Y-2020"/>
    <n v="1394.84353773371"/>
  </r>
  <r>
    <x v="0"/>
    <x v="0"/>
    <x v="0"/>
    <x v="2"/>
    <x v="3"/>
    <s v="FI_IND"/>
    <x v="0"/>
    <x v="0"/>
    <s v="GNR_HS_HEAT_PIT_L-CEN_E-90_Y-2020"/>
    <n v="6630.7199038341296"/>
  </r>
  <r>
    <x v="0"/>
    <x v="0"/>
    <x v="0"/>
    <x v="2"/>
    <x v="3"/>
    <s v="FI_IND"/>
    <x v="3"/>
    <x v="3"/>
    <s v="GNR_ST_MSW_BP_E-23_LS-220-MW-FEED_Y-2020"/>
    <n v="580.71243748621998"/>
  </r>
  <r>
    <x v="0"/>
    <x v="0"/>
    <x v="0"/>
    <x v="2"/>
    <x v="3"/>
    <s v="FI_large"/>
    <x v="0"/>
    <x v="0"/>
    <s v="GNR_HS_HEAT_PIT_L-CEN_E-90_Y-2020"/>
    <n v="7440.0569426837201"/>
  </r>
  <r>
    <x v="0"/>
    <x v="0"/>
    <x v="0"/>
    <x v="2"/>
    <x v="3"/>
    <s v="FI_large_gas"/>
    <x v="0"/>
    <x v="0"/>
    <s v="GNR_HS_HEAT_PIT_L-CEN_E-90_Y-2020"/>
    <n v="110831.717723589"/>
  </r>
  <r>
    <x v="0"/>
    <x v="0"/>
    <x v="0"/>
    <x v="2"/>
    <x v="3"/>
    <s v="FI_large_gas"/>
    <x v="3"/>
    <x v="3"/>
    <s v="GNR_ST_MSW_BP_E-23_LS-220-MW-FEED_Y-2020"/>
    <n v="278.90981187328299"/>
  </r>
  <r>
    <x v="0"/>
    <x v="0"/>
    <x v="0"/>
    <x v="2"/>
    <x v="3"/>
    <s v="FI_medium"/>
    <x v="0"/>
    <x v="0"/>
    <s v="GNR_HS_HEAT_PIT_L-DEC_E-91_Y-2020"/>
    <n v="74518.271600924796"/>
  </r>
  <r>
    <x v="0"/>
    <x v="0"/>
    <x v="0"/>
    <x v="2"/>
    <x v="3"/>
    <s v="FI_medium_gas"/>
    <x v="1"/>
    <x v="1"/>
    <s v="GNR_HP_ELEC_GROUND-WTR_COP-360_LS-4-MW_Y-2020"/>
    <n v="338.45368496040697"/>
  </r>
  <r>
    <x v="0"/>
    <x v="0"/>
    <x v="0"/>
    <x v="2"/>
    <x v="3"/>
    <s v="FI_medium_gas"/>
    <x v="0"/>
    <x v="0"/>
    <s v="GNR_HS_HEAT_PIT_L-DEC_E-91_Y-2020"/>
    <n v="62619.076924972702"/>
  </r>
  <r>
    <x v="0"/>
    <x v="0"/>
    <x v="0"/>
    <x v="2"/>
    <x v="3"/>
    <s v="FI_small"/>
    <x v="1"/>
    <x v="1"/>
    <s v="GNR_HP_ELEC_GROUND-WTR_COP-360_LS-4-MW_Y-2020"/>
    <n v="357.01423097968802"/>
  </r>
  <r>
    <x v="0"/>
    <x v="0"/>
    <x v="0"/>
    <x v="2"/>
    <x v="3"/>
    <s v="FI_small"/>
    <x v="0"/>
    <x v="0"/>
    <s v="GNR_HS_HEAT_PIT_L-DEC_E-91_Y-2020"/>
    <n v="56224.9873867352"/>
  </r>
  <r>
    <x v="0"/>
    <x v="0"/>
    <x v="0"/>
    <x v="2"/>
    <x v="3"/>
    <s v="FI_small_gas"/>
    <x v="1"/>
    <x v="1"/>
    <s v="GNR_HP_ELEC_GROUND-WTR_COP-360_LS-4-MW_Y-2020"/>
    <n v="87.949544513912997"/>
  </r>
  <r>
    <x v="0"/>
    <x v="0"/>
    <x v="0"/>
    <x v="2"/>
    <x v="3"/>
    <s v="FI_small_gas"/>
    <x v="0"/>
    <x v="0"/>
    <s v="GNR_HS_HEAT_PIT_L-DEC_E-91_Y-2020"/>
    <n v="16262.122729336201"/>
  </r>
  <r>
    <x v="0"/>
    <x v="0"/>
    <x v="0"/>
    <x v="3"/>
    <x v="4"/>
    <s v="DE4-E_A"/>
    <x v="1"/>
    <x v="6"/>
    <s v="GNR_ES_ELEC_BAT-LITHIO_E-95_Y-16-29"/>
    <n v="60.835476792253601"/>
  </r>
  <r>
    <x v="0"/>
    <x v="0"/>
    <x v="0"/>
    <x v="3"/>
    <x v="4"/>
    <s v="DE4-E_A"/>
    <x v="0"/>
    <x v="0"/>
    <s v="GNR_HS_HEAT_PIT_L-CEN_E-90_Y-2020"/>
    <n v="636537.95445927803"/>
  </r>
  <r>
    <x v="0"/>
    <x v="0"/>
    <x v="0"/>
    <x v="3"/>
    <x v="5"/>
    <s v="DE4-N_A"/>
    <x v="1"/>
    <x v="6"/>
    <s v="GNR_ES_ELEC_BAT-LITHIO_E-95_Y-16-29"/>
    <n v="7.1180555555555594E-2"/>
  </r>
  <r>
    <x v="0"/>
    <x v="0"/>
    <x v="0"/>
    <x v="3"/>
    <x v="5"/>
    <s v="DE4-N_A"/>
    <x v="0"/>
    <x v="0"/>
    <s v="GNR_HS_HEAT_PIT_L-CEN_E-90_Y-2020"/>
    <n v="66519.193309949696"/>
  </r>
  <r>
    <x v="0"/>
    <x v="0"/>
    <x v="0"/>
    <x v="3"/>
    <x v="5"/>
    <s v="DE4-N_A"/>
    <x v="3"/>
    <x v="3"/>
    <s v="GNR_ST_MSW_BP_E-23_LS-220-MW-FEED_Y-2020"/>
    <n v="63.3261066698118"/>
  </r>
  <r>
    <x v="0"/>
    <x v="0"/>
    <x v="0"/>
    <x v="3"/>
    <x v="5"/>
    <s v="DE4-N_A"/>
    <x v="4"/>
    <x v="7"/>
    <s v="GNR_SH_SUN_LS_Y-2020"/>
    <n v="1050.18899845296"/>
  </r>
  <r>
    <x v="0"/>
    <x v="0"/>
    <x v="0"/>
    <x v="3"/>
    <x v="5"/>
    <s v="DE4-N_A"/>
    <x v="2"/>
    <x v="2"/>
    <s v="GNR_WT_WIND_ON_LS_Y-2020"/>
    <n v="8512.3700000000008"/>
  </r>
  <r>
    <x v="0"/>
    <x v="0"/>
    <x v="0"/>
    <x v="3"/>
    <x v="6"/>
    <s v="DE4-S_A"/>
    <x v="1"/>
    <x v="6"/>
    <s v="GNR_ES_ELEC_BAT-LITHIO_E-95_Y-16-29"/>
    <n v="1095.0331481329699"/>
  </r>
  <r>
    <x v="0"/>
    <x v="0"/>
    <x v="0"/>
    <x v="3"/>
    <x v="6"/>
    <s v="DE4-S_A"/>
    <x v="0"/>
    <x v="0"/>
    <s v="GNR_HS_HEAT_PIT_L-CEN_E-90_Y-2020"/>
    <n v="393841.31951447797"/>
  </r>
  <r>
    <x v="0"/>
    <x v="0"/>
    <x v="0"/>
    <x v="3"/>
    <x v="7"/>
    <s v="DE4-W_A"/>
    <x v="1"/>
    <x v="6"/>
    <s v="GNR_ES_ELEC_BAT-LITHIO_E-95_Y-16-29"/>
    <n v="591.84918219188705"/>
  </r>
  <r>
    <x v="0"/>
    <x v="0"/>
    <x v="0"/>
    <x v="3"/>
    <x v="7"/>
    <s v="DE4-W_A"/>
    <x v="0"/>
    <x v="0"/>
    <s v="GNR_HS_HEAT_PIT_L-CEN_E-90_Y-2020"/>
    <n v="334151.23777361598"/>
  </r>
  <r>
    <x v="0"/>
    <x v="0"/>
    <x v="0"/>
    <x v="3"/>
    <x v="7"/>
    <s v="DE4-W_Offshore_A"/>
    <x v="2"/>
    <x v="2"/>
    <s v="GNR_WT_WIND_OFF_L-NS_Y-2020"/>
    <n v="25204.767826020699"/>
  </r>
  <r>
    <x v="0"/>
    <x v="0"/>
    <x v="0"/>
    <x v="4"/>
    <x v="8"/>
    <s v="LV_A"/>
    <x v="2"/>
    <x v="2"/>
    <s v="GNR_WT_WIND_ON_LS_Y-2020"/>
    <n v="3530.4708420447801"/>
  </r>
  <r>
    <x v="0"/>
    <x v="0"/>
    <x v="0"/>
    <x v="5"/>
    <x v="9"/>
    <s v="LT_A"/>
    <x v="1"/>
    <x v="6"/>
    <s v="GNR_ES_ELEC_BAT-LITHIO_E-95_Y-16-29"/>
    <n v="252.43322195235001"/>
  </r>
  <r>
    <x v="0"/>
    <x v="0"/>
    <x v="0"/>
    <x v="5"/>
    <x v="9"/>
    <s v="LT_A"/>
    <x v="4"/>
    <x v="4"/>
    <s v="GNR_PV_SUN_LS-4-MW_Y-2020"/>
    <n v="5136.9793606015401"/>
  </r>
  <r>
    <x v="0"/>
    <x v="0"/>
    <x v="0"/>
    <x v="6"/>
    <x v="10"/>
    <s v="NL_A"/>
    <x v="1"/>
    <x v="6"/>
    <s v="GNR_ES_ELEC_BAT-LITHIO_E-95_Y-16-29"/>
    <n v="984.68644880960005"/>
  </r>
  <r>
    <x v="0"/>
    <x v="0"/>
    <x v="0"/>
    <x v="6"/>
    <x v="10"/>
    <s v="NL_A"/>
    <x v="4"/>
    <x v="4"/>
    <s v="GNR_PV_SUN_LS-4-MW_Y-2020"/>
    <n v="3849.70794362983"/>
  </r>
  <r>
    <x v="0"/>
    <x v="0"/>
    <x v="0"/>
    <x v="6"/>
    <x v="10"/>
    <s v="NL_A"/>
    <x v="2"/>
    <x v="2"/>
    <s v="GNR_WT_WIND_ON_LS_Y-2020"/>
    <n v="6987"/>
  </r>
  <r>
    <x v="0"/>
    <x v="0"/>
    <x v="0"/>
    <x v="7"/>
    <x v="11"/>
    <s v="NO1_A2"/>
    <x v="0"/>
    <x v="0"/>
    <s v="GNR_HS_HEAT_PIT_L-DEC_E-91_Y-2020"/>
    <n v="46760.782714465699"/>
  </r>
  <r>
    <x v="0"/>
    <x v="0"/>
    <x v="0"/>
    <x v="7"/>
    <x v="11"/>
    <s v="NO1_A3"/>
    <x v="1"/>
    <x v="1"/>
    <s v="GNR_HP_ELEC_GROUND-WTR_COP-360_LS-4-MW_Y-2020"/>
    <n v="75.1328984745887"/>
  </r>
  <r>
    <x v="0"/>
    <x v="0"/>
    <x v="0"/>
    <x v="7"/>
    <x v="11"/>
    <s v="NO1_A3"/>
    <x v="0"/>
    <x v="0"/>
    <s v="GNR_HS_HEAT_PIT_L-DEC_E-91_Y-2020"/>
    <n v="71254.032130997002"/>
  </r>
  <r>
    <x v="0"/>
    <x v="0"/>
    <x v="0"/>
    <x v="7"/>
    <x v="12"/>
    <s v="NO2_A2"/>
    <x v="0"/>
    <x v="0"/>
    <s v="GNR_HS_HEAT_PIT_L-DEC_E-91_Y-2020"/>
    <n v="12168.533503872601"/>
  </r>
  <r>
    <x v="0"/>
    <x v="0"/>
    <x v="0"/>
    <x v="7"/>
    <x v="13"/>
    <s v="NO3_A1"/>
    <x v="2"/>
    <x v="2"/>
    <s v="GNR_WT_WIND_ON_LS_Y-2020"/>
    <n v="4397.55"/>
  </r>
  <r>
    <x v="0"/>
    <x v="0"/>
    <x v="0"/>
    <x v="7"/>
    <x v="13"/>
    <s v="NO3_A2"/>
    <x v="0"/>
    <x v="0"/>
    <s v="GNR_HS_HEAT_PIT_L-DEC_E-91_Y-2020"/>
    <n v="4679.4888635181696"/>
  </r>
  <r>
    <x v="0"/>
    <x v="0"/>
    <x v="0"/>
    <x v="7"/>
    <x v="13"/>
    <s v="NO3_A3"/>
    <x v="0"/>
    <x v="0"/>
    <s v="GNR_HS_HEAT_PIT_L-DEC_E-91_Y-2020"/>
    <n v="13330.7600391753"/>
  </r>
  <r>
    <x v="0"/>
    <x v="0"/>
    <x v="0"/>
    <x v="7"/>
    <x v="14"/>
    <s v="NO4_A1"/>
    <x v="1"/>
    <x v="1"/>
    <s v="GNR_BO_ELEC_E-99_LS-10-MW-FEED_Y-2020"/>
    <n v="315.51335173561699"/>
  </r>
  <r>
    <x v="0"/>
    <x v="0"/>
    <x v="0"/>
    <x v="7"/>
    <x v="14"/>
    <s v="NO4_A1"/>
    <x v="0"/>
    <x v="0"/>
    <s v="GNR_HS_HEAT_PIT_L-CEN_E-90_Y-2020"/>
    <n v="31518.646385385"/>
  </r>
  <r>
    <x v="0"/>
    <x v="0"/>
    <x v="0"/>
    <x v="7"/>
    <x v="14"/>
    <s v="NO4_A2"/>
    <x v="0"/>
    <x v="0"/>
    <s v="GNR_HS_HEAT_PIT_L-DEC_E-91_Y-2020"/>
    <n v="4520.1900176856998"/>
  </r>
  <r>
    <x v="0"/>
    <x v="0"/>
    <x v="0"/>
    <x v="7"/>
    <x v="15"/>
    <s v="NO5_A1"/>
    <x v="0"/>
    <x v="0"/>
    <s v="GNR_HS_HEAT_PIT_L-CEN_E-90_Y-2020"/>
    <n v="16356.834397634801"/>
  </r>
  <r>
    <x v="0"/>
    <x v="0"/>
    <x v="0"/>
    <x v="7"/>
    <x v="15"/>
    <s v="NO5_A1"/>
    <x v="3"/>
    <x v="3"/>
    <s v="GNR_ST_MSW_BP_E-23_LS-220-MW-FEED_Y-2020"/>
    <n v="206.93588251485801"/>
  </r>
  <r>
    <x v="0"/>
    <x v="0"/>
    <x v="0"/>
    <x v="7"/>
    <x v="15"/>
    <s v="NO5_A1"/>
    <x v="2"/>
    <x v="2"/>
    <s v="GNR_WT_WIND_ON_LS_Y-2020"/>
    <n v="238"/>
  </r>
  <r>
    <x v="0"/>
    <x v="0"/>
    <x v="0"/>
    <x v="7"/>
    <x v="15"/>
    <s v="NO5_A2"/>
    <x v="0"/>
    <x v="0"/>
    <s v="GNR_HS_HEAT_PIT_L-DEC_E-91_Y-2020"/>
    <n v="5400.3080495919403"/>
  </r>
  <r>
    <x v="0"/>
    <x v="0"/>
    <x v="0"/>
    <x v="8"/>
    <x v="16"/>
    <s v="PL_A"/>
    <x v="1"/>
    <x v="6"/>
    <s v="GNR_ES_ELEC_BAT-LITHIO_E-95_Y-16-29"/>
    <n v="1012.80243837664"/>
  </r>
  <r>
    <x v="0"/>
    <x v="0"/>
    <x v="0"/>
    <x v="8"/>
    <x v="16"/>
    <s v="PL_A"/>
    <x v="0"/>
    <x v="0"/>
    <s v="GNR_HS_HEAT_PIT_L-CEN_E-90_Y-2020"/>
    <n v="488984.682475232"/>
  </r>
  <r>
    <x v="0"/>
    <x v="0"/>
    <x v="0"/>
    <x v="8"/>
    <x v="16"/>
    <s v="PL_A"/>
    <x v="2"/>
    <x v="2"/>
    <s v="GNR_WT_WIND_ON_LS_Y-2020"/>
    <n v="24855.7164933977"/>
  </r>
  <r>
    <x v="0"/>
    <x v="0"/>
    <x v="0"/>
    <x v="9"/>
    <x v="17"/>
    <s v="SE1_IND"/>
    <x v="1"/>
    <x v="1"/>
    <s v="GNR_BO_ELEC_E-99_LS-10-MW-FEED_Y-2020"/>
    <n v="29.6448440713663"/>
  </r>
  <r>
    <x v="0"/>
    <x v="0"/>
    <x v="0"/>
    <x v="9"/>
    <x v="17"/>
    <s v="SE1_IND"/>
    <x v="1"/>
    <x v="1"/>
    <s v="GNR_HP_ELEC_AIR-WTR_COP-310_LS_Y-2020"/>
    <n v="44.467266107049198"/>
  </r>
  <r>
    <x v="0"/>
    <x v="0"/>
    <x v="0"/>
    <x v="9"/>
    <x v="17"/>
    <s v="SE1_IND"/>
    <x v="0"/>
    <x v="0"/>
    <s v="GNR_HS_HEAT_PIT_L-CEN_E-90_Y-2020"/>
    <n v="11603.933249096401"/>
  </r>
  <r>
    <x v="0"/>
    <x v="0"/>
    <x v="0"/>
    <x v="9"/>
    <x v="17"/>
    <s v="SE1_IND"/>
    <x v="3"/>
    <x v="3"/>
    <s v="GNR_ST_MSW_BP_E-23_LS-220-MW-FEED_Y-2020"/>
    <n v="95.999286532395701"/>
  </r>
  <r>
    <x v="0"/>
    <x v="0"/>
    <x v="0"/>
    <x v="9"/>
    <x v="17"/>
    <s v="SE1_medium"/>
    <x v="0"/>
    <x v="0"/>
    <s v="GNR_HS_HEAT_PIT_L-DEC_E-91_Y-2020"/>
    <n v="13035.3822641843"/>
  </r>
  <r>
    <x v="0"/>
    <x v="0"/>
    <x v="0"/>
    <x v="9"/>
    <x v="17"/>
    <s v="SE1_small"/>
    <x v="1"/>
    <x v="1"/>
    <s v="GNR_HP_ELEC_GROUND-WTR_COP-360_LS-4-MW_Y-2020"/>
    <n v="109.398200933433"/>
  </r>
  <r>
    <x v="0"/>
    <x v="0"/>
    <x v="0"/>
    <x v="9"/>
    <x v="17"/>
    <s v="SE1_small"/>
    <x v="0"/>
    <x v="0"/>
    <s v="GNR_HS_HEAT_PIT_L-DEC_E-91_Y-2020"/>
    <n v="14762.4735896979"/>
  </r>
  <r>
    <x v="0"/>
    <x v="0"/>
    <x v="0"/>
    <x v="9"/>
    <x v="18"/>
    <s v="SE2_IND"/>
    <x v="0"/>
    <x v="0"/>
    <s v="GNR_HS_HEAT_PIT_L-CEN_E-90_Y-2020"/>
    <n v="24016.0824104194"/>
  </r>
  <r>
    <x v="0"/>
    <x v="0"/>
    <x v="0"/>
    <x v="9"/>
    <x v="18"/>
    <s v="SE2_IND"/>
    <x v="3"/>
    <x v="3"/>
    <s v="GNR_ST_MSW_BP_E-23_LS-220-MW-FEED_Y-2020"/>
    <n v="303.835637589405"/>
  </r>
  <r>
    <x v="0"/>
    <x v="0"/>
    <x v="0"/>
    <x v="9"/>
    <x v="18"/>
    <s v="SE2_medium"/>
    <x v="1"/>
    <x v="1"/>
    <s v="GNR_HP_ELEC_GROUND-WTR_COP-360_LS-4-MW_Y-2020"/>
    <n v="433.46495378389801"/>
  </r>
  <r>
    <x v="0"/>
    <x v="0"/>
    <x v="0"/>
    <x v="9"/>
    <x v="18"/>
    <s v="SE2_medium"/>
    <x v="0"/>
    <x v="0"/>
    <s v="GNR_HS_HEAT_PIT_L-DEC_E-91_Y-2020"/>
    <n v="71034.138549009993"/>
  </r>
  <r>
    <x v="0"/>
    <x v="0"/>
    <x v="0"/>
    <x v="9"/>
    <x v="18"/>
    <s v="SE2_small"/>
    <x v="1"/>
    <x v="1"/>
    <s v="GNR_HP_ELEC_GROUND-WTR_COP-360_LS-4-MW_Y-2020"/>
    <n v="170.23849732362501"/>
  </r>
  <r>
    <x v="0"/>
    <x v="0"/>
    <x v="0"/>
    <x v="9"/>
    <x v="18"/>
    <s v="SE2_small"/>
    <x v="0"/>
    <x v="0"/>
    <s v="GNR_HS_HEAT_PIT_L-DEC_E-91_Y-2020"/>
    <n v="23930.429943052"/>
  </r>
  <r>
    <x v="0"/>
    <x v="0"/>
    <x v="0"/>
    <x v="9"/>
    <x v="19"/>
    <s v="SE3_IND"/>
    <x v="0"/>
    <x v="0"/>
    <s v="GNR_HS_HEAT_PIT_L-CEN_E-90_Y-2020"/>
    <n v="36686.501877202303"/>
  </r>
  <r>
    <x v="0"/>
    <x v="0"/>
    <x v="0"/>
    <x v="9"/>
    <x v="19"/>
    <s v="SE3_IND"/>
    <x v="3"/>
    <x v="3"/>
    <s v="GNR_ST_MSW_BP_E-23_LS-220-MW-FEED_Y-2020"/>
    <n v="464.13342935351801"/>
  </r>
  <r>
    <x v="0"/>
    <x v="0"/>
    <x v="0"/>
    <x v="9"/>
    <x v="19"/>
    <s v="SE3_large"/>
    <x v="0"/>
    <x v="0"/>
    <s v="GNR_HS_HEAT_PIT_L-CEN_E-90_Y-2020"/>
    <n v="87114.211303126605"/>
  </r>
  <r>
    <x v="0"/>
    <x v="0"/>
    <x v="0"/>
    <x v="9"/>
    <x v="19"/>
    <s v="SE3_large"/>
    <x v="3"/>
    <x v="3"/>
    <s v="GNR_ST_MSW_BP_E-23_LS-220-MW-FEED_Y-2020"/>
    <n v="286.21829258730099"/>
  </r>
  <r>
    <x v="0"/>
    <x v="0"/>
    <x v="0"/>
    <x v="9"/>
    <x v="19"/>
    <s v="SE3_medium"/>
    <x v="1"/>
    <x v="1"/>
    <s v="GNR_HP_ELEC_GROUND-WTR_COP-360_LS-4-MW_Y-2020"/>
    <n v="1631.0008690725299"/>
  </r>
  <r>
    <x v="0"/>
    <x v="0"/>
    <x v="0"/>
    <x v="9"/>
    <x v="19"/>
    <s v="SE3_medium"/>
    <x v="0"/>
    <x v="0"/>
    <s v="GNR_HS_HEAT_PIT_L-DEC_E-91_Y-2020"/>
    <n v="247939.709004395"/>
  </r>
  <r>
    <x v="0"/>
    <x v="0"/>
    <x v="0"/>
    <x v="9"/>
    <x v="19"/>
    <s v="SE3_small"/>
    <x v="1"/>
    <x v="1"/>
    <s v="GNR_HP_ELEC_GROUND-WTR_COP-360_LS-4-MW_Y-2020"/>
    <n v="823.84086506972801"/>
  </r>
  <r>
    <x v="0"/>
    <x v="0"/>
    <x v="0"/>
    <x v="9"/>
    <x v="19"/>
    <s v="SE3_small"/>
    <x v="0"/>
    <x v="0"/>
    <s v="GNR_HS_HEAT_PIT_L-DEC_E-91_Y-2020"/>
    <n v="127155.26979647399"/>
  </r>
  <r>
    <x v="0"/>
    <x v="0"/>
    <x v="0"/>
    <x v="9"/>
    <x v="20"/>
    <s v="SE4_IND"/>
    <x v="0"/>
    <x v="0"/>
    <s v="GNR_HS_HEAT_PIT_L-CEN_E-90_Y-2020"/>
    <n v="18013.627302655401"/>
  </r>
  <r>
    <x v="0"/>
    <x v="0"/>
    <x v="0"/>
    <x v="9"/>
    <x v="20"/>
    <s v="SE4_IND"/>
    <x v="3"/>
    <x v="3"/>
    <s v="GNR_ST_MSW_BP_E-23_LS-220-MW-FEED_Y-2020"/>
    <n v="227.896533800437"/>
  </r>
  <r>
    <x v="0"/>
    <x v="0"/>
    <x v="0"/>
    <x v="9"/>
    <x v="20"/>
    <s v="SE4_large"/>
    <x v="0"/>
    <x v="0"/>
    <s v="GNR_HS_HEAT_PIT_L-CEN_E-90_Y-2020"/>
    <n v="7668.7452516632002"/>
  </r>
  <r>
    <x v="0"/>
    <x v="0"/>
    <x v="0"/>
    <x v="9"/>
    <x v="20"/>
    <s v="SE4_large"/>
    <x v="3"/>
    <x v="3"/>
    <s v="GNR_ST_MSW_BP_E-23_LS-220-MW-FEED_Y-2020"/>
    <n v="20.526717247101299"/>
  </r>
  <r>
    <x v="0"/>
    <x v="0"/>
    <x v="0"/>
    <x v="9"/>
    <x v="20"/>
    <s v="SE4_medium"/>
    <x v="1"/>
    <x v="1"/>
    <s v="GNR_HP_ELEC_GROUND-WTR_COP-360_LS-4-MW_Y-2020"/>
    <n v="784.27740242893196"/>
  </r>
  <r>
    <x v="0"/>
    <x v="0"/>
    <x v="0"/>
    <x v="9"/>
    <x v="20"/>
    <s v="SE4_medium"/>
    <x v="0"/>
    <x v="0"/>
    <s v="GNR_HS_HEAT_PIT_L-DEC_E-91_Y-2020"/>
    <n v="129705.498926428"/>
  </r>
  <r>
    <x v="0"/>
    <x v="0"/>
    <x v="0"/>
    <x v="9"/>
    <x v="20"/>
    <s v="SE4_small"/>
    <x v="1"/>
    <x v="1"/>
    <s v="GNR_HP_ELEC_GROUND-WTR_COP-360_LS-4-MW_Y-2020"/>
    <n v="242.29465701773901"/>
  </r>
  <r>
    <x v="0"/>
    <x v="0"/>
    <x v="0"/>
    <x v="9"/>
    <x v="20"/>
    <s v="SE4_small"/>
    <x v="0"/>
    <x v="0"/>
    <s v="GNR_HS_HEAT_PIT_L-DEC_E-91_Y-2020"/>
    <n v="37295.777395065401"/>
  </r>
  <r>
    <x v="0"/>
    <x v="0"/>
    <x v="0"/>
    <x v="10"/>
    <x v="21"/>
    <s v="UK_A"/>
    <x v="1"/>
    <x v="6"/>
    <s v="GNR_ES_ELEC_BAT-LITHIO_E-95_Y-16-29"/>
    <n v="5753.5046719321099"/>
  </r>
  <r>
    <x v="0"/>
    <x v="0"/>
    <x v="0"/>
    <x v="10"/>
    <x v="21"/>
    <s v="UK_A"/>
    <x v="4"/>
    <x v="4"/>
    <s v="GNR_PV_SUN_LS-4-MW_Y-2020"/>
    <n v="4302.1906877250904"/>
  </r>
  <r>
    <x v="0"/>
    <x v="0"/>
    <x v="0"/>
    <x v="10"/>
    <x v="21"/>
    <s v="UK_A"/>
    <x v="2"/>
    <x v="2"/>
    <s v="GNR_WT_WIND_ON_LS_Y-2020"/>
    <n v="30071"/>
  </r>
  <r>
    <x v="0"/>
    <x v="1"/>
    <x v="0"/>
    <x v="0"/>
    <x v="0"/>
    <s v="DK1_Large"/>
    <x v="0"/>
    <x v="0"/>
    <s v="GNR_HS_HEAT_PIT_L-CEN_E-90_Y-2020"/>
    <n v="105361.005522455"/>
  </r>
  <r>
    <x v="0"/>
    <x v="1"/>
    <x v="0"/>
    <x v="0"/>
    <x v="0"/>
    <s v="DK1_MedSmall"/>
    <x v="1"/>
    <x v="1"/>
    <s v="GNR_HP_ELEC_GROUND-WTR_COP-360_LS-4-MW_Y-2020"/>
    <n v="254.37482255651199"/>
  </r>
  <r>
    <x v="0"/>
    <x v="1"/>
    <x v="0"/>
    <x v="0"/>
    <x v="0"/>
    <s v="DK1_MedSmall"/>
    <x v="0"/>
    <x v="0"/>
    <s v="GNR_HS_HEAT_PIT_L-DEC_E-91_Y-2020"/>
    <n v="58139.675034249398"/>
  </r>
  <r>
    <x v="0"/>
    <x v="1"/>
    <x v="0"/>
    <x v="0"/>
    <x v="0"/>
    <s v="DK1_Medium"/>
    <x v="1"/>
    <x v="1"/>
    <s v="GNR_HP_ELEC_GROUND-WTR_COP-360_LS-4-MW_Y-2020"/>
    <n v="361.79393995894998"/>
  </r>
  <r>
    <x v="0"/>
    <x v="1"/>
    <x v="0"/>
    <x v="0"/>
    <x v="0"/>
    <s v="DK1_Medium"/>
    <x v="0"/>
    <x v="0"/>
    <s v="GNR_HS_HEAT_PIT_L-DEC_E-91_Y-2020"/>
    <n v="55356.426926952998"/>
  </r>
  <r>
    <x v="0"/>
    <x v="1"/>
    <x v="0"/>
    <x v="0"/>
    <x v="0"/>
    <s v="DK1_NoDH"/>
    <x v="2"/>
    <x v="2"/>
    <s v="GNR_WT_WIND_ON_LS_Y-2020"/>
    <n v="3207.8354999998901"/>
  </r>
  <r>
    <x v="0"/>
    <x v="1"/>
    <x v="0"/>
    <x v="0"/>
    <x v="0"/>
    <s v="DK1_Rural"/>
    <x v="1"/>
    <x v="1"/>
    <s v="GNR_HP_ELEC_GROUND-WTR_COP-360_LS-4-MW_Y-2020"/>
    <n v="728.25507885266995"/>
  </r>
  <r>
    <x v="0"/>
    <x v="1"/>
    <x v="0"/>
    <x v="0"/>
    <x v="0"/>
    <s v="DK1_Rural"/>
    <x v="0"/>
    <x v="0"/>
    <s v="GNR_HS_HEAT_PIT_L-DEC_E-91_Y-2020"/>
    <n v="125718.019933392"/>
  </r>
  <r>
    <x v="0"/>
    <x v="1"/>
    <x v="0"/>
    <x v="0"/>
    <x v="0"/>
    <s v="DK1_Small"/>
    <x v="1"/>
    <x v="1"/>
    <s v="GNR_HP_ELEC_GROUND-WTR_COP-360_LS-4-MW_Y-2020"/>
    <n v="83.220141895471599"/>
  </r>
  <r>
    <x v="0"/>
    <x v="1"/>
    <x v="0"/>
    <x v="0"/>
    <x v="0"/>
    <s v="DK1_Small"/>
    <x v="0"/>
    <x v="0"/>
    <s v="GNR_HS_HEAT_PIT_L-DEC_E-91_Y-2020"/>
    <n v="14986.143028733401"/>
  </r>
  <r>
    <x v="0"/>
    <x v="1"/>
    <x v="1"/>
    <x v="0"/>
    <x v="0"/>
    <s v="DK1_Large"/>
    <x v="3"/>
    <x v="3"/>
    <s v="GNR_ST_MSW_BP_E-24_LS-220-MW-FEED_Y-2030"/>
    <n v="257.760926962741"/>
  </r>
  <r>
    <x v="0"/>
    <x v="1"/>
    <x v="1"/>
    <x v="0"/>
    <x v="0"/>
    <s v="DK1_Large"/>
    <x v="5"/>
    <x v="3"/>
    <s v="GNR_ST_WOODCHI_BP_E-29_LS-600-MW-FEED_Y-2030"/>
    <n v="41.697301388589601"/>
  </r>
  <r>
    <x v="0"/>
    <x v="1"/>
    <x v="1"/>
    <x v="0"/>
    <x v="0"/>
    <s v="DK1_MedSmall"/>
    <x v="1"/>
    <x v="1"/>
    <s v="GNR_HP_ELEC_GROUND-WTR_COP-380_LS-4-MW_Y-2030"/>
    <n v="178.343466683538"/>
  </r>
  <r>
    <x v="0"/>
    <x v="1"/>
    <x v="1"/>
    <x v="0"/>
    <x v="0"/>
    <s v="DK1_MedSmall"/>
    <x v="0"/>
    <x v="0"/>
    <s v="GNR_HS_HEAT_PIT_L-DEC_E-91_Y-2030"/>
    <n v="12361.5598592103"/>
  </r>
  <r>
    <x v="0"/>
    <x v="1"/>
    <x v="1"/>
    <x v="0"/>
    <x v="0"/>
    <s v="DK1_Medium"/>
    <x v="1"/>
    <x v="1"/>
    <s v="GNR_HP_ELEC_GROUND-WTR_COP-380_LS-4-MW_Y-2030"/>
    <n v="564.55908102489605"/>
  </r>
  <r>
    <x v="0"/>
    <x v="1"/>
    <x v="1"/>
    <x v="0"/>
    <x v="0"/>
    <s v="DK1_Medium"/>
    <x v="0"/>
    <x v="0"/>
    <s v="GNR_HS_HEAT_PIT_L-DEC_E-91_Y-2030"/>
    <n v="93847.927371164595"/>
  </r>
  <r>
    <x v="0"/>
    <x v="1"/>
    <x v="1"/>
    <x v="0"/>
    <x v="0"/>
    <s v="DK1_NoDH"/>
    <x v="2"/>
    <x v="2"/>
    <s v="GNR_WT_WIND_ON_LS_Y-2030"/>
    <n v="1801.2725000001101"/>
  </r>
  <r>
    <x v="0"/>
    <x v="1"/>
    <x v="1"/>
    <x v="0"/>
    <x v="0"/>
    <s v="DK1_Rural"/>
    <x v="1"/>
    <x v="1"/>
    <s v="GNR_HP_ELEC_GROUND-WTR_COP-380_LS-4-MW_Y-2030"/>
    <n v="340.91274224947801"/>
  </r>
  <r>
    <x v="0"/>
    <x v="1"/>
    <x v="1"/>
    <x v="0"/>
    <x v="0"/>
    <s v="DK1_Rural"/>
    <x v="0"/>
    <x v="0"/>
    <s v="GNR_HS_HEAT_PIT_L-DEC_E-91_Y-2030"/>
    <n v="52029.830734725299"/>
  </r>
  <r>
    <x v="0"/>
    <x v="1"/>
    <x v="1"/>
    <x v="0"/>
    <x v="0"/>
    <s v="DK1_Small"/>
    <x v="1"/>
    <x v="1"/>
    <s v="GNR_HP_ELEC_GROUND-WTR_COP-380_LS-4-MW_Y-2030"/>
    <n v="25.025998900434299"/>
  </r>
  <r>
    <x v="0"/>
    <x v="1"/>
    <x v="1"/>
    <x v="0"/>
    <x v="0"/>
    <s v="DK1_Small"/>
    <x v="0"/>
    <x v="0"/>
    <s v="GNR_HS_HEAT_PIT_L-DEC_E-91_Y-2030"/>
    <n v="2573.53197005328"/>
  </r>
  <r>
    <x v="0"/>
    <x v="1"/>
    <x v="2"/>
    <x v="0"/>
    <x v="0"/>
    <s v="DK1_Large"/>
    <x v="0"/>
    <x v="0"/>
    <s v="GNR_HS_HEAT_PIT_L-CEN_E-90_Y-2050"/>
    <n v="89543.238651717096"/>
  </r>
  <r>
    <x v="0"/>
    <x v="1"/>
    <x v="2"/>
    <x v="0"/>
    <x v="0"/>
    <s v="DK1_MedSmall"/>
    <x v="1"/>
    <x v="1"/>
    <s v="GNR_HP_ELEC_GROUND-WTR_COP-410_LS-4-MW_Y-2050"/>
    <n v="79.230078789311193"/>
  </r>
  <r>
    <x v="0"/>
    <x v="1"/>
    <x v="2"/>
    <x v="0"/>
    <x v="0"/>
    <s v="DK1_MedSmall"/>
    <x v="0"/>
    <x v="0"/>
    <s v="GNR_HS_HEAT_PIT_L-DEC_E-91_Y-2050"/>
    <n v="36650.155876628603"/>
  </r>
  <r>
    <x v="0"/>
    <x v="1"/>
    <x v="2"/>
    <x v="0"/>
    <x v="0"/>
    <s v="DK1_Medium"/>
    <x v="1"/>
    <x v="1"/>
    <s v="GNR_HP_ELEC_GROUND-WTR_COP-410_LS-4-MW_Y-2050"/>
    <n v="72.823767868854205"/>
  </r>
  <r>
    <x v="0"/>
    <x v="1"/>
    <x v="2"/>
    <x v="0"/>
    <x v="0"/>
    <s v="DK1_Medium"/>
    <x v="0"/>
    <x v="0"/>
    <s v="GNR_HS_HEAT_PIT_L-DEC_E-91_Y-2050"/>
    <n v="95434.061058939202"/>
  </r>
  <r>
    <x v="0"/>
    <x v="1"/>
    <x v="2"/>
    <x v="0"/>
    <x v="0"/>
    <s v="DK1_NoDH"/>
    <x v="2"/>
    <x v="2"/>
    <s v="GNR_WT_WIND_ON_LS_Y-2050"/>
    <n v="4678.7274999998899"/>
  </r>
  <r>
    <x v="0"/>
    <x v="1"/>
    <x v="2"/>
    <x v="0"/>
    <x v="0"/>
    <s v="DK1_Offshore"/>
    <x v="2"/>
    <x v="2"/>
    <s v="GNR_WT_WIND_OFF_L-NS_Y-2050"/>
    <n v="3342.9102394986498"/>
  </r>
  <r>
    <x v="0"/>
    <x v="1"/>
    <x v="2"/>
    <x v="0"/>
    <x v="0"/>
    <s v="DK1_Rural"/>
    <x v="1"/>
    <x v="1"/>
    <s v="GNR_HP_ELEC_GROUND-WTR_COP-410_LS-4-MW_Y-2050"/>
    <n v="308.49772172889197"/>
  </r>
  <r>
    <x v="0"/>
    <x v="1"/>
    <x v="2"/>
    <x v="0"/>
    <x v="0"/>
    <s v="DK1_Rural"/>
    <x v="0"/>
    <x v="0"/>
    <s v="GNR_HS_HEAT_PIT_L-DEC_E-91_Y-2050"/>
    <n v="88221.583659654498"/>
  </r>
  <r>
    <x v="0"/>
    <x v="1"/>
    <x v="2"/>
    <x v="0"/>
    <x v="0"/>
    <s v="DK1_Small"/>
    <x v="1"/>
    <x v="1"/>
    <s v="GNR_HP_ELEC_GROUND-WTR_COP-410_LS-4-MW_Y-2050"/>
    <n v="28.896290794085001"/>
  </r>
  <r>
    <x v="0"/>
    <x v="1"/>
    <x v="2"/>
    <x v="0"/>
    <x v="0"/>
    <s v="DK1_Small"/>
    <x v="0"/>
    <x v="0"/>
    <s v="GNR_HS_HEAT_PIT_L-DEC_E-91_Y-2050"/>
    <n v="7199.0604164079004"/>
  </r>
  <r>
    <x v="0"/>
    <x v="1"/>
    <x v="0"/>
    <x v="0"/>
    <x v="1"/>
    <s v="DK2_Large"/>
    <x v="0"/>
    <x v="0"/>
    <s v="GNR_HS_HEAT_PIT_L-CEN_E-90_Y-2020"/>
    <n v="84211.328621374894"/>
  </r>
  <r>
    <x v="0"/>
    <x v="1"/>
    <x v="0"/>
    <x v="0"/>
    <x v="1"/>
    <s v="DK2_Large"/>
    <x v="3"/>
    <x v="3"/>
    <s v="GNR_ST_MSW_BP_E-23_LS-220-MW-FEED_Y-2020"/>
    <n v="130.855267500596"/>
  </r>
  <r>
    <x v="0"/>
    <x v="1"/>
    <x v="0"/>
    <x v="0"/>
    <x v="1"/>
    <s v="DK2_MedSmall"/>
    <x v="0"/>
    <x v="0"/>
    <s v="GNR_HS_HEAT_PIT_L-DEC_E-91_Y-2020"/>
    <n v="6534.8416566751503"/>
  </r>
  <r>
    <x v="0"/>
    <x v="1"/>
    <x v="0"/>
    <x v="0"/>
    <x v="1"/>
    <s v="DK2_Medium"/>
    <x v="0"/>
    <x v="0"/>
    <s v="GNR_HS_HEAT_PIT_L-DEC_E-91_Y-2020"/>
    <n v="31783.278977615599"/>
  </r>
  <r>
    <x v="0"/>
    <x v="1"/>
    <x v="0"/>
    <x v="0"/>
    <x v="1"/>
    <s v="DK2_NoDH"/>
    <x v="2"/>
    <x v="2"/>
    <s v="GNR_WT_WIND_ON_LS_Y-2020"/>
    <n v="865.737500000002"/>
  </r>
  <r>
    <x v="0"/>
    <x v="1"/>
    <x v="0"/>
    <x v="0"/>
    <x v="1"/>
    <s v="DK2_Rural"/>
    <x v="1"/>
    <x v="1"/>
    <s v="GNR_HP_ELEC_GROUND-WTR_COP-360_LS-4-MW_Y-2020"/>
    <n v="313.88897434309899"/>
  </r>
  <r>
    <x v="0"/>
    <x v="1"/>
    <x v="0"/>
    <x v="0"/>
    <x v="1"/>
    <s v="DK2_Rural"/>
    <x v="0"/>
    <x v="0"/>
    <s v="GNR_HS_HEAT_PIT_L-DEC_E-91_Y-2020"/>
    <n v="49888.391139795902"/>
  </r>
  <r>
    <x v="0"/>
    <x v="1"/>
    <x v="0"/>
    <x v="0"/>
    <x v="1"/>
    <s v="DK2_Small"/>
    <x v="1"/>
    <x v="1"/>
    <s v="GNR_HP_ELEC_GROUND-WTR_COP-360_LS-4-MW_Y-2020"/>
    <n v="37.430910806792497"/>
  </r>
  <r>
    <x v="0"/>
    <x v="1"/>
    <x v="0"/>
    <x v="0"/>
    <x v="1"/>
    <s v="DK2_Small"/>
    <x v="0"/>
    <x v="0"/>
    <s v="GNR_HS_HEAT_PIT_L-DEC_E-91_Y-2020"/>
    <n v="6026.3294622909298"/>
  </r>
  <r>
    <x v="0"/>
    <x v="1"/>
    <x v="1"/>
    <x v="0"/>
    <x v="1"/>
    <s v="DK2_Large"/>
    <x v="0"/>
    <x v="0"/>
    <s v="GNR_HS_HEAT_PIT_L-CEN_E-90_Y-2030"/>
    <n v="16000.6510973612"/>
  </r>
  <r>
    <x v="0"/>
    <x v="1"/>
    <x v="1"/>
    <x v="0"/>
    <x v="1"/>
    <s v="DK2_Large"/>
    <x v="3"/>
    <x v="3"/>
    <s v="GNR_ST_MSW_BP_E-24_LS-220-MW-FEED_Y-2030"/>
    <n v="128.07155419129199"/>
  </r>
  <r>
    <x v="0"/>
    <x v="1"/>
    <x v="1"/>
    <x v="0"/>
    <x v="1"/>
    <s v="DK2_Large"/>
    <x v="5"/>
    <x v="3"/>
    <s v="GNR_ST_WOODCHI_BP_E-29_LS-600-MW-FEED_Y-2030"/>
    <n v="33.086696537759899"/>
  </r>
  <r>
    <x v="0"/>
    <x v="1"/>
    <x v="1"/>
    <x v="0"/>
    <x v="1"/>
    <s v="DK2_MedSmall"/>
    <x v="1"/>
    <x v="1"/>
    <s v="GNR_HP_ELEC_GROUND-WTR_COP-380_LS-4-MW_Y-2030"/>
    <n v="140.88745557035401"/>
  </r>
  <r>
    <x v="0"/>
    <x v="1"/>
    <x v="1"/>
    <x v="0"/>
    <x v="1"/>
    <s v="DK2_MedSmall"/>
    <x v="0"/>
    <x v="0"/>
    <s v="GNR_HS_HEAT_PIT_L-DEC_E-91_Y-2030"/>
    <n v="15780.075626428799"/>
  </r>
  <r>
    <x v="0"/>
    <x v="1"/>
    <x v="1"/>
    <x v="0"/>
    <x v="1"/>
    <s v="DK2_Medium"/>
    <x v="1"/>
    <x v="1"/>
    <s v="GNR_HP_ELEC_GROUND-WTR_COP-380_LS-4-MW_Y-2030"/>
    <n v="339.91144387038003"/>
  </r>
  <r>
    <x v="0"/>
    <x v="1"/>
    <x v="1"/>
    <x v="0"/>
    <x v="1"/>
    <s v="DK2_Medium"/>
    <x v="0"/>
    <x v="0"/>
    <s v="GNR_HS_HEAT_PIT_L-DEC_E-91_Y-2030"/>
    <n v="26716.2044914125"/>
  </r>
  <r>
    <x v="0"/>
    <x v="1"/>
    <x v="1"/>
    <x v="0"/>
    <x v="1"/>
    <s v="DK2_NoDH"/>
    <x v="2"/>
    <x v="2"/>
    <s v="GNR_WT_WIND_ON_LS_Y-2030"/>
    <n v="373.55149999999901"/>
  </r>
  <r>
    <x v="0"/>
    <x v="1"/>
    <x v="1"/>
    <x v="0"/>
    <x v="1"/>
    <s v="DK2_Offshore"/>
    <x v="2"/>
    <x v="2"/>
    <s v="GNR_WT_WIND_OFF_L-NS_Y-2030"/>
    <n v="962.82267009860698"/>
  </r>
  <r>
    <x v="0"/>
    <x v="1"/>
    <x v="1"/>
    <x v="0"/>
    <x v="1"/>
    <s v="DK2_Rural"/>
    <x v="1"/>
    <x v="1"/>
    <s v="GNR_HP_ELEC_GROUND-WTR_COP-380_LS-4-MW_Y-2030"/>
    <n v="91.5677352377799"/>
  </r>
  <r>
    <x v="0"/>
    <x v="1"/>
    <x v="1"/>
    <x v="0"/>
    <x v="1"/>
    <s v="DK2_Rural"/>
    <x v="0"/>
    <x v="0"/>
    <s v="GNR_HS_HEAT_PIT_L-DEC_E-91_Y-2030"/>
    <n v="16307.2147851677"/>
  </r>
  <r>
    <x v="0"/>
    <x v="1"/>
    <x v="1"/>
    <x v="0"/>
    <x v="1"/>
    <s v="DK2_Small"/>
    <x v="1"/>
    <x v="1"/>
    <s v="GNR_HP_ELEC_GROUND-WTR_COP-380_LS-4-MW_Y-2030"/>
    <n v="0.28438807569621999"/>
  </r>
  <r>
    <x v="0"/>
    <x v="1"/>
    <x v="1"/>
    <x v="0"/>
    <x v="1"/>
    <s v="DK2_Small"/>
    <x v="0"/>
    <x v="0"/>
    <s v="GNR_HS_HEAT_PIT_L-DEC_E-91_Y-2030"/>
    <n v="14.683924075269699"/>
  </r>
  <r>
    <x v="0"/>
    <x v="1"/>
    <x v="2"/>
    <x v="0"/>
    <x v="1"/>
    <s v="DK2_Large"/>
    <x v="0"/>
    <x v="0"/>
    <s v="GNR_HS_HEAT_PIT_L-CEN_E-90_Y-2050"/>
    <n v="95409.6003999479"/>
  </r>
  <r>
    <x v="0"/>
    <x v="1"/>
    <x v="2"/>
    <x v="0"/>
    <x v="1"/>
    <s v="DK2_Large"/>
    <x v="3"/>
    <x v="3"/>
    <s v="GNR_ST_MSW_BP_E-25_LS-220-MW-FEED_Y-2050"/>
    <n v="106.354141053585"/>
  </r>
  <r>
    <x v="0"/>
    <x v="1"/>
    <x v="2"/>
    <x v="0"/>
    <x v="1"/>
    <s v="DK2_MedSmall"/>
    <x v="0"/>
    <x v="0"/>
    <s v="GNR_HS_HEAT_PIT_L-DEC_E-91_Y-2050"/>
    <n v="22566.518900550302"/>
  </r>
  <r>
    <x v="0"/>
    <x v="1"/>
    <x v="2"/>
    <x v="0"/>
    <x v="1"/>
    <s v="DK2_Medium"/>
    <x v="0"/>
    <x v="0"/>
    <s v="GNR_HS_HEAT_PIT_L-DEC_E-91_Y-2050"/>
    <n v="54441.6869765589"/>
  </r>
  <r>
    <x v="0"/>
    <x v="1"/>
    <x v="2"/>
    <x v="0"/>
    <x v="1"/>
    <s v="DK2_NoDH"/>
    <x v="2"/>
    <x v="2"/>
    <s v="GNR_WT_WIND_ON_LS_Y-2050"/>
    <n v="1146.4485"/>
  </r>
  <r>
    <x v="0"/>
    <x v="1"/>
    <x v="2"/>
    <x v="0"/>
    <x v="1"/>
    <s v="DK2_Offshore"/>
    <x v="2"/>
    <x v="2"/>
    <s v="GNR_WT_WIND_OFF_L-NS_Y-2050"/>
    <n v="1537.1773299013901"/>
  </r>
  <r>
    <x v="0"/>
    <x v="1"/>
    <x v="2"/>
    <x v="0"/>
    <x v="1"/>
    <s v="DK2_Rural"/>
    <x v="1"/>
    <x v="1"/>
    <s v="GNR_HP_ELEC_GROUND-WTR_COP-410_LS-4-MW_Y-2050"/>
    <n v="127.878630419929"/>
  </r>
  <r>
    <x v="0"/>
    <x v="1"/>
    <x v="2"/>
    <x v="0"/>
    <x v="1"/>
    <s v="DK2_Rural"/>
    <x v="0"/>
    <x v="0"/>
    <s v="GNR_HS_HEAT_PIT_L-DEC_E-91_Y-2050"/>
    <n v="28902.393616320001"/>
  </r>
  <r>
    <x v="0"/>
    <x v="1"/>
    <x v="2"/>
    <x v="0"/>
    <x v="1"/>
    <s v="DK2_Small"/>
    <x v="1"/>
    <x v="1"/>
    <s v="GNR_HP_ELEC_GROUND-WTR_COP-410_LS-4-MW_Y-2050"/>
    <n v="15.645794879661899"/>
  </r>
  <r>
    <x v="0"/>
    <x v="1"/>
    <x v="2"/>
    <x v="0"/>
    <x v="1"/>
    <s v="DK2_Small"/>
    <x v="0"/>
    <x v="0"/>
    <s v="GNR_HS_HEAT_PIT_L-DEC_E-91_Y-2050"/>
    <n v="1994.9745605600699"/>
  </r>
  <r>
    <x v="0"/>
    <x v="1"/>
    <x v="0"/>
    <x v="1"/>
    <x v="2"/>
    <s v="EE_A"/>
    <x v="2"/>
    <x v="2"/>
    <s v="GNR_WT_WIND_ON_LS_Y-2020"/>
    <n v="5526.4717541632499"/>
  </r>
  <r>
    <x v="0"/>
    <x v="1"/>
    <x v="0"/>
    <x v="1"/>
    <x v="2"/>
    <s v="EE_Industry"/>
    <x v="0"/>
    <x v="5"/>
    <s v="GNR_HS_HEAT_WTR-TANK_LS_E-95_Y-2010"/>
    <n v="379.398245616427"/>
  </r>
  <r>
    <x v="0"/>
    <x v="1"/>
    <x v="0"/>
    <x v="1"/>
    <x v="2"/>
    <s v="EE_Industry"/>
    <x v="0"/>
    <x v="0"/>
    <s v="GNR_HS_HEAT_PIT_L-DEC_E-91_Y-2020"/>
    <n v="5870.3540257897203"/>
  </r>
  <r>
    <x v="0"/>
    <x v="1"/>
    <x v="0"/>
    <x v="1"/>
    <x v="2"/>
    <s v="EE_Kohtla_Jarve"/>
    <x v="1"/>
    <x v="1"/>
    <s v="GNR_HP_ELEC_GROUND-WTR_COP-360_LS-4-MW_Y-2020"/>
    <n v="38.935799310060197"/>
  </r>
  <r>
    <x v="0"/>
    <x v="1"/>
    <x v="0"/>
    <x v="1"/>
    <x v="2"/>
    <s v="EE_Kohtla_Jarve"/>
    <x v="0"/>
    <x v="0"/>
    <s v="GNR_HS_HEAT_PIT_L-DEC_E-91_Y-2020"/>
    <n v="4183.20720985556"/>
  </r>
  <r>
    <x v="0"/>
    <x v="1"/>
    <x v="0"/>
    <x v="1"/>
    <x v="2"/>
    <s v="EE_Narva"/>
    <x v="1"/>
    <x v="1"/>
    <s v="GNR_HP_ELEC_AIR-WTR_COP-310_LS_Y-2020"/>
    <n v="57.821463754784503"/>
  </r>
  <r>
    <x v="0"/>
    <x v="1"/>
    <x v="0"/>
    <x v="1"/>
    <x v="2"/>
    <s v="EE_Narva"/>
    <x v="0"/>
    <x v="0"/>
    <s v="GNR_HS_HEAT_PIT_L-CEN_E-90_Y-2020"/>
    <n v="5303.5169272576304"/>
  </r>
  <r>
    <x v="0"/>
    <x v="1"/>
    <x v="0"/>
    <x v="1"/>
    <x v="2"/>
    <s v="EE_Parnu"/>
    <x v="1"/>
    <x v="1"/>
    <s v="GNR_HP_ELEC_AIR-WTR_COP-310_LS_Y-2020"/>
    <n v="23.049040475888699"/>
  </r>
  <r>
    <x v="0"/>
    <x v="1"/>
    <x v="0"/>
    <x v="1"/>
    <x v="2"/>
    <s v="EE_Parnu"/>
    <x v="0"/>
    <x v="0"/>
    <s v="GNR_HS_HEAT_PIT_L-CEN_E-90_Y-2020"/>
    <n v="2051.0498004586302"/>
  </r>
  <r>
    <x v="0"/>
    <x v="1"/>
    <x v="0"/>
    <x v="1"/>
    <x v="2"/>
    <s v="EE_Tallinn"/>
    <x v="1"/>
    <x v="1"/>
    <s v="GNR_HP_ELEC_AIR-WTR_COP-310_LS_Y-2020"/>
    <n v="202.69650348926501"/>
  </r>
  <r>
    <x v="0"/>
    <x v="1"/>
    <x v="0"/>
    <x v="1"/>
    <x v="2"/>
    <s v="EE_Tallinn"/>
    <x v="0"/>
    <x v="0"/>
    <s v="GNR_HS_HEAT_PIT_L-CEN_E-90_Y-2020"/>
    <n v="19951.979517892301"/>
  </r>
  <r>
    <x v="0"/>
    <x v="1"/>
    <x v="0"/>
    <x v="1"/>
    <x v="2"/>
    <s v="EE_Tartu"/>
    <x v="1"/>
    <x v="1"/>
    <s v="GNR_HP_ELEC_AIR-WTR_COP-310_LS_Y-2020"/>
    <n v="60.436369399103597"/>
  </r>
  <r>
    <x v="0"/>
    <x v="1"/>
    <x v="0"/>
    <x v="1"/>
    <x v="2"/>
    <s v="EE_Tartu"/>
    <x v="0"/>
    <x v="0"/>
    <s v="GNR_HS_HEAT_PIT_L-CEN_E-90_Y-2020"/>
    <n v="5539.1114008978002"/>
  </r>
  <r>
    <x v="0"/>
    <x v="1"/>
    <x v="1"/>
    <x v="1"/>
    <x v="2"/>
    <s v="EE_A"/>
    <x v="1"/>
    <x v="6"/>
    <s v="GNR_ES_ELEC_BAT-LITHIO_E-97_Y-30-50"/>
    <n v="8489.1415164657192"/>
  </r>
  <r>
    <x v="0"/>
    <x v="1"/>
    <x v="1"/>
    <x v="1"/>
    <x v="2"/>
    <s v="EE_A"/>
    <x v="4"/>
    <x v="4"/>
    <s v="GNR_PV_SUN_LS-4-MW_Y-2030"/>
    <n v="74452.306233846102"/>
  </r>
  <r>
    <x v="0"/>
    <x v="1"/>
    <x v="1"/>
    <x v="1"/>
    <x v="2"/>
    <s v="EE_Narva"/>
    <x v="1"/>
    <x v="1"/>
    <s v="GNR_HP_ELEC_AIR-WTR_COP-330_LS_Y-2030"/>
    <n v="2.5497949749312201"/>
  </r>
  <r>
    <x v="0"/>
    <x v="1"/>
    <x v="1"/>
    <x v="1"/>
    <x v="2"/>
    <s v="EE_Parnu"/>
    <x v="1"/>
    <x v="1"/>
    <s v="GNR_HP_ELEC_AIR-WTR_COP-330_LS_Y-2030"/>
    <n v="0.642024022774909"/>
  </r>
  <r>
    <x v="0"/>
    <x v="1"/>
    <x v="1"/>
    <x v="1"/>
    <x v="2"/>
    <s v="EE_Tartu"/>
    <x v="1"/>
    <x v="1"/>
    <s v="GNR_HP_ELEC_AIR-WTR_COP-330_LS_Y-2030"/>
    <n v="2.6399074727404002"/>
  </r>
  <r>
    <x v="0"/>
    <x v="1"/>
    <x v="2"/>
    <x v="1"/>
    <x v="2"/>
    <s v="EE_A"/>
    <x v="1"/>
    <x v="6"/>
    <s v="GNR_ES_ELEC_BAT-LITHIO_E-97_Y-30-50"/>
    <n v="19698.572663680399"/>
  </r>
  <r>
    <x v="0"/>
    <x v="1"/>
    <x v="2"/>
    <x v="1"/>
    <x v="2"/>
    <s v="EE_A"/>
    <x v="4"/>
    <x v="4"/>
    <s v="GNR_PV_SUN_LS-4-MW_Y-2050"/>
    <n v="11667.315649652601"/>
  </r>
  <r>
    <x v="0"/>
    <x v="1"/>
    <x v="2"/>
    <x v="1"/>
    <x v="2"/>
    <s v="EE_Industry"/>
    <x v="1"/>
    <x v="1"/>
    <s v="GNR_HP_ELEC_GROUND-WTR_COP-410_LS-4-MW_Y-2050"/>
    <n v="36.1080668487945"/>
  </r>
  <r>
    <x v="0"/>
    <x v="1"/>
    <x v="2"/>
    <x v="1"/>
    <x v="2"/>
    <s v="EE_Industry"/>
    <x v="0"/>
    <x v="0"/>
    <s v="GNR_HS_HEAT_PIT_L-DEC_E-91_Y-2050"/>
    <n v="3452.13221134081"/>
  </r>
  <r>
    <x v="0"/>
    <x v="1"/>
    <x v="2"/>
    <x v="1"/>
    <x v="2"/>
    <s v="EE_Kohtla_Jarve"/>
    <x v="1"/>
    <x v="1"/>
    <s v="GNR_HP_ELEC_GROUND-WTR_COP-410_LS-4-MW_Y-2050"/>
    <n v="25.529563014221502"/>
  </r>
  <r>
    <x v="0"/>
    <x v="1"/>
    <x v="2"/>
    <x v="1"/>
    <x v="2"/>
    <s v="EE_Kohtla_Jarve"/>
    <x v="0"/>
    <x v="0"/>
    <s v="GNR_HS_HEAT_PIT_L-DEC_E-91_Y-2050"/>
    <n v="2440.7683521775398"/>
  </r>
  <r>
    <x v="0"/>
    <x v="1"/>
    <x v="2"/>
    <x v="1"/>
    <x v="2"/>
    <s v="EE_Narva"/>
    <x v="1"/>
    <x v="1"/>
    <s v="GNR_HP_ELEC_AIR-WTR_COP-360_LS_Y-2050"/>
    <n v="35.362778458645003"/>
  </r>
  <r>
    <x v="0"/>
    <x v="1"/>
    <x v="2"/>
    <x v="1"/>
    <x v="2"/>
    <s v="EE_Narva"/>
    <x v="0"/>
    <x v="0"/>
    <s v="GNR_HS_HEAT_PIT_L-CEN_E-90_Y-2050"/>
    <n v="2752.3627992683901"/>
  </r>
  <r>
    <x v="0"/>
    <x v="1"/>
    <x v="2"/>
    <x v="1"/>
    <x v="2"/>
    <s v="EE_Parnu"/>
    <x v="1"/>
    <x v="1"/>
    <s v="GNR_HP_ELEC_AIR-WTR_COP-360_LS_Y-2050"/>
    <n v="14.4708309070674"/>
  </r>
  <r>
    <x v="0"/>
    <x v="1"/>
    <x v="2"/>
    <x v="1"/>
    <x v="2"/>
    <s v="EE_Parnu"/>
    <x v="0"/>
    <x v="0"/>
    <s v="GNR_HS_HEAT_PIT_L-CEN_E-90_Y-2050"/>
    <n v="1097.1573790029099"/>
  </r>
  <r>
    <x v="0"/>
    <x v="1"/>
    <x v="2"/>
    <x v="1"/>
    <x v="2"/>
    <s v="EE_Tallinn"/>
    <x v="1"/>
    <x v="1"/>
    <s v="GNR_HP_ELEC_AIR-WTR_COP-360_LS_Y-2050"/>
    <n v="129.76617987716699"/>
  </r>
  <r>
    <x v="0"/>
    <x v="1"/>
    <x v="2"/>
    <x v="1"/>
    <x v="2"/>
    <s v="EE_Tallinn"/>
    <x v="0"/>
    <x v="0"/>
    <s v="GNR_HS_HEAT_PIT_L-CEN_E-90_Y-2050"/>
    <n v="11267.012483033501"/>
  </r>
  <r>
    <x v="0"/>
    <x v="1"/>
    <x v="2"/>
    <x v="1"/>
    <x v="2"/>
    <s v="EE_Tallinn"/>
    <x v="5"/>
    <x v="3"/>
    <s v="GNR_ST_WOODCHI_BP_E-29_LS-600-MW-FEED_Y-2050"/>
    <n v="8.6468480466768298"/>
  </r>
  <r>
    <x v="0"/>
    <x v="1"/>
    <x v="2"/>
    <x v="1"/>
    <x v="2"/>
    <s v="EE_Tartu"/>
    <x v="1"/>
    <x v="1"/>
    <s v="GNR_HP_ELEC_AIR-WTR_COP-360_LS_Y-2050"/>
    <n v="36.987235779642504"/>
  </r>
  <r>
    <x v="0"/>
    <x v="1"/>
    <x v="2"/>
    <x v="1"/>
    <x v="2"/>
    <s v="EE_Tartu"/>
    <x v="0"/>
    <x v="0"/>
    <s v="GNR_HS_HEAT_PIT_L-CEN_E-90_Y-2050"/>
    <n v="2876.8364964786301"/>
  </r>
  <r>
    <x v="0"/>
    <x v="1"/>
    <x v="0"/>
    <x v="2"/>
    <x v="3"/>
    <s v="FI_IND"/>
    <x v="1"/>
    <x v="1"/>
    <s v="GNR_HP_ELEC_AIR-WTR_COP-310_LS_Y-2020"/>
    <n v="1394.84353773371"/>
  </r>
  <r>
    <x v="0"/>
    <x v="1"/>
    <x v="0"/>
    <x v="2"/>
    <x v="3"/>
    <s v="FI_IND"/>
    <x v="0"/>
    <x v="0"/>
    <s v="GNR_HS_HEAT_PIT_L-CEN_E-90_Y-2020"/>
    <n v="6630.7199038341296"/>
  </r>
  <r>
    <x v="0"/>
    <x v="1"/>
    <x v="0"/>
    <x v="2"/>
    <x v="3"/>
    <s v="FI_IND"/>
    <x v="3"/>
    <x v="3"/>
    <s v="GNR_ST_MSW_BP_E-23_LS-220-MW-FEED_Y-2020"/>
    <n v="580.71243748621998"/>
  </r>
  <r>
    <x v="0"/>
    <x v="1"/>
    <x v="0"/>
    <x v="2"/>
    <x v="3"/>
    <s v="FI_large"/>
    <x v="0"/>
    <x v="0"/>
    <s v="GNR_HS_HEAT_PIT_L-CEN_E-90_Y-2020"/>
    <n v="7440.0569426837201"/>
  </r>
  <r>
    <x v="0"/>
    <x v="1"/>
    <x v="0"/>
    <x v="2"/>
    <x v="3"/>
    <s v="FI_large_gas"/>
    <x v="0"/>
    <x v="0"/>
    <s v="GNR_HS_HEAT_PIT_L-CEN_E-90_Y-2020"/>
    <n v="110831.717723589"/>
  </r>
  <r>
    <x v="0"/>
    <x v="1"/>
    <x v="0"/>
    <x v="2"/>
    <x v="3"/>
    <s v="FI_large_gas"/>
    <x v="3"/>
    <x v="3"/>
    <s v="GNR_ST_MSW_BP_E-23_LS-220-MW-FEED_Y-2020"/>
    <n v="278.90981187328299"/>
  </r>
  <r>
    <x v="0"/>
    <x v="1"/>
    <x v="0"/>
    <x v="2"/>
    <x v="3"/>
    <s v="FI_medium"/>
    <x v="0"/>
    <x v="0"/>
    <s v="GNR_HS_HEAT_PIT_L-DEC_E-91_Y-2020"/>
    <n v="74518.271600924796"/>
  </r>
  <r>
    <x v="0"/>
    <x v="1"/>
    <x v="0"/>
    <x v="2"/>
    <x v="3"/>
    <s v="FI_medium_gas"/>
    <x v="1"/>
    <x v="1"/>
    <s v="GNR_HP_ELEC_GROUND-WTR_COP-360_LS-4-MW_Y-2020"/>
    <n v="338.45368496040697"/>
  </r>
  <r>
    <x v="0"/>
    <x v="1"/>
    <x v="0"/>
    <x v="2"/>
    <x v="3"/>
    <s v="FI_medium_gas"/>
    <x v="0"/>
    <x v="0"/>
    <s v="GNR_HS_HEAT_PIT_L-DEC_E-91_Y-2020"/>
    <n v="62619.076924972702"/>
  </r>
  <r>
    <x v="0"/>
    <x v="1"/>
    <x v="0"/>
    <x v="2"/>
    <x v="3"/>
    <s v="FI_small"/>
    <x v="1"/>
    <x v="1"/>
    <s v="GNR_HP_ELEC_GROUND-WTR_COP-360_LS-4-MW_Y-2020"/>
    <n v="357.01423097968802"/>
  </r>
  <r>
    <x v="0"/>
    <x v="1"/>
    <x v="0"/>
    <x v="2"/>
    <x v="3"/>
    <s v="FI_small"/>
    <x v="0"/>
    <x v="0"/>
    <s v="GNR_HS_HEAT_PIT_L-DEC_E-91_Y-2020"/>
    <n v="56224.9873867352"/>
  </r>
  <r>
    <x v="0"/>
    <x v="1"/>
    <x v="0"/>
    <x v="2"/>
    <x v="3"/>
    <s v="FI_small_gas"/>
    <x v="1"/>
    <x v="1"/>
    <s v="GNR_HP_ELEC_GROUND-WTR_COP-360_LS-4-MW_Y-2020"/>
    <n v="87.949544513912997"/>
  </r>
  <r>
    <x v="0"/>
    <x v="1"/>
    <x v="0"/>
    <x v="2"/>
    <x v="3"/>
    <s v="FI_small_gas"/>
    <x v="0"/>
    <x v="0"/>
    <s v="GNR_HS_HEAT_PIT_L-DEC_E-91_Y-2020"/>
    <n v="16262.122729336201"/>
  </r>
  <r>
    <x v="0"/>
    <x v="1"/>
    <x v="1"/>
    <x v="2"/>
    <x v="3"/>
    <s v="FI_IND"/>
    <x v="3"/>
    <x v="3"/>
    <s v="GNR_ST_MSW_BP_E-24_LS-220-MW-FEED_Y-2030"/>
    <n v="238.69052844007399"/>
  </r>
  <r>
    <x v="0"/>
    <x v="1"/>
    <x v="1"/>
    <x v="2"/>
    <x v="3"/>
    <s v="FI_large"/>
    <x v="0"/>
    <x v="0"/>
    <s v="GNR_HS_HEAT_PIT_L-CEN_E-90_Y-2030"/>
    <n v="6563.7826495904301"/>
  </r>
  <r>
    <x v="0"/>
    <x v="1"/>
    <x v="1"/>
    <x v="2"/>
    <x v="3"/>
    <s v="FI_large"/>
    <x v="3"/>
    <x v="3"/>
    <s v="GNR_ST_MSW_BP_E-24_LS-220-MW-FEED_Y-2030"/>
    <n v="16.668683839111701"/>
  </r>
  <r>
    <x v="0"/>
    <x v="1"/>
    <x v="1"/>
    <x v="2"/>
    <x v="3"/>
    <s v="FI_large_gas"/>
    <x v="0"/>
    <x v="0"/>
    <s v="GNR_HS_HEAT_PIT_L-CEN_E-90_Y-2030"/>
    <n v="25433.744797712399"/>
  </r>
  <r>
    <x v="0"/>
    <x v="1"/>
    <x v="1"/>
    <x v="2"/>
    <x v="3"/>
    <s v="FI_large_gas"/>
    <x v="3"/>
    <x v="3"/>
    <s v="GNR_ST_MSW_BP_E-24_LS-220-MW-FEED_Y-2030"/>
    <n v="150.73810125957601"/>
  </r>
  <r>
    <x v="0"/>
    <x v="1"/>
    <x v="1"/>
    <x v="2"/>
    <x v="3"/>
    <s v="FI_medium"/>
    <x v="1"/>
    <x v="1"/>
    <s v="GNR_HP_ELEC_GROUND-WTR_COP-380_LS-4-MW_Y-2030"/>
    <n v="518.81828837000796"/>
  </r>
  <r>
    <x v="0"/>
    <x v="1"/>
    <x v="1"/>
    <x v="2"/>
    <x v="3"/>
    <s v="FI_medium"/>
    <x v="0"/>
    <x v="0"/>
    <s v="GNR_HS_HEAT_PIT_L-DEC_E-91_Y-2030"/>
    <n v="8017.12411608817"/>
  </r>
  <r>
    <x v="0"/>
    <x v="1"/>
    <x v="1"/>
    <x v="2"/>
    <x v="3"/>
    <s v="FI_medium_gas"/>
    <x v="1"/>
    <x v="1"/>
    <s v="GNR_HP_ELEC_GROUND-WTR_COP-380_LS-4-MW_Y-2030"/>
    <n v="112.925699837023"/>
  </r>
  <r>
    <x v="0"/>
    <x v="1"/>
    <x v="1"/>
    <x v="2"/>
    <x v="3"/>
    <s v="FI_small"/>
    <x v="1"/>
    <x v="1"/>
    <s v="GNR_HP_ELEC_GROUND-WTR_COP-380_LS-4-MW_Y-2030"/>
    <n v="59.484957903866302"/>
  </r>
  <r>
    <x v="0"/>
    <x v="1"/>
    <x v="2"/>
    <x v="2"/>
    <x v="3"/>
    <s v="FI_IND"/>
    <x v="0"/>
    <x v="0"/>
    <s v="GNR_HS_HEAT_PIT_L-CEN_E-90_Y-2050"/>
    <n v="119265.585396448"/>
  </r>
  <r>
    <x v="0"/>
    <x v="1"/>
    <x v="2"/>
    <x v="2"/>
    <x v="3"/>
    <s v="FI_IND"/>
    <x v="3"/>
    <x v="3"/>
    <s v="GNR_ST_MSW_BP_E-25_LS-220-MW-FEED_Y-2050"/>
    <n v="1270.1790099856401"/>
  </r>
  <r>
    <x v="0"/>
    <x v="1"/>
    <x v="2"/>
    <x v="2"/>
    <x v="3"/>
    <s v="FI_large"/>
    <x v="0"/>
    <x v="0"/>
    <s v="GNR_HS_HEAT_PIT_L-CEN_E-90_Y-2050"/>
    <n v="46925.362288367498"/>
  </r>
  <r>
    <x v="0"/>
    <x v="1"/>
    <x v="2"/>
    <x v="2"/>
    <x v="3"/>
    <s v="FI_large"/>
    <x v="3"/>
    <x v="3"/>
    <s v="GNR_ST_MSW_BP_E-25_LS-220-MW-FEED_Y-2050"/>
    <n v="61.514094835951802"/>
  </r>
  <r>
    <x v="0"/>
    <x v="1"/>
    <x v="2"/>
    <x v="2"/>
    <x v="3"/>
    <s v="FI_large_gas"/>
    <x v="0"/>
    <x v="0"/>
    <s v="GNR_HS_HEAT_PIT_L-CEN_E-90_Y-2050"/>
    <n v="147577.323440671"/>
  </r>
  <r>
    <x v="0"/>
    <x v="1"/>
    <x v="2"/>
    <x v="2"/>
    <x v="3"/>
    <s v="FI_large_gas"/>
    <x v="3"/>
    <x v="3"/>
    <s v="GNR_ST_MSW_BP_E-25_LS-220-MW-FEED_Y-2050"/>
    <n v="274.06447391478201"/>
  </r>
  <r>
    <x v="0"/>
    <x v="1"/>
    <x v="2"/>
    <x v="2"/>
    <x v="3"/>
    <s v="FI_large_gas"/>
    <x v="5"/>
    <x v="3"/>
    <s v="GNR_ST_WOODCHI_BP_E-29_LS-600-MW-FEED_Y-2050"/>
    <n v="71.487478561734093"/>
  </r>
  <r>
    <x v="0"/>
    <x v="1"/>
    <x v="2"/>
    <x v="2"/>
    <x v="3"/>
    <s v="FI_medium"/>
    <x v="1"/>
    <x v="1"/>
    <s v="GNR_HP_ELEC_GROUND-WTR_COP-410_LS-4-MW_Y-2050"/>
    <n v="121.677259544903"/>
  </r>
  <r>
    <x v="0"/>
    <x v="1"/>
    <x v="2"/>
    <x v="2"/>
    <x v="3"/>
    <s v="FI_medium"/>
    <x v="0"/>
    <x v="0"/>
    <s v="GNR_HS_HEAT_PIT_L-DEC_E-91_Y-2050"/>
    <n v="90570.926862200402"/>
  </r>
  <r>
    <x v="0"/>
    <x v="1"/>
    <x v="2"/>
    <x v="2"/>
    <x v="3"/>
    <s v="FI_medium_gas"/>
    <x v="1"/>
    <x v="1"/>
    <s v="GNR_HP_ELEC_GROUND-WTR_COP-410_LS-4-MW_Y-2050"/>
    <n v="271.119355399624"/>
  </r>
  <r>
    <x v="0"/>
    <x v="1"/>
    <x v="2"/>
    <x v="2"/>
    <x v="3"/>
    <s v="FI_medium_gas"/>
    <x v="0"/>
    <x v="0"/>
    <s v="GNR_HS_HEAT_PIT_L-DEC_E-91_Y-2050"/>
    <n v="50297.554774196098"/>
  </r>
  <r>
    <x v="0"/>
    <x v="1"/>
    <x v="2"/>
    <x v="2"/>
    <x v="3"/>
    <s v="FI_small"/>
    <x v="1"/>
    <x v="1"/>
    <s v="GNR_HP_ELEC_GROUND-WTR_COP-410_LS-4-MW_Y-2050"/>
    <n v="230.23111062952"/>
  </r>
  <r>
    <x v="0"/>
    <x v="1"/>
    <x v="2"/>
    <x v="2"/>
    <x v="3"/>
    <s v="FI_small"/>
    <x v="0"/>
    <x v="0"/>
    <s v="GNR_HS_HEAT_PIT_L-DEC_E-91_Y-2050"/>
    <n v="32054.505987261698"/>
  </r>
  <r>
    <x v="0"/>
    <x v="1"/>
    <x v="2"/>
    <x v="2"/>
    <x v="3"/>
    <s v="FI_small_gas"/>
    <x v="1"/>
    <x v="1"/>
    <s v="GNR_HP_ELEC_GROUND-WTR_COP-410_LS-4-MW_Y-2050"/>
    <n v="60.072215286547397"/>
  </r>
  <r>
    <x v="0"/>
    <x v="1"/>
    <x v="2"/>
    <x v="2"/>
    <x v="3"/>
    <s v="FI_small_gas"/>
    <x v="0"/>
    <x v="0"/>
    <s v="GNR_HS_HEAT_PIT_L-DEC_E-91_Y-2050"/>
    <n v="7186.6376276156998"/>
  </r>
  <r>
    <x v="0"/>
    <x v="1"/>
    <x v="0"/>
    <x v="3"/>
    <x v="4"/>
    <s v="DE4-E_A"/>
    <x v="1"/>
    <x v="6"/>
    <s v="GNR_ES_ELEC_BAT-LITHIO_E-95_Y-16-29"/>
    <n v="60.835476792253601"/>
  </r>
  <r>
    <x v="0"/>
    <x v="1"/>
    <x v="0"/>
    <x v="3"/>
    <x v="4"/>
    <s v="DE4-E_A"/>
    <x v="0"/>
    <x v="0"/>
    <s v="GNR_HS_HEAT_PIT_L-CEN_E-90_Y-2020"/>
    <n v="636537.95445927803"/>
  </r>
  <r>
    <x v="0"/>
    <x v="1"/>
    <x v="1"/>
    <x v="3"/>
    <x v="4"/>
    <s v="DE4-E_A"/>
    <x v="3"/>
    <x v="3"/>
    <s v="GNR_ST_MSW_BP_E-24_LS-220-MW-FEED_Y-2030"/>
    <n v="957.804482102365"/>
  </r>
  <r>
    <x v="0"/>
    <x v="1"/>
    <x v="1"/>
    <x v="3"/>
    <x v="4"/>
    <s v="DE4-E_A"/>
    <x v="4"/>
    <x v="7"/>
    <s v="GNR_SH_SUN_LS_Y-2030"/>
    <n v="2883.1828424730002"/>
  </r>
  <r>
    <x v="0"/>
    <x v="1"/>
    <x v="1"/>
    <x v="3"/>
    <x v="4"/>
    <s v="DE4-E_Offshore_A"/>
    <x v="2"/>
    <x v="2"/>
    <s v="GNR_WT_WIND_OFF_L-NS_Y-2030"/>
    <n v="7028.5173156348801"/>
  </r>
  <r>
    <x v="0"/>
    <x v="1"/>
    <x v="2"/>
    <x v="3"/>
    <x v="4"/>
    <s v="DE4-E_A"/>
    <x v="1"/>
    <x v="6"/>
    <s v="GNR_ES_ELEC_BAT-LITHIO_E-97_Y-30-50"/>
    <n v="105.426401630915"/>
  </r>
  <r>
    <x v="0"/>
    <x v="1"/>
    <x v="2"/>
    <x v="3"/>
    <x v="4"/>
    <s v="DE4-E_A"/>
    <x v="0"/>
    <x v="0"/>
    <s v="GNR_HS_HEAT_PIT_L-CEN_E-90_Y-2050"/>
    <n v="293352.271733245"/>
  </r>
  <r>
    <x v="0"/>
    <x v="1"/>
    <x v="2"/>
    <x v="3"/>
    <x v="4"/>
    <s v="DE4-E_A"/>
    <x v="3"/>
    <x v="3"/>
    <s v="GNR_ST_MSW_BP_E-25_LS-220-MW-FEED_Y-2050"/>
    <n v="315.51691607183398"/>
  </r>
  <r>
    <x v="0"/>
    <x v="1"/>
    <x v="2"/>
    <x v="3"/>
    <x v="4"/>
    <s v="DE4-E_Offshore_A"/>
    <x v="2"/>
    <x v="2"/>
    <s v="GNR_WT_WIND_OFF_L-NS_Y-2050"/>
    <n v="34249.098313950497"/>
  </r>
  <r>
    <x v="0"/>
    <x v="1"/>
    <x v="0"/>
    <x v="3"/>
    <x v="5"/>
    <s v="DE4-N_A"/>
    <x v="1"/>
    <x v="6"/>
    <s v="GNR_ES_ELEC_BAT-LITHIO_E-95_Y-16-29"/>
    <n v="7.1180555555555594E-2"/>
  </r>
  <r>
    <x v="0"/>
    <x v="1"/>
    <x v="0"/>
    <x v="3"/>
    <x v="5"/>
    <s v="DE4-N_A"/>
    <x v="0"/>
    <x v="0"/>
    <s v="GNR_HS_HEAT_PIT_L-CEN_E-90_Y-2020"/>
    <n v="66519.193309949696"/>
  </r>
  <r>
    <x v="0"/>
    <x v="1"/>
    <x v="0"/>
    <x v="3"/>
    <x v="5"/>
    <s v="DE4-N_A"/>
    <x v="3"/>
    <x v="3"/>
    <s v="GNR_ST_MSW_BP_E-23_LS-220-MW-FEED_Y-2020"/>
    <n v="63.3261066698118"/>
  </r>
  <r>
    <x v="0"/>
    <x v="1"/>
    <x v="0"/>
    <x v="3"/>
    <x v="5"/>
    <s v="DE4-N_A"/>
    <x v="4"/>
    <x v="7"/>
    <s v="GNR_SH_SUN_LS_Y-2020"/>
    <n v="1050.18899845296"/>
  </r>
  <r>
    <x v="0"/>
    <x v="1"/>
    <x v="0"/>
    <x v="3"/>
    <x v="5"/>
    <s v="DE4-N_A"/>
    <x v="2"/>
    <x v="2"/>
    <s v="GNR_WT_WIND_ON_LS_Y-2020"/>
    <n v="8512.3700000000008"/>
  </r>
  <r>
    <x v="0"/>
    <x v="1"/>
    <x v="1"/>
    <x v="3"/>
    <x v="5"/>
    <s v="DE4-N_A"/>
    <x v="1"/>
    <x v="6"/>
    <s v="GNR_ES_ELEC_BAT-LITHIO_E-97_Y-30-50"/>
    <n v="0.225920893719807"/>
  </r>
  <r>
    <x v="0"/>
    <x v="1"/>
    <x v="1"/>
    <x v="3"/>
    <x v="5"/>
    <s v="DE4-N_A"/>
    <x v="0"/>
    <x v="0"/>
    <s v="GNR_HS_HEAT_PIT_L-CEN_E-90_Y-2030"/>
    <n v="31432.330739679401"/>
  </r>
  <r>
    <x v="0"/>
    <x v="1"/>
    <x v="1"/>
    <x v="3"/>
    <x v="5"/>
    <s v="DE4-N_A"/>
    <x v="3"/>
    <x v="3"/>
    <s v="GNR_ST_MSW_BP_E-24_LS-220-MW-FEED_Y-2030"/>
    <n v="304.09983264749098"/>
  </r>
  <r>
    <x v="0"/>
    <x v="1"/>
    <x v="2"/>
    <x v="3"/>
    <x v="5"/>
    <s v="DE4-N_A"/>
    <x v="1"/>
    <x v="6"/>
    <s v="GNR_ES_ELEC_BAT-LITHIO_E-97_Y-30-50"/>
    <n v="1.4480109741648399"/>
  </r>
  <r>
    <x v="0"/>
    <x v="1"/>
    <x v="2"/>
    <x v="3"/>
    <x v="5"/>
    <s v="DE4-N_A"/>
    <x v="0"/>
    <x v="5"/>
    <s v="GNR_HS_HEAT_WTR-TANK_LS_E-95_Y-2010"/>
    <n v="913.06533138272005"/>
  </r>
  <r>
    <x v="0"/>
    <x v="1"/>
    <x v="2"/>
    <x v="3"/>
    <x v="5"/>
    <s v="DE4-N_A"/>
    <x v="0"/>
    <x v="0"/>
    <s v="GNR_HS_HEAT_PIT_L-CEN_E-90_Y-2050"/>
    <n v="104478.46536293199"/>
  </r>
  <r>
    <x v="0"/>
    <x v="1"/>
    <x v="2"/>
    <x v="3"/>
    <x v="5"/>
    <s v="DE4-N_A"/>
    <x v="3"/>
    <x v="3"/>
    <s v="GNR_ST_MSW_BP_E-25_LS-220-MW-FEED_Y-2050"/>
    <n v="136.71979551587199"/>
  </r>
  <r>
    <x v="0"/>
    <x v="1"/>
    <x v="2"/>
    <x v="3"/>
    <x v="5"/>
    <s v="DE4-N_Offshore_A"/>
    <x v="2"/>
    <x v="2"/>
    <s v="GNR_WT_WIND_OFF_L-NS_Y-2050"/>
    <n v="8175.8303354666496"/>
  </r>
  <r>
    <x v="0"/>
    <x v="1"/>
    <x v="0"/>
    <x v="3"/>
    <x v="6"/>
    <s v="DE4-S_A"/>
    <x v="1"/>
    <x v="6"/>
    <s v="GNR_ES_ELEC_BAT-LITHIO_E-95_Y-16-29"/>
    <n v="1095.0331481329699"/>
  </r>
  <r>
    <x v="0"/>
    <x v="1"/>
    <x v="0"/>
    <x v="3"/>
    <x v="6"/>
    <s v="DE4-S_A"/>
    <x v="0"/>
    <x v="0"/>
    <s v="GNR_HS_HEAT_PIT_L-CEN_E-90_Y-2020"/>
    <n v="393841.31951447797"/>
  </r>
  <r>
    <x v="0"/>
    <x v="1"/>
    <x v="1"/>
    <x v="3"/>
    <x v="6"/>
    <s v="DE4-S_A"/>
    <x v="3"/>
    <x v="3"/>
    <s v="GNR_ST_MSW_BP_E-24_LS-220-MW-FEED_Y-2030"/>
    <n v="717.82573546634103"/>
  </r>
  <r>
    <x v="0"/>
    <x v="1"/>
    <x v="2"/>
    <x v="3"/>
    <x v="6"/>
    <s v="DE4-S_A"/>
    <x v="0"/>
    <x v="0"/>
    <s v="GNR_HS_HEAT_PIT_L-CEN_E-90_Y-2050"/>
    <n v="215078.57966039699"/>
  </r>
  <r>
    <x v="0"/>
    <x v="1"/>
    <x v="2"/>
    <x v="3"/>
    <x v="6"/>
    <s v="DE4-S_A"/>
    <x v="3"/>
    <x v="3"/>
    <s v="GNR_ST_MSW_BP_E-25_LS-220-MW-FEED_Y-2050"/>
    <n v="168.64206174159801"/>
  </r>
  <r>
    <x v="0"/>
    <x v="1"/>
    <x v="0"/>
    <x v="3"/>
    <x v="7"/>
    <s v="DE4-W_A"/>
    <x v="1"/>
    <x v="6"/>
    <s v="GNR_ES_ELEC_BAT-LITHIO_E-95_Y-16-29"/>
    <n v="591.84918219188705"/>
  </r>
  <r>
    <x v="0"/>
    <x v="1"/>
    <x v="0"/>
    <x v="3"/>
    <x v="7"/>
    <s v="DE4-W_A"/>
    <x v="0"/>
    <x v="0"/>
    <s v="GNR_HS_HEAT_PIT_L-CEN_E-90_Y-2020"/>
    <n v="334151.23777361598"/>
  </r>
  <r>
    <x v="0"/>
    <x v="1"/>
    <x v="0"/>
    <x v="3"/>
    <x v="7"/>
    <s v="DE4-W_Offshore_A"/>
    <x v="2"/>
    <x v="2"/>
    <s v="GNR_WT_WIND_OFF_L-NS_Y-2020"/>
    <n v="25204.767826020699"/>
  </r>
  <r>
    <x v="0"/>
    <x v="1"/>
    <x v="1"/>
    <x v="3"/>
    <x v="7"/>
    <s v="DE4-W_A"/>
    <x v="1"/>
    <x v="8"/>
    <s v="GNR_ELYS_ELEC_SOEC_Y-20"/>
    <n v="4332.4571895098597"/>
  </r>
  <r>
    <x v="0"/>
    <x v="1"/>
    <x v="1"/>
    <x v="3"/>
    <x v="7"/>
    <s v="DE4-W_A"/>
    <x v="0"/>
    <x v="0"/>
    <s v="GNR_HS_HEAT_PIT_L-CEN_E-90_Y-2030"/>
    <n v="171318.01359014699"/>
  </r>
  <r>
    <x v="0"/>
    <x v="1"/>
    <x v="1"/>
    <x v="3"/>
    <x v="7"/>
    <s v="DE4-W_A"/>
    <x v="6"/>
    <x v="8"/>
    <s v="GNR_FC_H2_SOFCC_Y-30"/>
    <n v="2547.4848274318001"/>
  </r>
  <r>
    <x v="0"/>
    <x v="1"/>
    <x v="1"/>
    <x v="3"/>
    <x v="7"/>
    <s v="DE4-W_A"/>
    <x v="6"/>
    <x v="8"/>
    <s v="GNR_H2S_H2-UND_Y-30"/>
    <n v="715255.355394313"/>
  </r>
  <r>
    <x v="0"/>
    <x v="1"/>
    <x v="1"/>
    <x v="3"/>
    <x v="7"/>
    <s v="DE4-W_A"/>
    <x v="3"/>
    <x v="3"/>
    <s v="GNR_ST_MSW_BP_E-24_LS-220-MW-FEED_Y-2030"/>
    <n v="57.676442570390002"/>
  </r>
  <r>
    <x v="0"/>
    <x v="1"/>
    <x v="1"/>
    <x v="3"/>
    <x v="7"/>
    <s v="DE4-W_A"/>
    <x v="5"/>
    <x v="3"/>
    <s v="GNR_ST_WOODCHI_BP_E-29_LS-600-MW-FEED_Y-2030"/>
    <n v="357.659899651822"/>
  </r>
  <r>
    <x v="0"/>
    <x v="1"/>
    <x v="1"/>
    <x v="3"/>
    <x v="7"/>
    <s v="DE4-W_Offshore_A"/>
    <x v="2"/>
    <x v="2"/>
    <s v="GNR_WT_WIND_OFF_L-NS_Y-2030"/>
    <n v="47123.793662197299"/>
  </r>
  <r>
    <x v="0"/>
    <x v="1"/>
    <x v="2"/>
    <x v="3"/>
    <x v="7"/>
    <s v="DE4-W_A"/>
    <x v="1"/>
    <x v="6"/>
    <s v="GNR_ES_ELEC_BAT-LITHIO_E-97_Y-30-50"/>
    <n v="1836.4657481368999"/>
  </r>
  <r>
    <x v="0"/>
    <x v="1"/>
    <x v="2"/>
    <x v="3"/>
    <x v="7"/>
    <s v="DE4-W_A"/>
    <x v="1"/>
    <x v="8"/>
    <s v="GNR_ELYS_ELEC_SOEC_Y-20"/>
    <n v="11872.123406892801"/>
  </r>
  <r>
    <x v="0"/>
    <x v="1"/>
    <x v="2"/>
    <x v="3"/>
    <x v="7"/>
    <s v="DE4-W_A"/>
    <x v="0"/>
    <x v="5"/>
    <s v="GNR_HS_HEAT_WTR-TANK_LS_E-95_Y-2010"/>
    <n v="22155.255595975999"/>
  </r>
  <r>
    <x v="0"/>
    <x v="1"/>
    <x v="2"/>
    <x v="3"/>
    <x v="7"/>
    <s v="DE4-W_A"/>
    <x v="0"/>
    <x v="0"/>
    <s v="GNR_HS_HEAT_PIT_L-CEN_E-90_Y-2050"/>
    <n v="184225.070154099"/>
  </r>
  <r>
    <x v="0"/>
    <x v="1"/>
    <x v="2"/>
    <x v="3"/>
    <x v="7"/>
    <s v="DE4-W_A"/>
    <x v="6"/>
    <x v="8"/>
    <s v="GNR_FC_H2_SOFCC_Y-50"/>
    <n v="7329.8489914156298"/>
  </r>
  <r>
    <x v="0"/>
    <x v="1"/>
    <x v="2"/>
    <x v="3"/>
    <x v="7"/>
    <s v="DE4-W_A"/>
    <x v="6"/>
    <x v="8"/>
    <s v="GNR_H2S_H2-UND_Y-30"/>
    <n v="1244740.8950574801"/>
  </r>
  <r>
    <x v="0"/>
    <x v="1"/>
    <x v="2"/>
    <x v="3"/>
    <x v="7"/>
    <s v="DE4-W_A"/>
    <x v="3"/>
    <x v="3"/>
    <s v="GNR_ST_MSW_BP_E-25_LS-220-MW-FEED_Y-2050"/>
    <n v="941.687174503346"/>
  </r>
  <r>
    <x v="0"/>
    <x v="1"/>
    <x v="2"/>
    <x v="3"/>
    <x v="7"/>
    <s v="DE4-W_Offshore_A"/>
    <x v="2"/>
    <x v="2"/>
    <s v="GNR_WT_WIND_OFF_L-NS_Y-2050"/>
    <n v="43057.959535530099"/>
  </r>
  <r>
    <x v="0"/>
    <x v="1"/>
    <x v="0"/>
    <x v="4"/>
    <x v="8"/>
    <s v="LV_A"/>
    <x v="2"/>
    <x v="2"/>
    <s v="GNR_WT_WIND_ON_LS_Y-2020"/>
    <n v="3530.4708420447801"/>
  </r>
  <r>
    <x v="0"/>
    <x v="1"/>
    <x v="1"/>
    <x v="4"/>
    <x v="8"/>
    <s v="LV_A"/>
    <x v="1"/>
    <x v="6"/>
    <s v="GNR_ES_ELEC_BAT-LITHIO_E-97_Y-30-50"/>
    <n v="390.69159292790903"/>
  </r>
  <r>
    <x v="0"/>
    <x v="1"/>
    <x v="1"/>
    <x v="4"/>
    <x v="8"/>
    <s v="LV_A"/>
    <x v="4"/>
    <x v="4"/>
    <s v="GNR_PV_SUN_LS-4-MW_Y-2030"/>
    <n v="5141.7996078307997"/>
  </r>
  <r>
    <x v="0"/>
    <x v="1"/>
    <x v="2"/>
    <x v="4"/>
    <x v="8"/>
    <s v="LV_A"/>
    <x v="1"/>
    <x v="6"/>
    <s v="GNR_ES_ELEC_BAT-LITHIO_E-97_Y-30-50"/>
    <n v="1820.7765929173299"/>
  </r>
  <r>
    <x v="0"/>
    <x v="1"/>
    <x v="2"/>
    <x v="4"/>
    <x v="8"/>
    <s v="LV_A"/>
    <x v="4"/>
    <x v="4"/>
    <s v="GNR_PV_SUN_LS-4-MW_Y-2050"/>
    <n v="2501.7318708421599"/>
  </r>
  <r>
    <x v="0"/>
    <x v="1"/>
    <x v="0"/>
    <x v="5"/>
    <x v="9"/>
    <s v="LT_A"/>
    <x v="1"/>
    <x v="6"/>
    <s v="GNR_ES_ELEC_BAT-LITHIO_E-95_Y-16-29"/>
    <n v="252.43322195235001"/>
  </r>
  <r>
    <x v="0"/>
    <x v="1"/>
    <x v="1"/>
    <x v="5"/>
    <x v="9"/>
    <s v="LT_A"/>
    <x v="1"/>
    <x v="6"/>
    <s v="GNR_ES_ELEC_BAT-LITHIO_E-97_Y-30-50"/>
    <n v="23193.501406642099"/>
  </r>
  <r>
    <x v="0"/>
    <x v="1"/>
    <x v="1"/>
    <x v="5"/>
    <x v="9"/>
    <s v="LT_A"/>
    <x v="4"/>
    <x v="4"/>
    <s v="GNR_PV_SUN_LS-4-MW_Y-2030"/>
    <n v="197645.58018178199"/>
  </r>
  <r>
    <x v="0"/>
    <x v="1"/>
    <x v="2"/>
    <x v="5"/>
    <x v="9"/>
    <s v="LT_A"/>
    <x v="1"/>
    <x v="6"/>
    <s v="GNR_ES_ELEC_BAT-LITHIO_E-97_Y-30-50"/>
    <n v="44217.025053284"/>
  </r>
  <r>
    <x v="0"/>
    <x v="1"/>
    <x v="0"/>
    <x v="6"/>
    <x v="10"/>
    <s v="NL_A"/>
    <x v="1"/>
    <x v="6"/>
    <s v="GNR_ES_ELEC_BAT-LITHIO_E-95_Y-16-29"/>
    <n v="984.68644880960005"/>
  </r>
  <r>
    <x v="0"/>
    <x v="1"/>
    <x v="0"/>
    <x v="6"/>
    <x v="10"/>
    <s v="NL_A"/>
    <x v="2"/>
    <x v="2"/>
    <s v="GNR_WT_WIND_ON_LS_Y-2020"/>
    <n v="6987"/>
  </r>
  <r>
    <x v="0"/>
    <x v="1"/>
    <x v="1"/>
    <x v="6"/>
    <x v="10"/>
    <s v="NL_A"/>
    <x v="1"/>
    <x v="8"/>
    <s v="GNR_ELYS_ELEC_SOEC_Y-20"/>
    <n v="1636.5275329957401"/>
  </r>
  <r>
    <x v="0"/>
    <x v="1"/>
    <x v="1"/>
    <x v="6"/>
    <x v="10"/>
    <s v="NL_A"/>
    <x v="6"/>
    <x v="8"/>
    <s v="GNR_FC_H2_SOFCC_Y-30"/>
    <n v="962.27818940149598"/>
  </r>
  <r>
    <x v="0"/>
    <x v="1"/>
    <x v="1"/>
    <x v="6"/>
    <x v="10"/>
    <s v="NL_A"/>
    <x v="6"/>
    <x v="8"/>
    <s v="GNR_H2S_H2-UND_Y-30"/>
    <n v="270178.10702426598"/>
  </r>
  <r>
    <x v="0"/>
    <x v="1"/>
    <x v="1"/>
    <x v="6"/>
    <x v="10"/>
    <s v="NL_A"/>
    <x v="2"/>
    <x v="2"/>
    <s v="GNR_WT_WIND_ON_LS_Y-2030"/>
    <n v="198.780000000001"/>
  </r>
  <r>
    <x v="0"/>
    <x v="1"/>
    <x v="2"/>
    <x v="6"/>
    <x v="10"/>
    <s v="NL_A"/>
    <x v="1"/>
    <x v="8"/>
    <s v="GNR_ELYS_ELEC_SOEC_Y-20"/>
    <n v="462.58990013589698"/>
  </r>
  <r>
    <x v="0"/>
    <x v="1"/>
    <x v="2"/>
    <x v="6"/>
    <x v="10"/>
    <s v="NL_A"/>
    <x v="1"/>
    <x v="6"/>
    <s v="GNR_ES_ELEC_BAT-LITHIO_E-97_Y-30-50"/>
    <n v="2655.8017759017998"/>
  </r>
  <r>
    <x v="0"/>
    <x v="1"/>
    <x v="2"/>
    <x v="6"/>
    <x v="10"/>
    <s v="NL_A"/>
    <x v="6"/>
    <x v="8"/>
    <s v="GNR_FC_H2_SOFCC_Y-50"/>
    <n v="285.60300434390302"/>
  </r>
  <r>
    <x v="0"/>
    <x v="1"/>
    <x v="2"/>
    <x v="6"/>
    <x v="10"/>
    <s v="NL_A"/>
    <x v="2"/>
    <x v="2"/>
    <s v="GNR_WT_WIND_ON_LS_Y-2050"/>
    <n v="10101.219999999999"/>
  </r>
  <r>
    <x v="0"/>
    <x v="1"/>
    <x v="0"/>
    <x v="7"/>
    <x v="11"/>
    <s v="NO1_A2"/>
    <x v="0"/>
    <x v="0"/>
    <s v="GNR_HS_HEAT_PIT_L-DEC_E-91_Y-2020"/>
    <n v="46760.782714465699"/>
  </r>
  <r>
    <x v="0"/>
    <x v="1"/>
    <x v="0"/>
    <x v="7"/>
    <x v="11"/>
    <s v="NO1_A3"/>
    <x v="1"/>
    <x v="1"/>
    <s v="GNR_HP_ELEC_GROUND-WTR_COP-360_LS-4-MW_Y-2020"/>
    <n v="75.1328984745887"/>
  </r>
  <r>
    <x v="0"/>
    <x v="1"/>
    <x v="0"/>
    <x v="7"/>
    <x v="11"/>
    <s v="NO1_A3"/>
    <x v="0"/>
    <x v="0"/>
    <s v="GNR_HS_HEAT_PIT_L-DEC_E-91_Y-2020"/>
    <n v="71254.032130997002"/>
  </r>
  <r>
    <x v="0"/>
    <x v="1"/>
    <x v="1"/>
    <x v="7"/>
    <x v="11"/>
    <s v="NO1_A1"/>
    <x v="1"/>
    <x v="6"/>
    <s v="GNR_ES_ELEC_BAT-LITHIO_E-97_Y-30-50"/>
    <n v="72.637164543167998"/>
  </r>
  <r>
    <x v="0"/>
    <x v="1"/>
    <x v="1"/>
    <x v="7"/>
    <x v="11"/>
    <s v="NO1_A2"/>
    <x v="1"/>
    <x v="1"/>
    <s v="GNR_HP_ELEC_GROUND-WTR_COP-380_LS-4-MW_Y-2030"/>
    <n v="329.66319559945498"/>
  </r>
  <r>
    <x v="0"/>
    <x v="1"/>
    <x v="1"/>
    <x v="7"/>
    <x v="11"/>
    <s v="NO1_A2"/>
    <x v="0"/>
    <x v="0"/>
    <s v="GNR_HS_HEAT_PIT_L-DEC_E-91_Y-2030"/>
    <n v="22926.155475713502"/>
  </r>
  <r>
    <x v="0"/>
    <x v="1"/>
    <x v="1"/>
    <x v="7"/>
    <x v="11"/>
    <s v="NO1_A3"/>
    <x v="1"/>
    <x v="1"/>
    <s v="GNR_HP_ELEC_GROUND-WTR_COP-380_LS-4-MW_Y-2030"/>
    <n v="425.64561682402598"/>
  </r>
  <r>
    <x v="0"/>
    <x v="1"/>
    <x v="1"/>
    <x v="7"/>
    <x v="11"/>
    <s v="NO1_A3"/>
    <x v="0"/>
    <x v="0"/>
    <s v="GNR_HS_HEAT_PIT_L-DEC_E-91_Y-2030"/>
    <n v="14856.328046712701"/>
  </r>
  <r>
    <x v="0"/>
    <x v="1"/>
    <x v="2"/>
    <x v="7"/>
    <x v="11"/>
    <s v="NO1_A2"/>
    <x v="1"/>
    <x v="1"/>
    <s v="GNR_HP_ELEC_GROUND-WTR_COP-410_LS-4-MW_Y-2050"/>
    <n v="99.953506164712394"/>
  </r>
  <r>
    <x v="0"/>
    <x v="1"/>
    <x v="2"/>
    <x v="7"/>
    <x v="11"/>
    <s v="NO1_A2"/>
    <x v="0"/>
    <x v="0"/>
    <s v="GNR_HS_HEAT_PIT_L-DEC_E-91_Y-2050"/>
    <n v="63122.603738676902"/>
  </r>
  <r>
    <x v="0"/>
    <x v="1"/>
    <x v="2"/>
    <x v="7"/>
    <x v="11"/>
    <s v="NO1_A3"/>
    <x v="1"/>
    <x v="1"/>
    <s v="GNR_HP_ELEC_GROUND-WTR_COP-410_LS-4-MW_Y-2050"/>
    <n v="113.951420272254"/>
  </r>
  <r>
    <x v="0"/>
    <x v="1"/>
    <x v="2"/>
    <x v="7"/>
    <x v="11"/>
    <s v="NO1_A3"/>
    <x v="0"/>
    <x v="0"/>
    <s v="GNR_HS_HEAT_PIT_L-DEC_E-91_Y-2050"/>
    <n v="77537.629697246593"/>
  </r>
  <r>
    <x v="0"/>
    <x v="1"/>
    <x v="0"/>
    <x v="7"/>
    <x v="12"/>
    <s v="NO2_A2"/>
    <x v="0"/>
    <x v="0"/>
    <s v="GNR_HS_HEAT_PIT_L-DEC_E-91_Y-2020"/>
    <n v="12168.533503872601"/>
  </r>
  <r>
    <x v="0"/>
    <x v="1"/>
    <x v="1"/>
    <x v="7"/>
    <x v="12"/>
    <s v="NO2_A2"/>
    <x v="1"/>
    <x v="1"/>
    <s v="GNR_HP_ELEC_GROUND-WTR_COP-380_LS-4-MW_Y-2030"/>
    <n v="21.370723603869902"/>
  </r>
  <r>
    <x v="0"/>
    <x v="1"/>
    <x v="1"/>
    <x v="7"/>
    <x v="12"/>
    <s v="NO2_A2"/>
    <x v="0"/>
    <x v="0"/>
    <s v="GNR_HS_HEAT_PIT_L-DEC_E-91_Y-2030"/>
    <n v="2205.2665304392599"/>
  </r>
  <r>
    <x v="0"/>
    <x v="1"/>
    <x v="2"/>
    <x v="7"/>
    <x v="12"/>
    <s v="NO2_A2"/>
    <x v="1"/>
    <x v="1"/>
    <s v="GNR_HP_ELEC_GROUND-WTR_COP-410_LS-4-MW_Y-2050"/>
    <n v="19.2301993412268"/>
  </r>
  <r>
    <x v="0"/>
    <x v="1"/>
    <x v="2"/>
    <x v="7"/>
    <x v="12"/>
    <s v="NO2_A2"/>
    <x v="0"/>
    <x v="0"/>
    <s v="GNR_HS_HEAT_PIT_L-DEC_E-91_Y-2050"/>
    <n v="11544.936243660401"/>
  </r>
  <r>
    <x v="0"/>
    <x v="1"/>
    <x v="2"/>
    <x v="7"/>
    <x v="12"/>
    <s v="NO2_A2"/>
    <x v="5"/>
    <x v="3"/>
    <s v="GNR_ST_WOODCHI_BP_E-29_MS-80-MW-FEED_Y-2050"/>
    <n v="17.2210489599189"/>
  </r>
  <r>
    <x v="0"/>
    <x v="1"/>
    <x v="0"/>
    <x v="7"/>
    <x v="13"/>
    <s v="NO3_A1"/>
    <x v="2"/>
    <x v="2"/>
    <s v="GNR_WT_WIND_ON_LS_Y-2020"/>
    <n v="4397.55"/>
  </r>
  <r>
    <x v="0"/>
    <x v="1"/>
    <x v="0"/>
    <x v="7"/>
    <x v="13"/>
    <s v="NO3_A2"/>
    <x v="0"/>
    <x v="0"/>
    <s v="GNR_HS_HEAT_PIT_L-DEC_E-91_Y-2020"/>
    <n v="4679.4888635181696"/>
  </r>
  <r>
    <x v="0"/>
    <x v="1"/>
    <x v="0"/>
    <x v="7"/>
    <x v="13"/>
    <s v="NO3_A3"/>
    <x v="0"/>
    <x v="0"/>
    <s v="GNR_HS_HEAT_PIT_L-DEC_E-91_Y-2020"/>
    <n v="13330.7600391753"/>
  </r>
  <r>
    <x v="0"/>
    <x v="1"/>
    <x v="1"/>
    <x v="7"/>
    <x v="13"/>
    <s v="NO3_A1"/>
    <x v="1"/>
    <x v="6"/>
    <s v="GNR_ES_ELEC_BAT-LITHIO_E-97_Y-30-50"/>
    <n v="30.931338647194799"/>
  </r>
  <r>
    <x v="0"/>
    <x v="1"/>
    <x v="1"/>
    <x v="7"/>
    <x v="13"/>
    <s v="NO3_A1"/>
    <x v="2"/>
    <x v="2"/>
    <s v="GNR_WT_WIND_ON_LS_Y-2030"/>
    <n v="249.349999999999"/>
  </r>
  <r>
    <x v="0"/>
    <x v="1"/>
    <x v="1"/>
    <x v="7"/>
    <x v="13"/>
    <s v="NO3_A2"/>
    <x v="1"/>
    <x v="1"/>
    <s v="GNR_HP_ELEC_GROUND-WTR_COP-380_LS-4-MW_Y-2030"/>
    <n v="22.8025230975224"/>
  </r>
  <r>
    <x v="0"/>
    <x v="1"/>
    <x v="1"/>
    <x v="7"/>
    <x v="13"/>
    <s v="NO3_A2"/>
    <x v="0"/>
    <x v="0"/>
    <s v="GNR_HS_HEAT_PIT_L-DEC_E-91_Y-2030"/>
    <n v="2780.2949336138199"/>
  </r>
  <r>
    <x v="0"/>
    <x v="1"/>
    <x v="1"/>
    <x v="7"/>
    <x v="13"/>
    <s v="NO3_A3"/>
    <x v="1"/>
    <x v="1"/>
    <s v="GNR_HP_ELEC_GROUND-WTR_COP-380_LS-4-MW_Y-2030"/>
    <n v="163.37210016307199"/>
  </r>
  <r>
    <x v="0"/>
    <x v="1"/>
    <x v="1"/>
    <x v="7"/>
    <x v="13"/>
    <s v="NO3_A3"/>
    <x v="0"/>
    <x v="0"/>
    <s v="GNR_HS_HEAT_PIT_L-DEC_E-91_Y-2030"/>
    <n v="19193.151868512199"/>
  </r>
  <r>
    <x v="0"/>
    <x v="1"/>
    <x v="1"/>
    <x v="7"/>
    <x v="13"/>
    <s v="NO3_Offshore"/>
    <x v="2"/>
    <x v="2"/>
    <s v="GNR_WT_WIND_OFF_L-NS_Y-2030"/>
    <n v="3024.65358321953"/>
  </r>
  <r>
    <x v="0"/>
    <x v="1"/>
    <x v="2"/>
    <x v="7"/>
    <x v="13"/>
    <s v="NO3_A1"/>
    <x v="1"/>
    <x v="8"/>
    <s v="GNR_ELYS_ELEC_SOEC_Y-20"/>
    <n v="599.41334436237298"/>
  </r>
  <r>
    <x v="0"/>
    <x v="1"/>
    <x v="2"/>
    <x v="7"/>
    <x v="13"/>
    <s v="NO3_A1"/>
    <x v="6"/>
    <x v="8"/>
    <s v="GNR_FC_H2_SOFCC_Y-50"/>
    <n v="370.07779880932901"/>
  </r>
  <r>
    <x v="0"/>
    <x v="1"/>
    <x v="2"/>
    <x v="7"/>
    <x v="13"/>
    <s v="NO3_A1"/>
    <x v="6"/>
    <x v="8"/>
    <s v="GNR_H2S_H2-UND_Y-30"/>
    <n v="58742.5077475125"/>
  </r>
  <r>
    <x v="0"/>
    <x v="1"/>
    <x v="2"/>
    <x v="7"/>
    <x v="13"/>
    <s v="NO3_A1"/>
    <x v="2"/>
    <x v="2"/>
    <s v="GNR_WT_WIND_ON_LS_Y-2050"/>
    <n v="5162.6499999999996"/>
  </r>
  <r>
    <x v="0"/>
    <x v="1"/>
    <x v="2"/>
    <x v="7"/>
    <x v="13"/>
    <s v="NO3_A2"/>
    <x v="1"/>
    <x v="1"/>
    <s v="GNR_HP_ELEC_GROUND-WTR_COP-410_LS-4-MW_Y-2050"/>
    <n v="31.206705037912801"/>
  </r>
  <r>
    <x v="0"/>
    <x v="1"/>
    <x v="2"/>
    <x v="7"/>
    <x v="13"/>
    <s v="NO3_A2"/>
    <x v="0"/>
    <x v="0"/>
    <s v="GNR_HS_HEAT_PIT_L-DEC_E-91_Y-2050"/>
    <n v="5950.1559365366202"/>
  </r>
  <r>
    <x v="0"/>
    <x v="1"/>
    <x v="2"/>
    <x v="7"/>
    <x v="13"/>
    <s v="NO3_A2"/>
    <x v="6"/>
    <x v="8"/>
    <s v="GNR_H2S_H2-UND_Y-30"/>
    <n v="40216.024534835502"/>
  </r>
  <r>
    <x v="0"/>
    <x v="1"/>
    <x v="2"/>
    <x v="7"/>
    <x v="13"/>
    <s v="NO3_A3"/>
    <x v="1"/>
    <x v="1"/>
    <s v="GNR_HP_ELEC_GROUND-WTR_COP-410_LS-4-MW_Y-2050"/>
    <n v="39.4369522364738"/>
  </r>
  <r>
    <x v="0"/>
    <x v="1"/>
    <x v="2"/>
    <x v="7"/>
    <x v="13"/>
    <s v="NO3_A3"/>
    <x v="0"/>
    <x v="0"/>
    <s v="GNR_HS_HEAT_PIT_L-DEC_E-91_Y-2050"/>
    <n v="28082.377792490599"/>
  </r>
  <r>
    <x v="0"/>
    <x v="1"/>
    <x v="2"/>
    <x v="7"/>
    <x v="13"/>
    <s v="NO3_Offshore"/>
    <x v="2"/>
    <x v="2"/>
    <s v="GNR_WT_WIND_OFF_L-NS_Y-2050"/>
    <n v="2535.0917787537301"/>
  </r>
  <r>
    <x v="0"/>
    <x v="1"/>
    <x v="0"/>
    <x v="7"/>
    <x v="14"/>
    <s v="NO4_A1"/>
    <x v="1"/>
    <x v="1"/>
    <s v="GNR_BO_ELEC_E-99_LS-10-MW-FEED_Y-2020"/>
    <n v="315.51335173561699"/>
  </r>
  <r>
    <x v="0"/>
    <x v="1"/>
    <x v="0"/>
    <x v="7"/>
    <x v="14"/>
    <s v="NO4_A1"/>
    <x v="0"/>
    <x v="0"/>
    <s v="GNR_HS_HEAT_PIT_L-CEN_E-90_Y-2020"/>
    <n v="31518.646385385"/>
  </r>
  <r>
    <x v="0"/>
    <x v="1"/>
    <x v="0"/>
    <x v="7"/>
    <x v="14"/>
    <s v="NO4_A2"/>
    <x v="0"/>
    <x v="0"/>
    <s v="GNR_HS_HEAT_PIT_L-DEC_E-91_Y-2020"/>
    <n v="4520.1900176856998"/>
  </r>
  <r>
    <x v="0"/>
    <x v="1"/>
    <x v="1"/>
    <x v="7"/>
    <x v="14"/>
    <s v="NO4_A1"/>
    <x v="1"/>
    <x v="1"/>
    <s v="GNR_BO_ELEC_E-99_LS-10-MW-FEED_Y-2030"/>
    <n v="16.901572986143201"/>
  </r>
  <r>
    <x v="0"/>
    <x v="1"/>
    <x v="1"/>
    <x v="7"/>
    <x v="14"/>
    <s v="NO4_A1"/>
    <x v="2"/>
    <x v="2"/>
    <s v="GNR_WT_WIND_ON_LS_Y-2030"/>
    <n v="309.41600860865702"/>
  </r>
  <r>
    <x v="0"/>
    <x v="1"/>
    <x v="1"/>
    <x v="7"/>
    <x v="14"/>
    <s v="NO4_A2"/>
    <x v="0"/>
    <x v="0"/>
    <s v="GNR_HS_HEAT_PIT_L-DEC_E-91_Y-2030"/>
    <n v="894.17684440950597"/>
  </r>
  <r>
    <x v="0"/>
    <x v="1"/>
    <x v="2"/>
    <x v="7"/>
    <x v="14"/>
    <s v="NO4_A1"/>
    <x v="1"/>
    <x v="8"/>
    <s v="GNR_ELYS_ELEC_SOEC_Y-20"/>
    <n v="171.058001821196"/>
  </r>
  <r>
    <x v="0"/>
    <x v="1"/>
    <x v="2"/>
    <x v="7"/>
    <x v="14"/>
    <s v="NO4_A1"/>
    <x v="6"/>
    <x v="8"/>
    <s v="GNR_FC_H2_SOFCC_Y-50"/>
    <n v="105.611210324406"/>
  </r>
  <r>
    <x v="0"/>
    <x v="1"/>
    <x v="2"/>
    <x v="7"/>
    <x v="14"/>
    <s v="NO4_A1"/>
    <x v="6"/>
    <x v="8"/>
    <s v="GNR_H2S_H2-UND_Y-30"/>
    <n v="28240.360269896199"/>
  </r>
  <r>
    <x v="0"/>
    <x v="1"/>
    <x v="2"/>
    <x v="7"/>
    <x v="14"/>
    <s v="NO4_A1"/>
    <x v="2"/>
    <x v="2"/>
    <s v="GNR_WT_WIND_ON_LS_Y-2050"/>
    <n v="713.10080852739497"/>
  </r>
  <r>
    <x v="0"/>
    <x v="1"/>
    <x v="2"/>
    <x v="7"/>
    <x v="14"/>
    <s v="NO4_A2"/>
    <x v="1"/>
    <x v="1"/>
    <s v="GNR_HP_ELEC_GROUND-WTR_COP-410_LS-4-MW_Y-2050"/>
    <n v="52.1493890106603"/>
  </r>
  <r>
    <x v="0"/>
    <x v="1"/>
    <x v="2"/>
    <x v="7"/>
    <x v="14"/>
    <s v="NO4_A2"/>
    <x v="0"/>
    <x v="0"/>
    <s v="GNR_HS_HEAT_PIT_L-DEC_E-91_Y-2050"/>
    <n v="5171.1470009255299"/>
  </r>
  <r>
    <x v="0"/>
    <x v="1"/>
    <x v="0"/>
    <x v="7"/>
    <x v="15"/>
    <s v="NO5_A1"/>
    <x v="0"/>
    <x v="0"/>
    <s v="GNR_HS_HEAT_PIT_L-CEN_E-90_Y-2020"/>
    <n v="16356.834397634801"/>
  </r>
  <r>
    <x v="0"/>
    <x v="1"/>
    <x v="0"/>
    <x v="7"/>
    <x v="15"/>
    <s v="NO5_A1"/>
    <x v="3"/>
    <x v="3"/>
    <s v="GNR_ST_MSW_BP_E-23_LS-220-MW-FEED_Y-2020"/>
    <n v="206.93588251485801"/>
  </r>
  <r>
    <x v="0"/>
    <x v="1"/>
    <x v="0"/>
    <x v="7"/>
    <x v="15"/>
    <s v="NO5_A1"/>
    <x v="2"/>
    <x v="2"/>
    <s v="GNR_WT_WIND_ON_LS_Y-2020"/>
    <n v="238"/>
  </r>
  <r>
    <x v="0"/>
    <x v="1"/>
    <x v="0"/>
    <x v="7"/>
    <x v="15"/>
    <s v="NO5_A2"/>
    <x v="0"/>
    <x v="0"/>
    <s v="GNR_HS_HEAT_PIT_L-DEC_E-91_Y-2020"/>
    <n v="5400.3080495919403"/>
  </r>
  <r>
    <x v="0"/>
    <x v="1"/>
    <x v="1"/>
    <x v="7"/>
    <x v="15"/>
    <s v="NO5_A2"/>
    <x v="1"/>
    <x v="1"/>
    <s v="GNR_HP_ELEC_GROUND-WTR_COP-380_LS-4-MW_Y-2030"/>
    <n v="58.721069879722499"/>
  </r>
  <r>
    <x v="0"/>
    <x v="1"/>
    <x v="1"/>
    <x v="7"/>
    <x v="15"/>
    <s v="NO5_A2"/>
    <x v="0"/>
    <x v="0"/>
    <s v="GNR_HS_HEAT_PIT_L-DEC_E-91_Y-2030"/>
    <n v="7380.3215578020599"/>
  </r>
  <r>
    <x v="0"/>
    <x v="1"/>
    <x v="1"/>
    <x v="7"/>
    <x v="15"/>
    <s v="NO5_Offshore"/>
    <x v="2"/>
    <x v="2"/>
    <s v="GNR_WT_WIND_OFF_L-NS_Y-2030"/>
    <n v="17166.4481934293"/>
  </r>
  <r>
    <x v="0"/>
    <x v="1"/>
    <x v="2"/>
    <x v="7"/>
    <x v="15"/>
    <s v="NO5_A1"/>
    <x v="1"/>
    <x v="8"/>
    <s v="GNR_ELYS_ELEC_SOEC_Y-20"/>
    <n v="171.38048921015999"/>
  </r>
  <r>
    <x v="0"/>
    <x v="1"/>
    <x v="2"/>
    <x v="7"/>
    <x v="15"/>
    <s v="NO5_A1"/>
    <x v="6"/>
    <x v="8"/>
    <s v="GNR_FC_H2_SOFCC_Y-50"/>
    <n v="105.810314038353"/>
  </r>
  <r>
    <x v="0"/>
    <x v="1"/>
    <x v="2"/>
    <x v="7"/>
    <x v="15"/>
    <s v="NO5_A1"/>
    <x v="6"/>
    <x v="8"/>
    <s v="GNR_H2S_H2-UND_Y-30"/>
    <n v="28293.6004571419"/>
  </r>
  <r>
    <x v="0"/>
    <x v="1"/>
    <x v="2"/>
    <x v="7"/>
    <x v="15"/>
    <s v="NO5_A1"/>
    <x v="2"/>
    <x v="2"/>
    <s v="GNR_WT_WIND_ON_LS_Y-2050"/>
    <n v="238"/>
  </r>
  <r>
    <x v="0"/>
    <x v="1"/>
    <x v="2"/>
    <x v="7"/>
    <x v="15"/>
    <s v="NO5_A2"/>
    <x v="1"/>
    <x v="1"/>
    <s v="GNR_HP_ELEC_GROUND-WTR_COP-410_LS-4-MW_Y-2050"/>
    <n v="32.072732897881998"/>
  </r>
  <r>
    <x v="0"/>
    <x v="1"/>
    <x v="2"/>
    <x v="7"/>
    <x v="15"/>
    <s v="NO5_A2"/>
    <x v="0"/>
    <x v="0"/>
    <s v="GNR_HS_HEAT_PIT_L-DEC_E-91_Y-2050"/>
    <n v="10462.589239845"/>
  </r>
  <r>
    <x v="0"/>
    <x v="1"/>
    <x v="2"/>
    <x v="7"/>
    <x v="15"/>
    <s v="NO5_Offshore"/>
    <x v="2"/>
    <x v="2"/>
    <s v="GNR_WT_WIND_OFF_L-NS_Y-2050"/>
    <n v="497.86133501821701"/>
  </r>
  <r>
    <x v="0"/>
    <x v="1"/>
    <x v="0"/>
    <x v="8"/>
    <x v="16"/>
    <s v="PL_A"/>
    <x v="1"/>
    <x v="6"/>
    <s v="GNR_ES_ELEC_BAT-LITHIO_E-95_Y-16-29"/>
    <n v="1012.80243837664"/>
  </r>
  <r>
    <x v="0"/>
    <x v="1"/>
    <x v="0"/>
    <x v="8"/>
    <x v="16"/>
    <s v="PL_A"/>
    <x v="0"/>
    <x v="0"/>
    <s v="GNR_HS_HEAT_PIT_L-CEN_E-90_Y-2020"/>
    <n v="488984.682475232"/>
  </r>
  <r>
    <x v="0"/>
    <x v="1"/>
    <x v="0"/>
    <x v="8"/>
    <x v="16"/>
    <s v="PL_A"/>
    <x v="2"/>
    <x v="2"/>
    <s v="GNR_WT_WIND_ON_LS_Y-2020"/>
    <n v="24855.7164933977"/>
  </r>
  <r>
    <x v="0"/>
    <x v="1"/>
    <x v="1"/>
    <x v="8"/>
    <x v="16"/>
    <s v="PL_A"/>
    <x v="0"/>
    <x v="0"/>
    <s v="GNR_HS_HEAT_PIT_L-CEN_E-90_Y-2030"/>
    <n v="129468.75978124099"/>
  </r>
  <r>
    <x v="0"/>
    <x v="1"/>
    <x v="1"/>
    <x v="8"/>
    <x v="16"/>
    <s v="PL_A"/>
    <x v="3"/>
    <x v="3"/>
    <s v="GNR_ST_MSW_BP_E-24_LS-220-MW-FEED_Y-2030"/>
    <n v="2313.4271977122298"/>
  </r>
  <r>
    <x v="0"/>
    <x v="1"/>
    <x v="1"/>
    <x v="8"/>
    <x v="16"/>
    <s v="PL_A"/>
    <x v="5"/>
    <x v="3"/>
    <s v="GNR_ST_WOODCHI_BP_E-29_LS-600-MW-FEED_Y-2030"/>
    <n v="127.441923515982"/>
  </r>
  <r>
    <x v="0"/>
    <x v="1"/>
    <x v="2"/>
    <x v="8"/>
    <x v="16"/>
    <s v="PL_A"/>
    <x v="0"/>
    <x v="0"/>
    <s v="GNR_HS_HEAT_PIT_L-CEN_E-90_Y-2050"/>
    <n v="830614.33733305603"/>
  </r>
  <r>
    <x v="0"/>
    <x v="1"/>
    <x v="2"/>
    <x v="8"/>
    <x v="16"/>
    <s v="PL_A"/>
    <x v="3"/>
    <x v="3"/>
    <s v="GNR_ST_MSW_BP_E-25_LS-220-MW-FEED_Y-2050"/>
    <n v="1006.52696937901"/>
  </r>
  <r>
    <x v="0"/>
    <x v="1"/>
    <x v="0"/>
    <x v="9"/>
    <x v="17"/>
    <s v="SE1_IND"/>
    <x v="1"/>
    <x v="1"/>
    <s v="GNR_BO_ELEC_E-99_LS-10-MW-FEED_Y-2020"/>
    <n v="29.6448440713663"/>
  </r>
  <r>
    <x v="0"/>
    <x v="1"/>
    <x v="0"/>
    <x v="9"/>
    <x v="17"/>
    <s v="SE1_IND"/>
    <x v="1"/>
    <x v="1"/>
    <s v="GNR_HP_ELEC_AIR-WTR_COP-310_LS_Y-2020"/>
    <n v="44.467266107049198"/>
  </r>
  <r>
    <x v="0"/>
    <x v="1"/>
    <x v="0"/>
    <x v="9"/>
    <x v="17"/>
    <s v="SE1_IND"/>
    <x v="0"/>
    <x v="0"/>
    <s v="GNR_HS_HEAT_PIT_L-CEN_E-90_Y-2020"/>
    <n v="11603.933249096401"/>
  </r>
  <r>
    <x v="0"/>
    <x v="1"/>
    <x v="0"/>
    <x v="9"/>
    <x v="17"/>
    <s v="SE1_IND"/>
    <x v="3"/>
    <x v="3"/>
    <s v="GNR_ST_MSW_BP_E-23_LS-220-MW-FEED_Y-2020"/>
    <n v="95.999286532395701"/>
  </r>
  <r>
    <x v="0"/>
    <x v="1"/>
    <x v="0"/>
    <x v="9"/>
    <x v="17"/>
    <s v="SE1_medium"/>
    <x v="0"/>
    <x v="0"/>
    <s v="GNR_HS_HEAT_PIT_L-DEC_E-91_Y-2020"/>
    <n v="13035.3822641843"/>
  </r>
  <r>
    <x v="0"/>
    <x v="1"/>
    <x v="0"/>
    <x v="9"/>
    <x v="17"/>
    <s v="SE1_small"/>
    <x v="1"/>
    <x v="1"/>
    <s v="GNR_HP_ELEC_GROUND-WTR_COP-360_LS-4-MW_Y-2020"/>
    <n v="109.398200933433"/>
  </r>
  <r>
    <x v="0"/>
    <x v="1"/>
    <x v="0"/>
    <x v="9"/>
    <x v="17"/>
    <s v="SE1_small"/>
    <x v="0"/>
    <x v="0"/>
    <s v="GNR_HS_HEAT_PIT_L-DEC_E-91_Y-2020"/>
    <n v="14762.4735896979"/>
  </r>
  <r>
    <x v="0"/>
    <x v="1"/>
    <x v="1"/>
    <x v="9"/>
    <x v="17"/>
    <s v="SE1_medium"/>
    <x v="1"/>
    <x v="1"/>
    <s v="GNR_HP_ELEC_GROUND-WTR_COP-380_LS-4-MW_Y-2030"/>
    <n v="141.792175693773"/>
  </r>
  <r>
    <x v="0"/>
    <x v="1"/>
    <x v="1"/>
    <x v="9"/>
    <x v="17"/>
    <s v="SE1_medium"/>
    <x v="0"/>
    <x v="0"/>
    <s v="GNR_HS_HEAT_PIT_L-DEC_E-91_Y-2030"/>
    <n v="7896.6379204971399"/>
  </r>
  <r>
    <x v="0"/>
    <x v="1"/>
    <x v="2"/>
    <x v="9"/>
    <x v="17"/>
    <s v="SE1A"/>
    <x v="2"/>
    <x v="2"/>
    <s v="GNR_WT_WIND_ON_LS_Y-2050"/>
    <n v="664.76565490526104"/>
  </r>
  <r>
    <x v="0"/>
    <x v="1"/>
    <x v="2"/>
    <x v="9"/>
    <x v="17"/>
    <s v="SE1_IND"/>
    <x v="0"/>
    <x v="0"/>
    <s v="GNR_HS_HEAT_PIT_L-CEN_E-90_Y-2050"/>
    <n v="8975.5037545096493"/>
  </r>
  <r>
    <x v="0"/>
    <x v="1"/>
    <x v="2"/>
    <x v="9"/>
    <x v="17"/>
    <s v="SE1_IND"/>
    <x v="3"/>
    <x v="3"/>
    <s v="GNR_ST_MSW_BP_E-25_LS-220-MW-FEED_Y-2050"/>
    <n v="113.552154732547"/>
  </r>
  <r>
    <x v="0"/>
    <x v="1"/>
    <x v="2"/>
    <x v="9"/>
    <x v="17"/>
    <s v="SE1_medium"/>
    <x v="1"/>
    <x v="1"/>
    <s v="GNR_HP_ELEC_GROUND-WTR_COP-410_LS-4-MW_Y-2050"/>
    <n v="89.563143787810404"/>
  </r>
  <r>
    <x v="0"/>
    <x v="1"/>
    <x v="2"/>
    <x v="9"/>
    <x v="17"/>
    <s v="SE1_medium"/>
    <x v="0"/>
    <x v="0"/>
    <s v="GNR_HS_HEAT_PIT_L-DEC_E-91_Y-2050"/>
    <n v="22699.1658357126"/>
  </r>
  <r>
    <x v="0"/>
    <x v="1"/>
    <x v="2"/>
    <x v="9"/>
    <x v="17"/>
    <s v="SE1_small"/>
    <x v="1"/>
    <x v="1"/>
    <s v="GNR_HP_ELEC_GROUND-WTR_COP-410_LS-4-MW_Y-2050"/>
    <n v="50.696408551037102"/>
  </r>
  <r>
    <x v="0"/>
    <x v="1"/>
    <x v="2"/>
    <x v="9"/>
    <x v="17"/>
    <s v="SE1_small"/>
    <x v="0"/>
    <x v="0"/>
    <s v="GNR_HS_HEAT_PIT_L-DEC_E-91_Y-2050"/>
    <n v="4028.0382668767602"/>
  </r>
  <r>
    <x v="0"/>
    <x v="1"/>
    <x v="0"/>
    <x v="9"/>
    <x v="18"/>
    <s v="SE2_IND"/>
    <x v="0"/>
    <x v="0"/>
    <s v="GNR_HS_HEAT_PIT_L-CEN_E-90_Y-2020"/>
    <n v="24016.0824104194"/>
  </r>
  <r>
    <x v="0"/>
    <x v="1"/>
    <x v="0"/>
    <x v="9"/>
    <x v="18"/>
    <s v="SE2_IND"/>
    <x v="3"/>
    <x v="3"/>
    <s v="GNR_ST_MSW_BP_E-23_LS-220-MW-FEED_Y-2020"/>
    <n v="303.835637589405"/>
  </r>
  <r>
    <x v="0"/>
    <x v="1"/>
    <x v="0"/>
    <x v="9"/>
    <x v="18"/>
    <s v="SE2_medium"/>
    <x v="1"/>
    <x v="1"/>
    <s v="GNR_HP_ELEC_GROUND-WTR_COP-360_LS-4-MW_Y-2020"/>
    <n v="433.46495378389801"/>
  </r>
  <r>
    <x v="0"/>
    <x v="1"/>
    <x v="0"/>
    <x v="9"/>
    <x v="18"/>
    <s v="SE2_medium"/>
    <x v="0"/>
    <x v="0"/>
    <s v="GNR_HS_HEAT_PIT_L-DEC_E-91_Y-2020"/>
    <n v="71034.138549009993"/>
  </r>
  <r>
    <x v="0"/>
    <x v="1"/>
    <x v="0"/>
    <x v="9"/>
    <x v="18"/>
    <s v="SE2_small"/>
    <x v="1"/>
    <x v="1"/>
    <s v="GNR_HP_ELEC_GROUND-WTR_COP-360_LS-4-MW_Y-2020"/>
    <n v="170.23849732362501"/>
  </r>
  <r>
    <x v="0"/>
    <x v="1"/>
    <x v="0"/>
    <x v="9"/>
    <x v="18"/>
    <s v="SE2_small"/>
    <x v="0"/>
    <x v="0"/>
    <s v="GNR_HS_HEAT_PIT_L-DEC_E-91_Y-2020"/>
    <n v="23930.429943052"/>
  </r>
  <r>
    <x v="0"/>
    <x v="1"/>
    <x v="1"/>
    <x v="9"/>
    <x v="18"/>
    <s v="SE2_medium"/>
    <x v="1"/>
    <x v="1"/>
    <s v="GNR_HP_ELEC_GROUND-WTR_COP-380_LS-4-MW_Y-2030"/>
    <n v="70.086731407650205"/>
  </r>
  <r>
    <x v="0"/>
    <x v="1"/>
    <x v="2"/>
    <x v="9"/>
    <x v="18"/>
    <s v="SE2A"/>
    <x v="2"/>
    <x v="2"/>
    <s v="GNR_WT_WIND_ON_LS_Y-2050"/>
    <n v="4952.5235509918302"/>
  </r>
  <r>
    <x v="0"/>
    <x v="1"/>
    <x v="2"/>
    <x v="9"/>
    <x v="18"/>
    <s v="SE2_IND"/>
    <x v="0"/>
    <x v="0"/>
    <s v="GNR_HS_HEAT_PIT_L-CEN_E-90_Y-2050"/>
    <n v="5692.1957707432803"/>
  </r>
  <r>
    <x v="0"/>
    <x v="1"/>
    <x v="2"/>
    <x v="9"/>
    <x v="18"/>
    <s v="SE2_IND"/>
    <x v="3"/>
    <x v="3"/>
    <s v="GNR_ST_MSW_BP_E-25_LS-220-MW-FEED_Y-2050"/>
    <n v="271.20405864203599"/>
  </r>
  <r>
    <x v="0"/>
    <x v="1"/>
    <x v="2"/>
    <x v="9"/>
    <x v="18"/>
    <s v="SE2_medium"/>
    <x v="1"/>
    <x v="1"/>
    <s v="GNR_HP_ELEC_GROUND-WTR_COP-410_LS-4-MW_Y-2050"/>
    <n v="327.49871610744799"/>
  </r>
  <r>
    <x v="0"/>
    <x v="1"/>
    <x v="2"/>
    <x v="9"/>
    <x v="18"/>
    <s v="SE2_medium"/>
    <x v="0"/>
    <x v="0"/>
    <s v="GNR_HS_HEAT_PIT_L-DEC_E-91_Y-2050"/>
    <n v="44954.570845399103"/>
  </r>
  <r>
    <x v="0"/>
    <x v="1"/>
    <x v="2"/>
    <x v="9"/>
    <x v="18"/>
    <s v="SE2_small"/>
    <x v="1"/>
    <x v="1"/>
    <s v="GNR_HP_ELEC_GROUND-WTR_COP-410_LS-4-MW_Y-2050"/>
    <n v="76.826991646281499"/>
  </r>
  <r>
    <x v="0"/>
    <x v="1"/>
    <x v="2"/>
    <x v="9"/>
    <x v="18"/>
    <s v="SE2_small"/>
    <x v="0"/>
    <x v="0"/>
    <s v="GNR_HS_HEAT_PIT_L-DEC_E-91_Y-2050"/>
    <n v="7355.7533960865303"/>
  </r>
  <r>
    <x v="0"/>
    <x v="1"/>
    <x v="0"/>
    <x v="9"/>
    <x v="19"/>
    <s v="SE3_IND"/>
    <x v="0"/>
    <x v="0"/>
    <s v="GNR_HS_HEAT_PIT_L-CEN_E-90_Y-2020"/>
    <n v="36686.501877202303"/>
  </r>
  <r>
    <x v="0"/>
    <x v="1"/>
    <x v="0"/>
    <x v="9"/>
    <x v="19"/>
    <s v="SE3_IND"/>
    <x v="3"/>
    <x v="3"/>
    <s v="GNR_ST_MSW_BP_E-23_LS-220-MW-FEED_Y-2020"/>
    <n v="464.13342935351801"/>
  </r>
  <r>
    <x v="0"/>
    <x v="1"/>
    <x v="0"/>
    <x v="9"/>
    <x v="19"/>
    <s v="SE3_large"/>
    <x v="0"/>
    <x v="0"/>
    <s v="GNR_HS_HEAT_PIT_L-CEN_E-90_Y-2020"/>
    <n v="87114.211303126605"/>
  </r>
  <r>
    <x v="0"/>
    <x v="1"/>
    <x v="0"/>
    <x v="9"/>
    <x v="19"/>
    <s v="SE3_large"/>
    <x v="3"/>
    <x v="3"/>
    <s v="GNR_ST_MSW_BP_E-23_LS-220-MW-FEED_Y-2020"/>
    <n v="286.21829258730099"/>
  </r>
  <r>
    <x v="0"/>
    <x v="1"/>
    <x v="0"/>
    <x v="9"/>
    <x v="19"/>
    <s v="SE3_medium"/>
    <x v="1"/>
    <x v="1"/>
    <s v="GNR_HP_ELEC_GROUND-WTR_COP-360_LS-4-MW_Y-2020"/>
    <n v="1631.0008690725299"/>
  </r>
  <r>
    <x v="0"/>
    <x v="1"/>
    <x v="0"/>
    <x v="9"/>
    <x v="19"/>
    <s v="SE3_medium"/>
    <x v="0"/>
    <x v="0"/>
    <s v="GNR_HS_HEAT_PIT_L-DEC_E-91_Y-2020"/>
    <n v="247939.709004395"/>
  </r>
  <r>
    <x v="0"/>
    <x v="1"/>
    <x v="0"/>
    <x v="9"/>
    <x v="19"/>
    <s v="SE3_small"/>
    <x v="1"/>
    <x v="1"/>
    <s v="GNR_HP_ELEC_GROUND-WTR_COP-360_LS-4-MW_Y-2020"/>
    <n v="823.84086506972801"/>
  </r>
  <r>
    <x v="0"/>
    <x v="1"/>
    <x v="0"/>
    <x v="9"/>
    <x v="19"/>
    <s v="SE3_small"/>
    <x v="0"/>
    <x v="0"/>
    <s v="GNR_HS_HEAT_PIT_L-DEC_E-91_Y-2020"/>
    <n v="127155.26979647399"/>
  </r>
  <r>
    <x v="0"/>
    <x v="1"/>
    <x v="1"/>
    <x v="9"/>
    <x v="19"/>
    <s v="SE3_large"/>
    <x v="0"/>
    <x v="0"/>
    <s v="GNR_HS_HEAT_PIT_L-CEN_E-90_Y-2030"/>
    <n v="49395.723186773401"/>
  </r>
  <r>
    <x v="0"/>
    <x v="1"/>
    <x v="1"/>
    <x v="9"/>
    <x v="19"/>
    <s v="SE3_large"/>
    <x v="3"/>
    <x v="3"/>
    <s v="GNR_ST_MSW_BP_E-24_LS-220-MW-FEED_Y-2030"/>
    <n v="152.29717998288001"/>
  </r>
  <r>
    <x v="0"/>
    <x v="1"/>
    <x v="1"/>
    <x v="9"/>
    <x v="19"/>
    <s v="SE3_medium"/>
    <x v="1"/>
    <x v="1"/>
    <s v="GNR_HP_ELEC_GROUND-WTR_COP-380_LS-4-MW_Y-2030"/>
    <n v="243.04541877379901"/>
  </r>
  <r>
    <x v="0"/>
    <x v="1"/>
    <x v="1"/>
    <x v="9"/>
    <x v="19"/>
    <s v="SE3_medium"/>
    <x v="0"/>
    <x v="0"/>
    <s v="GNR_HS_HEAT_PIT_L-DEC_E-91_Y-2030"/>
    <n v="12545.9790227924"/>
  </r>
  <r>
    <x v="0"/>
    <x v="1"/>
    <x v="1"/>
    <x v="9"/>
    <x v="19"/>
    <s v="SE3_small"/>
    <x v="1"/>
    <x v="1"/>
    <s v="GNR_HP_ELEC_GROUND-WTR_COP-380_LS-4-MW_Y-2030"/>
    <n v="14.1509731420162"/>
  </r>
  <r>
    <x v="0"/>
    <x v="1"/>
    <x v="1"/>
    <x v="9"/>
    <x v="19"/>
    <s v="SE3_small"/>
    <x v="0"/>
    <x v="0"/>
    <s v="GNR_HS_HEAT_PIT_L-DEC_E-91_Y-2030"/>
    <n v="251.245814790542"/>
  </r>
  <r>
    <x v="0"/>
    <x v="1"/>
    <x v="2"/>
    <x v="9"/>
    <x v="19"/>
    <s v="SE3_IND"/>
    <x v="0"/>
    <x v="0"/>
    <s v="GNR_HS_HEAT_PIT_L-CEN_E-90_Y-2050"/>
    <n v="22352.493780036399"/>
  </r>
  <r>
    <x v="0"/>
    <x v="1"/>
    <x v="2"/>
    <x v="9"/>
    <x v="19"/>
    <s v="SE3_IND"/>
    <x v="3"/>
    <x v="3"/>
    <s v="GNR_ST_MSW_BP_E-25_LS-220-MW-FEED_Y-2050"/>
    <n v="438.60711356404403"/>
  </r>
  <r>
    <x v="0"/>
    <x v="1"/>
    <x v="2"/>
    <x v="9"/>
    <x v="19"/>
    <s v="SE3_large"/>
    <x v="0"/>
    <x v="0"/>
    <s v="GNR_HS_HEAT_PIT_L-CEN_E-90_Y-2050"/>
    <n v="137905.21682043999"/>
  </r>
  <r>
    <x v="0"/>
    <x v="1"/>
    <x v="2"/>
    <x v="9"/>
    <x v="19"/>
    <s v="SE3_large"/>
    <x v="3"/>
    <x v="3"/>
    <s v="GNR_ST_MSW_BP_E-25_LS-220-MW-FEED_Y-2050"/>
    <n v="438.93583671715902"/>
  </r>
  <r>
    <x v="0"/>
    <x v="1"/>
    <x v="2"/>
    <x v="9"/>
    <x v="19"/>
    <s v="SE3_medium"/>
    <x v="1"/>
    <x v="1"/>
    <s v="GNR_HP_ELEC_GROUND-WTR_COP-410_LS-4-MW_Y-2050"/>
    <n v="1185.2427489709601"/>
  </r>
  <r>
    <x v="0"/>
    <x v="1"/>
    <x v="2"/>
    <x v="9"/>
    <x v="19"/>
    <s v="SE3_medium"/>
    <x v="0"/>
    <x v="0"/>
    <s v="GNR_HS_HEAT_PIT_L-DEC_E-91_Y-2050"/>
    <n v="168853.29071794299"/>
  </r>
  <r>
    <x v="0"/>
    <x v="1"/>
    <x v="2"/>
    <x v="9"/>
    <x v="19"/>
    <s v="SE3_small"/>
    <x v="1"/>
    <x v="1"/>
    <s v="GNR_HP_ELEC_GROUND-WTR_COP-410_LS-4-MW_Y-2050"/>
    <n v="390.43483176348099"/>
  </r>
  <r>
    <x v="0"/>
    <x v="1"/>
    <x v="2"/>
    <x v="9"/>
    <x v="19"/>
    <s v="SE3_small"/>
    <x v="0"/>
    <x v="0"/>
    <s v="GNR_HS_HEAT_PIT_L-DEC_E-91_Y-2050"/>
    <n v="44364.7279490246"/>
  </r>
  <r>
    <x v="0"/>
    <x v="1"/>
    <x v="0"/>
    <x v="9"/>
    <x v="20"/>
    <s v="SE4_IND"/>
    <x v="0"/>
    <x v="0"/>
    <s v="GNR_HS_HEAT_PIT_L-CEN_E-90_Y-2020"/>
    <n v="18013.627302655401"/>
  </r>
  <r>
    <x v="0"/>
    <x v="1"/>
    <x v="0"/>
    <x v="9"/>
    <x v="20"/>
    <s v="SE4_IND"/>
    <x v="3"/>
    <x v="3"/>
    <s v="GNR_ST_MSW_BP_E-23_LS-220-MW-FEED_Y-2020"/>
    <n v="227.896533800437"/>
  </r>
  <r>
    <x v="0"/>
    <x v="1"/>
    <x v="0"/>
    <x v="9"/>
    <x v="20"/>
    <s v="SE4_large"/>
    <x v="0"/>
    <x v="0"/>
    <s v="GNR_HS_HEAT_PIT_L-CEN_E-90_Y-2020"/>
    <n v="7668.7452516632002"/>
  </r>
  <r>
    <x v="0"/>
    <x v="1"/>
    <x v="0"/>
    <x v="9"/>
    <x v="20"/>
    <s v="SE4_large"/>
    <x v="3"/>
    <x v="3"/>
    <s v="GNR_ST_MSW_BP_E-23_LS-220-MW-FEED_Y-2020"/>
    <n v="20.526717247101299"/>
  </r>
  <r>
    <x v="0"/>
    <x v="1"/>
    <x v="0"/>
    <x v="9"/>
    <x v="20"/>
    <s v="SE4_medium"/>
    <x v="1"/>
    <x v="1"/>
    <s v="GNR_HP_ELEC_GROUND-WTR_COP-360_LS-4-MW_Y-2020"/>
    <n v="784.27740242893196"/>
  </r>
  <r>
    <x v="0"/>
    <x v="1"/>
    <x v="0"/>
    <x v="9"/>
    <x v="20"/>
    <s v="SE4_medium"/>
    <x v="0"/>
    <x v="0"/>
    <s v="GNR_HS_HEAT_PIT_L-DEC_E-91_Y-2020"/>
    <n v="129705.498926428"/>
  </r>
  <r>
    <x v="0"/>
    <x v="1"/>
    <x v="0"/>
    <x v="9"/>
    <x v="20"/>
    <s v="SE4_small"/>
    <x v="1"/>
    <x v="1"/>
    <s v="GNR_HP_ELEC_GROUND-WTR_COP-360_LS-4-MW_Y-2020"/>
    <n v="242.29465701773901"/>
  </r>
  <r>
    <x v="0"/>
    <x v="1"/>
    <x v="0"/>
    <x v="9"/>
    <x v="20"/>
    <s v="SE4_small"/>
    <x v="0"/>
    <x v="0"/>
    <s v="GNR_HS_HEAT_PIT_L-DEC_E-91_Y-2020"/>
    <n v="37295.777395065401"/>
  </r>
  <r>
    <x v="0"/>
    <x v="1"/>
    <x v="1"/>
    <x v="9"/>
    <x v="20"/>
    <s v="SE4_large"/>
    <x v="0"/>
    <x v="0"/>
    <s v="GNR_HS_HEAT_PIT_L-CEN_E-90_Y-2030"/>
    <n v="9573.5090842682603"/>
  </r>
  <r>
    <x v="0"/>
    <x v="1"/>
    <x v="1"/>
    <x v="9"/>
    <x v="20"/>
    <s v="SE4_large"/>
    <x v="3"/>
    <x v="3"/>
    <s v="GNR_ST_MSW_BP_E-24_LS-220-MW-FEED_Y-2030"/>
    <n v="38.413346131300997"/>
  </r>
  <r>
    <x v="0"/>
    <x v="1"/>
    <x v="1"/>
    <x v="9"/>
    <x v="20"/>
    <s v="SE4_medium"/>
    <x v="1"/>
    <x v="1"/>
    <s v="GNR_HP_ELEC_GROUND-WTR_COP-380_LS-4-MW_Y-2030"/>
    <n v="153.48692465581499"/>
  </r>
  <r>
    <x v="0"/>
    <x v="1"/>
    <x v="1"/>
    <x v="9"/>
    <x v="20"/>
    <s v="SE4_small"/>
    <x v="1"/>
    <x v="1"/>
    <s v="GNR_HP_ELEC_GROUND-WTR_COP-380_LS-4-MW_Y-2030"/>
    <n v="3.6475890736821199"/>
  </r>
  <r>
    <x v="0"/>
    <x v="1"/>
    <x v="2"/>
    <x v="9"/>
    <x v="20"/>
    <s v="SE4_IND"/>
    <x v="0"/>
    <x v="0"/>
    <s v="GNR_HS_HEAT_PIT_L-CEN_E-90_Y-2050"/>
    <n v="18013.627302655401"/>
  </r>
  <r>
    <x v="0"/>
    <x v="1"/>
    <x v="2"/>
    <x v="9"/>
    <x v="20"/>
    <s v="SE4_IND"/>
    <x v="3"/>
    <x v="3"/>
    <s v="GNR_ST_MSW_BP_E-25_LS-220-MW-FEED_Y-2050"/>
    <n v="227.896533800437"/>
  </r>
  <r>
    <x v="0"/>
    <x v="1"/>
    <x v="2"/>
    <x v="9"/>
    <x v="20"/>
    <s v="SE4_large"/>
    <x v="0"/>
    <x v="0"/>
    <s v="GNR_HS_HEAT_PIT_L-CEN_E-90_Y-2050"/>
    <n v="16121.1348220072"/>
  </r>
  <r>
    <x v="0"/>
    <x v="1"/>
    <x v="2"/>
    <x v="9"/>
    <x v="20"/>
    <s v="SE4_large"/>
    <x v="3"/>
    <x v="3"/>
    <s v="GNR_ST_MSW_BP_E-25_LS-220-MW-FEED_Y-2050"/>
    <n v="35.899125674531902"/>
  </r>
  <r>
    <x v="0"/>
    <x v="1"/>
    <x v="2"/>
    <x v="9"/>
    <x v="20"/>
    <s v="SE4_medium"/>
    <x v="1"/>
    <x v="1"/>
    <s v="GNR_HP_ELEC_GROUND-WTR_COP-410_LS-4-MW_Y-2050"/>
    <n v="495.315260130421"/>
  </r>
  <r>
    <x v="0"/>
    <x v="1"/>
    <x v="2"/>
    <x v="9"/>
    <x v="20"/>
    <s v="SE4_medium"/>
    <x v="0"/>
    <x v="0"/>
    <s v="GNR_HS_HEAT_PIT_L-DEC_E-91_Y-2050"/>
    <n v="65482.164125855197"/>
  </r>
  <r>
    <x v="0"/>
    <x v="1"/>
    <x v="2"/>
    <x v="9"/>
    <x v="20"/>
    <s v="SE4_small"/>
    <x v="1"/>
    <x v="1"/>
    <s v="GNR_HP_ELEC_GROUND-WTR_COP-410_LS-4-MW_Y-2050"/>
    <n v="105.25968851106801"/>
  </r>
  <r>
    <x v="0"/>
    <x v="1"/>
    <x v="2"/>
    <x v="9"/>
    <x v="20"/>
    <s v="SE4_small"/>
    <x v="0"/>
    <x v="0"/>
    <s v="GNR_HS_HEAT_PIT_L-DEC_E-91_Y-2050"/>
    <n v="13315.0572962276"/>
  </r>
  <r>
    <x v="0"/>
    <x v="1"/>
    <x v="0"/>
    <x v="10"/>
    <x v="21"/>
    <s v="UK_A"/>
    <x v="1"/>
    <x v="6"/>
    <s v="GNR_ES_ELEC_BAT-LITHIO_E-95_Y-16-29"/>
    <n v="5753.5046719321099"/>
  </r>
  <r>
    <x v="0"/>
    <x v="1"/>
    <x v="0"/>
    <x v="10"/>
    <x v="21"/>
    <s v="UK_A"/>
    <x v="2"/>
    <x v="2"/>
    <s v="GNR_WT_WIND_ON_LS_Y-2020"/>
    <n v="30071"/>
  </r>
  <r>
    <x v="0"/>
    <x v="1"/>
    <x v="1"/>
    <x v="10"/>
    <x v="21"/>
    <s v="UK_A"/>
    <x v="1"/>
    <x v="8"/>
    <s v="GNR_ELYS_ELEC_SOEC_Y-20"/>
    <n v="16601.739618339099"/>
  </r>
  <r>
    <x v="0"/>
    <x v="1"/>
    <x v="1"/>
    <x v="10"/>
    <x v="21"/>
    <s v="UK_A"/>
    <x v="6"/>
    <x v="8"/>
    <s v="GNR_FC_H2_SOFCC_Y-30"/>
    <n v="9761.8228955833893"/>
  </r>
  <r>
    <x v="0"/>
    <x v="1"/>
    <x v="1"/>
    <x v="10"/>
    <x v="21"/>
    <s v="UK_A"/>
    <x v="6"/>
    <x v="8"/>
    <s v="GNR_H2S_H2-UND_Y-30"/>
    <n v="2740819.5052984199"/>
  </r>
  <r>
    <x v="0"/>
    <x v="1"/>
    <x v="1"/>
    <x v="10"/>
    <x v="21"/>
    <s v="UK_A"/>
    <x v="2"/>
    <x v="2"/>
    <s v="GNR_WT_WIND_ON_LS_Y-2030"/>
    <n v="496.98"/>
  </r>
  <r>
    <x v="0"/>
    <x v="1"/>
    <x v="2"/>
    <x v="10"/>
    <x v="21"/>
    <s v="UK_A"/>
    <x v="1"/>
    <x v="6"/>
    <s v="GNR_ES_ELEC_BAT-LITHIO_E-97_Y-30-50"/>
    <n v="6918.2849594930203"/>
  </r>
  <r>
    <x v="0"/>
    <x v="1"/>
    <x v="2"/>
    <x v="10"/>
    <x v="21"/>
    <s v="UK_A"/>
    <x v="1"/>
    <x v="8"/>
    <s v="GNR_ELYS_ELEC_SOEC_Y-20"/>
    <n v="21168.069735191999"/>
  </r>
  <r>
    <x v="0"/>
    <x v="1"/>
    <x v="2"/>
    <x v="10"/>
    <x v="21"/>
    <s v="UK_A"/>
    <x v="6"/>
    <x v="8"/>
    <s v="GNR_FC_H2_SOFCC_Y-50"/>
    <n v="13069.1662545075"/>
  </r>
  <r>
    <x v="0"/>
    <x v="1"/>
    <x v="2"/>
    <x v="10"/>
    <x v="21"/>
    <s v="UK_A"/>
    <x v="6"/>
    <x v="8"/>
    <s v="GNR_H2S_H2-UND_Y-30"/>
    <n v="753865.976676121"/>
  </r>
  <r>
    <x v="0"/>
    <x v="1"/>
    <x v="2"/>
    <x v="10"/>
    <x v="21"/>
    <s v="UK_A"/>
    <x v="4"/>
    <x v="4"/>
    <s v="GNR_PV_SUN_LS-4-MW_Y-2050"/>
    <n v="36494.847695712699"/>
  </r>
  <r>
    <x v="0"/>
    <x v="1"/>
    <x v="2"/>
    <x v="10"/>
    <x v="21"/>
    <s v="UK_A"/>
    <x v="2"/>
    <x v="2"/>
    <s v="GNR_WT_WIND_ON_LS_Y-2050"/>
    <n v="37857.019999999997"/>
  </r>
</pivotCacheRecords>
</file>

<file path=xl/pivotCache/pivotCacheRecords20.xml><?xml version="1.0" encoding="utf-8"?>
<pivotCacheRecords xmlns="http://schemas.openxmlformats.org/spreadsheetml/2006/main" xmlns:r="http://schemas.openxmlformats.org/officeDocument/2006/relationships" count="1747">
  <r>
    <x v="0"/>
    <x v="0"/>
    <x v="0"/>
    <x v="0"/>
    <x v="0"/>
    <s v="DK1_Large"/>
    <x v="0"/>
    <x v="0"/>
    <x v="0"/>
    <s v="GNR_ENG_BGAS_BP_E-31"/>
    <n v="0.25"/>
    <n v="2.5000000000000001E-4"/>
  </r>
  <r>
    <x v="0"/>
    <x v="0"/>
    <x v="0"/>
    <x v="0"/>
    <x v="0"/>
    <s v="DK1_Large"/>
    <x v="0"/>
    <x v="0"/>
    <x v="0"/>
    <s v="GNR_ENG_BGAS_BP_E-36"/>
    <n v="0.81"/>
    <n v="8.0999999999999996E-4"/>
  </r>
  <r>
    <x v="0"/>
    <x v="0"/>
    <x v="0"/>
    <x v="0"/>
    <x v="0"/>
    <s v="DK1_Large"/>
    <x v="0"/>
    <x v="0"/>
    <x v="0"/>
    <s v="GNR_ENG_BGAS_BP_E-37"/>
    <n v="0.5"/>
    <n v="5.0000000000000001E-4"/>
  </r>
  <r>
    <x v="0"/>
    <x v="0"/>
    <x v="0"/>
    <x v="0"/>
    <x v="0"/>
    <s v="DK1_Large"/>
    <x v="0"/>
    <x v="0"/>
    <x v="0"/>
    <s v="GNR_ENG_BGAS_BP_E-39"/>
    <n v="4.1150000000000002"/>
    <n v="4.1149999999999997E-3"/>
  </r>
  <r>
    <x v="0"/>
    <x v="0"/>
    <x v="0"/>
    <x v="0"/>
    <x v="0"/>
    <s v="DK1_Large"/>
    <x v="0"/>
    <x v="0"/>
    <x v="0"/>
    <s v="GNR_ENG_BGAS_BP_E-40"/>
    <n v="1.2430000000000001"/>
    <n v="1.243E-3"/>
  </r>
  <r>
    <x v="0"/>
    <x v="0"/>
    <x v="0"/>
    <x v="0"/>
    <x v="0"/>
    <s v="DK1_Large"/>
    <x v="0"/>
    <x v="0"/>
    <x v="0"/>
    <s v="GNR_ENG_BGAS_BP_E-41"/>
    <n v="2.677"/>
    <n v="2.6770000000000001E-3"/>
  </r>
  <r>
    <x v="0"/>
    <x v="0"/>
    <x v="0"/>
    <x v="0"/>
    <x v="0"/>
    <s v="DK1_Large"/>
    <x v="0"/>
    <x v="0"/>
    <x v="0"/>
    <s v="GNR_ENG_BGAS_BP_E-42"/>
    <n v="3.0030000000000001"/>
    <n v="3.003E-3"/>
  </r>
  <r>
    <x v="0"/>
    <x v="0"/>
    <x v="0"/>
    <x v="0"/>
    <x v="0"/>
    <s v="DK1_Large"/>
    <x v="0"/>
    <x v="0"/>
    <x v="0"/>
    <s v="GNR_ENG_BGAS_BP_E-43"/>
    <n v="3.0470000000000002"/>
    <n v="3.0469999999999998E-3"/>
  </r>
  <r>
    <x v="0"/>
    <x v="0"/>
    <x v="0"/>
    <x v="0"/>
    <x v="0"/>
    <s v="DK1_Large"/>
    <x v="1"/>
    <x v="1"/>
    <x v="0"/>
    <s v="GNR_ST_COAL_EXT_E-42"/>
    <n v="714"/>
    <n v="0.71399999999999997"/>
  </r>
  <r>
    <x v="0"/>
    <x v="0"/>
    <x v="0"/>
    <x v="0"/>
    <x v="0"/>
    <s v="DK1_Large"/>
    <x v="1"/>
    <x v="1"/>
    <x v="0"/>
    <s v="GNR_ST_COAL_EXT_E-43"/>
    <n v="745"/>
    <n v="0.745"/>
  </r>
  <r>
    <x v="0"/>
    <x v="0"/>
    <x v="0"/>
    <x v="0"/>
    <x v="0"/>
    <s v="DK1_Large"/>
    <x v="1"/>
    <x v="1"/>
    <x v="0"/>
    <s v="GNR_ST_COAL_EXT_E-47"/>
    <n v="385"/>
    <n v="0.38500000000000001"/>
  </r>
  <r>
    <x v="0"/>
    <x v="0"/>
    <x v="0"/>
    <x v="0"/>
    <x v="0"/>
    <s v="DK1_Large"/>
    <x v="2"/>
    <x v="0"/>
    <x v="0"/>
    <s v="GNR_ENG_LIGHTOIL_BP_E-37"/>
    <n v="32"/>
    <n v="3.2000000000000001E-2"/>
  </r>
  <r>
    <x v="0"/>
    <x v="0"/>
    <x v="0"/>
    <x v="0"/>
    <x v="0"/>
    <s v="DK1_Large"/>
    <x v="2"/>
    <x v="2"/>
    <x v="0"/>
    <s v="GNR_GT_LIGHTOIL_CND_E-26"/>
    <n v="14"/>
    <n v="1.4E-2"/>
  </r>
  <r>
    <x v="0"/>
    <x v="0"/>
    <x v="0"/>
    <x v="0"/>
    <x v="0"/>
    <s v="DK1_Large"/>
    <x v="3"/>
    <x v="0"/>
    <x v="0"/>
    <s v="GNR_ST_MSW_BP_E-19"/>
    <n v="9"/>
    <n v="8.9999999999999993E-3"/>
  </r>
  <r>
    <x v="0"/>
    <x v="0"/>
    <x v="0"/>
    <x v="0"/>
    <x v="0"/>
    <s v="DK1_Large"/>
    <x v="3"/>
    <x v="0"/>
    <x v="0"/>
    <s v="GNR_ST_MSW_BP_E-22"/>
    <n v="24"/>
    <n v="2.4E-2"/>
  </r>
  <r>
    <x v="0"/>
    <x v="0"/>
    <x v="0"/>
    <x v="0"/>
    <x v="0"/>
    <s v="DK1_Large"/>
    <x v="3"/>
    <x v="0"/>
    <x v="0"/>
    <s v="GNR_ST_MSW_BP_E-23"/>
    <n v="29.8"/>
    <n v="2.98E-2"/>
  </r>
  <r>
    <x v="0"/>
    <x v="0"/>
    <x v="0"/>
    <x v="0"/>
    <x v="0"/>
    <s v="DK1_Large"/>
    <x v="3"/>
    <x v="0"/>
    <x v="0"/>
    <s v="GNR_ST_MSW_BP_E-27"/>
    <n v="17.899999999999999"/>
    <n v="1.7899999999999999E-2"/>
  </r>
  <r>
    <x v="0"/>
    <x v="0"/>
    <x v="0"/>
    <x v="0"/>
    <x v="0"/>
    <s v="DK1_Large"/>
    <x v="4"/>
    <x v="0"/>
    <x v="0"/>
    <s v="GNR_ENG_NGAS_BP_E-34"/>
    <n v="1.0469999999999999"/>
    <n v="1.047E-3"/>
  </r>
  <r>
    <x v="0"/>
    <x v="0"/>
    <x v="0"/>
    <x v="0"/>
    <x v="0"/>
    <s v="DK1_Large"/>
    <x v="4"/>
    <x v="0"/>
    <x v="0"/>
    <s v="GNR_ENG_NGAS_BP_E-38"/>
    <n v="2.9279999999999999"/>
    <n v="2.928E-3"/>
  </r>
  <r>
    <x v="0"/>
    <x v="0"/>
    <x v="0"/>
    <x v="0"/>
    <x v="0"/>
    <s v="DK1_Large"/>
    <x v="4"/>
    <x v="0"/>
    <x v="0"/>
    <s v="GNR_ENG_NGAS_BP_E-39"/>
    <n v="3.7"/>
    <n v="3.7000000000000002E-3"/>
  </r>
  <r>
    <x v="0"/>
    <x v="0"/>
    <x v="0"/>
    <x v="0"/>
    <x v="0"/>
    <s v="DK1_Large"/>
    <x v="4"/>
    <x v="0"/>
    <x v="0"/>
    <s v="GNR_ENG_NGAS_BP_E-40"/>
    <n v="1.36"/>
    <n v="1.3600000000000001E-3"/>
  </r>
  <r>
    <x v="0"/>
    <x v="0"/>
    <x v="0"/>
    <x v="0"/>
    <x v="0"/>
    <s v="DK1_Large"/>
    <x v="4"/>
    <x v="0"/>
    <x v="0"/>
    <s v="GNR_ENG_NGAS_BP_E-41"/>
    <n v="3.8"/>
    <n v="3.8E-3"/>
  </r>
  <r>
    <x v="0"/>
    <x v="0"/>
    <x v="0"/>
    <x v="0"/>
    <x v="0"/>
    <s v="DK1_Large"/>
    <x v="4"/>
    <x v="0"/>
    <x v="0"/>
    <s v="GNR_ENG_NGAS_BP_E-42"/>
    <n v="2.2599999999999998"/>
    <n v="2.2599999999999999E-3"/>
  </r>
  <r>
    <x v="0"/>
    <x v="0"/>
    <x v="0"/>
    <x v="0"/>
    <x v="0"/>
    <s v="DK1_Large"/>
    <x v="4"/>
    <x v="0"/>
    <x v="0"/>
    <s v="GNR_ENG_NGAS_BP_E-43"/>
    <n v="8.99"/>
    <n v="8.9899999999999997E-3"/>
  </r>
  <r>
    <x v="0"/>
    <x v="0"/>
    <x v="0"/>
    <x v="0"/>
    <x v="0"/>
    <s v="DK1_Large"/>
    <x v="4"/>
    <x v="0"/>
    <x v="0"/>
    <s v="GNR_ENG_NGAS_BP_E-44"/>
    <n v="3.14"/>
    <n v="3.14E-3"/>
  </r>
  <r>
    <x v="0"/>
    <x v="0"/>
    <x v="0"/>
    <x v="0"/>
    <x v="0"/>
    <s v="DK1_Large"/>
    <x v="4"/>
    <x v="0"/>
    <x v="0"/>
    <s v="GNR_ENG_NGAS_BP_E-46"/>
    <n v="0.73"/>
    <n v="7.2999999999999996E-4"/>
  </r>
  <r>
    <x v="0"/>
    <x v="0"/>
    <x v="0"/>
    <x v="0"/>
    <x v="0"/>
    <s v="DK1_Large"/>
    <x v="4"/>
    <x v="1"/>
    <x v="0"/>
    <s v="GNR_ST_NGAS_EXT_E-47"/>
    <n v="392"/>
    <n v="0.39200000000000002"/>
  </r>
  <r>
    <x v="0"/>
    <x v="0"/>
    <x v="0"/>
    <x v="0"/>
    <x v="0"/>
    <s v="DK1_Large"/>
    <x v="5"/>
    <x v="0"/>
    <x v="0"/>
    <s v="GNR_ST_STRW_BP_E-26"/>
    <n v="31"/>
    <n v="3.1E-2"/>
  </r>
  <r>
    <x v="0"/>
    <x v="0"/>
    <x v="0"/>
    <x v="0"/>
    <x v="0"/>
    <s v="DK1_Large"/>
    <x v="6"/>
    <x v="0"/>
    <x v="0"/>
    <s v="GNR_ST_WOODCHI_BP_E-23"/>
    <n v="7.5"/>
    <n v="7.4999999999999997E-3"/>
  </r>
  <r>
    <x v="0"/>
    <x v="0"/>
    <x v="0"/>
    <x v="0"/>
    <x v="0"/>
    <s v="DK1_MedSmall"/>
    <x v="0"/>
    <x v="0"/>
    <x v="0"/>
    <s v="GNR_ENG_BGAS_BP_E-33"/>
    <n v="0.17"/>
    <n v="1.7000000000000001E-4"/>
  </r>
  <r>
    <x v="0"/>
    <x v="0"/>
    <x v="0"/>
    <x v="0"/>
    <x v="0"/>
    <s v="DK1_MedSmall"/>
    <x v="0"/>
    <x v="0"/>
    <x v="0"/>
    <s v="GNR_ENG_BGAS_BP_E-38"/>
    <n v="0.17"/>
    <n v="1.7000000000000001E-4"/>
  </r>
  <r>
    <x v="0"/>
    <x v="0"/>
    <x v="0"/>
    <x v="0"/>
    <x v="0"/>
    <s v="DK1_MedSmall"/>
    <x v="2"/>
    <x v="2"/>
    <x v="0"/>
    <s v="GNR_ENG_LIGHTOIL_CND_E-39"/>
    <n v="0.3"/>
    <n v="2.9999999999999997E-4"/>
  </r>
  <r>
    <x v="0"/>
    <x v="0"/>
    <x v="0"/>
    <x v="0"/>
    <x v="0"/>
    <s v="DK1_MedSmall"/>
    <x v="3"/>
    <x v="0"/>
    <x v="0"/>
    <s v="GNR_ST_MSW_BP_E-21"/>
    <n v="10"/>
    <n v="0.01"/>
  </r>
  <r>
    <x v="0"/>
    <x v="0"/>
    <x v="0"/>
    <x v="0"/>
    <x v="0"/>
    <s v="DK1_MedSmall"/>
    <x v="3"/>
    <x v="0"/>
    <x v="0"/>
    <s v="GNR_ST_MSW_BP_E-22"/>
    <n v="4.5"/>
    <n v="4.4999999999999997E-3"/>
  </r>
  <r>
    <x v="0"/>
    <x v="0"/>
    <x v="0"/>
    <x v="0"/>
    <x v="0"/>
    <s v="DK1_MedSmall"/>
    <x v="3"/>
    <x v="0"/>
    <x v="0"/>
    <s v="GNR_ST_MSW_BP_E-26"/>
    <n v="7"/>
    <n v="7.0000000000000001E-3"/>
  </r>
  <r>
    <x v="0"/>
    <x v="0"/>
    <x v="0"/>
    <x v="0"/>
    <x v="0"/>
    <s v="DK1_MedSmall"/>
    <x v="4"/>
    <x v="0"/>
    <x v="0"/>
    <s v="GNR_ENG_NGAS_BP_E-35"/>
    <n v="0.63"/>
    <n v="6.3000000000000003E-4"/>
  </r>
  <r>
    <x v="0"/>
    <x v="0"/>
    <x v="0"/>
    <x v="0"/>
    <x v="0"/>
    <s v="DK1_MedSmall"/>
    <x v="4"/>
    <x v="0"/>
    <x v="0"/>
    <s v="GNR_ENG_NGAS_BP_E-37"/>
    <n v="1"/>
    <n v="1E-3"/>
  </r>
  <r>
    <x v="0"/>
    <x v="0"/>
    <x v="0"/>
    <x v="0"/>
    <x v="0"/>
    <s v="DK1_MedSmall"/>
    <x v="4"/>
    <x v="0"/>
    <x v="0"/>
    <s v="GNR_ENG_NGAS_BP_E-40"/>
    <n v="12.472"/>
    <n v="1.2472E-2"/>
  </r>
  <r>
    <x v="0"/>
    <x v="0"/>
    <x v="0"/>
    <x v="0"/>
    <x v="0"/>
    <s v="DK1_MedSmall"/>
    <x v="4"/>
    <x v="0"/>
    <x v="0"/>
    <s v="GNR_ENG_NGAS_BP_E-41"/>
    <n v="8.52"/>
    <n v="8.5199999999999998E-3"/>
  </r>
  <r>
    <x v="0"/>
    <x v="0"/>
    <x v="0"/>
    <x v="0"/>
    <x v="0"/>
    <s v="DK1_MedSmall"/>
    <x v="4"/>
    <x v="0"/>
    <x v="0"/>
    <s v="GNR_GT_NGAS_BP_E-31"/>
    <n v="17"/>
    <n v="1.7000000000000001E-2"/>
  </r>
  <r>
    <x v="0"/>
    <x v="0"/>
    <x v="0"/>
    <x v="0"/>
    <x v="0"/>
    <s v="DK1_Medium"/>
    <x v="0"/>
    <x v="0"/>
    <x v="0"/>
    <s v="GNR_ENG_BGAS_BP_E-34"/>
    <n v="0.64"/>
    <n v="6.4000000000000005E-4"/>
  </r>
  <r>
    <x v="0"/>
    <x v="0"/>
    <x v="0"/>
    <x v="0"/>
    <x v="0"/>
    <s v="DK1_Medium"/>
    <x v="0"/>
    <x v="0"/>
    <x v="0"/>
    <s v="GNR_ENG_BGAS_BP_E-37"/>
    <n v="2.5"/>
    <n v="2.5000000000000001E-3"/>
  </r>
  <r>
    <x v="0"/>
    <x v="0"/>
    <x v="0"/>
    <x v="0"/>
    <x v="0"/>
    <s v="DK1_Medium"/>
    <x v="0"/>
    <x v="0"/>
    <x v="0"/>
    <s v="GNR_ENG_BGAS_BP_E-39"/>
    <n v="0.63"/>
    <n v="6.3000000000000003E-4"/>
  </r>
  <r>
    <x v="0"/>
    <x v="0"/>
    <x v="0"/>
    <x v="0"/>
    <x v="0"/>
    <s v="DK1_Medium"/>
    <x v="0"/>
    <x v="0"/>
    <x v="0"/>
    <s v="GNR_ENG_BGAS_BP_E-41"/>
    <n v="3.3170000000000002"/>
    <n v="3.3170000000000001E-3"/>
  </r>
  <r>
    <x v="0"/>
    <x v="0"/>
    <x v="0"/>
    <x v="0"/>
    <x v="0"/>
    <s v="DK1_Medium"/>
    <x v="0"/>
    <x v="0"/>
    <x v="0"/>
    <s v="GNR_ENG_BGAS_BP_E-42"/>
    <n v="0.33"/>
    <n v="3.3E-4"/>
  </r>
  <r>
    <x v="0"/>
    <x v="0"/>
    <x v="0"/>
    <x v="0"/>
    <x v="0"/>
    <s v="DK1_Medium"/>
    <x v="2"/>
    <x v="2"/>
    <x v="0"/>
    <s v="GNR_ENG_LIGHTOIL_CND_E-38"/>
    <n v="1.36"/>
    <n v="1.3600000000000001E-3"/>
  </r>
  <r>
    <x v="0"/>
    <x v="0"/>
    <x v="0"/>
    <x v="0"/>
    <x v="0"/>
    <s v="DK1_Medium"/>
    <x v="2"/>
    <x v="2"/>
    <x v="0"/>
    <s v="GNR_ENG_LIGHTOIL_CND_E-39"/>
    <n v="0.7"/>
    <n v="6.9999999999999999E-4"/>
  </r>
  <r>
    <x v="0"/>
    <x v="0"/>
    <x v="0"/>
    <x v="0"/>
    <x v="0"/>
    <s v="DK1_Medium"/>
    <x v="2"/>
    <x v="2"/>
    <x v="0"/>
    <s v="GNR_ENG_LIGHTOIL_CND_E-41"/>
    <n v="0.56000000000000005"/>
    <n v="5.5999999999999995E-4"/>
  </r>
  <r>
    <x v="0"/>
    <x v="0"/>
    <x v="0"/>
    <x v="0"/>
    <x v="0"/>
    <s v="DK1_Medium"/>
    <x v="3"/>
    <x v="0"/>
    <x v="0"/>
    <s v="GNR_ST_MSW_BP_E-22"/>
    <n v="62.6"/>
    <n v="6.2600000000000003E-2"/>
  </r>
  <r>
    <x v="0"/>
    <x v="0"/>
    <x v="0"/>
    <x v="0"/>
    <x v="0"/>
    <s v="DK1_Medium"/>
    <x v="4"/>
    <x v="0"/>
    <x v="0"/>
    <s v="GNR_ENG_NGAS_BP_E-36"/>
    <n v="2.0699999999999998"/>
    <n v="2.0699999999999998E-3"/>
  </r>
  <r>
    <x v="0"/>
    <x v="0"/>
    <x v="0"/>
    <x v="0"/>
    <x v="0"/>
    <s v="DK1_Medium"/>
    <x v="4"/>
    <x v="0"/>
    <x v="0"/>
    <s v="GNR_ENG_NGAS_BP_E-41"/>
    <n v="4.3"/>
    <n v="4.3E-3"/>
  </r>
  <r>
    <x v="0"/>
    <x v="0"/>
    <x v="0"/>
    <x v="0"/>
    <x v="0"/>
    <s v="DK1_Medium"/>
    <x v="4"/>
    <x v="0"/>
    <x v="0"/>
    <s v="GNR_ENG_NGAS_BP_E-42"/>
    <n v="7.33"/>
    <n v="7.3299999999999997E-3"/>
  </r>
  <r>
    <x v="0"/>
    <x v="0"/>
    <x v="0"/>
    <x v="0"/>
    <x v="0"/>
    <s v="DK1_Medium"/>
    <x v="4"/>
    <x v="0"/>
    <x v="0"/>
    <s v="GNR_ENG_NGAS_BP_E-43"/>
    <n v="1.42"/>
    <n v="1.42E-3"/>
  </r>
  <r>
    <x v="0"/>
    <x v="0"/>
    <x v="0"/>
    <x v="0"/>
    <x v="0"/>
    <s v="DK1_Medium"/>
    <x v="4"/>
    <x v="0"/>
    <x v="0"/>
    <s v="GNR_ENG_NGAS_BP_E-44"/>
    <n v="4.68"/>
    <n v="4.6800000000000001E-3"/>
  </r>
  <r>
    <x v="0"/>
    <x v="0"/>
    <x v="0"/>
    <x v="0"/>
    <x v="0"/>
    <s v="DK1_Medium"/>
    <x v="4"/>
    <x v="0"/>
    <x v="0"/>
    <s v="GNR_GT_NGAS_BP_E-31"/>
    <n v="9"/>
    <n v="8.9999999999999993E-3"/>
  </r>
  <r>
    <x v="0"/>
    <x v="0"/>
    <x v="0"/>
    <x v="0"/>
    <x v="0"/>
    <s v="DK1_Medium"/>
    <x v="4"/>
    <x v="0"/>
    <x v="0"/>
    <s v="GNR_GT_NGAS_BP_E-43"/>
    <n v="56.15"/>
    <n v="5.6149999999999999E-2"/>
  </r>
  <r>
    <x v="0"/>
    <x v="0"/>
    <x v="0"/>
    <x v="0"/>
    <x v="0"/>
    <s v="DK1_Medium"/>
    <x v="4"/>
    <x v="0"/>
    <x v="0"/>
    <s v="GNR_GT_NGAS_BP_E-44"/>
    <n v="57"/>
    <n v="5.7000000000000002E-2"/>
  </r>
  <r>
    <x v="0"/>
    <x v="0"/>
    <x v="0"/>
    <x v="0"/>
    <x v="0"/>
    <s v="DK1_Medium"/>
    <x v="4"/>
    <x v="0"/>
    <x v="0"/>
    <s v="GNR_GT_NGAS_BP_E-47"/>
    <n v="108.55"/>
    <n v="0.10854999999999999"/>
  </r>
  <r>
    <x v="0"/>
    <x v="0"/>
    <x v="0"/>
    <x v="0"/>
    <x v="0"/>
    <s v="DK1_Medium"/>
    <x v="6"/>
    <x v="0"/>
    <x v="0"/>
    <s v="GNR_ST_WOODCHI_BP_E-27"/>
    <n v="52"/>
    <n v="5.1999999999999998E-2"/>
  </r>
  <r>
    <x v="0"/>
    <x v="0"/>
    <x v="0"/>
    <x v="0"/>
    <x v="0"/>
    <s v="DK1_Medium"/>
    <x v="6"/>
    <x v="0"/>
    <x v="0"/>
    <s v="GNR_ST_WOODCHI_BP_E-30"/>
    <n v="90.4"/>
    <n v="9.0399999999999994E-2"/>
  </r>
  <r>
    <x v="0"/>
    <x v="0"/>
    <x v="0"/>
    <x v="0"/>
    <x v="0"/>
    <s v="DK1_NoDH"/>
    <x v="0"/>
    <x v="0"/>
    <x v="0"/>
    <s v="GNR_ENG_BGAS_BP_E-30"/>
    <n v="0.33"/>
    <n v="3.3E-4"/>
  </r>
  <r>
    <x v="0"/>
    <x v="0"/>
    <x v="0"/>
    <x v="0"/>
    <x v="0"/>
    <s v="DK1_NoDH"/>
    <x v="0"/>
    <x v="0"/>
    <x v="0"/>
    <s v="GNR_ENG_BGAS_BP_E-31"/>
    <n v="0.3"/>
    <n v="2.9999999999999997E-4"/>
  </r>
  <r>
    <x v="0"/>
    <x v="0"/>
    <x v="0"/>
    <x v="0"/>
    <x v="0"/>
    <s v="DK1_NoDH"/>
    <x v="0"/>
    <x v="0"/>
    <x v="0"/>
    <s v="GNR_ENG_BGAS_BP_E-32"/>
    <n v="1.1299999999999999"/>
    <n v="1.1299999999999999E-3"/>
  </r>
  <r>
    <x v="0"/>
    <x v="0"/>
    <x v="0"/>
    <x v="0"/>
    <x v="0"/>
    <s v="DK1_NoDH"/>
    <x v="0"/>
    <x v="0"/>
    <x v="0"/>
    <s v="GNR_ENG_BGAS_BP_E-33"/>
    <n v="0.92"/>
    <n v="9.2000000000000003E-4"/>
  </r>
  <r>
    <x v="0"/>
    <x v="0"/>
    <x v="0"/>
    <x v="0"/>
    <x v="0"/>
    <s v="DK1_NoDH"/>
    <x v="0"/>
    <x v="0"/>
    <x v="0"/>
    <s v="GNR_ENG_BGAS_BP_E-34"/>
    <n v="2.8719999999999999"/>
    <n v="2.872E-3"/>
  </r>
  <r>
    <x v="0"/>
    <x v="0"/>
    <x v="0"/>
    <x v="0"/>
    <x v="0"/>
    <s v="DK1_NoDH"/>
    <x v="0"/>
    <x v="0"/>
    <x v="0"/>
    <s v="GNR_ENG_BGAS_BP_E-35"/>
    <n v="2.19"/>
    <n v="2.1900000000000001E-3"/>
  </r>
  <r>
    <x v="0"/>
    <x v="0"/>
    <x v="0"/>
    <x v="0"/>
    <x v="0"/>
    <s v="DK1_NoDH"/>
    <x v="0"/>
    <x v="0"/>
    <x v="0"/>
    <s v="GNR_ENG_BGAS_BP_E-36"/>
    <n v="1.92"/>
    <n v="1.92E-3"/>
  </r>
  <r>
    <x v="0"/>
    <x v="0"/>
    <x v="0"/>
    <x v="0"/>
    <x v="0"/>
    <s v="DK1_NoDH"/>
    <x v="0"/>
    <x v="0"/>
    <x v="0"/>
    <s v="GNR_ENG_BGAS_BP_E-37"/>
    <n v="4.351"/>
    <n v="4.3509999999999998E-3"/>
  </r>
  <r>
    <x v="0"/>
    <x v="0"/>
    <x v="0"/>
    <x v="0"/>
    <x v="0"/>
    <s v="DK1_NoDH"/>
    <x v="0"/>
    <x v="0"/>
    <x v="0"/>
    <s v="GNR_ENG_BGAS_BP_E-38"/>
    <n v="0.19"/>
    <n v="1.9000000000000001E-4"/>
  </r>
  <r>
    <x v="0"/>
    <x v="0"/>
    <x v="0"/>
    <x v="0"/>
    <x v="0"/>
    <s v="DK1_NoDH"/>
    <x v="0"/>
    <x v="0"/>
    <x v="0"/>
    <s v="GNR_ENG_BGAS_BP_E-39"/>
    <n v="1.1599999999999999"/>
    <n v="1.16E-3"/>
  </r>
  <r>
    <x v="0"/>
    <x v="0"/>
    <x v="0"/>
    <x v="0"/>
    <x v="0"/>
    <s v="DK1_NoDH"/>
    <x v="0"/>
    <x v="0"/>
    <x v="0"/>
    <s v="GNR_ENG_BGAS_BP_E-40"/>
    <n v="2.6"/>
    <n v="2.5999999999999999E-3"/>
  </r>
  <r>
    <x v="0"/>
    <x v="0"/>
    <x v="0"/>
    <x v="0"/>
    <x v="0"/>
    <s v="DK1_NoDH"/>
    <x v="0"/>
    <x v="0"/>
    <x v="0"/>
    <s v="GNR_ENG_BGAS_BP_E-42"/>
    <n v="0.74"/>
    <n v="7.3999999999999999E-4"/>
  </r>
  <r>
    <x v="0"/>
    <x v="0"/>
    <x v="0"/>
    <x v="0"/>
    <x v="0"/>
    <s v="DK1_NoDH"/>
    <x v="0"/>
    <x v="0"/>
    <x v="0"/>
    <s v="GNR_ENG_BGAS_BP_E-43"/>
    <n v="6"/>
    <n v="6.0000000000000001E-3"/>
  </r>
  <r>
    <x v="0"/>
    <x v="0"/>
    <x v="0"/>
    <x v="0"/>
    <x v="0"/>
    <s v="DK1_NoDH"/>
    <x v="0"/>
    <x v="2"/>
    <x v="0"/>
    <s v="GNR_ENG_BGAS_CND_E-36"/>
    <n v="1.4"/>
    <n v="1.4E-3"/>
  </r>
  <r>
    <x v="0"/>
    <x v="0"/>
    <x v="0"/>
    <x v="0"/>
    <x v="0"/>
    <s v="DK1_NoDH"/>
    <x v="0"/>
    <x v="2"/>
    <x v="0"/>
    <s v="GNR_ENG_BGAS_CND_E-42"/>
    <n v="0.35"/>
    <n v="3.5E-4"/>
  </r>
  <r>
    <x v="0"/>
    <x v="0"/>
    <x v="0"/>
    <x v="0"/>
    <x v="0"/>
    <s v="DK1_NoDH"/>
    <x v="7"/>
    <x v="0"/>
    <x v="0"/>
    <s v="GNR_ST_FUELOIL_BP_E-34"/>
    <n v="4.28"/>
    <n v="4.28E-3"/>
  </r>
  <r>
    <x v="0"/>
    <x v="0"/>
    <x v="0"/>
    <x v="0"/>
    <x v="0"/>
    <s v="DK1_NoDH"/>
    <x v="2"/>
    <x v="2"/>
    <x v="0"/>
    <s v="GNR_ENG_LIGHTOIL_CND_E-34"/>
    <n v="0.5"/>
    <n v="5.0000000000000001E-4"/>
  </r>
  <r>
    <x v="0"/>
    <x v="0"/>
    <x v="0"/>
    <x v="0"/>
    <x v="0"/>
    <s v="DK1_NoDH"/>
    <x v="2"/>
    <x v="2"/>
    <x v="0"/>
    <s v="GNR_ENG_LIGHTOIL_CND_E-36"/>
    <n v="0.72"/>
    <n v="7.2000000000000005E-4"/>
  </r>
  <r>
    <x v="0"/>
    <x v="0"/>
    <x v="0"/>
    <x v="0"/>
    <x v="0"/>
    <s v="DK1_NoDH"/>
    <x v="2"/>
    <x v="2"/>
    <x v="0"/>
    <s v="GNR_ENG_LIGHTOIL_CND_E-41"/>
    <n v="40.799999999999997"/>
    <n v="4.0800000000000003E-2"/>
  </r>
  <r>
    <x v="0"/>
    <x v="0"/>
    <x v="0"/>
    <x v="0"/>
    <x v="0"/>
    <s v="DK1_NoDH"/>
    <x v="2"/>
    <x v="2"/>
    <x v="0"/>
    <s v="GNR_ENG_LIGHTOIL_CND_E-43"/>
    <n v="0.02"/>
    <n v="2.0000000000000002E-5"/>
  </r>
  <r>
    <x v="0"/>
    <x v="0"/>
    <x v="0"/>
    <x v="0"/>
    <x v="0"/>
    <s v="DK1_NoDH"/>
    <x v="4"/>
    <x v="0"/>
    <x v="0"/>
    <s v="GNR_ENG_NGAS_BP_E-33"/>
    <n v="0.13500000000000001"/>
    <n v="1.35E-4"/>
  </r>
  <r>
    <x v="0"/>
    <x v="0"/>
    <x v="0"/>
    <x v="0"/>
    <x v="0"/>
    <s v="DK1_NoDH"/>
    <x v="4"/>
    <x v="0"/>
    <x v="0"/>
    <s v="GNR_ENG_NGAS_BP_E-35"/>
    <n v="1.84"/>
    <n v="1.8400000000000001E-3"/>
  </r>
  <r>
    <x v="0"/>
    <x v="0"/>
    <x v="0"/>
    <x v="0"/>
    <x v="0"/>
    <s v="DK1_NoDH"/>
    <x v="4"/>
    <x v="0"/>
    <x v="0"/>
    <s v="GNR_ENG_NGAS_BP_E-36"/>
    <n v="2.87"/>
    <n v="2.8700000000000002E-3"/>
  </r>
  <r>
    <x v="0"/>
    <x v="0"/>
    <x v="0"/>
    <x v="0"/>
    <x v="0"/>
    <s v="DK1_NoDH"/>
    <x v="4"/>
    <x v="0"/>
    <x v="0"/>
    <s v="GNR_ENG_NGAS_BP_E-37"/>
    <n v="36.340000000000003"/>
    <n v="3.6339999999999997E-2"/>
  </r>
  <r>
    <x v="0"/>
    <x v="0"/>
    <x v="0"/>
    <x v="0"/>
    <x v="0"/>
    <s v="DK1_NoDH"/>
    <x v="4"/>
    <x v="0"/>
    <x v="0"/>
    <s v="GNR_ENG_NGAS_BP_E-38"/>
    <n v="12.36"/>
    <n v="1.2359999999999999E-2"/>
  </r>
  <r>
    <x v="0"/>
    <x v="0"/>
    <x v="0"/>
    <x v="0"/>
    <x v="0"/>
    <s v="DK1_NoDH"/>
    <x v="4"/>
    <x v="0"/>
    <x v="0"/>
    <s v="GNR_ENG_NGAS_BP_E-39"/>
    <n v="11.33"/>
    <n v="1.133E-2"/>
  </r>
  <r>
    <x v="0"/>
    <x v="0"/>
    <x v="0"/>
    <x v="0"/>
    <x v="0"/>
    <s v="DK1_NoDH"/>
    <x v="4"/>
    <x v="0"/>
    <x v="0"/>
    <s v="GNR_ENG_NGAS_BP_E-40"/>
    <n v="2.82"/>
    <n v="2.82E-3"/>
  </r>
  <r>
    <x v="0"/>
    <x v="0"/>
    <x v="0"/>
    <x v="0"/>
    <x v="0"/>
    <s v="DK1_NoDH"/>
    <x v="4"/>
    <x v="0"/>
    <x v="0"/>
    <s v="GNR_ENG_NGAS_BP_E-41"/>
    <n v="7.91"/>
    <n v="7.9100000000000004E-3"/>
  </r>
  <r>
    <x v="0"/>
    <x v="0"/>
    <x v="0"/>
    <x v="0"/>
    <x v="0"/>
    <s v="DK1_NoDH"/>
    <x v="4"/>
    <x v="0"/>
    <x v="0"/>
    <s v="GNR_ENG_NGAS_BP_E-42"/>
    <n v="11.12"/>
    <n v="1.112E-2"/>
  </r>
  <r>
    <x v="0"/>
    <x v="0"/>
    <x v="0"/>
    <x v="0"/>
    <x v="0"/>
    <s v="DK1_NoDH"/>
    <x v="4"/>
    <x v="0"/>
    <x v="0"/>
    <s v="GNR_ENG_NGAS_BP_E-43"/>
    <n v="12.340999999999999"/>
    <n v="1.2341E-2"/>
  </r>
  <r>
    <x v="0"/>
    <x v="0"/>
    <x v="0"/>
    <x v="0"/>
    <x v="0"/>
    <s v="DK1_NoDH"/>
    <x v="4"/>
    <x v="0"/>
    <x v="0"/>
    <s v="GNR_ENG_NGAS_BP_E-46"/>
    <n v="3.7949999999999999"/>
    <n v="3.7950000000000002E-3"/>
  </r>
  <r>
    <x v="0"/>
    <x v="0"/>
    <x v="0"/>
    <x v="0"/>
    <x v="0"/>
    <s v="DK1_NoDH"/>
    <x v="4"/>
    <x v="0"/>
    <x v="0"/>
    <s v="GNR_GT_NGAS_BP_E-28"/>
    <n v="34.9"/>
    <n v="3.49E-2"/>
  </r>
  <r>
    <x v="0"/>
    <x v="0"/>
    <x v="0"/>
    <x v="0"/>
    <x v="0"/>
    <s v="DK1_NoDH"/>
    <x v="4"/>
    <x v="0"/>
    <x v="0"/>
    <s v="GNR_GT_NGAS_BP_E-33"/>
    <n v="5.3"/>
    <n v="5.3E-3"/>
  </r>
  <r>
    <x v="0"/>
    <x v="0"/>
    <x v="0"/>
    <x v="0"/>
    <x v="0"/>
    <s v="DK1_NoDH"/>
    <x v="4"/>
    <x v="0"/>
    <x v="0"/>
    <s v="GNR_GT_NGAS_BP_E-36"/>
    <n v="4"/>
    <n v="4.0000000000000001E-3"/>
  </r>
  <r>
    <x v="0"/>
    <x v="0"/>
    <x v="0"/>
    <x v="0"/>
    <x v="0"/>
    <s v="DK1_NoDH"/>
    <x v="4"/>
    <x v="2"/>
    <x v="0"/>
    <s v="GNR_ENG_NGAS_CND_E-41"/>
    <n v="40.799999999999997"/>
    <n v="4.0800000000000003E-2"/>
  </r>
  <r>
    <x v="0"/>
    <x v="0"/>
    <x v="0"/>
    <x v="0"/>
    <x v="0"/>
    <s v="DK1_NoDH"/>
    <x v="4"/>
    <x v="2"/>
    <x v="0"/>
    <s v="GNR_ENG_NGAS_CND_E-46"/>
    <n v="0.64"/>
    <n v="6.4000000000000005E-4"/>
  </r>
  <r>
    <x v="0"/>
    <x v="0"/>
    <x v="0"/>
    <x v="0"/>
    <x v="0"/>
    <s v="DK1_NoDH"/>
    <x v="8"/>
    <x v="3"/>
    <x v="0"/>
    <s v="GNR_PV_SUN"/>
    <n v="518.50799999974299"/>
    <n v="0.51850799999974295"/>
  </r>
  <r>
    <x v="0"/>
    <x v="0"/>
    <x v="0"/>
    <x v="0"/>
    <x v="0"/>
    <s v="DK1_NoDH"/>
    <x v="9"/>
    <x v="4"/>
    <x v="0"/>
    <s v="GNR_ROR_WTR"/>
    <n v="6.94"/>
    <n v="6.94E-3"/>
  </r>
  <r>
    <x v="0"/>
    <x v="0"/>
    <x v="0"/>
    <x v="0"/>
    <x v="0"/>
    <s v="DK1_NoDH"/>
    <x v="10"/>
    <x v="5"/>
    <x v="1"/>
    <s v="GNR_WT_WIND_ON_LS_Y-2020"/>
    <n v="3207.8354999998901"/>
    <n v="3.2078354999998901"/>
  </r>
  <r>
    <x v="0"/>
    <x v="0"/>
    <x v="0"/>
    <x v="0"/>
    <x v="0"/>
    <s v="DK1_NoDH"/>
    <x v="10"/>
    <x v="5"/>
    <x v="0"/>
    <s v="GNR_WT_WIND_ONS"/>
    <n v="3272.1645000001099"/>
    <n v="3.2721645000001098"/>
  </r>
  <r>
    <x v="0"/>
    <x v="0"/>
    <x v="0"/>
    <x v="0"/>
    <x v="0"/>
    <s v="DK1_NoDH"/>
    <x v="6"/>
    <x v="1"/>
    <x v="0"/>
    <s v="GNR_ST_WOODCHI_EXT_E-30"/>
    <n v="92"/>
    <n v="9.1999999999999998E-2"/>
  </r>
  <r>
    <x v="0"/>
    <x v="0"/>
    <x v="0"/>
    <x v="0"/>
    <x v="0"/>
    <s v="DK1_Offshore"/>
    <x v="10"/>
    <x v="5"/>
    <x v="0"/>
    <s v="GNR_WT_WIND_OFF"/>
    <n v="1256.7"/>
    <n v="1.2566999999999999"/>
  </r>
  <r>
    <x v="0"/>
    <x v="0"/>
    <x v="0"/>
    <x v="0"/>
    <x v="0"/>
    <s v="DK1_Rural"/>
    <x v="0"/>
    <x v="0"/>
    <x v="0"/>
    <s v="GNR_ENG_BGAS_BP_E-30"/>
    <n v="6"/>
    <n v="6.0000000000000001E-3"/>
  </r>
  <r>
    <x v="0"/>
    <x v="0"/>
    <x v="0"/>
    <x v="0"/>
    <x v="0"/>
    <s v="DK1_Rural"/>
    <x v="0"/>
    <x v="0"/>
    <x v="0"/>
    <s v="GNR_ENG_BGAS_BP_E-34"/>
    <n v="1.0329999999999999"/>
    <n v="1.0330000000000001E-3"/>
  </r>
  <r>
    <x v="0"/>
    <x v="0"/>
    <x v="0"/>
    <x v="0"/>
    <x v="0"/>
    <s v="DK1_Rural"/>
    <x v="0"/>
    <x v="0"/>
    <x v="0"/>
    <s v="GNR_ENG_BGAS_BP_E-35"/>
    <n v="1.05"/>
    <n v="1.0499999999999999E-3"/>
  </r>
  <r>
    <x v="0"/>
    <x v="0"/>
    <x v="0"/>
    <x v="0"/>
    <x v="0"/>
    <s v="DK1_Rural"/>
    <x v="0"/>
    <x v="0"/>
    <x v="0"/>
    <s v="GNR_ENG_BGAS_BP_E-37"/>
    <n v="4.9950000000000001"/>
    <n v="4.9950000000000003E-3"/>
  </r>
  <r>
    <x v="0"/>
    <x v="0"/>
    <x v="0"/>
    <x v="0"/>
    <x v="0"/>
    <s v="DK1_Rural"/>
    <x v="0"/>
    <x v="0"/>
    <x v="0"/>
    <s v="GNR_ENG_BGAS_BP_E-38"/>
    <n v="0.8"/>
    <n v="8.0000000000000004E-4"/>
  </r>
  <r>
    <x v="0"/>
    <x v="0"/>
    <x v="0"/>
    <x v="0"/>
    <x v="0"/>
    <s v="DK1_Rural"/>
    <x v="0"/>
    <x v="0"/>
    <x v="0"/>
    <s v="GNR_ENG_BGAS_BP_E-39"/>
    <n v="3.62"/>
    <n v="3.62E-3"/>
  </r>
  <r>
    <x v="0"/>
    <x v="0"/>
    <x v="0"/>
    <x v="0"/>
    <x v="0"/>
    <s v="DK1_Rural"/>
    <x v="0"/>
    <x v="0"/>
    <x v="0"/>
    <s v="GNR_ENG_BGAS_BP_E-40"/>
    <n v="6.34"/>
    <n v="6.3400000000000001E-3"/>
  </r>
  <r>
    <x v="0"/>
    <x v="0"/>
    <x v="0"/>
    <x v="0"/>
    <x v="0"/>
    <s v="DK1_Rural"/>
    <x v="0"/>
    <x v="0"/>
    <x v="0"/>
    <s v="GNR_ENG_BGAS_BP_E-41"/>
    <n v="2.081"/>
    <n v="2.081E-3"/>
  </r>
  <r>
    <x v="0"/>
    <x v="0"/>
    <x v="0"/>
    <x v="0"/>
    <x v="0"/>
    <s v="DK1_Rural"/>
    <x v="0"/>
    <x v="0"/>
    <x v="0"/>
    <s v="GNR_ENG_BGAS_BP_E-42"/>
    <n v="8.5299999999999994"/>
    <n v="8.5299999999999994E-3"/>
  </r>
  <r>
    <x v="0"/>
    <x v="0"/>
    <x v="0"/>
    <x v="0"/>
    <x v="0"/>
    <s v="DK1_Rural"/>
    <x v="0"/>
    <x v="0"/>
    <x v="0"/>
    <s v="GNR_ENG_BGAS_BP_E-43"/>
    <n v="5.14"/>
    <n v="5.1399999999999996E-3"/>
  </r>
  <r>
    <x v="0"/>
    <x v="0"/>
    <x v="0"/>
    <x v="0"/>
    <x v="0"/>
    <s v="DK1_Rural"/>
    <x v="2"/>
    <x v="0"/>
    <x v="0"/>
    <s v="GNR_ENG_LIGHTOIL_BP_E-35"/>
    <n v="2.54"/>
    <n v="2.5400000000000002E-3"/>
  </r>
  <r>
    <x v="0"/>
    <x v="0"/>
    <x v="0"/>
    <x v="0"/>
    <x v="0"/>
    <s v="DK1_Rural"/>
    <x v="2"/>
    <x v="0"/>
    <x v="0"/>
    <s v="GNR_ENG_LIGHTOIL_BP_E-37"/>
    <n v="16"/>
    <n v="1.6E-2"/>
  </r>
  <r>
    <x v="0"/>
    <x v="0"/>
    <x v="0"/>
    <x v="0"/>
    <x v="0"/>
    <s v="DK1_Rural"/>
    <x v="2"/>
    <x v="2"/>
    <x v="0"/>
    <s v="GNR_ENG_LIGHTOIL_CND_E-33"/>
    <n v="0.45"/>
    <n v="4.4999999999999999E-4"/>
  </r>
  <r>
    <x v="0"/>
    <x v="0"/>
    <x v="0"/>
    <x v="0"/>
    <x v="0"/>
    <s v="DK1_Rural"/>
    <x v="2"/>
    <x v="2"/>
    <x v="0"/>
    <s v="GNR_ENG_LIGHTOIL_CND_E-42"/>
    <n v="0.19"/>
    <n v="1.9000000000000001E-4"/>
  </r>
  <r>
    <x v="0"/>
    <x v="0"/>
    <x v="0"/>
    <x v="0"/>
    <x v="0"/>
    <s v="DK1_Rural"/>
    <x v="2"/>
    <x v="2"/>
    <x v="0"/>
    <s v="GNR_ENG_LIGHTOIL_CND_E-43"/>
    <n v="1.18"/>
    <n v="1.1800000000000001E-3"/>
  </r>
  <r>
    <x v="0"/>
    <x v="0"/>
    <x v="0"/>
    <x v="0"/>
    <x v="0"/>
    <s v="DK1_Rural"/>
    <x v="4"/>
    <x v="0"/>
    <x v="0"/>
    <s v="GNR_ENG_NGAS_BP_E-33"/>
    <n v="1.5"/>
    <n v="1.5E-3"/>
  </r>
  <r>
    <x v="0"/>
    <x v="0"/>
    <x v="0"/>
    <x v="0"/>
    <x v="0"/>
    <s v="DK1_Rural"/>
    <x v="4"/>
    <x v="0"/>
    <x v="0"/>
    <s v="GNR_ENG_NGAS_BP_E-34"/>
    <n v="1.67"/>
    <n v="1.67E-3"/>
  </r>
  <r>
    <x v="0"/>
    <x v="0"/>
    <x v="0"/>
    <x v="0"/>
    <x v="0"/>
    <s v="DK1_Rural"/>
    <x v="4"/>
    <x v="0"/>
    <x v="0"/>
    <s v="GNR_ENG_NGAS_BP_E-36"/>
    <n v="7.27"/>
    <n v="7.2700000000000004E-3"/>
  </r>
  <r>
    <x v="0"/>
    <x v="0"/>
    <x v="0"/>
    <x v="0"/>
    <x v="0"/>
    <s v="DK1_Rural"/>
    <x v="4"/>
    <x v="0"/>
    <x v="0"/>
    <s v="GNR_ENG_NGAS_BP_E-37"/>
    <n v="13.39"/>
    <n v="1.3390000000000001E-2"/>
  </r>
  <r>
    <x v="0"/>
    <x v="0"/>
    <x v="0"/>
    <x v="0"/>
    <x v="0"/>
    <s v="DK1_Rural"/>
    <x v="4"/>
    <x v="0"/>
    <x v="0"/>
    <s v="GNR_ENG_NGAS_BP_E-38"/>
    <n v="33.67"/>
    <n v="3.3669999999999999E-2"/>
  </r>
  <r>
    <x v="0"/>
    <x v="0"/>
    <x v="0"/>
    <x v="0"/>
    <x v="0"/>
    <s v="DK1_Rural"/>
    <x v="4"/>
    <x v="0"/>
    <x v="0"/>
    <s v="GNR_ENG_NGAS_BP_E-39"/>
    <n v="36.4"/>
    <n v="3.6400000000000002E-2"/>
  </r>
  <r>
    <x v="0"/>
    <x v="0"/>
    <x v="0"/>
    <x v="0"/>
    <x v="0"/>
    <s v="DK1_Rural"/>
    <x v="4"/>
    <x v="0"/>
    <x v="0"/>
    <s v="GNR_ENG_NGAS_BP_E-40"/>
    <n v="20.7"/>
    <n v="2.07E-2"/>
  </r>
  <r>
    <x v="0"/>
    <x v="0"/>
    <x v="0"/>
    <x v="0"/>
    <x v="0"/>
    <s v="DK1_Rural"/>
    <x v="4"/>
    <x v="0"/>
    <x v="0"/>
    <s v="GNR_ENG_NGAS_BP_E-41"/>
    <n v="71.5"/>
    <n v="7.1499999999999994E-2"/>
  </r>
  <r>
    <x v="0"/>
    <x v="0"/>
    <x v="0"/>
    <x v="0"/>
    <x v="0"/>
    <s v="DK1_Rural"/>
    <x v="4"/>
    <x v="0"/>
    <x v="0"/>
    <s v="GNR_ENG_NGAS_BP_E-42"/>
    <n v="65.602000000000004"/>
    <n v="6.5601999999999994E-2"/>
  </r>
  <r>
    <x v="0"/>
    <x v="0"/>
    <x v="0"/>
    <x v="0"/>
    <x v="0"/>
    <s v="DK1_Rural"/>
    <x v="4"/>
    <x v="0"/>
    <x v="0"/>
    <s v="GNR_ENG_NGAS_BP_E-43"/>
    <n v="39.362000000000002"/>
    <n v="3.9362000000000001E-2"/>
  </r>
  <r>
    <x v="0"/>
    <x v="0"/>
    <x v="0"/>
    <x v="0"/>
    <x v="0"/>
    <s v="DK1_Rural"/>
    <x v="4"/>
    <x v="0"/>
    <x v="0"/>
    <s v="GNR_ENG_NGAS_BP_E-44"/>
    <n v="53.11"/>
    <n v="5.3109999999999997E-2"/>
  </r>
  <r>
    <x v="0"/>
    <x v="0"/>
    <x v="0"/>
    <x v="0"/>
    <x v="0"/>
    <s v="DK1_Rural"/>
    <x v="4"/>
    <x v="0"/>
    <x v="0"/>
    <s v="GNR_ENG_NGAS_BP_E-45"/>
    <n v="5.0999999999999996"/>
    <n v="5.1000000000000004E-3"/>
  </r>
  <r>
    <x v="0"/>
    <x v="0"/>
    <x v="0"/>
    <x v="0"/>
    <x v="0"/>
    <s v="DK1_Rural"/>
    <x v="4"/>
    <x v="0"/>
    <x v="0"/>
    <s v="GNR_ENG_NGAS_BP_E-46"/>
    <n v="13.79"/>
    <n v="1.379E-2"/>
  </r>
  <r>
    <x v="0"/>
    <x v="0"/>
    <x v="0"/>
    <x v="0"/>
    <x v="0"/>
    <s v="DK1_Rural"/>
    <x v="4"/>
    <x v="0"/>
    <x v="0"/>
    <s v="GNR_GT_NGAS_BP_E-28"/>
    <n v="3.66"/>
    <n v="3.6600000000000001E-3"/>
  </r>
  <r>
    <x v="0"/>
    <x v="0"/>
    <x v="0"/>
    <x v="0"/>
    <x v="0"/>
    <s v="DK1_Rural"/>
    <x v="4"/>
    <x v="0"/>
    <x v="0"/>
    <s v="GNR_GT_NGAS_BP_E-30"/>
    <n v="6.3"/>
    <n v="6.3E-3"/>
  </r>
  <r>
    <x v="0"/>
    <x v="0"/>
    <x v="0"/>
    <x v="0"/>
    <x v="0"/>
    <s v="DK1_Rural"/>
    <x v="5"/>
    <x v="0"/>
    <x v="0"/>
    <s v="GNR_ST_STRW_BP_E-26"/>
    <n v="2.2999999999999998"/>
    <n v="2.3E-3"/>
  </r>
  <r>
    <x v="0"/>
    <x v="0"/>
    <x v="0"/>
    <x v="0"/>
    <x v="0"/>
    <s v="DK1_Rural"/>
    <x v="6"/>
    <x v="0"/>
    <x v="0"/>
    <s v="GNR_ST_WOODCHI_BP_E-17"/>
    <n v="0.75"/>
    <n v="7.5000000000000002E-4"/>
  </r>
  <r>
    <x v="0"/>
    <x v="0"/>
    <x v="0"/>
    <x v="0"/>
    <x v="0"/>
    <s v="DK1_Rural"/>
    <x v="6"/>
    <x v="0"/>
    <x v="0"/>
    <s v="GNR_ST_WOODCHI_BP_E-27"/>
    <n v="4.7"/>
    <n v="4.7000000000000002E-3"/>
  </r>
  <r>
    <x v="0"/>
    <x v="0"/>
    <x v="0"/>
    <x v="0"/>
    <x v="0"/>
    <s v="DK1_Rural"/>
    <x v="11"/>
    <x v="0"/>
    <x v="0"/>
    <s v="GNR_ST_WOODPEL_BP_E-30"/>
    <n v="1.91"/>
    <n v="1.91E-3"/>
  </r>
  <r>
    <x v="0"/>
    <x v="0"/>
    <x v="0"/>
    <x v="0"/>
    <x v="0"/>
    <s v="DK1_Small"/>
    <x v="3"/>
    <x v="0"/>
    <x v="0"/>
    <s v="GNR_ST_MSW_BP_E-20"/>
    <n v="2.89"/>
    <n v="2.8900000000000002E-3"/>
  </r>
  <r>
    <x v="0"/>
    <x v="0"/>
    <x v="0"/>
    <x v="0"/>
    <x v="0"/>
    <s v="DK1_Small"/>
    <x v="4"/>
    <x v="0"/>
    <x v="0"/>
    <s v="GNR_ENG_NGAS_BP_E-38"/>
    <n v="2.97"/>
    <n v="2.97E-3"/>
  </r>
  <r>
    <x v="0"/>
    <x v="0"/>
    <x v="0"/>
    <x v="0"/>
    <x v="0"/>
    <s v="DK1_Small"/>
    <x v="4"/>
    <x v="0"/>
    <x v="0"/>
    <s v="GNR_ENG_NGAS_BP_E-39"/>
    <n v="0.74"/>
    <n v="7.3999999999999999E-4"/>
  </r>
  <r>
    <x v="0"/>
    <x v="0"/>
    <x v="0"/>
    <x v="0"/>
    <x v="0"/>
    <s v="DK1_Small"/>
    <x v="4"/>
    <x v="0"/>
    <x v="0"/>
    <s v="GNR_ENG_NGAS_BP_E-41"/>
    <n v="1.48"/>
    <n v="1.48E-3"/>
  </r>
  <r>
    <x v="0"/>
    <x v="0"/>
    <x v="0"/>
    <x v="0"/>
    <x v="0"/>
    <s v="DK1_Small"/>
    <x v="4"/>
    <x v="0"/>
    <x v="0"/>
    <s v="GNR_ENG_NGAS_BP_E-42"/>
    <n v="14.1"/>
    <n v="1.41E-2"/>
  </r>
  <r>
    <x v="0"/>
    <x v="0"/>
    <x v="0"/>
    <x v="0"/>
    <x v="0"/>
    <s v="DK1_Small"/>
    <x v="4"/>
    <x v="0"/>
    <x v="0"/>
    <s v="GNR_GT_NGAS_BP_E-31"/>
    <n v="6.2"/>
    <n v="6.1999999999999998E-3"/>
  </r>
  <r>
    <x v="0"/>
    <x v="0"/>
    <x v="0"/>
    <x v="0"/>
    <x v="0"/>
    <s v="DK1_Small"/>
    <x v="6"/>
    <x v="0"/>
    <x v="0"/>
    <s v="GNR_ST_WOODCHI_BP_E-15"/>
    <n v="0.6"/>
    <n v="5.9999999999999995E-4"/>
  </r>
  <r>
    <x v="0"/>
    <x v="0"/>
    <x v="0"/>
    <x v="0"/>
    <x v="1"/>
    <s v="DK2_Large"/>
    <x v="0"/>
    <x v="0"/>
    <x v="0"/>
    <s v="GNR_ENG_BGAS_BP_E-38"/>
    <n v="0.6"/>
    <n v="5.9999999999999995E-4"/>
  </r>
  <r>
    <x v="0"/>
    <x v="0"/>
    <x v="0"/>
    <x v="0"/>
    <x v="1"/>
    <s v="DK2_Large"/>
    <x v="0"/>
    <x v="0"/>
    <x v="0"/>
    <s v="GNR_ENG_BGAS_BP_E-42"/>
    <n v="3.0470000000000002"/>
    <n v="3.0469999999999998E-3"/>
  </r>
  <r>
    <x v="0"/>
    <x v="0"/>
    <x v="0"/>
    <x v="0"/>
    <x v="1"/>
    <s v="DK2_Large"/>
    <x v="1"/>
    <x v="1"/>
    <x v="0"/>
    <s v="GNR_ST_COAL_EXT_E-42"/>
    <n v="500"/>
    <n v="0.5"/>
  </r>
  <r>
    <x v="0"/>
    <x v="0"/>
    <x v="0"/>
    <x v="0"/>
    <x v="1"/>
    <s v="DK2_Large"/>
    <x v="2"/>
    <x v="2"/>
    <x v="0"/>
    <s v="GNR_ENG_LIGHTOIL_CND_E-40"/>
    <n v="1.25"/>
    <n v="1.25E-3"/>
  </r>
  <r>
    <x v="0"/>
    <x v="0"/>
    <x v="0"/>
    <x v="0"/>
    <x v="1"/>
    <s v="DK2_Large"/>
    <x v="2"/>
    <x v="2"/>
    <x v="0"/>
    <s v="GNR_ENG_LIGHTOIL_CND_E-43"/>
    <n v="1.3"/>
    <n v="1.2999999999999999E-3"/>
  </r>
  <r>
    <x v="0"/>
    <x v="0"/>
    <x v="0"/>
    <x v="0"/>
    <x v="1"/>
    <s v="DK2_Large"/>
    <x v="3"/>
    <x v="0"/>
    <x v="1"/>
    <s v="GNR_ST_MSW_BP_E-23_LS-220-MW-FEED_Y-2020"/>
    <n v="130.855267500596"/>
    <n v="0.13085526750059601"/>
  </r>
  <r>
    <x v="0"/>
    <x v="0"/>
    <x v="0"/>
    <x v="0"/>
    <x v="1"/>
    <s v="DK2_Large"/>
    <x v="3"/>
    <x v="0"/>
    <x v="0"/>
    <s v="GNR_ST_MSW_BP_E-20"/>
    <n v="39"/>
    <n v="3.9E-2"/>
  </r>
  <r>
    <x v="0"/>
    <x v="0"/>
    <x v="0"/>
    <x v="0"/>
    <x v="1"/>
    <s v="DK2_Large"/>
    <x v="3"/>
    <x v="0"/>
    <x v="0"/>
    <s v="GNR_ST_MSW_BP_E-21"/>
    <n v="13.7"/>
    <n v="1.37E-2"/>
  </r>
  <r>
    <x v="0"/>
    <x v="0"/>
    <x v="0"/>
    <x v="0"/>
    <x v="1"/>
    <s v="DK2_Large"/>
    <x v="3"/>
    <x v="0"/>
    <x v="0"/>
    <s v="GNR_ST_MSW_BP_E-27"/>
    <n v="19.399999999999999"/>
    <n v="1.9400000000000001E-2"/>
  </r>
  <r>
    <x v="0"/>
    <x v="0"/>
    <x v="0"/>
    <x v="0"/>
    <x v="1"/>
    <s v="DK2_Large"/>
    <x v="4"/>
    <x v="0"/>
    <x v="0"/>
    <s v="GNR_ENG_NGAS_BP_E-34"/>
    <n v="0.98"/>
    <n v="9.7999999999999997E-4"/>
  </r>
  <r>
    <x v="0"/>
    <x v="0"/>
    <x v="0"/>
    <x v="0"/>
    <x v="1"/>
    <s v="DK2_Large"/>
    <x v="4"/>
    <x v="0"/>
    <x v="0"/>
    <s v="GNR_ENG_NGAS_BP_E-36"/>
    <n v="2.8"/>
    <n v="2.8E-3"/>
  </r>
  <r>
    <x v="0"/>
    <x v="0"/>
    <x v="0"/>
    <x v="0"/>
    <x v="1"/>
    <s v="DK2_Large"/>
    <x v="4"/>
    <x v="0"/>
    <x v="0"/>
    <s v="GNR_ENG_NGAS_BP_E-38"/>
    <n v="4.0199999999999996"/>
    <n v="4.0200000000000001E-3"/>
  </r>
  <r>
    <x v="0"/>
    <x v="0"/>
    <x v="0"/>
    <x v="0"/>
    <x v="1"/>
    <s v="DK2_Large"/>
    <x v="4"/>
    <x v="0"/>
    <x v="0"/>
    <s v="GNR_ENG_NGAS_BP_E-40"/>
    <n v="5.5"/>
    <n v="5.4999999999999997E-3"/>
  </r>
  <r>
    <x v="0"/>
    <x v="0"/>
    <x v="0"/>
    <x v="0"/>
    <x v="1"/>
    <s v="DK2_Large"/>
    <x v="4"/>
    <x v="0"/>
    <x v="0"/>
    <s v="GNR_GT_NGAS_BP_E-36"/>
    <n v="23.2"/>
    <n v="2.3199999999999998E-2"/>
  </r>
  <r>
    <x v="0"/>
    <x v="0"/>
    <x v="0"/>
    <x v="0"/>
    <x v="1"/>
    <s v="DK2_Large"/>
    <x v="4"/>
    <x v="0"/>
    <x v="0"/>
    <s v="GNR_ST_NGAS_BP_E-39"/>
    <n v="82"/>
    <n v="8.2000000000000003E-2"/>
  </r>
  <r>
    <x v="0"/>
    <x v="0"/>
    <x v="0"/>
    <x v="0"/>
    <x v="1"/>
    <s v="DK2_Large"/>
    <x v="6"/>
    <x v="0"/>
    <x v="0"/>
    <s v="GNR_ST_WOODCHI_BP_E-24"/>
    <n v="11"/>
    <n v="1.0999999999999999E-2"/>
  </r>
  <r>
    <x v="0"/>
    <x v="0"/>
    <x v="0"/>
    <x v="0"/>
    <x v="1"/>
    <s v="DK2_Large"/>
    <x v="6"/>
    <x v="0"/>
    <x v="0"/>
    <s v="GNR_ST_WOODCHI_BP_E-27"/>
    <n v="15"/>
    <n v="1.4999999999999999E-2"/>
  </r>
  <r>
    <x v="0"/>
    <x v="0"/>
    <x v="0"/>
    <x v="0"/>
    <x v="1"/>
    <s v="DK2_Large"/>
    <x v="11"/>
    <x v="0"/>
    <x v="0"/>
    <s v="GNR_ST_WOODPEL_BP_E-18"/>
    <n v="64"/>
    <n v="6.4000000000000001E-2"/>
  </r>
  <r>
    <x v="0"/>
    <x v="0"/>
    <x v="0"/>
    <x v="0"/>
    <x v="1"/>
    <s v="DK2_Large"/>
    <x v="11"/>
    <x v="1"/>
    <x v="0"/>
    <s v="GNR_ST_WOODPEL_EXT_E-50"/>
    <n v="568"/>
    <n v="0.56799999999999995"/>
  </r>
  <r>
    <x v="0"/>
    <x v="0"/>
    <x v="0"/>
    <x v="0"/>
    <x v="1"/>
    <s v="DK2_MedSmall"/>
    <x v="0"/>
    <x v="0"/>
    <x v="0"/>
    <s v="GNR_ENG_BGAS_BP_E-38"/>
    <n v="0.25"/>
    <n v="2.5000000000000001E-4"/>
  </r>
  <r>
    <x v="0"/>
    <x v="0"/>
    <x v="0"/>
    <x v="0"/>
    <x v="1"/>
    <s v="DK2_MedSmall"/>
    <x v="7"/>
    <x v="0"/>
    <x v="0"/>
    <s v="GNR_ST_FUELOIL_BP_E-27"/>
    <n v="9"/>
    <n v="8.9999999999999993E-3"/>
  </r>
  <r>
    <x v="0"/>
    <x v="0"/>
    <x v="0"/>
    <x v="0"/>
    <x v="1"/>
    <s v="DK2_MedSmall"/>
    <x v="7"/>
    <x v="0"/>
    <x v="0"/>
    <s v="GNR_ST_FUELOIL_BP_E-34"/>
    <n v="9"/>
    <n v="8.9999999999999993E-3"/>
  </r>
  <r>
    <x v="0"/>
    <x v="0"/>
    <x v="0"/>
    <x v="0"/>
    <x v="1"/>
    <s v="DK2_MedSmall"/>
    <x v="3"/>
    <x v="0"/>
    <x v="0"/>
    <s v="GNR_ST_MSW_BP_E-21"/>
    <n v="6.7"/>
    <n v="6.7000000000000002E-3"/>
  </r>
  <r>
    <x v="0"/>
    <x v="0"/>
    <x v="0"/>
    <x v="0"/>
    <x v="1"/>
    <s v="DK2_MedSmall"/>
    <x v="3"/>
    <x v="0"/>
    <x v="0"/>
    <s v="GNR_ST_MSW_BP_E-25"/>
    <n v="10.9"/>
    <n v="1.09E-2"/>
  </r>
  <r>
    <x v="0"/>
    <x v="0"/>
    <x v="0"/>
    <x v="0"/>
    <x v="1"/>
    <s v="DK2_MedSmall"/>
    <x v="3"/>
    <x v="0"/>
    <x v="0"/>
    <s v="GNR_ST_MSW_BP_E-28"/>
    <n v="12.89"/>
    <n v="1.289E-2"/>
  </r>
  <r>
    <x v="0"/>
    <x v="0"/>
    <x v="0"/>
    <x v="0"/>
    <x v="1"/>
    <s v="DK2_MedSmall"/>
    <x v="4"/>
    <x v="0"/>
    <x v="0"/>
    <s v="GNR_ENG_NGAS_BP_E-40"/>
    <n v="1.48"/>
    <n v="1.48E-3"/>
  </r>
  <r>
    <x v="0"/>
    <x v="0"/>
    <x v="0"/>
    <x v="0"/>
    <x v="1"/>
    <s v="DK2_MedSmall"/>
    <x v="4"/>
    <x v="0"/>
    <x v="0"/>
    <s v="GNR_ENG_NGAS_BP_E-42"/>
    <n v="3.1"/>
    <n v="3.0999999999999999E-3"/>
  </r>
  <r>
    <x v="0"/>
    <x v="0"/>
    <x v="0"/>
    <x v="0"/>
    <x v="1"/>
    <s v="DK2_Medium"/>
    <x v="1"/>
    <x v="0"/>
    <x v="0"/>
    <s v="GNR_ST_COAL_BP_E-38"/>
    <n v="142"/>
    <n v="0.14199999999999999"/>
  </r>
  <r>
    <x v="0"/>
    <x v="0"/>
    <x v="0"/>
    <x v="0"/>
    <x v="1"/>
    <s v="DK2_Medium"/>
    <x v="1"/>
    <x v="1"/>
    <x v="0"/>
    <s v="GNR_ST_COAL_EXT_E-41"/>
    <n v="640"/>
    <n v="0.64"/>
  </r>
  <r>
    <x v="0"/>
    <x v="0"/>
    <x v="0"/>
    <x v="0"/>
    <x v="1"/>
    <s v="DK2_Medium"/>
    <x v="2"/>
    <x v="2"/>
    <x v="0"/>
    <s v="GNR_GT_LIGHTOIL_CND_E-27"/>
    <n v="63"/>
    <n v="6.3E-2"/>
  </r>
  <r>
    <x v="0"/>
    <x v="0"/>
    <x v="0"/>
    <x v="0"/>
    <x v="1"/>
    <s v="DK2_Medium"/>
    <x v="2"/>
    <x v="2"/>
    <x v="0"/>
    <s v="GNR_ST_LIGHTOIL_CND_E-33"/>
    <n v="520"/>
    <n v="0.52"/>
  </r>
  <r>
    <x v="0"/>
    <x v="0"/>
    <x v="0"/>
    <x v="0"/>
    <x v="1"/>
    <s v="DK2_Medium"/>
    <x v="3"/>
    <x v="0"/>
    <x v="0"/>
    <s v="GNR_ST_MSW_BP_E-23"/>
    <n v="8"/>
    <n v="8.0000000000000002E-3"/>
  </r>
  <r>
    <x v="0"/>
    <x v="0"/>
    <x v="0"/>
    <x v="0"/>
    <x v="1"/>
    <s v="DK2_Medium"/>
    <x v="3"/>
    <x v="0"/>
    <x v="0"/>
    <s v="GNR_ST_MSW_BP_E-25"/>
    <n v="7.4"/>
    <n v="7.4000000000000003E-3"/>
  </r>
  <r>
    <x v="0"/>
    <x v="0"/>
    <x v="0"/>
    <x v="0"/>
    <x v="1"/>
    <s v="DK2_Medium"/>
    <x v="4"/>
    <x v="0"/>
    <x v="0"/>
    <s v="GNR_ENG_NGAS_BP_E-35"/>
    <n v="3"/>
    <n v="3.0000000000000001E-3"/>
  </r>
  <r>
    <x v="0"/>
    <x v="0"/>
    <x v="0"/>
    <x v="0"/>
    <x v="1"/>
    <s v="DK2_Medium"/>
    <x v="4"/>
    <x v="0"/>
    <x v="0"/>
    <s v="GNR_ENG_NGAS_BP_E-39"/>
    <n v="5.76"/>
    <n v="5.7600000000000004E-3"/>
  </r>
  <r>
    <x v="0"/>
    <x v="0"/>
    <x v="0"/>
    <x v="0"/>
    <x v="1"/>
    <s v="DK2_Medium"/>
    <x v="4"/>
    <x v="0"/>
    <x v="0"/>
    <s v="GNR_ENG_NGAS_BP_E-41"/>
    <n v="3.1"/>
    <n v="3.0999999999999999E-3"/>
  </r>
  <r>
    <x v="0"/>
    <x v="0"/>
    <x v="0"/>
    <x v="0"/>
    <x v="1"/>
    <s v="DK2_Medium"/>
    <x v="4"/>
    <x v="0"/>
    <x v="0"/>
    <s v="GNR_ENG_NGAS_BP_E-42"/>
    <n v="2"/>
    <n v="2E-3"/>
  </r>
  <r>
    <x v="0"/>
    <x v="0"/>
    <x v="0"/>
    <x v="0"/>
    <x v="1"/>
    <s v="DK2_Medium"/>
    <x v="6"/>
    <x v="0"/>
    <x v="0"/>
    <s v="GNR_ST_WOODCHI_BP_E-27"/>
    <n v="0.33"/>
    <n v="3.3E-4"/>
  </r>
  <r>
    <x v="0"/>
    <x v="0"/>
    <x v="0"/>
    <x v="0"/>
    <x v="1"/>
    <s v="DK2_NoDH"/>
    <x v="0"/>
    <x v="0"/>
    <x v="0"/>
    <s v="GNR_ENG_BGAS_BP_E-31"/>
    <n v="0.1"/>
    <n v="1E-4"/>
  </r>
  <r>
    <x v="0"/>
    <x v="0"/>
    <x v="0"/>
    <x v="0"/>
    <x v="1"/>
    <s v="DK2_NoDH"/>
    <x v="0"/>
    <x v="0"/>
    <x v="0"/>
    <s v="GNR_ENG_BGAS_BP_E-32"/>
    <n v="0.11"/>
    <n v="1.1E-4"/>
  </r>
  <r>
    <x v="0"/>
    <x v="0"/>
    <x v="0"/>
    <x v="0"/>
    <x v="1"/>
    <s v="DK2_NoDH"/>
    <x v="0"/>
    <x v="0"/>
    <x v="0"/>
    <s v="GNR_ENG_BGAS_BP_E-33"/>
    <n v="0.23"/>
    <n v="2.3000000000000001E-4"/>
  </r>
  <r>
    <x v="0"/>
    <x v="0"/>
    <x v="0"/>
    <x v="0"/>
    <x v="1"/>
    <s v="DK2_NoDH"/>
    <x v="0"/>
    <x v="0"/>
    <x v="0"/>
    <s v="GNR_ENG_BGAS_BP_E-34"/>
    <n v="0.1"/>
    <n v="1E-4"/>
  </r>
  <r>
    <x v="0"/>
    <x v="0"/>
    <x v="0"/>
    <x v="0"/>
    <x v="1"/>
    <s v="DK2_NoDH"/>
    <x v="0"/>
    <x v="0"/>
    <x v="0"/>
    <s v="GNR_ENG_BGAS_BP_E-35"/>
    <n v="0.22"/>
    <n v="2.2000000000000001E-4"/>
  </r>
  <r>
    <x v="0"/>
    <x v="0"/>
    <x v="0"/>
    <x v="0"/>
    <x v="1"/>
    <s v="DK2_NoDH"/>
    <x v="0"/>
    <x v="0"/>
    <x v="0"/>
    <s v="GNR_ENG_BGAS_BP_E-36"/>
    <n v="6.3E-2"/>
    <n v="6.3E-5"/>
  </r>
  <r>
    <x v="0"/>
    <x v="0"/>
    <x v="0"/>
    <x v="0"/>
    <x v="1"/>
    <s v="DK2_NoDH"/>
    <x v="0"/>
    <x v="0"/>
    <x v="0"/>
    <s v="GNR_ENG_BGAS_BP_E-37"/>
    <n v="0.1"/>
    <n v="1E-4"/>
  </r>
  <r>
    <x v="0"/>
    <x v="0"/>
    <x v="0"/>
    <x v="0"/>
    <x v="1"/>
    <s v="DK2_NoDH"/>
    <x v="0"/>
    <x v="0"/>
    <x v="0"/>
    <s v="GNR_ENG_BGAS_BP_E-38"/>
    <n v="0.36299999999999999"/>
    <n v="3.6299999999999999E-4"/>
  </r>
  <r>
    <x v="0"/>
    <x v="0"/>
    <x v="0"/>
    <x v="0"/>
    <x v="1"/>
    <s v="DK2_NoDH"/>
    <x v="0"/>
    <x v="0"/>
    <x v="0"/>
    <s v="GNR_ENG_BGAS_BP_E-39"/>
    <n v="0.82"/>
    <n v="8.1999999999999998E-4"/>
  </r>
  <r>
    <x v="0"/>
    <x v="0"/>
    <x v="0"/>
    <x v="0"/>
    <x v="1"/>
    <s v="DK2_NoDH"/>
    <x v="0"/>
    <x v="0"/>
    <x v="0"/>
    <s v="GNR_ENG_BGAS_BP_E-40"/>
    <n v="0.04"/>
    <n v="4.0000000000000003E-5"/>
  </r>
  <r>
    <x v="0"/>
    <x v="0"/>
    <x v="0"/>
    <x v="0"/>
    <x v="1"/>
    <s v="DK2_NoDH"/>
    <x v="0"/>
    <x v="0"/>
    <x v="0"/>
    <s v="GNR_ENG_BGAS_BP_E-42"/>
    <n v="4.4000000000000004"/>
    <n v="4.4000000000000003E-3"/>
  </r>
  <r>
    <x v="0"/>
    <x v="0"/>
    <x v="0"/>
    <x v="0"/>
    <x v="1"/>
    <s v="DK2_NoDH"/>
    <x v="0"/>
    <x v="2"/>
    <x v="0"/>
    <s v="GNR_ENG_BGAS_CND_E-32"/>
    <n v="0.13"/>
    <n v="1.2999999999999999E-4"/>
  </r>
  <r>
    <x v="0"/>
    <x v="0"/>
    <x v="0"/>
    <x v="0"/>
    <x v="1"/>
    <s v="DK2_NoDH"/>
    <x v="0"/>
    <x v="2"/>
    <x v="0"/>
    <s v="GNR_ENG_BGAS_CND_E-35"/>
    <n v="0.31"/>
    <n v="3.1E-4"/>
  </r>
  <r>
    <x v="0"/>
    <x v="0"/>
    <x v="0"/>
    <x v="0"/>
    <x v="1"/>
    <s v="DK2_NoDH"/>
    <x v="2"/>
    <x v="0"/>
    <x v="0"/>
    <s v="GNR_ENG_LIGHTOIL_BP_E-37"/>
    <n v="16"/>
    <n v="1.6E-2"/>
  </r>
  <r>
    <x v="0"/>
    <x v="0"/>
    <x v="0"/>
    <x v="0"/>
    <x v="1"/>
    <s v="DK2_NoDH"/>
    <x v="2"/>
    <x v="0"/>
    <x v="0"/>
    <s v="GNR_ENG_LIGHTOIL_BP_E-39"/>
    <n v="7.8E-2"/>
    <n v="7.7999999999999999E-5"/>
  </r>
  <r>
    <x v="0"/>
    <x v="0"/>
    <x v="0"/>
    <x v="0"/>
    <x v="1"/>
    <s v="DK2_NoDH"/>
    <x v="2"/>
    <x v="2"/>
    <x v="0"/>
    <s v="GNR_ENG_LIGHTOIL_CND_E-37"/>
    <n v="20"/>
    <n v="0.02"/>
  </r>
  <r>
    <x v="0"/>
    <x v="0"/>
    <x v="0"/>
    <x v="0"/>
    <x v="1"/>
    <s v="DK2_NoDH"/>
    <x v="4"/>
    <x v="0"/>
    <x v="0"/>
    <s v="GNR_ENG_NGAS_BP_E-33"/>
    <n v="0.59"/>
    <n v="5.9000000000000003E-4"/>
  </r>
  <r>
    <x v="0"/>
    <x v="0"/>
    <x v="0"/>
    <x v="0"/>
    <x v="1"/>
    <s v="DK2_NoDH"/>
    <x v="4"/>
    <x v="0"/>
    <x v="0"/>
    <s v="GNR_ENG_NGAS_BP_E-34"/>
    <n v="2.27"/>
    <n v="2.2699999999999999E-3"/>
  </r>
  <r>
    <x v="0"/>
    <x v="0"/>
    <x v="0"/>
    <x v="0"/>
    <x v="1"/>
    <s v="DK2_NoDH"/>
    <x v="4"/>
    <x v="0"/>
    <x v="0"/>
    <s v="GNR_ENG_NGAS_BP_E-36"/>
    <n v="2.5499999999999998"/>
    <n v="2.5500000000000002E-3"/>
  </r>
  <r>
    <x v="0"/>
    <x v="0"/>
    <x v="0"/>
    <x v="0"/>
    <x v="1"/>
    <s v="DK2_NoDH"/>
    <x v="4"/>
    <x v="0"/>
    <x v="0"/>
    <s v="GNR_ENG_NGAS_BP_E-37"/>
    <n v="1.06"/>
    <n v="1.06E-3"/>
  </r>
  <r>
    <x v="0"/>
    <x v="0"/>
    <x v="0"/>
    <x v="0"/>
    <x v="1"/>
    <s v="DK2_NoDH"/>
    <x v="4"/>
    <x v="0"/>
    <x v="0"/>
    <s v="GNR_ENG_NGAS_BP_E-38"/>
    <n v="3.76"/>
    <n v="3.7599999999999999E-3"/>
  </r>
  <r>
    <x v="0"/>
    <x v="0"/>
    <x v="0"/>
    <x v="0"/>
    <x v="1"/>
    <s v="DK2_NoDH"/>
    <x v="4"/>
    <x v="0"/>
    <x v="0"/>
    <s v="GNR_ENG_NGAS_BP_E-39"/>
    <n v="8.15"/>
    <n v="8.1499999999999993E-3"/>
  </r>
  <r>
    <x v="0"/>
    <x v="0"/>
    <x v="0"/>
    <x v="0"/>
    <x v="1"/>
    <s v="DK2_NoDH"/>
    <x v="4"/>
    <x v="0"/>
    <x v="0"/>
    <s v="GNR_ENG_NGAS_BP_E-40"/>
    <n v="5.6"/>
    <n v="5.5999999999999999E-3"/>
  </r>
  <r>
    <x v="0"/>
    <x v="0"/>
    <x v="0"/>
    <x v="0"/>
    <x v="1"/>
    <s v="DK2_NoDH"/>
    <x v="4"/>
    <x v="0"/>
    <x v="0"/>
    <s v="GNR_ENG_NGAS_BP_E-41"/>
    <n v="16.46"/>
    <n v="1.6459999999999999E-2"/>
  </r>
  <r>
    <x v="0"/>
    <x v="0"/>
    <x v="0"/>
    <x v="0"/>
    <x v="1"/>
    <s v="DK2_NoDH"/>
    <x v="4"/>
    <x v="0"/>
    <x v="0"/>
    <s v="GNR_ENG_NGAS_BP_E-46"/>
    <n v="8.2799999999999994"/>
    <n v="8.2799999999999992E-3"/>
  </r>
  <r>
    <x v="0"/>
    <x v="0"/>
    <x v="0"/>
    <x v="0"/>
    <x v="1"/>
    <s v="DK2_NoDH"/>
    <x v="8"/>
    <x v="3"/>
    <x v="0"/>
    <s v="GNR_PV_SUN"/>
    <n v="265.48035599999599"/>
    <n v="0.26548035599999598"/>
  </r>
  <r>
    <x v="0"/>
    <x v="0"/>
    <x v="0"/>
    <x v="0"/>
    <x v="1"/>
    <s v="DK2_NoDH"/>
    <x v="9"/>
    <x v="4"/>
    <x v="0"/>
    <s v="GNR_ROR_WTR"/>
    <n v="1.4999999999999999E-2"/>
    <n v="1.5E-5"/>
  </r>
  <r>
    <x v="0"/>
    <x v="0"/>
    <x v="0"/>
    <x v="0"/>
    <x v="1"/>
    <s v="DK2_NoDH"/>
    <x v="10"/>
    <x v="5"/>
    <x v="1"/>
    <s v="GNR_WT_WIND_ON_LS_Y-2020"/>
    <n v="865.737500000002"/>
    <n v="0.86573750000000205"/>
  </r>
  <r>
    <x v="0"/>
    <x v="0"/>
    <x v="0"/>
    <x v="0"/>
    <x v="1"/>
    <s v="DK2_NoDH"/>
    <x v="10"/>
    <x v="5"/>
    <x v="0"/>
    <s v="GNR_WT_WIND_ONS"/>
    <n v="654.262499999998"/>
    <n v="0.65426249999999797"/>
  </r>
  <r>
    <x v="0"/>
    <x v="0"/>
    <x v="0"/>
    <x v="0"/>
    <x v="1"/>
    <s v="DK2_Offshore"/>
    <x v="10"/>
    <x v="5"/>
    <x v="0"/>
    <s v="GNR_WT_WIND_OFF"/>
    <n v="444.400000000001"/>
    <n v="0.44440000000000102"/>
  </r>
  <r>
    <x v="0"/>
    <x v="0"/>
    <x v="0"/>
    <x v="0"/>
    <x v="1"/>
    <s v="DK2_Rural"/>
    <x v="0"/>
    <x v="0"/>
    <x v="0"/>
    <s v="GNR_ENG_BGAS_BP_E-39"/>
    <n v="1.01"/>
    <n v="1.01E-3"/>
  </r>
  <r>
    <x v="0"/>
    <x v="0"/>
    <x v="0"/>
    <x v="0"/>
    <x v="1"/>
    <s v="DK2_Rural"/>
    <x v="0"/>
    <x v="0"/>
    <x v="0"/>
    <s v="GNR_ENG_BGAS_BP_E-40"/>
    <n v="0.53"/>
    <n v="5.2999999999999998E-4"/>
  </r>
  <r>
    <x v="0"/>
    <x v="0"/>
    <x v="0"/>
    <x v="0"/>
    <x v="1"/>
    <s v="DK2_Rural"/>
    <x v="0"/>
    <x v="0"/>
    <x v="0"/>
    <s v="GNR_ENG_BGAS_BP_E-41"/>
    <n v="2"/>
    <n v="2E-3"/>
  </r>
  <r>
    <x v="0"/>
    <x v="0"/>
    <x v="0"/>
    <x v="0"/>
    <x v="1"/>
    <s v="DK2_Rural"/>
    <x v="0"/>
    <x v="0"/>
    <x v="0"/>
    <s v="GNR_ENG_BGAS_BP_E-42"/>
    <n v="5.734"/>
    <n v="5.7340000000000004E-3"/>
  </r>
  <r>
    <x v="0"/>
    <x v="0"/>
    <x v="0"/>
    <x v="0"/>
    <x v="1"/>
    <s v="DK2_Rural"/>
    <x v="1"/>
    <x v="0"/>
    <x v="0"/>
    <s v="GNR_ST_COAL_BP_E-35"/>
    <n v="37"/>
    <n v="3.6999999999999998E-2"/>
  </r>
  <r>
    <x v="0"/>
    <x v="0"/>
    <x v="0"/>
    <x v="0"/>
    <x v="1"/>
    <s v="DK2_Rural"/>
    <x v="7"/>
    <x v="2"/>
    <x v="0"/>
    <s v="GNR_ENG_FUELOIL_CND_E-42"/>
    <n v="0.2"/>
    <n v="2.0000000000000001E-4"/>
  </r>
  <r>
    <x v="0"/>
    <x v="0"/>
    <x v="0"/>
    <x v="0"/>
    <x v="1"/>
    <s v="DK2_Rural"/>
    <x v="7"/>
    <x v="2"/>
    <x v="0"/>
    <s v="GNR_ST_FUELOIL_CND_E-32"/>
    <n v="27.5"/>
    <n v="2.75E-2"/>
  </r>
  <r>
    <x v="0"/>
    <x v="0"/>
    <x v="0"/>
    <x v="0"/>
    <x v="1"/>
    <s v="DK2_Rural"/>
    <x v="2"/>
    <x v="0"/>
    <x v="0"/>
    <s v="GNR_ENG_LIGHTOIL_BP_E-43"/>
    <n v="0.50700000000000001"/>
    <n v="5.0699999999999996E-4"/>
  </r>
  <r>
    <x v="0"/>
    <x v="0"/>
    <x v="0"/>
    <x v="0"/>
    <x v="1"/>
    <s v="DK2_Rural"/>
    <x v="2"/>
    <x v="2"/>
    <x v="0"/>
    <s v="GNR_ENG_LIGHTOIL_CND_E-37"/>
    <n v="15"/>
    <n v="1.4999999999999999E-2"/>
  </r>
  <r>
    <x v="0"/>
    <x v="0"/>
    <x v="0"/>
    <x v="0"/>
    <x v="1"/>
    <s v="DK2_Rural"/>
    <x v="2"/>
    <x v="2"/>
    <x v="0"/>
    <s v="GNR_ENG_LIGHTOIL_CND_E-39"/>
    <n v="19.600000000000001"/>
    <n v="1.9599999999999999E-2"/>
  </r>
  <r>
    <x v="0"/>
    <x v="0"/>
    <x v="0"/>
    <x v="0"/>
    <x v="1"/>
    <s v="DK2_Rural"/>
    <x v="2"/>
    <x v="2"/>
    <x v="0"/>
    <s v="GNR_ENG_LIGHTOIL_CND_E-41"/>
    <n v="0.28000000000000003"/>
    <n v="2.7999999999999998E-4"/>
  </r>
  <r>
    <x v="0"/>
    <x v="0"/>
    <x v="0"/>
    <x v="0"/>
    <x v="1"/>
    <s v="DK2_Rural"/>
    <x v="2"/>
    <x v="2"/>
    <x v="0"/>
    <s v="GNR_ENG_LIGHTOIL_CND_E-43"/>
    <n v="0.12"/>
    <n v="1.2E-4"/>
  </r>
  <r>
    <x v="0"/>
    <x v="0"/>
    <x v="0"/>
    <x v="0"/>
    <x v="1"/>
    <s v="DK2_Rural"/>
    <x v="2"/>
    <x v="2"/>
    <x v="0"/>
    <s v="GNR_GT_LIGHTOIL_CND_E-27"/>
    <n v="70"/>
    <n v="7.0000000000000007E-2"/>
  </r>
  <r>
    <x v="0"/>
    <x v="0"/>
    <x v="0"/>
    <x v="0"/>
    <x v="1"/>
    <s v="DK2_Rural"/>
    <x v="4"/>
    <x v="0"/>
    <x v="0"/>
    <s v="GNR_ENG_NGAS_BP_E-33"/>
    <n v="2.87"/>
    <n v="2.8700000000000002E-3"/>
  </r>
  <r>
    <x v="0"/>
    <x v="0"/>
    <x v="0"/>
    <x v="0"/>
    <x v="1"/>
    <s v="DK2_Rural"/>
    <x v="4"/>
    <x v="0"/>
    <x v="0"/>
    <s v="GNR_ENG_NGAS_BP_E-34"/>
    <n v="3"/>
    <n v="3.0000000000000001E-3"/>
  </r>
  <r>
    <x v="0"/>
    <x v="0"/>
    <x v="0"/>
    <x v="0"/>
    <x v="1"/>
    <s v="DK2_Rural"/>
    <x v="4"/>
    <x v="0"/>
    <x v="0"/>
    <s v="GNR_ENG_NGAS_BP_E-36"/>
    <n v="1.3149999999999999"/>
    <n v="1.315E-3"/>
  </r>
  <r>
    <x v="0"/>
    <x v="0"/>
    <x v="0"/>
    <x v="0"/>
    <x v="1"/>
    <s v="DK2_Rural"/>
    <x v="4"/>
    <x v="0"/>
    <x v="0"/>
    <s v="GNR_ENG_NGAS_BP_E-37"/>
    <n v="1.66"/>
    <n v="1.66E-3"/>
  </r>
  <r>
    <x v="0"/>
    <x v="0"/>
    <x v="0"/>
    <x v="0"/>
    <x v="1"/>
    <s v="DK2_Rural"/>
    <x v="4"/>
    <x v="0"/>
    <x v="0"/>
    <s v="GNR_ENG_NGAS_BP_E-38"/>
    <n v="3.1850000000000001"/>
    <n v="3.1849999999999999E-3"/>
  </r>
  <r>
    <x v="0"/>
    <x v="0"/>
    <x v="0"/>
    <x v="0"/>
    <x v="1"/>
    <s v="DK2_Rural"/>
    <x v="4"/>
    <x v="0"/>
    <x v="0"/>
    <s v="GNR_ENG_NGAS_BP_E-39"/>
    <n v="26.1"/>
    <n v="2.6100000000000002E-2"/>
  </r>
  <r>
    <x v="0"/>
    <x v="0"/>
    <x v="0"/>
    <x v="0"/>
    <x v="1"/>
    <s v="DK2_Rural"/>
    <x v="4"/>
    <x v="0"/>
    <x v="0"/>
    <s v="GNR_ENG_NGAS_BP_E-40"/>
    <n v="24.28"/>
    <n v="2.4279999999999999E-2"/>
  </r>
  <r>
    <x v="0"/>
    <x v="0"/>
    <x v="0"/>
    <x v="0"/>
    <x v="1"/>
    <s v="DK2_Rural"/>
    <x v="4"/>
    <x v="0"/>
    <x v="0"/>
    <s v="GNR_ENG_NGAS_BP_E-41"/>
    <n v="5.4359999999999999"/>
    <n v="5.4359999999999999E-3"/>
  </r>
  <r>
    <x v="0"/>
    <x v="0"/>
    <x v="0"/>
    <x v="0"/>
    <x v="1"/>
    <s v="DK2_Rural"/>
    <x v="4"/>
    <x v="0"/>
    <x v="0"/>
    <s v="GNR_ENG_NGAS_BP_E-42"/>
    <n v="1.52"/>
    <n v="1.5200000000000001E-3"/>
  </r>
  <r>
    <x v="0"/>
    <x v="0"/>
    <x v="0"/>
    <x v="0"/>
    <x v="1"/>
    <s v="DK2_Rural"/>
    <x v="4"/>
    <x v="0"/>
    <x v="0"/>
    <s v="GNR_ENG_NGAS_BP_E-43"/>
    <n v="2.4769999999999999"/>
    <n v="2.477E-3"/>
  </r>
  <r>
    <x v="0"/>
    <x v="0"/>
    <x v="0"/>
    <x v="0"/>
    <x v="1"/>
    <s v="DK2_Rural"/>
    <x v="4"/>
    <x v="0"/>
    <x v="0"/>
    <s v="GNR_ENG_NGAS_BP_E-45"/>
    <n v="0.5"/>
    <n v="5.0000000000000001E-4"/>
  </r>
  <r>
    <x v="0"/>
    <x v="0"/>
    <x v="0"/>
    <x v="0"/>
    <x v="1"/>
    <s v="DK2_Rural"/>
    <x v="4"/>
    <x v="0"/>
    <x v="0"/>
    <s v="GNR_ENG_NGAS_BP_E-46"/>
    <n v="0.55000000000000004"/>
    <n v="5.5000000000000003E-4"/>
  </r>
  <r>
    <x v="0"/>
    <x v="0"/>
    <x v="0"/>
    <x v="0"/>
    <x v="1"/>
    <s v="DK2_Rural"/>
    <x v="5"/>
    <x v="0"/>
    <x v="0"/>
    <s v="GNR_ST_STRW_BP_E-24"/>
    <n v="5"/>
    <n v="5.0000000000000001E-3"/>
  </r>
  <r>
    <x v="0"/>
    <x v="0"/>
    <x v="0"/>
    <x v="0"/>
    <x v="1"/>
    <s v="DK2_Rural"/>
    <x v="5"/>
    <x v="0"/>
    <x v="0"/>
    <s v="GNR_ST_STRW_BP_E-27"/>
    <n v="9.98"/>
    <n v="9.9799999999999993E-3"/>
  </r>
  <r>
    <x v="0"/>
    <x v="0"/>
    <x v="0"/>
    <x v="0"/>
    <x v="1"/>
    <s v="DK2_Rural"/>
    <x v="5"/>
    <x v="0"/>
    <x v="0"/>
    <s v="GNR_ST_STRW_BP_E-28"/>
    <n v="11.5"/>
    <n v="1.15E-2"/>
  </r>
  <r>
    <x v="0"/>
    <x v="0"/>
    <x v="0"/>
    <x v="0"/>
    <x v="1"/>
    <s v="DK2_Small"/>
    <x v="4"/>
    <x v="0"/>
    <x v="0"/>
    <s v="GNR_ENG_NGAS_BP_E-46"/>
    <n v="38.5"/>
    <n v="3.85E-2"/>
  </r>
  <r>
    <x v="0"/>
    <x v="0"/>
    <x v="0"/>
    <x v="1"/>
    <x v="2"/>
    <s v="EE_A"/>
    <x v="8"/>
    <x v="3"/>
    <x v="1"/>
    <s v="GNR_PV_SUN_LS-4-MW_Y-2020"/>
    <n v="985.91812007376802"/>
    <n v="0.985918120073768"/>
  </r>
  <r>
    <x v="0"/>
    <x v="0"/>
    <x v="0"/>
    <x v="1"/>
    <x v="2"/>
    <s v="EE_A"/>
    <x v="10"/>
    <x v="5"/>
    <x v="1"/>
    <s v="GNR_WT_WIND_ON_LS_Y-2020"/>
    <n v="5526.4717541632499"/>
    <n v="5.52647175416325"/>
  </r>
  <r>
    <x v="0"/>
    <x v="0"/>
    <x v="0"/>
    <x v="1"/>
    <x v="2"/>
    <s v="EE_Enefit"/>
    <x v="12"/>
    <x v="2"/>
    <x v="0"/>
    <s v="ENEFIT_ST_RETORT-GAS_CND"/>
    <n v="35"/>
    <n v="3.5000000000000003E-2"/>
  </r>
  <r>
    <x v="0"/>
    <x v="0"/>
    <x v="0"/>
    <x v="1"/>
    <x v="2"/>
    <s v="EE_Industry"/>
    <x v="0"/>
    <x v="1"/>
    <x v="0"/>
    <s v="GNR_ST_BGAS_EXT_E-38"/>
    <n v="0.1"/>
    <n v="1E-4"/>
  </r>
  <r>
    <x v="0"/>
    <x v="0"/>
    <x v="0"/>
    <x v="1"/>
    <x v="2"/>
    <s v="EE_Industry"/>
    <x v="12"/>
    <x v="1"/>
    <x v="0"/>
    <s v="GNR_ENG_RETORT-GAS_E-44"/>
    <n v="95"/>
    <n v="9.5000000000000001E-2"/>
  </r>
  <r>
    <x v="0"/>
    <x v="0"/>
    <x v="0"/>
    <x v="1"/>
    <x v="2"/>
    <s v="EE_Industry"/>
    <x v="13"/>
    <x v="0"/>
    <x v="0"/>
    <s v="IMAVERE_ST_WOOD_BP"/>
    <n v="10"/>
    <n v="0.01"/>
  </r>
  <r>
    <x v="0"/>
    <x v="0"/>
    <x v="0"/>
    <x v="1"/>
    <x v="2"/>
    <s v="EE_Industry"/>
    <x v="13"/>
    <x v="0"/>
    <x v="0"/>
    <s v="OSULA_ST_WOOD_BP"/>
    <n v="10"/>
    <n v="0.01"/>
  </r>
  <r>
    <x v="0"/>
    <x v="0"/>
    <x v="0"/>
    <x v="1"/>
    <x v="2"/>
    <s v="EE_Industry"/>
    <x v="14"/>
    <x v="0"/>
    <x v="0"/>
    <s v="GNR_ST_WOODWST_BP_E-53"/>
    <n v="13"/>
    <n v="1.2999999999999999E-2"/>
  </r>
  <r>
    <x v="0"/>
    <x v="0"/>
    <x v="0"/>
    <x v="1"/>
    <x v="2"/>
    <s v="EE_Kohtla_Jarve"/>
    <x v="4"/>
    <x v="1"/>
    <x v="0"/>
    <s v="GNR_ENG_NGAS_EXT_E-44"/>
    <n v="16"/>
    <n v="1.6E-2"/>
  </r>
  <r>
    <x v="0"/>
    <x v="0"/>
    <x v="0"/>
    <x v="1"/>
    <x v="2"/>
    <s v="EE_Narva"/>
    <x v="15"/>
    <x v="2"/>
    <x v="0"/>
    <s v="AUVERE_ST_SHALE_CND"/>
    <n v="274"/>
    <n v="0.27400000000000002"/>
  </r>
  <r>
    <x v="0"/>
    <x v="0"/>
    <x v="0"/>
    <x v="1"/>
    <x v="2"/>
    <s v="EE_Narva"/>
    <x v="15"/>
    <x v="2"/>
    <x v="0"/>
    <s v="NARVA-12_ST_SHALE_CND"/>
    <n v="160"/>
    <n v="0.16"/>
  </r>
  <r>
    <x v="0"/>
    <x v="0"/>
    <x v="0"/>
    <x v="1"/>
    <x v="2"/>
    <s v="EE_Narva"/>
    <x v="15"/>
    <x v="2"/>
    <x v="0"/>
    <s v="NARVA-1_ST_SHALE_CND"/>
    <n v="167"/>
    <n v="0.16700000000000001"/>
  </r>
  <r>
    <x v="0"/>
    <x v="0"/>
    <x v="0"/>
    <x v="1"/>
    <x v="2"/>
    <s v="EE_Narva"/>
    <x v="15"/>
    <x v="2"/>
    <x v="0"/>
    <s v="NARVA-2_ST_SHALE_CND"/>
    <n v="167"/>
    <n v="0.16700000000000001"/>
  </r>
  <r>
    <x v="0"/>
    <x v="0"/>
    <x v="0"/>
    <x v="1"/>
    <x v="2"/>
    <s v="EE_Narva"/>
    <x v="15"/>
    <x v="2"/>
    <x v="0"/>
    <s v="NARVA-3_ST_SHALE_CND"/>
    <n v="164"/>
    <n v="0.16400000000000001"/>
  </r>
  <r>
    <x v="0"/>
    <x v="0"/>
    <x v="0"/>
    <x v="1"/>
    <x v="2"/>
    <s v="EE_Narva"/>
    <x v="15"/>
    <x v="2"/>
    <x v="0"/>
    <s v="NARVA-4_ST_SHALE_CND"/>
    <n v="164"/>
    <n v="0.16400000000000001"/>
  </r>
  <r>
    <x v="0"/>
    <x v="0"/>
    <x v="0"/>
    <x v="1"/>
    <x v="2"/>
    <s v="EE_Narva"/>
    <x v="15"/>
    <x v="2"/>
    <x v="0"/>
    <s v="NARVA-5_ST_SHALE_CND"/>
    <n v="173"/>
    <n v="0.17299999999999999"/>
  </r>
  <r>
    <x v="0"/>
    <x v="0"/>
    <x v="0"/>
    <x v="1"/>
    <x v="2"/>
    <s v="EE_Narva"/>
    <x v="15"/>
    <x v="2"/>
    <x v="0"/>
    <s v="NARVA-6_ST_SHALE_CND"/>
    <n v="173"/>
    <n v="0.17299999999999999"/>
  </r>
  <r>
    <x v="0"/>
    <x v="0"/>
    <x v="0"/>
    <x v="1"/>
    <x v="2"/>
    <s v="EE_Narva"/>
    <x v="15"/>
    <x v="2"/>
    <x v="0"/>
    <s v="NARVA-7_ST_SHALE_CND"/>
    <n v="167"/>
    <n v="0.16700000000000001"/>
  </r>
  <r>
    <x v="0"/>
    <x v="0"/>
    <x v="0"/>
    <x v="1"/>
    <x v="2"/>
    <s v="EE_Narva"/>
    <x v="15"/>
    <x v="2"/>
    <x v="0"/>
    <s v="NARVA-8_ST_SHALE_CND"/>
    <n v="194"/>
    <n v="0.19400000000000001"/>
  </r>
  <r>
    <x v="0"/>
    <x v="0"/>
    <x v="0"/>
    <x v="1"/>
    <x v="2"/>
    <s v="EE_Narva"/>
    <x v="15"/>
    <x v="1"/>
    <x v="0"/>
    <s v="NARVA-11_ST_SHALE_EXT"/>
    <n v="192"/>
    <n v="0.192"/>
  </r>
  <r>
    <x v="0"/>
    <x v="0"/>
    <x v="0"/>
    <x v="1"/>
    <x v="2"/>
    <s v="EE_Parnu"/>
    <x v="0"/>
    <x v="1"/>
    <x v="0"/>
    <s v="GNR_ST_BGAS_EXT_E-38"/>
    <n v="0.1"/>
    <n v="1E-4"/>
  </r>
  <r>
    <x v="0"/>
    <x v="0"/>
    <x v="0"/>
    <x v="1"/>
    <x v="2"/>
    <s v="EE_Parnu"/>
    <x v="13"/>
    <x v="0"/>
    <x v="0"/>
    <s v="PARNU-1_ST_WOOD_BP"/>
    <n v="22"/>
    <n v="2.1999999999999999E-2"/>
  </r>
  <r>
    <x v="0"/>
    <x v="0"/>
    <x v="0"/>
    <x v="1"/>
    <x v="2"/>
    <s v="EE_Rural"/>
    <x v="0"/>
    <x v="1"/>
    <x v="0"/>
    <s v="GNR_ST_BGAS_EXT_E-38"/>
    <n v="3.3"/>
    <n v="3.3E-3"/>
  </r>
  <r>
    <x v="0"/>
    <x v="0"/>
    <x v="0"/>
    <x v="1"/>
    <x v="2"/>
    <s v="EE_Rural"/>
    <x v="4"/>
    <x v="1"/>
    <x v="0"/>
    <s v="GNR_ENG_NGAS_EXT_E-44"/>
    <n v="1.2"/>
    <n v="1.1999999999999999E-3"/>
  </r>
  <r>
    <x v="0"/>
    <x v="0"/>
    <x v="0"/>
    <x v="1"/>
    <x v="2"/>
    <s v="EE_Rural"/>
    <x v="9"/>
    <x v="4"/>
    <x v="0"/>
    <s v="GNR_ROR_WTR"/>
    <n v="4"/>
    <n v="4.0000000000000001E-3"/>
  </r>
  <r>
    <x v="0"/>
    <x v="0"/>
    <x v="0"/>
    <x v="1"/>
    <x v="2"/>
    <s v="EE_Rural"/>
    <x v="10"/>
    <x v="5"/>
    <x v="0"/>
    <s v="GNR_WT_WIND_ONS"/>
    <n v="403"/>
    <n v="0.40300000000000002"/>
  </r>
  <r>
    <x v="0"/>
    <x v="0"/>
    <x v="0"/>
    <x v="1"/>
    <x v="2"/>
    <s v="EE_Rural"/>
    <x v="14"/>
    <x v="0"/>
    <x v="0"/>
    <s v="EBAVERE_ST_WOODWST_BP"/>
    <n v="10"/>
    <n v="0.01"/>
  </r>
  <r>
    <x v="0"/>
    <x v="0"/>
    <x v="0"/>
    <x v="1"/>
    <x v="2"/>
    <s v="EE_Sillamae"/>
    <x v="4"/>
    <x v="1"/>
    <x v="0"/>
    <s v="GNR_ENG_NGAS_EXT_E-44"/>
    <n v="10"/>
    <n v="0.01"/>
  </r>
  <r>
    <x v="0"/>
    <x v="0"/>
    <x v="0"/>
    <x v="1"/>
    <x v="2"/>
    <s v="EE_Sillamae"/>
    <x v="13"/>
    <x v="0"/>
    <x v="0"/>
    <s v="SILLAMAE_ST_WOOD_BP"/>
    <n v="5.8"/>
    <n v="5.7999999999999996E-3"/>
  </r>
  <r>
    <x v="0"/>
    <x v="0"/>
    <x v="0"/>
    <x v="1"/>
    <x v="2"/>
    <s v="EE_Tallinn"/>
    <x v="3"/>
    <x v="0"/>
    <x v="0"/>
    <s v="IRU_ST_MSW_BP"/>
    <n v="17"/>
    <n v="1.7000000000000001E-2"/>
  </r>
  <r>
    <x v="0"/>
    <x v="0"/>
    <x v="0"/>
    <x v="1"/>
    <x v="2"/>
    <s v="EE_Tallinn"/>
    <x v="4"/>
    <x v="1"/>
    <x v="0"/>
    <s v="GNR_ENG_NGAS_EXT_E-44"/>
    <n v="1.5"/>
    <n v="1.5E-3"/>
  </r>
  <r>
    <x v="0"/>
    <x v="0"/>
    <x v="0"/>
    <x v="1"/>
    <x v="2"/>
    <s v="EE_Tallinn"/>
    <x v="4"/>
    <x v="1"/>
    <x v="0"/>
    <s v="IRU_ST_NGAS_BP"/>
    <n v="94"/>
    <n v="9.4E-2"/>
  </r>
  <r>
    <x v="0"/>
    <x v="0"/>
    <x v="0"/>
    <x v="1"/>
    <x v="2"/>
    <s v="EE_Tallinn"/>
    <x v="13"/>
    <x v="0"/>
    <x v="0"/>
    <s v="MUSTAMAE_ST_WOOD_BP"/>
    <n v="10"/>
    <n v="0.01"/>
  </r>
  <r>
    <x v="0"/>
    <x v="0"/>
    <x v="0"/>
    <x v="1"/>
    <x v="2"/>
    <s v="EE_Tallinn"/>
    <x v="13"/>
    <x v="0"/>
    <x v="0"/>
    <s v="VAO-1_ST_WOOD_BP"/>
    <n v="25"/>
    <n v="2.5000000000000001E-2"/>
  </r>
  <r>
    <x v="0"/>
    <x v="0"/>
    <x v="0"/>
    <x v="1"/>
    <x v="2"/>
    <s v="EE_Tallinn"/>
    <x v="13"/>
    <x v="0"/>
    <x v="0"/>
    <s v="VAO-2_ST_WOOD_BP"/>
    <n v="21"/>
    <n v="2.1000000000000001E-2"/>
  </r>
  <r>
    <x v="0"/>
    <x v="0"/>
    <x v="0"/>
    <x v="1"/>
    <x v="2"/>
    <s v="EE_Tartu"/>
    <x v="13"/>
    <x v="0"/>
    <x v="0"/>
    <s v="TARTU-1_ST_WOOD_BP"/>
    <n v="22"/>
    <n v="2.1999999999999999E-2"/>
  </r>
  <r>
    <x v="0"/>
    <x v="0"/>
    <x v="0"/>
    <x v="1"/>
    <x v="2"/>
    <s v="EE_Urban"/>
    <x v="0"/>
    <x v="1"/>
    <x v="0"/>
    <s v="GNR_ST_BGAS_EXT_E-38"/>
    <n v="0.1"/>
    <n v="1E-4"/>
  </r>
  <r>
    <x v="0"/>
    <x v="0"/>
    <x v="0"/>
    <x v="1"/>
    <x v="2"/>
    <s v="EE_Urban"/>
    <x v="4"/>
    <x v="1"/>
    <x v="0"/>
    <s v="GNR_ENG_NGAS_EXT_E-44"/>
    <n v="0.9"/>
    <n v="8.9999999999999998E-4"/>
  </r>
  <r>
    <x v="0"/>
    <x v="0"/>
    <x v="0"/>
    <x v="1"/>
    <x v="2"/>
    <s v="EE_Urban"/>
    <x v="13"/>
    <x v="0"/>
    <x v="0"/>
    <s v="GNR_ST_WOOD_BP_E-53"/>
    <n v="12"/>
    <n v="1.2E-2"/>
  </r>
  <r>
    <x v="0"/>
    <x v="0"/>
    <x v="0"/>
    <x v="2"/>
    <x v="3"/>
    <s v="FI_IND"/>
    <x v="0"/>
    <x v="0"/>
    <x v="0"/>
    <s v="GNR_IND-ST_BGAS_BP_CB-30"/>
    <n v="4.3"/>
    <n v="4.3E-3"/>
  </r>
  <r>
    <x v="0"/>
    <x v="0"/>
    <x v="0"/>
    <x v="2"/>
    <x v="3"/>
    <s v="FI_IND"/>
    <x v="1"/>
    <x v="0"/>
    <x v="0"/>
    <s v="GNR_IND-ST_COAL_BP_CB-30"/>
    <n v="4.2"/>
    <n v="4.1999999999999997E-3"/>
  </r>
  <r>
    <x v="0"/>
    <x v="0"/>
    <x v="0"/>
    <x v="2"/>
    <x v="3"/>
    <s v="FI_IND"/>
    <x v="7"/>
    <x v="0"/>
    <x v="0"/>
    <s v="GNR_IND-ST_FUELOIL_BP_CB-30"/>
    <n v="41.8"/>
    <n v="4.1799999999999997E-2"/>
  </r>
  <r>
    <x v="0"/>
    <x v="0"/>
    <x v="0"/>
    <x v="2"/>
    <x v="3"/>
    <s v="FI_IND"/>
    <x v="7"/>
    <x v="0"/>
    <x v="0"/>
    <s v="GNR_IND-ST_FUELOIL_BP_CB-80"/>
    <n v="25"/>
    <n v="2.5000000000000001E-2"/>
  </r>
  <r>
    <x v="0"/>
    <x v="0"/>
    <x v="0"/>
    <x v="2"/>
    <x v="3"/>
    <s v="FI_IND"/>
    <x v="2"/>
    <x v="0"/>
    <x v="0"/>
    <s v="GNR_IND-ST_LIGHTOIL_BP_CB-30"/>
    <n v="2.6"/>
    <n v="2.5999999999999999E-3"/>
  </r>
  <r>
    <x v="0"/>
    <x v="0"/>
    <x v="0"/>
    <x v="2"/>
    <x v="3"/>
    <s v="FI_IND"/>
    <x v="3"/>
    <x v="0"/>
    <x v="1"/>
    <s v="GNR_ST_MSW_BP_E-23_LS-220-MW-FEED_Y-2020"/>
    <n v="580.71243748621998"/>
    <n v="0.58071243748621904"/>
  </r>
  <r>
    <x v="0"/>
    <x v="0"/>
    <x v="0"/>
    <x v="2"/>
    <x v="3"/>
    <s v="FI_IND"/>
    <x v="3"/>
    <x v="0"/>
    <x v="0"/>
    <s v="GNR_IND-ST_MSW_BP_CB-30"/>
    <n v="72"/>
    <n v="7.1999999999999995E-2"/>
  </r>
  <r>
    <x v="0"/>
    <x v="0"/>
    <x v="0"/>
    <x v="2"/>
    <x v="3"/>
    <s v="FI_IND"/>
    <x v="4"/>
    <x v="0"/>
    <x v="0"/>
    <s v="GNR_GT_NGAS_BP_CB-30"/>
    <n v="41"/>
    <n v="4.1000000000000002E-2"/>
  </r>
  <r>
    <x v="0"/>
    <x v="0"/>
    <x v="0"/>
    <x v="2"/>
    <x v="3"/>
    <s v="FI_IND"/>
    <x v="4"/>
    <x v="0"/>
    <x v="0"/>
    <s v="GNR_GT_NGAS_BP_CB-50"/>
    <n v="70"/>
    <n v="7.0000000000000007E-2"/>
  </r>
  <r>
    <x v="0"/>
    <x v="0"/>
    <x v="0"/>
    <x v="2"/>
    <x v="3"/>
    <s v="FI_IND"/>
    <x v="4"/>
    <x v="0"/>
    <x v="0"/>
    <s v="GNR_IND-ST_NGAS_BP_CB-30"/>
    <n v="278"/>
    <n v="0.27800000000000002"/>
  </r>
  <r>
    <x v="0"/>
    <x v="0"/>
    <x v="0"/>
    <x v="2"/>
    <x v="3"/>
    <s v="FI_IND"/>
    <x v="16"/>
    <x v="0"/>
    <x v="0"/>
    <s v="GNR_IND-ST_PEAT_BP_CB-20"/>
    <n v="36"/>
    <n v="3.5999999999999997E-2"/>
  </r>
  <r>
    <x v="0"/>
    <x v="0"/>
    <x v="0"/>
    <x v="2"/>
    <x v="3"/>
    <s v="FI_IND"/>
    <x v="16"/>
    <x v="0"/>
    <x v="0"/>
    <s v="GNR_IND-ST_PEAT_BP_CB-30"/>
    <n v="177.8"/>
    <n v="0.17780000000000001"/>
  </r>
  <r>
    <x v="0"/>
    <x v="0"/>
    <x v="0"/>
    <x v="2"/>
    <x v="3"/>
    <s v="FI_IND"/>
    <x v="16"/>
    <x v="0"/>
    <x v="0"/>
    <s v="GNR_ST_PEAT_BP_CB-50"/>
    <n v="12"/>
    <n v="1.2E-2"/>
  </r>
  <r>
    <x v="0"/>
    <x v="0"/>
    <x v="0"/>
    <x v="2"/>
    <x v="3"/>
    <s v="FI_IND"/>
    <x v="16"/>
    <x v="1"/>
    <x v="0"/>
    <s v="AITTALUOTO_IND-ST_PEAT_EXT"/>
    <n v="56.8"/>
    <n v="5.6800000000000003E-2"/>
  </r>
  <r>
    <x v="0"/>
    <x v="0"/>
    <x v="0"/>
    <x v="2"/>
    <x v="3"/>
    <s v="FI_IND"/>
    <x v="16"/>
    <x v="1"/>
    <x v="0"/>
    <s v="ALHOLMEN2_IND-ST_PEAT_EXT"/>
    <n v="240"/>
    <n v="0.24"/>
  </r>
  <r>
    <x v="0"/>
    <x v="0"/>
    <x v="0"/>
    <x v="2"/>
    <x v="3"/>
    <s v="FI_IND"/>
    <x v="6"/>
    <x v="0"/>
    <x v="0"/>
    <s v="GNR_IND-ST_WOODCHI_BP_CB-20"/>
    <n v="87"/>
    <n v="8.6999999999999994E-2"/>
  </r>
  <r>
    <x v="0"/>
    <x v="0"/>
    <x v="0"/>
    <x v="2"/>
    <x v="3"/>
    <s v="FI_IND"/>
    <x v="6"/>
    <x v="0"/>
    <x v="0"/>
    <s v="GNR_IND-ST_WOODCHI_BP_CB-30"/>
    <n v="101.4"/>
    <n v="0.1014"/>
  </r>
  <r>
    <x v="0"/>
    <x v="0"/>
    <x v="0"/>
    <x v="2"/>
    <x v="3"/>
    <s v="FI_IND"/>
    <x v="6"/>
    <x v="0"/>
    <x v="0"/>
    <s v="GNR_IND-ST_WOODCHI_BP_CB-70"/>
    <n v="27"/>
    <n v="2.7E-2"/>
  </r>
  <r>
    <x v="0"/>
    <x v="0"/>
    <x v="0"/>
    <x v="2"/>
    <x v="3"/>
    <s v="FI_IND"/>
    <x v="14"/>
    <x v="0"/>
    <x v="0"/>
    <s v="GNR_IND-ST_BLACKLIC_BP_CB-20"/>
    <n v="45"/>
    <n v="4.4999999999999998E-2"/>
  </r>
  <r>
    <x v="0"/>
    <x v="0"/>
    <x v="0"/>
    <x v="2"/>
    <x v="3"/>
    <s v="FI_IND"/>
    <x v="14"/>
    <x v="0"/>
    <x v="0"/>
    <s v="GNR_IND-ST_BLACKLIC_BP_CB-30"/>
    <n v="985.9"/>
    <n v="0.9859"/>
  </r>
  <r>
    <x v="0"/>
    <x v="0"/>
    <x v="0"/>
    <x v="2"/>
    <x v="3"/>
    <s v="FI_IND"/>
    <x v="14"/>
    <x v="0"/>
    <x v="0"/>
    <s v="GNR_IND-ST_BLACKLIC_BP_CB-60"/>
    <n v="77"/>
    <n v="7.6999999999999999E-2"/>
  </r>
  <r>
    <x v="0"/>
    <x v="0"/>
    <x v="0"/>
    <x v="2"/>
    <x v="3"/>
    <s v="FI_IND"/>
    <x v="14"/>
    <x v="0"/>
    <x v="0"/>
    <s v="GNR_IND-ST_WOODWST_BP_CB-20"/>
    <n v="60"/>
    <n v="0.06"/>
  </r>
  <r>
    <x v="0"/>
    <x v="0"/>
    <x v="0"/>
    <x v="2"/>
    <x v="3"/>
    <s v="FI_IND"/>
    <x v="14"/>
    <x v="0"/>
    <x v="0"/>
    <s v="GNR_IND-ST_WOODWST_BP_CB-30"/>
    <n v="177.6"/>
    <n v="0.17760000000000001"/>
  </r>
  <r>
    <x v="0"/>
    <x v="0"/>
    <x v="0"/>
    <x v="2"/>
    <x v="3"/>
    <s v="FI_IND"/>
    <x v="14"/>
    <x v="1"/>
    <x v="0"/>
    <s v="ANJALANKOSKI_IND-ST_WOODWST_EXT"/>
    <n v="90"/>
    <n v="0.09"/>
  </r>
  <r>
    <x v="0"/>
    <x v="0"/>
    <x v="0"/>
    <x v="2"/>
    <x v="3"/>
    <s v="FI_large"/>
    <x v="1"/>
    <x v="1"/>
    <x v="0"/>
    <s v="NA2y3_ST_COAL_EXT"/>
    <n v="220"/>
    <n v="0.22"/>
  </r>
  <r>
    <x v="0"/>
    <x v="0"/>
    <x v="0"/>
    <x v="2"/>
    <x v="3"/>
    <s v="FI_large"/>
    <x v="7"/>
    <x v="0"/>
    <x v="0"/>
    <s v="GNR_ST_FUELOIL_BP_CB-50"/>
    <n v="28"/>
    <n v="2.8000000000000001E-2"/>
  </r>
  <r>
    <x v="0"/>
    <x v="0"/>
    <x v="0"/>
    <x v="2"/>
    <x v="3"/>
    <s v="FI_large"/>
    <x v="16"/>
    <x v="0"/>
    <x v="0"/>
    <s v="GNR_IND-ST_PEAT_BP_CB-40"/>
    <n v="80"/>
    <n v="0.08"/>
  </r>
  <r>
    <x v="0"/>
    <x v="0"/>
    <x v="0"/>
    <x v="2"/>
    <x v="3"/>
    <s v="FI_large"/>
    <x v="16"/>
    <x v="0"/>
    <x v="0"/>
    <s v="GNR_ST_PEAT_BP_CB-40"/>
    <n v="65"/>
    <n v="6.5000000000000002E-2"/>
  </r>
  <r>
    <x v="0"/>
    <x v="0"/>
    <x v="0"/>
    <x v="2"/>
    <x v="3"/>
    <s v="FI_large"/>
    <x v="16"/>
    <x v="1"/>
    <x v="0"/>
    <s v="KELJONLAHTI_ST_PEAT_EXT"/>
    <n v="189.7"/>
    <n v="0.18970000000000001"/>
  </r>
  <r>
    <x v="0"/>
    <x v="0"/>
    <x v="0"/>
    <x v="2"/>
    <x v="3"/>
    <s v="FI_large"/>
    <x v="16"/>
    <x v="1"/>
    <x v="0"/>
    <s v="TOPPILA2_ST_PEAT_EXT"/>
    <n v="135"/>
    <n v="0.13500000000000001"/>
  </r>
  <r>
    <x v="0"/>
    <x v="0"/>
    <x v="0"/>
    <x v="2"/>
    <x v="3"/>
    <s v="FI_large"/>
    <x v="6"/>
    <x v="0"/>
    <x v="0"/>
    <s v="GNR_IND-ST_WOODCHI_BP_CB-50"/>
    <n v="140"/>
    <n v="0.14000000000000001"/>
  </r>
  <r>
    <x v="0"/>
    <x v="0"/>
    <x v="0"/>
    <x v="2"/>
    <x v="3"/>
    <s v="FI_large"/>
    <x v="6"/>
    <x v="0"/>
    <x v="0"/>
    <s v="GNR_ST_WOODCHI_BP_CB-40"/>
    <n v="70"/>
    <n v="7.0000000000000007E-2"/>
  </r>
  <r>
    <x v="0"/>
    <x v="0"/>
    <x v="0"/>
    <x v="2"/>
    <x v="3"/>
    <s v="FI_large_gas"/>
    <x v="0"/>
    <x v="0"/>
    <x v="0"/>
    <s v="GNR_ST_BGAS_BP_CB-40"/>
    <n v="40"/>
    <n v="0.04"/>
  </r>
  <r>
    <x v="0"/>
    <x v="0"/>
    <x v="0"/>
    <x v="2"/>
    <x v="3"/>
    <s v="FI_large_gas"/>
    <x v="1"/>
    <x v="0"/>
    <x v="0"/>
    <s v="GNR_ST_COAL_BP_CB-50"/>
    <n v="432"/>
    <n v="0.432"/>
  </r>
  <r>
    <x v="0"/>
    <x v="0"/>
    <x v="0"/>
    <x v="2"/>
    <x v="3"/>
    <s v="FI_large_gas"/>
    <x v="3"/>
    <x v="0"/>
    <x v="1"/>
    <s v="GNR_ST_MSW_BP_E-23_LS-220-MW-FEED_Y-2020"/>
    <n v="278.90981187328299"/>
    <n v="0.27890981187328301"/>
  </r>
  <r>
    <x v="0"/>
    <x v="0"/>
    <x v="0"/>
    <x v="2"/>
    <x v="3"/>
    <s v="FI_large_gas"/>
    <x v="3"/>
    <x v="0"/>
    <x v="0"/>
    <s v="GNR_ST_MSW_BP_CB-30"/>
    <n v="41.5"/>
    <n v="4.1500000000000002E-2"/>
  </r>
  <r>
    <x v="0"/>
    <x v="0"/>
    <x v="0"/>
    <x v="2"/>
    <x v="3"/>
    <s v="FI_large_gas"/>
    <x v="4"/>
    <x v="0"/>
    <x v="0"/>
    <s v="GNR_CC_NGAS_BP_CB-100"/>
    <n v="94"/>
    <n v="9.4E-2"/>
  </r>
  <r>
    <x v="0"/>
    <x v="0"/>
    <x v="0"/>
    <x v="2"/>
    <x v="3"/>
    <s v="FI_large_gas"/>
    <x v="4"/>
    <x v="0"/>
    <x v="0"/>
    <s v="GNR_CC_NGAS_BP_CB-110"/>
    <n v="234"/>
    <n v="0.23400000000000001"/>
  </r>
  <r>
    <x v="0"/>
    <x v="0"/>
    <x v="0"/>
    <x v="2"/>
    <x v="3"/>
    <s v="FI_large_gas"/>
    <x v="4"/>
    <x v="0"/>
    <x v="0"/>
    <s v="GNR_CC_NGAS_BP_CB-90"/>
    <n v="142"/>
    <n v="0.14199999999999999"/>
  </r>
  <r>
    <x v="0"/>
    <x v="0"/>
    <x v="0"/>
    <x v="2"/>
    <x v="3"/>
    <s v="FI_large_gas"/>
    <x v="4"/>
    <x v="0"/>
    <x v="0"/>
    <s v="GNR_GT_NGAS_BP_CB-150"/>
    <n v="46"/>
    <n v="4.5999999999999999E-2"/>
  </r>
  <r>
    <x v="0"/>
    <x v="0"/>
    <x v="0"/>
    <x v="2"/>
    <x v="3"/>
    <s v="FI_large_gas"/>
    <x v="4"/>
    <x v="0"/>
    <x v="0"/>
    <s v="GNR_GT_NGAS_BP_CB-50"/>
    <n v="4.5999999999999996"/>
    <n v="4.5999999999999999E-3"/>
  </r>
  <r>
    <x v="0"/>
    <x v="0"/>
    <x v="0"/>
    <x v="2"/>
    <x v="3"/>
    <s v="FI_large_gas"/>
    <x v="4"/>
    <x v="0"/>
    <x v="0"/>
    <s v="GNR_GT_NGAS_BP_CB-60"/>
    <n v="49"/>
    <n v="4.9000000000000002E-2"/>
  </r>
  <r>
    <x v="0"/>
    <x v="0"/>
    <x v="0"/>
    <x v="2"/>
    <x v="3"/>
    <s v="FI_large_gas"/>
    <x v="4"/>
    <x v="0"/>
    <x v="0"/>
    <s v="GNR_ST_NGAS_BP_CB-130"/>
    <n v="102"/>
    <n v="0.10199999999999999"/>
  </r>
  <r>
    <x v="0"/>
    <x v="0"/>
    <x v="0"/>
    <x v="2"/>
    <x v="3"/>
    <s v="FI_large_gas"/>
    <x v="4"/>
    <x v="0"/>
    <x v="0"/>
    <s v="GNR_ST_NGAS_BP_CB-50"/>
    <n v="4.5999999999999996"/>
    <n v="4.5999999999999999E-3"/>
  </r>
  <r>
    <x v="0"/>
    <x v="0"/>
    <x v="0"/>
    <x v="2"/>
    <x v="3"/>
    <s v="FI_large_gas"/>
    <x v="4"/>
    <x v="0"/>
    <x v="0"/>
    <s v="GNR_ST_NGAS_BP_CB-90"/>
    <n v="129"/>
    <n v="0.129"/>
  </r>
  <r>
    <x v="0"/>
    <x v="0"/>
    <x v="0"/>
    <x v="2"/>
    <x v="3"/>
    <s v="FI_large_gas"/>
    <x v="4"/>
    <x v="1"/>
    <x v="0"/>
    <s v="VUOSAARIB_CC_NGAS_EXT"/>
    <n v="485"/>
    <n v="0.48499999999999999"/>
  </r>
  <r>
    <x v="0"/>
    <x v="0"/>
    <x v="0"/>
    <x v="2"/>
    <x v="3"/>
    <s v="FI_large_gas"/>
    <x v="17"/>
    <x v="0"/>
    <x v="0"/>
    <s v="GNR_ST_HYDROGEN_BP_CB-30"/>
    <n v="1.6"/>
    <n v="1.6000000000000001E-3"/>
  </r>
  <r>
    <x v="0"/>
    <x v="0"/>
    <x v="0"/>
    <x v="2"/>
    <x v="3"/>
    <s v="FI_large_gas"/>
    <x v="6"/>
    <x v="0"/>
    <x v="0"/>
    <s v="GNR_ST_WOODCHI_BP_CB-50"/>
    <n v="60"/>
    <n v="0.06"/>
  </r>
  <r>
    <x v="0"/>
    <x v="0"/>
    <x v="0"/>
    <x v="2"/>
    <x v="3"/>
    <s v="FI_large_gas"/>
    <x v="14"/>
    <x v="0"/>
    <x v="0"/>
    <s v="GNR_IND-ST_WOODWST_BP_CB-50"/>
    <n v="119"/>
    <n v="0.11899999999999999"/>
  </r>
  <r>
    <x v="0"/>
    <x v="0"/>
    <x v="0"/>
    <x v="2"/>
    <x v="3"/>
    <s v="FI_medium"/>
    <x v="0"/>
    <x v="0"/>
    <x v="0"/>
    <s v="GNR_ENG_BGAS_BP_CB-100"/>
    <n v="1.6"/>
    <n v="1.6000000000000001E-3"/>
  </r>
  <r>
    <x v="0"/>
    <x v="0"/>
    <x v="0"/>
    <x v="2"/>
    <x v="3"/>
    <s v="FI_medium"/>
    <x v="0"/>
    <x v="0"/>
    <x v="0"/>
    <s v="GNR_GT_BGAS_BP_CB-30"/>
    <n v="0.1"/>
    <n v="1E-4"/>
  </r>
  <r>
    <x v="0"/>
    <x v="0"/>
    <x v="0"/>
    <x v="2"/>
    <x v="3"/>
    <s v="FI_medium"/>
    <x v="1"/>
    <x v="0"/>
    <x v="0"/>
    <s v="GNR_ST_COAL_BP_CB-130"/>
    <n v="230"/>
    <n v="0.23"/>
  </r>
  <r>
    <x v="0"/>
    <x v="0"/>
    <x v="0"/>
    <x v="2"/>
    <x v="3"/>
    <s v="FI_medium"/>
    <x v="7"/>
    <x v="0"/>
    <x v="0"/>
    <s v="GNR_ST_FUELOIL_BP_CB-120"/>
    <n v="15.8"/>
    <n v="1.5800000000000002E-2"/>
  </r>
  <r>
    <x v="0"/>
    <x v="0"/>
    <x v="0"/>
    <x v="2"/>
    <x v="3"/>
    <s v="FI_medium"/>
    <x v="7"/>
    <x v="0"/>
    <x v="0"/>
    <s v="GNR_ST_FUELOIL_BP_CB-30"/>
    <n v="8"/>
    <n v="8.0000000000000002E-3"/>
  </r>
  <r>
    <x v="0"/>
    <x v="0"/>
    <x v="0"/>
    <x v="2"/>
    <x v="3"/>
    <s v="FI_medium"/>
    <x v="3"/>
    <x v="0"/>
    <x v="0"/>
    <s v="GNR_ST_MSW_BP_CB-30"/>
    <n v="23"/>
    <n v="2.3E-2"/>
  </r>
  <r>
    <x v="0"/>
    <x v="0"/>
    <x v="0"/>
    <x v="2"/>
    <x v="3"/>
    <s v="FI_medium"/>
    <x v="17"/>
    <x v="0"/>
    <x v="0"/>
    <s v="GNR_ST_BFG_BP_CB-280"/>
    <n v="110"/>
    <n v="0.11"/>
  </r>
  <r>
    <x v="0"/>
    <x v="0"/>
    <x v="0"/>
    <x v="2"/>
    <x v="3"/>
    <s v="FI_medium"/>
    <x v="17"/>
    <x v="0"/>
    <x v="0"/>
    <s v="GNR_ST_BFG_BP_CB-90"/>
    <n v="65"/>
    <n v="6.5000000000000002E-2"/>
  </r>
  <r>
    <x v="0"/>
    <x v="0"/>
    <x v="0"/>
    <x v="2"/>
    <x v="3"/>
    <s v="FI_medium"/>
    <x v="16"/>
    <x v="0"/>
    <x v="0"/>
    <s v="GNR_ST_PEAT_BP_CB-120"/>
    <n v="125"/>
    <n v="0.125"/>
  </r>
  <r>
    <x v="0"/>
    <x v="0"/>
    <x v="0"/>
    <x v="2"/>
    <x v="3"/>
    <s v="FI_medium"/>
    <x v="16"/>
    <x v="0"/>
    <x v="0"/>
    <s v="GNR_ST_PEAT_BP_CB-30"/>
    <n v="82.5"/>
    <n v="8.2500000000000004E-2"/>
  </r>
  <r>
    <x v="0"/>
    <x v="0"/>
    <x v="0"/>
    <x v="2"/>
    <x v="3"/>
    <s v="FI_medium"/>
    <x v="16"/>
    <x v="0"/>
    <x v="0"/>
    <s v="GNR_ST_PEAT_BP_CB-40"/>
    <n v="15.6"/>
    <n v="1.5599999999999999E-2"/>
  </r>
  <r>
    <x v="0"/>
    <x v="0"/>
    <x v="0"/>
    <x v="2"/>
    <x v="3"/>
    <s v="FI_medium"/>
    <x v="16"/>
    <x v="0"/>
    <x v="0"/>
    <s v="GNR_ST_PEAT_BP_CB-50"/>
    <n v="14.7"/>
    <n v="1.47E-2"/>
  </r>
  <r>
    <x v="0"/>
    <x v="0"/>
    <x v="0"/>
    <x v="2"/>
    <x v="3"/>
    <s v="FI_medium"/>
    <x v="6"/>
    <x v="0"/>
    <x v="0"/>
    <s v="GNR_IND-ST_WOODCHI_BP_CB-40"/>
    <n v="36.1"/>
    <n v="3.61E-2"/>
  </r>
  <r>
    <x v="0"/>
    <x v="0"/>
    <x v="0"/>
    <x v="2"/>
    <x v="3"/>
    <s v="FI_medium"/>
    <x v="6"/>
    <x v="0"/>
    <x v="0"/>
    <s v="GNR_ST_WOODCHI_BP_CB-20"/>
    <n v="21.3"/>
    <n v="2.1299999999999999E-2"/>
  </r>
  <r>
    <x v="0"/>
    <x v="0"/>
    <x v="0"/>
    <x v="2"/>
    <x v="3"/>
    <s v="FI_medium"/>
    <x v="6"/>
    <x v="0"/>
    <x v="0"/>
    <s v="GNR_ST_WOODCHI_BP_CB-30"/>
    <n v="48.5"/>
    <n v="4.8500000000000001E-2"/>
  </r>
  <r>
    <x v="0"/>
    <x v="0"/>
    <x v="0"/>
    <x v="2"/>
    <x v="3"/>
    <s v="FI_medium"/>
    <x v="6"/>
    <x v="0"/>
    <x v="0"/>
    <s v="GNR_ST_WOODCHI_BP_CB-50"/>
    <n v="154.69999999999999"/>
    <n v="0.1547"/>
  </r>
  <r>
    <x v="0"/>
    <x v="0"/>
    <x v="0"/>
    <x v="2"/>
    <x v="3"/>
    <s v="FI_medium"/>
    <x v="14"/>
    <x v="0"/>
    <x v="0"/>
    <s v="GNR_IND-ST_WOODWST_BP_CB-40"/>
    <n v="72"/>
    <n v="7.1999999999999995E-2"/>
  </r>
  <r>
    <x v="0"/>
    <x v="0"/>
    <x v="0"/>
    <x v="2"/>
    <x v="3"/>
    <s v="FI_medium_gas"/>
    <x v="0"/>
    <x v="0"/>
    <x v="0"/>
    <s v="GNR_GT_BGAS_BP_CB-100"/>
    <n v="1.1000000000000001"/>
    <n v="1.1000000000000001E-3"/>
  </r>
  <r>
    <x v="0"/>
    <x v="0"/>
    <x v="0"/>
    <x v="2"/>
    <x v="3"/>
    <s v="FI_medium_gas"/>
    <x v="3"/>
    <x v="0"/>
    <x v="0"/>
    <s v="GNR_ST_MSW_BP_CB-20"/>
    <n v="19.600000000000001"/>
    <n v="1.9599999999999999E-2"/>
  </r>
  <r>
    <x v="0"/>
    <x v="0"/>
    <x v="0"/>
    <x v="2"/>
    <x v="3"/>
    <s v="FI_medium_gas"/>
    <x v="3"/>
    <x v="0"/>
    <x v="0"/>
    <s v="GNR_ST_MSW_BP_CB-30"/>
    <n v="7"/>
    <n v="7.0000000000000001E-3"/>
  </r>
  <r>
    <x v="0"/>
    <x v="0"/>
    <x v="0"/>
    <x v="2"/>
    <x v="3"/>
    <s v="FI_medium_gas"/>
    <x v="4"/>
    <x v="0"/>
    <x v="0"/>
    <s v="GNR_GT_NGAS_BP_CB-30"/>
    <n v="9"/>
    <n v="8.9999999999999993E-3"/>
  </r>
  <r>
    <x v="0"/>
    <x v="0"/>
    <x v="0"/>
    <x v="2"/>
    <x v="3"/>
    <s v="FI_medium_gas"/>
    <x v="4"/>
    <x v="0"/>
    <x v="0"/>
    <s v="GNR_GT_NGAS_BP_CB-40"/>
    <n v="9"/>
    <n v="8.9999999999999993E-3"/>
  </r>
  <r>
    <x v="0"/>
    <x v="0"/>
    <x v="0"/>
    <x v="2"/>
    <x v="3"/>
    <s v="FI_medium_gas"/>
    <x v="4"/>
    <x v="0"/>
    <x v="0"/>
    <s v="GNR_GT_NGAS_BP_CB-50"/>
    <n v="4.0999999999999996"/>
    <n v="4.1000000000000003E-3"/>
  </r>
  <r>
    <x v="0"/>
    <x v="0"/>
    <x v="0"/>
    <x v="2"/>
    <x v="3"/>
    <s v="FI_medium_gas"/>
    <x v="4"/>
    <x v="0"/>
    <x v="0"/>
    <s v="GNR_GT_NGAS_BP_CB-60"/>
    <n v="40"/>
    <n v="0.04"/>
  </r>
  <r>
    <x v="0"/>
    <x v="0"/>
    <x v="0"/>
    <x v="2"/>
    <x v="3"/>
    <s v="FI_medium_gas"/>
    <x v="4"/>
    <x v="0"/>
    <x v="0"/>
    <s v="GNR_GT_NGAS_BP_CB-70"/>
    <n v="42"/>
    <n v="4.2000000000000003E-2"/>
  </r>
  <r>
    <x v="0"/>
    <x v="0"/>
    <x v="0"/>
    <x v="2"/>
    <x v="3"/>
    <s v="FI_medium_gas"/>
    <x v="4"/>
    <x v="0"/>
    <x v="0"/>
    <s v="GNR_GT_NGAS_BP_CB-90"/>
    <n v="41.6"/>
    <n v="4.1599999999999998E-2"/>
  </r>
  <r>
    <x v="0"/>
    <x v="0"/>
    <x v="0"/>
    <x v="2"/>
    <x v="3"/>
    <s v="FI_medium_gas"/>
    <x v="6"/>
    <x v="0"/>
    <x v="0"/>
    <s v="GNR_IND-ST_WOODCHI_BP_CB-30"/>
    <n v="15"/>
    <n v="1.4999999999999999E-2"/>
  </r>
  <r>
    <x v="0"/>
    <x v="0"/>
    <x v="0"/>
    <x v="2"/>
    <x v="3"/>
    <s v="FI_medium_gas"/>
    <x v="6"/>
    <x v="0"/>
    <x v="0"/>
    <s v="GNR_ST_WOODCHI_BP_CB-20"/>
    <n v="7.8"/>
    <n v="7.7999999999999996E-3"/>
  </r>
  <r>
    <x v="0"/>
    <x v="0"/>
    <x v="0"/>
    <x v="2"/>
    <x v="3"/>
    <s v="FI_medium_gas"/>
    <x v="6"/>
    <x v="0"/>
    <x v="0"/>
    <s v="GNR_ST_WOODCHI_BP_CB-30"/>
    <n v="9.5"/>
    <n v="9.4999999999999998E-3"/>
  </r>
  <r>
    <x v="0"/>
    <x v="0"/>
    <x v="0"/>
    <x v="2"/>
    <x v="3"/>
    <s v="FI_medium_gas"/>
    <x v="6"/>
    <x v="0"/>
    <x v="0"/>
    <s v="GNR_ST_WOODCHI_BP_CB-40"/>
    <n v="38"/>
    <n v="3.7999999999999999E-2"/>
  </r>
  <r>
    <x v="0"/>
    <x v="0"/>
    <x v="0"/>
    <x v="2"/>
    <x v="3"/>
    <s v="FI_medium_gas"/>
    <x v="6"/>
    <x v="0"/>
    <x v="0"/>
    <s v="GNR_ST_WOODCHI_BP_CB-50"/>
    <n v="22"/>
    <n v="2.1999999999999999E-2"/>
  </r>
  <r>
    <x v="0"/>
    <x v="0"/>
    <x v="0"/>
    <x v="2"/>
    <x v="3"/>
    <s v="FI_medium_gas"/>
    <x v="14"/>
    <x v="0"/>
    <x v="0"/>
    <s v="GNR_IND-ST_WOODWST_BP_CB-40"/>
    <n v="76"/>
    <n v="7.5999999999999998E-2"/>
  </r>
  <r>
    <x v="0"/>
    <x v="0"/>
    <x v="0"/>
    <x v="2"/>
    <x v="3"/>
    <s v="FI_small"/>
    <x v="7"/>
    <x v="0"/>
    <x v="0"/>
    <s v="GNR_GT_FUELOIL_BP_CB-40"/>
    <n v="2"/>
    <n v="2E-3"/>
  </r>
  <r>
    <x v="0"/>
    <x v="0"/>
    <x v="0"/>
    <x v="2"/>
    <x v="3"/>
    <s v="FI_small"/>
    <x v="16"/>
    <x v="0"/>
    <x v="0"/>
    <s v="GNR_ST_PEAT_BP_CB-10"/>
    <n v="4.0999999999999996"/>
    <n v="4.1000000000000003E-3"/>
  </r>
  <r>
    <x v="0"/>
    <x v="0"/>
    <x v="0"/>
    <x v="2"/>
    <x v="3"/>
    <s v="FI_small"/>
    <x v="16"/>
    <x v="0"/>
    <x v="0"/>
    <s v="GNR_ST_PEAT_BP_CB-20"/>
    <n v="4"/>
    <n v="4.0000000000000001E-3"/>
  </r>
  <r>
    <x v="0"/>
    <x v="0"/>
    <x v="0"/>
    <x v="2"/>
    <x v="3"/>
    <s v="FI_small"/>
    <x v="16"/>
    <x v="0"/>
    <x v="0"/>
    <s v="GNR_ST_PEAT_BP_CB-30"/>
    <n v="13.8"/>
    <n v="1.38E-2"/>
  </r>
  <r>
    <x v="0"/>
    <x v="0"/>
    <x v="0"/>
    <x v="2"/>
    <x v="3"/>
    <s v="FI_small"/>
    <x v="6"/>
    <x v="0"/>
    <x v="0"/>
    <s v="GNR_ST_WOODCHI_BP_CB-10"/>
    <n v="4.5"/>
    <n v="4.4999999999999997E-3"/>
  </r>
  <r>
    <x v="0"/>
    <x v="0"/>
    <x v="0"/>
    <x v="2"/>
    <x v="3"/>
    <s v="FI_small"/>
    <x v="6"/>
    <x v="0"/>
    <x v="0"/>
    <s v="GNR_ST_WOODCHI_BP_CB-30"/>
    <n v="4.5"/>
    <n v="4.4999999999999997E-3"/>
  </r>
  <r>
    <x v="0"/>
    <x v="0"/>
    <x v="0"/>
    <x v="2"/>
    <x v="3"/>
    <s v="FI_small"/>
    <x v="6"/>
    <x v="0"/>
    <x v="0"/>
    <s v="GNR_ST_WOODCHI_BP_CB-70"/>
    <n v="14.9"/>
    <n v="1.49E-2"/>
  </r>
  <r>
    <x v="0"/>
    <x v="0"/>
    <x v="0"/>
    <x v="2"/>
    <x v="3"/>
    <s v="FI_small"/>
    <x v="14"/>
    <x v="0"/>
    <x v="0"/>
    <s v="GNR_ST_WOODWST_BP_CB-30"/>
    <n v="1.4"/>
    <n v="1.4E-3"/>
  </r>
  <r>
    <x v="0"/>
    <x v="0"/>
    <x v="0"/>
    <x v="2"/>
    <x v="3"/>
    <s v="FI_small_gas"/>
    <x v="4"/>
    <x v="0"/>
    <x v="0"/>
    <s v="GNR_ENG_NGAS_BP_CB-100"/>
    <n v="6"/>
    <n v="6.0000000000000001E-3"/>
  </r>
  <r>
    <x v="0"/>
    <x v="0"/>
    <x v="0"/>
    <x v="2"/>
    <x v="3"/>
    <s v="FI_small_gas"/>
    <x v="4"/>
    <x v="0"/>
    <x v="0"/>
    <s v="GNR_GT_NGAS_BP_CB-90"/>
    <n v="5.5"/>
    <n v="5.4999999999999997E-3"/>
  </r>
  <r>
    <x v="0"/>
    <x v="0"/>
    <x v="0"/>
    <x v="2"/>
    <x v="3"/>
    <s v="FinA"/>
    <x v="0"/>
    <x v="2"/>
    <x v="0"/>
    <s v="GNR_ENG_BGAS_CND_E-35"/>
    <n v="1.3"/>
    <n v="1.2999999999999999E-3"/>
  </r>
  <r>
    <x v="0"/>
    <x v="0"/>
    <x v="0"/>
    <x v="2"/>
    <x v="3"/>
    <s v="FinA"/>
    <x v="1"/>
    <x v="2"/>
    <x v="0"/>
    <s v="GNR_ST_COAL_CND_E-40"/>
    <n v="565"/>
    <n v="0.56499999999999995"/>
  </r>
  <r>
    <x v="0"/>
    <x v="0"/>
    <x v="0"/>
    <x v="2"/>
    <x v="3"/>
    <s v="FinA"/>
    <x v="7"/>
    <x v="2"/>
    <x v="0"/>
    <s v="GNR_GT_FUELOIL_CND_E-31"/>
    <n v="47.9"/>
    <n v="4.7899999999999998E-2"/>
  </r>
  <r>
    <x v="0"/>
    <x v="0"/>
    <x v="0"/>
    <x v="2"/>
    <x v="3"/>
    <s v="FinA"/>
    <x v="2"/>
    <x v="2"/>
    <x v="0"/>
    <s v="GNR_GT_LIGHTOIL_CND_E-26"/>
    <n v="950.4"/>
    <n v="0.95040000000000002"/>
  </r>
  <r>
    <x v="0"/>
    <x v="0"/>
    <x v="0"/>
    <x v="2"/>
    <x v="3"/>
    <s v="FinA"/>
    <x v="4"/>
    <x v="2"/>
    <x v="0"/>
    <s v="GNR_ENG_NGAS_CND_E-44"/>
    <n v="2.7"/>
    <n v="2.7000000000000001E-3"/>
  </r>
  <r>
    <x v="0"/>
    <x v="0"/>
    <x v="0"/>
    <x v="2"/>
    <x v="3"/>
    <s v="FinA"/>
    <x v="18"/>
    <x v="2"/>
    <x v="0"/>
    <s v="GNR_ST_NUCL_CND_E-33"/>
    <n v="4369"/>
    <n v="4.3689999999999998"/>
  </r>
  <r>
    <x v="0"/>
    <x v="0"/>
    <x v="0"/>
    <x v="2"/>
    <x v="3"/>
    <s v="FinA"/>
    <x v="16"/>
    <x v="2"/>
    <x v="0"/>
    <s v="GNR_ST_PEAT_CND_E-38"/>
    <n v="150"/>
    <n v="0.15"/>
  </r>
  <r>
    <x v="0"/>
    <x v="0"/>
    <x v="0"/>
    <x v="2"/>
    <x v="3"/>
    <s v="FinA"/>
    <x v="9"/>
    <x v="4"/>
    <x v="0"/>
    <s v="GNR_ROR_WTR"/>
    <n v="1776.7"/>
    <n v="1.7766999999999999"/>
  </r>
  <r>
    <x v="0"/>
    <x v="0"/>
    <x v="0"/>
    <x v="2"/>
    <x v="3"/>
    <s v="FinA"/>
    <x v="9"/>
    <x v="6"/>
    <x v="0"/>
    <s v="GNR_RES_WTR_NOPMP_MC-01"/>
    <n v="156.94999999999999"/>
    <n v="0.15695000000000001"/>
  </r>
  <r>
    <x v="0"/>
    <x v="0"/>
    <x v="0"/>
    <x v="2"/>
    <x v="3"/>
    <s v="FinA"/>
    <x v="9"/>
    <x v="6"/>
    <x v="0"/>
    <s v="GNR_RES_WTR_NOPMP_MC-02"/>
    <n v="156.94999999999999"/>
    <n v="0.15695000000000001"/>
  </r>
  <r>
    <x v="0"/>
    <x v="0"/>
    <x v="0"/>
    <x v="2"/>
    <x v="3"/>
    <s v="FinA"/>
    <x v="9"/>
    <x v="6"/>
    <x v="0"/>
    <s v="GNR_RES_WTR_NOPMP_MC-03"/>
    <n v="156.94999999999999"/>
    <n v="0.15695000000000001"/>
  </r>
  <r>
    <x v="0"/>
    <x v="0"/>
    <x v="0"/>
    <x v="2"/>
    <x v="3"/>
    <s v="FinA"/>
    <x v="9"/>
    <x v="6"/>
    <x v="0"/>
    <s v="GNR_RES_WTR_NOPMP_MC-04"/>
    <n v="156.94999999999999"/>
    <n v="0.15695000000000001"/>
  </r>
  <r>
    <x v="0"/>
    <x v="0"/>
    <x v="0"/>
    <x v="2"/>
    <x v="3"/>
    <s v="FinA"/>
    <x v="9"/>
    <x v="6"/>
    <x v="0"/>
    <s v="GNR_RES_WTR_NOPMP_MC-05"/>
    <n v="156.94999999999999"/>
    <n v="0.15695000000000001"/>
  </r>
  <r>
    <x v="0"/>
    <x v="0"/>
    <x v="0"/>
    <x v="2"/>
    <x v="3"/>
    <s v="FinA"/>
    <x v="9"/>
    <x v="6"/>
    <x v="0"/>
    <s v="GNR_RES_WTR_NOPMP_MC-06"/>
    <n v="156.94999999999999"/>
    <n v="0.15695000000000001"/>
  </r>
  <r>
    <x v="0"/>
    <x v="0"/>
    <x v="0"/>
    <x v="2"/>
    <x v="3"/>
    <s v="FinA"/>
    <x v="9"/>
    <x v="6"/>
    <x v="0"/>
    <s v="GNR_RES_WTR_NOPMP_MC-07"/>
    <n v="156.94999999999999"/>
    <n v="0.15695000000000001"/>
  </r>
  <r>
    <x v="0"/>
    <x v="0"/>
    <x v="0"/>
    <x v="2"/>
    <x v="3"/>
    <s v="FinA"/>
    <x v="9"/>
    <x v="6"/>
    <x v="0"/>
    <s v="GNR_RES_WTR_NOPMP_MC-08"/>
    <n v="156.94999999999999"/>
    <n v="0.15695000000000001"/>
  </r>
  <r>
    <x v="0"/>
    <x v="0"/>
    <x v="0"/>
    <x v="2"/>
    <x v="3"/>
    <s v="FinA"/>
    <x v="9"/>
    <x v="6"/>
    <x v="0"/>
    <s v="GNR_RES_WTR_NOPMP_MC-09"/>
    <n v="156.94999999999999"/>
    <n v="0.15695000000000001"/>
  </r>
  <r>
    <x v="0"/>
    <x v="0"/>
    <x v="0"/>
    <x v="2"/>
    <x v="3"/>
    <s v="FinA"/>
    <x v="9"/>
    <x v="6"/>
    <x v="0"/>
    <s v="GNR_RES_WTR_NOPMP_MC-10"/>
    <n v="156.94999999999999"/>
    <n v="0.15695000000000001"/>
  </r>
  <r>
    <x v="0"/>
    <x v="0"/>
    <x v="0"/>
    <x v="2"/>
    <x v="3"/>
    <s v="FinA"/>
    <x v="10"/>
    <x v="5"/>
    <x v="0"/>
    <s v="GNR_WT_WIND_ONS"/>
    <n v="3206.2550000000001"/>
    <n v="3.2062550000000001"/>
  </r>
  <r>
    <x v="0"/>
    <x v="0"/>
    <x v="0"/>
    <x v="3"/>
    <x v="4"/>
    <s v="DE4-E_A"/>
    <x v="0"/>
    <x v="0"/>
    <x v="0"/>
    <s v="GNR_ENG_BGAS_BP_E-45"/>
    <n v="4.51"/>
    <n v="4.5100000000000001E-3"/>
  </r>
  <r>
    <x v="0"/>
    <x v="0"/>
    <x v="0"/>
    <x v="3"/>
    <x v="4"/>
    <s v="DE4-E_A"/>
    <x v="0"/>
    <x v="0"/>
    <x v="0"/>
    <s v="GNR_ST_BGAS_BP_E-38"/>
    <n v="230.4"/>
    <n v="0.23039999999999999"/>
  </r>
  <r>
    <x v="0"/>
    <x v="0"/>
    <x v="0"/>
    <x v="3"/>
    <x v="4"/>
    <s v="DE4-E_A"/>
    <x v="0"/>
    <x v="2"/>
    <x v="0"/>
    <s v="GNR_ENG_BGAS_CND_E-44"/>
    <n v="1792.03"/>
    <n v="1.79203"/>
  </r>
  <r>
    <x v="0"/>
    <x v="0"/>
    <x v="0"/>
    <x v="3"/>
    <x v="4"/>
    <s v="DE4-E_A"/>
    <x v="0"/>
    <x v="2"/>
    <x v="0"/>
    <s v="GNR_ST_BGAS_CND_E-38"/>
    <n v="73.8"/>
    <n v="7.3800000000000004E-2"/>
  </r>
  <r>
    <x v="0"/>
    <x v="0"/>
    <x v="0"/>
    <x v="3"/>
    <x v="4"/>
    <s v="DE4-E_A"/>
    <x v="1"/>
    <x v="0"/>
    <x v="0"/>
    <s v="GNR_ST_COAL_BP_E-35"/>
    <n v="124"/>
    <n v="0.124"/>
  </r>
  <r>
    <x v="0"/>
    <x v="0"/>
    <x v="0"/>
    <x v="3"/>
    <x v="4"/>
    <s v="DE4-E_A"/>
    <x v="1"/>
    <x v="0"/>
    <x v="0"/>
    <s v="GNR_ST_COAL_BP_E-40"/>
    <n v="1167"/>
    <n v="1.167"/>
  </r>
  <r>
    <x v="0"/>
    <x v="0"/>
    <x v="0"/>
    <x v="3"/>
    <x v="4"/>
    <s v="DE4-E_A"/>
    <x v="19"/>
    <x v="7"/>
    <x v="1"/>
    <s v="GNR_ES_ELEC_BAT-LITHIO_E-95_Y-16-29"/>
    <n v="60.835476792253601"/>
    <n v="6.0835476792253602E-2"/>
  </r>
  <r>
    <x v="0"/>
    <x v="0"/>
    <x v="0"/>
    <x v="3"/>
    <x v="4"/>
    <s v="DE4-E_A"/>
    <x v="19"/>
    <x v="7"/>
    <x v="0"/>
    <s v="AGG-DE4-E_ES_ELEC"/>
    <n v="1.08"/>
    <n v="1.08E-3"/>
  </r>
  <r>
    <x v="0"/>
    <x v="0"/>
    <x v="0"/>
    <x v="3"/>
    <x v="4"/>
    <s v="DE4-E_A"/>
    <x v="19"/>
    <x v="8"/>
    <x v="0"/>
    <s v="AGG-DE4-E_RES_WTR_PMP"/>
    <n v="2415"/>
    <n v="2.415"/>
  </r>
  <r>
    <x v="0"/>
    <x v="0"/>
    <x v="0"/>
    <x v="3"/>
    <x v="4"/>
    <s v="DE4-E_A"/>
    <x v="7"/>
    <x v="0"/>
    <x v="0"/>
    <s v="GNR_ST_FUELOIL_BP_E-36"/>
    <n v="304"/>
    <n v="0.30399999999999999"/>
  </r>
  <r>
    <x v="0"/>
    <x v="0"/>
    <x v="0"/>
    <x v="3"/>
    <x v="4"/>
    <s v="DE4-E_A"/>
    <x v="7"/>
    <x v="0"/>
    <x v="0"/>
    <s v="GNR_ST_FUELOIL_BP_E-38"/>
    <n v="212"/>
    <n v="0.21199999999999999"/>
  </r>
  <r>
    <x v="0"/>
    <x v="0"/>
    <x v="0"/>
    <x v="3"/>
    <x v="4"/>
    <s v="DE4-E_A"/>
    <x v="7"/>
    <x v="2"/>
    <x v="0"/>
    <s v="GNR_GT_FUELOIL_CND_E-30"/>
    <n v="51"/>
    <n v="5.0999999999999997E-2"/>
  </r>
  <r>
    <x v="0"/>
    <x v="0"/>
    <x v="0"/>
    <x v="3"/>
    <x v="4"/>
    <s v="DE4-E_A"/>
    <x v="7"/>
    <x v="2"/>
    <x v="0"/>
    <s v="GNR_ST_FUELOIL_CND_E-39"/>
    <n v="76"/>
    <n v="7.5999999999999998E-2"/>
  </r>
  <r>
    <x v="0"/>
    <x v="0"/>
    <x v="0"/>
    <x v="3"/>
    <x v="4"/>
    <s v="DE4-E_A"/>
    <x v="20"/>
    <x v="0"/>
    <x v="0"/>
    <s v="GNR_ST_LIGN_BP_E-28"/>
    <n v="127"/>
    <n v="0.127"/>
  </r>
  <r>
    <x v="0"/>
    <x v="0"/>
    <x v="0"/>
    <x v="3"/>
    <x v="4"/>
    <s v="DE4-E_A"/>
    <x v="20"/>
    <x v="0"/>
    <x v="0"/>
    <s v="GNR_ST_LIGN_BP_E-39"/>
    <n v="8811.4"/>
    <n v="8.8114000000000008"/>
  </r>
  <r>
    <x v="0"/>
    <x v="0"/>
    <x v="0"/>
    <x v="3"/>
    <x v="4"/>
    <s v="DE4-E_A"/>
    <x v="20"/>
    <x v="2"/>
    <x v="0"/>
    <s v="GNR_ST_LIGN_CND_E-43"/>
    <n v="640"/>
    <n v="0.64"/>
  </r>
  <r>
    <x v="0"/>
    <x v="0"/>
    <x v="0"/>
    <x v="3"/>
    <x v="4"/>
    <s v="DE4-E_A"/>
    <x v="3"/>
    <x v="0"/>
    <x v="0"/>
    <s v="GNR_ST_MSW_BP_E-33"/>
    <n v="318.89999999999998"/>
    <n v="0.31890000000000002"/>
  </r>
  <r>
    <x v="0"/>
    <x v="0"/>
    <x v="0"/>
    <x v="3"/>
    <x v="4"/>
    <s v="DE4-E_A"/>
    <x v="3"/>
    <x v="2"/>
    <x v="0"/>
    <s v="GNR_ST_MSW_CND_E-33"/>
    <n v="65.099999999999994"/>
    <n v="6.5100000000000005E-2"/>
  </r>
  <r>
    <x v="0"/>
    <x v="0"/>
    <x v="0"/>
    <x v="3"/>
    <x v="4"/>
    <s v="DE4-E_A"/>
    <x v="4"/>
    <x v="0"/>
    <x v="0"/>
    <s v="GNR_CC_NGAS_BP_E-53"/>
    <n v="1692.1"/>
    <n v="1.6920999999999999"/>
  </r>
  <r>
    <x v="0"/>
    <x v="0"/>
    <x v="0"/>
    <x v="3"/>
    <x v="4"/>
    <s v="DE4-E_A"/>
    <x v="4"/>
    <x v="0"/>
    <x v="0"/>
    <s v="GNR_GT_NGAS_BP_E-38"/>
    <n v="225.7"/>
    <n v="0.22570000000000001"/>
  </r>
  <r>
    <x v="0"/>
    <x v="0"/>
    <x v="0"/>
    <x v="3"/>
    <x v="4"/>
    <s v="DE4-E_A"/>
    <x v="4"/>
    <x v="0"/>
    <x v="0"/>
    <s v="GNR_ST_NGAS_BP_E-31"/>
    <n v="26.5"/>
    <n v="2.6499999999999999E-2"/>
  </r>
  <r>
    <x v="0"/>
    <x v="0"/>
    <x v="0"/>
    <x v="3"/>
    <x v="4"/>
    <s v="DE4-E_A"/>
    <x v="4"/>
    <x v="0"/>
    <x v="0"/>
    <s v="GNR_ST_NGAS_BP_E-38"/>
    <n v="1165.8"/>
    <n v="1.1657999999999999"/>
  </r>
  <r>
    <x v="0"/>
    <x v="0"/>
    <x v="0"/>
    <x v="3"/>
    <x v="4"/>
    <s v="DE4-E_A"/>
    <x v="4"/>
    <x v="2"/>
    <x v="0"/>
    <s v="GNR_CC_NGAS_CND_E-57"/>
    <n v="50"/>
    <n v="0.05"/>
  </r>
  <r>
    <x v="0"/>
    <x v="0"/>
    <x v="0"/>
    <x v="3"/>
    <x v="4"/>
    <s v="DE4-E_A"/>
    <x v="4"/>
    <x v="2"/>
    <x v="0"/>
    <s v="GNR_GT_NGAS_CND_E-35"/>
    <n v="446"/>
    <n v="0.44600000000000001"/>
  </r>
  <r>
    <x v="0"/>
    <x v="0"/>
    <x v="0"/>
    <x v="3"/>
    <x v="4"/>
    <s v="DE4-E_A"/>
    <x v="4"/>
    <x v="2"/>
    <x v="0"/>
    <s v="GNR_ST_NGAS_CND_E-38"/>
    <n v="40"/>
    <n v="0.04"/>
  </r>
  <r>
    <x v="0"/>
    <x v="0"/>
    <x v="0"/>
    <x v="3"/>
    <x v="4"/>
    <s v="DE4-E_A"/>
    <x v="8"/>
    <x v="3"/>
    <x v="0"/>
    <s v="GNR_PV_SUN"/>
    <n v="10871.9"/>
    <n v="10.8719"/>
  </r>
  <r>
    <x v="0"/>
    <x v="0"/>
    <x v="0"/>
    <x v="3"/>
    <x v="4"/>
    <s v="DE4-E_A"/>
    <x v="21"/>
    <x v="2"/>
    <x v="0"/>
    <s v="GNR_GEO_HEAT_EO"/>
    <n v="0.22"/>
    <n v="2.2000000000000001E-4"/>
  </r>
  <r>
    <x v="0"/>
    <x v="0"/>
    <x v="0"/>
    <x v="3"/>
    <x v="4"/>
    <s v="DE4-E_A"/>
    <x v="9"/>
    <x v="4"/>
    <x v="0"/>
    <s v="GNR_ROR_WTR"/>
    <n v="550.44000000000005"/>
    <n v="0.55044000000000004"/>
  </r>
  <r>
    <x v="0"/>
    <x v="0"/>
    <x v="0"/>
    <x v="3"/>
    <x v="4"/>
    <s v="DE4-E_A"/>
    <x v="10"/>
    <x v="5"/>
    <x v="0"/>
    <s v="GNR_WT_WIND_ONS"/>
    <n v="18746.93"/>
    <n v="18.746929999999999"/>
  </r>
  <r>
    <x v="0"/>
    <x v="0"/>
    <x v="0"/>
    <x v="3"/>
    <x v="4"/>
    <s v="DE4-E_Offshore_A"/>
    <x v="10"/>
    <x v="5"/>
    <x v="0"/>
    <s v="GNR_WT_WIND_OFF"/>
    <n v="2086.3000000000002"/>
    <n v="2.0863"/>
  </r>
  <r>
    <x v="0"/>
    <x v="0"/>
    <x v="0"/>
    <x v="3"/>
    <x v="5"/>
    <s v="DE4-N_A"/>
    <x v="0"/>
    <x v="0"/>
    <x v="0"/>
    <s v="GNR_ENG_BGAS_BP_E-45"/>
    <n v="0.75"/>
    <n v="7.5000000000000002E-4"/>
  </r>
  <r>
    <x v="0"/>
    <x v="0"/>
    <x v="0"/>
    <x v="3"/>
    <x v="5"/>
    <s v="DE4-N_A"/>
    <x v="0"/>
    <x v="0"/>
    <x v="0"/>
    <s v="GNR_ST_BGAS_BP_E-38"/>
    <n v="20"/>
    <n v="0.02"/>
  </r>
  <r>
    <x v="0"/>
    <x v="0"/>
    <x v="0"/>
    <x v="3"/>
    <x v="5"/>
    <s v="DE4-N_A"/>
    <x v="0"/>
    <x v="2"/>
    <x v="0"/>
    <s v="GNR_ENG_BGAS_CND_E-44"/>
    <n v="481.79"/>
    <n v="0.48179"/>
  </r>
  <r>
    <x v="0"/>
    <x v="0"/>
    <x v="0"/>
    <x v="3"/>
    <x v="5"/>
    <s v="DE4-N_A"/>
    <x v="1"/>
    <x v="0"/>
    <x v="0"/>
    <s v="GNR_ST_COAL_BP_E-40"/>
    <n v="901"/>
    <n v="0.90100000000000002"/>
  </r>
  <r>
    <x v="0"/>
    <x v="0"/>
    <x v="0"/>
    <x v="3"/>
    <x v="5"/>
    <s v="DE4-N_A"/>
    <x v="1"/>
    <x v="2"/>
    <x v="0"/>
    <s v="GNR_ST_COAL_CND_E-46"/>
    <n v="1600"/>
    <n v="1.6"/>
  </r>
  <r>
    <x v="0"/>
    <x v="0"/>
    <x v="0"/>
    <x v="3"/>
    <x v="5"/>
    <s v="DE4-N_A"/>
    <x v="19"/>
    <x v="7"/>
    <x v="1"/>
    <s v="GNR_ES_ELEC_BAT-LITHIO_E-95_Y-16-29"/>
    <n v="7.1180555555555594E-2"/>
    <n v="7.1180555555555599E-5"/>
  </r>
  <r>
    <x v="0"/>
    <x v="0"/>
    <x v="0"/>
    <x v="3"/>
    <x v="5"/>
    <s v="DE4-N_A"/>
    <x v="19"/>
    <x v="7"/>
    <x v="0"/>
    <s v="AGG-DE4-N_ES_ELEC"/>
    <n v="0.41"/>
    <n v="4.0999999999999999E-4"/>
  </r>
  <r>
    <x v="0"/>
    <x v="0"/>
    <x v="0"/>
    <x v="3"/>
    <x v="5"/>
    <s v="DE4-N_A"/>
    <x v="19"/>
    <x v="8"/>
    <x v="0"/>
    <s v="AGG-DE4-N_RES_WTR_PMP"/>
    <n v="119.1"/>
    <n v="0.1191"/>
  </r>
  <r>
    <x v="0"/>
    <x v="0"/>
    <x v="0"/>
    <x v="3"/>
    <x v="5"/>
    <s v="DE4-N_A"/>
    <x v="7"/>
    <x v="0"/>
    <x v="0"/>
    <s v="GNR_ST_FUELOIL_BP_E-35"/>
    <n v="74.5"/>
    <n v="7.4499999999999997E-2"/>
  </r>
  <r>
    <x v="0"/>
    <x v="0"/>
    <x v="0"/>
    <x v="3"/>
    <x v="5"/>
    <s v="DE4-N_A"/>
    <x v="7"/>
    <x v="2"/>
    <x v="0"/>
    <s v="GNR_GT_FUELOIL_CND_E-31"/>
    <n v="355"/>
    <n v="0.35499999999999998"/>
  </r>
  <r>
    <x v="0"/>
    <x v="0"/>
    <x v="0"/>
    <x v="3"/>
    <x v="5"/>
    <s v="DE4-N_A"/>
    <x v="7"/>
    <x v="2"/>
    <x v="0"/>
    <s v="GNR_ST_FUELOIL_CND_E-35"/>
    <n v="175"/>
    <n v="0.17499999999999999"/>
  </r>
  <r>
    <x v="0"/>
    <x v="0"/>
    <x v="0"/>
    <x v="3"/>
    <x v="5"/>
    <s v="DE4-N_A"/>
    <x v="3"/>
    <x v="0"/>
    <x v="1"/>
    <s v="GNR_ST_MSW_BP_E-23_LS-220-MW-FEED_Y-2020"/>
    <n v="63.3261066698118"/>
    <n v="6.3326106669811796E-2"/>
  </r>
  <r>
    <x v="0"/>
    <x v="0"/>
    <x v="0"/>
    <x v="3"/>
    <x v="5"/>
    <s v="DE4-N_A"/>
    <x v="3"/>
    <x v="0"/>
    <x v="0"/>
    <s v="GNR_ST_MSW_BP_E-33"/>
    <n v="41"/>
    <n v="4.1000000000000002E-2"/>
  </r>
  <r>
    <x v="0"/>
    <x v="0"/>
    <x v="0"/>
    <x v="3"/>
    <x v="5"/>
    <s v="DE4-N_A"/>
    <x v="4"/>
    <x v="0"/>
    <x v="0"/>
    <s v="GNR_CC_NGAS_BP_E-57"/>
    <n v="127"/>
    <n v="0.127"/>
  </r>
  <r>
    <x v="0"/>
    <x v="0"/>
    <x v="0"/>
    <x v="3"/>
    <x v="5"/>
    <s v="DE4-N_A"/>
    <x v="4"/>
    <x v="0"/>
    <x v="0"/>
    <s v="GNR_ST_NGAS_BP_E-39"/>
    <n v="128.5"/>
    <n v="0.1285"/>
  </r>
  <r>
    <x v="0"/>
    <x v="0"/>
    <x v="0"/>
    <x v="3"/>
    <x v="5"/>
    <s v="DE4-N_A"/>
    <x v="18"/>
    <x v="2"/>
    <x v="0"/>
    <s v="GNR_ST_NUCL_CND_E-33"/>
    <n v="1410"/>
    <n v="1.41"/>
  </r>
  <r>
    <x v="0"/>
    <x v="0"/>
    <x v="0"/>
    <x v="3"/>
    <x v="5"/>
    <s v="DE4-N_A"/>
    <x v="8"/>
    <x v="3"/>
    <x v="0"/>
    <s v="GNR_PV_SUN"/>
    <n v="1615.7"/>
    <n v="1.6156999999999999"/>
  </r>
  <r>
    <x v="0"/>
    <x v="0"/>
    <x v="0"/>
    <x v="3"/>
    <x v="5"/>
    <s v="DE4-N_A"/>
    <x v="21"/>
    <x v="2"/>
    <x v="0"/>
    <s v="GNR_GEO_HEAT_EO"/>
    <n v="0.01"/>
    <n v="1.0000000000000001E-5"/>
  </r>
  <r>
    <x v="0"/>
    <x v="0"/>
    <x v="0"/>
    <x v="3"/>
    <x v="5"/>
    <s v="DE4-N_A"/>
    <x v="9"/>
    <x v="4"/>
    <x v="0"/>
    <s v="GNR_ROR_WTR"/>
    <n v="4.8499999999999996"/>
    <n v="4.8500000000000001E-3"/>
  </r>
  <r>
    <x v="0"/>
    <x v="0"/>
    <x v="0"/>
    <x v="3"/>
    <x v="5"/>
    <s v="DE4-N_A"/>
    <x v="10"/>
    <x v="5"/>
    <x v="1"/>
    <s v="GNR_WT_WIND_ON_LS_Y-2020"/>
    <n v="8512.3700000000008"/>
    <n v="8.5123700000000007"/>
  </r>
  <r>
    <x v="0"/>
    <x v="0"/>
    <x v="0"/>
    <x v="3"/>
    <x v="5"/>
    <s v="DE4-N_A"/>
    <x v="10"/>
    <x v="5"/>
    <x v="0"/>
    <s v="GNR_WT_WIND_ONS"/>
    <n v="7393.63"/>
    <n v="7.3936299999999999"/>
  </r>
  <r>
    <x v="0"/>
    <x v="0"/>
    <x v="0"/>
    <x v="3"/>
    <x v="5"/>
    <s v="DE4-N_Offshore_A"/>
    <x v="10"/>
    <x v="5"/>
    <x v="0"/>
    <s v="GNR_WT_WIND_OFF"/>
    <n v="900"/>
    <n v="0.9"/>
  </r>
  <r>
    <x v="0"/>
    <x v="0"/>
    <x v="0"/>
    <x v="3"/>
    <x v="6"/>
    <s v="DE4-S_A"/>
    <x v="0"/>
    <x v="0"/>
    <x v="0"/>
    <s v="GNR_ENG_BGAS_BP_E-45"/>
    <n v="51.24"/>
    <n v="5.1240000000000001E-2"/>
  </r>
  <r>
    <x v="0"/>
    <x v="0"/>
    <x v="0"/>
    <x v="3"/>
    <x v="6"/>
    <s v="DE4-S_A"/>
    <x v="0"/>
    <x v="0"/>
    <x v="0"/>
    <s v="GNR_ST_BGAS_BP_E-38"/>
    <n v="261.2"/>
    <n v="0.26119999999999999"/>
  </r>
  <r>
    <x v="0"/>
    <x v="0"/>
    <x v="0"/>
    <x v="3"/>
    <x v="6"/>
    <s v="DE4-S_A"/>
    <x v="0"/>
    <x v="2"/>
    <x v="0"/>
    <s v="GNR_ENG_BGAS_CND_E-44"/>
    <n v="2514.6"/>
    <n v="2.5146000000000002"/>
  </r>
  <r>
    <x v="0"/>
    <x v="0"/>
    <x v="0"/>
    <x v="3"/>
    <x v="6"/>
    <s v="DE4-S_A"/>
    <x v="0"/>
    <x v="2"/>
    <x v="0"/>
    <s v="GNR_ST_BGAS_CND_E-38"/>
    <n v="40.299999999999997"/>
    <n v="4.0300000000000002E-2"/>
  </r>
  <r>
    <x v="0"/>
    <x v="0"/>
    <x v="0"/>
    <x v="3"/>
    <x v="6"/>
    <s v="DE4-S_A"/>
    <x v="1"/>
    <x v="0"/>
    <x v="0"/>
    <s v="GNR_ST_COAL_BP_E-34"/>
    <n v="227.3"/>
    <n v="0.2273"/>
  </r>
  <r>
    <x v="0"/>
    <x v="0"/>
    <x v="0"/>
    <x v="3"/>
    <x v="6"/>
    <s v="DE4-S_A"/>
    <x v="1"/>
    <x v="0"/>
    <x v="0"/>
    <s v="GNR_ST_COAL_BP_E-43"/>
    <n v="6907.5"/>
    <n v="6.9074999999999998"/>
  </r>
  <r>
    <x v="0"/>
    <x v="0"/>
    <x v="0"/>
    <x v="3"/>
    <x v="6"/>
    <s v="DE4-S_A"/>
    <x v="1"/>
    <x v="2"/>
    <x v="0"/>
    <s v="GNR_ST_COAL_CND_E-38"/>
    <n v="726"/>
    <n v="0.72599999999999998"/>
  </r>
  <r>
    <x v="0"/>
    <x v="0"/>
    <x v="0"/>
    <x v="3"/>
    <x v="6"/>
    <s v="DE4-S_A"/>
    <x v="1"/>
    <x v="2"/>
    <x v="0"/>
    <s v="GNR_ST_COAL_CND_E-44"/>
    <n v="527"/>
    <n v="0.52700000000000002"/>
  </r>
  <r>
    <x v="0"/>
    <x v="0"/>
    <x v="0"/>
    <x v="3"/>
    <x v="6"/>
    <s v="DE4-S_A"/>
    <x v="19"/>
    <x v="7"/>
    <x v="1"/>
    <s v="GNR_ES_ELEC_BAT-LITHIO_E-95_Y-16-29"/>
    <n v="1095.0331481329699"/>
    <n v="1.09503314813297"/>
  </r>
  <r>
    <x v="0"/>
    <x v="0"/>
    <x v="0"/>
    <x v="3"/>
    <x v="6"/>
    <s v="DE4-S_A"/>
    <x v="19"/>
    <x v="7"/>
    <x v="0"/>
    <s v="AGG-DE4-S_ES_ELEC"/>
    <n v="2.4700000000000002"/>
    <n v="2.47E-3"/>
  </r>
  <r>
    <x v="0"/>
    <x v="0"/>
    <x v="0"/>
    <x v="3"/>
    <x v="6"/>
    <s v="DE4-S_A"/>
    <x v="19"/>
    <x v="8"/>
    <x v="0"/>
    <s v="AGG-DE4-S_RES_WTR_PMP"/>
    <n v="2163"/>
    <n v="2.1629999999999998"/>
  </r>
  <r>
    <x v="0"/>
    <x v="0"/>
    <x v="0"/>
    <x v="3"/>
    <x v="6"/>
    <s v="DE4-S_A"/>
    <x v="7"/>
    <x v="0"/>
    <x v="0"/>
    <s v="GNR_ST_FUELOIL_BP_E-36"/>
    <n v="791"/>
    <n v="0.79100000000000004"/>
  </r>
  <r>
    <x v="0"/>
    <x v="0"/>
    <x v="0"/>
    <x v="3"/>
    <x v="6"/>
    <s v="DE4-S_A"/>
    <x v="7"/>
    <x v="0"/>
    <x v="0"/>
    <s v="GNR_ST_FUELOIL_BP_E-38"/>
    <n v="70"/>
    <n v="7.0000000000000007E-2"/>
  </r>
  <r>
    <x v="0"/>
    <x v="0"/>
    <x v="0"/>
    <x v="3"/>
    <x v="6"/>
    <s v="DE4-S_A"/>
    <x v="7"/>
    <x v="2"/>
    <x v="0"/>
    <s v="GNR_CC_FUELOIL_CND_E-38"/>
    <n v="347"/>
    <n v="0.34699999999999998"/>
  </r>
  <r>
    <x v="0"/>
    <x v="0"/>
    <x v="0"/>
    <x v="3"/>
    <x v="6"/>
    <s v="DE4-S_A"/>
    <x v="7"/>
    <x v="2"/>
    <x v="0"/>
    <s v="GNR_GT_FUELOIL_CND_E-32"/>
    <n v="422.1"/>
    <n v="0.42209999999999998"/>
  </r>
  <r>
    <x v="0"/>
    <x v="0"/>
    <x v="0"/>
    <x v="3"/>
    <x v="6"/>
    <s v="DE4-S_A"/>
    <x v="7"/>
    <x v="2"/>
    <x v="0"/>
    <s v="GNR_GT_FUELOIL_CND_E-35"/>
    <n v="24"/>
    <n v="2.4E-2"/>
  </r>
  <r>
    <x v="0"/>
    <x v="0"/>
    <x v="0"/>
    <x v="3"/>
    <x v="6"/>
    <s v="DE4-S_A"/>
    <x v="7"/>
    <x v="2"/>
    <x v="0"/>
    <s v="GNR_ST_FUELOIL_CND_E-37"/>
    <n v="33.299999999999997"/>
    <n v="3.3300000000000003E-2"/>
  </r>
  <r>
    <x v="0"/>
    <x v="0"/>
    <x v="0"/>
    <x v="3"/>
    <x v="6"/>
    <s v="DE4-S_A"/>
    <x v="3"/>
    <x v="0"/>
    <x v="0"/>
    <s v="GNR_ST_MSW_BP_E-33"/>
    <n v="335.5"/>
    <n v="0.33550000000000002"/>
  </r>
  <r>
    <x v="0"/>
    <x v="0"/>
    <x v="0"/>
    <x v="3"/>
    <x v="6"/>
    <s v="DE4-S_A"/>
    <x v="3"/>
    <x v="2"/>
    <x v="0"/>
    <s v="GNR_ST_MSW_CND_E-33"/>
    <n v="27.5"/>
    <n v="2.75E-2"/>
  </r>
  <r>
    <x v="0"/>
    <x v="0"/>
    <x v="0"/>
    <x v="3"/>
    <x v="6"/>
    <s v="DE4-S_A"/>
    <x v="4"/>
    <x v="0"/>
    <x v="0"/>
    <s v="GNR_CC_NGAS_BP_E-18"/>
    <n v="36"/>
    <n v="3.5999999999999997E-2"/>
  </r>
  <r>
    <x v="0"/>
    <x v="0"/>
    <x v="0"/>
    <x v="3"/>
    <x v="6"/>
    <s v="DE4-S_A"/>
    <x v="4"/>
    <x v="0"/>
    <x v="0"/>
    <s v="GNR_CC_NGAS_BP_E-53"/>
    <n v="3222.9"/>
    <n v="3.2229000000000001"/>
  </r>
  <r>
    <x v="0"/>
    <x v="0"/>
    <x v="0"/>
    <x v="3"/>
    <x v="6"/>
    <s v="DE4-S_A"/>
    <x v="4"/>
    <x v="0"/>
    <x v="0"/>
    <s v="GNR_ENG_NGAS_BP_E-46"/>
    <n v="33.1"/>
    <n v="3.3099999999999997E-2"/>
  </r>
  <r>
    <x v="0"/>
    <x v="0"/>
    <x v="0"/>
    <x v="3"/>
    <x v="6"/>
    <s v="DE4-S_A"/>
    <x v="4"/>
    <x v="0"/>
    <x v="0"/>
    <s v="GNR_GT_NGAS_BP_E-32"/>
    <n v="80"/>
    <n v="0.08"/>
  </r>
  <r>
    <x v="0"/>
    <x v="0"/>
    <x v="0"/>
    <x v="3"/>
    <x v="6"/>
    <s v="DE4-S_A"/>
    <x v="4"/>
    <x v="0"/>
    <x v="0"/>
    <s v="GNR_GT_NGAS_BP_E-37"/>
    <n v="122.3"/>
    <n v="0.12230000000000001"/>
  </r>
  <r>
    <x v="0"/>
    <x v="0"/>
    <x v="0"/>
    <x v="3"/>
    <x v="6"/>
    <s v="DE4-S_A"/>
    <x v="4"/>
    <x v="0"/>
    <x v="0"/>
    <s v="GNR_ST_NGAS_BP_E-38"/>
    <n v="951.8"/>
    <n v="0.95179999999999998"/>
  </r>
  <r>
    <x v="0"/>
    <x v="0"/>
    <x v="0"/>
    <x v="3"/>
    <x v="6"/>
    <s v="DE4-S_A"/>
    <x v="4"/>
    <x v="2"/>
    <x v="0"/>
    <s v="GNR_CC_NGAS_CND_E-43"/>
    <n v="823"/>
    <n v="0.82299999999999995"/>
  </r>
  <r>
    <x v="0"/>
    <x v="0"/>
    <x v="0"/>
    <x v="3"/>
    <x v="6"/>
    <s v="DE4-S_A"/>
    <x v="4"/>
    <x v="2"/>
    <x v="0"/>
    <s v="GNR_CC_NGAS_CND_E-57"/>
    <n v="1838.6"/>
    <n v="1.8386"/>
  </r>
  <r>
    <x v="0"/>
    <x v="0"/>
    <x v="0"/>
    <x v="3"/>
    <x v="6"/>
    <s v="DE4-S_A"/>
    <x v="4"/>
    <x v="2"/>
    <x v="0"/>
    <s v="GNR_GT_NGAS_CND_E-31"/>
    <n v="323"/>
    <n v="0.32300000000000001"/>
  </r>
  <r>
    <x v="0"/>
    <x v="0"/>
    <x v="0"/>
    <x v="3"/>
    <x v="6"/>
    <s v="DE4-S_A"/>
    <x v="4"/>
    <x v="2"/>
    <x v="0"/>
    <s v="GNR_ST_NGAS_CND_E-36"/>
    <n v="415"/>
    <n v="0.41499999999999998"/>
  </r>
  <r>
    <x v="0"/>
    <x v="0"/>
    <x v="0"/>
    <x v="3"/>
    <x v="6"/>
    <s v="DE4-S_A"/>
    <x v="18"/>
    <x v="2"/>
    <x v="0"/>
    <s v="GNR_ST_NUCL_CND_E-33"/>
    <n v="4008"/>
    <n v="4.008"/>
  </r>
  <r>
    <x v="0"/>
    <x v="0"/>
    <x v="0"/>
    <x v="3"/>
    <x v="6"/>
    <s v="DE4-S_A"/>
    <x v="8"/>
    <x v="3"/>
    <x v="0"/>
    <s v="GNR_PV_SUN"/>
    <n v="19832.79"/>
    <n v="19.832789999999999"/>
  </r>
  <r>
    <x v="0"/>
    <x v="0"/>
    <x v="0"/>
    <x v="3"/>
    <x v="6"/>
    <s v="DE4-S_A"/>
    <x v="21"/>
    <x v="2"/>
    <x v="0"/>
    <s v="GNR_GEO_HEAT_EO"/>
    <n v="44.76"/>
    <n v="4.4760000000000001E-2"/>
  </r>
  <r>
    <x v="0"/>
    <x v="0"/>
    <x v="0"/>
    <x v="3"/>
    <x v="6"/>
    <s v="DE4-S_A"/>
    <x v="9"/>
    <x v="4"/>
    <x v="0"/>
    <s v="GNR_ROR_WTR"/>
    <n v="7926.79"/>
    <n v="7.9267899999999996"/>
  </r>
  <r>
    <x v="0"/>
    <x v="0"/>
    <x v="0"/>
    <x v="3"/>
    <x v="6"/>
    <s v="DE4-S_A"/>
    <x v="9"/>
    <x v="6"/>
    <x v="0"/>
    <s v="GNR_RES_WTR_NOPMP"/>
    <n v="124"/>
    <n v="0.124"/>
  </r>
  <r>
    <x v="0"/>
    <x v="0"/>
    <x v="0"/>
    <x v="3"/>
    <x v="6"/>
    <s v="DE4-S_A"/>
    <x v="10"/>
    <x v="5"/>
    <x v="0"/>
    <s v="GNR_WT_WIND_ONS"/>
    <n v="8265.6299999999992"/>
    <n v="8.2656299999999998"/>
  </r>
  <r>
    <x v="0"/>
    <x v="0"/>
    <x v="0"/>
    <x v="3"/>
    <x v="7"/>
    <s v="DE4-W_A"/>
    <x v="0"/>
    <x v="0"/>
    <x v="0"/>
    <s v="GNR_ENG_BGAS_BP_E-45"/>
    <n v="20.8"/>
    <n v="2.0799999999999999E-2"/>
  </r>
  <r>
    <x v="0"/>
    <x v="0"/>
    <x v="0"/>
    <x v="3"/>
    <x v="7"/>
    <s v="DE4-W_A"/>
    <x v="0"/>
    <x v="0"/>
    <x v="0"/>
    <s v="GNR_ST_BGAS_BP_E-33"/>
    <n v="33.4"/>
    <n v="3.3399999999999999E-2"/>
  </r>
  <r>
    <x v="0"/>
    <x v="0"/>
    <x v="0"/>
    <x v="3"/>
    <x v="7"/>
    <s v="DE4-W_A"/>
    <x v="0"/>
    <x v="0"/>
    <x v="0"/>
    <s v="GNR_ST_BGAS_BP_E-38"/>
    <n v="134.30000000000001"/>
    <n v="0.1343"/>
  </r>
  <r>
    <x v="0"/>
    <x v="0"/>
    <x v="0"/>
    <x v="3"/>
    <x v="7"/>
    <s v="DE4-W_A"/>
    <x v="0"/>
    <x v="2"/>
    <x v="0"/>
    <s v="GNR_ENG_BGAS_CND_E-44"/>
    <n v="2527.1799999999998"/>
    <n v="2.52718"/>
  </r>
  <r>
    <x v="0"/>
    <x v="0"/>
    <x v="0"/>
    <x v="3"/>
    <x v="7"/>
    <s v="DE4-W_A"/>
    <x v="0"/>
    <x v="2"/>
    <x v="0"/>
    <s v="GNR_ST_BGAS_CND_E-38"/>
    <n v="94.5"/>
    <n v="9.4500000000000001E-2"/>
  </r>
  <r>
    <x v="0"/>
    <x v="0"/>
    <x v="0"/>
    <x v="3"/>
    <x v="7"/>
    <s v="DE4-W_A"/>
    <x v="1"/>
    <x v="0"/>
    <x v="0"/>
    <s v="GNR_CC_COAL_BP_E-47"/>
    <n v="43.3"/>
    <n v="4.3299999999999998E-2"/>
  </r>
  <r>
    <x v="0"/>
    <x v="0"/>
    <x v="0"/>
    <x v="3"/>
    <x v="7"/>
    <s v="DE4-W_A"/>
    <x v="1"/>
    <x v="0"/>
    <x v="0"/>
    <s v="GNR_CC_COAL_BP_E-49"/>
    <n v="66"/>
    <n v="6.6000000000000003E-2"/>
  </r>
  <r>
    <x v="0"/>
    <x v="0"/>
    <x v="0"/>
    <x v="3"/>
    <x v="7"/>
    <s v="DE4-W_A"/>
    <x v="1"/>
    <x v="0"/>
    <x v="0"/>
    <s v="GNR_ST_COAL_BP_E-33"/>
    <n v="1849.4"/>
    <n v="1.8493999999999999"/>
  </r>
  <r>
    <x v="0"/>
    <x v="0"/>
    <x v="0"/>
    <x v="3"/>
    <x v="7"/>
    <s v="DE4-W_A"/>
    <x v="1"/>
    <x v="0"/>
    <x v="0"/>
    <s v="GNR_ST_COAL_BP_E-41"/>
    <n v="7379.5"/>
    <n v="7.3795000000000002"/>
  </r>
  <r>
    <x v="0"/>
    <x v="0"/>
    <x v="0"/>
    <x v="3"/>
    <x v="7"/>
    <s v="DE4-W_A"/>
    <x v="1"/>
    <x v="2"/>
    <x v="0"/>
    <s v="GNR_ST_COAL_CND_E-37"/>
    <n v="5673"/>
    <n v="5.673"/>
  </r>
  <r>
    <x v="0"/>
    <x v="0"/>
    <x v="0"/>
    <x v="3"/>
    <x v="7"/>
    <s v="DE4-W_A"/>
    <x v="1"/>
    <x v="2"/>
    <x v="0"/>
    <s v="GNR_ST_COAL_CND_E-45"/>
    <n v="2759"/>
    <n v="2.7589999999999999"/>
  </r>
  <r>
    <x v="0"/>
    <x v="0"/>
    <x v="0"/>
    <x v="3"/>
    <x v="7"/>
    <s v="DE4-W_A"/>
    <x v="19"/>
    <x v="7"/>
    <x v="1"/>
    <s v="GNR_ES_ELEC_BAT-LITHIO_E-95_Y-16-29"/>
    <n v="591.84918219188705"/>
    <n v="0.59184918219188698"/>
  </r>
  <r>
    <x v="0"/>
    <x v="0"/>
    <x v="0"/>
    <x v="3"/>
    <x v="7"/>
    <s v="DE4-W_A"/>
    <x v="19"/>
    <x v="7"/>
    <x v="0"/>
    <s v="AGG-DE4-W_ES_ELEC"/>
    <n v="3.16"/>
    <n v="3.16E-3"/>
  </r>
  <r>
    <x v="0"/>
    <x v="0"/>
    <x v="0"/>
    <x v="3"/>
    <x v="7"/>
    <s v="DE4-W_A"/>
    <x v="19"/>
    <x v="8"/>
    <x v="0"/>
    <s v="AGG-DE4-W_RES_WTR_PMP"/>
    <n v="1146"/>
    <n v="1.1459999999999999"/>
  </r>
  <r>
    <x v="0"/>
    <x v="0"/>
    <x v="0"/>
    <x v="3"/>
    <x v="7"/>
    <s v="DE4-W_A"/>
    <x v="7"/>
    <x v="0"/>
    <x v="0"/>
    <s v="GNR_CC_FUELOIL_BP_E-38"/>
    <n v="146.30000000000001"/>
    <n v="0.14630000000000001"/>
  </r>
  <r>
    <x v="0"/>
    <x v="0"/>
    <x v="0"/>
    <x v="3"/>
    <x v="7"/>
    <s v="DE4-W_A"/>
    <x v="7"/>
    <x v="2"/>
    <x v="0"/>
    <s v="GNR_CC_FUELOIL_CND_E-38"/>
    <n v="266"/>
    <n v="0.26600000000000001"/>
  </r>
  <r>
    <x v="0"/>
    <x v="0"/>
    <x v="0"/>
    <x v="3"/>
    <x v="7"/>
    <s v="DE4-W_A"/>
    <x v="7"/>
    <x v="2"/>
    <x v="0"/>
    <s v="GNR_GT_FUELOIL_CND_E-31"/>
    <n v="230.2"/>
    <n v="0.23019999999999999"/>
  </r>
  <r>
    <x v="0"/>
    <x v="0"/>
    <x v="0"/>
    <x v="3"/>
    <x v="7"/>
    <s v="DE4-W_A"/>
    <x v="7"/>
    <x v="2"/>
    <x v="0"/>
    <s v="GNR_ST_FUELOIL_CND_E-39"/>
    <n v="30.4"/>
    <n v="3.04E-2"/>
  </r>
  <r>
    <x v="0"/>
    <x v="0"/>
    <x v="0"/>
    <x v="3"/>
    <x v="7"/>
    <s v="DE4-W_A"/>
    <x v="20"/>
    <x v="0"/>
    <x v="0"/>
    <s v="GNR_ST_LIGN_BP_E-33"/>
    <n v="786.5"/>
    <n v="0.78649999999999998"/>
  </r>
  <r>
    <x v="0"/>
    <x v="0"/>
    <x v="0"/>
    <x v="3"/>
    <x v="7"/>
    <s v="DE4-W_A"/>
    <x v="20"/>
    <x v="0"/>
    <x v="0"/>
    <s v="GNR_ST_LIGN_BP_E-37"/>
    <n v="2663.2"/>
    <n v="2.6631999999999998"/>
  </r>
  <r>
    <x v="0"/>
    <x v="0"/>
    <x v="0"/>
    <x v="3"/>
    <x v="7"/>
    <s v="DE4-W_A"/>
    <x v="20"/>
    <x v="2"/>
    <x v="0"/>
    <s v="GNR_ST_LIGN_CND_E-32"/>
    <n v="4539"/>
    <n v="4.5389999999999997"/>
  </r>
  <r>
    <x v="0"/>
    <x v="0"/>
    <x v="0"/>
    <x v="3"/>
    <x v="7"/>
    <s v="DE4-W_A"/>
    <x v="20"/>
    <x v="2"/>
    <x v="0"/>
    <s v="GNR_ST_LIGN_CND_E-41"/>
    <n v="4030"/>
    <n v="4.03"/>
  </r>
  <r>
    <x v="0"/>
    <x v="0"/>
    <x v="0"/>
    <x v="3"/>
    <x v="7"/>
    <s v="DE4-W_A"/>
    <x v="3"/>
    <x v="0"/>
    <x v="0"/>
    <s v="GNR_ST_MSW_BP_E-33"/>
    <n v="567.1"/>
    <n v="0.56710000000000005"/>
  </r>
  <r>
    <x v="0"/>
    <x v="0"/>
    <x v="0"/>
    <x v="3"/>
    <x v="7"/>
    <s v="DE4-W_A"/>
    <x v="3"/>
    <x v="2"/>
    <x v="0"/>
    <s v="GNR_ST_MSW_CND_E-33"/>
    <n v="172.8"/>
    <n v="0.17280000000000001"/>
  </r>
  <r>
    <x v="0"/>
    <x v="0"/>
    <x v="0"/>
    <x v="3"/>
    <x v="7"/>
    <s v="DE4-W_A"/>
    <x v="4"/>
    <x v="0"/>
    <x v="0"/>
    <s v="GNR_CC_NGAS_BP_E-39"/>
    <n v="109.5"/>
    <n v="0.1095"/>
  </r>
  <r>
    <x v="0"/>
    <x v="0"/>
    <x v="0"/>
    <x v="3"/>
    <x v="7"/>
    <s v="DE4-W_A"/>
    <x v="4"/>
    <x v="0"/>
    <x v="0"/>
    <s v="GNR_CC_NGAS_BP_E-55"/>
    <n v="5344.2"/>
    <n v="5.3441999999999998"/>
  </r>
  <r>
    <x v="0"/>
    <x v="0"/>
    <x v="0"/>
    <x v="3"/>
    <x v="7"/>
    <s v="DE4-W_A"/>
    <x v="4"/>
    <x v="0"/>
    <x v="0"/>
    <s v="GNR_GT_NGAS_BP_E-31"/>
    <n v="104"/>
    <n v="0.104"/>
  </r>
  <r>
    <x v="0"/>
    <x v="0"/>
    <x v="0"/>
    <x v="3"/>
    <x v="7"/>
    <s v="DE4-W_A"/>
    <x v="4"/>
    <x v="0"/>
    <x v="0"/>
    <s v="GNR_GT_NGAS_BP_E-39"/>
    <n v="140.69999999999999"/>
    <n v="0.14069999999999999"/>
  </r>
  <r>
    <x v="0"/>
    <x v="0"/>
    <x v="0"/>
    <x v="3"/>
    <x v="7"/>
    <s v="DE4-W_A"/>
    <x v="4"/>
    <x v="0"/>
    <x v="0"/>
    <s v="GNR_ST_NGAS_BP_E-33"/>
    <n v="203.9"/>
    <n v="0.2039"/>
  </r>
  <r>
    <x v="0"/>
    <x v="0"/>
    <x v="0"/>
    <x v="3"/>
    <x v="7"/>
    <s v="DE4-W_A"/>
    <x v="4"/>
    <x v="0"/>
    <x v="0"/>
    <s v="GNR_ST_NGAS_BP_E-38"/>
    <n v="2040.2"/>
    <n v="2.0402"/>
  </r>
  <r>
    <x v="0"/>
    <x v="0"/>
    <x v="0"/>
    <x v="3"/>
    <x v="7"/>
    <s v="DE4-W_A"/>
    <x v="4"/>
    <x v="2"/>
    <x v="0"/>
    <s v="GNR_CC_NGAS_CND_E-42"/>
    <n v="1021.5"/>
    <n v="1.0215000000000001"/>
  </r>
  <r>
    <x v="0"/>
    <x v="0"/>
    <x v="0"/>
    <x v="3"/>
    <x v="7"/>
    <s v="DE4-W_A"/>
    <x v="4"/>
    <x v="2"/>
    <x v="0"/>
    <s v="GNR_CC_NGAS_CND_E-57"/>
    <n v="2929.5"/>
    <n v="2.9295"/>
  </r>
  <r>
    <x v="0"/>
    <x v="0"/>
    <x v="0"/>
    <x v="3"/>
    <x v="7"/>
    <s v="DE4-W_A"/>
    <x v="4"/>
    <x v="2"/>
    <x v="0"/>
    <s v="GNR_ENG_NGAS_CND_E-44"/>
    <n v="14"/>
    <n v="1.4E-2"/>
  </r>
  <r>
    <x v="0"/>
    <x v="0"/>
    <x v="0"/>
    <x v="3"/>
    <x v="7"/>
    <s v="DE4-W_A"/>
    <x v="4"/>
    <x v="2"/>
    <x v="0"/>
    <s v="GNR_GT_NGAS_CND_E-32"/>
    <n v="581.4"/>
    <n v="0.58140000000000003"/>
  </r>
  <r>
    <x v="0"/>
    <x v="0"/>
    <x v="0"/>
    <x v="3"/>
    <x v="7"/>
    <s v="DE4-W_A"/>
    <x v="4"/>
    <x v="2"/>
    <x v="0"/>
    <s v="GNR_GT_NGAS_CND_E-40"/>
    <n v="865"/>
    <n v="0.86499999999999999"/>
  </r>
  <r>
    <x v="0"/>
    <x v="0"/>
    <x v="0"/>
    <x v="3"/>
    <x v="7"/>
    <s v="DE4-W_A"/>
    <x v="4"/>
    <x v="2"/>
    <x v="0"/>
    <s v="GNR_ST_NGAS_CND_E-36"/>
    <n v="2176"/>
    <n v="2.1760000000000002"/>
  </r>
  <r>
    <x v="0"/>
    <x v="0"/>
    <x v="0"/>
    <x v="3"/>
    <x v="7"/>
    <s v="DE4-W_A"/>
    <x v="4"/>
    <x v="2"/>
    <x v="0"/>
    <s v="GNR_ST_NGAS_CND_E-39"/>
    <n v="39.799999999999997"/>
    <n v="3.9800000000000002E-2"/>
  </r>
  <r>
    <x v="0"/>
    <x v="0"/>
    <x v="0"/>
    <x v="3"/>
    <x v="7"/>
    <s v="DE4-W_A"/>
    <x v="18"/>
    <x v="2"/>
    <x v="0"/>
    <s v="GNR_ST_NUCL_CND_E-33"/>
    <n v="2696"/>
    <n v="2.6960000000000002"/>
  </r>
  <r>
    <x v="0"/>
    <x v="0"/>
    <x v="0"/>
    <x v="3"/>
    <x v="7"/>
    <s v="DE4-W_A"/>
    <x v="8"/>
    <x v="3"/>
    <x v="0"/>
    <s v="GNR_PV_SUN"/>
    <n v="9990.44"/>
    <n v="9.9904399999999995"/>
  </r>
  <r>
    <x v="0"/>
    <x v="0"/>
    <x v="0"/>
    <x v="3"/>
    <x v="7"/>
    <s v="DE4-W_A"/>
    <x v="9"/>
    <x v="4"/>
    <x v="0"/>
    <s v="GNR_ROR_WTR"/>
    <n v="361.5"/>
    <n v="0.36149999999999999"/>
  </r>
  <r>
    <x v="0"/>
    <x v="0"/>
    <x v="0"/>
    <x v="3"/>
    <x v="7"/>
    <s v="DE4-W_A"/>
    <x v="10"/>
    <x v="5"/>
    <x v="0"/>
    <s v="GNR_WT_WIND_ONS"/>
    <n v="19315.41"/>
    <n v="19.31541"/>
  </r>
  <r>
    <x v="0"/>
    <x v="0"/>
    <x v="0"/>
    <x v="3"/>
    <x v="7"/>
    <s v="DE4-W_Offshore_A"/>
    <x v="10"/>
    <x v="5"/>
    <x v="1"/>
    <s v="GNR_WT_WIND_OFF_L-NS_Y-2020"/>
    <n v="25204.767826020699"/>
    <n v="25.204767826020699"/>
  </r>
  <r>
    <x v="0"/>
    <x v="0"/>
    <x v="0"/>
    <x v="3"/>
    <x v="7"/>
    <s v="DE4-W_Offshore_A"/>
    <x v="10"/>
    <x v="5"/>
    <x v="0"/>
    <s v="GNR_WT_WIND_OFF"/>
    <n v="3711"/>
    <n v="3.7109999999999999"/>
  </r>
  <r>
    <x v="0"/>
    <x v="0"/>
    <x v="0"/>
    <x v="4"/>
    <x v="8"/>
    <s v="LV_A"/>
    <x v="10"/>
    <x v="5"/>
    <x v="1"/>
    <s v="GNR_WT_WIND_ON_LS_Y-2020"/>
    <n v="3530.4708420447801"/>
    <n v="3.5304708420447799"/>
  </r>
  <r>
    <x v="0"/>
    <x v="0"/>
    <x v="0"/>
    <x v="4"/>
    <x v="8"/>
    <s v="LV_Other_DH"/>
    <x v="0"/>
    <x v="0"/>
    <x v="0"/>
    <s v="GNR_GT_BGAS_BP_E-30"/>
    <n v="62"/>
    <n v="6.2E-2"/>
  </r>
  <r>
    <x v="0"/>
    <x v="0"/>
    <x v="0"/>
    <x v="4"/>
    <x v="8"/>
    <s v="LV_Other_DH"/>
    <x v="4"/>
    <x v="0"/>
    <x v="0"/>
    <s v="GNR_ST_NGAS_BP_E-28"/>
    <n v="120.09"/>
    <n v="0.12009"/>
  </r>
  <r>
    <x v="0"/>
    <x v="0"/>
    <x v="0"/>
    <x v="4"/>
    <x v="8"/>
    <s v="LV_Other_DH"/>
    <x v="9"/>
    <x v="6"/>
    <x v="0"/>
    <s v="GNR_RES_WTR_NOPMP"/>
    <n v="1214"/>
    <n v="1.214"/>
  </r>
  <r>
    <x v="0"/>
    <x v="0"/>
    <x v="0"/>
    <x v="4"/>
    <x v="8"/>
    <s v="LV_Other_DH"/>
    <x v="13"/>
    <x v="0"/>
    <x v="0"/>
    <s v="GNR_ST_WOOD_BP_E-30"/>
    <n v="54"/>
    <n v="5.3999999999999999E-2"/>
  </r>
  <r>
    <x v="0"/>
    <x v="0"/>
    <x v="0"/>
    <x v="4"/>
    <x v="8"/>
    <s v="LV_RigaR"/>
    <x v="4"/>
    <x v="0"/>
    <x v="0"/>
    <s v="GNR_ST_NGAS_BP_E-42"/>
    <n v="47.9"/>
    <n v="4.7899999999999998E-2"/>
  </r>
  <r>
    <x v="0"/>
    <x v="0"/>
    <x v="0"/>
    <x v="4"/>
    <x v="8"/>
    <s v="LV_RigaR"/>
    <x v="4"/>
    <x v="0"/>
    <x v="0"/>
    <s v="RIGA-TEC2_CC_NGAS_BP"/>
    <n v="144"/>
    <n v="0.14399999999999999"/>
  </r>
  <r>
    <x v="0"/>
    <x v="0"/>
    <x v="0"/>
    <x v="4"/>
    <x v="8"/>
    <s v="LV_RigaR"/>
    <x v="4"/>
    <x v="1"/>
    <x v="0"/>
    <s v="RIGA-TEC2_CC_NGAS_EXT"/>
    <n v="881"/>
    <n v="0.88100000000000001"/>
  </r>
  <r>
    <x v="0"/>
    <x v="0"/>
    <x v="0"/>
    <x v="4"/>
    <x v="8"/>
    <s v="LV_RigaR"/>
    <x v="9"/>
    <x v="6"/>
    <x v="0"/>
    <s v="GNR_RES_WTR_NOPMP"/>
    <n v="402"/>
    <n v="0.40200000000000002"/>
  </r>
  <r>
    <x v="0"/>
    <x v="0"/>
    <x v="0"/>
    <x v="4"/>
    <x v="8"/>
    <s v="LV_Rural"/>
    <x v="10"/>
    <x v="5"/>
    <x v="0"/>
    <s v="GNR_WT_WIND_ONS"/>
    <n v="60"/>
    <n v="0.06"/>
  </r>
  <r>
    <x v="0"/>
    <x v="0"/>
    <x v="0"/>
    <x v="5"/>
    <x v="9"/>
    <s v="LT_A"/>
    <x v="19"/>
    <x v="7"/>
    <x v="1"/>
    <s v="GNR_ES_ELEC_BAT-LITHIO_E-95_Y-16-29"/>
    <n v="252.43322195235001"/>
    <n v="0.25243322195235002"/>
  </r>
  <r>
    <x v="0"/>
    <x v="0"/>
    <x v="0"/>
    <x v="5"/>
    <x v="9"/>
    <s v="LT_A"/>
    <x v="8"/>
    <x v="3"/>
    <x v="1"/>
    <s v="GNR_PV_SUN_LS-4-MW_Y-2020"/>
    <n v="5136.9793606015401"/>
    <n v="5.1369793606015399"/>
  </r>
  <r>
    <x v="0"/>
    <x v="0"/>
    <x v="0"/>
    <x v="5"/>
    <x v="9"/>
    <s v="LT_KauU"/>
    <x v="3"/>
    <x v="0"/>
    <x v="0"/>
    <s v="KAUNAS_ST_MSW_BP"/>
    <n v="24"/>
    <n v="2.4E-2"/>
  </r>
  <r>
    <x v="0"/>
    <x v="0"/>
    <x v="0"/>
    <x v="5"/>
    <x v="9"/>
    <s v="LT_KauU"/>
    <x v="4"/>
    <x v="1"/>
    <x v="0"/>
    <s v="GNR_ST_NGAS_EXT_E-24"/>
    <n v="60"/>
    <n v="0.06"/>
  </r>
  <r>
    <x v="0"/>
    <x v="0"/>
    <x v="0"/>
    <x v="5"/>
    <x v="9"/>
    <s v="LT_KauU"/>
    <x v="4"/>
    <x v="1"/>
    <x v="0"/>
    <s v="GNR_ST_NGAS_EXT_E-31"/>
    <n v="110"/>
    <n v="0.11"/>
  </r>
  <r>
    <x v="0"/>
    <x v="0"/>
    <x v="0"/>
    <x v="5"/>
    <x v="9"/>
    <s v="LT_KauU"/>
    <x v="9"/>
    <x v="4"/>
    <x v="0"/>
    <s v="GNR_ROR_WTR"/>
    <n v="127.8"/>
    <n v="0.1278"/>
  </r>
  <r>
    <x v="0"/>
    <x v="0"/>
    <x v="0"/>
    <x v="5"/>
    <x v="9"/>
    <s v="LT_KlaU"/>
    <x v="8"/>
    <x v="3"/>
    <x v="0"/>
    <s v="GNR_PV_SUN"/>
    <n v="80"/>
    <n v="0.08"/>
  </r>
  <r>
    <x v="0"/>
    <x v="0"/>
    <x v="0"/>
    <x v="5"/>
    <x v="9"/>
    <s v="LT_KlaU"/>
    <x v="13"/>
    <x v="0"/>
    <x v="0"/>
    <s v="KLAIPEDA_ST_WOOD_BP"/>
    <n v="20"/>
    <n v="0.02"/>
  </r>
  <r>
    <x v="0"/>
    <x v="0"/>
    <x v="0"/>
    <x v="5"/>
    <x v="9"/>
    <s v="LT_Other_DH"/>
    <x v="0"/>
    <x v="1"/>
    <x v="0"/>
    <s v="GNR_ENG_BGAS_EXT_E-33"/>
    <n v="39"/>
    <n v="3.9E-2"/>
  </r>
  <r>
    <x v="0"/>
    <x v="0"/>
    <x v="0"/>
    <x v="5"/>
    <x v="9"/>
    <s v="LT_Other_DH"/>
    <x v="7"/>
    <x v="1"/>
    <x v="0"/>
    <s v="GNR_ST_FUELOIL_EXT_E-22"/>
    <n v="160"/>
    <n v="0.16"/>
  </r>
  <r>
    <x v="0"/>
    <x v="0"/>
    <x v="0"/>
    <x v="5"/>
    <x v="9"/>
    <s v="LT_Other_DH"/>
    <x v="22"/>
    <x v="0"/>
    <x v="0"/>
    <s v="LIFOSA_ST_HEAT_BP"/>
    <n v="37"/>
    <n v="3.6999999999999998E-2"/>
  </r>
  <r>
    <x v="0"/>
    <x v="0"/>
    <x v="0"/>
    <x v="5"/>
    <x v="9"/>
    <s v="LT_Other_DH"/>
    <x v="4"/>
    <x v="0"/>
    <x v="0"/>
    <s v="ALYTUS_ENG_NGAS_BP"/>
    <n v="9.1999999999999993"/>
    <n v="9.1999999999999998E-3"/>
  </r>
  <r>
    <x v="0"/>
    <x v="0"/>
    <x v="0"/>
    <x v="5"/>
    <x v="9"/>
    <s v="LT_Other_DH"/>
    <x v="4"/>
    <x v="0"/>
    <x v="0"/>
    <s v="GNR_ST_GAS_BP-E15"/>
    <n v="20"/>
    <n v="0.02"/>
  </r>
  <r>
    <x v="0"/>
    <x v="0"/>
    <x v="0"/>
    <x v="5"/>
    <x v="9"/>
    <s v="LT_Other_DH"/>
    <x v="4"/>
    <x v="1"/>
    <x v="0"/>
    <s v="ACHEMA1_ST_NGAS_EXT"/>
    <n v="22"/>
    <n v="2.1999999999999999E-2"/>
  </r>
  <r>
    <x v="0"/>
    <x v="0"/>
    <x v="0"/>
    <x v="5"/>
    <x v="9"/>
    <s v="LT_Other_DH"/>
    <x v="4"/>
    <x v="1"/>
    <x v="0"/>
    <s v="ACHEMA2_ST_NGAS_EXT"/>
    <n v="47"/>
    <n v="4.7E-2"/>
  </r>
  <r>
    <x v="0"/>
    <x v="0"/>
    <x v="0"/>
    <x v="5"/>
    <x v="9"/>
    <s v="LT_Other_DH"/>
    <x v="4"/>
    <x v="1"/>
    <x v="0"/>
    <s v="GNR_ENG_NGAS_EXT_E-43"/>
    <n v="4"/>
    <n v="4.0000000000000001E-3"/>
  </r>
  <r>
    <x v="0"/>
    <x v="0"/>
    <x v="0"/>
    <x v="5"/>
    <x v="9"/>
    <s v="LT_Other_DH"/>
    <x v="14"/>
    <x v="0"/>
    <x v="0"/>
    <s v="EBAVERE_ST_WOODWST_BP"/>
    <n v="10.4"/>
    <n v="1.04E-2"/>
  </r>
  <r>
    <x v="0"/>
    <x v="0"/>
    <x v="0"/>
    <x v="5"/>
    <x v="9"/>
    <s v="LT_Panevezys"/>
    <x v="4"/>
    <x v="0"/>
    <x v="0"/>
    <s v="GNR_CC_NGAS_BP_E-42"/>
    <n v="35"/>
    <n v="3.5000000000000003E-2"/>
  </r>
  <r>
    <x v="0"/>
    <x v="0"/>
    <x v="0"/>
    <x v="5"/>
    <x v="9"/>
    <s v="LT_Panevezys"/>
    <x v="13"/>
    <x v="1"/>
    <x v="0"/>
    <s v="GNR_ST_WOOD_EXT_E-14"/>
    <n v="2.5"/>
    <n v="2.5000000000000001E-3"/>
  </r>
  <r>
    <x v="0"/>
    <x v="0"/>
    <x v="0"/>
    <x v="5"/>
    <x v="9"/>
    <s v="LT_Rural"/>
    <x v="10"/>
    <x v="5"/>
    <x v="0"/>
    <s v="GNR_WT_WIND_ONS"/>
    <n v="509"/>
    <n v="0.50900000000000001"/>
  </r>
  <r>
    <x v="0"/>
    <x v="0"/>
    <x v="0"/>
    <x v="5"/>
    <x v="9"/>
    <s v="LT_SiaU"/>
    <x v="13"/>
    <x v="0"/>
    <x v="0"/>
    <s v="SIAULIAI_ST_WOOD_BP"/>
    <n v="10.8"/>
    <n v="1.0800000000000001E-2"/>
  </r>
  <r>
    <x v="0"/>
    <x v="0"/>
    <x v="0"/>
    <x v="5"/>
    <x v="9"/>
    <s v="LT_VilU"/>
    <x v="3"/>
    <x v="0"/>
    <x v="0"/>
    <s v="VILNIUS_ST_MSW_BP"/>
    <n v="92"/>
    <n v="9.1999999999999998E-2"/>
  </r>
  <r>
    <x v="0"/>
    <x v="0"/>
    <x v="0"/>
    <x v="5"/>
    <x v="9"/>
    <s v="LT_VilU"/>
    <x v="4"/>
    <x v="2"/>
    <x v="0"/>
    <s v="GNR_CC_NGAS_CND_E-58"/>
    <n v="455"/>
    <n v="0.45500000000000002"/>
  </r>
  <r>
    <x v="0"/>
    <x v="0"/>
    <x v="0"/>
    <x v="5"/>
    <x v="9"/>
    <s v="LT_VilU"/>
    <x v="4"/>
    <x v="2"/>
    <x v="0"/>
    <s v="GNR_ST_NGAS_CON_E-38"/>
    <n v="600"/>
    <n v="0.6"/>
  </r>
  <r>
    <x v="0"/>
    <x v="0"/>
    <x v="0"/>
    <x v="5"/>
    <x v="9"/>
    <s v="LT_VilU"/>
    <x v="4"/>
    <x v="1"/>
    <x v="0"/>
    <s v="GNR_ST_NGAS_EXT_E-39"/>
    <n v="360"/>
    <n v="0.36"/>
  </r>
  <r>
    <x v="0"/>
    <x v="0"/>
    <x v="0"/>
    <x v="5"/>
    <x v="9"/>
    <s v="LT_VilU"/>
    <x v="9"/>
    <x v="8"/>
    <x v="0"/>
    <s v="GNR_ES_WTR_PMP"/>
    <n v="957.44680851063799"/>
    <n v="0.95744680851063801"/>
  </r>
  <r>
    <x v="0"/>
    <x v="0"/>
    <x v="0"/>
    <x v="5"/>
    <x v="9"/>
    <s v="LT_VilU"/>
    <x v="13"/>
    <x v="0"/>
    <x v="0"/>
    <s v="VILNIUS_ST_WOOD_BP"/>
    <n v="15"/>
    <n v="1.4999999999999999E-2"/>
  </r>
  <r>
    <x v="0"/>
    <x v="0"/>
    <x v="0"/>
    <x v="6"/>
    <x v="10"/>
    <s v="NL_A"/>
    <x v="1"/>
    <x v="2"/>
    <x v="0"/>
    <s v="GNR_ST_COAL_CND_E-40"/>
    <n v="4875"/>
    <n v="4.875"/>
  </r>
  <r>
    <x v="0"/>
    <x v="0"/>
    <x v="0"/>
    <x v="6"/>
    <x v="10"/>
    <s v="NL_A"/>
    <x v="19"/>
    <x v="7"/>
    <x v="1"/>
    <s v="GNR_ES_ELEC_BAT-LITHIO_E-95_Y-16-29"/>
    <n v="984.68644880960005"/>
    <n v="0.98468644880959999"/>
  </r>
  <r>
    <x v="0"/>
    <x v="0"/>
    <x v="0"/>
    <x v="6"/>
    <x v="10"/>
    <s v="NL_A"/>
    <x v="3"/>
    <x v="2"/>
    <x v="0"/>
    <s v="GNR_ST_MSW_CND_E-40"/>
    <n v="684"/>
    <n v="0.68400000000000005"/>
  </r>
  <r>
    <x v="0"/>
    <x v="0"/>
    <x v="0"/>
    <x v="6"/>
    <x v="10"/>
    <s v="NL_A"/>
    <x v="4"/>
    <x v="2"/>
    <x v="0"/>
    <s v="GNR_CC_NGAS_CND_E-38"/>
    <n v="20969"/>
    <n v="20.969000000000001"/>
  </r>
  <r>
    <x v="0"/>
    <x v="0"/>
    <x v="0"/>
    <x v="6"/>
    <x v="10"/>
    <s v="NL_A"/>
    <x v="18"/>
    <x v="2"/>
    <x v="0"/>
    <s v="GNR_ST_NUCL_CND_E-33"/>
    <n v="515"/>
    <n v="0.51500000000000001"/>
  </r>
  <r>
    <x v="0"/>
    <x v="0"/>
    <x v="0"/>
    <x v="6"/>
    <x v="10"/>
    <s v="NL_A"/>
    <x v="8"/>
    <x v="3"/>
    <x v="1"/>
    <s v="GNR_PV_SUN_LS-4-MW_Y-2020"/>
    <n v="3849.70794362983"/>
    <n v="3.8497079436298298"/>
  </r>
  <r>
    <x v="0"/>
    <x v="0"/>
    <x v="0"/>
    <x v="6"/>
    <x v="10"/>
    <s v="NL_A"/>
    <x v="8"/>
    <x v="3"/>
    <x v="0"/>
    <s v="GNR_PV_SUN"/>
    <n v="760"/>
    <n v="0.76"/>
  </r>
  <r>
    <x v="0"/>
    <x v="0"/>
    <x v="0"/>
    <x v="6"/>
    <x v="10"/>
    <s v="NL_A"/>
    <x v="9"/>
    <x v="4"/>
    <x v="0"/>
    <s v="GNR_ROR_WTR"/>
    <n v="38"/>
    <n v="3.7999999999999999E-2"/>
  </r>
  <r>
    <x v="0"/>
    <x v="0"/>
    <x v="0"/>
    <x v="6"/>
    <x v="10"/>
    <s v="NL_A"/>
    <x v="10"/>
    <x v="5"/>
    <x v="1"/>
    <s v="GNR_WT_WIND_ON_LS_Y-2020"/>
    <n v="6987"/>
    <n v="6.9870000000000001"/>
  </r>
  <r>
    <x v="0"/>
    <x v="0"/>
    <x v="0"/>
    <x v="6"/>
    <x v="10"/>
    <s v="NL_A"/>
    <x v="10"/>
    <x v="5"/>
    <x v="0"/>
    <s v="GNR_WT_WIND_OFF"/>
    <n v="847"/>
    <n v="0.84699999999999998"/>
  </r>
  <r>
    <x v="0"/>
    <x v="0"/>
    <x v="0"/>
    <x v="6"/>
    <x v="10"/>
    <s v="NL_A"/>
    <x v="10"/>
    <x v="5"/>
    <x v="0"/>
    <s v="GNR_WT_WIND_ONS"/>
    <n v="2466"/>
    <n v="2.4660000000000002"/>
  </r>
  <r>
    <x v="0"/>
    <x v="0"/>
    <x v="0"/>
    <x v="6"/>
    <x v="10"/>
    <s v="NL_A"/>
    <x v="13"/>
    <x v="2"/>
    <x v="0"/>
    <s v="GNR_ST_WOOD_CND_E-50"/>
    <n v="400"/>
    <n v="0.4"/>
  </r>
  <r>
    <x v="0"/>
    <x v="0"/>
    <x v="0"/>
    <x v="7"/>
    <x v="11"/>
    <s v="NO1_A1"/>
    <x v="9"/>
    <x v="4"/>
    <x v="0"/>
    <s v="GNR_ROR_WTR"/>
    <n v="2019.6585250000001"/>
    <n v="2.0196585250000001"/>
  </r>
  <r>
    <x v="0"/>
    <x v="0"/>
    <x v="0"/>
    <x v="7"/>
    <x v="11"/>
    <s v="NO1_A1"/>
    <x v="9"/>
    <x v="6"/>
    <x v="0"/>
    <s v="GNR_RES_WTR_NOPMP_MC-01"/>
    <n v="160"/>
    <n v="0.16"/>
  </r>
  <r>
    <x v="0"/>
    <x v="0"/>
    <x v="0"/>
    <x v="7"/>
    <x v="11"/>
    <s v="NO1_A1"/>
    <x v="9"/>
    <x v="6"/>
    <x v="0"/>
    <s v="GNR_RES_WTR_NOPMP_MC-02"/>
    <n v="160"/>
    <n v="0.16"/>
  </r>
  <r>
    <x v="0"/>
    <x v="0"/>
    <x v="0"/>
    <x v="7"/>
    <x v="11"/>
    <s v="NO1_A1"/>
    <x v="9"/>
    <x v="6"/>
    <x v="0"/>
    <s v="GNR_RES_WTR_NOPMP_MC-03"/>
    <n v="160"/>
    <n v="0.16"/>
  </r>
  <r>
    <x v="0"/>
    <x v="0"/>
    <x v="0"/>
    <x v="7"/>
    <x v="11"/>
    <s v="NO1_A1"/>
    <x v="9"/>
    <x v="6"/>
    <x v="0"/>
    <s v="GNR_RES_WTR_NOPMP_MC-04"/>
    <n v="160"/>
    <n v="0.16"/>
  </r>
  <r>
    <x v="0"/>
    <x v="0"/>
    <x v="0"/>
    <x v="7"/>
    <x v="11"/>
    <s v="NO1_A1"/>
    <x v="9"/>
    <x v="6"/>
    <x v="0"/>
    <s v="GNR_RES_WTR_NOPMP_MC-05"/>
    <n v="160"/>
    <n v="0.16"/>
  </r>
  <r>
    <x v="0"/>
    <x v="0"/>
    <x v="0"/>
    <x v="7"/>
    <x v="11"/>
    <s v="NO1_A1"/>
    <x v="9"/>
    <x v="6"/>
    <x v="0"/>
    <s v="GNR_RES_WTR_NOPMP_MC-06"/>
    <n v="160"/>
    <n v="0.16"/>
  </r>
  <r>
    <x v="0"/>
    <x v="0"/>
    <x v="0"/>
    <x v="7"/>
    <x v="11"/>
    <s v="NO1_A1"/>
    <x v="9"/>
    <x v="6"/>
    <x v="0"/>
    <s v="GNR_RES_WTR_NOPMP_MC-07"/>
    <n v="160"/>
    <n v="0.16"/>
  </r>
  <r>
    <x v="0"/>
    <x v="0"/>
    <x v="0"/>
    <x v="7"/>
    <x v="11"/>
    <s v="NO1_A1"/>
    <x v="9"/>
    <x v="6"/>
    <x v="0"/>
    <s v="GNR_RES_WTR_NOPMP_MC-08"/>
    <n v="160"/>
    <n v="0.16"/>
  </r>
  <r>
    <x v="0"/>
    <x v="0"/>
    <x v="0"/>
    <x v="7"/>
    <x v="11"/>
    <s v="NO1_A1"/>
    <x v="9"/>
    <x v="6"/>
    <x v="0"/>
    <s v="GNR_RES_WTR_NOPMP_MC-09"/>
    <n v="160"/>
    <n v="0.16"/>
  </r>
  <r>
    <x v="0"/>
    <x v="0"/>
    <x v="0"/>
    <x v="7"/>
    <x v="11"/>
    <s v="NO1_A1"/>
    <x v="9"/>
    <x v="6"/>
    <x v="0"/>
    <s v="GNR_RES_WTR_NOPMP_MC-10"/>
    <n v="160"/>
    <n v="0.16"/>
  </r>
  <r>
    <x v="0"/>
    <x v="0"/>
    <x v="0"/>
    <x v="7"/>
    <x v="11"/>
    <s v="NO1_A1"/>
    <x v="10"/>
    <x v="5"/>
    <x v="0"/>
    <s v="GNR_WT_WIND_ONS"/>
    <n v="262"/>
    <n v="0.26200000000000001"/>
  </r>
  <r>
    <x v="0"/>
    <x v="0"/>
    <x v="0"/>
    <x v="7"/>
    <x v="11"/>
    <s v="NO1_A2"/>
    <x v="3"/>
    <x v="0"/>
    <x v="0"/>
    <s v="GNR_ST_MSW_BP_CB-20"/>
    <n v="6.8"/>
    <n v="6.7999999999999996E-3"/>
  </r>
  <r>
    <x v="0"/>
    <x v="0"/>
    <x v="0"/>
    <x v="7"/>
    <x v="11"/>
    <s v="NO1_A3"/>
    <x v="3"/>
    <x v="0"/>
    <x v="0"/>
    <s v="GNR_ST_MSW_BP_CB-20"/>
    <n v="15.4166666666667"/>
    <n v="1.54166666666667E-2"/>
  </r>
  <r>
    <x v="0"/>
    <x v="0"/>
    <x v="0"/>
    <x v="7"/>
    <x v="12"/>
    <s v="NO2_A1"/>
    <x v="9"/>
    <x v="4"/>
    <x v="0"/>
    <s v="GNR_ROR_WTR"/>
    <n v="2106.4249174563402"/>
    <n v="2.1064249174563399"/>
  </r>
  <r>
    <x v="0"/>
    <x v="0"/>
    <x v="0"/>
    <x v="7"/>
    <x v="12"/>
    <s v="NO2_A1"/>
    <x v="9"/>
    <x v="6"/>
    <x v="0"/>
    <s v="GNR_RES_WTR_NOPMP_MC-01"/>
    <n v="367.19205575436598"/>
    <n v="0.36719205575436598"/>
  </r>
  <r>
    <x v="0"/>
    <x v="0"/>
    <x v="0"/>
    <x v="7"/>
    <x v="12"/>
    <s v="NO2_A1"/>
    <x v="9"/>
    <x v="6"/>
    <x v="0"/>
    <s v="GNR_RES_WTR_NOPMP_MC-02"/>
    <n v="887.19205575436604"/>
    <n v="0.88719205575436599"/>
  </r>
  <r>
    <x v="0"/>
    <x v="0"/>
    <x v="0"/>
    <x v="7"/>
    <x v="12"/>
    <s v="NO2_A1"/>
    <x v="9"/>
    <x v="6"/>
    <x v="0"/>
    <s v="GNR_RES_WTR_NOPMP_MC-03"/>
    <n v="887.19205575436604"/>
    <n v="0.88719205575436599"/>
  </r>
  <r>
    <x v="0"/>
    <x v="0"/>
    <x v="0"/>
    <x v="7"/>
    <x v="12"/>
    <s v="NO2_A1"/>
    <x v="9"/>
    <x v="6"/>
    <x v="0"/>
    <s v="GNR_RES_WTR_NOPMP_MC-04"/>
    <n v="887.19205575436604"/>
    <n v="0.88719205575436599"/>
  </r>
  <r>
    <x v="0"/>
    <x v="0"/>
    <x v="0"/>
    <x v="7"/>
    <x v="12"/>
    <s v="NO2_A1"/>
    <x v="9"/>
    <x v="6"/>
    <x v="0"/>
    <s v="GNR_RES_WTR_NOPMP_MC-05"/>
    <n v="887.19205575436604"/>
    <n v="0.88719205575436599"/>
  </r>
  <r>
    <x v="0"/>
    <x v="0"/>
    <x v="0"/>
    <x v="7"/>
    <x v="12"/>
    <s v="NO2_A1"/>
    <x v="9"/>
    <x v="6"/>
    <x v="0"/>
    <s v="GNR_RES_WTR_NOPMP_MC-06"/>
    <n v="887.19205575436604"/>
    <n v="0.88719205575436599"/>
  </r>
  <r>
    <x v="0"/>
    <x v="0"/>
    <x v="0"/>
    <x v="7"/>
    <x v="12"/>
    <s v="NO2_A1"/>
    <x v="9"/>
    <x v="6"/>
    <x v="0"/>
    <s v="GNR_RES_WTR_NOPMP_MC-07"/>
    <n v="887.19205575436604"/>
    <n v="0.88719205575436599"/>
  </r>
  <r>
    <x v="0"/>
    <x v="0"/>
    <x v="0"/>
    <x v="7"/>
    <x v="12"/>
    <s v="NO2_A1"/>
    <x v="9"/>
    <x v="6"/>
    <x v="0"/>
    <s v="GNR_RES_WTR_NOPMP_MC-08"/>
    <n v="887.19205575436604"/>
    <n v="0.88719205575436599"/>
  </r>
  <r>
    <x v="0"/>
    <x v="0"/>
    <x v="0"/>
    <x v="7"/>
    <x v="12"/>
    <s v="NO2_A1"/>
    <x v="9"/>
    <x v="6"/>
    <x v="0"/>
    <s v="GNR_RES_WTR_NOPMP_MC-09"/>
    <n v="887.19205575436604"/>
    <n v="0.88719205575436599"/>
  </r>
  <r>
    <x v="0"/>
    <x v="0"/>
    <x v="0"/>
    <x v="7"/>
    <x v="12"/>
    <s v="NO2_A1"/>
    <x v="9"/>
    <x v="6"/>
    <x v="0"/>
    <s v="GNR_RES_WTR_NOPMP_MC-10"/>
    <n v="887.19205575436604"/>
    <n v="0.88719205575436599"/>
  </r>
  <r>
    <x v="0"/>
    <x v="0"/>
    <x v="0"/>
    <x v="7"/>
    <x v="12"/>
    <s v="NO2_A1"/>
    <x v="9"/>
    <x v="6"/>
    <x v="0"/>
    <s v="GNR_RES_WTR_PMP_MC-01"/>
    <n v="520"/>
    <n v="0.52"/>
  </r>
  <r>
    <x v="0"/>
    <x v="0"/>
    <x v="0"/>
    <x v="7"/>
    <x v="12"/>
    <s v="NO2_A1"/>
    <x v="10"/>
    <x v="5"/>
    <x v="0"/>
    <s v="GNR_WT_WIND_ONS"/>
    <n v="1102.3499999999999"/>
    <n v="1.1023499999999999"/>
  </r>
  <r>
    <x v="0"/>
    <x v="0"/>
    <x v="0"/>
    <x v="7"/>
    <x v="12"/>
    <s v="NO2_A2"/>
    <x v="3"/>
    <x v="0"/>
    <x v="0"/>
    <s v="GNR_ST_MSW_BP_CB-30"/>
    <n v="9"/>
    <n v="8.9999999999999993E-3"/>
  </r>
  <r>
    <x v="0"/>
    <x v="0"/>
    <x v="0"/>
    <x v="7"/>
    <x v="13"/>
    <s v="NO3_A1"/>
    <x v="9"/>
    <x v="4"/>
    <x v="0"/>
    <s v="GNR_ROR_WTR"/>
    <n v="1696.4418133965"/>
    <n v="1.6964418133965"/>
  </r>
  <r>
    <x v="0"/>
    <x v="0"/>
    <x v="0"/>
    <x v="7"/>
    <x v="13"/>
    <s v="NO3_A1"/>
    <x v="9"/>
    <x v="6"/>
    <x v="0"/>
    <s v="GNR_RES_WTR_NOPMP_MC-01"/>
    <n v="221.84651366034899"/>
    <n v="0.22184651366034899"/>
  </r>
  <r>
    <x v="0"/>
    <x v="0"/>
    <x v="0"/>
    <x v="7"/>
    <x v="13"/>
    <s v="NO3_A1"/>
    <x v="9"/>
    <x v="6"/>
    <x v="0"/>
    <s v="GNR_RES_WTR_NOPMP_MC-02"/>
    <n v="282.146513660349"/>
    <n v="0.28214651366034899"/>
  </r>
  <r>
    <x v="0"/>
    <x v="0"/>
    <x v="0"/>
    <x v="7"/>
    <x v="13"/>
    <s v="NO3_A1"/>
    <x v="9"/>
    <x v="6"/>
    <x v="0"/>
    <s v="GNR_RES_WTR_NOPMP_MC-03"/>
    <n v="282.146513660349"/>
    <n v="0.28214651366034899"/>
  </r>
  <r>
    <x v="0"/>
    <x v="0"/>
    <x v="0"/>
    <x v="7"/>
    <x v="13"/>
    <s v="NO3_A1"/>
    <x v="9"/>
    <x v="6"/>
    <x v="0"/>
    <s v="GNR_RES_WTR_NOPMP_MC-04"/>
    <n v="282.146513660349"/>
    <n v="0.28214651366034899"/>
  </r>
  <r>
    <x v="0"/>
    <x v="0"/>
    <x v="0"/>
    <x v="7"/>
    <x v="13"/>
    <s v="NO3_A1"/>
    <x v="9"/>
    <x v="6"/>
    <x v="0"/>
    <s v="GNR_RES_WTR_NOPMP_MC-05"/>
    <n v="282.146513660349"/>
    <n v="0.28214651366034899"/>
  </r>
  <r>
    <x v="0"/>
    <x v="0"/>
    <x v="0"/>
    <x v="7"/>
    <x v="13"/>
    <s v="NO3_A1"/>
    <x v="9"/>
    <x v="6"/>
    <x v="0"/>
    <s v="GNR_RES_WTR_NOPMP_MC-06"/>
    <n v="282.146513660349"/>
    <n v="0.28214651366034899"/>
  </r>
  <r>
    <x v="0"/>
    <x v="0"/>
    <x v="0"/>
    <x v="7"/>
    <x v="13"/>
    <s v="NO3_A1"/>
    <x v="9"/>
    <x v="6"/>
    <x v="0"/>
    <s v="GNR_RES_WTR_NOPMP_MC-07"/>
    <n v="282.146513660349"/>
    <n v="0.28214651366034899"/>
  </r>
  <r>
    <x v="0"/>
    <x v="0"/>
    <x v="0"/>
    <x v="7"/>
    <x v="13"/>
    <s v="NO3_A1"/>
    <x v="9"/>
    <x v="6"/>
    <x v="0"/>
    <s v="GNR_RES_WTR_NOPMP_MC-08"/>
    <n v="282.146513660349"/>
    <n v="0.28214651366034899"/>
  </r>
  <r>
    <x v="0"/>
    <x v="0"/>
    <x v="0"/>
    <x v="7"/>
    <x v="13"/>
    <s v="NO3_A1"/>
    <x v="9"/>
    <x v="6"/>
    <x v="0"/>
    <s v="GNR_RES_WTR_NOPMP_MC-09"/>
    <n v="282.146513660349"/>
    <n v="0.28214651366034899"/>
  </r>
  <r>
    <x v="0"/>
    <x v="0"/>
    <x v="0"/>
    <x v="7"/>
    <x v="13"/>
    <s v="NO3_A1"/>
    <x v="9"/>
    <x v="6"/>
    <x v="0"/>
    <s v="GNR_RES_WTR_NOPMP_MC-10"/>
    <n v="282.146513660349"/>
    <n v="0.28214651366034899"/>
  </r>
  <r>
    <x v="0"/>
    <x v="0"/>
    <x v="0"/>
    <x v="7"/>
    <x v="13"/>
    <s v="NO3_A1"/>
    <x v="9"/>
    <x v="6"/>
    <x v="0"/>
    <s v="GNR_RES_WTR_PMP_MC-01"/>
    <n v="60.3"/>
    <n v="6.0299999999999999E-2"/>
  </r>
  <r>
    <x v="0"/>
    <x v="0"/>
    <x v="0"/>
    <x v="7"/>
    <x v="13"/>
    <s v="NO3_A1"/>
    <x v="10"/>
    <x v="5"/>
    <x v="1"/>
    <s v="GNR_WT_WIND_ON_LS_Y-2020"/>
    <n v="4397.55"/>
    <n v="4.3975499999999998"/>
  </r>
  <r>
    <x v="0"/>
    <x v="0"/>
    <x v="0"/>
    <x v="7"/>
    <x v="13"/>
    <s v="NO3_A1"/>
    <x v="10"/>
    <x v="5"/>
    <x v="0"/>
    <s v="GNR_WT_WIND_ONS"/>
    <n v="1014.45"/>
    <n v="1.0144500000000001"/>
  </r>
  <r>
    <x v="0"/>
    <x v="0"/>
    <x v="0"/>
    <x v="7"/>
    <x v="13"/>
    <s v="NO3_A2"/>
    <x v="3"/>
    <x v="0"/>
    <x v="0"/>
    <s v="GNR_ST_MSW_BP_CB-20"/>
    <n v="3.6"/>
    <n v="3.5999999999999999E-3"/>
  </r>
  <r>
    <x v="0"/>
    <x v="0"/>
    <x v="0"/>
    <x v="7"/>
    <x v="14"/>
    <s v="NO4_A1"/>
    <x v="4"/>
    <x v="0"/>
    <x v="0"/>
    <s v="GNR_GT_NGAS_BP_E-39"/>
    <n v="215"/>
    <n v="0.215"/>
  </r>
  <r>
    <x v="0"/>
    <x v="0"/>
    <x v="0"/>
    <x v="7"/>
    <x v="14"/>
    <s v="NO4_A1"/>
    <x v="9"/>
    <x v="4"/>
    <x v="0"/>
    <s v="GNR_ROR_WTR"/>
    <n v="946.55273219992398"/>
    <n v="0.94655273219992397"/>
  </r>
  <r>
    <x v="0"/>
    <x v="0"/>
    <x v="0"/>
    <x v="7"/>
    <x v="14"/>
    <s v="NO4_A1"/>
    <x v="9"/>
    <x v="6"/>
    <x v="0"/>
    <s v="GNR_RES_WTR_NOPMP_MC-01"/>
    <n v="419.56363678000798"/>
    <n v="0.41956363678000802"/>
  </r>
  <r>
    <x v="0"/>
    <x v="0"/>
    <x v="0"/>
    <x v="7"/>
    <x v="14"/>
    <s v="NO4_A1"/>
    <x v="9"/>
    <x v="6"/>
    <x v="0"/>
    <s v="GNR_RES_WTR_NOPMP_MC-02"/>
    <n v="419.56363678000798"/>
    <n v="0.41956363678000802"/>
  </r>
  <r>
    <x v="0"/>
    <x v="0"/>
    <x v="0"/>
    <x v="7"/>
    <x v="14"/>
    <s v="NO4_A1"/>
    <x v="9"/>
    <x v="6"/>
    <x v="0"/>
    <s v="GNR_RES_WTR_NOPMP_MC-03"/>
    <n v="419.56363678000798"/>
    <n v="0.41956363678000802"/>
  </r>
  <r>
    <x v="0"/>
    <x v="0"/>
    <x v="0"/>
    <x v="7"/>
    <x v="14"/>
    <s v="NO4_A1"/>
    <x v="9"/>
    <x v="6"/>
    <x v="0"/>
    <s v="GNR_RES_WTR_NOPMP_MC-04"/>
    <n v="419.56363678000798"/>
    <n v="0.41956363678000802"/>
  </r>
  <r>
    <x v="0"/>
    <x v="0"/>
    <x v="0"/>
    <x v="7"/>
    <x v="14"/>
    <s v="NO4_A1"/>
    <x v="9"/>
    <x v="6"/>
    <x v="0"/>
    <s v="GNR_RES_WTR_NOPMP_MC-05"/>
    <n v="419.56363678000798"/>
    <n v="0.41956363678000802"/>
  </r>
  <r>
    <x v="0"/>
    <x v="0"/>
    <x v="0"/>
    <x v="7"/>
    <x v="14"/>
    <s v="NO4_A1"/>
    <x v="9"/>
    <x v="6"/>
    <x v="0"/>
    <s v="GNR_RES_WTR_NOPMP_MC-06"/>
    <n v="419.56363678000798"/>
    <n v="0.41956363678000802"/>
  </r>
  <r>
    <x v="0"/>
    <x v="0"/>
    <x v="0"/>
    <x v="7"/>
    <x v="14"/>
    <s v="NO4_A1"/>
    <x v="9"/>
    <x v="6"/>
    <x v="0"/>
    <s v="GNR_RES_WTR_NOPMP_MC-07"/>
    <n v="419.56363678000798"/>
    <n v="0.41956363678000802"/>
  </r>
  <r>
    <x v="0"/>
    <x v="0"/>
    <x v="0"/>
    <x v="7"/>
    <x v="14"/>
    <s v="NO4_A1"/>
    <x v="9"/>
    <x v="6"/>
    <x v="0"/>
    <s v="GNR_RES_WTR_NOPMP_MC-08"/>
    <n v="419.56363678000798"/>
    <n v="0.41956363678000802"/>
  </r>
  <r>
    <x v="0"/>
    <x v="0"/>
    <x v="0"/>
    <x v="7"/>
    <x v="14"/>
    <s v="NO4_A1"/>
    <x v="9"/>
    <x v="6"/>
    <x v="0"/>
    <s v="GNR_RES_WTR_NOPMP_MC-09"/>
    <n v="419.56363678000798"/>
    <n v="0.41956363678000802"/>
  </r>
  <r>
    <x v="0"/>
    <x v="0"/>
    <x v="0"/>
    <x v="7"/>
    <x v="14"/>
    <s v="NO4_A1"/>
    <x v="9"/>
    <x v="6"/>
    <x v="0"/>
    <s v="GNR_RES_WTR_NOPMP_MC-10"/>
    <n v="419.56363678000798"/>
    <n v="0.41956363678000802"/>
  </r>
  <r>
    <x v="0"/>
    <x v="0"/>
    <x v="0"/>
    <x v="7"/>
    <x v="14"/>
    <s v="NO4_A1"/>
    <x v="10"/>
    <x v="5"/>
    <x v="0"/>
    <s v="GNR_WT_WIND_ONS"/>
    <n v="755.2"/>
    <n v="0.75519999999999998"/>
  </r>
  <r>
    <x v="0"/>
    <x v="0"/>
    <x v="0"/>
    <x v="7"/>
    <x v="14"/>
    <s v="NO4_A2"/>
    <x v="3"/>
    <x v="0"/>
    <x v="0"/>
    <s v="GNR_ST_MSW_BP_CB-20"/>
    <n v="0.1"/>
    <n v="1E-4"/>
  </r>
  <r>
    <x v="0"/>
    <x v="0"/>
    <x v="0"/>
    <x v="7"/>
    <x v="15"/>
    <s v="NO5_A1"/>
    <x v="3"/>
    <x v="0"/>
    <x v="1"/>
    <s v="GNR_ST_MSW_BP_E-23_LS-220-MW-FEED_Y-2020"/>
    <n v="206.93588251485801"/>
    <n v="0.206935882514858"/>
  </r>
  <r>
    <x v="0"/>
    <x v="0"/>
    <x v="0"/>
    <x v="7"/>
    <x v="15"/>
    <s v="NO5_A1"/>
    <x v="9"/>
    <x v="4"/>
    <x v="0"/>
    <s v="GNR_ROR_WTR"/>
    <n v="1832.05923114084"/>
    <n v="1.8320592311408399"/>
  </r>
  <r>
    <x v="0"/>
    <x v="0"/>
    <x v="0"/>
    <x v="7"/>
    <x v="15"/>
    <s v="NO5_A1"/>
    <x v="9"/>
    <x v="6"/>
    <x v="0"/>
    <s v="GNR_RES_WTR_NOPMP_MC-01"/>
    <n v="154.193241885916"/>
    <n v="0.15419324188591599"/>
  </r>
  <r>
    <x v="0"/>
    <x v="0"/>
    <x v="0"/>
    <x v="7"/>
    <x v="15"/>
    <s v="NO5_A1"/>
    <x v="9"/>
    <x v="6"/>
    <x v="0"/>
    <s v="GNR_RES_WTR_NOPMP_MC-02"/>
    <n v="598.193241885916"/>
    <n v="0.59819324188591605"/>
  </r>
  <r>
    <x v="0"/>
    <x v="0"/>
    <x v="0"/>
    <x v="7"/>
    <x v="15"/>
    <s v="NO5_A1"/>
    <x v="9"/>
    <x v="6"/>
    <x v="0"/>
    <s v="GNR_RES_WTR_NOPMP_MC-03"/>
    <n v="598.193241885916"/>
    <n v="0.59819324188591605"/>
  </r>
  <r>
    <x v="0"/>
    <x v="0"/>
    <x v="0"/>
    <x v="7"/>
    <x v="15"/>
    <s v="NO5_A1"/>
    <x v="9"/>
    <x v="6"/>
    <x v="0"/>
    <s v="GNR_RES_WTR_NOPMP_MC-04"/>
    <n v="598.193241885916"/>
    <n v="0.59819324188591605"/>
  </r>
  <r>
    <x v="0"/>
    <x v="0"/>
    <x v="0"/>
    <x v="7"/>
    <x v="15"/>
    <s v="NO5_A1"/>
    <x v="9"/>
    <x v="6"/>
    <x v="0"/>
    <s v="GNR_RES_WTR_NOPMP_MC-05"/>
    <n v="598.193241885916"/>
    <n v="0.59819324188591605"/>
  </r>
  <r>
    <x v="0"/>
    <x v="0"/>
    <x v="0"/>
    <x v="7"/>
    <x v="15"/>
    <s v="NO5_A1"/>
    <x v="9"/>
    <x v="6"/>
    <x v="0"/>
    <s v="GNR_RES_WTR_NOPMP_MC-06"/>
    <n v="598.193241885916"/>
    <n v="0.59819324188591605"/>
  </r>
  <r>
    <x v="0"/>
    <x v="0"/>
    <x v="0"/>
    <x v="7"/>
    <x v="15"/>
    <s v="NO5_A1"/>
    <x v="9"/>
    <x v="6"/>
    <x v="0"/>
    <s v="GNR_RES_WTR_NOPMP_MC-07"/>
    <n v="598.193241885916"/>
    <n v="0.59819324188591605"/>
  </r>
  <r>
    <x v="0"/>
    <x v="0"/>
    <x v="0"/>
    <x v="7"/>
    <x v="15"/>
    <s v="NO5_A1"/>
    <x v="9"/>
    <x v="6"/>
    <x v="0"/>
    <s v="GNR_RES_WTR_NOPMP_MC-08"/>
    <n v="598.193241885916"/>
    <n v="0.59819324188591605"/>
  </r>
  <r>
    <x v="0"/>
    <x v="0"/>
    <x v="0"/>
    <x v="7"/>
    <x v="15"/>
    <s v="NO5_A1"/>
    <x v="9"/>
    <x v="6"/>
    <x v="0"/>
    <s v="GNR_RES_WTR_NOPMP_MC-09"/>
    <n v="598.193241885916"/>
    <n v="0.59819324188591605"/>
  </r>
  <r>
    <x v="0"/>
    <x v="0"/>
    <x v="0"/>
    <x v="7"/>
    <x v="15"/>
    <s v="NO5_A1"/>
    <x v="9"/>
    <x v="6"/>
    <x v="0"/>
    <s v="GNR_RES_WTR_NOPMP_MC-10"/>
    <n v="598.193241885916"/>
    <n v="0.59819324188591605"/>
  </r>
  <r>
    <x v="0"/>
    <x v="0"/>
    <x v="0"/>
    <x v="7"/>
    <x v="15"/>
    <s v="NO5_A1"/>
    <x v="9"/>
    <x v="6"/>
    <x v="0"/>
    <s v="GNR_RES_WTR_PMP_MC-01"/>
    <n v="444"/>
    <n v="0.44400000000000001"/>
  </r>
  <r>
    <x v="0"/>
    <x v="0"/>
    <x v="0"/>
    <x v="7"/>
    <x v="15"/>
    <s v="NO5_A1"/>
    <x v="10"/>
    <x v="5"/>
    <x v="1"/>
    <s v="GNR_WT_WIND_ON_LS_Y-2020"/>
    <n v="238"/>
    <n v="0.23799999999999999"/>
  </r>
  <r>
    <x v="0"/>
    <x v="0"/>
    <x v="0"/>
    <x v="7"/>
    <x v="15"/>
    <s v="NO5_A2"/>
    <x v="3"/>
    <x v="0"/>
    <x v="0"/>
    <s v="GNR_ST_MSW_BP_CB-20"/>
    <n v="9.1666666666666607"/>
    <n v="9.1666666666666598E-3"/>
  </r>
  <r>
    <x v="0"/>
    <x v="0"/>
    <x v="0"/>
    <x v="8"/>
    <x v="16"/>
    <s v="PL_A"/>
    <x v="0"/>
    <x v="2"/>
    <x v="0"/>
    <s v="GNR_ST_BGAS_CND_E-37"/>
    <n v="364"/>
    <n v="0.36399999999999999"/>
  </r>
  <r>
    <x v="0"/>
    <x v="0"/>
    <x v="0"/>
    <x v="8"/>
    <x v="16"/>
    <s v="PL_A"/>
    <x v="1"/>
    <x v="0"/>
    <x v="0"/>
    <s v="BIEL-4_ST_COAL_BP"/>
    <n v="48"/>
    <n v="4.8000000000000001E-2"/>
  </r>
  <r>
    <x v="0"/>
    <x v="0"/>
    <x v="0"/>
    <x v="8"/>
    <x v="16"/>
    <s v="PL_A"/>
    <x v="1"/>
    <x v="0"/>
    <x v="0"/>
    <s v="CHOR2-1_ST_COAL_BP"/>
    <n v="272"/>
    <n v="0.27200000000000002"/>
  </r>
  <r>
    <x v="0"/>
    <x v="0"/>
    <x v="0"/>
    <x v="8"/>
    <x v="16"/>
    <s v="PL_A"/>
    <x v="1"/>
    <x v="0"/>
    <x v="0"/>
    <s v="GDAN2-1_ST_COAL_BP"/>
    <n v="737"/>
    <n v="0.73699999999999999"/>
  </r>
  <r>
    <x v="0"/>
    <x v="0"/>
    <x v="0"/>
    <x v="8"/>
    <x v="16"/>
    <s v="PL_A"/>
    <x v="1"/>
    <x v="0"/>
    <x v="0"/>
    <s v="GNR_ST_COAL_BP_E-15"/>
    <n v="680"/>
    <n v="0.68"/>
  </r>
  <r>
    <x v="0"/>
    <x v="0"/>
    <x v="0"/>
    <x v="8"/>
    <x v="16"/>
    <s v="PL_A"/>
    <x v="1"/>
    <x v="0"/>
    <x v="0"/>
    <s v="JAWO2-1_ST_COAL_BP"/>
    <n v="2171"/>
    <n v="2.1709999999999998"/>
  </r>
  <r>
    <x v="0"/>
    <x v="0"/>
    <x v="0"/>
    <x v="8"/>
    <x v="16"/>
    <s v="PL_A"/>
    <x v="1"/>
    <x v="0"/>
    <x v="0"/>
    <s v="KARO-2_ST_COAL_BP"/>
    <n v="198"/>
    <n v="0.19800000000000001"/>
  </r>
  <r>
    <x v="0"/>
    <x v="0"/>
    <x v="0"/>
    <x v="8"/>
    <x v="16"/>
    <s v="PL_A"/>
    <x v="1"/>
    <x v="0"/>
    <x v="0"/>
    <s v="KATO_ST_COAL_BP"/>
    <n v="123"/>
    <n v="0.123"/>
  </r>
  <r>
    <x v="0"/>
    <x v="0"/>
    <x v="0"/>
    <x v="8"/>
    <x v="16"/>
    <s v="PL_A"/>
    <x v="1"/>
    <x v="0"/>
    <x v="0"/>
    <s v="KRLEG-1_ST_COAL_BP"/>
    <n v="215"/>
    <n v="0.215"/>
  </r>
  <r>
    <x v="0"/>
    <x v="0"/>
    <x v="0"/>
    <x v="8"/>
    <x v="16"/>
    <s v="PL_A"/>
    <x v="1"/>
    <x v="0"/>
    <x v="0"/>
    <s v="SIEK-1_ST_COAL_BP"/>
    <n v="312"/>
    <n v="0.312"/>
  </r>
  <r>
    <x v="0"/>
    <x v="0"/>
    <x v="0"/>
    <x v="8"/>
    <x v="16"/>
    <s v="PL_A"/>
    <x v="1"/>
    <x v="0"/>
    <x v="0"/>
    <s v="SIER-1_ST_COAL_BP"/>
    <n v="623"/>
    <n v="0.623"/>
  </r>
  <r>
    <x v="0"/>
    <x v="0"/>
    <x v="0"/>
    <x v="8"/>
    <x v="16"/>
    <s v="PL_A"/>
    <x v="1"/>
    <x v="0"/>
    <x v="0"/>
    <s v="SKAW-1_ST_COAL_BP"/>
    <n v="777"/>
    <n v="0.77700000000000002"/>
  </r>
  <r>
    <x v="0"/>
    <x v="0"/>
    <x v="0"/>
    <x v="8"/>
    <x v="16"/>
    <s v="PL_A"/>
    <x v="1"/>
    <x v="0"/>
    <x v="0"/>
    <s v="TYCH_ST_COAL_BP"/>
    <n v="36"/>
    <n v="3.5999999999999997E-2"/>
  </r>
  <r>
    <x v="0"/>
    <x v="0"/>
    <x v="0"/>
    <x v="8"/>
    <x v="16"/>
    <s v="PL_A"/>
    <x v="1"/>
    <x v="0"/>
    <x v="0"/>
    <s v="ZIEL-2_ST_COAL_BP"/>
    <n v="11"/>
    <n v="1.0999999999999999E-2"/>
  </r>
  <r>
    <x v="0"/>
    <x v="0"/>
    <x v="0"/>
    <x v="8"/>
    <x v="16"/>
    <s v="PL_A"/>
    <x v="1"/>
    <x v="0"/>
    <x v="0"/>
    <s v="ZIEL-4_ST_COAL_BP"/>
    <n v="60"/>
    <n v="0.06"/>
  </r>
  <r>
    <x v="0"/>
    <x v="0"/>
    <x v="0"/>
    <x v="8"/>
    <x v="16"/>
    <s v="PL_A"/>
    <x v="1"/>
    <x v="2"/>
    <x v="0"/>
    <s v="BIAL-4_ST_COAL_CND"/>
    <n v="21"/>
    <n v="2.1000000000000001E-2"/>
  </r>
  <r>
    <x v="0"/>
    <x v="0"/>
    <x v="0"/>
    <x v="8"/>
    <x v="16"/>
    <s v="PL_A"/>
    <x v="1"/>
    <x v="1"/>
    <x v="0"/>
    <s v="CORZ-3_ST_COAL_EXT"/>
    <n v="30"/>
    <n v="0.03"/>
  </r>
  <r>
    <x v="0"/>
    <x v="0"/>
    <x v="0"/>
    <x v="8"/>
    <x v="16"/>
    <s v="PL_A"/>
    <x v="1"/>
    <x v="1"/>
    <x v="0"/>
    <s v="CZEC-1_ST_COAL_EXT"/>
    <n v="327"/>
    <n v="0.32700000000000001"/>
  </r>
  <r>
    <x v="0"/>
    <x v="0"/>
    <x v="0"/>
    <x v="8"/>
    <x v="16"/>
    <s v="PL_A"/>
    <x v="1"/>
    <x v="1"/>
    <x v="0"/>
    <s v="DOLN-1_ST_COAL_EXT"/>
    <n v="204"/>
    <n v="0.20399999999999999"/>
  </r>
  <r>
    <x v="0"/>
    <x v="0"/>
    <x v="0"/>
    <x v="8"/>
    <x v="16"/>
    <s v="PL_A"/>
    <x v="1"/>
    <x v="1"/>
    <x v="0"/>
    <s v="KARO-1_ST_COAL_EXT"/>
    <n v="48"/>
    <n v="4.8000000000000001E-2"/>
  </r>
  <r>
    <x v="0"/>
    <x v="0"/>
    <x v="0"/>
    <x v="8"/>
    <x v="16"/>
    <s v="PL_A"/>
    <x v="1"/>
    <x v="1"/>
    <x v="0"/>
    <s v="KOZI-1_ST_COAL_EXT"/>
    <n v="200"/>
    <n v="0.2"/>
  </r>
  <r>
    <x v="0"/>
    <x v="0"/>
    <x v="0"/>
    <x v="8"/>
    <x v="16"/>
    <s v="PL_A"/>
    <x v="1"/>
    <x v="1"/>
    <x v="0"/>
    <s v="KRLEG-3_ST_COAL_EXT"/>
    <n v="191"/>
    <n v="0.191"/>
  </r>
  <r>
    <x v="0"/>
    <x v="0"/>
    <x v="0"/>
    <x v="8"/>
    <x v="16"/>
    <s v="PL_A"/>
    <x v="1"/>
    <x v="1"/>
    <x v="0"/>
    <s v="LAZI-1_ST_COAL_EXT"/>
    <n v="115"/>
    <n v="0.115"/>
  </r>
  <r>
    <x v="0"/>
    <x v="0"/>
    <x v="0"/>
    <x v="8"/>
    <x v="16"/>
    <s v="PL_A"/>
    <x v="1"/>
    <x v="1"/>
    <x v="0"/>
    <s v="MIEC_ST_COAL_EXT"/>
    <n v="48"/>
    <n v="4.8000000000000001E-2"/>
  </r>
  <r>
    <x v="0"/>
    <x v="0"/>
    <x v="0"/>
    <x v="8"/>
    <x v="16"/>
    <s v="PL_A"/>
    <x v="1"/>
    <x v="1"/>
    <x v="0"/>
    <s v="RYBN-1_ST_COAL_EXT"/>
    <n v="206"/>
    <n v="0.20599999999999999"/>
  </r>
  <r>
    <x v="0"/>
    <x v="0"/>
    <x v="0"/>
    <x v="8"/>
    <x v="16"/>
    <s v="PL_A"/>
    <x v="1"/>
    <x v="1"/>
    <x v="0"/>
    <s v="SIEK-8_ST_COAL_EXT"/>
    <n v="191"/>
    <n v="0.191"/>
  </r>
  <r>
    <x v="0"/>
    <x v="0"/>
    <x v="0"/>
    <x v="8"/>
    <x v="16"/>
    <s v="PL_A"/>
    <x v="1"/>
    <x v="1"/>
    <x v="0"/>
    <s v="ZABR-1_ST_COAL_EXT"/>
    <n v="28"/>
    <n v="2.8000000000000001E-2"/>
  </r>
  <r>
    <x v="0"/>
    <x v="0"/>
    <x v="0"/>
    <x v="8"/>
    <x v="16"/>
    <s v="PL_A"/>
    <x v="1"/>
    <x v="1"/>
    <x v="0"/>
    <s v="ZABR-2_ST_COAL_EXT"/>
    <n v="30"/>
    <n v="0.03"/>
  </r>
  <r>
    <x v="0"/>
    <x v="0"/>
    <x v="0"/>
    <x v="8"/>
    <x v="16"/>
    <s v="PL_A"/>
    <x v="1"/>
    <x v="1"/>
    <x v="0"/>
    <s v="ZERA-7_ST_COAL_EXT"/>
    <n v="84"/>
    <n v="8.4000000000000005E-2"/>
  </r>
  <r>
    <x v="0"/>
    <x v="0"/>
    <x v="0"/>
    <x v="8"/>
    <x v="16"/>
    <s v="PL_A"/>
    <x v="1"/>
    <x v="1"/>
    <x v="0"/>
    <s v="ZERA-8_ST_COAL_EXT"/>
    <n v="84"/>
    <n v="8.4000000000000005E-2"/>
  </r>
  <r>
    <x v="0"/>
    <x v="0"/>
    <x v="0"/>
    <x v="8"/>
    <x v="16"/>
    <s v="PL_A"/>
    <x v="19"/>
    <x v="7"/>
    <x v="1"/>
    <s v="GNR_ES_ELEC_BAT-LITHIO_E-95_Y-16-29"/>
    <n v="1012.80243837664"/>
    <n v="1.0128024383766401"/>
  </r>
  <r>
    <x v="0"/>
    <x v="0"/>
    <x v="0"/>
    <x v="8"/>
    <x v="16"/>
    <s v="PL_A"/>
    <x v="7"/>
    <x v="0"/>
    <x v="0"/>
    <s v="GNR_ST_FUELOIL_BP_E-15"/>
    <n v="220"/>
    <n v="0.22"/>
  </r>
  <r>
    <x v="0"/>
    <x v="0"/>
    <x v="0"/>
    <x v="8"/>
    <x v="16"/>
    <s v="PL_A"/>
    <x v="20"/>
    <x v="1"/>
    <x v="0"/>
    <s v="ADAM-1_ST_LIGNITE_EXT"/>
    <n v="1755"/>
    <n v="1.7549999999999999"/>
  </r>
  <r>
    <x v="0"/>
    <x v="0"/>
    <x v="0"/>
    <x v="8"/>
    <x v="16"/>
    <s v="PL_A"/>
    <x v="20"/>
    <x v="1"/>
    <x v="0"/>
    <s v="BELC-1_ST_LIGNITE_EXT"/>
    <n v="342"/>
    <n v="0.34200000000000003"/>
  </r>
  <r>
    <x v="0"/>
    <x v="0"/>
    <x v="0"/>
    <x v="8"/>
    <x v="16"/>
    <s v="PL_A"/>
    <x v="3"/>
    <x v="1"/>
    <x v="0"/>
    <s v="GNR_ST_MSW_BP_E-15"/>
    <n v="34"/>
    <n v="3.4000000000000002E-2"/>
  </r>
  <r>
    <x v="0"/>
    <x v="0"/>
    <x v="0"/>
    <x v="8"/>
    <x v="16"/>
    <s v="PL_A"/>
    <x v="4"/>
    <x v="0"/>
    <x v="0"/>
    <s v="GORZ-4_ST_NGAS_BP"/>
    <n v="52"/>
    <n v="5.1999999999999998E-2"/>
  </r>
  <r>
    <x v="0"/>
    <x v="0"/>
    <x v="0"/>
    <x v="8"/>
    <x v="16"/>
    <s v="PL_A"/>
    <x v="4"/>
    <x v="0"/>
    <x v="0"/>
    <s v="NOWA-1_ST_NGAS_BP"/>
    <n v="127"/>
    <n v="0.127"/>
  </r>
  <r>
    <x v="0"/>
    <x v="0"/>
    <x v="0"/>
    <x v="8"/>
    <x v="16"/>
    <s v="PL_A"/>
    <x v="4"/>
    <x v="0"/>
    <x v="0"/>
    <s v="RZES-2_ST_NGAS_BP"/>
    <n v="32"/>
    <n v="3.2000000000000001E-2"/>
  </r>
  <r>
    <x v="0"/>
    <x v="0"/>
    <x v="0"/>
    <x v="8"/>
    <x v="16"/>
    <s v="PL_A"/>
    <x v="4"/>
    <x v="0"/>
    <x v="0"/>
    <s v="ZIEL-3_ST_NGAS_BP"/>
    <n v="120"/>
    <n v="0.12"/>
  </r>
  <r>
    <x v="0"/>
    <x v="0"/>
    <x v="0"/>
    <x v="8"/>
    <x v="16"/>
    <s v="PL_A"/>
    <x v="4"/>
    <x v="1"/>
    <x v="0"/>
    <s v="GNR_ST_NGAS_BP_E-15"/>
    <n v="142"/>
    <n v="0.14199999999999999"/>
  </r>
  <r>
    <x v="0"/>
    <x v="0"/>
    <x v="0"/>
    <x v="8"/>
    <x v="16"/>
    <s v="PL_A"/>
    <x v="5"/>
    <x v="0"/>
    <x v="0"/>
    <s v="BIAL-1_ST_STRAW_BP"/>
    <n v="128"/>
    <n v="0.128"/>
  </r>
  <r>
    <x v="0"/>
    <x v="0"/>
    <x v="0"/>
    <x v="8"/>
    <x v="16"/>
    <s v="PL_A"/>
    <x v="5"/>
    <x v="0"/>
    <x v="0"/>
    <s v="GNR_ST_STRAW_BP_E-15"/>
    <n v="82"/>
    <n v="8.2000000000000003E-2"/>
  </r>
  <r>
    <x v="0"/>
    <x v="0"/>
    <x v="0"/>
    <x v="8"/>
    <x v="16"/>
    <s v="PL_A"/>
    <x v="5"/>
    <x v="1"/>
    <x v="0"/>
    <s v="LODZ-3_ST_STRAW_EXT"/>
    <n v="88"/>
    <n v="8.7999999999999995E-2"/>
  </r>
  <r>
    <x v="0"/>
    <x v="0"/>
    <x v="0"/>
    <x v="8"/>
    <x v="16"/>
    <s v="PL_A"/>
    <x v="8"/>
    <x v="3"/>
    <x v="0"/>
    <s v="GNR_PV_SUN"/>
    <n v="1"/>
    <n v="1E-3"/>
  </r>
  <r>
    <x v="0"/>
    <x v="0"/>
    <x v="0"/>
    <x v="8"/>
    <x v="16"/>
    <s v="PL_A"/>
    <x v="9"/>
    <x v="8"/>
    <x v="0"/>
    <s v="GNR_ES_WTR_PMP"/>
    <n v="17.659574468085101"/>
    <n v="1.7659574468085099E-2"/>
  </r>
  <r>
    <x v="0"/>
    <x v="0"/>
    <x v="0"/>
    <x v="8"/>
    <x v="16"/>
    <s v="PL_A"/>
    <x v="10"/>
    <x v="5"/>
    <x v="1"/>
    <s v="GNR_WT_WIND_ON_LS_Y-2020"/>
    <n v="24855.7164933977"/>
    <n v="24.855716493397701"/>
  </r>
  <r>
    <x v="0"/>
    <x v="0"/>
    <x v="0"/>
    <x v="8"/>
    <x v="16"/>
    <s v="PL_A"/>
    <x v="10"/>
    <x v="5"/>
    <x v="0"/>
    <s v="GNR_WT_WIND_ONS"/>
    <n v="6650"/>
    <n v="6.65"/>
  </r>
  <r>
    <x v="0"/>
    <x v="0"/>
    <x v="0"/>
    <x v="8"/>
    <x v="16"/>
    <s v="PL_A"/>
    <x v="13"/>
    <x v="1"/>
    <x v="0"/>
    <s v="GNR_ST_WOOD_EXT_E-45"/>
    <n v="2530"/>
    <n v="2.5299999999999998"/>
  </r>
  <r>
    <x v="0"/>
    <x v="0"/>
    <x v="0"/>
    <x v="8"/>
    <x v="16"/>
    <s v="PL_Rural"/>
    <x v="1"/>
    <x v="0"/>
    <x v="0"/>
    <s v="SZCZ-1_ST_COAL_BP"/>
    <n v="55"/>
    <n v="5.5E-2"/>
  </r>
  <r>
    <x v="0"/>
    <x v="0"/>
    <x v="0"/>
    <x v="8"/>
    <x v="16"/>
    <s v="PL_Rural"/>
    <x v="1"/>
    <x v="0"/>
    <x v="0"/>
    <s v="TURO-1_ST_COAL_BP"/>
    <n v="1362"/>
    <n v="1.3620000000000001"/>
  </r>
  <r>
    <x v="0"/>
    <x v="0"/>
    <x v="0"/>
    <x v="8"/>
    <x v="16"/>
    <s v="PL_Rural"/>
    <x v="1"/>
    <x v="2"/>
    <x v="0"/>
    <s v="DOLN-2_ST_COAL_CND"/>
    <n v="1425"/>
    <n v="1.425"/>
  </r>
  <r>
    <x v="0"/>
    <x v="0"/>
    <x v="0"/>
    <x v="8"/>
    <x v="16"/>
    <s v="PL_Rural"/>
    <x v="1"/>
    <x v="2"/>
    <x v="0"/>
    <s v="KOZI-2_ST_COAL_CND"/>
    <n v="2475"/>
    <n v="2.4750000000000001"/>
  </r>
  <r>
    <x v="0"/>
    <x v="0"/>
    <x v="0"/>
    <x v="8"/>
    <x v="16"/>
    <s v="PL_Rural"/>
    <x v="1"/>
    <x v="2"/>
    <x v="0"/>
    <s v="LAZI-2_ST_COAL_CND"/>
    <n v="938"/>
    <n v="0.93799999999999994"/>
  </r>
  <r>
    <x v="0"/>
    <x v="0"/>
    <x v="0"/>
    <x v="8"/>
    <x v="16"/>
    <s v="PL_Rural"/>
    <x v="1"/>
    <x v="2"/>
    <x v="0"/>
    <s v="LAZI-6_ST_COAL_CND"/>
    <n v="427"/>
    <n v="0.42699999999999999"/>
  </r>
  <r>
    <x v="0"/>
    <x v="0"/>
    <x v="0"/>
    <x v="8"/>
    <x v="16"/>
    <s v="PL_Rural"/>
    <x v="1"/>
    <x v="2"/>
    <x v="0"/>
    <s v="OPOL-1_ST_COAL_CND"/>
    <n v="1420"/>
    <n v="1.42"/>
  </r>
  <r>
    <x v="0"/>
    <x v="0"/>
    <x v="0"/>
    <x v="8"/>
    <x v="16"/>
    <s v="PL_Rural"/>
    <x v="1"/>
    <x v="2"/>
    <x v="0"/>
    <s v="OSTRB-1_ST_COAL_CND"/>
    <n v="688"/>
    <n v="0.68799999999999994"/>
  </r>
  <r>
    <x v="0"/>
    <x v="0"/>
    <x v="0"/>
    <x v="8"/>
    <x v="16"/>
    <s v="PL_Rural"/>
    <x v="1"/>
    <x v="2"/>
    <x v="0"/>
    <s v="POLA-2_ST_COAL_CND"/>
    <n v="1656"/>
    <n v="1.6559999999999999"/>
  </r>
  <r>
    <x v="0"/>
    <x v="0"/>
    <x v="0"/>
    <x v="8"/>
    <x v="16"/>
    <s v="PL_Rural"/>
    <x v="1"/>
    <x v="2"/>
    <x v="0"/>
    <s v="RYBN-2_ST_COAL_CND"/>
    <n v="2651"/>
    <n v="2.6509999999999998"/>
  </r>
  <r>
    <x v="0"/>
    <x v="0"/>
    <x v="0"/>
    <x v="8"/>
    <x v="16"/>
    <s v="PL_Rural"/>
    <x v="20"/>
    <x v="2"/>
    <x v="0"/>
    <s v="ADAM-2_ST_LIGNITE_CON"/>
    <n v="610"/>
    <n v="0.61"/>
  </r>
  <r>
    <x v="0"/>
    <x v="0"/>
    <x v="0"/>
    <x v="8"/>
    <x v="16"/>
    <s v="PL_Rural"/>
    <x v="20"/>
    <x v="2"/>
    <x v="0"/>
    <s v="BELC-2_ST_LIGNITE_CON"/>
    <n v="3852"/>
    <n v="3.8519999999999999"/>
  </r>
  <r>
    <x v="0"/>
    <x v="0"/>
    <x v="0"/>
    <x v="8"/>
    <x v="16"/>
    <s v="PL_Rural"/>
    <x v="20"/>
    <x v="2"/>
    <x v="0"/>
    <s v="PATN2-1_ST_LIGNITE_CON"/>
    <n v="441"/>
    <n v="0.441"/>
  </r>
  <r>
    <x v="0"/>
    <x v="0"/>
    <x v="0"/>
    <x v="8"/>
    <x v="16"/>
    <s v="PL_Rural"/>
    <x v="9"/>
    <x v="4"/>
    <x v="0"/>
    <s v="GNR_ROR_WTR"/>
    <n v="953"/>
    <n v="0.95299999999999996"/>
  </r>
  <r>
    <x v="0"/>
    <x v="0"/>
    <x v="0"/>
    <x v="9"/>
    <x v="17"/>
    <s v="SE1A"/>
    <x v="9"/>
    <x v="4"/>
    <x v="0"/>
    <s v="GNR_ROR_WTR"/>
    <n v="1214.0999999999999"/>
    <n v="1.2141"/>
  </r>
  <r>
    <x v="0"/>
    <x v="0"/>
    <x v="0"/>
    <x v="9"/>
    <x v="17"/>
    <s v="SE1A"/>
    <x v="9"/>
    <x v="6"/>
    <x v="0"/>
    <s v="GNR_RES_WTR_NOPMP_MC-01"/>
    <n v="405.5"/>
    <n v="0.40550000000000003"/>
  </r>
  <r>
    <x v="0"/>
    <x v="0"/>
    <x v="0"/>
    <x v="9"/>
    <x v="17"/>
    <s v="SE1A"/>
    <x v="9"/>
    <x v="6"/>
    <x v="0"/>
    <s v="GNR_RES_WTR_NOPMP_MC-02"/>
    <n v="405.5"/>
    <n v="0.40550000000000003"/>
  </r>
  <r>
    <x v="0"/>
    <x v="0"/>
    <x v="0"/>
    <x v="9"/>
    <x v="17"/>
    <s v="SE1A"/>
    <x v="9"/>
    <x v="6"/>
    <x v="0"/>
    <s v="GNR_RES_WTR_NOPMP_MC-03"/>
    <n v="405.5"/>
    <n v="0.40550000000000003"/>
  </r>
  <r>
    <x v="0"/>
    <x v="0"/>
    <x v="0"/>
    <x v="9"/>
    <x v="17"/>
    <s v="SE1A"/>
    <x v="9"/>
    <x v="6"/>
    <x v="0"/>
    <s v="GNR_RES_WTR_NOPMP_MC-04"/>
    <n v="405.5"/>
    <n v="0.40550000000000003"/>
  </r>
  <r>
    <x v="0"/>
    <x v="0"/>
    <x v="0"/>
    <x v="9"/>
    <x v="17"/>
    <s v="SE1A"/>
    <x v="9"/>
    <x v="6"/>
    <x v="0"/>
    <s v="GNR_RES_WTR_NOPMP_MC-05"/>
    <n v="405.5"/>
    <n v="0.40550000000000003"/>
  </r>
  <r>
    <x v="0"/>
    <x v="0"/>
    <x v="0"/>
    <x v="9"/>
    <x v="17"/>
    <s v="SE1A"/>
    <x v="9"/>
    <x v="6"/>
    <x v="0"/>
    <s v="GNR_RES_WTR_NOPMP_MC-06"/>
    <n v="405.5"/>
    <n v="0.40550000000000003"/>
  </r>
  <r>
    <x v="0"/>
    <x v="0"/>
    <x v="0"/>
    <x v="9"/>
    <x v="17"/>
    <s v="SE1A"/>
    <x v="9"/>
    <x v="6"/>
    <x v="0"/>
    <s v="GNR_RES_WTR_NOPMP_MC-07"/>
    <n v="405.5"/>
    <n v="0.40550000000000003"/>
  </r>
  <r>
    <x v="0"/>
    <x v="0"/>
    <x v="0"/>
    <x v="9"/>
    <x v="17"/>
    <s v="SE1A"/>
    <x v="9"/>
    <x v="6"/>
    <x v="0"/>
    <s v="GNR_RES_WTR_NOPMP_MC-08"/>
    <n v="405.5"/>
    <n v="0.40550000000000003"/>
  </r>
  <r>
    <x v="0"/>
    <x v="0"/>
    <x v="0"/>
    <x v="9"/>
    <x v="17"/>
    <s v="SE1A"/>
    <x v="9"/>
    <x v="6"/>
    <x v="0"/>
    <s v="GNR_RES_WTR_NOPMP_MC-09"/>
    <n v="405.5"/>
    <n v="0.40550000000000003"/>
  </r>
  <r>
    <x v="0"/>
    <x v="0"/>
    <x v="0"/>
    <x v="9"/>
    <x v="17"/>
    <s v="SE1A"/>
    <x v="9"/>
    <x v="6"/>
    <x v="0"/>
    <s v="GNR_RES_WTR_NOPMP_MC-10"/>
    <n v="405.5"/>
    <n v="0.40550000000000003"/>
  </r>
  <r>
    <x v="0"/>
    <x v="0"/>
    <x v="0"/>
    <x v="9"/>
    <x v="17"/>
    <s v="SE1A"/>
    <x v="10"/>
    <x v="5"/>
    <x v="0"/>
    <s v="GNR_WT_WIND_ONS"/>
    <n v="1989"/>
    <n v="1.9890000000000001"/>
  </r>
  <r>
    <x v="0"/>
    <x v="0"/>
    <x v="0"/>
    <x v="9"/>
    <x v="17"/>
    <s v="SE1_IND"/>
    <x v="3"/>
    <x v="0"/>
    <x v="1"/>
    <s v="GNR_ST_MSW_BP_E-23_LS-220-MW-FEED_Y-2020"/>
    <n v="95.999286532395701"/>
    <n v="9.59992865323957E-2"/>
  </r>
  <r>
    <x v="0"/>
    <x v="0"/>
    <x v="0"/>
    <x v="9"/>
    <x v="17"/>
    <s v="SE1_IND"/>
    <x v="6"/>
    <x v="0"/>
    <x v="0"/>
    <s v="GNR_IND-ST_WOODCHI_BP_E-71"/>
    <n v="129"/>
    <n v="0.129"/>
  </r>
  <r>
    <x v="0"/>
    <x v="0"/>
    <x v="0"/>
    <x v="9"/>
    <x v="17"/>
    <s v="SE1_medium"/>
    <x v="3"/>
    <x v="0"/>
    <x v="0"/>
    <s v="GNR_ST_MSW_BP_CB-20"/>
    <n v="14.04"/>
    <n v="1.404E-2"/>
  </r>
  <r>
    <x v="0"/>
    <x v="0"/>
    <x v="0"/>
    <x v="9"/>
    <x v="17"/>
    <s v="SE1_medium"/>
    <x v="3"/>
    <x v="0"/>
    <x v="0"/>
    <s v="GNR_ST_MSW_BP_CB-30"/>
    <n v="7"/>
    <n v="7.0000000000000001E-3"/>
  </r>
  <r>
    <x v="0"/>
    <x v="0"/>
    <x v="0"/>
    <x v="9"/>
    <x v="17"/>
    <s v="SE1_medium"/>
    <x v="17"/>
    <x v="1"/>
    <x v="0"/>
    <s v="LULEKRAFT_ST_BFG_EXT"/>
    <n v="97"/>
    <n v="9.7000000000000003E-2"/>
  </r>
  <r>
    <x v="0"/>
    <x v="0"/>
    <x v="0"/>
    <x v="9"/>
    <x v="17"/>
    <s v="SE1_medium"/>
    <x v="16"/>
    <x v="0"/>
    <x v="0"/>
    <s v="GNR_ST_PEAT_BP_CB-30"/>
    <n v="8.3000000000000007"/>
    <n v="8.3000000000000001E-3"/>
  </r>
  <r>
    <x v="0"/>
    <x v="0"/>
    <x v="0"/>
    <x v="9"/>
    <x v="17"/>
    <s v="SE1_small"/>
    <x v="0"/>
    <x v="2"/>
    <x v="0"/>
    <s v="GNR_ENG_BGAS_CND_E-35"/>
    <n v="5.1479999999999997"/>
    <n v="5.1479999999999998E-3"/>
  </r>
  <r>
    <x v="0"/>
    <x v="0"/>
    <x v="0"/>
    <x v="9"/>
    <x v="17"/>
    <s v="SE1_small"/>
    <x v="6"/>
    <x v="0"/>
    <x v="0"/>
    <s v="GNR_ST_WOODCHI_BP_CB-20"/>
    <n v="5.71"/>
    <n v="5.7099999999999998E-3"/>
  </r>
  <r>
    <x v="0"/>
    <x v="0"/>
    <x v="0"/>
    <x v="9"/>
    <x v="17"/>
    <s v="SE1_small"/>
    <x v="6"/>
    <x v="0"/>
    <x v="0"/>
    <s v="GNR_ST_WOODCHI_BP_CB-50"/>
    <n v="34"/>
    <n v="3.4000000000000002E-2"/>
  </r>
  <r>
    <x v="0"/>
    <x v="0"/>
    <x v="0"/>
    <x v="9"/>
    <x v="18"/>
    <s v="SE2A"/>
    <x v="9"/>
    <x v="4"/>
    <x v="0"/>
    <s v="GNR_ROR_WTR"/>
    <n v="2890.0677816421298"/>
    <n v="2.8900677816421299"/>
  </r>
  <r>
    <x v="0"/>
    <x v="0"/>
    <x v="0"/>
    <x v="9"/>
    <x v="18"/>
    <s v="SE2A"/>
    <x v="9"/>
    <x v="6"/>
    <x v="0"/>
    <s v="GNR_RES_WTR_NOPMP_MC-01"/>
    <n v="407.485221835787"/>
    <n v="0.407485221835787"/>
  </r>
  <r>
    <x v="0"/>
    <x v="0"/>
    <x v="0"/>
    <x v="9"/>
    <x v="18"/>
    <s v="SE2A"/>
    <x v="9"/>
    <x v="6"/>
    <x v="0"/>
    <s v="GNR_RES_WTR_NOPMP_MC-02"/>
    <n v="515.485221835787"/>
    <n v="0.51548522183578704"/>
  </r>
  <r>
    <x v="0"/>
    <x v="0"/>
    <x v="0"/>
    <x v="9"/>
    <x v="18"/>
    <s v="SE2A"/>
    <x v="9"/>
    <x v="6"/>
    <x v="0"/>
    <s v="GNR_RES_WTR_NOPMP_MC-03"/>
    <n v="515.485221835787"/>
    <n v="0.51548522183578704"/>
  </r>
  <r>
    <x v="0"/>
    <x v="0"/>
    <x v="0"/>
    <x v="9"/>
    <x v="18"/>
    <s v="SE2A"/>
    <x v="9"/>
    <x v="6"/>
    <x v="0"/>
    <s v="GNR_RES_WTR_NOPMP_MC-04"/>
    <n v="515.485221835787"/>
    <n v="0.51548522183578704"/>
  </r>
  <r>
    <x v="0"/>
    <x v="0"/>
    <x v="0"/>
    <x v="9"/>
    <x v="18"/>
    <s v="SE2A"/>
    <x v="9"/>
    <x v="6"/>
    <x v="0"/>
    <s v="GNR_RES_WTR_NOPMP_MC-05"/>
    <n v="515.485221835787"/>
    <n v="0.51548522183578704"/>
  </r>
  <r>
    <x v="0"/>
    <x v="0"/>
    <x v="0"/>
    <x v="9"/>
    <x v="18"/>
    <s v="SE2A"/>
    <x v="9"/>
    <x v="6"/>
    <x v="0"/>
    <s v="GNR_RES_WTR_NOPMP_MC-06"/>
    <n v="515.485221835787"/>
    <n v="0.51548522183578704"/>
  </r>
  <r>
    <x v="0"/>
    <x v="0"/>
    <x v="0"/>
    <x v="9"/>
    <x v="18"/>
    <s v="SE2A"/>
    <x v="9"/>
    <x v="6"/>
    <x v="0"/>
    <s v="GNR_RES_WTR_NOPMP_MC-07"/>
    <n v="515.485221835787"/>
    <n v="0.51548522183578704"/>
  </r>
  <r>
    <x v="0"/>
    <x v="0"/>
    <x v="0"/>
    <x v="9"/>
    <x v="18"/>
    <s v="SE2A"/>
    <x v="9"/>
    <x v="6"/>
    <x v="0"/>
    <s v="GNR_RES_WTR_NOPMP_MC-08"/>
    <n v="515.485221835787"/>
    <n v="0.51548522183578704"/>
  </r>
  <r>
    <x v="0"/>
    <x v="0"/>
    <x v="0"/>
    <x v="9"/>
    <x v="18"/>
    <s v="SE2A"/>
    <x v="9"/>
    <x v="6"/>
    <x v="0"/>
    <s v="GNR_RES_WTR_NOPMP_MC-09"/>
    <n v="515.485221835787"/>
    <n v="0.51548522183578704"/>
  </r>
  <r>
    <x v="0"/>
    <x v="0"/>
    <x v="0"/>
    <x v="9"/>
    <x v="18"/>
    <s v="SE2A"/>
    <x v="9"/>
    <x v="6"/>
    <x v="0"/>
    <s v="GNR_RES_WTR_NOPMP_MC-10"/>
    <n v="515.485221835787"/>
    <n v="0.51548522183578704"/>
  </r>
  <r>
    <x v="0"/>
    <x v="0"/>
    <x v="0"/>
    <x v="9"/>
    <x v="18"/>
    <s v="SE2A"/>
    <x v="9"/>
    <x v="6"/>
    <x v="0"/>
    <s v="GNR_RES_WTR_PMP_MC-01"/>
    <n v="108"/>
    <n v="0.108"/>
  </r>
  <r>
    <x v="0"/>
    <x v="0"/>
    <x v="0"/>
    <x v="9"/>
    <x v="18"/>
    <s v="SE2A"/>
    <x v="10"/>
    <x v="5"/>
    <x v="0"/>
    <s v="GNR_WT_WIND_ONS"/>
    <n v="3786"/>
    <n v="3.786"/>
  </r>
  <r>
    <x v="0"/>
    <x v="0"/>
    <x v="0"/>
    <x v="9"/>
    <x v="18"/>
    <s v="SE2_IND"/>
    <x v="3"/>
    <x v="0"/>
    <x v="1"/>
    <s v="GNR_ST_MSW_BP_E-23_LS-220-MW-FEED_Y-2020"/>
    <n v="303.835637589405"/>
    <n v="0.30383563758940502"/>
  </r>
  <r>
    <x v="0"/>
    <x v="0"/>
    <x v="0"/>
    <x v="9"/>
    <x v="18"/>
    <s v="SE2_IND"/>
    <x v="6"/>
    <x v="0"/>
    <x v="0"/>
    <s v="GNR_IND-ST_WOODCHI_BP_E-71"/>
    <n v="324.17"/>
    <n v="0.32417000000000001"/>
  </r>
  <r>
    <x v="0"/>
    <x v="0"/>
    <x v="0"/>
    <x v="9"/>
    <x v="18"/>
    <s v="SE2_medium"/>
    <x v="3"/>
    <x v="0"/>
    <x v="0"/>
    <s v="GNR_ST_MSW_BP_CB-20"/>
    <n v="16.249591169999999"/>
    <n v="1.6249591170000001E-2"/>
  </r>
  <r>
    <x v="0"/>
    <x v="0"/>
    <x v="0"/>
    <x v="9"/>
    <x v="18"/>
    <s v="SE2_medium"/>
    <x v="3"/>
    <x v="0"/>
    <x v="0"/>
    <s v="GNR_ST_MSW_BP_CB-40"/>
    <n v="19.32"/>
    <n v="1.932E-2"/>
  </r>
  <r>
    <x v="0"/>
    <x v="0"/>
    <x v="0"/>
    <x v="9"/>
    <x v="18"/>
    <s v="SE2_medium"/>
    <x v="6"/>
    <x v="0"/>
    <x v="0"/>
    <s v="GNR_ST_WOODCHI_BP_CB-30"/>
    <n v="19.36651887"/>
    <n v="1.9366518869999998E-2"/>
  </r>
  <r>
    <x v="0"/>
    <x v="0"/>
    <x v="0"/>
    <x v="9"/>
    <x v="18"/>
    <s v="SE2_medium"/>
    <x v="6"/>
    <x v="0"/>
    <x v="0"/>
    <s v="GNR_ST_WOODCHI_BP_CB-40"/>
    <n v="82.755465689999994"/>
    <n v="8.2755465690000002E-2"/>
  </r>
  <r>
    <x v="0"/>
    <x v="0"/>
    <x v="0"/>
    <x v="9"/>
    <x v="18"/>
    <s v="SE2_medium"/>
    <x v="6"/>
    <x v="0"/>
    <x v="0"/>
    <s v="GNR_ST_WOODCHI_BP_CB-50"/>
    <n v="53.69497879"/>
    <n v="5.369497879E-2"/>
  </r>
  <r>
    <x v="0"/>
    <x v="0"/>
    <x v="0"/>
    <x v="9"/>
    <x v="18"/>
    <s v="SE2_medium"/>
    <x v="11"/>
    <x v="0"/>
    <x v="0"/>
    <s v="GNR_ST_WOODPEL_BP_CB-30"/>
    <n v="8"/>
    <n v="8.0000000000000002E-3"/>
  </r>
  <r>
    <x v="0"/>
    <x v="0"/>
    <x v="0"/>
    <x v="9"/>
    <x v="18"/>
    <s v="SE2_medium"/>
    <x v="14"/>
    <x v="0"/>
    <x v="0"/>
    <s v="GNR_ST_WOODWST_BP_CB-30"/>
    <n v="14.99"/>
    <n v="1.499E-2"/>
  </r>
  <r>
    <x v="0"/>
    <x v="0"/>
    <x v="0"/>
    <x v="9"/>
    <x v="19"/>
    <s v="SE3A"/>
    <x v="7"/>
    <x v="2"/>
    <x v="0"/>
    <s v="GNR_ST_FUELOIL_CND_E-33"/>
    <n v="500"/>
    <n v="0.5"/>
  </r>
  <r>
    <x v="0"/>
    <x v="0"/>
    <x v="0"/>
    <x v="9"/>
    <x v="19"/>
    <s v="SE3A"/>
    <x v="2"/>
    <x v="2"/>
    <x v="0"/>
    <s v="GNR_GT_LIGHTOIL_CND_E-24"/>
    <n v="865"/>
    <n v="0.86499999999999999"/>
  </r>
  <r>
    <x v="0"/>
    <x v="0"/>
    <x v="0"/>
    <x v="9"/>
    <x v="19"/>
    <s v="SE3A"/>
    <x v="18"/>
    <x v="2"/>
    <x v="0"/>
    <s v="GNR_ST_NUCL_CND_E-33"/>
    <n v="7569"/>
    <n v="7.569"/>
  </r>
  <r>
    <x v="0"/>
    <x v="0"/>
    <x v="0"/>
    <x v="9"/>
    <x v="19"/>
    <s v="SE3A"/>
    <x v="9"/>
    <x v="4"/>
    <x v="0"/>
    <s v="GNR_ROR_WTR"/>
    <n v="1287.7950000000001"/>
    <n v="1.287795"/>
  </r>
  <r>
    <x v="0"/>
    <x v="0"/>
    <x v="0"/>
    <x v="9"/>
    <x v="19"/>
    <s v="SE3A"/>
    <x v="9"/>
    <x v="6"/>
    <x v="0"/>
    <s v="GNR_RES_WTR_NOPMP_MC-01"/>
    <n v="131.6"/>
    <n v="0.13159999999999999"/>
  </r>
  <r>
    <x v="0"/>
    <x v="0"/>
    <x v="0"/>
    <x v="9"/>
    <x v="19"/>
    <s v="SE3A"/>
    <x v="9"/>
    <x v="6"/>
    <x v="0"/>
    <s v="GNR_RES_WTR_NOPMP_MC-02"/>
    <n v="131.6"/>
    <n v="0.13159999999999999"/>
  </r>
  <r>
    <x v="0"/>
    <x v="0"/>
    <x v="0"/>
    <x v="9"/>
    <x v="19"/>
    <s v="SE3A"/>
    <x v="9"/>
    <x v="6"/>
    <x v="0"/>
    <s v="GNR_RES_WTR_NOPMP_MC-03"/>
    <n v="131.6"/>
    <n v="0.13159999999999999"/>
  </r>
  <r>
    <x v="0"/>
    <x v="0"/>
    <x v="0"/>
    <x v="9"/>
    <x v="19"/>
    <s v="SE3A"/>
    <x v="9"/>
    <x v="6"/>
    <x v="0"/>
    <s v="GNR_RES_WTR_NOPMP_MC-04"/>
    <n v="131.6"/>
    <n v="0.13159999999999999"/>
  </r>
  <r>
    <x v="0"/>
    <x v="0"/>
    <x v="0"/>
    <x v="9"/>
    <x v="19"/>
    <s v="SE3A"/>
    <x v="9"/>
    <x v="6"/>
    <x v="0"/>
    <s v="GNR_RES_WTR_NOPMP_MC-05"/>
    <n v="131.6"/>
    <n v="0.13159999999999999"/>
  </r>
  <r>
    <x v="0"/>
    <x v="0"/>
    <x v="0"/>
    <x v="9"/>
    <x v="19"/>
    <s v="SE3A"/>
    <x v="9"/>
    <x v="6"/>
    <x v="0"/>
    <s v="GNR_RES_WTR_NOPMP_MC-06"/>
    <n v="131.6"/>
    <n v="0.13159999999999999"/>
  </r>
  <r>
    <x v="0"/>
    <x v="0"/>
    <x v="0"/>
    <x v="9"/>
    <x v="19"/>
    <s v="SE3A"/>
    <x v="9"/>
    <x v="6"/>
    <x v="0"/>
    <s v="GNR_RES_WTR_NOPMP_MC-07"/>
    <n v="131.6"/>
    <n v="0.13159999999999999"/>
  </r>
  <r>
    <x v="0"/>
    <x v="0"/>
    <x v="0"/>
    <x v="9"/>
    <x v="19"/>
    <s v="SE3A"/>
    <x v="9"/>
    <x v="6"/>
    <x v="0"/>
    <s v="GNR_RES_WTR_NOPMP_MC-08"/>
    <n v="131.6"/>
    <n v="0.13159999999999999"/>
  </r>
  <r>
    <x v="0"/>
    <x v="0"/>
    <x v="0"/>
    <x v="9"/>
    <x v="19"/>
    <s v="SE3A"/>
    <x v="9"/>
    <x v="6"/>
    <x v="0"/>
    <s v="GNR_RES_WTR_NOPMP_MC-09"/>
    <n v="131.6"/>
    <n v="0.13159999999999999"/>
  </r>
  <r>
    <x v="0"/>
    <x v="0"/>
    <x v="0"/>
    <x v="9"/>
    <x v="19"/>
    <s v="SE3A"/>
    <x v="9"/>
    <x v="6"/>
    <x v="0"/>
    <s v="GNR_RES_WTR_NOPMP_MC-10"/>
    <n v="131.6"/>
    <n v="0.13159999999999999"/>
  </r>
  <r>
    <x v="0"/>
    <x v="0"/>
    <x v="0"/>
    <x v="9"/>
    <x v="19"/>
    <s v="SE3A"/>
    <x v="10"/>
    <x v="5"/>
    <x v="0"/>
    <s v="GNR_WT_WIND_ONS"/>
    <n v="3019"/>
    <n v="3.0190000000000001"/>
  </r>
  <r>
    <x v="0"/>
    <x v="0"/>
    <x v="0"/>
    <x v="9"/>
    <x v="19"/>
    <s v="SE3_IND"/>
    <x v="3"/>
    <x v="0"/>
    <x v="1"/>
    <s v="GNR_ST_MSW_BP_E-23_LS-220-MW-FEED_Y-2020"/>
    <n v="464.13342935351801"/>
    <n v="0.46413342935351798"/>
  </r>
  <r>
    <x v="0"/>
    <x v="0"/>
    <x v="0"/>
    <x v="9"/>
    <x v="19"/>
    <s v="SE3_IND"/>
    <x v="6"/>
    <x v="0"/>
    <x v="0"/>
    <s v="GNR_IND-ST_WOODCHI_BP_E-71"/>
    <n v="471.67500000000001"/>
    <n v="0.47167500000000001"/>
  </r>
  <r>
    <x v="0"/>
    <x v="0"/>
    <x v="0"/>
    <x v="9"/>
    <x v="19"/>
    <s v="SE3_large"/>
    <x v="23"/>
    <x v="1"/>
    <x v="0"/>
    <s v="VARTAN1_ST_BIOIL_EXT"/>
    <n v="222"/>
    <n v="0.222"/>
  </r>
  <r>
    <x v="0"/>
    <x v="0"/>
    <x v="0"/>
    <x v="9"/>
    <x v="19"/>
    <s v="SE3_large"/>
    <x v="1"/>
    <x v="0"/>
    <x v="0"/>
    <s v="GNR_ST_COAL_BP_CB-40"/>
    <n v="40"/>
    <n v="0.04"/>
  </r>
  <r>
    <x v="0"/>
    <x v="0"/>
    <x v="0"/>
    <x v="9"/>
    <x v="19"/>
    <s v="SE3_large"/>
    <x v="1"/>
    <x v="1"/>
    <x v="0"/>
    <s v="LINKOPING_ST_COAL_EXT"/>
    <n v="94.64"/>
    <n v="9.4640000000000002E-2"/>
  </r>
  <r>
    <x v="0"/>
    <x v="0"/>
    <x v="0"/>
    <x v="9"/>
    <x v="19"/>
    <s v="SE3_large"/>
    <x v="1"/>
    <x v="1"/>
    <x v="0"/>
    <s v="VARTAN6_ST_COAL_EXT"/>
    <n v="130"/>
    <n v="0.13"/>
  </r>
  <r>
    <x v="0"/>
    <x v="0"/>
    <x v="0"/>
    <x v="9"/>
    <x v="19"/>
    <s v="SE3_large"/>
    <x v="7"/>
    <x v="0"/>
    <x v="0"/>
    <s v="GNR_GT_FUELOIL_BP_CB-180"/>
    <n v="36.4"/>
    <n v="3.6400000000000002E-2"/>
  </r>
  <r>
    <x v="0"/>
    <x v="0"/>
    <x v="0"/>
    <x v="9"/>
    <x v="19"/>
    <s v="SE3_large"/>
    <x v="7"/>
    <x v="1"/>
    <x v="0"/>
    <s v="AROS3_ST_FUELOIL_EXT"/>
    <n v="245"/>
    <n v="0.245"/>
  </r>
  <r>
    <x v="0"/>
    <x v="0"/>
    <x v="0"/>
    <x v="9"/>
    <x v="19"/>
    <s v="SE3_large"/>
    <x v="2"/>
    <x v="2"/>
    <x v="0"/>
    <s v="GNR_GT_LIGHTOIL_CND_E-24"/>
    <n v="70"/>
    <n v="7.0000000000000007E-2"/>
  </r>
  <r>
    <x v="0"/>
    <x v="0"/>
    <x v="0"/>
    <x v="9"/>
    <x v="19"/>
    <s v="SE3_large"/>
    <x v="3"/>
    <x v="0"/>
    <x v="1"/>
    <s v="GNR_ST_MSW_BP_E-23_LS-220-MW-FEED_Y-2020"/>
    <n v="286.21829258730099"/>
    <n v="0.28621829258730103"/>
  </r>
  <r>
    <x v="0"/>
    <x v="0"/>
    <x v="0"/>
    <x v="9"/>
    <x v="19"/>
    <s v="SE3_large"/>
    <x v="3"/>
    <x v="0"/>
    <x v="0"/>
    <s v="GNR_ST_MSW_BP_CB-10"/>
    <n v="19.100000000000001"/>
    <n v="1.9099999999999999E-2"/>
  </r>
  <r>
    <x v="0"/>
    <x v="0"/>
    <x v="0"/>
    <x v="9"/>
    <x v="19"/>
    <s v="SE3_large"/>
    <x v="3"/>
    <x v="0"/>
    <x v="0"/>
    <s v="GNR_ST_MSW_BP_CB-20"/>
    <n v="5.658209211"/>
    <n v="5.6582092109999996E-3"/>
  </r>
  <r>
    <x v="0"/>
    <x v="0"/>
    <x v="0"/>
    <x v="9"/>
    <x v="19"/>
    <s v="SE3_large"/>
    <x v="3"/>
    <x v="0"/>
    <x v="0"/>
    <s v="GNR_ST_MSW_BP_CB-30"/>
    <n v="54.133668470000003"/>
    <n v="5.413366847E-2"/>
  </r>
  <r>
    <x v="0"/>
    <x v="0"/>
    <x v="0"/>
    <x v="9"/>
    <x v="19"/>
    <s v="SE3_large"/>
    <x v="3"/>
    <x v="0"/>
    <x v="0"/>
    <s v="GNR_ST_MSW_BP_CB-40"/>
    <n v="27"/>
    <n v="2.7E-2"/>
  </r>
  <r>
    <x v="0"/>
    <x v="0"/>
    <x v="0"/>
    <x v="9"/>
    <x v="19"/>
    <s v="SE3_large"/>
    <x v="3"/>
    <x v="1"/>
    <x v="0"/>
    <s v="AROS6_ST_MSW_EXT"/>
    <n v="51"/>
    <n v="5.0999999999999997E-2"/>
  </r>
  <r>
    <x v="0"/>
    <x v="0"/>
    <x v="0"/>
    <x v="9"/>
    <x v="19"/>
    <s v="SE3_large"/>
    <x v="4"/>
    <x v="0"/>
    <x v="0"/>
    <s v="GNR_CC_NGAS_BP_CB-90"/>
    <n v="261"/>
    <n v="0.26100000000000001"/>
  </r>
  <r>
    <x v="0"/>
    <x v="0"/>
    <x v="0"/>
    <x v="9"/>
    <x v="19"/>
    <s v="SE3_large"/>
    <x v="4"/>
    <x v="0"/>
    <x v="0"/>
    <s v="GNR_GT_NGAS_BP_CB-80"/>
    <n v="12.9"/>
    <n v="1.29E-2"/>
  </r>
  <r>
    <x v="0"/>
    <x v="0"/>
    <x v="0"/>
    <x v="9"/>
    <x v="19"/>
    <s v="SE3_large"/>
    <x v="16"/>
    <x v="0"/>
    <x v="0"/>
    <s v="GNR_ST_PEAT_BP_CB-40"/>
    <n v="40"/>
    <n v="0.04"/>
  </r>
  <r>
    <x v="0"/>
    <x v="0"/>
    <x v="0"/>
    <x v="9"/>
    <x v="19"/>
    <s v="SE3_large"/>
    <x v="16"/>
    <x v="0"/>
    <x v="0"/>
    <s v="GNR_ST_PEAT_BP_CB-50"/>
    <n v="120"/>
    <n v="0.12"/>
  </r>
  <r>
    <x v="0"/>
    <x v="0"/>
    <x v="0"/>
    <x v="9"/>
    <x v="19"/>
    <s v="SE3_large"/>
    <x v="6"/>
    <x v="0"/>
    <x v="0"/>
    <s v="GNR_ST_WOODCHI_BP_CB-10"/>
    <n v="13"/>
    <n v="1.2999999999999999E-2"/>
  </r>
  <r>
    <x v="0"/>
    <x v="0"/>
    <x v="0"/>
    <x v="9"/>
    <x v="19"/>
    <s v="SE3_large"/>
    <x v="6"/>
    <x v="0"/>
    <x v="0"/>
    <s v="GNR_ST_WOODCHI_BP_CB-30"/>
    <n v="20.674617919999999"/>
    <n v="2.0674617919999999E-2"/>
  </r>
  <r>
    <x v="0"/>
    <x v="0"/>
    <x v="0"/>
    <x v="9"/>
    <x v="19"/>
    <s v="SE3_large"/>
    <x v="6"/>
    <x v="0"/>
    <x v="0"/>
    <s v="GNR_ST_WOODCHI_BP_CB-40"/>
    <n v="231.4831379"/>
    <n v="0.2314831379"/>
  </r>
  <r>
    <x v="0"/>
    <x v="0"/>
    <x v="0"/>
    <x v="9"/>
    <x v="19"/>
    <s v="SE3_large"/>
    <x v="6"/>
    <x v="0"/>
    <x v="0"/>
    <s v="GNR_ST_WOODCHI_BP_CB-80"/>
    <n v="82.698471690000005"/>
    <n v="8.2698471689999997E-2"/>
  </r>
  <r>
    <x v="0"/>
    <x v="0"/>
    <x v="0"/>
    <x v="9"/>
    <x v="19"/>
    <s v="SE3_large"/>
    <x v="11"/>
    <x v="0"/>
    <x v="0"/>
    <s v="GNR_ST_WOODPEL_BP_CB-40"/>
    <n v="75"/>
    <n v="7.4999999999999997E-2"/>
  </r>
  <r>
    <x v="0"/>
    <x v="0"/>
    <x v="0"/>
    <x v="9"/>
    <x v="19"/>
    <s v="SE3_large"/>
    <x v="14"/>
    <x v="0"/>
    <x v="0"/>
    <s v="GNR_ST_WOODWST_BP_CB-30"/>
    <n v="44"/>
    <n v="4.3999999999999997E-2"/>
  </r>
  <r>
    <x v="0"/>
    <x v="0"/>
    <x v="0"/>
    <x v="9"/>
    <x v="19"/>
    <s v="SE3_large"/>
    <x v="14"/>
    <x v="1"/>
    <x v="0"/>
    <s v="AROS7_ST_WOODWST_EXT"/>
    <n v="51"/>
    <n v="5.0999999999999997E-2"/>
  </r>
  <r>
    <x v="0"/>
    <x v="0"/>
    <x v="0"/>
    <x v="9"/>
    <x v="19"/>
    <s v="SE3_medium"/>
    <x v="2"/>
    <x v="2"/>
    <x v="0"/>
    <s v="GNR_GT_LIGHTOIL_CND_E-24"/>
    <n v="4.2"/>
    <n v="4.1999999999999997E-3"/>
  </r>
  <r>
    <x v="0"/>
    <x v="0"/>
    <x v="0"/>
    <x v="9"/>
    <x v="19"/>
    <s v="SE3_medium"/>
    <x v="3"/>
    <x v="0"/>
    <x v="0"/>
    <s v="GNR_ST_MSW_BP_CB-10"/>
    <n v="10.247999999999999"/>
    <n v="1.0248E-2"/>
  </r>
  <r>
    <x v="0"/>
    <x v="0"/>
    <x v="0"/>
    <x v="9"/>
    <x v="19"/>
    <s v="SE3_medium"/>
    <x v="3"/>
    <x v="0"/>
    <x v="0"/>
    <s v="GNR_ST_MSW_BP_CB-20"/>
    <n v="6"/>
    <n v="6.0000000000000001E-3"/>
  </r>
  <r>
    <x v="0"/>
    <x v="0"/>
    <x v="0"/>
    <x v="9"/>
    <x v="19"/>
    <s v="SE3_medium"/>
    <x v="3"/>
    <x v="0"/>
    <x v="0"/>
    <s v="GNR_ST_MSW_BP_CB-30"/>
    <n v="26.5"/>
    <n v="2.6499999999999999E-2"/>
  </r>
  <r>
    <x v="0"/>
    <x v="0"/>
    <x v="0"/>
    <x v="9"/>
    <x v="19"/>
    <s v="SE3_medium"/>
    <x v="16"/>
    <x v="0"/>
    <x v="0"/>
    <s v="GNR_ST_PEAT_BP_CB-10"/>
    <n v="5.2"/>
    <n v="5.1999999999999998E-3"/>
  </r>
  <r>
    <x v="0"/>
    <x v="0"/>
    <x v="0"/>
    <x v="9"/>
    <x v="19"/>
    <s v="SE3_medium"/>
    <x v="6"/>
    <x v="0"/>
    <x v="0"/>
    <s v="GNR_ST_WOODCHI_BP_CB-10"/>
    <n v="2.4"/>
    <n v="2.3999999999999998E-3"/>
  </r>
  <r>
    <x v="0"/>
    <x v="0"/>
    <x v="0"/>
    <x v="9"/>
    <x v="19"/>
    <s v="SE3_medium"/>
    <x v="6"/>
    <x v="0"/>
    <x v="0"/>
    <s v="GNR_ST_WOODCHI_BP_CB-20"/>
    <n v="50.347200000000001"/>
    <n v="5.0347200000000002E-2"/>
  </r>
  <r>
    <x v="0"/>
    <x v="0"/>
    <x v="0"/>
    <x v="9"/>
    <x v="19"/>
    <s v="SE3_medium"/>
    <x v="6"/>
    <x v="0"/>
    <x v="0"/>
    <s v="GNR_ST_WOODCHI_BP_CB-30"/>
    <n v="88.804000000000002"/>
    <n v="8.8803999999999994E-2"/>
  </r>
  <r>
    <x v="0"/>
    <x v="0"/>
    <x v="0"/>
    <x v="9"/>
    <x v="19"/>
    <s v="SE3_medium"/>
    <x v="6"/>
    <x v="0"/>
    <x v="0"/>
    <s v="GNR_ST_WOODCHI_BP_CB-40"/>
    <n v="146.634905"/>
    <n v="0.14663490500000001"/>
  </r>
  <r>
    <x v="0"/>
    <x v="0"/>
    <x v="0"/>
    <x v="9"/>
    <x v="19"/>
    <s v="SE3_medium"/>
    <x v="6"/>
    <x v="0"/>
    <x v="0"/>
    <s v="GNR_ST_WOODCHI_BP_CB-50"/>
    <n v="9.5039999999999996"/>
    <n v="9.5040000000000003E-3"/>
  </r>
  <r>
    <x v="0"/>
    <x v="0"/>
    <x v="0"/>
    <x v="9"/>
    <x v="19"/>
    <s v="SE3_medium"/>
    <x v="11"/>
    <x v="0"/>
    <x v="0"/>
    <s v="GNR_ST_WOODPEL_BP_CB-10"/>
    <n v="8.5500000000000007"/>
    <n v="8.5500000000000003E-3"/>
  </r>
  <r>
    <x v="0"/>
    <x v="0"/>
    <x v="0"/>
    <x v="9"/>
    <x v="19"/>
    <s v="SE3_medium"/>
    <x v="14"/>
    <x v="0"/>
    <x v="0"/>
    <s v="GNR_ST_WOODWST_BP_CB-20"/>
    <n v="19.471062029999999"/>
    <n v="1.947106203E-2"/>
  </r>
  <r>
    <x v="0"/>
    <x v="0"/>
    <x v="0"/>
    <x v="9"/>
    <x v="19"/>
    <s v="SE3_medium"/>
    <x v="14"/>
    <x v="0"/>
    <x v="0"/>
    <s v="GNR_ST_WOODWST_BP_CB-30"/>
    <n v="95.752289039999994"/>
    <n v="9.5752289039999994E-2"/>
  </r>
  <r>
    <x v="0"/>
    <x v="0"/>
    <x v="0"/>
    <x v="9"/>
    <x v="19"/>
    <s v="SE3_medium"/>
    <x v="14"/>
    <x v="0"/>
    <x v="0"/>
    <s v="GNR_ST_WOODWST_BP_CB-40"/>
    <n v="94"/>
    <n v="9.4E-2"/>
  </r>
  <r>
    <x v="0"/>
    <x v="0"/>
    <x v="0"/>
    <x v="9"/>
    <x v="19"/>
    <s v="SE3_small"/>
    <x v="3"/>
    <x v="0"/>
    <x v="0"/>
    <s v="GNR_ST_MSW_BP_CB-20"/>
    <n v="2"/>
    <n v="2E-3"/>
  </r>
  <r>
    <x v="0"/>
    <x v="0"/>
    <x v="0"/>
    <x v="9"/>
    <x v="19"/>
    <s v="SE3_small"/>
    <x v="6"/>
    <x v="0"/>
    <x v="0"/>
    <s v="GNR_ST_WOODCHI_BP_CB-10"/>
    <n v="4.0682550429999997"/>
    <n v="4.068255043E-3"/>
  </r>
  <r>
    <x v="0"/>
    <x v="0"/>
    <x v="0"/>
    <x v="9"/>
    <x v="19"/>
    <s v="SE3_small"/>
    <x v="6"/>
    <x v="0"/>
    <x v="0"/>
    <s v="GNR_ST_WOODCHI_BP_CB-20"/>
    <n v="3.29"/>
    <n v="3.29E-3"/>
  </r>
  <r>
    <x v="0"/>
    <x v="0"/>
    <x v="0"/>
    <x v="9"/>
    <x v="19"/>
    <s v="SE3_small"/>
    <x v="6"/>
    <x v="0"/>
    <x v="0"/>
    <s v="GNR_ST_WOODCHI_BP_CB-30"/>
    <n v="3.99"/>
    <n v="3.9899999999999996E-3"/>
  </r>
  <r>
    <x v="0"/>
    <x v="0"/>
    <x v="0"/>
    <x v="9"/>
    <x v="19"/>
    <s v="SE3_small"/>
    <x v="14"/>
    <x v="0"/>
    <x v="0"/>
    <s v="GNR_ST_WOODWST_BP_CB-10"/>
    <n v="1.284723163"/>
    <n v="1.284723163E-3"/>
  </r>
  <r>
    <x v="0"/>
    <x v="0"/>
    <x v="0"/>
    <x v="9"/>
    <x v="19"/>
    <s v="SE3_small"/>
    <x v="14"/>
    <x v="0"/>
    <x v="0"/>
    <s v="GNR_ST_WOODWST_BP_CB-20"/>
    <n v="2"/>
    <n v="2E-3"/>
  </r>
  <r>
    <x v="0"/>
    <x v="0"/>
    <x v="0"/>
    <x v="9"/>
    <x v="20"/>
    <s v="SE4A"/>
    <x v="7"/>
    <x v="2"/>
    <x v="0"/>
    <s v="GNR_ST_FUELOIL_CND_E-33"/>
    <n v="330"/>
    <n v="0.33"/>
  </r>
  <r>
    <x v="0"/>
    <x v="0"/>
    <x v="0"/>
    <x v="9"/>
    <x v="20"/>
    <s v="SE4A"/>
    <x v="2"/>
    <x v="2"/>
    <x v="0"/>
    <s v="GNR_GT_LIGHTOIL_CND_E-24"/>
    <n v="427"/>
    <n v="0.42699999999999999"/>
  </r>
  <r>
    <x v="0"/>
    <x v="0"/>
    <x v="0"/>
    <x v="9"/>
    <x v="20"/>
    <s v="SE4A"/>
    <x v="9"/>
    <x v="4"/>
    <x v="0"/>
    <s v="GNR_ROR_WTR"/>
    <n v="188.731993366219"/>
    <n v="0.18873199336621899"/>
  </r>
  <r>
    <x v="0"/>
    <x v="0"/>
    <x v="0"/>
    <x v="9"/>
    <x v="20"/>
    <s v="SE4A"/>
    <x v="9"/>
    <x v="6"/>
    <x v="0"/>
    <s v="GNR_RES_WTR_NOPMP_MC-01"/>
    <n v="15.287300663378099"/>
    <n v="1.5287300663378099E-2"/>
  </r>
  <r>
    <x v="0"/>
    <x v="0"/>
    <x v="0"/>
    <x v="9"/>
    <x v="20"/>
    <s v="SE4A"/>
    <x v="9"/>
    <x v="6"/>
    <x v="0"/>
    <s v="GNR_RES_WTR_NOPMP_MC-02"/>
    <n v="15.287300663378099"/>
    <n v="1.5287300663378099E-2"/>
  </r>
  <r>
    <x v="0"/>
    <x v="0"/>
    <x v="0"/>
    <x v="9"/>
    <x v="20"/>
    <s v="SE4A"/>
    <x v="9"/>
    <x v="6"/>
    <x v="0"/>
    <s v="GNR_RES_WTR_NOPMP_MC-03"/>
    <n v="15.287300663378099"/>
    <n v="1.5287300663378099E-2"/>
  </r>
  <r>
    <x v="0"/>
    <x v="0"/>
    <x v="0"/>
    <x v="9"/>
    <x v="20"/>
    <s v="SE4A"/>
    <x v="9"/>
    <x v="6"/>
    <x v="0"/>
    <s v="GNR_RES_WTR_NOPMP_MC-04"/>
    <n v="15.287300663378099"/>
    <n v="1.5287300663378099E-2"/>
  </r>
  <r>
    <x v="0"/>
    <x v="0"/>
    <x v="0"/>
    <x v="9"/>
    <x v="20"/>
    <s v="SE4A"/>
    <x v="9"/>
    <x v="6"/>
    <x v="0"/>
    <s v="GNR_RES_WTR_NOPMP_MC-05"/>
    <n v="15.287300663378099"/>
    <n v="1.5287300663378099E-2"/>
  </r>
  <r>
    <x v="0"/>
    <x v="0"/>
    <x v="0"/>
    <x v="9"/>
    <x v="20"/>
    <s v="SE4A"/>
    <x v="9"/>
    <x v="6"/>
    <x v="0"/>
    <s v="GNR_RES_WTR_NOPMP_MC-06"/>
    <n v="15.287300663378099"/>
    <n v="1.5287300663378099E-2"/>
  </r>
  <r>
    <x v="0"/>
    <x v="0"/>
    <x v="0"/>
    <x v="9"/>
    <x v="20"/>
    <s v="SE4A"/>
    <x v="9"/>
    <x v="6"/>
    <x v="0"/>
    <s v="GNR_RES_WTR_NOPMP_MC-07"/>
    <n v="15.287300663378099"/>
    <n v="1.5287300663378099E-2"/>
  </r>
  <r>
    <x v="0"/>
    <x v="0"/>
    <x v="0"/>
    <x v="9"/>
    <x v="20"/>
    <s v="SE4A"/>
    <x v="9"/>
    <x v="6"/>
    <x v="0"/>
    <s v="GNR_RES_WTR_NOPMP_MC-08"/>
    <n v="15.287300663378099"/>
    <n v="1.5287300663378099E-2"/>
  </r>
  <r>
    <x v="0"/>
    <x v="0"/>
    <x v="0"/>
    <x v="9"/>
    <x v="20"/>
    <s v="SE4A"/>
    <x v="9"/>
    <x v="6"/>
    <x v="0"/>
    <s v="GNR_RES_WTR_NOPMP_MC-09"/>
    <n v="15.287300663378099"/>
    <n v="1.5287300663378099E-2"/>
  </r>
  <r>
    <x v="0"/>
    <x v="0"/>
    <x v="0"/>
    <x v="9"/>
    <x v="20"/>
    <s v="SE4A"/>
    <x v="9"/>
    <x v="6"/>
    <x v="0"/>
    <s v="GNR_RES_WTR_NOPMP_MC-10"/>
    <n v="15.287300663378099"/>
    <n v="1.5287300663378099E-2"/>
  </r>
  <r>
    <x v="0"/>
    <x v="0"/>
    <x v="0"/>
    <x v="9"/>
    <x v="20"/>
    <s v="SE4A"/>
    <x v="10"/>
    <x v="5"/>
    <x v="0"/>
    <s v="GNR_WT_WIND_ONS"/>
    <n v="1685.25"/>
    <n v="1.6852499999999999"/>
  </r>
  <r>
    <x v="0"/>
    <x v="0"/>
    <x v="0"/>
    <x v="9"/>
    <x v="20"/>
    <s v="SE4_IND"/>
    <x v="3"/>
    <x v="0"/>
    <x v="1"/>
    <s v="GNR_ST_MSW_BP_E-23_LS-220-MW-FEED_Y-2020"/>
    <n v="227.896533800437"/>
    <n v="0.22789653380043701"/>
  </r>
  <r>
    <x v="0"/>
    <x v="0"/>
    <x v="0"/>
    <x v="9"/>
    <x v="20"/>
    <s v="SE4_IND"/>
    <x v="6"/>
    <x v="0"/>
    <x v="0"/>
    <s v="GNR_IND-ST_WOODCHI_BP_E-71"/>
    <n v="258.89999999999998"/>
    <n v="0.25890000000000002"/>
  </r>
  <r>
    <x v="0"/>
    <x v="0"/>
    <x v="0"/>
    <x v="9"/>
    <x v="20"/>
    <s v="SE4_large"/>
    <x v="2"/>
    <x v="2"/>
    <x v="0"/>
    <s v="GNR_GT_LIGHTOIL_CND_E-24"/>
    <n v="8.5"/>
    <n v="8.5000000000000006E-3"/>
  </r>
  <r>
    <x v="0"/>
    <x v="0"/>
    <x v="0"/>
    <x v="9"/>
    <x v="20"/>
    <s v="SE4_large"/>
    <x v="3"/>
    <x v="0"/>
    <x v="1"/>
    <s v="GNR_ST_MSW_BP_E-23_LS-220-MW-FEED_Y-2020"/>
    <n v="20.526717247101299"/>
    <n v="2.0526717247101301E-2"/>
  </r>
  <r>
    <x v="0"/>
    <x v="0"/>
    <x v="0"/>
    <x v="9"/>
    <x v="20"/>
    <s v="SE4_large"/>
    <x v="3"/>
    <x v="0"/>
    <x v="0"/>
    <s v="GNR_ST_MSW_BP_CB-30"/>
    <n v="39.707083480000001"/>
    <n v="3.9707083480000002E-2"/>
  </r>
  <r>
    <x v="0"/>
    <x v="0"/>
    <x v="0"/>
    <x v="9"/>
    <x v="20"/>
    <s v="SE4_large"/>
    <x v="3"/>
    <x v="0"/>
    <x v="0"/>
    <s v="GNR_ST_MSW_BP_CB-60"/>
    <n v="39.707083470000001"/>
    <n v="3.9707083470000001E-2"/>
  </r>
  <r>
    <x v="0"/>
    <x v="0"/>
    <x v="0"/>
    <x v="9"/>
    <x v="20"/>
    <s v="SE4_large"/>
    <x v="4"/>
    <x v="0"/>
    <x v="0"/>
    <s v="GNR_GT_NGAS_BP_CB-40"/>
    <n v="129.04802129999999"/>
    <n v="0.12904802130000001"/>
  </r>
  <r>
    <x v="0"/>
    <x v="0"/>
    <x v="0"/>
    <x v="9"/>
    <x v="20"/>
    <s v="SE4_large"/>
    <x v="4"/>
    <x v="1"/>
    <x v="0"/>
    <s v="ORESUND_CC_NGAS_EXT"/>
    <n v="444"/>
    <n v="0.44400000000000001"/>
  </r>
  <r>
    <x v="0"/>
    <x v="0"/>
    <x v="0"/>
    <x v="9"/>
    <x v="20"/>
    <s v="SE4_medium"/>
    <x v="3"/>
    <x v="0"/>
    <x v="0"/>
    <s v="GNR_ST_MSW_BP_CB-10"/>
    <n v="5.8015334970000003"/>
    <n v="5.8015334970000004E-3"/>
  </r>
  <r>
    <x v="0"/>
    <x v="0"/>
    <x v="0"/>
    <x v="9"/>
    <x v="20"/>
    <s v="SE4_medium"/>
    <x v="3"/>
    <x v="0"/>
    <x v="0"/>
    <s v="GNR_ST_MSW_BP_CB-20"/>
    <n v="8.9580096640000004"/>
    <n v="8.9580096640000002E-3"/>
  </r>
  <r>
    <x v="0"/>
    <x v="0"/>
    <x v="0"/>
    <x v="9"/>
    <x v="20"/>
    <s v="SE4_medium"/>
    <x v="3"/>
    <x v="0"/>
    <x v="0"/>
    <s v="GNR_ST_MSW_BP_CB-30"/>
    <n v="31.53148358"/>
    <n v="3.1531483579999998E-2"/>
  </r>
  <r>
    <x v="0"/>
    <x v="0"/>
    <x v="0"/>
    <x v="9"/>
    <x v="20"/>
    <s v="SE4_medium"/>
    <x v="4"/>
    <x v="0"/>
    <x v="0"/>
    <s v="GNR_GT_NGAS_BP_CB-90"/>
    <n v="49.913505669999999"/>
    <n v="4.9913505669999997E-2"/>
  </r>
  <r>
    <x v="0"/>
    <x v="0"/>
    <x v="0"/>
    <x v="9"/>
    <x v="20"/>
    <s v="SE4_medium"/>
    <x v="6"/>
    <x v="0"/>
    <x v="0"/>
    <s v="GNR_ST_WOODCHI_BP_CB-10"/>
    <n v="2.8665630919999998"/>
    <n v="2.866563092E-3"/>
  </r>
  <r>
    <x v="0"/>
    <x v="0"/>
    <x v="0"/>
    <x v="9"/>
    <x v="20"/>
    <s v="SE4_medium"/>
    <x v="6"/>
    <x v="0"/>
    <x v="0"/>
    <s v="GNR_ST_WOODCHI_BP_CB-20"/>
    <n v="6.1"/>
    <n v="6.1000000000000004E-3"/>
  </r>
  <r>
    <x v="0"/>
    <x v="0"/>
    <x v="0"/>
    <x v="9"/>
    <x v="20"/>
    <s v="SE4_medium"/>
    <x v="6"/>
    <x v="0"/>
    <x v="0"/>
    <s v="GNR_ST_WOODCHI_BP_CB-30"/>
    <n v="41.0102555"/>
    <n v="4.1010255500000002E-2"/>
  </r>
  <r>
    <x v="0"/>
    <x v="0"/>
    <x v="0"/>
    <x v="9"/>
    <x v="20"/>
    <s v="SE4_medium"/>
    <x v="6"/>
    <x v="0"/>
    <x v="0"/>
    <s v="GNR_ST_WOODCHI_BP_CB-40"/>
    <n v="46.072481240000002"/>
    <n v="4.6072481239999998E-2"/>
  </r>
  <r>
    <x v="0"/>
    <x v="0"/>
    <x v="0"/>
    <x v="9"/>
    <x v="20"/>
    <s v="SE4_medium"/>
    <x v="6"/>
    <x v="0"/>
    <x v="0"/>
    <s v="GNR_ST_WOODCHI_BP_CB-60"/>
    <n v="37"/>
    <n v="3.6999999999999998E-2"/>
  </r>
  <r>
    <x v="0"/>
    <x v="0"/>
    <x v="0"/>
    <x v="9"/>
    <x v="20"/>
    <s v="SE4_medium"/>
    <x v="11"/>
    <x v="0"/>
    <x v="0"/>
    <s v="GNR_ST_WOODPEL_BP_CB-50"/>
    <n v="63.778368360000002"/>
    <n v="6.3778368360000004E-2"/>
  </r>
  <r>
    <x v="0"/>
    <x v="0"/>
    <x v="0"/>
    <x v="9"/>
    <x v="20"/>
    <s v="SE4_medium"/>
    <x v="14"/>
    <x v="0"/>
    <x v="0"/>
    <s v="GNR_ST_WOODWST_BP_CB-30"/>
    <n v="4"/>
    <n v="4.0000000000000001E-3"/>
  </r>
  <r>
    <x v="0"/>
    <x v="0"/>
    <x v="0"/>
    <x v="10"/>
    <x v="21"/>
    <s v="UK_A"/>
    <x v="0"/>
    <x v="2"/>
    <x v="0"/>
    <s v="GNR_ST_BGAS_CND_E-40"/>
    <n v="1229"/>
    <n v="1.2290000000000001"/>
  </r>
  <r>
    <x v="0"/>
    <x v="0"/>
    <x v="0"/>
    <x v="10"/>
    <x v="21"/>
    <s v="UK_A"/>
    <x v="0"/>
    <x v="2"/>
    <x v="0"/>
    <s v="GNR_ST_BGAS_CND_E-45"/>
    <n v="2401"/>
    <n v="2.4009999999999998"/>
  </r>
  <r>
    <x v="0"/>
    <x v="0"/>
    <x v="0"/>
    <x v="10"/>
    <x v="21"/>
    <s v="UK_A"/>
    <x v="1"/>
    <x v="2"/>
    <x v="0"/>
    <s v="GNR_ST_COAL_CND_E-35"/>
    <n v="11623"/>
    <n v="11.622999999999999"/>
  </r>
  <r>
    <x v="0"/>
    <x v="0"/>
    <x v="0"/>
    <x v="10"/>
    <x v="21"/>
    <s v="UK_A"/>
    <x v="19"/>
    <x v="7"/>
    <x v="1"/>
    <s v="GNR_ES_ELEC_BAT-LITHIO_E-95_Y-16-29"/>
    <n v="5753.5046719321099"/>
    <n v="5.7535046719321103"/>
  </r>
  <r>
    <x v="0"/>
    <x v="0"/>
    <x v="0"/>
    <x v="10"/>
    <x v="21"/>
    <s v="UK_A"/>
    <x v="7"/>
    <x v="2"/>
    <x v="0"/>
    <s v="GNR_ST_FUELOIL_CND_E-36"/>
    <n v="155"/>
    <n v="0.155"/>
  </r>
  <r>
    <x v="0"/>
    <x v="0"/>
    <x v="0"/>
    <x v="10"/>
    <x v="21"/>
    <s v="UK_A"/>
    <x v="3"/>
    <x v="2"/>
    <x v="0"/>
    <s v="GNR_ST_MSW_CND_E-40"/>
    <n v="806"/>
    <n v="0.80600000000000005"/>
  </r>
  <r>
    <x v="0"/>
    <x v="0"/>
    <x v="0"/>
    <x v="10"/>
    <x v="21"/>
    <s v="UK_A"/>
    <x v="4"/>
    <x v="2"/>
    <x v="0"/>
    <s v="GNR_CC_NGAS_CND_E-47"/>
    <n v="14528"/>
    <n v="14.528"/>
  </r>
  <r>
    <x v="0"/>
    <x v="0"/>
    <x v="0"/>
    <x v="10"/>
    <x v="21"/>
    <s v="UK_A"/>
    <x v="4"/>
    <x v="2"/>
    <x v="0"/>
    <s v="GNR_CC_NGAS_CND_E-52"/>
    <n v="6950"/>
    <n v="6.95"/>
  </r>
  <r>
    <x v="0"/>
    <x v="0"/>
    <x v="0"/>
    <x v="10"/>
    <x v="21"/>
    <s v="UK_A"/>
    <x v="4"/>
    <x v="2"/>
    <x v="0"/>
    <s v="GNR_CC_NGAS_CND_E-56"/>
    <n v="9060"/>
    <n v="9.06"/>
  </r>
  <r>
    <x v="0"/>
    <x v="0"/>
    <x v="0"/>
    <x v="10"/>
    <x v="21"/>
    <s v="UK_A"/>
    <x v="4"/>
    <x v="2"/>
    <x v="0"/>
    <s v="GNR_GT_NGAS_CND_E-33"/>
    <n v="1494"/>
    <n v="1.494"/>
  </r>
  <r>
    <x v="0"/>
    <x v="0"/>
    <x v="0"/>
    <x v="10"/>
    <x v="21"/>
    <s v="UK_A"/>
    <x v="4"/>
    <x v="2"/>
    <x v="0"/>
    <s v="GNR_GT_NGAS_CND_E-35"/>
    <n v="1075"/>
    <n v="1.075"/>
  </r>
  <r>
    <x v="0"/>
    <x v="0"/>
    <x v="0"/>
    <x v="10"/>
    <x v="21"/>
    <s v="UK_A"/>
    <x v="4"/>
    <x v="2"/>
    <x v="0"/>
    <s v="GNR_GT_NGAS_CND_E-38"/>
    <n v="1941"/>
    <n v="1.9410000000000001"/>
  </r>
  <r>
    <x v="0"/>
    <x v="0"/>
    <x v="0"/>
    <x v="10"/>
    <x v="21"/>
    <s v="UK_A"/>
    <x v="4"/>
    <x v="2"/>
    <x v="0"/>
    <s v="GNR_GT_NGAS_CND_E-41"/>
    <n v="590"/>
    <n v="0.59"/>
  </r>
  <r>
    <x v="0"/>
    <x v="0"/>
    <x v="0"/>
    <x v="10"/>
    <x v="21"/>
    <s v="UK_A"/>
    <x v="18"/>
    <x v="2"/>
    <x v="0"/>
    <s v="GNR_ST_NUCL_CND_E-33"/>
    <n v="8911"/>
    <n v="8.9109999999999996"/>
  </r>
  <r>
    <x v="0"/>
    <x v="0"/>
    <x v="0"/>
    <x v="10"/>
    <x v="21"/>
    <s v="UK_A"/>
    <x v="8"/>
    <x v="3"/>
    <x v="1"/>
    <s v="GNR_PV_SUN_LS-4-MW_Y-2020"/>
    <n v="4302.1906877250904"/>
    <n v="4.3021906877250897"/>
  </r>
  <r>
    <x v="0"/>
    <x v="0"/>
    <x v="0"/>
    <x v="10"/>
    <x v="21"/>
    <s v="UK_A"/>
    <x v="8"/>
    <x v="3"/>
    <x v="0"/>
    <s v="GNR_PV_SUN"/>
    <n v="5248"/>
    <n v="5.2480000000000002"/>
  </r>
  <r>
    <x v="0"/>
    <x v="0"/>
    <x v="0"/>
    <x v="10"/>
    <x v="21"/>
    <s v="UK_A"/>
    <x v="9"/>
    <x v="8"/>
    <x v="0"/>
    <s v="GNR_ES_WTR_PMP"/>
    <n v="26.914893617021299"/>
    <n v="2.6914893617021301E-2"/>
  </r>
  <r>
    <x v="0"/>
    <x v="0"/>
    <x v="0"/>
    <x v="10"/>
    <x v="21"/>
    <s v="UK_A"/>
    <x v="9"/>
    <x v="4"/>
    <x v="0"/>
    <s v="GNR_ROR_WTR"/>
    <n v="1742"/>
    <n v="1.742"/>
  </r>
  <r>
    <x v="0"/>
    <x v="0"/>
    <x v="0"/>
    <x v="10"/>
    <x v="21"/>
    <s v="UK_A"/>
    <x v="10"/>
    <x v="5"/>
    <x v="1"/>
    <s v="GNR_WT_WIND_ON_LS_Y-2020"/>
    <n v="30071"/>
    <n v="30.071000000000002"/>
  </r>
  <r>
    <x v="0"/>
    <x v="0"/>
    <x v="0"/>
    <x v="10"/>
    <x v="21"/>
    <s v="UK_A"/>
    <x v="10"/>
    <x v="5"/>
    <x v="0"/>
    <s v="GNR_WT_WIND_ONS"/>
    <n v="8283"/>
    <n v="8.2829999999999995"/>
  </r>
  <r>
    <x v="0"/>
    <x v="0"/>
    <x v="0"/>
    <x v="10"/>
    <x v="21"/>
    <s v="UK_Offshore"/>
    <x v="10"/>
    <x v="5"/>
    <x v="0"/>
    <s v="GNR_WT_WIND_OFF"/>
    <n v="4393"/>
    <n v="4.3929999999999998"/>
  </r>
  <r>
    <x v="0"/>
    <x v="1"/>
    <x v="0"/>
    <x v="0"/>
    <x v="0"/>
    <s v="DK1_NoDH"/>
    <x v="10"/>
    <x v="5"/>
    <x v="1"/>
    <s v="GNR_WT_WIND_ON_LS_Y-2020"/>
    <n v="3207.8354999998901"/>
    <n v="3.2078354999998901"/>
  </r>
  <r>
    <x v="0"/>
    <x v="1"/>
    <x v="0"/>
    <x v="0"/>
    <x v="1"/>
    <s v="DK2_Large"/>
    <x v="3"/>
    <x v="0"/>
    <x v="1"/>
    <s v="GNR_ST_MSW_BP_E-23_LS-220-MW-FEED_Y-2020"/>
    <n v="130.855267500596"/>
    <n v="0.13085526750059601"/>
  </r>
  <r>
    <x v="0"/>
    <x v="1"/>
    <x v="0"/>
    <x v="0"/>
    <x v="1"/>
    <s v="DK2_NoDH"/>
    <x v="10"/>
    <x v="5"/>
    <x v="1"/>
    <s v="GNR_WT_WIND_ON_LS_Y-2020"/>
    <n v="865.737500000002"/>
    <n v="0.86573750000000205"/>
  </r>
  <r>
    <x v="0"/>
    <x v="1"/>
    <x v="0"/>
    <x v="1"/>
    <x v="2"/>
    <s v="EE_A"/>
    <x v="8"/>
    <x v="3"/>
    <x v="1"/>
    <s v="GNR_PV_SUN_LS-4-MW_Y-2020"/>
    <n v="985.91812007376802"/>
    <n v="0.985918120073768"/>
  </r>
  <r>
    <x v="0"/>
    <x v="1"/>
    <x v="0"/>
    <x v="1"/>
    <x v="2"/>
    <s v="EE_A"/>
    <x v="10"/>
    <x v="5"/>
    <x v="1"/>
    <s v="GNR_WT_WIND_ON_LS_Y-2020"/>
    <n v="5526.4717541632499"/>
    <n v="5.52647175416325"/>
  </r>
  <r>
    <x v="0"/>
    <x v="1"/>
    <x v="0"/>
    <x v="2"/>
    <x v="3"/>
    <s v="FI_IND"/>
    <x v="3"/>
    <x v="0"/>
    <x v="1"/>
    <s v="GNR_ST_MSW_BP_E-23_LS-220-MW-FEED_Y-2020"/>
    <n v="580.71243748621998"/>
    <n v="0.58071243748621904"/>
  </r>
  <r>
    <x v="0"/>
    <x v="1"/>
    <x v="0"/>
    <x v="2"/>
    <x v="3"/>
    <s v="FI_large_gas"/>
    <x v="3"/>
    <x v="0"/>
    <x v="1"/>
    <s v="GNR_ST_MSW_BP_E-23_LS-220-MW-FEED_Y-2020"/>
    <n v="278.90981187328299"/>
    <n v="0.27890981187328301"/>
  </r>
  <r>
    <x v="0"/>
    <x v="1"/>
    <x v="0"/>
    <x v="3"/>
    <x v="4"/>
    <s v="DE4-E_A"/>
    <x v="19"/>
    <x v="7"/>
    <x v="1"/>
    <s v="GNR_ES_ELEC_BAT-LITHIO_E-95_Y-16-29"/>
    <n v="60.835476792253601"/>
    <n v="6.0835476792253602E-2"/>
  </r>
  <r>
    <x v="0"/>
    <x v="1"/>
    <x v="0"/>
    <x v="3"/>
    <x v="5"/>
    <s v="DE4-N_A"/>
    <x v="19"/>
    <x v="7"/>
    <x v="1"/>
    <s v="GNR_ES_ELEC_BAT-LITHIO_E-95_Y-16-29"/>
    <n v="7.1180555555555594E-2"/>
    <n v="7.1180555555555599E-5"/>
  </r>
  <r>
    <x v="0"/>
    <x v="1"/>
    <x v="0"/>
    <x v="3"/>
    <x v="5"/>
    <s v="DE4-N_A"/>
    <x v="3"/>
    <x v="0"/>
    <x v="1"/>
    <s v="GNR_ST_MSW_BP_E-23_LS-220-MW-FEED_Y-2020"/>
    <n v="63.3261066698118"/>
    <n v="6.3326106669811796E-2"/>
  </r>
  <r>
    <x v="0"/>
    <x v="1"/>
    <x v="0"/>
    <x v="3"/>
    <x v="5"/>
    <s v="DE4-N_A"/>
    <x v="10"/>
    <x v="5"/>
    <x v="1"/>
    <s v="GNR_WT_WIND_ON_LS_Y-2020"/>
    <n v="8512.3700000000008"/>
    <n v="8.5123700000000007"/>
  </r>
  <r>
    <x v="0"/>
    <x v="1"/>
    <x v="0"/>
    <x v="3"/>
    <x v="6"/>
    <s v="DE4-S_A"/>
    <x v="19"/>
    <x v="7"/>
    <x v="1"/>
    <s v="GNR_ES_ELEC_BAT-LITHIO_E-95_Y-16-29"/>
    <n v="1095.0331481329699"/>
    <n v="1.09503314813297"/>
  </r>
  <r>
    <x v="0"/>
    <x v="1"/>
    <x v="0"/>
    <x v="3"/>
    <x v="7"/>
    <s v="DE4-W_A"/>
    <x v="19"/>
    <x v="7"/>
    <x v="1"/>
    <s v="GNR_ES_ELEC_BAT-LITHIO_E-95_Y-16-29"/>
    <n v="591.84918219188705"/>
    <n v="0.59184918219188698"/>
  </r>
  <r>
    <x v="0"/>
    <x v="1"/>
    <x v="0"/>
    <x v="3"/>
    <x v="7"/>
    <s v="DE4-W_Offshore_A"/>
    <x v="10"/>
    <x v="5"/>
    <x v="1"/>
    <s v="GNR_WT_WIND_OFF_L-NS_Y-2020"/>
    <n v="25204.767826020699"/>
    <n v="25.204767826020699"/>
  </r>
  <r>
    <x v="0"/>
    <x v="1"/>
    <x v="0"/>
    <x v="4"/>
    <x v="8"/>
    <s v="LV_A"/>
    <x v="10"/>
    <x v="5"/>
    <x v="1"/>
    <s v="GNR_WT_WIND_ON_LS_Y-2020"/>
    <n v="3530.4708420447801"/>
    <n v="3.5304708420447799"/>
  </r>
  <r>
    <x v="0"/>
    <x v="1"/>
    <x v="0"/>
    <x v="5"/>
    <x v="9"/>
    <s v="LT_A"/>
    <x v="19"/>
    <x v="7"/>
    <x v="1"/>
    <s v="GNR_ES_ELEC_BAT-LITHIO_E-95_Y-16-29"/>
    <n v="252.43322195235001"/>
    <n v="0.25243322195235002"/>
  </r>
  <r>
    <x v="0"/>
    <x v="1"/>
    <x v="0"/>
    <x v="5"/>
    <x v="9"/>
    <s v="LT_A"/>
    <x v="8"/>
    <x v="3"/>
    <x v="1"/>
    <s v="GNR_PV_SUN_LS-4-MW_Y-2020"/>
    <n v="5136.9793606015401"/>
    <n v="5.1369793606015399"/>
  </r>
  <r>
    <x v="0"/>
    <x v="1"/>
    <x v="0"/>
    <x v="6"/>
    <x v="10"/>
    <s v="NL_A"/>
    <x v="19"/>
    <x v="7"/>
    <x v="1"/>
    <s v="GNR_ES_ELEC_BAT-LITHIO_E-95_Y-16-29"/>
    <n v="984.68644880960005"/>
    <n v="0.98468644880959999"/>
  </r>
  <r>
    <x v="0"/>
    <x v="1"/>
    <x v="0"/>
    <x v="6"/>
    <x v="10"/>
    <s v="NL_A"/>
    <x v="8"/>
    <x v="3"/>
    <x v="1"/>
    <s v="GNR_PV_SUN_LS-4-MW_Y-2020"/>
    <n v="3849.70794362983"/>
    <n v="3.8497079436298298"/>
  </r>
  <r>
    <x v="0"/>
    <x v="1"/>
    <x v="0"/>
    <x v="6"/>
    <x v="10"/>
    <s v="NL_A"/>
    <x v="10"/>
    <x v="5"/>
    <x v="1"/>
    <s v="GNR_WT_WIND_ON_LS_Y-2020"/>
    <n v="6987"/>
    <n v="6.9870000000000001"/>
  </r>
  <r>
    <x v="0"/>
    <x v="1"/>
    <x v="0"/>
    <x v="7"/>
    <x v="13"/>
    <s v="NO3_A1"/>
    <x v="10"/>
    <x v="5"/>
    <x v="1"/>
    <s v="GNR_WT_WIND_ON_LS_Y-2020"/>
    <n v="4397.55"/>
    <n v="4.3975499999999998"/>
  </r>
  <r>
    <x v="0"/>
    <x v="1"/>
    <x v="0"/>
    <x v="7"/>
    <x v="15"/>
    <s v="NO5_A1"/>
    <x v="3"/>
    <x v="0"/>
    <x v="1"/>
    <s v="GNR_ST_MSW_BP_E-23_LS-220-MW-FEED_Y-2020"/>
    <n v="206.93588251485801"/>
    <n v="0.206935882514858"/>
  </r>
  <r>
    <x v="0"/>
    <x v="1"/>
    <x v="0"/>
    <x v="7"/>
    <x v="15"/>
    <s v="NO5_A1"/>
    <x v="10"/>
    <x v="5"/>
    <x v="1"/>
    <s v="GNR_WT_WIND_ON_LS_Y-2020"/>
    <n v="238"/>
    <n v="0.23799999999999999"/>
  </r>
  <r>
    <x v="0"/>
    <x v="1"/>
    <x v="0"/>
    <x v="8"/>
    <x v="16"/>
    <s v="PL_A"/>
    <x v="19"/>
    <x v="7"/>
    <x v="1"/>
    <s v="GNR_ES_ELEC_BAT-LITHIO_E-95_Y-16-29"/>
    <n v="1012.80243837664"/>
    <n v="1.0128024383766401"/>
  </r>
  <r>
    <x v="0"/>
    <x v="1"/>
    <x v="0"/>
    <x v="8"/>
    <x v="16"/>
    <s v="PL_A"/>
    <x v="10"/>
    <x v="5"/>
    <x v="1"/>
    <s v="GNR_WT_WIND_ON_LS_Y-2020"/>
    <n v="24855.7164933977"/>
    <n v="24.855716493397701"/>
  </r>
  <r>
    <x v="0"/>
    <x v="1"/>
    <x v="0"/>
    <x v="9"/>
    <x v="17"/>
    <s v="SE1_IND"/>
    <x v="3"/>
    <x v="0"/>
    <x v="1"/>
    <s v="GNR_ST_MSW_BP_E-23_LS-220-MW-FEED_Y-2020"/>
    <n v="95.999286532395701"/>
    <n v="9.59992865323957E-2"/>
  </r>
  <r>
    <x v="0"/>
    <x v="1"/>
    <x v="0"/>
    <x v="9"/>
    <x v="18"/>
    <s v="SE2_IND"/>
    <x v="3"/>
    <x v="0"/>
    <x v="1"/>
    <s v="GNR_ST_MSW_BP_E-23_LS-220-MW-FEED_Y-2020"/>
    <n v="303.835637589405"/>
    <n v="0.30383563758940502"/>
  </r>
  <r>
    <x v="0"/>
    <x v="1"/>
    <x v="0"/>
    <x v="9"/>
    <x v="19"/>
    <s v="SE3_IND"/>
    <x v="3"/>
    <x v="0"/>
    <x v="1"/>
    <s v="GNR_ST_MSW_BP_E-23_LS-220-MW-FEED_Y-2020"/>
    <n v="464.13342935351801"/>
    <n v="0.46413342935351798"/>
  </r>
  <r>
    <x v="0"/>
    <x v="1"/>
    <x v="0"/>
    <x v="9"/>
    <x v="19"/>
    <s v="SE3_large"/>
    <x v="3"/>
    <x v="0"/>
    <x v="1"/>
    <s v="GNR_ST_MSW_BP_E-23_LS-220-MW-FEED_Y-2020"/>
    <n v="286.21829258730099"/>
    <n v="0.28621829258730103"/>
  </r>
  <r>
    <x v="0"/>
    <x v="1"/>
    <x v="0"/>
    <x v="9"/>
    <x v="20"/>
    <s v="SE4_IND"/>
    <x v="3"/>
    <x v="0"/>
    <x v="1"/>
    <s v="GNR_ST_MSW_BP_E-23_LS-220-MW-FEED_Y-2020"/>
    <n v="227.896533800437"/>
    <n v="0.22789653380043701"/>
  </r>
  <r>
    <x v="0"/>
    <x v="1"/>
    <x v="0"/>
    <x v="9"/>
    <x v="20"/>
    <s v="SE4_large"/>
    <x v="3"/>
    <x v="0"/>
    <x v="1"/>
    <s v="GNR_ST_MSW_BP_E-23_LS-220-MW-FEED_Y-2020"/>
    <n v="20.526717247101299"/>
    <n v="2.0526717247101301E-2"/>
  </r>
  <r>
    <x v="0"/>
    <x v="1"/>
    <x v="0"/>
    <x v="10"/>
    <x v="21"/>
    <s v="UK_A"/>
    <x v="19"/>
    <x v="7"/>
    <x v="1"/>
    <s v="GNR_ES_ELEC_BAT-LITHIO_E-95_Y-16-29"/>
    <n v="5753.5046719321099"/>
    <n v="5.7535046719321103"/>
  </r>
  <r>
    <x v="0"/>
    <x v="1"/>
    <x v="0"/>
    <x v="10"/>
    <x v="21"/>
    <s v="UK_A"/>
    <x v="8"/>
    <x v="3"/>
    <x v="1"/>
    <s v="GNR_PV_SUN_LS-4-MW_Y-2020"/>
    <n v="4302.1906877250904"/>
    <n v="4.3021906877250897"/>
  </r>
  <r>
    <x v="0"/>
    <x v="1"/>
    <x v="0"/>
    <x v="10"/>
    <x v="21"/>
    <s v="UK_A"/>
    <x v="10"/>
    <x v="5"/>
    <x v="1"/>
    <s v="GNR_WT_WIND_ON_LS_Y-2020"/>
    <n v="30071"/>
    <n v="30.071000000000002"/>
  </r>
  <r>
    <x v="0"/>
    <x v="1"/>
    <x v="1"/>
    <x v="0"/>
    <x v="0"/>
    <s v="DK1_Large"/>
    <x v="0"/>
    <x v="0"/>
    <x v="0"/>
    <s v="GNR_ENG_BGAS_BP_E-36"/>
    <n v="0.81"/>
    <n v="8.0999999999999996E-4"/>
  </r>
  <r>
    <x v="0"/>
    <x v="1"/>
    <x v="1"/>
    <x v="0"/>
    <x v="0"/>
    <s v="DK1_Large"/>
    <x v="0"/>
    <x v="0"/>
    <x v="0"/>
    <s v="GNR_ENG_BGAS_BP_E-37"/>
    <n v="0.5"/>
    <n v="5.0000000000000001E-4"/>
  </r>
  <r>
    <x v="0"/>
    <x v="1"/>
    <x v="1"/>
    <x v="0"/>
    <x v="0"/>
    <s v="DK1_Large"/>
    <x v="0"/>
    <x v="0"/>
    <x v="0"/>
    <s v="GNR_ENG_BGAS_BP_E-39"/>
    <n v="3.375"/>
    <n v="3.375E-3"/>
  </r>
  <r>
    <x v="0"/>
    <x v="1"/>
    <x v="1"/>
    <x v="0"/>
    <x v="0"/>
    <s v="DK1_Large"/>
    <x v="0"/>
    <x v="0"/>
    <x v="0"/>
    <s v="GNR_ENG_BGAS_BP_E-40"/>
    <n v="1.2430000000000001"/>
    <n v="1.243E-3"/>
  </r>
  <r>
    <x v="0"/>
    <x v="1"/>
    <x v="1"/>
    <x v="0"/>
    <x v="0"/>
    <s v="DK1_Large"/>
    <x v="0"/>
    <x v="0"/>
    <x v="0"/>
    <s v="GNR_ENG_BGAS_BP_E-41"/>
    <n v="2.677"/>
    <n v="2.6770000000000001E-3"/>
  </r>
  <r>
    <x v="0"/>
    <x v="1"/>
    <x v="1"/>
    <x v="0"/>
    <x v="0"/>
    <s v="DK1_Large"/>
    <x v="0"/>
    <x v="0"/>
    <x v="0"/>
    <s v="GNR_ENG_BGAS_BP_E-42"/>
    <n v="2.4750000000000001"/>
    <n v="2.4750000000000002E-3"/>
  </r>
  <r>
    <x v="0"/>
    <x v="1"/>
    <x v="1"/>
    <x v="0"/>
    <x v="0"/>
    <s v="DK1_Large"/>
    <x v="0"/>
    <x v="0"/>
    <x v="0"/>
    <s v="GNR_ENG_BGAS_BP_E-43"/>
    <n v="3.0470000000000002"/>
    <n v="3.0469999999999998E-3"/>
  </r>
  <r>
    <x v="0"/>
    <x v="1"/>
    <x v="1"/>
    <x v="0"/>
    <x v="0"/>
    <s v="DK1_Large"/>
    <x v="2"/>
    <x v="0"/>
    <x v="0"/>
    <s v="GNR_ENG_LIGHTOIL_BP_E-37"/>
    <n v="32"/>
    <n v="3.2000000000000001E-2"/>
  </r>
  <r>
    <x v="0"/>
    <x v="1"/>
    <x v="1"/>
    <x v="0"/>
    <x v="0"/>
    <s v="DK1_Large"/>
    <x v="3"/>
    <x v="0"/>
    <x v="1"/>
    <s v="GNR_ST_MSW_BP_E-24_LS-220-MW-FEED_Y-2030"/>
    <n v="257.760926962741"/>
    <n v="0.257760926962741"/>
  </r>
  <r>
    <x v="0"/>
    <x v="1"/>
    <x v="1"/>
    <x v="0"/>
    <x v="0"/>
    <s v="DK1_Large"/>
    <x v="3"/>
    <x v="0"/>
    <x v="0"/>
    <s v="GNR_ST_MSW_BP_E-27"/>
    <n v="17.899999999999999"/>
    <n v="1.7899999999999999E-2"/>
  </r>
  <r>
    <x v="0"/>
    <x v="1"/>
    <x v="1"/>
    <x v="0"/>
    <x v="0"/>
    <s v="DK1_Large"/>
    <x v="4"/>
    <x v="0"/>
    <x v="0"/>
    <s v="GNR_ENG_NGAS_BP_E-39"/>
    <n v="3.7"/>
    <n v="3.7000000000000002E-3"/>
  </r>
  <r>
    <x v="0"/>
    <x v="1"/>
    <x v="1"/>
    <x v="0"/>
    <x v="0"/>
    <s v="DK1_Large"/>
    <x v="4"/>
    <x v="0"/>
    <x v="0"/>
    <s v="GNR_ENG_NGAS_BP_E-42"/>
    <n v="2.2599999999999998"/>
    <n v="2.2599999999999999E-3"/>
  </r>
  <r>
    <x v="0"/>
    <x v="1"/>
    <x v="1"/>
    <x v="0"/>
    <x v="0"/>
    <s v="DK1_Large"/>
    <x v="4"/>
    <x v="0"/>
    <x v="0"/>
    <s v="GNR_ENG_NGAS_BP_E-43"/>
    <n v="3.04"/>
    <n v="3.0400000000000002E-3"/>
  </r>
  <r>
    <x v="0"/>
    <x v="1"/>
    <x v="1"/>
    <x v="0"/>
    <x v="0"/>
    <s v="DK1_Large"/>
    <x v="4"/>
    <x v="0"/>
    <x v="0"/>
    <s v="GNR_ENG_NGAS_BP_E-46"/>
    <n v="0.73"/>
    <n v="7.2999999999999996E-4"/>
  </r>
  <r>
    <x v="0"/>
    <x v="1"/>
    <x v="1"/>
    <x v="0"/>
    <x v="0"/>
    <s v="DK1_Large"/>
    <x v="5"/>
    <x v="0"/>
    <x v="0"/>
    <s v="GNR_ST_STRW_BP_E-26"/>
    <n v="31"/>
    <n v="3.1E-2"/>
  </r>
  <r>
    <x v="0"/>
    <x v="1"/>
    <x v="1"/>
    <x v="0"/>
    <x v="0"/>
    <s v="DK1_Large"/>
    <x v="6"/>
    <x v="0"/>
    <x v="1"/>
    <s v="GNR_ST_WOODCHI_BP_E-29_LS-600-MW-FEED_Y-2030"/>
    <n v="41.697301388589601"/>
    <n v="4.1697301388589597E-2"/>
  </r>
  <r>
    <x v="0"/>
    <x v="1"/>
    <x v="1"/>
    <x v="0"/>
    <x v="0"/>
    <s v="DK1_Large"/>
    <x v="6"/>
    <x v="0"/>
    <x v="0"/>
    <s v="GNR_ST_WOODCHI_BP_E-23"/>
    <n v="7.5"/>
    <n v="7.4999999999999997E-3"/>
  </r>
  <r>
    <x v="0"/>
    <x v="1"/>
    <x v="1"/>
    <x v="0"/>
    <x v="0"/>
    <s v="DK1_MedSmall"/>
    <x v="4"/>
    <x v="0"/>
    <x v="0"/>
    <s v="GNR_ENG_NGAS_BP_E-41"/>
    <n v="3.02"/>
    <n v="3.0200000000000001E-3"/>
  </r>
  <r>
    <x v="0"/>
    <x v="1"/>
    <x v="1"/>
    <x v="0"/>
    <x v="0"/>
    <s v="DK1_Medium"/>
    <x v="0"/>
    <x v="0"/>
    <x v="0"/>
    <s v="GNR_ENG_BGAS_BP_E-39"/>
    <n v="0.63"/>
    <n v="6.3000000000000003E-4"/>
  </r>
  <r>
    <x v="0"/>
    <x v="1"/>
    <x v="1"/>
    <x v="0"/>
    <x v="0"/>
    <s v="DK1_Medium"/>
    <x v="0"/>
    <x v="0"/>
    <x v="0"/>
    <s v="GNR_ENG_BGAS_BP_E-41"/>
    <n v="3.3170000000000002"/>
    <n v="3.3170000000000001E-3"/>
  </r>
  <r>
    <x v="0"/>
    <x v="1"/>
    <x v="1"/>
    <x v="0"/>
    <x v="0"/>
    <s v="DK1_Medium"/>
    <x v="0"/>
    <x v="0"/>
    <x v="0"/>
    <s v="GNR_ENG_BGAS_BP_E-42"/>
    <n v="0.33"/>
    <n v="3.3E-4"/>
  </r>
  <r>
    <x v="0"/>
    <x v="1"/>
    <x v="1"/>
    <x v="0"/>
    <x v="0"/>
    <s v="DK1_Medium"/>
    <x v="2"/>
    <x v="2"/>
    <x v="0"/>
    <s v="GNR_ENG_LIGHTOIL_CND_E-39"/>
    <n v="0.7"/>
    <n v="6.9999999999999999E-4"/>
  </r>
  <r>
    <x v="0"/>
    <x v="1"/>
    <x v="1"/>
    <x v="0"/>
    <x v="0"/>
    <s v="DK1_Medium"/>
    <x v="4"/>
    <x v="0"/>
    <x v="0"/>
    <s v="GNR_ENG_NGAS_BP_E-41"/>
    <n v="4.3"/>
    <n v="4.3E-3"/>
  </r>
  <r>
    <x v="0"/>
    <x v="1"/>
    <x v="1"/>
    <x v="0"/>
    <x v="0"/>
    <s v="DK1_Medium"/>
    <x v="4"/>
    <x v="0"/>
    <x v="0"/>
    <s v="GNR_ENG_NGAS_BP_E-42"/>
    <n v="6.2"/>
    <n v="6.1999999999999998E-3"/>
  </r>
  <r>
    <x v="0"/>
    <x v="1"/>
    <x v="1"/>
    <x v="0"/>
    <x v="0"/>
    <s v="DK1_Medium"/>
    <x v="4"/>
    <x v="0"/>
    <x v="0"/>
    <s v="GNR_ENG_NGAS_BP_E-43"/>
    <n v="1.42"/>
    <n v="1.42E-3"/>
  </r>
  <r>
    <x v="0"/>
    <x v="1"/>
    <x v="1"/>
    <x v="0"/>
    <x v="0"/>
    <s v="DK1_Medium"/>
    <x v="4"/>
    <x v="0"/>
    <x v="0"/>
    <s v="GNR_ENG_NGAS_BP_E-44"/>
    <n v="4.68"/>
    <n v="4.6800000000000001E-3"/>
  </r>
  <r>
    <x v="0"/>
    <x v="1"/>
    <x v="1"/>
    <x v="0"/>
    <x v="0"/>
    <s v="DK1_NoDH"/>
    <x v="0"/>
    <x v="0"/>
    <x v="0"/>
    <s v="GNR_ENG_BGAS_BP_E-33"/>
    <n v="0.13"/>
    <n v="1.2999999999999999E-4"/>
  </r>
  <r>
    <x v="0"/>
    <x v="1"/>
    <x v="1"/>
    <x v="0"/>
    <x v="0"/>
    <s v="DK1_NoDH"/>
    <x v="0"/>
    <x v="0"/>
    <x v="0"/>
    <s v="GNR_ENG_BGAS_BP_E-34"/>
    <n v="0.3"/>
    <n v="2.9999999999999997E-4"/>
  </r>
  <r>
    <x v="0"/>
    <x v="1"/>
    <x v="1"/>
    <x v="0"/>
    <x v="0"/>
    <s v="DK1_NoDH"/>
    <x v="0"/>
    <x v="0"/>
    <x v="0"/>
    <s v="GNR_ENG_BGAS_BP_E-35"/>
    <n v="1.4"/>
    <n v="1.4E-3"/>
  </r>
  <r>
    <x v="0"/>
    <x v="1"/>
    <x v="1"/>
    <x v="0"/>
    <x v="0"/>
    <s v="DK1_NoDH"/>
    <x v="0"/>
    <x v="0"/>
    <x v="0"/>
    <s v="GNR_ENG_BGAS_BP_E-37"/>
    <n v="1.651"/>
    <n v="1.6509999999999999E-3"/>
  </r>
  <r>
    <x v="0"/>
    <x v="1"/>
    <x v="1"/>
    <x v="0"/>
    <x v="0"/>
    <s v="DK1_NoDH"/>
    <x v="0"/>
    <x v="0"/>
    <x v="0"/>
    <s v="GNR_ENG_BGAS_BP_E-38"/>
    <n v="0.19"/>
    <n v="1.9000000000000001E-4"/>
  </r>
  <r>
    <x v="0"/>
    <x v="1"/>
    <x v="1"/>
    <x v="0"/>
    <x v="0"/>
    <s v="DK1_NoDH"/>
    <x v="0"/>
    <x v="0"/>
    <x v="0"/>
    <s v="GNR_ENG_BGAS_BP_E-39"/>
    <n v="1.1599999999999999"/>
    <n v="1.16E-3"/>
  </r>
  <r>
    <x v="0"/>
    <x v="1"/>
    <x v="1"/>
    <x v="0"/>
    <x v="0"/>
    <s v="DK1_NoDH"/>
    <x v="0"/>
    <x v="0"/>
    <x v="0"/>
    <s v="GNR_ENG_BGAS_BP_E-40"/>
    <n v="2.6"/>
    <n v="2.5999999999999999E-3"/>
  </r>
  <r>
    <x v="0"/>
    <x v="1"/>
    <x v="1"/>
    <x v="0"/>
    <x v="0"/>
    <s v="DK1_NoDH"/>
    <x v="0"/>
    <x v="0"/>
    <x v="0"/>
    <s v="GNR_ENG_BGAS_BP_E-42"/>
    <n v="0.59"/>
    <n v="5.9000000000000003E-4"/>
  </r>
  <r>
    <x v="0"/>
    <x v="1"/>
    <x v="1"/>
    <x v="0"/>
    <x v="0"/>
    <s v="DK1_NoDH"/>
    <x v="0"/>
    <x v="0"/>
    <x v="0"/>
    <s v="GNR_ENG_BGAS_BP_E-43"/>
    <n v="6"/>
    <n v="6.0000000000000001E-3"/>
  </r>
  <r>
    <x v="0"/>
    <x v="1"/>
    <x v="1"/>
    <x v="0"/>
    <x v="0"/>
    <s v="DK1_NoDH"/>
    <x v="0"/>
    <x v="2"/>
    <x v="0"/>
    <s v="GNR_ENG_BGAS_CND_E-36"/>
    <n v="1.4"/>
    <n v="1.4E-3"/>
  </r>
  <r>
    <x v="0"/>
    <x v="1"/>
    <x v="1"/>
    <x v="0"/>
    <x v="0"/>
    <s v="DK1_NoDH"/>
    <x v="2"/>
    <x v="2"/>
    <x v="0"/>
    <s v="GNR_ENG_LIGHTOIL_CND_E-34"/>
    <n v="0.5"/>
    <n v="5.0000000000000001E-4"/>
  </r>
  <r>
    <x v="0"/>
    <x v="1"/>
    <x v="1"/>
    <x v="0"/>
    <x v="0"/>
    <s v="DK1_NoDH"/>
    <x v="2"/>
    <x v="2"/>
    <x v="0"/>
    <s v="GNR_ENG_LIGHTOIL_CND_E-36"/>
    <n v="0.72"/>
    <n v="7.2000000000000005E-4"/>
  </r>
  <r>
    <x v="0"/>
    <x v="1"/>
    <x v="1"/>
    <x v="0"/>
    <x v="0"/>
    <s v="DK1_NoDH"/>
    <x v="2"/>
    <x v="2"/>
    <x v="0"/>
    <s v="GNR_ENG_LIGHTOIL_CND_E-41"/>
    <n v="40.799999999999997"/>
    <n v="4.0800000000000003E-2"/>
  </r>
  <r>
    <x v="0"/>
    <x v="1"/>
    <x v="1"/>
    <x v="0"/>
    <x v="0"/>
    <s v="DK1_NoDH"/>
    <x v="2"/>
    <x v="2"/>
    <x v="0"/>
    <s v="GNR_ENG_LIGHTOIL_CND_E-43"/>
    <n v="0.02"/>
    <n v="2.0000000000000002E-5"/>
  </r>
  <r>
    <x v="0"/>
    <x v="1"/>
    <x v="1"/>
    <x v="0"/>
    <x v="0"/>
    <s v="DK1_NoDH"/>
    <x v="4"/>
    <x v="0"/>
    <x v="0"/>
    <s v="GNR_ENG_NGAS_BP_E-33"/>
    <n v="1.4999999999999999E-2"/>
    <n v="1.5E-5"/>
  </r>
  <r>
    <x v="0"/>
    <x v="1"/>
    <x v="1"/>
    <x v="0"/>
    <x v="0"/>
    <s v="DK1_NoDH"/>
    <x v="4"/>
    <x v="0"/>
    <x v="0"/>
    <s v="GNR_ENG_NGAS_BP_E-38"/>
    <n v="1"/>
    <n v="1E-3"/>
  </r>
  <r>
    <x v="0"/>
    <x v="1"/>
    <x v="1"/>
    <x v="0"/>
    <x v="0"/>
    <s v="DK1_NoDH"/>
    <x v="4"/>
    <x v="0"/>
    <x v="0"/>
    <s v="GNR_ENG_NGAS_BP_E-39"/>
    <n v="1"/>
    <n v="1E-3"/>
  </r>
  <r>
    <x v="0"/>
    <x v="1"/>
    <x v="1"/>
    <x v="0"/>
    <x v="0"/>
    <s v="DK1_NoDH"/>
    <x v="4"/>
    <x v="0"/>
    <x v="0"/>
    <s v="GNR_ENG_NGAS_BP_E-40"/>
    <n v="0.8"/>
    <n v="8.0000000000000004E-4"/>
  </r>
  <r>
    <x v="0"/>
    <x v="1"/>
    <x v="1"/>
    <x v="0"/>
    <x v="0"/>
    <s v="DK1_NoDH"/>
    <x v="4"/>
    <x v="0"/>
    <x v="0"/>
    <s v="GNR_ENG_NGAS_BP_E-41"/>
    <n v="2.87"/>
    <n v="2.8700000000000002E-3"/>
  </r>
  <r>
    <x v="0"/>
    <x v="1"/>
    <x v="1"/>
    <x v="0"/>
    <x v="0"/>
    <s v="DK1_NoDH"/>
    <x v="4"/>
    <x v="0"/>
    <x v="0"/>
    <s v="GNR_ENG_NGAS_BP_E-42"/>
    <n v="0.91"/>
    <n v="9.1E-4"/>
  </r>
  <r>
    <x v="0"/>
    <x v="1"/>
    <x v="1"/>
    <x v="0"/>
    <x v="0"/>
    <s v="DK1_NoDH"/>
    <x v="4"/>
    <x v="0"/>
    <x v="0"/>
    <s v="GNR_ENG_NGAS_BP_E-43"/>
    <n v="9.141"/>
    <n v="9.1409999999999998E-3"/>
  </r>
  <r>
    <x v="0"/>
    <x v="1"/>
    <x v="1"/>
    <x v="0"/>
    <x v="0"/>
    <s v="DK1_NoDH"/>
    <x v="4"/>
    <x v="0"/>
    <x v="0"/>
    <s v="GNR_ENG_NGAS_BP_E-46"/>
    <n v="1.4999999999999999E-2"/>
    <n v="1.5E-5"/>
  </r>
  <r>
    <x v="0"/>
    <x v="1"/>
    <x v="1"/>
    <x v="0"/>
    <x v="0"/>
    <s v="DK1_NoDH"/>
    <x v="4"/>
    <x v="0"/>
    <x v="0"/>
    <s v="GNR_GT_NGAS_BP_E-28"/>
    <n v="19.600000000000001"/>
    <n v="1.9599999999999999E-2"/>
  </r>
  <r>
    <x v="0"/>
    <x v="1"/>
    <x v="1"/>
    <x v="0"/>
    <x v="0"/>
    <s v="DK1_NoDH"/>
    <x v="4"/>
    <x v="0"/>
    <x v="0"/>
    <s v="GNR_GT_NGAS_BP_E-36"/>
    <n v="4"/>
    <n v="4.0000000000000001E-3"/>
  </r>
  <r>
    <x v="0"/>
    <x v="1"/>
    <x v="1"/>
    <x v="0"/>
    <x v="0"/>
    <s v="DK1_NoDH"/>
    <x v="4"/>
    <x v="2"/>
    <x v="0"/>
    <s v="GNR_ENG_NGAS_CND_E-41"/>
    <n v="40.799999999999997"/>
    <n v="4.0800000000000003E-2"/>
  </r>
  <r>
    <x v="0"/>
    <x v="1"/>
    <x v="1"/>
    <x v="0"/>
    <x v="0"/>
    <s v="DK1_NoDH"/>
    <x v="4"/>
    <x v="2"/>
    <x v="0"/>
    <s v="GNR_ENG_NGAS_CND_E-46"/>
    <n v="0.64"/>
    <n v="6.4000000000000005E-4"/>
  </r>
  <r>
    <x v="0"/>
    <x v="1"/>
    <x v="1"/>
    <x v="0"/>
    <x v="0"/>
    <s v="DK1_NoDH"/>
    <x v="8"/>
    <x v="3"/>
    <x v="0"/>
    <s v="GNR_PV_SUN"/>
    <n v="518.31289999974297"/>
    <n v="0.51831289999974295"/>
  </r>
  <r>
    <x v="0"/>
    <x v="1"/>
    <x v="1"/>
    <x v="0"/>
    <x v="0"/>
    <s v="DK1_NoDH"/>
    <x v="9"/>
    <x v="4"/>
    <x v="0"/>
    <s v="GNR_ROR_WTR"/>
    <n v="0.01"/>
    <n v="1.0000000000000001E-5"/>
  </r>
  <r>
    <x v="0"/>
    <x v="1"/>
    <x v="1"/>
    <x v="0"/>
    <x v="0"/>
    <s v="DK1_NoDH"/>
    <x v="10"/>
    <x v="5"/>
    <x v="1"/>
    <s v="GNR_WT_WIND_ON_LS_Y-2020"/>
    <n v="3207.8354999998901"/>
    <n v="3.2078354999998901"/>
  </r>
  <r>
    <x v="0"/>
    <x v="1"/>
    <x v="1"/>
    <x v="0"/>
    <x v="0"/>
    <s v="DK1_NoDH"/>
    <x v="10"/>
    <x v="5"/>
    <x v="1"/>
    <s v="GNR_WT_WIND_ON_LS_Y-2030"/>
    <n v="1801.2725000001101"/>
    <n v="1.80127250000011"/>
  </r>
  <r>
    <x v="0"/>
    <x v="1"/>
    <x v="1"/>
    <x v="0"/>
    <x v="0"/>
    <s v="DK1_NoDH"/>
    <x v="10"/>
    <x v="5"/>
    <x v="0"/>
    <s v="GNR_WT_WIND_ONS"/>
    <n v="1470.8920000000001"/>
    <n v="1.4708920000000001"/>
  </r>
  <r>
    <x v="0"/>
    <x v="1"/>
    <x v="1"/>
    <x v="0"/>
    <x v="0"/>
    <s v="DK1_NoDH"/>
    <x v="6"/>
    <x v="1"/>
    <x v="0"/>
    <s v="GNR_ST_WOODCHI_EXT_E-30"/>
    <n v="92"/>
    <n v="9.1999999999999998E-2"/>
  </r>
  <r>
    <x v="0"/>
    <x v="1"/>
    <x v="1"/>
    <x v="0"/>
    <x v="0"/>
    <s v="DK1_Offshore"/>
    <x v="10"/>
    <x v="5"/>
    <x v="0"/>
    <s v="GNR_WT_WIND_OFF"/>
    <n v="1393.9"/>
    <n v="1.3938999999999999"/>
  </r>
  <r>
    <x v="0"/>
    <x v="1"/>
    <x v="1"/>
    <x v="0"/>
    <x v="0"/>
    <s v="DK1_Rural"/>
    <x v="0"/>
    <x v="0"/>
    <x v="0"/>
    <s v="GNR_ENG_BGAS_BP_E-30"/>
    <n v="6"/>
    <n v="6.0000000000000001E-3"/>
  </r>
  <r>
    <x v="0"/>
    <x v="1"/>
    <x v="1"/>
    <x v="0"/>
    <x v="0"/>
    <s v="DK1_Rural"/>
    <x v="0"/>
    <x v="0"/>
    <x v="0"/>
    <s v="GNR_ENG_BGAS_BP_E-37"/>
    <n v="1.7549999999999999"/>
    <n v="1.755E-3"/>
  </r>
  <r>
    <x v="0"/>
    <x v="1"/>
    <x v="1"/>
    <x v="0"/>
    <x v="0"/>
    <s v="DK1_Rural"/>
    <x v="0"/>
    <x v="0"/>
    <x v="0"/>
    <s v="GNR_ENG_BGAS_BP_E-38"/>
    <n v="0.8"/>
    <n v="8.0000000000000004E-4"/>
  </r>
  <r>
    <x v="0"/>
    <x v="1"/>
    <x v="1"/>
    <x v="0"/>
    <x v="0"/>
    <s v="DK1_Rural"/>
    <x v="0"/>
    <x v="0"/>
    <x v="0"/>
    <s v="GNR_ENG_BGAS_BP_E-39"/>
    <n v="0.62"/>
    <n v="6.2E-4"/>
  </r>
  <r>
    <x v="0"/>
    <x v="1"/>
    <x v="1"/>
    <x v="0"/>
    <x v="0"/>
    <s v="DK1_Rural"/>
    <x v="0"/>
    <x v="0"/>
    <x v="0"/>
    <s v="GNR_ENG_BGAS_BP_E-40"/>
    <n v="6.34"/>
    <n v="6.3400000000000001E-3"/>
  </r>
  <r>
    <x v="0"/>
    <x v="1"/>
    <x v="1"/>
    <x v="0"/>
    <x v="0"/>
    <s v="DK1_Rural"/>
    <x v="0"/>
    <x v="0"/>
    <x v="0"/>
    <s v="GNR_ENG_BGAS_BP_E-41"/>
    <n v="1.18"/>
    <n v="1.1800000000000001E-3"/>
  </r>
  <r>
    <x v="0"/>
    <x v="1"/>
    <x v="1"/>
    <x v="0"/>
    <x v="0"/>
    <s v="DK1_Rural"/>
    <x v="0"/>
    <x v="0"/>
    <x v="0"/>
    <s v="GNR_ENG_BGAS_BP_E-42"/>
    <n v="6.68"/>
    <n v="6.6800000000000002E-3"/>
  </r>
  <r>
    <x v="0"/>
    <x v="1"/>
    <x v="1"/>
    <x v="0"/>
    <x v="0"/>
    <s v="DK1_Rural"/>
    <x v="0"/>
    <x v="0"/>
    <x v="0"/>
    <s v="GNR_ENG_BGAS_BP_E-43"/>
    <n v="5.14"/>
    <n v="5.1399999999999996E-3"/>
  </r>
  <r>
    <x v="0"/>
    <x v="1"/>
    <x v="1"/>
    <x v="0"/>
    <x v="0"/>
    <s v="DK1_Rural"/>
    <x v="2"/>
    <x v="0"/>
    <x v="0"/>
    <s v="GNR_ENG_LIGHTOIL_BP_E-37"/>
    <n v="16"/>
    <n v="1.6E-2"/>
  </r>
  <r>
    <x v="0"/>
    <x v="1"/>
    <x v="1"/>
    <x v="0"/>
    <x v="0"/>
    <s v="DK1_Rural"/>
    <x v="2"/>
    <x v="2"/>
    <x v="0"/>
    <s v="GNR_ENG_LIGHTOIL_CND_E-33"/>
    <n v="0.45"/>
    <n v="4.4999999999999999E-4"/>
  </r>
  <r>
    <x v="0"/>
    <x v="1"/>
    <x v="1"/>
    <x v="0"/>
    <x v="0"/>
    <s v="DK1_Rural"/>
    <x v="2"/>
    <x v="2"/>
    <x v="0"/>
    <s v="GNR_ENG_LIGHTOIL_CND_E-42"/>
    <n v="0.19"/>
    <n v="1.9000000000000001E-4"/>
  </r>
  <r>
    <x v="0"/>
    <x v="1"/>
    <x v="1"/>
    <x v="0"/>
    <x v="0"/>
    <s v="DK1_Rural"/>
    <x v="2"/>
    <x v="2"/>
    <x v="0"/>
    <s v="GNR_ENG_LIGHTOIL_CND_E-43"/>
    <n v="0.76"/>
    <n v="7.6000000000000004E-4"/>
  </r>
  <r>
    <x v="0"/>
    <x v="1"/>
    <x v="1"/>
    <x v="0"/>
    <x v="0"/>
    <s v="DK1_Rural"/>
    <x v="4"/>
    <x v="0"/>
    <x v="0"/>
    <s v="GNR_ENG_NGAS_BP_E-37"/>
    <n v="7.17"/>
    <n v="7.1700000000000002E-3"/>
  </r>
  <r>
    <x v="0"/>
    <x v="1"/>
    <x v="1"/>
    <x v="0"/>
    <x v="0"/>
    <s v="DK1_Rural"/>
    <x v="4"/>
    <x v="0"/>
    <x v="0"/>
    <s v="GNR_ENG_NGAS_BP_E-38"/>
    <n v="3"/>
    <n v="3.0000000000000001E-3"/>
  </r>
  <r>
    <x v="0"/>
    <x v="1"/>
    <x v="1"/>
    <x v="0"/>
    <x v="0"/>
    <s v="DK1_Rural"/>
    <x v="4"/>
    <x v="0"/>
    <x v="0"/>
    <s v="GNR_ENG_NGAS_BP_E-39"/>
    <n v="2"/>
    <n v="2E-3"/>
  </r>
  <r>
    <x v="0"/>
    <x v="1"/>
    <x v="1"/>
    <x v="0"/>
    <x v="0"/>
    <s v="DK1_Rural"/>
    <x v="4"/>
    <x v="0"/>
    <x v="0"/>
    <s v="GNR_ENG_NGAS_BP_E-40"/>
    <n v="4.62"/>
    <n v="4.62E-3"/>
  </r>
  <r>
    <x v="0"/>
    <x v="1"/>
    <x v="1"/>
    <x v="0"/>
    <x v="0"/>
    <s v="DK1_Rural"/>
    <x v="4"/>
    <x v="0"/>
    <x v="0"/>
    <s v="GNR_ENG_NGAS_BP_E-41"/>
    <n v="14.65"/>
    <n v="1.465E-2"/>
  </r>
  <r>
    <x v="0"/>
    <x v="1"/>
    <x v="1"/>
    <x v="0"/>
    <x v="0"/>
    <s v="DK1_Rural"/>
    <x v="4"/>
    <x v="0"/>
    <x v="0"/>
    <s v="GNR_ENG_NGAS_BP_E-42"/>
    <n v="33.902000000000001"/>
    <n v="3.3902000000000002E-2"/>
  </r>
  <r>
    <x v="0"/>
    <x v="1"/>
    <x v="1"/>
    <x v="0"/>
    <x v="0"/>
    <s v="DK1_Rural"/>
    <x v="4"/>
    <x v="0"/>
    <x v="0"/>
    <s v="GNR_ENG_NGAS_BP_E-43"/>
    <n v="15.832000000000001"/>
    <n v="1.5831999999999999E-2"/>
  </r>
  <r>
    <x v="0"/>
    <x v="1"/>
    <x v="1"/>
    <x v="0"/>
    <x v="0"/>
    <s v="DK1_Rural"/>
    <x v="4"/>
    <x v="0"/>
    <x v="0"/>
    <s v="GNR_ENG_NGAS_BP_E-44"/>
    <n v="13.16"/>
    <n v="1.316E-2"/>
  </r>
  <r>
    <x v="0"/>
    <x v="1"/>
    <x v="1"/>
    <x v="0"/>
    <x v="0"/>
    <s v="DK1_Rural"/>
    <x v="4"/>
    <x v="0"/>
    <x v="0"/>
    <s v="GNR_ENG_NGAS_BP_E-45"/>
    <n v="5.0999999999999996"/>
    <n v="5.1000000000000004E-3"/>
  </r>
  <r>
    <x v="0"/>
    <x v="1"/>
    <x v="1"/>
    <x v="0"/>
    <x v="0"/>
    <s v="DK1_Rural"/>
    <x v="4"/>
    <x v="0"/>
    <x v="0"/>
    <s v="GNR_ENG_NGAS_BP_E-46"/>
    <n v="1.82"/>
    <n v="1.82E-3"/>
  </r>
  <r>
    <x v="0"/>
    <x v="1"/>
    <x v="1"/>
    <x v="0"/>
    <x v="0"/>
    <s v="DK1_Rural"/>
    <x v="6"/>
    <x v="0"/>
    <x v="0"/>
    <s v="GNR_ST_WOODCHI_BP_E-17"/>
    <n v="0.75"/>
    <n v="7.5000000000000002E-4"/>
  </r>
  <r>
    <x v="0"/>
    <x v="1"/>
    <x v="1"/>
    <x v="0"/>
    <x v="0"/>
    <s v="DK1_Small"/>
    <x v="4"/>
    <x v="0"/>
    <x v="0"/>
    <s v="GNR_ENG_NGAS_BP_E-38"/>
    <n v="1.1299999999999999"/>
    <n v="1.1299999999999999E-3"/>
  </r>
  <r>
    <x v="0"/>
    <x v="1"/>
    <x v="1"/>
    <x v="0"/>
    <x v="1"/>
    <s v="DK2_Large"/>
    <x v="0"/>
    <x v="0"/>
    <x v="0"/>
    <s v="GNR_ENG_BGAS_BP_E-42"/>
    <n v="3.0470000000000002"/>
    <n v="3.0469999999999998E-3"/>
  </r>
  <r>
    <x v="0"/>
    <x v="1"/>
    <x v="1"/>
    <x v="0"/>
    <x v="1"/>
    <s v="DK2_Large"/>
    <x v="1"/>
    <x v="1"/>
    <x v="0"/>
    <s v="GNR_ST_COAL_EXT_E-42"/>
    <n v="250"/>
    <n v="0.25"/>
  </r>
  <r>
    <x v="0"/>
    <x v="1"/>
    <x v="1"/>
    <x v="0"/>
    <x v="1"/>
    <s v="DK2_Large"/>
    <x v="2"/>
    <x v="2"/>
    <x v="0"/>
    <s v="GNR_ENG_LIGHTOIL_CND_E-40"/>
    <n v="1.25"/>
    <n v="1.25E-3"/>
  </r>
  <r>
    <x v="0"/>
    <x v="1"/>
    <x v="1"/>
    <x v="0"/>
    <x v="1"/>
    <s v="DK2_Large"/>
    <x v="2"/>
    <x v="2"/>
    <x v="0"/>
    <s v="GNR_ENG_LIGHTOIL_CND_E-43"/>
    <n v="1.3"/>
    <n v="1.2999999999999999E-3"/>
  </r>
  <r>
    <x v="0"/>
    <x v="1"/>
    <x v="1"/>
    <x v="0"/>
    <x v="1"/>
    <s v="DK2_Large"/>
    <x v="3"/>
    <x v="0"/>
    <x v="1"/>
    <s v="GNR_ST_MSW_BP_E-23_LS-220-MW-FEED_Y-2020"/>
    <n v="130.855267500596"/>
    <n v="0.13085526750059601"/>
  </r>
  <r>
    <x v="0"/>
    <x v="1"/>
    <x v="1"/>
    <x v="0"/>
    <x v="1"/>
    <s v="DK2_Large"/>
    <x v="3"/>
    <x v="0"/>
    <x v="1"/>
    <s v="GNR_ST_MSW_BP_E-24_LS-220-MW-FEED_Y-2030"/>
    <n v="128.07155419129199"/>
    <n v="0.12807155419129199"/>
  </r>
  <r>
    <x v="0"/>
    <x v="1"/>
    <x v="1"/>
    <x v="0"/>
    <x v="1"/>
    <s v="DK2_Large"/>
    <x v="3"/>
    <x v="0"/>
    <x v="0"/>
    <s v="GNR_ST_MSW_BP_E-27"/>
    <n v="19.399999999999999"/>
    <n v="1.9400000000000001E-2"/>
  </r>
  <r>
    <x v="0"/>
    <x v="1"/>
    <x v="1"/>
    <x v="0"/>
    <x v="1"/>
    <s v="DK2_Large"/>
    <x v="6"/>
    <x v="0"/>
    <x v="1"/>
    <s v="GNR_ST_WOODCHI_BP_E-29_LS-600-MW-FEED_Y-2030"/>
    <n v="33.086696537759899"/>
    <n v="3.3086696537759898E-2"/>
  </r>
  <r>
    <x v="0"/>
    <x v="1"/>
    <x v="1"/>
    <x v="0"/>
    <x v="1"/>
    <s v="DK2_MedSmall"/>
    <x v="0"/>
    <x v="0"/>
    <x v="0"/>
    <s v="GNR_ENG_BGAS_BP_E-38"/>
    <n v="0.25"/>
    <n v="2.5000000000000001E-4"/>
  </r>
  <r>
    <x v="0"/>
    <x v="1"/>
    <x v="1"/>
    <x v="0"/>
    <x v="1"/>
    <s v="DK2_Medium"/>
    <x v="3"/>
    <x v="0"/>
    <x v="0"/>
    <s v="GNR_ST_MSW_BP_E-23"/>
    <n v="8"/>
    <n v="8.0000000000000002E-3"/>
  </r>
  <r>
    <x v="0"/>
    <x v="1"/>
    <x v="1"/>
    <x v="0"/>
    <x v="1"/>
    <s v="DK2_Medium"/>
    <x v="4"/>
    <x v="0"/>
    <x v="0"/>
    <s v="GNR_ENG_NGAS_BP_E-35"/>
    <n v="0.97"/>
    <n v="9.7000000000000005E-4"/>
  </r>
  <r>
    <x v="0"/>
    <x v="1"/>
    <x v="1"/>
    <x v="0"/>
    <x v="1"/>
    <s v="DK2_Medium"/>
    <x v="4"/>
    <x v="0"/>
    <x v="0"/>
    <s v="GNR_ENG_NGAS_BP_E-42"/>
    <n v="2"/>
    <n v="2E-3"/>
  </r>
  <r>
    <x v="0"/>
    <x v="1"/>
    <x v="1"/>
    <x v="0"/>
    <x v="1"/>
    <s v="DK2_Medium"/>
    <x v="6"/>
    <x v="0"/>
    <x v="0"/>
    <s v="GNR_ST_WOODCHI_BP_E-27"/>
    <n v="0.33"/>
    <n v="3.3E-4"/>
  </r>
  <r>
    <x v="0"/>
    <x v="1"/>
    <x v="1"/>
    <x v="0"/>
    <x v="1"/>
    <s v="DK2_NoDH"/>
    <x v="0"/>
    <x v="0"/>
    <x v="0"/>
    <s v="GNR_ENG_BGAS_BP_E-33"/>
    <n v="0.23"/>
    <n v="2.3000000000000001E-4"/>
  </r>
  <r>
    <x v="0"/>
    <x v="1"/>
    <x v="1"/>
    <x v="0"/>
    <x v="1"/>
    <s v="DK2_NoDH"/>
    <x v="0"/>
    <x v="0"/>
    <x v="0"/>
    <s v="GNR_ENG_BGAS_BP_E-34"/>
    <n v="0.1"/>
    <n v="1E-4"/>
  </r>
  <r>
    <x v="0"/>
    <x v="1"/>
    <x v="1"/>
    <x v="0"/>
    <x v="1"/>
    <s v="DK2_NoDH"/>
    <x v="0"/>
    <x v="0"/>
    <x v="0"/>
    <s v="GNR_ENG_BGAS_BP_E-35"/>
    <n v="0.22"/>
    <n v="2.2000000000000001E-4"/>
  </r>
  <r>
    <x v="0"/>
    <x v="1"/>
    <x v="1"/>
    <x v="0"/>
    <x v="1"/>
    <s v="DK2_NoDH"/>
    <x v="0"/>
    <x v="0"/>
    <x v="0"/>
    <s v="GNR_ENG_BGAS_BP_E-36"/>
    <n v="6.3E-2"/>
    <n v="6.3E-5"/>
  </r>
  <r>
    <x v="0"/>
    <x v="1"/>
    <x v="1"/>
    <x v="0"/>
    <x v="1"/>
    <s v="DK2_NoDH"/>
    <x v="0"/>
    <x v="0"/>
    <x v="0"/>
    <s v="GNR_ENG_BGAS_BP_E-37"/>
    <n v="0.1"/>
    <n v="1E-4"/>
  </r>
  <r>
    <x v="0"/>
    <x v="1"/>
    <x v="1"/>
    <x v="0"/>
    <x v="1"/>
    <s v="DK2_NoDH"/>
    <x v="0"/>
    <x v="0"/>
    <x v="0"/>
    <s v="GNR_ENG_BGAS_BP_E-38"/>
    <n v="0.36299999999999999"/>
    <n v="3.6299999999999999E-4"/>
  </r>
  <r>
    <x v="0"/>
    <x v="1"/>
    <x v="1"/>
    <x v="0"/>
    <x v="1"/>
    <s v="DK2_NoDH"/>
    <x v="0"/>
    <x v="0"/>
    <x v="0"/>
    <s v="GNR_ENG_BGAS_BP_E-39"/>
    <n v="0.19"/>
    <n v="1.9000000000000001E-4"/>
  </r>
  <r>
    <x v="0"/>
    <x v="1"/>
    <x v="1"/>
    <x v="0"/>
    <x v="1"/>
    <s v="DK2_NoDH"/>
    <x v="0"/>
    <x v="0"/>
    <x v="0"/>
    <s v="GNR_ENG_BGAS_BP_E-40"/>
    <n v="0.04"/>
    <n v="4.0000000000000003E-5"/>
  </r>
  <r>
    <x v="0"/>
    <x v="1"/>
    <x v="1"/>
    <x v="0"/>
    <x v="1"/>
    <s v="DK2_NoDH"/>
    <x v="0"/>
    <x v="0"/>
    <x v="0"/>
    <s v="GNR_ENG_BGAS_BP_E-42"/>
    <n v="4.4000000000000004"/>
    <n v="4.4000000000000003E-3"/>
  </r>
  <r>
    <x v="0"/>
    <x v="1"/>
    <x v="1"/>
    <x v="0"/>
    <x v="1"/>
    <s v="DK2_NoDH"/>
    <x v="0"/>
    <x v="2"/>
    <x v="0"/>
    <s v="GNR_ENG_BGAS_CND_E-32"/>
    <n v="0.13"/>
    <n v="1.2999999999999999E-4"/>
  </r>
  <r>
    <x v="0"/>
    <x v="1"/>
    <x v="1"/>
    <x v="0"/>
    <x v="1"/>
    <s v="DK2_NoDH"/>
    <x v="2"/>
    <x v="0"/>
    <x v="0"/>
    <s v="GNR_ENG_LIGHTOIL_BP_E-37"/>
    <n v="16"/>
    <n v="1.6E-2"/>
  </r>
  <r>
    <x v="0"/>
    <x v="1"/>
    <x v="1"/>
    <x v="0"/>
    <x v="1"/>
    <s v="DK2_NoDH"/>
    <x v="2"/>
    <x v="0"/>
    <x v="0"/>
    <s v="GNR_ENG_LIGHTOIL_BP_E-39"/>
    <n v="7.8E-2"/>
    <n v="7.7999999999999999E-5"/>
  </r>
  <r>
    <x v="0"/>
    <x v="1"/>
    <x v="1"/>
    <x v="0"/>
    <x v="1"/>
    <s v="DK2_NoDH"/>
    <x v="2"/>
    <x v="2"/>
    <x v="0"/>
    <s v="GNR_ENG_LIGHTOIL_CND_E-37"/>
    <n v="20"/>
    <n v="0.02"/>
  </r>
  <r>
    <x v="0"/>
    <x v="1"/>
    <x v="1"/>
    <x v="0"/>
    <x v="1"/>
    <s v="DK2_NoDH"/>
    <x v="4"/>
    <x v="0"/>
    <x v="0"/>
    <s v="GNR_ENG_NGAS_BP_E-36"/>
    <n v="0.1"/>
    <n v="1E-4"/>
  </r>
  <r>
    <x v="0"/>
    <x v="1"/>
    <x v="1"/>
    <x v="0"/>
    <x v="1"/>
    <s v="DK2_NoDH"/>
    <x v="4"/>
    <x v="0"/>
    <x v="0"/>
    <s v="GNR_ENG_NGAS_BP_E-39"/>
    <n v="6.06"/>
    <n v="6.0600000000000003E-3"/>
  </r>
  <r>
    <x v="0"/>
    <x v="1"/>
    <x v="1"/>
    <x v="0"/>
    <x v="1"/>
    <s v="DK2_NoDH"/>
    <x v="4"/>
    <x v="0"/>
    <x v="0"/>
    <s v="GNR_ENG_NGAS_BP_E-41"/>
    <n v="1.1000000000000001"/>
    <n v="1.1000000000000001E-3"/>
  </r>
  <r>
    <x v="0"/>
    <x v="1"/>
    <x v="1"/>
    <x v="0"/>
    <x v="1"/>
    <s v="DK2_NoDH"/>
    <x v="4"/>
    <x v="0"/>
    <x v="0"/>
    <s v="GNR_ENG_NGAS_BP_E-46"/>
    <n v="1.3"/>
    <n v="1.2999999999999999E-3"/>
  </r>
  <r>
    <x v="0"/>
    <x v="1"/>
    <x v="1"/>
    <x v="0"/>
    <x v="1"/>
    <s v="DK2_NoDH"/>
    <x v="8"/>
    <x v="3"/>
    <x v="0"/>
    <s v="GNR_PV_SUN"/>
    <n v="264.56125599999598"/>
    <n v="0.26456125599999603"/>
  </r>
  <r>
    <x v="0"/>
    <x v="1"/>
    <x v="1"/>
    <x v="0"/>
    <x v="1"/>
    <s v="DK2_NoDH"/>
    <x v="9"/>
    <x v="4"/>
    <x v="0"/>
    <s v="GNR_ROR_WTR"/>
    <n v="1.4999999999999999E-2"/>
    <n v="1.5E-5"/>
  </r>
  <r>
    <x v="0"/>
    <x v="1"/>
    <x v="1"/>
    <x v="0"/>
    <x v="1"/>
    <s v="DK2_NoDH"/>
    <x v="10"/>
    <x v="5"/>
    <x v="1"/>
    <s v="GNR_WT_WIND_ON_LS_Y-2020"/>
    <n v="865.737500000002"/>
    <n v="0.86573750000000205"/>
  </r>
  <r>
    <x v="0"/>
    <x v="1"/>
    <x v="1"/>
    <x v="0"/>
    <x v="1"/>
    <s v="DK2_NoDH"/>
    <x v="10"/>
    <x v="5"/>
    <x v="1"/>
    <s v="GNR_WT_WIND_ON_LS_Y-2030"/>
    <n v="373.55149999999901"/>
    <n v="0.37355149999999898"/>
  </r>
  <r>
    <x v="0"/>
    <x v="1"/>
    <x v="1"/>
    <x v="0"/>
    <x v="1"/>
    <s v="DK2_NoDH"/>
    <x v="10"/>
    <x v="5"/>
    <x v="0"/>
    <s v="GNR_WT_WIND_ONS"/>
    <n v="280.71099999999899"/>
    <n v="0.28071099999999899"/>
  </r>
  <r>
    <x v="0"/>
    <x v="1"/>
    <x v="1"/>
    <x v="0"/>
    <x v="1"/>
    <s v="DK2_Offshore"/>
    <x v="10"/>
    <x v="5"/>
    <x v="1"/>
    <s v="GNR_WT_WIND_OFF_L-NS_Y-2030"/>
    <n v="962.82267009860698"/>
    <n v="0.962822670098607"/>
  </r>
  <r>
    <x v="0"/>
    <x v="1"/>
    <x v="1"/>
    <x v="0"/>
    <x v="1"/>
    <s v="DK2_Offshore"/>
    <x v="10"/>
    <x v="5"/>
    <x v="0"/>
    <s v="GNR_WT_WIND_OFF"/>
    <n v="838.8"/>
    <n v="0.83879999999999999"/>
  </r>
  <r>
    <x v="0"/>
    <x v="1"/>
    <x v="1"/>
    <x v="0"/>
    <x v="1"/>
    <s v="DK2_Rural"/>
    <x v="0"/>
    <x v="0"/>
    <x v="0"/>
    <s v="GNR_ENG_BGAS_BP_E-40"/>
    <n v="0.53"/>
    <n v="5.2999999999999998E-4"/>
  </r>
  <r>
    <x v="0"/>
    <x v="1"/>
    <x v="1"/>
    <x v="0"/>
    <x v="1"/>
    <s v="DK2_Rural"/>
    <x v="0"/>
    <x v="0"/>
    <x v="0"/>
    <s v="GNR_ENG_BGAS_BP_E-41"/>
    <n v="2"/>
    <n v="2E-3"/>
  </r>
  <r>
    <x v="0"/>
    <x v="1"/>
    <x v="1"/>
    <x v="0"/>
    <x v="1"/>
    <s v="DK2_Rural"/>
    <x v="0"/>
    <x v="0"/>
    <x v="0"/>
    <s v="GNR_ENG_BGAS_BP_E-42"/>
    <n v="5.734"/>
    <n v="5.7340000000000004E-3"/>
  </r>
  <r>
    <x v="0"/>
    <x v="1"/>
    <x v="1"/>
    <x v="0"/>
    <x v="1"/>
    <s v="DK2_Rural"/>
    <x v="1"/>
    <x v="0"/>
    <x v="0"/>
    <s v="GNR_ST_COAL_BP_E-35"/>
    <n v="37"/>
    <n v="3.6999999999999998E-2"/>
  </r>
  <r>
    <x v="0"/>
    <x v="1"/>
    <x v="1"/>
    <x v="0"/>
    <x v="1"/>
    <s v="DK2_Rural"/>
    <x v="7"/>
    <x v="2"/>
    <x v="0"/>
    <s v="GNR_ENG_FUELOIL_CND_E-42"/>
    <n v="0.2"/>
    <n v="2.0000000000000001E-4"/>
  </r>
  <r>
    <x v="0"/>
    <x v="1"/>
    <x v="1"/>
    <x v="0"/>
    <x v="1"/>
    <s v="DK2_Rural"/>
    <x v="2"/>
    <x v="0"/>
    <x v="0"/>
    <s v="GNR_ENG_LIGHTOIL_BP_E-43"/>
    <n v="0.13900000000000001"/>
    <n v="1.3899999999999999E-4"/>
  </r>
  <r>
    <x v="0"/>
    <x v="1"/>
    <x v="1"/>
    <x v="0"/>
    <x v="1"/>
    <s v="DK2_Rural"/>
    <x v="2"/>
    <x v="2"/>
    <x v="0"/>
    <s v="GNR_ENG_LIGHTOIL_CND_E-37"/>
    <n v="15"/>
    <n v="1.4999999999999999E-2"/>
  </r>
  <r>
    <x v="0"/>
    <x v="1"/>
    <x v="1"/>
    <x v="0"/>
    <x v="1"/>
    <s v="DK2_Rural"/>
    <x v="2"/>
    <x v="2"/>
    <x v="0"/>
    <s v="GNR_ENG_LIGHTOIL_CND_E-41"/>
    <n v="0.28000000000000003"/>
    <n v="2.7999999999999998E-4"/>
  </r>
  <r>
    <x v="0"/>
    <x v="1"/>
    <x v="1"/>
    <x v="0"/>
    <x v="1"/>
    <s v="DK2_Rural"/>
    <x v="4"/>
    <x v="0"/>
    <x v="0"/>
    <s v="GNR_ENG_NGAS_BP_E-36"/>
    <n v="0.28499999999999998"/>
    <n v="2.8499999999999999E-4"/>
  </r>
  <r>
    <x v="0"/>
    <x v="1"/>
    <x v="1"/>
    <x v="0"/>
    <x v="1"/>
    <s v="DK2_Rural"/>
    <x v="4"/>
    <x v="0"/>
    <x v="0"/>
    <s v="GNR_ENG_NGAS_BP_E-38"/>
    <n v="0.38500000000000001"/>
    <n v="3.8499999999999998E-4"/>
  </r>
  <r>
    <x v="0"/>
    <x v="1"/>
    <x v="1"/>
    <x v="0"/>
    <x v="1"/>
    <s v="DK2_Rural"/>
    <x v="4"/>
    <x v="0"/>
    <x v="0"/>
    <s v="GNR_ENG_NGAS_BP_E-40"/>
    <n v="8.5"/>
    <n v="8.5000000000000006E-3"/>
  </r>
  <r>
    <x v="0"/>
    <x v="1"/>
    <x v="1"/>
    <x v="0"/>
    <x v="1"/>
    <s v="DK2_Rural"/>
    <x v="4"/>
    <x v="0"/>
    <x v="0"/>
    <s v="GNR_ENG_NGAS_BP_E-45"/>
    <n v="0.5"/>
    <n v="5.0000000000000001E-4"/>
  </r>
  <r>
    <x v="0"/>
    <x v="1"/>
    <x v="1"/>
    <x v="1"/>
    <x v="2"/>
    <s v="EE_A"/>
    <x v="19"/>
    <x v="7"/>
    <x v="1"/>
    <s v="GNR_ES_ELEC_BAT-LITHIO_E-97_Y-30-50"/>
    <n v="8489.1415164657192"/>
    <n v="8.48914151646572"/>
  </r>
  <r>
    <x v="0"/>
    <x v="1"/>
    <x v="1"/>
    <x v="1"/>
    <x v="2"/>
    <s v="EE_A"/>
    <x v="8"/>
    <x v="3"/>
    <x v="1"/>
    <s v="GNR_PV_SUN_LS-4-MW_Y-2020"/>
    <n v="985.91812007376802"/>
    <n v="0.985918120073768"/>
  </r>
  <r>
    <x v="0"/>
    <x v="1"/>
    <x v="1"/>
    <x v="1"/>
    <x v="2"/>
    <s v="EE_A"/>
    <x v="8"/>
    <x v="3"/>
    <x v="1"/>
    <s v="GNR_PV_SUN_LS-4-MW_Y-2030"/>
    <n v="74452.306233846102"/>
    <n v="74.452306233846102"/>
  </r>
  <r>
    <x v="0"/>
    <x v="1"/>
    <x v="1"/>
    <x v="1"/>
    <x v="2"/>
    <s v="EE_A"/>
    <x v="10"/>
    <x v="5"/>
    <x v="1"/>
    <s v="GNR_WT_WIND_ON_LS_Y-2020"/>
    <n v="5526.4717541632499"/>
    <n v="5.52647175416325"/>
  </r>
  <r>
    <x v="0"/>
    <x v="1"/>
    <x v="1"/>
    <x v="1"/>
    <x v="2"/>
    <s v="EE_Enefit"/>
    <x v="12"/>
    <x v="2"/>
    <x v="0"/>
    <s v="ENEFIT_ST_RETORT-GAS_CND"/>
    <n v="35"/>
    <n v="3.5000000000000003E-2"/>
  </r>
  <r>
    <x v="0"/>
    <x v="1"/>
    <x v="1"/>
    <x v="1"/>
    <x v="2"/>
    <s v="EE_Industry"/>
    <x v="0"/>
    <x v="1"/>
    <x v="0"/>
    <s v="GNR_ST_BGAS_EXT_E-38"/>
    <n v="0.1"/>
    <n v="1E-4"/>
  </r>
  <r>
    <x v="0"/>
    <x v="1"/>
    <x v="1"/>
    <x v="1"/>
    <x v="2"/>
    <s v="EE_Industry"/>
    <x v="12"/>
    <x v="1"/>
    <x v="0"/>
    <s v="GNR_ENG_RETORT-GAS_E-44"/>
    <n v="95"/>
    <n v="9.5000000000000001E-2"/>
  </r>
  <r>
    <x v="0"/>
    <x v="1"/>
    <x v="1"/>
    <x v="1"/>
    <x v="2"/>
    <s v="EE_Industry"/>
    <x v="13"/>
    <x v="0"/>
    <x v="0"/>
    <s v="IMAVERE_ST_WOOD_BP"/>
    <n v="10"/>
    <n v="0.01"/>
  </r>
  <r>
    <x v="0"/>
    <x v="1"/>
    <x v="1"/>
    <x v="1"/>
    <x v="2"/>
    <s v="EE_Industry"/>
    <x v="13"/>
    <x v="0"/>
    <x v="0"/>
    <s v="OSULA_ST_WOOD_BP"/>
    <n v="10"/>
    <n v="0.01"/>
  </r>
  <r>
    <x v="0"/>
    <x v="1"/>
    <x v="1"/>
    <x v="1"/>
    <x v="2"/>
    <s v="EE_Industry"/>
    <x v="14"/>
    <x v="0"/>
    <x v="0"/>
    <s v="GNR_ST_WOODWST_BP_E-53"/>
    <n v="13"/>
    <n v="1.2999999999999999E-2"/>
  </r>
  <r>
    <x v="0"/>
    <x v="1"/>
    <x v="1"/>
    <x v="1"/>
    <x v="2"/>
    <s v="EE_Kohtla_Jarve"/>
    <x v="4"/>
    <x v="1"/>
    <x v="0"/>
    <s v="GNR_ENG_NGAS_EXT_E-44"/>
    <n v="16"/>
    <n v="1.6E-2"/>
  </r>
  <r>
    <x v="0"/>
    <x v="1"/>
    <x v="1"/>
    <x v="1"/>
    <x v="2"/>
    <s v="EE_Narva"/>
    <x v="15"/>
    <x v="2"/>
    <x v="0"/>
    <s v="AUVERE_ST_SHALE_CND"/>
    <n v="274"/>
    <n v="0.27400000000000002"/>
  </r>
  <r>
    <x v="0"/>
    <x v="1"/>
    <x v="1"/>
    <x v="1"/>
    <x v="2"/>
    <s v="EE_Narva"/>
    <x v="15"/>
    <x v="2"/>
    <x v="0"/>
    <s v="NARVA-3_ST_SHALE_CND"/>
    <n v="164"/>
    <n v="0.16400000000000001"/>
  </r>
  <r>
    <x v="0"/>
    <x v="1"/>
    <x v="1"/>
    <x v="1"/>
    <x v="2"/>
    <s v="EE_Narva"/>
    <x v="15"/>
    <x v="2"/>
    <x v="0"/>
    <s v="NARVA-4_ST_SHALE_CND"/>
    <n v="164"/>
    <n v="0.16400000000000001"/>
  </r>
  <r>
    <x v="0"/>
    <x v="1"/>
    <x v="1"/>
    <x v="1"/>
    <x v="2"/>
    <s v="EE_Narva"/>
    <x v="15"/>
    <x v="2"/>
    <x v="0"/>
    <s v="NARVA-5_ST_SHALE_CND"/>
    <n v="173"/>
    <n v="0.17299999999999999"/>
  </r>
  <r>
    <x v="0"/>
    <x v="1"/>
    <x v="1"/>
    <x v="1"/>
    <x v="2"/>
    <s v="EE_Narva"/>
    <x v="15"/>
    <x v="2"/>
    <x v="0"/>
    <s v="NARVA-6_ST_SHALE_CND"/>
    <n v="173"/>
    <n v="0.17299999999999999"/>
  </r>
  <r>
    <x v="0"/>
    <x v="1"/>
    <x v="1"/>
    <x v="1"/>
    <x v="2"/>
    <s v="EE_Narva"/>
    <x v="15"/>
    <x v="2"/>
    <x v="0"/>
    <s v="NARVA-8_ST_SHALE_CND"/>
    <n v="194"/>
    <n v="0.19400000000000001"/>
  </r>
  <r>
    <x v="0"/>
    <x v="1"/>
    <x v="1"/>
    <x v="1"/>
    <x v="2"/>
    <s v="EE_Narva"/>
    <x v="15"/>
    <x v="1"/>
    <x v="0"/>
    <s v="NARVA-11_ST_SHALE_EXT"/>
    <n v="192"/>
    <n v="0.192"/>
  </r>
  <r>
    <x v="0"/>
    <x v="1"/>
    <x v="1"/>
    <x v="1"/>
    <x v="2"/>
    <s v="EE_Parnu"/>
    <x v="0"/>
    <x v="1"/>
    <x v="0"/>
    <s v="GNR_ST_BGAS_EXT_E-38"/>
    <n v="0.1"/>
    <n v="1E-4"/>
  </r>
  <r>
    <x v="0"/>
    <x v="1"/>
    <x v="1"/>
    <x v="1"/>
    <x v="2"/>
    <s v="EE_Parnu"/>
    <x v="13"/>
    <x v="0"/>
    <x v="0"/>
    <s v="PARNU-1_ST_WOOD_BP"/>
    <n v="22"/>
    <n v="2.1999999999999999E-2"/>
  </r>
  <r>
    <x v="0"/>
    <x v="1"/>
    <x v="1"/>
    <x v="1"/>
    <x v="2"/>
    <s v="EE_Rural"/>
    <x v="0"/>
    <x v="1"/>
    <x v="0"/>
    <s v="GNR_ST_BGAS_EXT_E-38"/>
    <n v="3.3"/>
    <n v="3.3E-3"/>
  </r>
  <r>
    <x v="0"/>
    <x v="1"/>
    <x v="1"/>
    <x v="1"/>
    <x v="2"/>
    <s v="EE_Rural"/>
    <x v="4"/>
    <x v="1"/>
    <x v="0"/>
    <s v="GNR_ENG_NGAS_EXT_E-44"/>
    <n v="1.2"/>
    <n v="1.1999999999999999E-3"/>
  </r>
  <r>
    <x v="0"/>
    <x v="1"/>
    <x v="1"/>
    <x v="1"/>
    <x v="2"/>
    <s v="EE_Rural"/>
    <x v="9"/>
    <x v="4"/>
    <x v="0"/>
    <s v="GNR_ROR_WTR"/>
    <n v="4"/>
    <n v="4.0000000000000001E-3"/>
  </r>
  <r>
    <x v="0"/>
    <x v="1"/>
    <x v="1"/>
    <x v="1"/>
    <x v="2"/>
    <s v="EE_Rural"/>
    <x v="10"/>
    <x v="5"/>
    <x v="0"/>
    <s v="GNR_WT_WIND_ONS"/>
    <n v="261"/>
    <n v="0.26100000000000001"/>
  </r>
  <r>
    <x v="0"/>
    <x v="1"/>
    <x v="1"/>
    <x v="1"/>
    <x v="2"/>
    <s v="EE_Rural"/>
    <x v="14"/>
    <x v="0"/>
    <x v="0"/>
    <s v="EBAVERE_ST_WOODWST_BP"/>
    <n v="10"/>
    <n v="0.01"/>
  </r>
  <r>
    <x v="0"/>
    <x v="1"/>
    <x v="1"/>
    <x v="1"/>
    <x v="2"/>
    <s v="EE_Sillamae"/>
    <x v="4"/>
    <x v="1"/>
    <x v="0"/>
    <s v="GNR_ENG_NGAS_EXT_E-44"/>
    <n v="10"/>
    <n v="0.01"/>
  </r>
  <r>
    <x v="0"/>
    <x v="1"/>
    <x v="1"/>
    <x v="1"/>
    <x v="2"/>
    <s v="EE_Sillamae"/>
    <x v="13"/>
    <x v="0"/>
    <x v="0"/>
    <s v="SILLAMAE_ST_WOOD_BP"/>
    <n v="5.8"/>
    <n v="5.7999999999999996E-3"/>
  </r>
  <r>
    <x v="0"/>
    <x v="1"/>
    <x v="1"/>
    <x v="1"/>
    <x v="2"/>
    <s v="EE_Tallinn"/>
    <x v="3"/>
    <x v="0"/>
    <x v="0"/>
    <s v="IRU_ST_MSW_BP"/>
    <n v="17"/>
    <n v="1.7000000000000001E-2"/>
  </r>
  <r>
    <x v="0"/>
    <x v="1"/>
    <x v="1"/>
    <x v="1"/>
    <x v="2"/>
    <s v="EE_Tallinn"/>
    <x v="4"/>
    <x v="1"/>
    <x v="0"/>
    <s v="GNR_ENG_NGAS_EXT_E-44"/>
    <n v="1.5"/>
    <n v="1.5E-3"/>
  </r>
  <r>
    <x v="0"/>
    <x v="1"/>
    <x v="1"/>
    <x v="1"/>
    <x v="2"/>
    <s v="EE_Tallinn"/>
    <x v="13"/>
    <x v="0"/>
    <x v="0"/>
    <s v="MUSTAMAE_ST_WOOD_BP"/>
    <n v="10"/>
    <n v="0.01"/>
  </r>
  <r>
    <x v="0"/>
    <x v="1"/>
    <x v="1"/>
    <x v="1"/>
    <x v="2"/>
    <s v="EE_Tallinn"/>
    <x v="13"/>
    <x v="0"/>
    <x v="0"/>
    <s v="VAO-1_ST_WOOD_BP"/>
    <n v="25"/>
    <n v="2.5000000000000001E-2"/>
  </r>
  <r>
    <x v="0"/>
    <x v="1"/>
    <x v="1"/>
    <x v="1"/>
    <x v="2"/>
    <s v="EE_Tallinn"/>
    <x v="13"/>
    <x v="0"/>
    <x v="0"/>
    <s v="VAO-2_ST_WOOD_BP"/>
    <n v="21"/>
    <n v="2.1000000000000001E-2"/>
  </r>
  <r>
    <x v="0"/>
    <x v="1"/>
    <x v="1"/>
    <x v="1"/>
    <x v="2"/>
    <s v="EE_Tartu"/>
    <x v="13"/>
    <x v="0"/>
    <x v="0"/>
    <s v="TARTU-1_ST_WOOD_BP"/>
    <n v="22"/>
    <n v="2.1999999999999999E-2"/>
  </r>
  <r>
    <x v="0"/>
    <x v="1"/>
    <x v="1"/>
    <x v="1"/>
    <x v="2"/>
    <s v="EE_Urban"/>
    <x v="0"/>
    <x v="1"/>
    <x v="0"/>
    <s v="GNR_ST_BGAS_EXT_E-38"/>
    <n v="0.1"/>
    <n v="1E-4"/>
  </r>
  <r>
    <x v="0"/>
    <x v="1"/>
    <x v="1"/>
    <x v="1"/>
    <x v="2"/>
    <s v="EE_Urban"/>
    <x v="4"/>
    <x v="1"/>
    <x v="0"/>
    <s v="GNR_ENG_NGAS_EXT_E-44"/>
    <n v="0.9"/>
    <n v="8.9999999999999998E-4"/>
  </r>
  <r>
    <x v="0"/>
    <x v="1"/>
    <x v="1"/>
    <x v="1"/>
    <x v="2"/>
    <s v="EE_Urban"/>
    <x v="13"/>
    <x v="0"/>
    <x v="0"/>
    <s v="GNR_ST_WOOD_BP_E-53"/>
    <n v="12"/>
    <n v="1.2E-2"/>
  </r>
  <r>
    <x v="0"/>
    <x v="1"/>
    <x v="1"/>
    <x v="2"/>
    <x v="3"/>
    <s v="FI_IND"/>
    <x v="0"/>
    <x v="0"/>
    <x v="0"/>
    <s v="GNR_IND-ST_BGAS_BP_CB-30"/>
    <n v="2.2000000000000002"/>
    <n v="2.2000000000000001E-3"/>
  </r>
  <r>
    <x v="0"/>
    <x v="1"/>
    <x v="1"/>
    <x v="2"/>
    <x v="3"/>
    <s v="FI_IND"/>
    <x v="7"/>
    <x v="0"/>
    <x v="0"/>
    <s v="GNR_IND-ST_FUELOIL_BP_CB-30"/>
    <n v="30.8"/>
    <n v="3.0800000000000001E-2"/>
  </r>
  <r>
    <x v="0"/>
    <x v="1"/>
    <x v="1"/>
    <x v="2"/>
    <x v="3"/>
    <s v="FI_IND"/>
    <x v="2"/>
    <x v="0"/>
    <x v="0"/>
    <s v="GNR_IND-ST_LIGHTOIL_BP_CB-30"/>
    <n v="1.6"/>
    <n v="1.6000000000000001E-3"/>
  </r>
  <r>
    <x v="0"/>
    <x v="1"/>
    <x v="1"/>
    <x v="2"/>
    <x v="3"/>
    <s v="FI_IND"/>
    <x v="3"/>
    <x v="0"/>
    <x v="1"/>
    <s v="GNR_ST_MSW_BP_E-23_LS-220-MW-FEED_Y-2020"/>
    <n v="580.71243748621998"/>
    <n v="0.58071243748621904"/>
  </r>
  <r>
    <x v="0"/>
    <x v="1"/>
    <x v="1"/>
    <x v="2"/>
    <x v="3"/>
    <s v="FI_IND"/>
    <x v="3"/>
    <x v="0"/>
    <x v="1"/>
    <s v="GNR_ST_MSW_BP_E-24_LS-220-MW-FEED_Y-2030"/>
    <n v="238.69052844007399"/>
    <n v="0.23869052844007399"/>
  </r>
  <r>
    <x v="0"/>
    <x v="1"/>
    <x v="1"/>
    <x v="2"/>
    <x v="3"/>
    <s v="FI_IND"/>
    <x v="3"/>
    <x v="0"/>
    <x v="0"/>
    <s v="GNR_IND-ST_MSW_BP_CB-30"/>
    <n v="53"/>
    <n v="5.2999999999999999E-2"/>
  </r>
  <r>
    <x v="0"/>
    <x v="1"/>
    <x v="1"/>
    <x v="2"/>
    <x v="3"/>
    <s v="FI_IND"/>
    <x v="4"/>
    <x v="0"/>
    <x v="0"/>
    <s v="GNR_IND-ST_NGAS_BP_CB-30"/>
    <n v="192.5"/>
    <n v="0.1925"/>
  </r>
  <r>
    <x v="0"/>
    <x v="1"/>
    <x v="1"/>
    <x v="2"/>
    <x v="3"/>
    <s v="FI_IND"/>
    <x v="16"/>
    <x v="0"/>
    <x v="0"/>
    <s v="GNR_IND-ST_PEAT_BP_CB-20"/>
    <n v="19"/>
    <n v="1.9E-2"/>
  </r>
  <r>
    <x v="0"/>
    <x v="1"/>
    <x v="1"/>
    <x v="2"/>
    <x v="3"/>
    <s v="FI_IND"/>
    <x v="16"/>
    <x v="0"/>
    <x v="0"/>
    <s v="GNR_IND-ST_PEAT_BP_CB-30"/>
    <n v="175.2"/>
    <n v="0.17519999999999999"/>
  </r>
  <r>
    <x v="0"/>
    <x v="1"/>
    <x v="1"/>
    <x v="2"/>
    <x v="3"/>
    <s v="FI_IND"/>
    <x v="16"/>
    <x v="1"/>
    <x v="0"/>
    <s v="ALHOLMEN2_IND-ST_PEAT_EXT"/>
    <n v="240"/>
    <n v="0.24"/>
  </r>
  <r>
    <x v="0"/>
    <x v="1"/>
    <x v="1"/>
    <x v="2"/>
    <x v="3"/>
    <s v="FI_IND"/>
    <x v="6"/>
    <x v="0"/>
    <x v="0"/>
    <s v="GNR_IND-ST_WOODCHI_BP_CB-20"/>
    <n v="43"/>
    <n v="4.2999999999999997E-2"/>
  </r>
  <r>
    <x v="0"/>
    <x v="1"/>
    <x v="1"/>
    <x v="2"/>
    <x v="3"/>
    <s v="FI_IND"/>
    <x v="6"/>
    <x v="0"/>
    <x v="0"/>
    <s v="GNR_IND-ST_WOODCHI_BP_CB-30"/>
    <n v="81.400000000000006"/>
    <n v="8.14E-2"/>
  </r>
  <r>
    <x v="0"/>
    <x v="1"/>
    <x v="1"/>
    <x v="2"/>
    <x v="3"/>
    <s v="FI_IND"/>
    <x v="6"/>
    <x v="0"/>
    <x v="0"/>
    <s v="GNR_IND-ST_WOODCHI_BP_CB-70"/>
    <n v="27"/>
    <n v="2.7E-2"/>
  </r>
  <r>
    <x v="0"/>
    <x v="1"/>
    <x v="1"/>
    <x v="2"/>
    <x v="3"/>
    <s v="FI_IND"/>
    <x v="14"/>
    <x v="0"/>
    <x v="0"/>
    <s v="GNR_IND-ST_BLACKLIC_BP_CB-20"/>
    <n v="45"/>
    <n v="4.4999999999999998E-2"/>
  </r>
  <r>
    <x v="0"/>
    <x v="1"/>
    <x v="1"/>
    <x v="2"/>
    <x v="3"/>
    <s v="FI_IND"/>
    <x v="14"/>
    <x v="0"/>
    <x v="0"/>
    <s v="GNR_IND-ST_BLACKLIC_BP_CB-30"/>
    <n v="899"/>
    <n v="0.89900000000000002"/>
  </r>
  <r>
    <x v="0"/>
    <x v="1"/>
    <x v="1"/>
    <x v="2"/>
    <x v="3"/>
    <s v="FI_IND"/>
    <x v="14"/>
    <x v="0"/>
    <x v="0"/>
    <s v="GNR_IND-ST_WOODWST_BP_CB-30"/>
    <n v="148.1"/>
    <n v="0.14810000000000001"/>
  </r>
  <r>
    <x v="0"/>
    <x v="1"/>
    <x v="1"/>
    <x v="2"/>
    <x v="3"/>
    <s v="FI_large"/>
    <x v="3"/>
    <x v="0"/>
    <x v="1"/>
    <s v="GNR_ST_MSW_BP_E-24_LS-220-MW-FEED_Y-2030"/>
    <n v="16.668683839111701"/>
    <n v="1.66686838391117E-2"/>
  </r>
  <r>
    <x v="0"/>
    <x v="1"/>
    <x v="1"/>
    <x v="2"/>
    <x v="3"/>
    <s v="FI_large"/>
    <x v="16"/>
    <x v="1"/>
    <x v="0"/>
    <s v="KELJONLAHTI_ST_PEAT_EXT"/>
    <n v="189.7"/>
    <n v="0.18970000000000001"/>
  </r>
  <r>
    <x v="0"/>
    <x v="1"/>
    <x v="1"/>
    <x v="2"/>
    <x v="3"/>
    <s v="FI_large"/>
    <x v="16"/>
    <x v="1"/>
    <x v="0"/>
    <s v="TOPPILA2_ST_PEAT_EXT"/>
    <n v="135"/>
    <n v="0.13500000000000001"/>
  </r>
  <r>
    <x v="0"/>
    <x v="1"/>
    <x v="1"/>
    <x v="2"/>
    <x v="3"/>
    <s v="FI_large"/>
    <x v="6"/>
    <x v="0"/>
    <x v="0"/>
    <s v="GNR_IND-ST_WOODCHI_BP_CB-50"/>
    <n v="140"/>
    <n v="0.14000000000000001"/>
  </r>
  <r>
    <x v="0"/>
    <x v="1"/>
    <x v="1"/>
    <x v="2"/>
    <x v="3"/>
    <s v="FI_large"/>
    <x v="6"/>
    <x v="0"/>
    <x v="0"/>
    <s v="GNR_ST_WOODCHI_BP_CB-40"/>
    <n v="70"/>
    <n v="7.0000000000000007E-2"/>
  </r>
  <r>
    <x v="0"/>
    <x v="1"/>
    <x v="1"/>
    <x v="2"/>
    <x v="3"/>
    <s v="FI_large_gas"/>
    <x v="0"/>
    <x v="0"/>
    <x v="0"/>
    <s v="GNR_ST_BGAS_BP_CB-40"/>
    <n v="40"/>
    <n v="0.04"/>
  </r>
  <r>
    <x v="0"/>
    <x v="1"/>
    <x v="1"/>
    <x v="2"/>
    <x v="3"/>
    <s v="FI_large_gas"/>
    <x v="3"/>
    <x v="0"/>
    <x v="1"/>
    <s v="GNR_ST_MSW_BP_E-23_LS-220-MW-FEED_Y-2020"/>
    <n v="278.90981187328299"/>
    <n v="0.27890981187328301"/>
  </r>
  <r>
    <x v="0"/>
    <x v="1"/>
    <x v="1"/>
    <x v="2"/>
    <x v="3"/>
    <s v="FI_large_gas"/>
    <x v="3"/>
    <x v="0"/>
    <x v="1"/>
    <s v="GNR_ST_MSW_BP_E-24_LS-220-MW-FEED_Y-2030"/>
    <n v="150.73810125957601"/>
    <n v="0.15073810125957601"/>
  </r>
  <r>
    <x v="0"/>
    <x v="1"/>
    <x v="1"/>
    <x v="2"/>
    <x v="3"/>
    <s v="FI_large_gas"/>
    <x v="3"/>
    <x v="0"/>
    <x v="0"/>
    <s v="GNR_ST_MSW_BP_CB-30"/>
    <n v="41.5"/>
    <n v="4.1500000000000002E-2"/>
  </r>
  <r>
    <x v="0"/>
    <x v="1"/>
    <x v="1"/>
    <x v="2"/>
    <x v="3"/>
    <s v="FI_large_gas"/>
    <x v="4"/>
    <x v="0"/>
    <x v="0"/>
    <s v="GNR_CC_NGAS_BP_CB-110"/>
    <n v="234"/>
    <n v="0.23400000000000001"/>
  </r>
  <r>
    <x v="0"/>
    <x v="1"/>
    <x v="1"/>
    <x v="2"/>
    <x v="3"/>
    <s v="FI_large_gas"/>
    <x v="4"/>
    <x v="0"/>
    <x v="0"/>
    <s v="GNR_GT_NGAS_BP_CB-150"/>
    <n v="46"/>
    <n v="4.5999999999999999E-2"/>
  </r>
  <r>
    <x v="0"/>
    <x v="1"/>
    <x v="1"/>
    <x v="2"/>
    <x v="3"/>
    <s v="FI_large_gas"/>
    <x v="4"/>
    <x v="0"/>
    <x v="0"/>
    <s v="GNR_ST_NGAS_BP_CB-130"/>
    <n v="102"/>
    <n v="0.10199999999999999"/>
  </r>
  <r>
    <x v="0"/>
    <x v="1"/>
    <x v="1"/>
    <x v="2"/>
    <x v="3"/>
    <s v="FI_large_gas"/>
    <x v="17"/>
    <x v="0"/>
    <x v="0"/>
    <s v="GNR_ST_HYDROGEN_BP_CB-30"/>
    <n v="1.6"/>
    <n v="1.6000000000000001E-3"/>
  </r>
  <r>
    <x v="0"/>
    <x v="1"/>
    <x v="1"/>
    <x v="2"/>
    <x v="3"/>
    <s v="FI_large_gas"/>
    <x v="14"/>
    <x v="0"/>
    <x v="0"/>
    <s v="GNR_IND-ST_WOODWST_BP_CB-50"/>
    <n v="119"/>
    <n v="0.11899999999999999"/>
  </r>
  <r>
    <x v="0"/>
    <x v="1"/>
    <x v="1"/>
    <x v="2"/>
    <x v="3"/>
    <s v="FI_medium"/>
    <x v="0"/>
    <x v="0"/>
    <x v="0"/>
    <s v="GNR_ENG_BGAS_BP_CB-100"/>
    <n v="1.6"/>
    <n v="1.6000000000000001E-3"/>
  </r>
  <r>
    <x v="0"/>
    <x v="1"/>
    <x v="1"/>
    <x v="2"/>
    <x v="3"/>
    <s v="FI_medium"/>
    <x v="0"/>
    <x v="0"/>
    <x v="0"/>
    <s v="GNR_GT_BGAS_BP_CB-30"/>
    <n v="0.1"/>
    <n v="1E-4"/>
  </r>
  <r>
    <x v="0"/>
    <x v="1"/>
    <x v="1"/>
    <x v="2"/>
    <x v="3"/>
    <s v="FI_medium"/>
    <x v="3"/>
    <x v="0"/>
    <x v="0"/>
    <s v="GNR_ST_MSW_BP_CB-30"/>
    <n v="23"/>
    <n v="2.3E-2"/>
  </r>
  <r>
    <x v="0"/>
    <x v="1"/>
    <x v="1"/>
    <x v="2"/>
    <x v="3"/>
    <s v="FI_medium"/>
    <x v="17"/>
    <x v="0"/>
    <x v="0"/>
    <s v="GNR_ST_BFG_BP_CB-280"/>
    <n v="110"/>
    <n v="0.11"/>
  </r>
  <r>
    <x v="0"/>
    <x v="1"/>
    <x v="1"/>
    <x v="2"/>
    <x v="3"/>
    <s v="FI_medium"/>
    <x v="16"/>
    <x v="0"/>
    <x v="0"/>
    <s v="GNR_ST_PEAT_BP_CB-120"/>
    <n v="125"/>
    <n v="0.125"/>
  </r>
  <r>
    <x v="0"/>
    <x v="1"/>
    <x v="1"/>
    <x v="2"/>
    <x v="3"/>
    <s v="FI_medium"/>
    <x v="16"/>
    <x v="0"/>
    <x v="0"/>
    <s v="GNR_ST_PEAT_BP_CB-30"/>
    <n v="13.5"/>
    <n v="1.35E-2"/>
  </r>
  <r>
    <x v="0"/>
    <x v="1"/>
    <x v="1"/>
    <x v="2"/>
    <x v="3"/>
    <s v="FI_medium"/>
    <x v="16"/>
    <x v="0"/>
    <x v="0"/>
    <s v="GNR_ST_PEAT_BP_CB-40"/>
    <n v="15.6"/>
    <n v="1.5599999999999999E-2"/>
  </r>
  <r>
    <x v="0"/>
    <x v="1"/>
    <x v="1"/>
    <x v="2"/>
    <x v="3"/>
    <s v="FI_medium"/>
    <x v="16"/>
    <x v="0"/>
    <x v="0"/>
    <s v="GNR_ST_PEAT_BP_CB-50"/>
    <n v="14.7"/>
    <n v="1.47E-2"/>
  </r>
  <r>
    <x v="0"/>
    <x v="1"/>
    <x v="1"/>
    <x v="2"/>
    <x v="3"/>
    <s v="FI_medium"/>
    <x v="6"/>
    <x v="0"/>
    <x v="0"/>
    <s v="GNR_ST_WOODCHI_BP_CB-20"/>
    <n v="5.8"/>
    <n v="5.7999999999999996E-3"/>
  </r>
  <r>
    <x v="0"/>
    <x v="1"/>
    <x v="1"/>
    <x v="2"/>
    <x v="3"/>
    <s v="FI_medium"/>
    <x v="6"/>
    <x v="0"/>
    <x v="0"/>
    <s v="GNR_ST_WOODCHI_BP_CB-50"/>
    <n v="81"/>
    <n v="8.1000000000000003E-2"/>
  </r>
  <r>
    <x v="0"/>
    <x v="1"/>
    <x v="1"/>
    <x v="2"/>
    <x v="3"/>
    <s v="FI_medium_gas"/>
    <x v="0"/>
    <x v="0"/>
    <x v="0"/>
    <s v="GNR_GT_BGAS_BP_CB-100"/>
    <n v="1.1000000000000001"/>
    <n v="1.1000000000000001E-3"/>
  </r>
  <r>
    <x v="0"/>
    <x v="1"/>
    <x v="1"/>
    <x v="2"/>
    <x v="3"/>
    <s v="FI_medium_gas"/>
    <x v="3"/>
    <x v="0"/>
    <x v="0"/>
    <s v="GNR_ST_MSW_BP_CB-30"/>
    <n v="7"/>
    <n v="7.0000000000000001E-3"/>
  </r>
  <r>
    <x v="0"/>
    <x v="1"/>
    <x v="1"/>
    <x v="2"/>
    <x v="3"/>
    <s v="FI_medium_gas"/>
    <x v="6"/>
    <x v="0"/>
    <x v="0"/>
    <s v="GNR_ST_WOODCHI_BP_CB-30"/>
    <n v="9.5"/>
    <n v="9.4999999999999998E-3"/>
  </r>
  <r>
    <x v="0"/>
    <x v="1"/>
    <x v="1"/>
    <x v="2"/>
    <x v="3"/>
    <s v="FI_medium_gas"/>
    <x v="6"/>
    <x v="0"/>
    <x v="0"/>
    <s v="GNR_ST_WOODCHI_BP_CB-40"/>
    <n v="20"/>
    <n v="0.02"/>
  </r>
  <r>
    <x v="0"/>
    <x v="1"/>
    <x v="1"/>
    <x v="2"/>
    <x v="3"/>
    <s v="FI_medium_gas"/>
    <x v="6"/>
    <x v="0"/>
    <x v="0"/>
    <s v="GNR_ST_WOODCHI_BP_CB-50"/>
    <n v="22"/>
    <n v="2.1999999999999999E-2"/>
  </r>
  <r>
    <x v="0"/>
    <x v="1"/>
    <x v="1"/>
    <x v="2"/>
    <x v="3"/>
    <s v="FI_small"/>
    <x v="16"/>
    <x v="0"/>
    <x v="0"/>
    <s v="GNR_ST_PEAT_BP_CB-10"/>
    <n v="2.8"/>
    <n v="2.8E-3"/>
  </r>
  <r>
    <x v="0"/>
    <x v="1"/>
    <x v="1"/>
    <x v="2"/>
    <x v="3"/>
    <s v="FI_small"/>
    <x v="16"/>
    <x v="0"/>
    <x v="0"/>
    <s v="GNR_ST_PEAT_BP_CB-20"/>
    <n v="4"/>
    <n v="4.0000000000000001E-3"/>
  </r>
  <r>
    <x v="0"/>
    <x v="1"/>
    <x v="1"/>
    <x v="2"/>
    <x v="3"/>
    <s v="FI_small"/>
    <x v="16"/>
    <x v="0"/>
    <x v="0"/>
    <s v="GNR_ST_PEAT_BP_CB-30"/>
    <n v="13.8"/>
    <n v="1.38E-2"/>
  </r>
  <r>
    <x v="0"/>
    <x v="1"/>
    <x v="1"/>
    <x v="2"/>
    <x v="3"/>
    <s v="FI_small"/>
    <x v="6"/>
    <x v="0"/>
    <x v="0"/>
    <s v="GNR_ST_WOODCHI_BP_CB-10"/>
    <n v="4.5"/>
    <n v="4.4999999999999997E-3"/>
  </r>
  <r>
    <x v="0"/>
    <x v="1"/>
    <x v="1"/>
    <x v="2"/>
    <x v="3"/>
    <s v="FI_small"/>
    <x v="6"/>
    <x v="0"/>
    <x v="0"/>
    <s v="GNR_ST_WOODCHI_BP_CB-30"/>
    <n v="4.5"/>
    <n v="4.4999999999999997E-3"/>
  </r>
  <r>
    <x v="0"/>
    <x v="1"/>
    <x v="1"/>
    <x v="2"/>
    <x v="3"/>
    <s v="FI_small"/>
    <x v="6"/>
    <x v="0"/>
    <x v="0"/>
    <s v="GNR_ST_WOODCHI_BP_CB-70"/>
    <n v="14.9"/>
    <n v="1.49E-2"/>
  </r>
  <r>
    <x v="0"/>
    <x v="1"/>
    <x v="1"/>
    <x v="2"/>
    <x v="3"/>
    <s v="FI_small"/>
    <x v="14"/>
    <x v="0"/>
    <x v="0"/>
    <s v="GNR_ST_WOODWST_BP_CB-30"/>
    <n v="1.4"/>
    <n v="1.4E-3"/>
  </r>
  <r>
    <x v="0"/>
    <x v="1"/>
    <x v="1"/>
    <x v="2"/>
    <x v="3"/>
    <s v="FinA"/>
    <x v="7"/>
    <x v="2"/>
    <x v="0"/>
    <s v="GNR_GT_FUELOIL_CND_E-31"/>
    <n v="2"/>
    <n v="2E-3"/>
  </r>
  <r>
    <x v="0"/>
    <x v="1"/>
    <x v="1"/>
    <x v="2"/>
    <x v="3"/>
    <s v="FinA"/>
    <x v="2"/>
    <x v="2"/>
    <x v="0"/>
    <s v="GNR_GT_LIGHTOIL_CND_E-26"/>
    <n v="420.7"/>
    <n v="0.42070000000000002"/>
  </r>
  <r>
    <x v="0"/>
    <x v="1"/>
    <x v="1"/>
    <x v="2"/>
    <x v="3"/>
    <s v="FinA"/>
    <x v="18"/>
    <x v="2"/>
    <x v="0"/>
    <s v="GNR_ST_NUCL_CND_E-33"/>
    <n v="5062"/>
    <n v="5.0620000000000003"/>
  </r>
  <r>
    <x v="0"/>
    <x v="1"/>
    <x v="1"/>
    <x v="2"/>
    <x v="3"/>
    <s v="FinA"/>
    <x v="9"/>
    <x v="4"/>
    <x v="0"/>
    <s v="GNR_ROR_WTR"/>
    <n v="1856.7"/>
    <n v="1.8567"/>
  </r>
  <r>
    <x v="0"/>
    <x v="1"/>
    <x v="1"/>
    <x v="2"/>
    <x v="3"/>
    <s v="FinA"/>
    <x v="9"/>
    <x v="6"/>
    <x v="0"/>
    <s v="GNR_RES_WTR_NOPMP_MC-01"/>
    <n v="156.94999999999999"/>
    <n v="0.15695000000000001"/>
  </r>
  <r>
    <x v="0"/>
    <x v="1"/>
    <x v="1"/>
    <x v="2"/>
    <x v="3"/>
    <s v="FinA"/>
    <x v="9"/>
    <x v="6"/>
    <x v="0"/>
    <s v="GNR_RES_WTR_NOPMP_MC-02"/>
    <n v="156.94999999999999"/>
    <n v="0.15695000000000001"/>
  </r>
  <r>
    <x v="0"/>
    <x v="1"/>
    <x v="1"/>
    <x v="2"/>
    <x v="3"/>
    <s v="FinA"/>
    <x v="9"/>
    <x v="6"/>
    <x v="0"/>
    <s v="GNR_RES_WTR_NOPMP_MC-03"/>
    <n v="156.94999999999999"/>
    <n v="0.15695000000000001"/>
  </r>
  <r>
    <x v="0"/>
    <x v="1"/>
    <x v="1"/>
    <x v="2"/>
    <x v="3"/>
    <s v="FinA"/>
    <x v="9"/>
    <x v="6"/>
    <x v="0"/>
    <s v="GNR_RES_WTR_NOPMP_MC-04"/>
    <n v="156.94999999999999"/>
    <n v="0.15695000000000001"/>
  </r>
  <r>
    <x v="0"/>
    <x v="1"/>
    <x v="1"/>
    <x v="2"/>
    <x v="3"/>
    <s v="FinA"/>
    <x v="9"/>
    <x v="6"/>
    <x v="0"/>
    <s v="GNR_RES_WTR_NOPMP_MC-05"/>
    <n v="156.94999999999999"/>
    <n v="0.15695000000000001"/>
  </r>
  <r>
    <x v="0"/>
    <x v="1"/>
    <x v="1"/>
    <x v="2"/>
    <x v="3"/>
    <s v="FinA"/>
    <x v="9"/>
    <x v="6"/>
    <x v="0"/>
    <s v="GNR_RES_WTR_NOPMP_MC-06"/>
    <n v="156.94999999999999"/>
    <n v="0.15695000000000001"/>
  </r>
  <r>
    <x v="0"/>
    <x v="1"/>
    <x v="1"/>
    <x v="2"/>
    <x v="3"/>
    <s v="FinA"/>
    <x v="9"/>
    <x v="6"/>
    <x v="0"/>
    <s v="GNR_RES_WTR_NOPMP_MC-07"/>
    <n v="156.94999999999999"/>
    <n v="0.15695000000000001"/>
  </r>
  <r>
    <x v="0"/>
    <x v="1"/>
    <x v="1"/>
    <x v="2"/>
    <x v="3"/>
    <s v="FinA"/>
    <x v="9"/>
    <x v="6"/>
    <x v="0"/>
    <s v="GNR_RES_WTR_NOPMP_MC-08"/>
    <n v="156.94999999999999"/>
    <n v="0.15695000000000001"/>
  </r>
  <r>
    <x v="0"/>
    <x v="1"/>
    <x v="1"/>
    <x v="2"/>
    <x v="3"/>
    <s v="FinA"/>
    <x v="9"/>
    <x v="6"/>
    <x v="0"/>
    <s v="GNR_RES_WTR_NOPMP_MC-09"/>
    <n v="156.94999999999999"/>
    <n v="0.15695000000000001"/>
  </r>
  <r>
    <x v="0"/>
    <x v="1"/>
    <x v="1"/>
    <x v="2"/>
    <x v="3"/>
    <s v="FinA"/>
    <x v="9"/>
    <x v="6"/>
    <x v="0"/>
    <s v="GNR_RES_WTR_NOPMP_MC-10"/>
    <n v="156.94999999999999"/>
    <n v="0.15695000000000001"/>
  </r>
  <r>
    <x v="0"/>
    <x v="1"/>
    <x v="1"/>
    <x v="2"/>
    <x v="3"/>
    <s v="FinA"/>
    <x v="10"/>
    <x v="5"/>
    <x v="0"/>
    <s v="GNR_WT_WIND_ONS"/>
    <n v="3153.55"/>
    <n v="3.1535500000000001"/>
  </r>
  <r>
    <x v="0"/>
    <x v="1"/>
    <x v="1"/>
    <x v="3"/>
    <x v="4"/>
    <s v="DE4-E_A"/>
    <x v="0"/>
    <x v="0"/>
    <x v="0"/>
    <s v="GNR_ENG_BGAS_BP_E-45"/>
    <n v="4.51"/>
    <n v="4.5100000000000001E-3"/>
  </r>
  <r>
    <x v="0"/>
    <x v="1"/>
    <x v="1"/>
    <x v="3"/>
    <x v="4"/>
    <s v="DE4-E_A"/>
    <x v="0"/>
    <x v="0"/>
    <x v="0"/>
    <s v="GNR_ST_BGAS_BP_E-38"/>
    <n v="65.7"/>
    <n v="6.5699999999999995E-2"/>
  </r>
  <r>
    <x v="0"/>
    <x v="1"/>
    <x v="1"/>
    <x v="3"/>
    <x v="4"/>
    <s v="DE4-E_A"/>
    <x v="0"/>
    <x v="2"/>
    <x v="0"/>
    <s v="GNR_ENG_BGAS_CND_E-44"/>
    <n v="1305.97"/>
    <n v="1.3059700000000001"/>
  </r>
  <r>
    <x v="0"/>
    <x v="1"/>
    <x v="1"/>
    <x v="3"/>
    <x v="4"/>
    <s v="DE4-E_A"/>
    <x v="0"/>
    <x v="2"/>
    <x v="0"/>
    <s v="GNR_ST_BGAS_CND_E-38"/>
    <n v="18.100000000000001"/>
    <n v="1.8100000000000002E-2"/>
  </r>
  <r>
    <x v="0"/>
    <x v="1"/>
    <x v="1"/>
    <x v="3"/>
    <x v="4"/>
    <s v="DE4-E_A"/>
    <x v="1"/>
    <x v="0"/>
    <x v="0"/>
    <s v="GNR_ST_COAL_BP_E-40"/>
    <n v="603"/>
    <n v="0.60299999999999998"/>
  </r>
  <r>
    <x v="0"/>
    <x v="1"/>
    <x v="1"/>
    <x v="3"/>
    <x v="4"/>
    <s v="DE4-E_A"/>
    <x v="19"/>
    <x v="7"/>
    <x v="1"/>
    <s v="GNR_ES_ELEC_BAT-LITHIO_E-95_Y-16-29"/>
    <n v="60.835476792253601"/>
    <n v="6.0835476792253602E-2"/>
  </r>
  <r>
    <x v="0"/>
    <x v="1"/>
    <x v="1"/>
    <x v="3"/>
    <x v="4"/>
    <s v="DE4-E_A"/>
    <x v="19"/>
    <x v="7"/>
    <x v="0"/>
    <s v="AGG-DE4-E_ES_ELEC"/>
    <n v="1.08"/>
    <n v="1.08E-3"/>
  </r>
  <r>
    <x v="0"/>
    <x v="1"/>
    <x v="1"/>
    <x v="3"/>
    <x v="4"/>
    <s v="DE4-E_A"/>
    <x v="19"/>
    <x v="8"/>
    <x v="0"/>
    <s v="AGG-DE4-E_RES_WTR_PMP"/>
    <n v="2415"/>
    <n v="2.415"/>
  </r>
  <r>
    <x v="0"/>
    <x v="1"/>
    <x v="1"/>
    <x v="3"/>
    <x v="4"/>
    <s v="DE4-E_A"/>
    <x v="7"/>
    <x v="2"/>
    <x v="0"/>
    <s v="GNR_ST_FUELOIL_CND_E-39"/>
    <n v="59"/>
    <n v="5.8999999999999997E-2"/>
  </r>
  <r>
    <x v="0"/>
    <x v="1"/>
    <x v="1"/>
    <x v="3"/>
    <x v="4"/>
    <s v="DE4-E_A"/>
    <x v="20"/>
    <x v="0"/>
    <x v="0"/>
    <s v="GNR_ST_LIGN_BP_E-39"/>
    <n v="5335.6"/>
    <n v="5.3356000000000003"/>
  </r>
  <r>
    <x v="0"/>
    <x v="1"/>
    <x v="1"/>
    <x v="3"/>
    <x v="4"/>
    <s v="DE4-E_A"/>
    <x v="20"/>
    <x v="2"/>
    <x v="0"/>
    <s v="GNR_ST_LIGN_CND_E-43"/>
    <n v="640"/>
    <n v="0.64"/>
  </r>
  <r>
    <x v="0"/>
    <x v="1"/>
    <x v="1"/>
    <x v="3"/>
    <x v="4"/>
    <s v="DE4-E_A"/>
    <x v="3"/>
    <x v="0"/>
    <x v="1"/>
    <s v="GNR_ST_MSW_BP_E-24_LS-220-MW-FEED_Y-2030"/>
    <n v="957.804482102365"/>
    <n v="0.95780448210236502"/>
  </r>
  <r>
    <x v="0"/>
    <x v="1"/>
    <x v="1"/>
    <x v="3"/>
    <x v="4"/>
    <s v="DE4-E_A"/>
    <x v="3"/>
    <x v="0"/>
    <x v="0"/>
    <s v="GNR_ST_MSW_BP_E-33"/>
    <n v="267.2"/>
    <n v="0.26719999999999999"/>
  </r>
  <r>
    <x v="0"/>
    <x v="1"/>
    <x v="1"/>
    <x v="3"/>
    <x v="4"/>
    <s v="DE4-E_A"/>
    <x v="3"/>
    <x v="2"/>
    <x v="0"/>
    <s v="GNR_ST_MSW_CND_E-33"/>
    <n v="62.6"/>
    <n v="6.2600000000000003E-2"/>
  </r>
  <r>
    <x v="0"/>
    <x v="1"/>
    <x v="1"/>
    <x v="3"/>
    <x v="4"/>
    <s v="DE4-E_A"/>
    <x v="4"/>
    <x v="0"/>
    <x v="0"/>
    <s v="GNR_CC_NGAS_BP_E-53"/>
    <n v="86.6"/>
    <n v="8.6599999999999996E-2"/>
  </r>
  <r>
    <x v="0"/>
    <x v="1"/>
    <x v="1"/>
    <x v="3"/>
    <x v="4"/>
    <s v="DE4-E_A"/>
    <x v="4"/>
    <x v="0"/>
    <x v="0"/>
    <s v="GNR_ST_NGAS_BP_E-38"/>
    <n v="179.4"/>
    <n v="0.1794"/>
  </r>
  <r>
    <x v="0"/>
    <x v="1"/>
    <x v="1"/>
    <x v="3"/>
    <x v="4"/>
    <s v="DE4-E_A"/>
    <x v="4"/>
    <x v="2"/>
    <x v="0"/>
    <s v="GNR_CC_NGAS_CND_E-57"/>
    <n v="50"/>
    <n v="0.05"/>
  </r>
  <r>
    <x v="0"/>
    <x v="1"/>
    <x v="1"/>
    <x v="3"/>
    <x v="4"/>
    <s v="DE4-E_A"/>
    <x v="8"/>
    <x v="3"/>
    <x v="0"/>
    <s v="GNR_PV_SUN"/>
    <n v="10867.66"/>
    <n v="10.867660000000001"/>
  </r>
  <r>
    <x v="0"/>
    <x v="1"/>
    <x v="1"/>
    <x v="3"/>
    <x v="4"/>
    <s v="DE4-E_A"/>
    <x v="9"/>
    <x v="4"/>
    <x v="0"/>
    <s v="GNR_ROR_WTR"/>
    <n v="550.44000000000005"/>
    <n v="0.55044000000000004"/>
  </r>
  <r>
    <x v="0"/>
    <x v="1"/>
    <x v="1"/>
    <x v="3"/>
    <x v="4"/>
    <s v="DE4-E_A"/>
    <x v="10"/>
    <x v="5"/>
    <x v="0"/>
    <s v="GNR_WT_WIND_ONS"/>
    <n v="12956.17"/>
    <n v="12.95617"/>
  </r>
  <r>
    <x v="0"/>
    <x v="1"/>
    <x v="1"/>
    <x v="3"/>
    <x v="4"/>
    <s v="DE4-E_Offshore_A"/>
    <x v="10"/>
    <x v="5"/>
    <x v="1"/>
    <s v="GNR_WT_WIND_OFF_L-NS_Y-2030"/>
    <n v="7028.5173156348801"/>
    <n v="7.0285173156348799"/>
  </r>
  <r>
    <x v="0"/>
    <x v="1"/>
    <x v="1"/>
    <x v="3"/>
    <x v="4"/>
    <s v="DE4-E_Offshore_A"/>
    <x v="10"/>
    <x v="5"/>
    <x v="0"/>
    <s v="GNR_WT_WIND_OFF"/>
    <n v="2086.3000000000002"/>
    <n v="2.0863"/>
  </r>
  <r>
    <x v="0"/>
    <x v="1"/>
    <x v="1"/>
    <x v="3"/>
    <x v="5"/>
    <s v="DE4-N_A"/>
    <x v="0"/>
    <x v="0"/>
    <x v="0"/>
    <s v="GNR_ENG_BGAS_BP_E-45"/>
    <n v="0.75"/>
    <n v="7.5000000000000002E-4"/>
  </r>
  <r>
    <x v="0"/>
    <x v="1"/>
    <x v="1"/>
    <x v="3"/>
    <x v="5"/>
    <s v="DE4-N_A"/>
    <x v="0"/>
    <x v="0"/>
    <x v="0"/>
    <s v="GNR_ST_BGAS_BP_E-38"/>
    <n v="20"/>
    <n v="0.02"/>
  </r>
  <r>
    <x v="0"/>
    <x v="1"/>
    <x v="1"/>
    <x v="3"/>
    <x v="5"/>
    <s v="DE4-N_A"/>
    <x v="0"/>
    <x v="2"/>
    <x v="0"/>
    <s v="GNR_ENG_BGAS_CND_E-44"/>
    <n v="461.21"/>
    <n v="0.46121000000000001"/>
  </r>
  <r>
    <x v="0"/>
    <x v="1"/>
    <x v="1"/>
    <x v="3"/>
    <x v="5"/>
    <s v="DE4-N_A"/>
    <x v="1"/>
    <x v="0"/>
    <x v="0"/>
    <s v="GNR_ST_COAL_BP_E-40"/>
    <n v="221"/>
    <n v="0.221"/>
  </r>
  <r>
    <x v="0"/>
    <x v="1"/>
    <x v="1"/>
    <x v="3"/>
    <x v="5"/>
    <s v="DE4-N_A"/>
    <x v="1"/>
    <x v="2"/>
    <x v="0"/>
    <s v="GNR_ST_COAL_CND_E-46"/>
    <n v="1600"/>
    <n v="1.6"/>
  </r>
  <r>
    <x v="0"/>
    <x v="1"/>
    <x v="1"/>
    <x v="3"/>
    <x v="5"/>
    <s v="DE4-N_A"/>
    <x v="19"/>
    <x v="7"/>
    <x v="1"/>
    <s v="GNR_ES_ELEC_BAT-LITHIO_E-95_Y-16-29"/>
    <n v="7.1180555555555594E-2"/>
    <n v="7.1180555555555599E-5"/>
  </r>
  <r>
    <x v="0"/>
    <x v="1"/>
    <x v="1"/>
    <x v="3"/>
    <x v="5"/>
    <s v="DE4-N_A"/>
    <x v="19"/>
    <x v="7"/>
    <x v="1"/>
    <s v="GNR_ES_ELEC_BAT-LITHIO_E-97_Y-30-50"/>
    <n v="0.225920893719807"/>
    <n v="2.2592089371980699E-4"/>
  </r>
  <r>
    <x v="0"/>
    <x v="1"/>
    <x v="1"/>
    <x v="3"/>
    <x v="5"/>
    <s v="DE4-N_A"/>
    <x v="19"/>
    <x v="7"/>
    <x v="0"/>
    <s v="AGG-DE4-N_ES_ELEC"/>
    <n v="0.41"/>
    <n v="4.0999999999999999E-4"/>
  </r>
  <r>
    <x v="0"/>
    <x v="1"/>
    <x v="1"/>
    <x v="3"/>
    <x v="5"/>
    <s v="DE4-N_A"/>
    <x v="19"/>
    <x v="8"/>
    <x v="0"/>
    <s v="AGG-DE4-N_RES_WTR_PMP"/>
    <n v="119.1"/>
    <n v="0.1191"/>
  </r>
  <r>
    <x v="0"/>
    <x v="1"/>
    <x v="1"/>
    <x v="3"/>
    <x v="5"/>
    <s v="DE4-N_A"/>
    <x v="3"/>
    <x v="0"/>
    <x v="1"/>
    <s v="GNR_ST_MSW_BP_E-23_LS-220-MW-FEED_Y-2020"/>
    <n v="63.3261066698118"/>
    <n v="6.3326106669811796E-2"/>
  </r>
  <r>
    <x v="0"/>
    <x v="1"/>
    <x v="1"/>
    <x v="3"/>
    <x v="5"/>
    <s v="DE4-N_A"/>
    <x v="3"/>
    <x v="0"/>
    <x v="1"/>
    <s v="GNR_ST_MSW_BP_E-24_LS-220-MW-FEED_Y-2030"/>
    <n v="304.09983264749098"/>
    <n v="0.30409983264749102"/>
  </r>
  <r>
    <x v="0"/>
    <x v="1"/>
    <x v="1"/>
    <x v="3"/>
    <x v="5"/>
    <s v="DE4-N_A"/>
    <x v="3"/>
    <x v="0"/>
    <x v="0"/>
    <s v="GNR_ST_MSW_BP_E-33"/>
    <n v="17"/>
    <n v="1.7000000000000001E-2"/>
  </r>
  <r>
    <x v="0"/>
    <x v="1"/>
    <x v="1"/>
    <x v="3"/>
    <x v="5"/>
    <s v="DE4-N_A"/>
    <x v="4"/>
    <x v="0"/>
    <x v="0"/>
    <s v="GNR_CC_NGAS_BP_E-57"/>
    <n v="127"/>
    <n v="0.127"/>
  </r>
  <r>
    <x v="0"/>
    <x v="1"/>
    <x v="1"/>
    <x v="3"/>
    <x v="5"/>
    <s v="DE4-N_A"/>
    <x v="4"/>
    <x v="0"/>
    <x v="0"/>
    <s v="GNR_ST_NGAS_BP_E-39"/>
    <n v="75"/>
    <n v="7.4999999999999997E-2"/>
  </r>
  <r>
    <x v="0"/>
    <x v="1"/>
    <x v="1"/>
    <x v="3"/>
    <x v="5"/>
    <s v="DE4-N_A"/>
    <x v="8"/>
    <x v="3"/>
    <x v="0"/>
    <s v="GNR_PV_SUN"/>
    <n v="1613.08"/>
    <n v="1.6130800000000001"/>
  </r>
  <r>
    <x v="0"/>
    <x v="1"/>
    <x v="1"/>
    <x v="3"/>
    <x v="5"/>
    <s v="DE4-N_A"/>
    <x v="21"/>
    <x v="2"/>
    <x v="0"/>
    <s v="GNR_GEO_HEAT_EO"/>
    <n v="0.01"/>
    <n v="1.0000000000000001E-5"/>
  </r>
  <r>
    <x v="0"/>
    <x v="1"/>
    <x v="1"/>
    <x v="3"/>
    <x v="5"/>
    <s v="DE4-N_A"/>
    <x v="9"/>
    <x v="4"/>
    <x v="0"/>
    <s v="GNR_ROR_WTR"/>
    <n v="4.8499999999999996"/>
    <n v="4.8500000000000001E-3"/>
  </r>
  <r>
    <x v="0"/>
    <x v="1"/>
    <x v="1"/>
    <x v="3"/>
    <x v="5"/>
    <s v="DE4-N_A"/>
    <x v="10"/>
    <x v="5"/>
    <x v="1"/>
    <s v="GNR_WT_WIND_ON_LS_Y-2020"/>
    <n v="8512.3700000000008"/>
    <n v="8.5123700000000007"/>
  </r>
  <r>
    <x v="0"/>
    <x v="1"/>
    <x v="1"/>
    <x v="3"/>
    <x v="5"/>
    <s v="DE4-N_A"/>
    <x v="10"/>
    <x v="5"/>
    <x v="0"/>
    <s v="GNR_WT_WIND_ONS"/>
    <n v="6037.26"/>
    <n v="6.0372599999999998"/>
  </r>
  <r>
    <x v="0"/>
    <x v="1"/>
    <x v="1"/>
    <x v="3"/>
    <x v="5"/>
    <s v="DE4-N_Offshore_A"/>
    <x v="10"/>
    <x v="5"/>
    <x v="0"/>
    <s v="GNR_WT_WIND_OFF"/>
    <n v="1800"/>
    <n v="1.8"/>
  </r>
  <r>
    <x v="0"/>
    <x v="1"/>
    <x v="1"/>
    <x v="3"/>
    <x v="6"/>
    <s v="DE4-S_A"/>
    <x v="0"/>
    <x v="0"/>
    <x v="0"/>
    <s v="GNR_ENG_BGAS_BP_E-45"/>
    <n v="9.24"/>
    <n v="9.2399999999999999E-3"/>
  </r>
  <r>
    <x v="0"/>
    <x v="1"/>
    <x v="1"/>
    <x v="3"/>
    <x v="6"/>
    <s v="DE4-S_A"/>
    <x v="0"/>
    <x v="0"/>
    <x v="0"/>
    <s v="GNR_ST_BGAS_BP_E-38"/>
    <n v="106.2"/>
    <n v="0.1062"/>
  </r>
  <r>
    <x v="0"/>
    <x v="1"/>
    <x v="1"/>
    <x v="3"/>
    <x v="6"/>
    <s v="DE4-S_A"/>
    <x v="0"/>
    <x v="2"/>
    <x v="0"/>
    <s v="GNR_ENG_BGAS_CND_E-44"/>
    <n v="1871.04"/>
    <n v="1.87104"/>
  </r>
  <r>
    <x v="0"/>
    <x v="1"/>
    <x v="1"/>
    <x v="3"/>
    <x v="6"/>
    <s v="DE4-S_A"/>
    <x v="1"/>
    <x v="0"/>
    <x v="0"/>
    <s v="GNR_ST_COAL_BP_E-43"/>
    <n v="3188.6"/>
    <n v="3.1886000000000001"/>
  </r>
  <r>
    <x v="0"/>
    <x v="1"/>
    <x v="1"/>
    <x v="3"/>
    <x v="6"/>
    <s v="DE4-S_A"/>
    <x v="1"/>
    <x v="2"/>
    <x v="0"/>
    <s v="GNR_ST_COAL_CND_E-44"/>
    <n v="283"/>
    <n v="0.28299999999999997"/>
  </r>
  <r>
    <x v="0"/>
    <x v="1"/>
    <x v="1"/>
    <x v="3"/>
    <x v="6"/>
    <s v="DE4-S_A"/>
    <x v="19"/>
    <x v="7"/>
    <x v="1"/>
    <s v="GNR_ES_ELEC_BAT-LITHIO_E-95_Y-16-29"/>
    <n v="1095.0331481329699"/>
    <n v="1.09503314813297"/>
  </r>
  <r>
    <x v="0"/>
    <x v="1"/>
    <x v="1"/>
    <x v="3"/>
    <x v="6"/>
    <s v="DE4-S_A"/>
    <x v="19"/>
    <x v="7"/>
    <x v="0"/>
    <s v="AGG-DE4-S_ES_ELEC"/>
    <n v="2.4700000000000002"/>
    <n v="2.47E-3"/>
  </r>
  <r>
    <x v="0"/>
    <x v="1"/>
    <x v="1"/>
    <x v="3"/>
    <x v="6"/>
    <s v="DE4-S_A"/>
    <x v="19"/>
    <x v="8"/>
    <x v="0"/>
    <s v="AGG-DE4-S_RES_WTR_PMP"/>
    <n v="2163"/>
    <n v="2.1629999999999998"/>
  </r>
  <r>
    <x v="0"/>
    <x v="1"/>
    <x v="1"/>
    <x v="3"/>
    <x v="6"/>
    <s v="DE4-S_A"/>
    <x v="3"/>
    <x v="0"/>
    <x v="1"/>
    <s v="GNR_ST_MSW_BP_E-24_LS-220-MW-FEED_Y-2030"/>
    <n v="717.82573546634103"/>
    <n v="0.71782573546634099"/>
  </r>
  <r>
    <x v="0"/>
    <x v="1"/>
    <x v="1"/>
    <x v="3"/>
    <x v="6"/>
    <s v="DE4-S_A"/>
    <x v="3"/>
    <x v="0"/>
    <x v="0"/>
    <s v="GNR_ST_MSW_BP_E-33"/>
    <n v="106.2"/>
    <n v="0.1062"/>
  </r>
  <r>
    <x v="0"/>
    <x v="1"/>
    <x v="1"/>
    <x v="3"/>
    <x v="6"/>
    <s v="DE4-S_A"/>
    <x v="3"/>
    <x v="2"/>
    <x v="0"/>
    <s v="GNR_ST_MSW_CND_E-33"/>
    <n v="8.6999999999999993"/>
    <n v="8.6999999999999994E-3"/>
  </r>
  <r>
    <x v="0"/>
    <x v="1"/>
    <x v="1"/>
    <x v="3"/>
    <x v="6"/>
    <s v="DE4-S_A"/>
    <x v="4"/>
    <x v="0"/>
    <x v="0"/>
    <s v="GNR_CC_NGAS_BP_E-53"/>
    <n v="979.4"/>
    <n v="0.97940000000000005"/>
  </r>
  <r>
    <x v="0"/>
    <x v="1"/>
    <x v="1"/>
    <x v="3"/>
    <x v="6"/>
    <s v="DE4-S_A"/>
    <x v="4"/>
    <x v="0"/>
    <x v="0"/>
    <s v="GNR_ENG_NGAS_BP_E-46"/>
    <n v="33.1"/>
    <n v="3.3099999999999997E-2"/>
  </r>
  <r>
    <x v="0"/>
    <x v="1"/>
    <x v="1"/>
    <x v="3"/>
    <x v="6"/>
    <s v="DE4-S_A"/>
    <x v="4"/>
    <x v="0"/>
    <x v="0"/>
    <s v="GNR_ST_NGAS_BP_E-38"/>
    <n v="610.1"/>
    <n v="0.61009999999999998"/>
  </r>
  <r>
    <x v="0"/>
    <x v="1"/>
    <x v="1"/>
    <x v="3"/>
    <x v="6"/>
    <s v="DE4-S_A"/>
    <x v="4"/>
    <x v="2"/>
    <x v="0"/>
    <s v="GNR_CC_NGAS_CND_E-57"/>
    <n v="1485.6"/>
    <n v="1.4856"/>
  </r>
  <r>
    <x v="0"/>
    <x v="1"/>
    <x v="1"/>
    <x v="3"/>
    <x v="6"/>
    <s v="DE4-S_A"/>
    <x v="8"/>
    <x v="3"/>
    <x v="0"/>
    <s v="GNR_PV_SUN"/>
    <n v="19821.54"/>
    <n v="19.821539999999999"/>
  </r>
  <r>
    <x v="0"/>
    <x v="1"/>
    <x v="1"/>
    <x v="3"/>
    <x v="6"/>
    <s v="DE4-S_A"/>
    <x v="21"/>
    <x v="2"/>
    <x v="0"/>
    <s v="GNR_GEO_HEAT_EO"/>
    <n v="44.76"/>
    <n v="4.4760000000000001E-2"/>
  </r>
  <r>
    <x v="0"/>
    <x v="1"/>
    <x v="1"/>
    <x v="3"/>
    <x v="6"/>
    <s v="DE4-S_A"/>
    <x v="9"/>
    <x v="4"/>
    <x v="0"/>
    <s v="GNR_ROR_WTR"/>
    <n v="7926.79"/>
    <n v="7.9267899999999996"/>
  </r>
  <r>
    <x v="0"/>
    <x v="1"/>
    <x v="1"/>
    <x v="3"/>
    <x v="6"/>
    <s v="DE4-S_A"/>
    <x v="9"/>
    <x v="6"/>
    <x v="0"/>
    <s v="GNR_RES_WTR_NOPMP"/>
    <n v="124"/>
    <n v="0.124"/>
  </r>
  <r>
    <x v="0"/>
    <x v="1"/>
    <x v="1"/>
    <x v="3"/>
    <x v="6"/>
    <s v="DE4-S_A"/>
    <x v="10"/>
    <x v="5"/>
    <x v="0"/>
    <s v="GNR_WT_WIND_ONS"/>
    <n v="7317.88"/>
    <n v="7.3178799999999997"/>
  </r>
  <r>
    <x v="0"/>
    <x v="1"/>
    <x v="1"/>
    <x v="3"/>
    <x v="7"/>
    <s v="DE4-W_A"/>
    <x v="0"/>
    <x v="0"/>
    <x v="0"/>
    <s v="GNR_ENG_BGAS_BP_E-45"/>
    <n v="20.8"/>
    <n v="2.0799999999999999E-2"/>
  </r>
  <r>
    <x v="0"/>
    <x v="1"/>
    <x v="1"/>
    <x v="3"/>
    <x v="7"/>
    <s v="DE4-W_A"/>
    <x v="0"/>
    <x v="0"/>
    <x v="0"/>
    <s v="GNR_ST_BGAS_BP_E-38"/>
    <n v="40"/>
    <n v="0.04"/>
  </r>
  <r>
    <x v="0"/>
    <x v="1"/>
    <x v="1"/>
    <x v="3"/>
    <x v="7"/>
    <s v="DE4-W_A"/>
    <x v="0"/>
    <x v="2"/>
    <x v="0"/>
    <s v="GNR_ENG_BGAS_CND_E-44"/>
    <n v="1922.45"/>
    <n v="1.92245"/>
  </r>
  <r>
    <x v="0"/>
    <x v="1"/>
    <x v="1"/>
    <x v="3"/>
    <x v="7"/>
    <s v="DE4-W_A"/>
    <x v="0"/>
    <x v="2"/>
    <x v="0"/>
    <s v="GNR_ST_BGAS_CND_E-38"/>
    <n v="57.7"/>
    <n v="5.7700000000000001E-2"/>
  </r>
  <r>
    <x v="0"/>
    <x v="1"/>
    <x v="1"/>
    <x v="3"/>
    <x v="7"/>
    <s v="DE4-W_A"/>
    <x v="1"/>
    <x v="0"/>
    <x v="0"/>
    <s v="GNR_ST_COAL_BP_E-41"/>
    <n v="2144"/>
    <n v="2.1440000000000001"/>
  </r>
  <r>
    <x v="0"/>
    <x v="1"/>
    <x v="1"/>
    <x v="3"/>
    <x v="7"/>
    <s v="DE4-W_A"/>
    <x v="1"/>
    <x v="2"/>
    <x v="0"/>
    <s v="GNR_ST_COAL_CND_E-45"/>
    <n v="2260"/>
    <n v="2.2599999999999998"/>
  </r>
  <r>
    <x v="0"/>
    <x v="1"/>
    <x v="1"/>
    <x v="3"/>
    <x v="7"/>
    <s v="DE4-W_A"/>
    <x v="19"/>
    <x v="7"/>
    <x v="1"/>
    <s v="GNR_ES_ELEC_BAT-LITHIO_E-95_Y-16-29"/>
    <n v="591.84918219188705"/>
    <n v="0.59184918219188698"/>
  </r>
  <r>
    <x v="0"/>
    <x v="1"/>
    <x v="1"/>
    <x v="3"/>
    <x v="7"/>
    <s v="DE4-W_A"/>
    <x v="19"/>
    <x v="7"/>
    <x v="0"/>
    <s v="AGG-DE4-W_ES_ELEC"/>
    <n v="3.16"/>
    <n v="3.16E-3"/>
  </r>
  <r>
    <x v="0"/>
    <x v="1"/>
    <x v="1"/>
    <x v="3"/>
    <x v="7"/>
    <s v="DE4-W_A"/>
    <x v="19"/>
    <x v="8"/>
    <x v="0"/>
    <s v="AGG-DE4-W_RES_WTR_PMP"/>
    <n v="1146"/>
    <n v="1.1459999999999999"/>
  </r>
  <r>
    <x v="0"/>
    <x v="1"/>
    <x v="1"/>
    <x v="3"/>
    <x v="7"/>
    <s v="DE4-W_A"/>
    <x v="7"/>
    <x v="2"/>
    <x v="0"/>
    <s v="GNR_ST_FUELOIL_CND_E-39"/>
    <n v="24.8"/>
    <n v="2.4799999999999999E-2"/>
  </r>
  <r>
    <x v="0"/>
    <x v="1"/>
    <x v="1"/>
    <x v="3"/>
    <x v="7"/>
    <s v="DE4-W_A"/>
    <x v="20"/>
    <x v="0"/>
    <x v="0"/>
    <s v="GNR_ST_LIGN_BP_E-37"/>
    <n v="340.4"/>
    <n v="0.34039999999999998"/>
  </r>
  <r>
    <x v="0"/>
    <x v="1"/>
    <x v="1"/>
    <x v="3"/>
    <x v="7"/>
    <s v="DE4-W_A"/>
    <x v="20"/>
    <x v="2"/>
    <x v="0"/>
    <s v="GNR_ST_LIGN_CND_E-41"/>
    <n v="2752"/>
    <n v="2.7519999999999998"/>
  </r>
  <r>
    <x v="0"/>
    <x v="1"/>
    <x v="1"/>
    <x v="3"/>
    <x v="7"/>
    <s v="DE4-W_A"/>
    <x v="3"/>
    <x v="0"/>
    <x v="1"/>
    <s v="GNR_ST_MSW_BP_E-24_LS-220-MW-FEED_Y-2030"/>
    <n v="57.676442570390002"/>
    <n v="5.767644257039E-2"/>
  </r>
  <r>
    <x v="0"/>
    <x v="1"/>
    <x v="1"/>
    <x v="3"/>
    <x v="7"/>
    <s v="DE4-W_A"/>
    <x v="3"/>
    <x v="0"/>
    <x v="0"/>
    <s v="GNR_ST_MSW_BP_E-33"/>
    <n v="157.5"/>
    <n v="0.1575"/>
  </r>
  <r>
    <x v="0"/>
    <x v="1"/>
    <x v="1"/>
    <x v="3"/>
    <x v="7"/>
    <s v="DE4-W_A"/>
    <x v="3"/>
    <x v="2"/>
    <x v="0"/>
    <s v="GNR_ST_MSW_CND_E-33"/>
    <n v="72.599999999999994"/>
    <n v="7.2599999999999998E-2"/>
  </r>
  <r>
    <x v="0"/>
    <x v="1"/>
    <x v="1"/>
    <x v="3"/>
    <x v="7"/>
    <s v="DE4-W_A"/>
    <x v="4"/>
    <x v="0"/>
    <x v="0"/>
    <s v="GNR_CC_NGAS_BP_E-55"/>
    <n v="3205.7"/>
    <n v="3.2057000000000002"/>
  </r>
  <r>
    <x v="0"/>
    <x v="1"/>
    <x v="1"/>
    <x v="3"/>
    <x v="7"/>
    <s v="DE4-W_A"/>
    <x v="4"/>
    <x v="0"/>
    <x v="0"/>
    <s v="GNR_GT_NGAS_BP_E-39"/>
    <n v="127.2"/>
    <n v="0.12720000000000001"/>
  </r>
  <r>
    <x v="0"/>
    <x v="1"/>
    <x v="1"/>
    <x v="3"/>
    <x v="7"/>
    <s v="DE4-W_A"/>
    <x v="4"/>
    <x v="0"/>
    <x v="0"/>
    <s v="GNR_ST_NGAS_BP_E-38"/>
    <n v="862.5"/>
    <n v="0.86250000000000004"/>
  </r>
  <r>
    <x v="0"/>
    <x v="1"/>
    <x v="1"/>
    <x v="3"/>
    <x v="7"/>
    <s v="DE4-W_A"/>
    <x v="4"/>
    <x v="2"/>
    <x v="0"/>
    <s v="GNR_CC_NGAS_CND_E-57"/>
    <n v="2929.5"/>
    <n v="2.9295"/>
  </r>
  <r>
    <x v="0"/>
    <x v="1"/>
    <x v="1"/>
    <x v="3"/>
    <x v="7"/>
    <s v="DE4-W_A"/>
    <x v="4"/>
    <x v="2"/>
    <x v="0"/>
    <s v="GNR_GT_NGAS_CND_E-40"/>
    <n v="544"/>
    <n v="0.54400000000000004"/>
  </r>
  <r>
    <x v="0"/>
    <x v="1"/>
    <x v="1"/>
    <x v="3"/>
    <x v="7"/>
    <s v="DE4-W_A"/>
    <x v="4"/>
    <x v="2"/>
    <x v="0"/>
    <s v="GNR_ST_NGAS_CND_E-39"/>
    <n v="39.799999999999997"/>
    <n v="3.9800000000000002E-2"/>
  </r>
  <r>
    <x v="0"/>
    <x v="1"/>
    <x v="1"/>
    <x v="3"/>
    <x v="7"/>
    <s v="DE4-W_A"/>
    <x v="8"/>
    <x v="3"/>
    <x v="0"/>
    <s v="GNR_PV_SUN"/>
    <n v="9976.25"/>
    <n v="9.9762500000000003"/>
  </r>
  <r>
    <x v="0"/>
    <x v="1"/>
    <x v="1"/>
    <x v="3"/>
    <x v="7"/>
    <s v="DE4-W_A"/>
    <x v="9"/>
    <x v="4"/>
    <x v="0"/>
    <s v="GNR_ROR_WTR"/>
    <n v="361.5"/>
    <n v="0.36149999999999999"/>
  </r>
  <r>
    <x v="0"/>
    <x v="1"/>
    <x v="1"/>
    <x v="3"/>
    <x v="7"/>
    <s v="DE4-W_A"/>
    <x v="10"/>
    <x v="5"/>
    <x v="0"/>
    <s v="GNR_WT_WIND_ONS"/>
    <n v="13129.26"/>
    <n v="13.12926"/>
  </r>
  <r>
    <x v="0"/>
    <x v="1"/>
    <x v="1"/>
    <x v="3"/>
    <x v="7"/>
    <s v="DE4-W_A"/>
    <x v="6"/>
    <x v="0"/>
    <x v="1"/>
    <s v="GNR_ST_WOODCHI_BP_E-29_LS-600-MW-FEED_Y-2030"/>
    <n v="357.659899651822"/>
    <n v="0.35765989965182199"/>
  </r>
  <r>
    <x v="0"/>
    <x v="1"/>
    <x v="1"/>
    <x v="3"/>
    <x v="7"/>
    <s v="DE4-W_Offshore_A"/>
    <x v="10"/>
    <x v="5"/>
    <x v="1"/>
    <s v="GNR_WT_WIND_OFF_L-NS_Y-2020"/>
    <n v="25204.767826020699"/>
    <n v="25.204767826020699"/>
  </r>
  <r>
    <x v="0"/>
    <x v="1"/>
    <x v="1"/>
    <x v="3"/>
    <x v="7"/>
    <s v="DE4-W_Offshore_A"/>
    <x v="10"/>
    <x v="5"/>
    <x v="1"/>
    <s v="GNR_WT_WIND_OFF_L-NS_Y-2030"/>
    <n v="47123.793662197299"/>
    <n v="47.123793662197301"/>
  </r>
  <r>
    <x v="0"/>
    <x v="1"/>
    <x v="1"/>
    <x v="3"/>
    <x v="7"/>
    <s v="DE4-W_Offshore_A"/>
    <x v="10"/>
    <x v="5"/>
    <x v="0"/>
    <s v="GNR_WT_WIND_OFF"/>
    <n v="5511"/>
    <n v="5.5110000000000001"/>
  </r>
  <r>
    <x v="0"/>
    <x v="1"/>
    <x v="1"/>
    <x v="4"/>
    <x v="8"/>
    <s v="LV_A"/>
    <x v="19"/>
    <x v="7"/>
    <x v="1"/>
    <s v="GNR_ES_ELEC_BAT-LITHIO_E-97_Y-30-50"/>
    <n v="390.69159292790903"/>
    <n v="0.390691592927909"/>
  </r>
  <r>
    <x v="0"/>
    <x v="1"/>
    <x v="1"/>
    <x v="4"/>
    <x v="8"/>
    <s v="LV_A"/>
    <x v="8"/>
    <x v="3"/>
    <x v="1"/>
    <s v="GNR_PV_SUN_LS-4-MW_Y-2030"/>
    <n v="5141.7996078307997"/>
    <n v="5.1417996078307997"/>
  </r>
  <r>
    <x v="0"/>
    <x v="1"/>
    <x v="1"/>
    <x v="4"/>
    <x v="8"/>
    <s v="LV_A"/>
    <x v="10"/>
    <x v="5"/>
    <x v="1"/>
    <s v="GNR_WT_WIND_ON_LS_Y-2020"/>
    <n v="3530.4708420447801"/>
    <n v="3.5304708420447799"/>
  </r>
  <r>
    <x v="0"/>
    <x v="1"/>
    <x v="1"/>
    <x v="4"/>
    <x v="8"/>
    <s v="LV_Other_DH"/>
    <x v="0"/>
    <x v="0"/>
    <x v="0"/>
    <s v="GNR_GT_BGAS_BP_E-30"/>
    <n v="55"/>
    <n v="5.5E-2"/>
  </r>
  <r>
    <x v="0"/>
    <x v="1"/>
    <x v="1"/>
    <x v="4"/>
    <x v="8"/>
    <s v="LV_Other_DH"/>
    <x v="4"/>
    <x v="0"/>
    <x v="0"/>
    <s v="GNR_ST_NGAS_BP_E-28"/>
    <n v="120.09"/>
    <n v="0.12009"/>
  </r>
  <r>
    <x v="0"/>
    <x v="1"/>
    <x v="1"/>
    <x v="4"/>
    <x v="8"/>
    <s v="LV_Other_DH"/>
    <x v="9"/>
    <x v="6"/>
    <x v="0"/>
    <s v="GNR_RES_WTR_NOPMP"/>
    <n v="1214"/>
    <n v="1.214"/>
  </r>
  <r>
    <x v="0"/>
    <x v="1"/>
    <x v="1"/>
    <x v="4"/>
    <x v="8"/>
    <s v="LV_Other_DH"/>
    <x v="13"/>
    <x v="0"/>
    <x v="0"/>
    <s v="GNR_ST_WOOD_BP_E-30"/>
    <n v="54"/>
    <n v="5.3999999999999999E-2"/>
  </r>
  <r>
    <x v="0"/>
    <x v="1"/>
    <x v="1"/>
    <x v="4"/>
    <x v="8"/>
    <s v="LV_RigaR"/>
    <x v="4"/>
    <x v="0"/>
    <x v="0"/>
    <s v="GNR_ST_NGAS_BP_E-42"/>
    <n v="47.9"/>
    <n v="4.7899999999999998E-2"/>
  </r>
  <r>
    <x v="0"/>
    <x v="1"/>
    <x v="1"/>
    <x v="4"/>
    <x v="8"/>
    <s v="LV_RigaR"/>
    <x v="4"/>
    <x v="0"/>
    <x v="0"/>
    <s v="RIGA-TEC2_CC_NGAS_BP"/>
    <n v="144"/>
    <n v="0.14399999999999999"/>
  </r>
  <r>
    <x v="0"/>
    <x v="1"/>
    <x v="1"/>
    <x v="4"/>
    <x v="8"/>
    <s v="LV_RigaR"/>
    <x v="4"/>
    <x v="1"/>
    <x v="0"/>
    <s v="RIGA-TEC2_CC_NGAS_EXT"/>
    <n v="881"/>
    <n v="0.88100000000000001"/>
  </r>
  <r>
    <x v="0"/>
    <x v="1"/>
    <x v="1"/>
    <x v="4"/>
    <x v="8"/>
    <s v="LV_RigaR"/>
    <x v="9"/>
    <x v="6"/>
    <x v="0"/>
    <s v="GNR_RES_WTR_NOPMP"/>
    <n v="402"/>
    <n v="0.40200000000000002"/>
  </r>
  <r>
    <x v="0"/>
    <x v="1"/>
    <x v="1"/>
    <x v="4"/>
    <x v="8"/>
    <s v="LV_Rural"/>
    <x v="10"/>
    <x v="5"/>
    <x v="0"/>
    <s v="GNR_WT_WIND_ONS"/>
    <n v="34"/>
    <n v="3.4000000000000002E-2"/>
  </r>
  <r>
    <x v="0"/>
    <x v="1"/>
    <x v="1"/>
    <x v="5"/>
    <x v="9"/>
    <s v="LT_A"/>
    <x v="19"/>
    <x v="7"/>
    <x v="1"/>
    <s v="GNR_ES_ELEC_BAT-LITHIO_E-95_Y-16-29"/>
    <n v="252.43322195235001"/>
    <n v="0.25243322195235002"/>
  </r>
  <r>
    <x v="0"/>
    <x v="1"/>
    <x v="1"/>
    <x v="5"/>
    <x v="9"/>
    <s v="LT_A"/>
    <x v="19"/>
    <x v="7"/>
    <x v="1"/>
    <s v="GNR_ES_ELEC_BAT-LITHIO_E-97_Y-30-50"/>
    <n v="23193.501406642099"/>
    <n v="23.193501406642099"/>
  </r>
  <r>
    <x v="0"/>
    <x v="1"/>
    <x v="1"/>
    <x v="5"/>
    <x v="9"/>
    <s v="LT_A"/>
    <x v="8"/>
    <x v="3"/>
    <x v="1"/>
    <s v="GNR_PV_SUN_LS-4-MW_Y-2020"/>
    <n v="5136.9793606015401"/>
    <n v="5.1369793606015399"/>
  </r>
  <r>
    <x v="0"/>
    <x v="1"/>
    <x v="1"/>
    <x v="5"/>
    <x v="9"/>
    <s v="LT_A"/>
    <x v="8"/>
    <x v="3"/>
    <x v="1"/>
    <s v="GNR_PV_SUN_LS-4-MW_Y-2030"/>
    <n v="197645.58018178199"/>
    <n v="197.64558018178201"/>
  </r>
  <r>
    <x v="0"/>
    <x v="1"/>
    <x v="1"/>
    <x v="5"/>
    <x v="9"/>
    <s v="LT_KauU"/>
    <x v="3"/>
    <x v="0"/>
    <x v="0"/>
    <s v="KAUNAS_ST_MSW_BP"/>
    <n v="24"/>
    <n v="2.4E-2"/>
  </r>
  <r>
    <x v="0"/>
    <x v="1"/>
    <x v="1"/>
    <x v="5"/>
    <x v="9"/>
    <s v="LT_KauU"/>
    <x v="9"/>
    <x v="4"/>
    <x v="0"/>
    <s v="GNR_ROR_WTR"/>
    <n v="127.8"/>
    <n v="0.1278"/>
  </r>
  <r>
    <x v="0"/>
    <x v="1"/>
    <x v="1"/>
    <x v="5"/>
    <x v="9"/>
    <s v="LT_KlaU"/>
    <x v="8"/>
    <x v="3"/>
    <x v="0"/>
    <s v="GNR_PV_SUN"/>
    <n v="80"/>
    <n v="0.08"/>
  </r>
  <r>
    <x v="0"/>
    <x v="1"/>
    <x v="1"/>
    <x v="5"/>
    <x v="9"/>
    <s v="LT_KlaU"/>
    <x v="13"/>
    <x v="0"/>
    <x v="0"/>
    <s v="KLAIPEDA_ST_WOOD_BP"/>
    <n v="20"/>
    <n v="0.02"/>
  </r>
  <r>
    <x v="0"/>
    <x v="1"/>
    <x v="1"/>
    <x v="5"/>
    <x v="9"/>
    <s v="LT_Other_DH"/>
    <x v="0"/>
    <x v="1"/>
    <x v="0"/>
    <s v="GNR_ENG_BGAS_EXT_E-33"/>
    <n v="39"/>
    <n v="3.9E-2"/>
  </r>
  <r>
    <x v="0"/>
    <x v="1"/>
    <x v="1"/>
    <x v="5"/>
    <x v="9"/>
    <s v="LT_Other_DH"/>
    <x v="7"/>
    <x v="1"/>
    <x v="0"/>
    <s v="GNR_ST_FUELOIL_EXT_E-22"/>
    <n v="160"/>
    <n v="0.16"/>
  </r>
  <r>
    <x v="0"/>
    <x v="1"/>
    <x v="1"/>
    <x v="5"/>
    <x v="9"/>
    <s v="LT_Other_DH"/>
    <x v="22"/>
    <x v="0"/>
    <x v="0"/>
    <s v="LIFOSA_ST_HEAT_BP"/>
    <n v="37"/>
    <n v="3.6999999999999998E-2"/>
  </r>
  <r>
    <x v="0"/>
    <x v="1"/>
    <x v="1"/>
    <x v="5"/>
    <x v="9"/>
    <s v="LT_Other_DH"/>
    <x v="4"/>
    <x v="0"/>
    <x v="0"/>
    <s v="ALYTUS_ENG_NGAS_BP"/>
    <n v="9.1999999999999993"/>
    <n v="9.1999999999999998E-3"/>
  </r>
  <r>
    <x v="0"/>
    <x v="1"/>
    <x v="1"/>
    <x v="5"/>
    <x v="9"/>
    <s v="LT_Other_DH"/>
    <x v="4"/>
    <x v="0"/>
    <x v="0"/>
    <s v="GNR_ST_GAS_BP-E15"/>
    <n v="20"/>
    <n v="0.02"/>
  </r>
  <r>
    <x v="0"/>
    <x v="1"/>
    <x v="1"/>
    <x v="5"/>
    <x v="9"/>
    <s v="LT_Other_DH"/>
    <x v="4"/>
    <x v="1"/>
    <x v="0"/>
    <s v="ACHEMA1_ST_NGAS_EXT"/>
    <n v="22"/>
    <n v="2.1999999999999999E-2"/>
  </r>
  <r>
    <x v="0"/>
    <x v="1"/>
    <x v="1"/>
    <x v="5"/>
    <x v="9"/>
    <s v="LT_Other_DH"/>
    <x v="4"/>
    <x v="1"/>
    <x v="0"/>
    <s v="ACHEMA2_ST_NGAS_EXT"/>
    <n v="47"/>
    <n v="4.7E-2"/>
  </r>
  <r>
    <x v="0"/>
    <x v="1"/>
    <x v="1"/>
    <x v="5"/>
    <x v="9"/>
    <s v="LT_Other_DH"/>
    <x v="14"/>
    <x v="0"/>
    <x v="0"/>
    <s v="EBAVERE_ST_WOODWST_BP"/>
    <n v="5.4"/>
    <n v="5.4000000000000003E-3"/>
  </r>
  <r>
    <x v="0"/>
    <x v="1"/>
    <x v="1"/>
    <x v="5"/>
    <x v="9"/>
    <s v="LT_Panevezys"/>
    <x v="4"/>
    <x v="0"/>
    <x v="0"/>
    <s v="GNR_CC_NGAS_BP_E-42"/>
    <n v="35"/>
    <n v="3.5000000000000003E-2"/>
  </r>
  <r>
    <x v="0"/>
    <x v="1"/>
    <x v="1"/>
    <x v="5"/>
    <x v="9"/>
    <s v="LT_Rural"/>
    <x v="10"/>
    <x v="5"/>
    <x v="0"/>
    <s v="GNR_WT_WIND_ONS"/>
    <n v="236"/>
    <n v="0.23599999999999999"/>
  </r>
  <r>
    <x v="0"/>
    <x v="1"/>
    <x v="1"/>
    <x v="5"/>
    <x v="9"/>
    <s v="LT_SiaU"/>
    <x v="13"/>
    <x v="0"/>
    <x v="0"/>
    <s v="SIAULIAI_ST_WOOD_BP"/>
    <n v="10.8"/>
    <n v="1.0800000000000001E-2"/>
  </r>
  <r>
    <x v="0"/>
    <x v="1"/>
    <x v="1"/>
    <x v="5"/>
    <x v="9"/>
    <s v="LT_VilU"/>
    <x v="3"/>
    <x v="0"/>
    <x v="0"/>
    <s v="VILNIUS_ST_MSW_BP"/>
    <n v="92"/>
    <n v="9.1999999999999998E-2"/>
  </r>
  <r>
    <x v="0"/>
    <x v="1"/>
    <x v="1"/>
    <x v="5"/>
    <x v="9"/>
    <s v="LT_VilU"/>
    <x v="4"/>
    <x v="2"/>
    <x v="0"/>
    <s v="GNR_CC_NGAS_CND_E-58"/>
    <n v="455"/>
    <n v="0.45500000000000002"/>
  </r>
  <r>
    <x v="0"/>
    <x v="1"/>
    <x v="1"/>
    <x v="5"/>
    <x v="9"/>
    <s v="LT_VilU"/>
    <x v="4"/>
    <x v="2"/>
    <x v="0"/>
    <s v="GNR_ST_NGAS_CON_E-38"/>
    <n v="600"/>
    <n v="0.6"/>
  </r>
  <r>
    <x v="0"/>
    <x v="1"/>
    <x v="1"/>
    <x v="5"/>
    <x v="9"/>
    <s v="LT_VilU"/>
    <x v="9"/>
    <x v="8"/>
    <x v="0"/>
    <s v="GNR_ES_WTR_PMP"/>
    <n v="957.44680851063799"/>
    <n v="0.95744680851063801"/>
  </r>
  <r>
    <x v="0"/>
    <x v="1"/>
    <x v="1"/>
    <x v="5"/>
    <x v="9"/>
    <s v="LT_VilU"/>
    <x v="13"/>
    <x v="0"/>
    <x v="0"/>
    <s v="VILNIUS_ST_WOOD_BP"/>
    <n v="15"/>
    <n v="1.4999999999999999E-2"/>
  </r>
  <r>
    <x v="0"/>
    <x v="1"/>
    <x v="1"/>
    <x v="6"/>
    <x v="10"/>
    <s v="NL_A"/>
    <x v="1"/>
    <x v="2"/>
    <x v="0"/>
    <s v="GNR_ST_COAL_CND_E-40"/>
    <n v="1950"/>
    <n v="1.95"/>
  </r>
  <r>
    <x v="0"/>
    <x v="1"/>
    <x v="1"/>
    <x v="6"/>
    <x v="10"/>
    <s v="NL_A"/>
    <x v="19"/>
    <x v="7"/>
    <x v="1"/>
    <s v="GNR_ES_ELEC_BAT-LITHIO_E-95_Y-16-29"/>
    <n v="984.68644880960005"/>
    <n v="0.98468644880959999"/>
  </r>
  <r>
    <x v="0"/>
    <x v="1"/>
    <x v="1"/>
    <x v="6"/>
    <x v="10"/>
    <s v="NL_A"/>
    <x v="3"/>
    <x v="2"/>
    <x v="0"/>
    <s v="GNR_ST_MSW_CND_E-40"/>
    <n v="273.60000000000002"/>
    <n v="0.27360000000000001"/>
  </r>
  <r>
    <x v="0"/>
    <x v="1"/>
    <x v="1"/>
    <x v="6"/>
    <x v="10"/>
    <s v="NL_A"/>
    <x v="4"/>
    <x v="2"/>
    <x v="0"/>
    <s v="GNR_CC_NGAS_CND_E-38"/>
    <n v="8387.6000000000095"/>
    <n v="8.3876000000000097"/>
  </r>
  <r>
    <x v="0"/>
    <x v="1"/>
    <x v="1"/>
    <x v="6"/>
    <x v="10"/>
    <s v="NL_A"/>
    <x v="18"/>
    <x v="2"/>
    <x v="0"/>
    <s v="GNR_ST_NUCL_CND_E-33"/>
    <n v="515"/>
    <n v="0.51500000000000001"/>
  </r>
  <r>
    <x v="0"/>
    <x v="1"/>
    <x v="1"/>
    <x v="6"/>
    <x v="10"/>
    <s v="NL_A"/>
    <x v="8"/>
    <x v="3"/>
    <x v="1"/>
    <s v="GNR_PV_SUN_LS-4-MW_Y-2020"/>
    <n v="3849.70794362983"/>
    <n v="3.8497079436298298"/>
  </r>
  <r>
    <x v="0"/>
    <x v="1"/>
    <x v="1"/>
    <x v="6"/>
    <x v="10"/>
    <s v="NL_A"/>
    <x v="8"/>
    <x v="3"/>
    <x v="0"/>
    <s v="GNR_PV_SUN"/>
    <n v="714.4"/>
    <n v="0.71440000000000003"/>
  </r>
  <r>
    <x v="0"/>
    <x v="1"/>
    <x v="1"/>
    <x v="6"/>
    <x v="10"/>
    <s v="NL_A"/>
    <x v="9"/>
    <x v="4"/>
    <x v="0"/>
    <s v="GNR_ROR_WTR"/>
    <n v="38"/>
    <n v="3.7999999999999999E-2"/>
  </r>
  <r>
    <x v="0"/>
    <x v="1"/>
    <x v="1"/>
    <x v="6"/>
    <x v="10"/>
    <s v="NL_A"/>
    <x v="10"/>
    <x v="5"/>
    <x v="1"/>
    <s v="GNR_WT_WIND_ON_LS_Y-2020"/>
    <n v="6987"/>
    <n v="6.9870000000000001"/>
  </r>
  <r>
    <x v="0"/>
    <x v="1"/>
    <x v="1"/>
    <x v="6"/>
    <x v="10"/>
    <s v="NL_A"/>
    <x v="10"/>
    <x v="5"/>
    <x v="1"/>
    <s v="GNR_WT_WIND_ON_LS_Y-2030"/>
    <n v="198.780000000001"/>
    <n v="0.19878000000000101"/>
  </r>
  <r>
    <x v="0"/>
    <x v="1"/>
    <x v="1"/>
    <x v="6"/>
    <x v="10"/>
    <s v="NL_A"/>
    <x v="10"/>
    <x v="5"/>
    <x v="0"/>
    <s v="GNR_WT_WIND_OFF"/>
    <n v="796.18"/>
    <n v="0.79618"/>
  </r>
  <r>
    <x v="0"/>
    <x v="1"/>
    <x v="1"/>
    <x v="6"/>
    <x v="10"/>
    <s v="NL_A"/>
    <x v="10"/>
    <x v="5"/>
    <x v="0"/>
    <s v="GNR_WT_WIND_ONS"/>
    <n v="2318.04"/>
    <n v="2.3180399999999999"/>
  </r>
  <r>
    <x v="0"/>
    <x v="1"/>
    <x v="1"/>
    <x v="6"/>
    <x v="10"/>
    <s v="NL_A"/>
    <x v="13"/>
    <x v="2"/>
    <x v="0"/>
    <s v="GNR_ST_WOOD_CND_E-50"/>
    <n v="160"/>
    <n v="0.16"/>
  </r>
  <r>
    <x v="0"/>
    <x v="1"/>
    <x v="1"/>
    <x v="7"/>
    <x v="11"/>
    <s v="NO1_A1"/>
    <x v="19"/>
    <x v="7"/>
    <x v="1"/>
    <s v="GNR_ES_ELEC_BAT-LITHIO_E-97_Y-30-50"/>
    <n v="72.637164543167998"/>
    <n v="7.2637164543168001E-2"/>
  </r>
  <r>
    <x v="0"/>
    <x v="1"/>
    <x v="1"/>
    <x v="7"/>
    <x v="11"/>
    <s v="NO1_A1"/>
    <x v="9"/>
    <x v="4"/>
    <x v="0"/>
    <s v="GNR_ROR_WTR"/>
    <n v="2104.1304"/>
    <n v="2.1041303999999998"/>
  </r>
  <r>
    <x v="0"/>
    <x v="1"/>
    <x v="1"/>
    <x v="7"/>
    <x v="11"/>
    <s v="NO1_A1"/>
    <x v="9"/>
    <x v="6"/>
    <x v="0"/>
    <s v="GNR_RES_WTR_NOPMP_MC-01"/>
    <n v="160"/>
    <n v="0.16"/>
  </r>
  <r>
    <x v="0"/>
    <x v="1"/>
    <x v="1"/>
    <x v="7"/>
    <x v="11"/>
    <s v="NO1_A1"/>
    <x v="9"/>
    <x v="6"/>
    <x v="0"/>
    <s v="GNR_RES_WTR_NOPMP_MC-02"/>
    <n v="160"/>
    <n v="0.16"/>
  </r>
  <r>
    <x v="0"/>
    <x v="1"/>
    <x v="1"/>
    <x v="7"/>
    <x v="11"/>
    <s v="NO1_A1"/>
    <x v="9"/>
    <x v="6"/>
    <x v="0"/>
    <s v="GNR_RES_WTR_NOPMP_MC-03"/>
    <n v="160"/>
    <n v="0.16"/>
  </r>
  <r>
    <x v="0"/>
    <x v="1"/>
    <x v="1"/>
    <x v="7"/>
    <x v="11"/>
    <s v="NO1_A1"/>
    <x v="9"/>
    <x v="6"/>
    <x v="0"/>
    <s v="GNR_RES_WTR_NOPMP_MC-04"/>
    <n v="160"/>
    <n v="0.16"/>
  </r>
  <r>
    <x v="0"/>
    <x v="1"/>
    <x v="1"/>
    <x v="7"/>
    <x v="11"/>
    <s v="NO1_A1"/>
    <x v="9"/>
    <x v="6"/>
    <x v="0"/>
    <s v="GNR_RES_WTR_NOPMP_MC-05"/>
    <n v="160"/>
    <n v="0.16"/>
  </r>
  <r>
    <x v="0"/>
    <x v="1"/>
    <x v="1"/>
    <x v="7"/>
    <x v="11"/>
    <s v="NO1_A1"/>
    <x v="9"/>
    <x v="6"/>
    <x v="0"/>
    <s v="GNR_RES_WTR_NOPMP_MC-06"/>
    <n v="160"/>
    <n v="0.16"/>
  </r>
  <r>
    <x v="0"/>
    <x v="1"/>
    <x v="1"/>
    <x v="7"/>
    <x v="11"/>
    <s v="NO1_A1"/>
    <x v="9"/>
    <x v="6"/>
    <x v="0"/>
    <s v="GNR_RES_WTR_NOPMP_MC-07"/>
    <n v="160"/>
    <n v="0.16"/>
  </r>
  <r>
    <x v="0"/>
    <x v="1"/>
    <x v="1"/>
    <x v="7"/>
    <x v="11"/>
    <s v="NO1_A1"/>
    <x v="9"/>
    <x v="6"/>
    <x v="0"/>
    <s v="GNR_RES_WTR_NOPMP_MC-08"/>
    <n v="160"/>
    <n v="0.16"/>
  </r>
  <r>
    <x v="0"/>
    <x v="1"/>
    <x v="1"/>
    <x v="7"/>
    <x v="11"/>
    <s v="NO1_A1"/>
    <x v="9"/>
    <x v="6"/>
    <x v="0"/>
    <s v="GNR_RES_WTR_NOPMP_MC-09"/>
    <n v="160"/>
    <n v="0.16"/>
  </r>
  <r>
    <x v="0"/>
    <x v="1"/>
    <x v="1"/>
    <x v="7"/>
    <x v="11"/>
    <s v="NO1_A1"/>
    <x v="9"/>
    <x v="6"/>
    <x v="0"/>
    <s v="GNR_RES_WTR_NOPMP_MC-10"/>
    <n v="160"/>
    <n v="0.16"/>
  </r>
  <r>
    <x v="0"/>
    <x v="1"/>
    <x v="1"/>
    <x v="7"/>
    <x v="11"/>
    <s v="NO1_A1"/>
    <x v="10"/>
    <x v="5"/>
    <x v="0"/>
    <s v="GNR_WT_WIND_ONS"/>
    <n v="262"/>
    <n v="0.26200000000000001"/>
  </r>
  <r>
    <x v="0"/>
    <x v="1"/>
    <x v="1"/>
    <x v="7"/>
    <x v="11"/>
    <s v="NO1_A2"/>
    <x v="3"/>
    <x v="0"/>
    <x v="0"/>
    <s v="GNR_ST_MSW_BP_CB-20"/>
    <n v="3.4"/>
    <n v="3.3999999999999998E-3"/>
  </r>
  <r>
    <x v="0"/>
    <x v="1"/>
    <x v="1"/>
    <x v="7"/>
    <x v="11"/>
    <s v="NO1_A3"/>
    <x v="3"/>
    <x v="0"/>
    <x v="0"/>
    <s v="GNR_ST_MSW_BP_CB-20"/>
    <n v="7.7083333333333304"/>
    <n v="7.7083333333333301E-3"/>
  </r>
  <r>
    <x v="0"/>
    <x v="1"/>
    <x v="1"/>
    <x v="7"/>
    <x v="12"/>
    <s v="NO2_A1"/>
    <x v="9"/>
    <x v="4"/>
    <x v="0"/>
    <s v="GNR_ROR_WTR"/>
    <n v="2274.1580424563399"/>
    <n v="2.2741580424563401"/>
  </r>
  <r>
    <x v="0"/>
    <x v="1"/>
    <x v="1"/>
    <x v="7"/>
    <x v="12"/>
    <s v="NO2_A1"/>
    <x v="9"/>
    <x v="6"/>
    <x v="0"/>
    <s v="GNR_RES_WTR_NOPMP_MC-01"/>
    <n v="367.19205575436598"/>
    <n v="0.36719205575436598"/>
  </r>
  <r>
    <x v="0"/>
    <x v="1"/>
    <x v="1"/>
    <x v="7"/>
    <x v="12"/>
    <s v="NO2_A1"/>
    <x v="9"/>
    <x v="6"/>
    <x v="0"/>
    <s v="GNR_RES_WTR_NOPMP_MC-02"/>
    <n v="887.19205575436604"/>
    <n v="0.88719205575436599"/>
  </r>
  <r>
    <x v="0"/>
    <x v="1"/>
    <x v="1"/>
    <x v="7"/>
    <x v="12"/>
    <s v="NO2_A1"/>
    <x v="9"/>
    <x v="6"/>
    <x v="0"/>
    <s v="GNR_RES_WTR_NOPMP_MC-03"/>
    <n v="887.19205575436604"/>
    <n v="0.88719205575436599"/>
  </r>
  <r>
    <x v="0"/>
    <x v="1"/>
    <x v="1"/>
    <x v="7"/>
    <x v="12"/>
    <s v="NO2_A1"/>
    <x v="9"/>
    <x v="6"/>
    <x v="0"/>
    <s v="GNR_RES_WTR_NOPMP_MC-04"/>
    <n v="887.19205575436604"/>
    <n v="0.88719205575436599"/>
  </r>
  <r>
    <x v="0"/>
    <x v="1"/>
    <x v="1"/>
    <x v="7"/>
    <x v="12"/>
    <s v="NO2_A1"/>
    <x v="9"/>
    <x v="6"/>
    <x v="0"/>
    <s v="GNR_RES_WTR_NOPMP_MC-05"/>
    <n v="887.19205575436604"/>
    <n v="0.88719205575436599"/>
  </r>
  <r>
    <x v="0"/>
    <x v="1"/>
    <x v="1"/>
    <x v="7"/>
    <x v="12"/>
    <s v="NO2_A1"/>
    <x v="9"/>
    <x v="6"/>
    <x v="0"/>
    <s v="GNR_RES_WTR_NOPMP_MC-06"/>
    <n v="887.19205575436604"/>
    <n v="0.88719205575436599"/>
  </r>
  <r>
    <x v="0"/>
    <x v="1"/>
    <x v="1"/>
    <x v="7"/>
    <x v="12"/>
    <s v="NO2_A1"/>
    <x v="9"/>
    <x v="6"/>
    <x v="0"/>
    <s v="GNR_RES_WTR_NOPMP_MC-07"/>
    <n v="887.19205575436604"/>
    <n v="0.88719205575436599"/>
  </r>
  <r>
    <x v="0"/>
    <x v="1"/>
    <x v="1"/>
    <x v="7"/>
    <x v="12"/>
    <s v="NO2_A1"/>
    <x v="9"/>
    <x v="6"/>
    <x v="0"/>
    <s v="GNR_RES_WTR_NOPMP_MC-08"/>
    <n v="887.19205575436604"/>
    <n v="0.88719205575436599"/>
  </r>
  <r>
    <x v="0"/>
    <x v="1"/>
    <x v="1"/>
    <x v="7"/>
    <x v="12"/>
    <s v="NO2_A1"/>
    <x v="9"/>
    <x v="6"/>
    <x v="0"/>
    <s v="GNR_RES_WTR_NOPMP_MC-09"/>
    <n v="887.19205575436604"/>
    <n v="0.88719205575436599"/>
  </r>
  <r>
    <x v="0"/>
    <x v="1"/>
    <x v="1"/>
    <x v="7"/>
    <x v="12"/>
    <s v="NO2_A1"/>
    <x v="9"/>
    <x v="6"/>
    <x v="0"/>
    <s v="GNR_RES_WTR_NOPMP_MC-10"/>
    <n v="887.19205575436604"/>
    <n v="0.88719205575436599"/>
  </r>
  <r>
    <x v="0"/>
    <x v="1"/>
    <x v="1"/>
    <x v="7"/>
    <x v="12"/>
    <s v="NO2_A1"/>
    <x v="9"/>
    <x v="6"/>
    <x v="0"/>
    <s v="GNR_RES_WTR_PMP_MC-01"/>
    <n v="520"/>
    <n v="0.52"/>
  </r>
  <r>
    <x v="0"/>
    <x v="1"/>
    <x v="1"/>
    <x v="7"/>
    <x v="12"/>
    <s v="NO2_A1"/>
    <x v="10"/>
    <x v="5"/>
    <x v="0"/>
    <s v="GNR_WT_WIND_ONS"/>
    <n v="1097.4000000000001"/>
    <n v="1.0973999999999999"/>
  </r>
  <r>
    <x v="0"/>
    <x v="1"/>
    <x v="1"/>
    <x v="7"/>
    <x v="12"/>
    <s v="NO2_A2"/>
    <x v="3"/>
    <x v="0"/>
    <x v="0"/>
    <s v="GNR_ST_MSW_BP_CB-30"/>
    <n v="4.5"/>
    <n v="4.4999999999999997E-3"/>
  </r>
  <r>
    <x v="0"/>
    <x v="1"/>
    <x v="1"/>
    <x v="7"/>
    <x v="13"/>
    <s v="NO3_A1"/>
    <x v="19"/>
    <x v="7"/>
    <x v="1"/>
    <s v="GNR_ES_ELEC_BAT-LITHIO_E-97_Y-30-50"/>
    <n v="30.931338647194799"/>
    <n v="3.09313386471948E-2"/>
  </r>
  <r>
    <x v="0"/>
    <x v="1"/>
    <x v="1"/>
    <x v="7"/>
    <x v="13"/>
    <s v="NO3_A1"/>
    <x v="9"/>
    <x v="4"/>
    <x v="0"/>
    <s v="GNR_ROR_WTR"/>
    <n v="1831.91056339651"/>
    <n v="1.83191056339651"/>
  </r>
  <r>
    <x v="0"/>
    <x v="1"/>
    <x v="1"/>
    <x v="7"/>
    <x v="13"/>
    <s v="NO3_A1"/>
    <x v="9"/>
    <x v="6"/>
    <x v="0"/>
    <s v="GNR_RES_WTR_NOPMP_MC-01"/>
    <n v="221.84651366034899"/>
    <n v="0.22184651366034899"/>
  </r>
  <r>
    <x v="0"/>
    <x v="1"/>
    <x v="1"/>
    <x v="7"/>
    <x v="13"/>
    <s v="NO3_A1"/>
    <x v="9"/>
    <x v="6"/>
    <x v="0"/>
    <s v="GNR_RES_WTR_NOPMP_MC-02"/>
    <n v="282.146513660349"/>
    <n v="0.28214651366034899"/>
  </r>
  <r>
    <x v="0"/>
    <x v="1"/>
    <x v="1"/>
    <x v="7"/>
    <x v="13"/>
    <s v="NO3_A1"/>
    <x v="9"/>
    <x v="6"/>
    <x v="0"/>
    <s v="GNR_RES_WTR_NOPMP_MC-03"/>
    <n v="282.146513660349"/>
    <n v="0.28214651366034899"/>
  </r>
  <r>
    <x v="0"/>
    <x v="1"/>
    <x v="1"/>
    <x v="7"/>
    <x v="13"/>
    <s v="NO3_A1"/>
    <x v="9"/>
    <x v="6"/>
    <x v="0"/>
    <s v="GNR_RES_WTR_NOPMP_MC-04"/>
    <n v="282.146513660349"/>
    <n v="0.28214651366034899"/>
  </r>
  <r>
    <x v="0"/>
    <x v="1"/>
    <x v="1"/>
    <x v="7"/>
    <x v="13"/>
    <s v="NO3_A1"/>
    <x v="9"/>
    <x v="6"/>
    <x v="0"/>
    <s v="GNR_RES_WTR_NOPMP_MC-05"/>
    <n v="282.146513660349"/>
    <n v="0.28214651366034899"/>
  </r>
  <r>
    <x v="0"/>
    <x v="1"/>
    <x v="1"/>
    <x v="7"/>
    <x v="13"/>
    <s v="NO3_A1"/>
    <x v="9"/>
    <x v="6"/>
    <x v="0"/>
    <s v="GNR_RES_WTR_NOPMP_MC-06"/>
    <n v="282.146513660349"/>
    <n v="0.28214651366034899"/>
  </r>
  <r>
    <x v="0"/>
    <x v="1"/>
    <x v="1"/>
    <x v="7"/>
    <x v="13"/>
    <s v="NO3_A1"/>
    <x v="9"/>
    <x v="6"/>
    <x v="0"/>
    <s v="GNR_RES_WTR_NOPMP_MC-07"/>
    <n v="282.146513660349"/>
    <n v="0.28214651366034899"/>
  </r>
  <r>
    <x v="0"/>
    <x v="1"/>
    <x v="1"/>
    <x v="7"/>
    <x v="13"/>
    <s v="NO3_A1"/>
    <x v="9"/>
    <x v="6"/>
    <x v="0"/>
    <s v="GNR_RES_WTR_NOPMP_MC-08"/>
    <n v="282.146513660349"/>
    <n v="0.28214651366034899"/>
  </r>
  <r>
    <x v="0"/>
    <x v="1"/>
    <x v="1"/>
    <x v="7"/>
    <x v="13"/>
    <s v="NO3_A1"/>
    <x v="9"/>
    <x v="6"/>
    <x v="0"/>
    <s v="GNR_RES_WTR_NOPMP_MC-09"/>
    <n v="282.146513660349"/>
    <n v="0.28214651366034899"/>
  </r>
  <r>
    <x v="0"/>
    <x v="1"/>
    <x v="1"/>
    <x v="7"/>
    <x v="13"/>
    <s v="NO3_A1"/>
    <x v="9"/>
    <x v="6"/>
    <x v="0"/>
    <s v="GNR_RES_WTR_NOPMP_MC-10"/>
    <n v="282.146513660349"/>
    <n v="0.28214651366034899"/>
  </r>
  <r>
    <x v="0"/>
    <x v="1"/>
    <x v="1"/>
    <x v="7"/>
    <x v="13"/>
    <s v="NO3_A1"/>
    <x v="9"/>
    <x v="6"/>
    <x v="0"/>
    <s v="GNR_RES_WTR_PMP_MC-01"/>
    <n v="60.3"/>
    <n v="6.0299999999999999E-2"/>
  </r>
  <r>
    <x v="0"/>
    <x v="1"/>
    <x v="1"/>
    <x v="7"/>
    <x v="13"/>
    <s v="NO3_A1"/>
    <x v="10"/>
    <x v="5"/>
    <x v="1"/>
    <s v="GNR_WT_WIND_ON_LS_Y-2020"/>
    <n v="4397.55"/>
    <n v="4.3975499999999998"/>
  </r>
  <r>
    <x v="0"/>
    <x v="1"/>
    <x v="1"/>
    <x v="7"/>
    <x v="13"/>
    <s v="NO3_A1"/>
    <x v="10"/>
    <x v="5"/>
    <x v="1"/>
    <s v="GNR_WT_WIND_ON_LS_Y-2030"/>
    <n v="249.349999999999"/>
    <n v="0.24934999999999899"/>
  </r>
  <r>
    <x v="0"/>
    <x v="1"/>
    <x v="1"/>
    <x v="7"/>
    <x v="13"/>
    <s v="NO3_A1"/>
    <x v="10"/>
    <x v="5"/>
    <x v="0"/>
    <s v="GNR_WT_WIND_ONS"/>
    <n v="765.1"/>
    <n v="0.7651"/>
  </r>
  <r>
    <x v="0"/>
    <x v="1"/>
    <x v="1"/>
    <x v="7"/>
    <x v="13"/>
    <s v="NO3_A2"/>
    <x v="3"/>
    <x v="0"/>
    <x v="0"/>
    <s v="GNR_ST_MSW_BP_CB-20"/>
    <n v="1.8"/>
    <n v="1.8E-3"/>
  </r>
  <r>
    <x v="0"/>
    <x v="1"/>
    <x v="1"/>
    <x v="7"/>
    <x v="13"/>
    <s v="NO3_Offshore"/>
    <x v="10"/>
    <x v="5"/>
    <x v="1"/>
    <s v="GNR_WT_WIND_OFF_L-NS_Y-2030"/>
    <n v="3024.65358321953"/>
    <n v="3.0246535832195298"/>
  </r>
  <r>
    <x v="0"/>
    <x v="1"/>
    <x v="1"/>
    <x v="7"/>
    <x v="14"/>
    <s v="NO4_A1"/>
    <x v="4"/>
    <x v="0"/>
    <x v="0"/>
    <s v="GNR_GT_NGAS_BP_E-39"/>
    <n v="215"/>
    <n v="0.215"/>
  </r>
  <r>
    <x v="0"/>
    <x v="1"/>
    <x v="1"/>
    <x v="7"/>
    <x v="14"/>
    <s v="NO4_A1"/>
    <x v="9"/>
    <x v="4"/>
    <x v="0"/>
    <s v="GNR_ROR_WTR"/>
    <n v="1076.49023219992"/>
    <n v="1.0764902321999199"/>
  </r>
  <r>
    <x v="0"/>
    <x v="1"/>
    <x v="1"/>
    <x v="7"/>
    <x v="14"/>
    <s v="NO4_A1"/>
    <x v="9"/>
    <x v="6"/>
    <x v="0"/>
    <s v="GNR_RES_WTR_NOPMP_MC-01"/>
    <n v="419.56363678000798"/>
    <n v="0.41956363678000802"/>
  </r>
  <r>
    <x v="0"/>
    <x v="1"/>
    <x v="1"/>
    <x v="7"/>
    <x v="14"/>
    <s v="NO4_A1"/>
    <x v="9"/>
    <x v="6"/>
    <x v="0"/>
    <s v="GNR_RES_WTR_NOPMP_MC-02"/>
    <n v="419.56363678000798"/>
    <n v="0.41956363678000802"/>
  </r>
  <r>
    <x v="0"/>
    <x v="1"/>
    <x v="1"/>
    <x v="7"/>
    <x v="14"/>
    <s v="NO4_A1"/>
    <x v="9"/>
    <x v="6"/>
    <x v="0"/>
    <s v="GNR_RES_WTR_NOPMP_MC-03"/>
    <n v="419.56363678000798"/>
    <n v="0.41956363678000802"/>
  </r>
  <r>
    <x v="0"/>
    <x v="1"/>
    <x v="1"/>
    <x v="7"/>
    <x v="14"/>
    <s v="NO4_A1"/>
    <x v="9"/>
    <x v="6"/>
    <x v="0"/>
    <s v="GNR_RES_WTR_NOPMP_MC-04"/>
    <n v="419.56363678000798"/>
    <n v="0.41956363678000802"/>
  </r>
  <r>
    <x v="0"/>
    <x v="1"/>
    <x v="1"/>
    <x v="7"/>
    <x v="14"/>
    <s v="NO4_A1"/>
    <x v="9"/>
    <x v="6"/>
    <x v="0"/>
    <s v="GNR_RES_WTR_NOPMP_MC-05"/>
    <n v="419.56363678000798"/>
    <n v="0.41956363678000802"/>
  </r>
  <r>
    <x v="0"/>
    <x v="1"/>
    <x v="1"/>
    <x v="7"/>
    <x v="14"/>
    <s v="NO4_A1"/>
    <x v="9"/>
    <x v="6"/>
    <x v="0"/>
    <s v="GNR_RES_WTR_NOPMP_MC-06"/>
    <n v="419.56363678000798"/>
    <n v="0.41956363678000802"/>
  </r>
  <r>
    <x v="0"/>
    <x v="1"/>
    <x v="1"/>
    <x v="7"/>
    <x v="14"/>
    <s v="NO4_A1"/>
    <x v="9"/>
    <x v="6"/>
    <x v="0"/>
    <s v="GNR_RES_WTR_NOPMP_MC-07"/>
    <n v="419.56363678000798"/>
    <n v="0.41956363678000802"/>
  </r>
  <r>
    <x v="0"/>
    <x v="1"/>
    <x v="1"/>
    <x v="7"/>
    <x v="14"/>
    <s v="NO4_A1"/>
    <x v="9"/>
    <x v="6"/>
    <x v="0"/>
    <s v="GNR_RES_WTR_NOPMP_MC-08"/>
    <n v="419.56363678000798"/>
    <n v="0.41956363678000802"/>
  </r>
  <r>
    <x v="0"/>
    <x v="1"/>
    <x v="1"/>
    <x v="7"/>
    <x v="14"/>
    <s v="NO4_A1"/>
    <x v="9"/>
    <x v="6"/>
    <x v="0"/>
    <s v="GNR_RES_WTR_NOPMP_MC-09"/>
    <n v="419.56363678000798"/>
    <n v="0.41956363678000802"/>
  </r>
  <r>
    <x v="0"/>
    <x v="1"/>
    <x v="1"/>
    <x v="7"/>
    <x v="14"/>
    <s v="NO4_A1"/>
    <x v="9"/>
    <x v="6"/>
    <x v="0"/>
    <s v="GNR_RES_WTR_NOPMP_MC-10"/>
    <n v="419.56363678000798"/>
    <n v="0.41956363678000802"/>
  </r>
  <r>
    <x v="0"/>
    <x v="1"/>
    <x v="1"/>
    <x v="7"/>
    <x v="14"/>
    <s v="NO4_A1"/>
    <x v="10"/>
    <x v="5"/>
    <x v="1"/>
    <s v="GNR_WT_WIND_ON_LS_Y-2030"/>
    <n v="309.41600860865702"/>
    <n v="0.30941600860865698"/>
  </r>
  <r>
    <x v="0"/>
    <x v="1"/>
    <x v="1"/>
    <x v="7"/>
    <x v="14"/>
    <s v="NO4_A1"/>
    <x v="10"/>
    <x v="5"/>
    <x v="0"/>
    <s v="GNR_WT_WIND_ONS"/>
    <n v="682.5"/>
    <n v="0.6825"/>
  </r>
  <r>
    <x v="0"/>
    <x v="1"/>
    <x v="1"/>
    <x v="7"/>
    <x v="14"/>
    <s v="NO4_A2"/>
    <x v="3"/>
    <x v="0"/>
    <x v="0"/>
    <s v="GNR_ST_MSW_BP_CB-20"/>
    <n v="0.1"/>
    <n v="1E-4"/>
  </r>
  <r>
    <x v="0"/>
    <x v="1"/>
    <x v="1"/>
    <x v="7"/>
    <x v="15"/>
    <s v="NO5_A1"/>
    <x v="3"/>
    <x v="0"/>
    <x v="1"/>
    <s v="GNR_ST_MSW_BP_E-23_LS-220-MW-FEED_Y-2020"/>
    <n v="206.93588251485801"/>
    <n v="0.206935882514858"/>
  </r>
  <r>
    <x v="0"/>
    <x v="1"/>
    <x v="1"/>
    <x v="7"/>
    <x v="15"/>
    <s v="NO5_A1"/>
    <x v="9"/>
    <x v="4"/>
    <x v="0"/>
    <s v="GNR_ROR_WTR"/>
    <n v="1878.9904811408401"/>
    <n v="1.87899048114084"/>
  </r>
  <r>
    <x v="0"/>
    <x v="1"/>
    <x v="1"/>
    <x v="7"/>
    <x v="15"/>
    <s v="NO5_A1"/>
    <x v="9"/>
    <x v="6"/>
    <x v="0"/>
    <s v="GNR_RES_WTR_NOPMP_MC-01"/>
    <n v="154.193241885916"/>
    <n v="0.15419324188591599"/>
  </r>
  <r>
    <x v="0"/>
    <x v="1"/>
    <x v="1"/>
    <x v="7"/>
    <x v="15"/>
    <s v="NO5_A1"/>
    <x v="9"/>
    <x v="6"/>
    <x v="0"/>
    <s v="GNR_RES_WTR_NOPMP_MC-02"/>
    <n v="598.193241885916"/>
    <n v="0.59819324188591605"/>
  </r>
  <r>
    <x v="0"/>
    <x v="1"/>
    <x v="1"/>
    <x v="7"/>
    <x v="15"/>
    <s v="NO5_A1"/>
    <x v="9"/>
    <x v="6"/>
    <x v="0"/>
    <s v="GNR_RES_WTR_NOPMP_MC-03"/>
    <n v="598.193241885916"/>
    <n v="0.59819324188591605"/>
  </r>
  <r>
    <x v="0"/>
    <x v="1"/>
    <x v="1"/>
    <x v="7"/>
    <x v="15"/>
    <s v="NO5_A1"/>
    <x v="9"/>
    <x v="6"/>
    <x v="0"/>
    <s v="GNR_RES_WTR_NOPMP_MC-04"/>
    <n v="598.193241885916"/>
    <n v="0.59819324188591605"/>
  </r>
  <r>
    <x v="0"/>
    <x v="1"/>
    <x v="1"/>
    <x v="7"/>
    <x v="15"/>
    <s v="NO5_A1"/>
    <x v="9"/>
    <x v="6"/>
    <x v="0"/>
    <s v="GNR_RES_WTR_NOPMP_MC-05"/>
    <n v="598.193241885916"/>
    <n v="0.59819324188591605"/>
  </r>
  <r>
    <x v="0"/>
    <x v="1"/>
    <x v="1"/>
    <x v="7"/>
    <x v="15"/>
    <s v="NO5_A1"/>
    <x v="9"/>
    <x v="6"/>
    <x v="0"/>
    <s v="GNR_RES_WTR_NOPMP_MC-06"/>
    <n v="598.193241885916"/>
    <n v="0.59819324188591605"/>
  </r>
  <r>
    <x v="0"/>
    <x v="1"/>
    <x v="1"/>
    <x v="7"/>
    <x v="15"/>
    <s v="NO5_A1"/>
    <x v="9"/>
    <x v="6"/>
    <x v="0"/>
    <s v="GNR_RES_WTR_NOPMP_MC-07"/>
    <n v="598.193241885916"/>
    <n v="0.59819324188591605"/>
  </r>
  <r>
    <x v="0"/>
    <x v="1"/>
    <x v="1"/>
    <x v="7"/>
    <x v="15"/>
    <s v="NO5_A1"/>
    <x v="9"/>
    <x v="6"/>
    <x v="0"/>
    <s v="GNR_RES_WTR_NOPMP_MC-08"/>
    <n v="598.193241885916"/>
    <n v="0.59819324188591605"/>
  </r>
  <r>
    <x v="0"/>
    <x v="1"/>
    <x v="1"/>
    <x v="7"/>
    <x v="15"/>
    <s v="NO5_A1"/>
    <x v="9"/>
    <x v="6"/>
    <x v="0"/>
    <s v="GNR_RES_WTR_NOPMP_MC-09"/>
    <n v="598.193241885916"/>
    <n v="0.59819324188591605"/>
  </r>
  <r>
    <x v="0"/>
    <x v="1"/>
    <x v="1"/>
    <x v="7"/>
    <x v="15"/>
    <s v="NO5_A1"/>
    <x v="9"/>
    <x v="6"/>
    <x v="0"/>
    <s v="GNR_RES_WTR_NOPMP_MC-10"/>
    <n v="598.193241885916"/>
    <n v="0.59819324188591605"/>
  </r>
  <r>
    <x v="0"/>
    <x v="1"/>
    <x v="1"/>
    <x v="7"/>
    <x v="15"/>
    <s v="NO5_A1"/>
    <x v="9"/>
    <x v="6"/>
    <x v="0"/>
    <s v="GNR_RES_WTR_PMP_MC-01"/>
    <n v="444"/>
    <n v="0.44400000000000001"/>
  </r>
  <r>
    <x v="0"/>
    <x v="1"/>
    <x v="1"/>
    <x v="7"/>
    <x v="15"/>
    <s v="NO5_A1"/>
    <x v="10"/>
    <x v="5"/>
    <x v="1"/>
    <s v="GNR_WT_WIND_ON_LS_Y-2020"/>
    <n v="238"/>
    <n v="0.23799999999999999"/>
  </r>
  <r>
    <x v="0"/>
    <x v="1"/>
    <x v="1"/>
    <x v="7"/>
    <x v="15"/>
    <s v="NO5_A2"/>
    <x v="3"/>
    <x v="0"/>
    <x v="0"/>
    <s v="GNR_ST_MSW_BP_CB-20"/>
    <n v="4.5833333333333304"/>
    <n v="4.5833333333333299E-3"/>
  </r>
  <r>
    <x v="0"/>
    <x v="1"/>
    <x v="1"/>
    <x v="7"/>
    <x v="15"/>
    <s v="NO5_Offshore"/>
    <x v="10"/>
    <x v="5"/>
    <x v="1"/>
    <s v="GNR_WT_WIND_OFF_L-NS_Y-2030"/>
    <n v="17166.4481934293"/>
    <n v="17.1664481934293"/>
  </r>
  <r>
    <x v="0"/>
    <x v="1"/>
    <x v="1"/>
    <x v="8"/>
    <x v="16"/>
    <s v="PL_A"/>
    <x v="0"/>
    <x v="2"/>
    <x v="0"/>
    <s v="GNR_ST_BGAS_CND_E-37"/>
    <n v="145.6"/>
    <n v="0.14560000000000001"/>
  </r>
  <r>
    <x v="0"/>
    <x v="1"/>
    <x v="1"/>
    <x v="8"/>
    <x v="16"/>
    <s v="PL_A"/>
    <x v="1"/>
    <x v="0"/>
    <x v="0"/>
    <s v="BIEL-4_ST_COAL_BP"/>
    <n v="48"/>
    <n v="4.8000000000000001E-2"/>
  </r>
  <r>
    <x v="0"/>
    <x v="1"/>
    <x v="1"/>
    <x v="8"/>
    <x v="16"/>
    <s v="PL_A"/>
    <x v="1"/>
    <x v="0"/>
    <x v="0"/>
    <s v="CHOR2-1_ST_COAL_BP"/>
    <n v="272"/>
    <n v="0.27200000000000002"/>
  </r>
  <r>
    <x v="0"/>
    <x v="1"/>
    <x v="1"/>
    <x v="8"/>
    <x v="16"/>
    <s v="PL_A"/>
    <x v="1"/>
    <x v="0"/>
    <x v="0"/>
    <s v="GNR_ST_COAL_BP_E-15"/>
    <n v="272"/>
    <n v="0.27200000000000002"/>
  </r>
  <r>
    <x v="0"/>
    <x v="1"/>
    <x v="1"/>
    <x v="8"/>
    <x v="16"/>
    <s v="PL_A"/>
    <x v="1"/>
    <x v="0"/>
    <x v="0"/>
    <s v="KARO-2_ST_COAL_BP"/>
    <n v="88"/>
    <n v="8.7999999999999995E-2"/>
  </r>
  <r>
    <x v="0"/>
    <x v="1"/>
    <x v="1"/>
    <x v="8"/>
    <x v="16"/>
    <s v="PL_A"/>
    <x v="1"/>
    <x v="0"/>
    <x v="0"/>
    <s v="KATO_ST_COAL_BP"/>
    <n v="123"/>
    <n v="0.123"/>
  </r>
  <r>
    <x v="0"/>
    <x v="1"/>
    <x v="1"/>
    <x v="8"/>
    <x v="16"/>
    <s v="PL_A"/>
    <x v="1"/>
    <x v="0"/>
    <x v="0"/>
    <s v="SIER-1_ST_COAL_BP"/>
    <n v="141"/>
    <n v="0.14099999999999999"/>
  </r>
  <r>
    <x v="0"/>
    <x v="1"/>
    <x v="1"/>
    <x v="8"/>
    <x v="16"/>
    <s v="PL_A"/>
    <x v="1"/>
    <x v="0"/>
    <x v="0"/>
    <s v="SKAW-1_ST_COAL_BP"/>
    <n v="97"/>
    <n v="9.7000000000000003E-2"/>
  </r>
  <r>
    <x v="0"/>
    <x v="1"/>
    <x v="1"/>
    <x v="8"/>
    <x v="16"/>
    <s v="PL_A"/>
    <x v="1"/>
    <x v="0"/>
    <x v="0"/>
    <s v="TYCH_ST_COAL_BP"/>
    <n v="36"/>
    <n v="3.5999999999999997E-2"/>
  </r>
  <r>
    <x v="0"/>
    <x v="1"/>
    <x v="1"/>
    <x v="8"/>
    <x v="16"/>
    <s v="PL_A"/>
    <x v="1"/>
    <x v="0"/>
    <x v="0"/>
    <s v="ZIEL-2_ST_COAL_BP"/>
    <n v="11"/>
    <n v="1.0999999999999999E-2"/>
  </r>
  <r>
    <x v="0"/>
    <x v="1"/>
    <x v="1"/>
    <x v="8"/>
    <x v="16"/>
    <s v="PL_A"/>
    <x v="1"/>
    <x v="0"/>
    <x v="0"/>
    <s v="ZIEL-4_ST_COAL_BP"/>
    <n v="60"/>
    <n v="0.06"/>
  </r>
  <r>
    <x v="0"/>
    <x v="1"/>
    <x v="1"/>
    <x v="8"/>
    <x v="16"/>
    <s v="PL_A"/>
    <x v="1"/>
    <x v="2"/>
    <x v="0"/>
    <s v="BIAL-4_ST_COAL_CND"/>
    <n v="21"/>
    <n v="2.1000000000000001E-2"/>
  </r>
  <r>
    <x v="0"/>
    <x v="1"/>
    <x v="1"/>
    <x v="8"/>
    <x v="16"/>
    <s v="PL_A"/>
    <x v="1"/>
    <x v="1"/>
    <x v="0"/>
    <s v="SIEK-8_ST_COAL_EXT"/>
    <n v="191"/>
    <n v="0.191"/>
  </r>
  <r>
    <x v="0"/>
    <x v="1"/>
    <x v="1"/>
    <x v="8"/>
    <x v="16"/>
    <s v="PL_A"/>
    <x v="1"/>
    <x v="1"/>
    <x v="0"/>
    <s v="ZABR-2_ST_COAL_EXT"/>
    <n v="30"/>
    <n v="0.03"/>
  </r>
  <r>
    <x v="0"/>
    <x v="1"/>
    <x v="1"/>
    <x v="8"/>
    <x v="16"/>
    <s v="PL_A"/>
    <x v="1"/>
    <x v="1"/>
    <x v="0"/>
    <s v="ZERA-7_ST_COAL_EXT"/>
    <n v="84"/>
    <n v="8.4000000000000005E-2"/>
  </r>
  <r>
    <x v="0"/>
    <x v="1"/>
    <x v="1"/>
    <x v="8"/>
    <x v="16"/>
    <s v="PL_A"/>
    <x v="1"/>
    <x v="1"/>
    <x v="0"/>
    <s v="ZERA-8_ST_COAL_EXT"/>
    <n v="84"/>
    <n v="8.4000000000000005E-2"/>
  </r>
  <r>
    <x v="0"/>
    <x v="1"/>
    <x v="1"/>
    <x v="8"/>
    <x v="16"/>
    <s v="PL_A"/>
    <x v="19"/>
    <x v="7"/>
    <x v="1"/>
    <s v="GNR_ES_ELEC_BAT-LITHIO_E-95_Y-16-29"/>
    <n v="1012.80243837664"/>
    <n v="1.0128024383766401"/>
  </r>
  <r>
    <x v="0"/>
    <x v="1"/>
    <x v="1"/>
    <x v="8"/>
    <x v="16"/>
    <s v="PL_A"/>
    <x v="7"/>
    <x v="0"/>
    <x v="0"/>
    <s v="GNR_ST_FUELOIL_BP_E-15"/>
    <n v="88.000000000000099"/>
    <n v="8.8000000000000106E-2"/>
  </r>
  <r>
    <x v="0"/>
    <x v="1"/>
    <x v="1"/>
    <x v="8"/>
    <x v="16"/>
    <s v="PL_A"/>
    <x v="3"/>
    <x v="0"/>
    <x v="1"/>
    <s v="GNR_ST_MSW_BP_E-24_LS-220-MW-FEED_Y-2030"/>
    <n v="2313.4271977122298"/>
    <n v="2.31342719771223"/>
  </r>
  <r>
    <x v="0"/>
    <x v="1"/>
    <x v="1"/>
    <x v="8"/>
    <x v="16"/>
    <s v="PL_A"/>
    <x v="3"/>
    <x v="1"/>
    <x v="0"/>
    <s v="GNR_ST_MSW_BP_E-15"/>
    <n v="13.6"/>
    <n v="1.3599999999999999E-2"/>
  </r>
  <r>
    <x v="0"/>
    <x v="1"/>
    <x v="1"/>
    <x v="8"/>
    <x v="16"/>
    <s v="PL_A"/>
    <x v="4"/>
    <x v="0"/>
    <x v="0"/>
    <s v="GORZ-4_ST_NGAS_BP"/>
    <n v="52"/>
    <n v="5.1999999999999998E-2"/>
  </r>
  <r>
    <x v="0"/>
    <x v="1"/>
    <x v="1"/>
    <x v="8"/>
    <x v="16"/>
    <s v="PL_A"/>
    <x v="4"/>
    <x v="0"/>
    <x v="0"/>
    <s v="NOWA-1_ST_NGAS_BP"/>
    <n v="127"/>
    <n v="0.127"/>
  </r>
  <r>
    <x v="0"/>
    <x v="1"/>
    <x v="1"/>
    <x v="8"/>
    <x v="16"/>
    <s v="PL_A"/>
    <x v="4"/>
    <x v="0"/>
    <x v="0"/>
    <s v="RZES-2_ST_NGAS_BP"/>
    <n v="32"/>
    <n v="3.2000000000000001E-2"/>
  </r>
  <r>
    <x v="0"/>
    <x v="1"/>
    <x v="1"/>
    <x v="8"/>
    <x v="16"/>
    <s v="PL_A"/>
    <x v="4"/>
    <x v="0"/>
    <x v="0"/>
    <s v="ZIEL-3_ST_NGAS_BP"/>
    <n v="120"/>
    <n v="0.12"/>
  </r>
  <r>
    <x v="0"/>
    <x v="1"/>
    <x v="1"/>
    <x v="8"/>
    <x v="16"/>
    <s v="PL_A"/>
    <x v="4"/>
    <x v="1"/>
    <x v="0"/>
    <s v="GNR_ST_NGAS_BP_E-15"/>
    <n v="56.8"/>
    <n v="5.6800000000000003E-2"/>
  </r>
  <r>
    <x v="0"/>
    <x v="1"/>
    <x v="1"/>
    <x v="8"/>
    <x v="16"/>
    <s v="PL_A"/>
    <x v="5"/>
    <x v="0"/>
    <x v="0"/>
    <s v="GNR_ST_STRAW_BP_E-15"/>
    <n v="32.799999999999997"/>
    <n v="3.2800000000000003E-2"/>
  </r>
  <r>
    <x v="0"/>
    <x v="1"/>
    <x v="1"/>
    <x v="8"/>
    <x v="16"/>
    <s v="PL_A"/>
    <x v="5"/>
    <x v="1"/>
    <x v="0"/>
    <s v="LODZ-3_ST_STRAW_EXT"/>
    <n v="88"/>
    <n v="8.7999999999999995E-2"/>
  </r>
  <r>
    <x v="0"/>
    <x v="1"/>
    <x v="1"/>
    <x v="8"/>
    <x v="16"/>
    <s v="PL_A"/>
    <x v="8"/>
    <x v="3"/>
    <x v="0"/>
    <s v="GNR_PV_SUN"/>
    <n v="1"/>
    <n v="1E-3"/>
  </r>
  <r>
    <x v="0"/>
    <x v="1"/>
    <x v="1"/>
    <x v="8"/>
    <x v="16"/>
    <s v="PL_A"/>
    <x v="9"/>
    <x v="8"/>
    <x v="0"/>
    <s v="GNR_ES_WTR_PMP"/>
    <n v="17.659574468085101"/>
    <n v="1.7659574468085099E-2"/>
  </r>
  <r>
    <x v="0"/>
    <x v="1"/>
    <x v="1"/>
    <x v="8"/>
    <x v="16"/>
    <s v="PL_A"/>
    <x v="10"/>
    <x v="5"/>
    <x v="1"/>
    <s v="GNR_WT_WIND_ON_LS_Y-2020"/>
    <n v="24855.7164933977"/>
    <n v="24.855716493397701"/>
  </r>
  <r>
    <x v="0"/>
    <x v="1"/>
    <x v="1"/>
    <x v="8"/>
    <x v="16"/>
    <s v="PL_A"/>
    <x v="10"/>
    <x v="5"/>
    <x v="0"/>
    <s v="GNR_WT_WIND_ONS"/>
    <n v="6251"/>
    <n v="6.2510000000000003"/>
  </r>
  <r>
    <x v="0"/>
    <x v="1"/>
    <x v="1"/>
    <x v="8"/>
    <x v="16"/>
    <s v="PL_A"/>
    <x v="6"/>
    <x v="0"/>
    <x v="1"/>
    <s v="GNR_ST_WOODCHI_BP_E-29_LS-600-MW-FEED_Y-2030"/>
    <n v="127.441923515982"/>
    <n v="0.12744192351598199"/>
  </r>
  <r>
    <x v="0"/>
    <x v="1"/>
    <x v="1"/>
    <x v="8"/>
    <x v="16"/>
    <s v="PL_Rural"/>
    <x v="1"/>
    <x v="0"/>
    <x v="0"/>
    <s v="SZCZ-1_ST_COAL_BP"/>
    <n v="55"/>
    <n v="5.5E-2"/>
  </r>
  <r>
    <x v="0"/>
    <x v="1"/>
    <x v="1"/>
    <x v="8"/>
    <x v="16"/>
    <s v="PL_Rural"/>
    <x v="1"/>
    <x v="0"/>
    <x v="0"/>
    <s v="TURO-1_ST_COAL_BP"/>
    <n v="1362"/>
    <n v="1.3620000000000001"/>
  </r>
  <r>
    <x v="0"/>
    <x v="1"/>
    <x v="1"/>
    <x v="8"/>
    <x v="16"/>
    <s v="PL_Rural"/>
    <x v="1"/>
    <x v="2"/>
    <x v="0"/>
    <s v="LAZI-6_ST_COAL_CND"/>
    <n v="427"/>
    <n v="0.42699999999999999"/>
  </r>
  <r>
    <x v="0"/>
    <x v="1"/>
    <x v="1"/>
    <x v="8"/>
    <x v="16"/>
    <s v="PL_Rural"/>
    <x v="1"/>
    <x v="2"/>
    <x v="0"/>
    <s v="OPOL-1_ST_COAL_CND"/>
    <n v="358"/>
    <n v="0.35799999999999998"/>
  </r>
  <r>
    <x v="0"/>
    <x v="1"/>
    <x v="1"/>
    <x v="8"/>
    <x v="16"/>
    <s v="PL_Rural"/>
    <x v="20"/>
    <x v="2"/>
    <x v="0"/>
    <s v="PATN2-1_ST_LIGNITE_CON"/>
    <n v="441"/>
    <n v="0.441"/>
  </r>
  <r>
    <x v="0"/>
    <x v="1"/>
    <x v="1"/>
    <x v="8"/>
    <x v="16"/>
    <s v="PL_Rural"/>
    <x v="18"/>
    <x v="2"/>
    <x v="0"/>
    <s v="GNR_ST_NUCL_CND_E-33"/>
    <n v="2776"/>
    <n v="2.7759999999999998"/>
  </r>
  <r>
    <x v="0"/>
    <x v="1"/>
    <x v="1"/>
    <x v="8"/>
    <x v="16"/>
    <s v="PL_Rural"/>
    <x v="9"/>
    <x v="4"/>
    <x v="0"/>
    <s v="GNR_ROR_WTR"/>
    <n v="462"/>
    <n v="0.46200000000000002"/>
  </r>
  <r>
    <x v="0"/>
    <x v="1"/>
    <x v="1"/>
    <x v="9"/>
    <x v="17"/>
    <s v="SE1A"/>
    <x v="9"/>
    <x v="4"/>
    <x v="0"/>
    <s v="GNR_ROR_WTR"/>
    <n v="1228.2"/>
    <n v="1.2282"/>
  </r>
  <r>
    <x v="0"/>
    <x v="1"/>
    <x v="1"/>
    <x v="9"/>
    <x v="17"/>
    <s v="SE1A"/>
    <x v="9"/>
    <x v="6"/>
    <x v="0"/>
    <s v="GNR_RES_WTR_NOPMP_MC-01"/>
    <n v="405.5"/>
    <n v="0.40550000000000003"/>
  </r>
  <r>
    <x v="0"/>
    <x v="1"/>
    <x v="1"/>
    <x v="9"/>
    <x v="17"/>
    <s v="SE1A"/>
    <x v="9"/>
    <x v="6"/>
    <x v="0"/>
    <s v="GNR_RES_WTR_NOPMP_MC-02"/>
    <n v="405.5"/>
    <n v="0.40550000000000003"/>
  </r>
  <r>
    <x v="0"/>
    <x v="1"/>
    <x v="1"/>
    <x v="9"/>
    <x v="17"/>
    <s v="SE1A"/>
    <x v="9"/>
    <x v="6"/>
    <x v="0"/>
    <s v="GNR_RES_WTR_NOPMP_MC-03"/>
    <n v="405.5"/>
    <n v="0.40550000000000003"/>
  </r>
  <r>
    <x v="0"/>
    <x v="1"/>
    <x v="1"/>
    <x v="9"/>
    <x v="17"/>
    <s v="SE1A"/>
    <x v="9"/>
    <x v="6"/>
    <x v="0"/>
    <s v="GNR_RES_WTR_NOPMP_MC-04"/>
    <n v="405.5"/>
    <n v="0.40550000000000003"/>
  </r>
  <r>
    <x v="0"/>
    <x v="1"/>
    <x v="1"/>
    <x v="9"/>
    <x v="17"/>
    <s v="SE1A"/>
    <x v="9"/>
    <x v="6"/>
    <x v="0"/>
    <s v="GNR_RES_WTR_NOPMP_MC-05"/>
    <n v="405.5"/>
    <n v="0.40550000000000003"/>
  </r>
  <r>
    <x v="0"/>
    <x v="1"/>
    <x v="1"/>
    <x v="9"/>
    <x v="17"/>
    <s v="SE1A"/>
    <x v="9"/>
    <x v="6"/>
    <x v="0"/>
    <s v="GNR_RES_WTR_NOPMP_MC-06"/>
    <n v="405.5"/>
    <n v="0.40550000000000003"/>
  </r>
  <r>
    <x v="0"/>
    <x v="1"/>
    <x v="1"/>
    <x v="9"/>
    <x v="17"/>
    <s v="SE1A"/>
    <x v="9"/>
    <x v="6"/>
    <x v="0"/>
    <s v="GNR_RES_WTR_NOPMP_MC-07"/>
    <n v="405.5"/>
    <n v="0.40550000000000003"/>
  </r>
  <r>
    <x v="0"/>
    <x v="1"/>
    <x v="1"/>
    <x v="9"/>
    <x v="17"/>
    <s v="SE1A"/>
    <x v="9"/>
    <x v="6"/>
    <x v="0"/>
    <s v="GNR_RES_WTR_NOPMP_MC-08"/>
    <n v="405.5"/>
    <n v="0.40550000000000003"/>
  </r>
  <r>
    <x v="0"/>
    <x v="1"/>
    <x v="1"/>
    <x v="9"/>
    <x v="17"/>
    <s v="SE1A"/>
    <x v="9"/>
    <x v="6"/>
    <x v="0"/>
    <s v="GNR_RES_WTR_NOPMP_MC-09"/>
    <n v="405.5"/>
    <n v="0.40550000000000003"/>
  </r>
  <r>
    <x v="0"/>
    <x v="1"/>
    <x v="1"/>
    <x v="9"/>
    <x v="17"/>
    <s v="SE1A"/>
    <x v="9"/>
    <x v="6"/>
    <x v="0"/>
    <s v="GNR_RES_WTR_NOPMP_MC-10"/>
    <n v="405.5"/>
    <n v="0.40550000000000003"/>
  </r>
  <r>
    <x v="0"/>
    <x v="1"/>
    <x v="1"/>
    <x v="9"/>
    <x v="17"/>
    <s v="SE1A"/>
    <x v="10"/>
    <x v="5"/>
    <x v="0"/>
    <s v="GNR_WT_WIND_ONS"/>
    <n v="1968.5039999999999"/>
    <n v="1.968504"/>
  </r>
  <r>
    <x v="0"/>
    <x v="1"/>
    <x v="1"/>
    <x v="9"/>
    <x v="17"/>
    <s v="SE1_IND"/>
    <x v="3"/>
    <x v="0"/>
    <x v="1"/>
    <s v="GNR_ST_MSW_BP_E-23_LS-220-MW-FEED_Y-2020"/>
    <n v="95.999286532395701"/>
    <n v="9.59992865323957E-2"/>
  </r>
  <r>
    <x v="0"/>
    <x v="1"/>
    <x v="1"/>
    <x v="9"/>
    <x v="17"/>
    <s v="SE1_IND"/>
    <x v="6"/>
    <x v="0"/>
    <x v="0"/>
    <s v="GNR_IND-ST_WOODCHI_BP_E-71"/>
    <n v="104"/>
    <n v="0.104"/>
  </r>
  <r>
    <x v="0"/>
    <x v="1"/>
    <x v="1"/>
    <x v="9"/>
    <x v="17"/>
    <s v="SE1_medium"/>
    <x v="3"/>
    <x v="0"/>
    <x v="0"/>
    <s v="GNR_ST_MSW_BP_CB-20"/>
    <n v="14.04"/>
    <n v="1.404E-2"/>
  </r>
  <r>
    <x v="0"/>
    <x v="1"/>
    <x v="1"/>
    <x v="9"/>
    <x v="17"/>
    <s v="SE1_medium"/>
    <x v="16"/>
    <x v="0"/>
    <x v="0"/>
    <s v="GNR_ST_PEAT_BP_CB-30"/>
    <n v="8.3000000000000007"/>
    <n v="8.3000000000000001E-3"/>
  </r>
  <r>
    <x v="0"/>
    <x v="1"/>
    <x v="1"/>
    <x v="9"/>
    <x v="17"/>
    <s v="SE1_small"/>
    <x v="0"/>
    <x v="2"/>
    <x v="0"/>
    <s v="GNR_ENG_BGAS_CND_E-35"/>
    <n v="5.1479999999999997"/>
    <n v="5.1479999999999998E-3"/>
  </r>
  <r>
    <x v="0"/>
    <x v="1"/>
    <x v="1"/>
    <x v="9"/>
    <x v="17"/>
    <s v="SE1_small"/>
    <x v="6"/>
    <x v="0"/>
    <x v="0"/>
    <s v="GNR_ST_WOODCHI_BP_CB-20"/>
    <n v="5.71"/>
    <n v="5.7099999999999998E-3"/>
  </r>
  <r>
    <x v="0"/>
    <x v="1"/>
    <x v="1"/>
    <x v="9"/>
    <x v="18"/>
    <s v="SE2A"/>
    <x v="9"/>
    <x v="4"/>
    <x v="0"/>
    <s v="GNR_ROR_WTR"/>
    <n v="2920.9877816421299"/>
    <n v="2.9209877816421299"/>
  </r>
  <r>
    <x v="0"/>
    <x v="1"/>
    <x v="1"/>
    <x v="9"/>
    <x v="18"/>
    <s v="SE2A"/>
    <x v="9"/>
    <x v="6"/>
    <x v="0"/>
    <s v="GNR_RES_WTR_NOPMP_MC-01"/>
    <n v="407.485221835787"/>
    <n v="0.407485221835787"/>
  </r>
  <r>
    <x v="0"/>
    <x v="1"/>
    <x v="1"/>
    <x v="9"/>
    <x v="18"/>
    <s v="SE2A"/>
    <x v="9"/>
    <x v="6"/>
    <x v="0"/>
    <s v="GNR_RES_WTR_NOPMP_MC-02"/>
    <n v="515.485221835787"/>
    <n v="0.51548522183578704"/>
  </r>
  <r>
    <x v="0"/>
    <x v="1"/>
    <x v="1"/>
    <x v="9"/>
    <x v="18"/>
    <s v="SE2A"/>
    <x v="9"/>
    <x v="6"/>
    <x v="0"/>
    <s v="GNR_RES_WTR_NOPMP_MC-03"/>
    <n v="515.485221835787"/>
    <n v="0.51548522183578704"/>
  </r>
  <r>
    <x v="0"/>
    <x v="1"/>
    <x v="1"/>
    <x v="9"/>
    <x v="18"/>
    <s v="SE2A"/>
    <x v="9"/>
    <x v="6"/>
    <x v="0"/>
    <s v="GNR_RES_WTR_NOPMP_MC-04"/>
    <n v="515.485221835787"/>
    <n v="0.51548522183578704"/>
  </r>
  <r>
    <x v="0"/>
    <x v="1"/>
    <x v="1"/>
    <x v="9"/>
    <x v="18"/>
    <s v="SE2A"/>
    <x v="9"/>
    <x v="6"/>
    <x v="0"/>
    <s v="GNR_RES_WTR_NOPMP_MC-05"/>
    <n v="515.485221835787"/>
    <n v="0.51548522183578704"/>
  </r>
  <r>
    <x v="0"/>
    <x v="1"/>
    <x v="1"/>
    <x v="9"/>
    <x v="18"/>
    <s v="SE2A"/>
    <x v="9"/>
    <x v="6"/>
    <x v="0"/>
    <s v="GNR_RES_WTR_NOPMP_MC-06"/>
    <n v="515.485221835787"/>
    <n v="0.51548522183578704"/>
  </r>
  <r>
    <x v="0"/>
    <x v="1"/>
    <x v="1"/>
    <x v="9"/>
    <x v="18"/>
    <s v="SE2A"/>
    <x v="9"/>
    <x v="6"/>
    <x v="0"/>
    <s v="GNR_RES_WTR_NOPMP_MC-07"/>
    <n v="515.485221835787"/>
    <n v="0.51548522183578704"/>
  </r>
  <r>
    <x v="0"/>
    <x v="1"/>
    <x v="1"/>
    <x v="9"/>
    <x v="18"/>
    <s v="SE2A"/>
    <x v="9"/>
    <x v="6"/>
    <x v="0"/>
    <s v="GNR_RES_WTR_NOPMP_MC-08"/>
    <n v="515.485221835787"/>
    <n v="0.51548522183578704"/>
  </r>
  <r>
    <x v="0"/>
    <x v="1"/>
    <x v="1"/>
    <x v="9"/>
    <x v="18"/>
    <s v="SE2A"/>
    <x v="9"/>
    <x v="6"/>
    <x v="0"/>
    <s v="GNR_RES_WTR_NOPMP_MC-09"/>
    <n v="515.485221835787"/>
    <n v="0.51548522183578704"/>
  </r>
  <r>
    <x v="0"/>
    <x v="1"/>
    <x v="1"/>
    <x v="9"/>
    <x v="18"/>
    <s v="SE2A"/>
    <x v="9"/>
    <x v="6"/>
    <x v="0"/>
    <s v="GNR_RES_WTR_NOPMP_MC-10"/>
    <n v="515.485221835787"/>
    <n v="0.51548522183578704"/>
  </r>
  <r>
    <x v="0"/>
    <x v="1"/>
    <x v="1"/>
    <x v="9"/>
    <x v="18"/>
    <s v="SE2A"/>
    <x v="9"/>
    <x v="6"/>
    <x v="0"/>
    <s v="GNR_RES_WTR_PMP_MC-01"/>
    <n v="108"/>
    <n v="0.108"/>
  </r>
  <r>
    <x v="0"/>
    <x v="1"/>
    <x v="1"/>
    <x v="9"/>
    <x v="18"/>
    <s v="SE2A"/>
    <x v="10"/>
    <x v="5"/>
    <x v="0"/>
    <s v="GNR_WT_WIND_ONS"/>
    <n v="3742.6660000000002"/>
    <n v="3.7426659999999998"/>
  </r>
  <r>
    <x v="0"/>
    <x v="1"/>
    <x v="1"/>
    <x v="9"/>
    <x v="18"/>
    <s v="SE2_IND"/>
    <x v="3"/>
    <x v="0"/>
    <x v="1"/>
    <s v="GNR_ST_MSW_BP_E-23_LS-220-MW-FEED_Y-2020"/>
    <n v="303.835637589405"/>
    <n v="0.30383563758940502"/>
  </r>
  <r>
    <x v="0"/>
    <x v="1"/>
    <x v="1"/>
    <x v="9"/>
    <x v="18"/>
    <s v="SE2_IND"/>
    <x v="6"/>
    <x v="0"/>
    <x v="0"/>
    <s v="GNR_IND-ST_WOODCHI_BP_E-71"/>
    <n v="218.17"/>
    <n v="0.21817"/>
  </r>
  <r>
    <x v="0"/>
    <x v="1"/>
    <x v="1"/>
    <x v="9"/>
    <x v="18"/>
    <s v="SE2_medium"/>
    <x v="3"/>
    <x v="0"/>
    <x v="0"/>
    <s v="GNR_ST_MSW_BP_CB-20"/>
    <n v="6.2495911729999998"/>
    <n v="6.2495911730000003E-3"/>
  </r>
  <r>
    <x v="0"/>
    <x v="1"/>
    <x v="1"/>
    <x v="9"/>
    <x v="18"/>
    <s v="SE2_medium"/>
    <x v="3"/>
    <x v="0"/>
    <x v="0"/>
    <s v="GNR_ST_MSW_BP_CB-40"/>
    <n v="19.32"/>
    <n v="1.932E-2"/>
  </r>
  <r>
    <x v="0"/>
    <x v="1"/>
    <x v="1"/>
    <x v="9"/>
    <x v="18"/>
    <s v="SE2_medium"/>
    <x v="6"/>
    <x v="0"/>
    <x v="0"/>
    <s v="GNR_ST_WOODCHI_BP_CB-30"/>
    <n v="8.4600000000000009"/>
    <n v="8.4600000000000005E-3"/>
  </r>
  <r>
    <x v="0"/>
    <x v="1"/>
    <x v="1"/>
    <x v="9"/>
    <x v="18"/>
    <s v="SE2_medium"/>
    <x v="6"/>
    <x v="0"/>
    <x v="0"/>
    <s v="GNR_ST_WOODCHI_BP_CB-40"/>
    <n v="70"/>
    <n v="7.0000000000000007E-2"/>
  </r>
  <r>
    <x v="0"/>
    <x v="1"/>
    <x v="1"/>
    <x v="9"/>
    <x v="18"/>
    <s v="SE2_medium"/>
    <x v="6"/>
    <x v="0"/>
    <x v="0"/>
    <s v="GNR_ST_WOODCHI_BP_CB-50"/>
    <n v="10.8"/>
    <n v="1.0800000000000001E-2"/>
  </r>
  <r>
    <x v="0"/>
    <x v="1"/>
    <x v="1"/>
    <x v="9"/>
    <x v="18"/>
    <s v="SE2_medium"/>
    <x v="11"/>
    <x v="0"/>
    <x v="0"/>
    <s v="GNR_ST_WOODPEL_BP_CB-30"/>
    <n v="8"/>
    <n v="8.0000000000000002E-3"/>
  </r>
  <r>
    <x v="0"/>
    <x v="1"/>
    <x v="1"/>
    <x v="9"/>
    <x v="19"/>
    <s v="SE3A"/>
    <x v="7"/>
    <x v="2"/>
    <x v="0"/>
    <s v="GNR_ST_FUELOIL_CND_E-33"/>
    <n v="500"/>
    <n v="0.5"/>
  </r>
  <r>
    <x v="0"/>
    <x v="1"/>
    <x v="1"/>
    <x v="9"/>
    <x v="19"/>
    <s v="SE3A"/>
    <x v="2"/>
    <x v="2"/>
    <x v="0"/>
    <s v="GNR_GT_LIGHTOIL_CND_E-24"/>
    <n v="38"/>
    <n v="3.7999999999999999E-2"/>
  </r>
  <r>
    <x v="0"/>
    <x v="1"/>
    <x v="1"/>
    <x v="9"/>
    <x v="19"/>
    <s v="SE3A"/>
    <x v="18"/>
    <x v="2"/>
    <x v="0"/>
    <s v="GNR_ST_NUCL_CND_E-33"/>
    <n v="6691"/>
    <n v="6.6909999999999998"/>
  </r>
  <r>
    <x v="0"/>
    <x v="1"/>
    <x v="1"/>
    <x v="9"/>
    <x v="19"/>
    <s v="SE3A"/>
    <x v="9"/>
    <x v="4"/>
    <x v="0"/>
    <s v="GNR_ROR_WTR"/>
    <n v="1298.5899999999999"/>
    <n v="1.2985899999999999"/>
  </r>
  <r>
    <x v="0"/>
    <x v="1"/>
    <x v="1"/>
    <x v="9"/>
    <x v="19"/>
    <s v="SE3A"/>
    <x v="9"/>
    <x v="6"/>
    <x v="0"/>
    <s v="GNR_RES_WTR_NOPMP_MC-01"/>
    <n v="131.6"/>
    <n v="0.13159999999999999"/>
  </r>
  <r>
    <x v="0"/>
    <x v="1"/>
    <x v="1"/>
    <x v="9"/>
    <x v="19"/>
    <s v="SE3A"/>
    <x v="9"/>
    <x v="6"/>
    <x v="0"/>
    <s v="GNR_RES_WTR_NOPMP_MC-02"/>
    <n v="131.6"/>
    <n v="0.13159999999999999"/>
  </r>
  <r>
    <x v="0"/>
    <x v="1"/>
    <x v="1"/>
    <x v="9"/>
    <x v="19"/>
    <s v="SE3A"/>
    <x v="9"/>
    <x v="6"/>
    <x v="0"/>
    <s v="GNR_RES_WTR_NOPMP_MC-03"/>
    <n v="131.6"/>
    <n v="0.13159999999999999"/>
  </r>
  <r>
    <x v="0"/>
    <x v="1"/>
    <x v="1"/>
    <x v="9"/>
    <x v="19"/>
    <s v="SE3A"/>
    <x v="9"/>
    <x v="6"/>
    <x v="0"/>
    <s v="GNR_RES_WTR_NOPMP_MC-04"/>
    <n v="131.6"/>
    <n v="0.13159999999999999"/>
  </r>
  <r>
    <x v="0"/>
    <x v="1"/>
    <x v="1"/>
    <x v="9"/>
    <x v="19"/>
    <s v="SE3A"/>
    <x v="9"/>
    <x v="6"/>
    <x v="0"/>
    <s v="GNR_RES_WTR_NOPMP_MC-05"/>
    <n v="131.6"/>
    <n v="0.13159999999999999"/>
  </r>
  <r>
    <x v="0"/>
    <x v="1"/>
    <x v="1"/>
    <x v="9"/>
    <x v="19"/>
    <s v="SE3A"/>
    <x v="9"/>
    <x v="6"/>
    <x v="0"/>
    <s v="GNR_RES_WTR_NOPMP_MC-06"/>
    <n v="131.6"/>
    <n v="0.13159999999999999"/>
  </r>
  <r>
    <x v="0"/>
    <x v="1"/>
    <x v="1"/>
    <x v="9"/>
    <x v="19"/>
    <s v="SE3A"/>
    <x v="9"/>
    <x v="6"/>
    <x v="0"/>
    <s v="GNR_RES_WTR_NOPMP_MC-07"/>
    <n v="131.6"/>
    <n v="0.13159999999999999"/>
  </r>
  <r>
    <x v="0"/>
    <x v="1"/>
    <x v="1"/>
    <x v="9"/>
    <x v="19"/>
    <s v="SE3A"/>
    <x v="9"/>
    <x v="6"/>
    <x v="0"/>
    <s v="GNR_RES_WTR_NOPMP_MC-08"/>
    <n v="131.6"/>
    <n v="0.13159999999999999"/>
  </r>
  <r>
    <x v="0"/>
    <x v="1"/>
    <x v="1"/>
    <x v="9"/>
    <x v="19"/>
    <s v="SE3A"/>
    <x v="9"/>
    <x v="6"/>
    <x v="0"/>
    <s v="GNR_RES_WTR_NOPMP_MC-09"/>
    <n v="131.6"/>
    <n v="0.13159999999999999"/>
  </r>
  <r>
    <x v="0"/>
    <x v="1"/>
    <x v="1"/>
    <x v="9"/>
    <x v="19"/>
    <s v="SE3A"/>
    <x v="9"/>
    <x v="6"/>
    <x v="0"/>
    <s v="GNR_RES_WTR_NOPMP_MC-10"/>
    <n v="131.6"/>
    <n v="0.13159999999999999"/>
  </r>
  <r>
    <x v="0"/>
    <x v="1"/>
    <x v="1"/>
    <x v="9"/>
    <x v="19"/>
    <s v="SE3A"/>
    <x v="10"/>
    <x v="5"/>
    <x v="0"/>
    <s v="GNR_WT_WIND_ONS"/>
    <n v="2779.11"/>
    <n v="2.7791100000000002"/>
  </r>
  <r>
    <x v="0"/>
    <x v="1"/>
    <x v="1"/>
    <x v="9"/>
    <x v="19"/>
    <s v="SE3_IND"/>
    <x v="3"/>
    <x v="0"/>
    <x v="1"/>
    <s v="GNR_ST_MSW_BP_E-23_LS-220-MW-FEED_Y-2020"/>
    <n v="464.13342935351801"/>
    <n v="0.46413342935351798"/>
  </r>
  <r>
    <x v="0"/>
    <x v="1"/>
    <x v="1"/>
    <x v="9"/>
    <x v="19"/>
    <s v="SE3_IND"/>
    <x v="6"/>
    <x v="0"/>
    <x v="0"/>
    <s v="GNR_IND-ST_WOODCHI_BP_E-71"/>
    <n v="366.67500000000001"/>
    <n v="0.36667499999999997"/>
  </r>
  <r>
    <x v="0"/>
    <x v="1"/>
    <x v="1"/>
    <x v="9"/>
    <x v="19"/>
    <s v="SE3_large"/>
    <x v="1"/>
    <x v="1"/>
    <x v="0"/>
    <s v="VARTAN6_ST_COAL_EXT"/>
    <n v="130"/>
    <n v="0.13"/>
  </r>
  <r>
    <x v="0"/>
    <x v="1"/>
    <x v="1"/>
    <x v="9"/>
    <x v="19"/>
    <s v="SE3_large"/>
    <x v="3"/>
    <x v="0"/>
    <x v="1"/>
    <s v="GNR_ST_MSW_BP_E-23_LS-220-MW-FEED_Y-2020"/>
    <n v="286.21829258730099"/>
    <n v="0.28621829258730103"/>
  </r>
  <r>
    <x v="0"/>
    <x v="1"/>
    <x v="1"/>
    <x v="9"/>
    <x v="19"/>
    <s v="SE3_large"/>
    <x v="3"/>
    <x v="0"/>
    <x v="1"/>
    <s v="GNR_ST_MSW_BP_E-24_LS-220-MW-FEED_Y-2030"/>
    <n v="152.29717998288001"/>
    <n v="0.15229717998288"/>
  </r>
  <r>
    <x v="0"/>
    <x v="1"/>
    <x v="1"/>
    <x v="9"/>
    <x v="19"/>
    <s v="SE3_large"/>
    <x v="3"/>
    <x v="0"/>
    <x v="0"/>
    <s v="GNR_ST_MSW_BP_CB-30"/>
    <n v="61.670804330000003"/>
    <n v="6.1670804330000002E-2"/>
  </r>
  <r>
    <x v="0"/>
    <x v="1"/>
    <x v="1"/>
    <x v="9"/>
    <x v="19"/>
    <s v="SE3_large"/>
    <x v="3"/>
    <x v="1"/>
    <x v="0"/>
    <s v="AROS6_ST_MSW_EXT"/>
    <n v="51"/>
    <n v="5.0999999999999997E-2"/>
  </r>
  <r>
    <x v="0"/>
    <x v="1"/>
    <x v="1"/>
    <x v="9"/>
    <x v="19"/>
    <s v="SE3_large"/>
    <x v="4"/>
    <x v="0"/>
    <x v="0"/>
    <s v="GNR_CC_NGAS_BP_CB-90"/>
    <n v="261"/>
    <n v="0.26100000000000001"/>
  </r>
  <r>
    <x v="0"/>
    <x v="1"/>
    <x v="1"/>
    <x v="9"/>
    <x v="19"/>
    <s v="SE3_large"/>
    <x v="6"/>
    <x v="0"/>
    <x v="0"/>
    <s v="GNR_ST_WOODCHI_BP_CB-10"/>
    <n v="13"/>
    <n v="1.2999999999999999E-2"/>
  </r>
  <r>
    <x v="0"/>
    <x v="1"/>
    <x v="1"/>
    <x v="9"/>
    <x v="19"/>
    <s v="SE3_large"/>
    <x v="6"/>
    <x v="0"/>
    <x v="0"/>
    <s v="GNR_ST_WOODCHI_BP_CB-30"/>
    <n v="20.674617919999999"/>
    <n v="2.0674617919999999E-2"/>
  </r>
  <r>
    <x v="0"/>
    <x v="1"/>
    <x v="1"/>
    <x v="9"/>
    <x v="19"/>
    <s v="SE3_large"/>
    <x v="6"/>
    <x v="0"/>
    <x v="0"/>
    <s v="GNR_ST_WOODCHI_BP_CB-40"/>
    <n v="137.53065179999999"/>
    <n v="0.13753065179999999"/>
  </r>
  <r>
    <x v="0"/>
    <x v="1"/>
    <x v="1"/>
    <x v="9"/>
    <x v="19"/>
    <s v="SE3_large"/>
    <x v="6"/>
    <x v="0"/>
    <x v="0"/>
    <s v="GNR_ST_WOODCHI_BP_CB-80"/>
    <n v="82.698471690000005"/>
    <n v="8.2698471689999997E-2"/>
  </r>
  <r>
    <x v="0"/>
    <x v="1"/>
    <x v="1"/>
    <x v="9"/>
    <x v="19"/>
    <s v="SE3_large"/>
    <x v="14"/>
    <x v="1"/>
    <x v="0"/>
    <s v="AROS7_ST_WOODWST_EXT"/>
    <n v="51"/>
    <n v="5.0999999999999997E-2"/>
  </r>
  <r>
    <x v="0"/>
    <x v="1"/>
    <x v="1"/>
    <x v="9"/>
    <x v="19"/>
    <s v="SE3_medium"/>
    <x v="3"/>
    <x v="0"/>
    <x v="0"/>
    <s v="GNR_ST_MSW_BP_CB-10"/>
    <n v="10.247999999999999"/>
    <n v="1.0248E-2"/>
  </r>
  <r>
    <x v="0"/>
    <x v="1"/>
    <x v="1"/>
    <x v="9"/>
    <x v="19"/>
    <s v="SE3_medium"/>
    <x v="3"/>
    <x v="0"/>
    <x v="0"/>
    <s v="GNR_ST_MSW_BP_CB-20"/>
    <n v="6"/>
    <n v="6.0000000000000001E-3"/>
  </r>
  <r>
    <x v="0"/>
    <x v="1"/>
    <x v="1"/>
    <x v="9"/>
    <x v="19"/>
    <s v="SE3_medium"/>
    <x v="3"/>
    <x v="0"/>
    <x v="0"/>
    <s v="GNR_ST_MSW_BP_CB-30"/>
    <n v="18.3"/>
    <n v="1.83E-2"/>
  </r>
  <r>
    <x v="0"/>
    <x v="1"/>
    <x v="1"/>
    <x v="9"/>
    <x v="19"/>
    <s v="SE3_medium"/>
    <x v="16"/>
    <x v="0"/>
    <x v="0"/>
    <s v="GNR_ST_PEAT_BP_CB-10"/>
    <n v="5.2"/>
    <n v="5.1999999999999998E-3"/>
  </r>
  <r>
    <x v="0"/>
    <x v="1"/>
    <x v="1"/>
    <x v="9"/>
    <x v="19"/>
    <s v="SE3_medium"/>
    <x v="6"/>
    <x v="0"/>
    <x v="0"/>
    <s v="GNR_ST_WOODCHI_BP_CB-10"/>
    <n v="1.6"/>
    <n v="1.6000000000000001E-3"/>
  </r>
  <r>
    <x v="0"/>
    <x v="1"/>
    <x v="1"/>
    <x v="9"/>
    <x v="19"/>
    <s v="SE3_medium"/>
    <x v="6"/>
    <x v="0"/>
    <x v="0"/>
    <s v="GNR_ST_WOODCHI_BP_CB-20"/>
    <n v="9.6471999999999998"/>
    <n v="9.6471999999999999E-3"/>
  </r>
  <r>
    <x v="0"/>
    <x v="1"/>
    <x v="1"/>
    <x v="9"/>
    <x v="19"/>
    <s v="SE3_medium"/>
    <x v="6"/>
    <x v="0"/>
    <x v="0"/>
    <s v="GNR_ST_WOODCHI_BP_CB-30"/>
    <n v="88.804000000000002"/>
    <n v="8.8803999999999994E-2"/>
  </r>
  <r>
    <x v="0"/>
    <x v="1"/>
    <x v="1"/>
    <x v="9"/>
    <x v="19"/>
    <s v="SE3_medium"/>
    <x v="6"/>
    <x v="0"/>
    <x v="0"/>
    <s v="GNR_ST_WOODCHI_BP_CB-40"/>
    <n v="110.147497"/>
    <n v="0.110147497"/>
  </r>
  <r>
    <x v="0"/>
    <x v="1"/>
    <x v="1"/>
    <x v="9"/>
    <x v="19"/>
    <s v="SE3_medium"/>
    <x v="14"/>
    <x v="0"/>
    <x v="0"/>
    <s v="GNR_ST_WOODWST_BP_CB-20"/>
    <n v="5.2210620289999996"/>
    <n v="5.2210620289999997E-3"/>
  </r>
  <r>
    <x v="0"/>
    <x v="1"/>
    <x v="1"/>
    <x v="9"/>
    <x v="19"/>
    <s v="SE3_medium"/>
    <x v="14"/>
    <x v="0"/>
    <x v="0"/>
    <s v="GNR_ST_WOODWST_BP_CB-30"/>
    <n v="15.31"/>
    <n v="1.5310000000000001E-2"/>
  </r>
  <r>
    <x v="0"/>
    <x v="1"/>
    <x v="1"/>
    <x v="9"/>
    <x v="19"/>
    <s v="SE3_medium"/>
    <x v="14"/>
    <x v="0"/>
    <x v="0"/>
    <s v="GNR_ST_WOODWST_BP_CB-40"/>
    <n v="94"/>
    <n v="9.4E-2"/>
  </r>
  <r>
    <x v="0"/>
    <x v="1"/>
    <x v="1"/>
    <x v="9"/>
    <x v="19"/>
    <s v="SE3_small"/>
    <x v="3"/>
    <x v="0"/>
    <x v="0"/>
    <s v="GNR_ST_MSW_BP_CB-20"/>
    <n v="2"/>
    <n v="2E-3"/>
  </r>
  <r>
    <x v="0"/>
    <x v="1"/>
    <x v="1"/>
    <x v="9"/>
    <x v="19"/>
    <s v="SE3_small"/>
    <x v="6"/>
    <x v="0"/>
    <x v="0"/>
    <s v="GNR_ST_WOODCHI_BP_CB-10"/>
    <n v="2.6"/>
    <n v="2.5999999999999999E-3"/>
  </r>
  <r>
    <x v="0"/>
    <x v="1"/>
    <x v="1"/>
    <x v="9"/>
    <x v="19"/>
    <s v="SE3_small"/>
    <x v="6"/>
    <x v="0"/>
    <x v="0"/>
    <s v="GNR_ST_WOODCHI_BP_CB-20"/>
    <n v="3.29"/>
    <n v="3.29E-3"/>
  </r>
  <r>
    <x v="0"/>
    <x v="1"/>
    <x v="1"/>
    <x v="9"/>
    <x v="19"/>
    <s v="SE3_small"/>
    <x v="6"/>
    <x v="0"/>
    <x v="0"/>
    <s v="GNR_ST_WOODCHI_BP_CB-30"/>
    <n v="3.99"/>
    <n v="3.9899999999999996E-3"/>
  </r>
  <r>
    <x v="0"/>
    <x v="1"/>
    <x v="1"/>
    <x v="9"/>
    <x v="19"/>
    <s v="SE3_small"/>
    <x v="14"/>
    <x v="0"/>
    <x v="0"/>
    <s v="GNR_ST_WOODWST_BP_CB-20"/>
    <n v="2"/>
    <n v="2E-3"/>
  </r>
  <r>
    <x v="0"/>
    <x v="1"/>
    <x v="1"/>
    <x v="9"/>
    <x v="20"/>
    <s v="SE4A"/>
    <x v="9"/>
    <x v="4"/>
    <x v="0"/>
    <s v="GNR_ROR_WTR"/>
    <n v="189.33699336621899"/>
    <n v="0.18933699336621901"/>
  </r>
  <r>
    <x v="0"/>
    <x v="1"/>
    <x v="1"/>
    <x v="9"/>
    <x v="20"/>
    <s v="SE4A"/>
    <x v="9"/>
    <x v="6"/>
    <x v="0"/>
    <s v="GNR_RES_WTR_NOPMP_MC-01"/>
    <n v="15.287300663378099"/>
    <n v="1.5287300663378099E-2"/>
  </r>
  <r>
    <x v="0"/>
    <x v="1"/>
    <x v="1"/>
    <x v="9"/>
    <x v="20"/>
    <s v="SE4A"/>
    <x v="9"/>
    <x v="6"/>
    <x v="0"/>
    <s v="GNR_RES_WTR_NOPMP_MC-02"/>
    <n v="15.287300663378099"/>
    <n v="1.5287300663378099E-2"/>
  </r>
  <r>
    <x v="0"/>
    <x v="1"/>
    <x v="1"/>
    <x v="9"/>
    <x v="20"/>
    <s v="SE4A"/>
    <x v="9"/>
    <x v="6"/>
    <x v="0"/>
    <s v="GNR_RES_WTR_NOPMP_MC-03"/>
    <n v="15.287300663378099"/>
    <n v="1.5287300663378099E-2"/>
  </r>
  <r>
    <x v="0"/>
    <x v="1"/>
    <x v="1"/>
    <x v="9"/>
    <x v="20"/>
    <s v="SE4A"/>
    <x v="9"/>
    <x v="6"/>
    <x v="0"/>
    <s v="GNR_RES_WTR_NOPMP_MC-04"/>
    <n v="15.287300663378099"/>
    <n v="1.5287300663378099E-2"/>
  </r>
  <r>
    <x v="0"/>
    <x v="1"/>
    <x v="1"/>
    <x v="9"/>
    <x v="20"/>
    <s v="SE4A"/>
    <x v="9"/>
    <x v="6"/>
    <x v="0"/>
    <s v="GNR_RES_WTR_NOPMP_MC-05"/>
    <n v="15.287300663378099"/>
    <n v="1.5287300663378099E-2"/>
  </r>
  <r>
    <x v="0"/>
    <x v="1"/>
    <x v="1"/>
    <x v="9"/>
    <x v="20"/>
    <s v="SE4A"/>
    <x v="9"/>
    <x v="6"/>
    <x v="0"/>
    <s v="GNR_RES_WTR_NOPMP_MC-06"/>
    <n v="15.287300663378099"/>
    <n v="1.5287300663378099E-2"/>
  </r>
  <r>
    <x v="0"/>
    <x v="1"/>
    <x v="1"/>
    <x v="9"/>
    <x v="20"/>
    <s v="SE4A"/>
    <x v="9"/>
    <x v="6"/>
    <x v="0"/>
    <s v="GNR_RES_WTR_NOPMP_MC-07"/>
    <n v="15.287300663378099"/>
    <n v="1.5287300663378099E-2"/>
  </r>
  <r>
    <x v="0"/>
    <x v="1"/>
    <x v="1"/>
    <x v="9"/>
    <x v="20"/>
    <s v="SE4A"/>
    <x v="9"/>
    <x v="6"/>
    <x v="0"/>
    <s v="GNR_RES_WTR_NOPMP_MC-08"/>
    <n v="15.287300663378099"/>
    <n v="1.5287300663378099E-2"/>
  </r>
  <r>
    <x v="0"/>
    <x v="1"/>
    <x v="1"/>
    <x v="9"/>
    <x v="20"/>
    <s v="SE4A"/>
    <x v="9"/>
    <x v="6"/>
    <x v="0"/>
    <s v="GNR_RES_WTR_NOPMP_MC-09"/>
    <n v="15.287300663378099"/>
    <n v="1.5287300663378099E-2"/>
  </r>
  <r>
    <x v="0"/>
    <x v="1"/>
    <x v="1"/>
    <x v="9"/>
    <x v="20"/>
    <s v="SE4A"/>
    <x v="9"/>
    <x v="6"/>
    <x v="0"/>
    <s v="GNR_RES_WTR_NOPMP_MC-10"/>
    <n v="15.287300663378099"/>
    <n v="1.5287300663378099E-2"/>
  </r>
  <r>
    <x v="0"/>
    <x v="1"/>
    <x v="1"/>
    <x v="9"/>
    <x v="20"/>
    <s v="SE4A"/>
    <x v="10"/>
    <x v="5"/>
    <x v="0"/>
    <s v="GNR_WT_WIND_ONS"/>
    <n v="1481.2149999999999"/>
    <n v="1.4812149999999999"/>
  </r>
  <r>
    <x v="0"/>
    <x v="1"/>
    <x v="1"/>
    <x v="9"/>
    <x v="20"/>
    <s v="SE4_IND"/>
    <x v="3"/>
    <x v="0"/>
    <x v="1"/>
    <s v="GNR_ST_MSW_BP_E-23_LS-220-MW-FEED_Y-2020"/>
    <n v="227.896533800437"/>
    <n v="0.22789653380043701"/>
  </r>
  <r>
    <x v="0"/>
    <x v="1"/>
    <x v="1"/>
    <x v="9"/>
    <x v="20"/>
    <s v="SE4_IND"/>
    <x v="6"/>
    <x v="0"/>
    <x v="0"/>
    <s v="GNR_IND-ST_WOODCHI_BP_E-71"/>
    <n v="252.7"/>
    <n v="0.25269999999999998"/>
  </r>
  <r>
    <x v="0"/>
    <x v="1"/>
    <x v="1"/>
    <x v="9"/>
    <x v="20"/>
    <s v="SE4_large"/>
    <x v="3"/>
    <x v="0"/>
    <x v="1"/>
    <s v="GNR_ST_MSW_BP_E-23_LS-220-MW-FEED_Y-2020"/>
    <n v="20.526717247101299"/>
    <n v="2.0526717247101301E-2"/>
  </r>
  <r>
    <x v="0"/>
    <x v="1"/>
    <x v="1"/>
    <x v="9"/>
    <x v="20"/>
    <s v="SE4_large"/>
    <x v="3"/>
    <x v="0"/>
    <x v="1"/>
    <s v="GNR_ST_MSW_BP_E-24_LS-220-MW-FEED_Y-2030"/>
    <n v="38.413346131300997"/>
    <n v="3.8413346131300999E-2"/>
  </r>
  <r>
    <x v="0"/>
    <x v="1"/>
    <x v="1"/>
    <x v="9"/>
    <x v="20"/>
    <s v="SE4_large"/>
    <x v="3"/>
    <x v="0"/>
    <x v="0"/>
    <s v="GNR_ST_MSW_BP_CB-30"/>
    <n v="19.853541740000001"/>
    <n v="1.9853541740000001E-2"/>
  </r>
  <r>
    <x v="0"/>
    <x v="1"/>
    <x v="1"/>
    <x v="9"/>
    <x v="20"/>
    <s v="SE4_large"/>
    <x v="4"/>
    <x v="1"/>
    <x v="0"/>
    <s v="ORESUND_CC_NGAS_EXT"/>
    <n v="444"/>
    <n v="0.44400000000000001"/>
  </r>
  <r>
    <x v="0"/>
    <x v="1"/>
    <x v="1"/>
    <x v="9"/>
    <x v="20"/>
    <s v="SE4_medium"/>
    <x v="3"/>
    <x v="0"/>
    <x v="0"/>
    <s v="GNR_ST_MSW_BP_CB-30"/>
    <n v="31.53148358"/>
    <n v="3.1531483579999998E-2"/>
  </r>
  <r>
    <x v="0"/>
    <x v="1"/>
    <x v="1"/>
    <x v="9"/>
    <x v="20"/>
    <s v="SE4_medium"/>
    <x v="6"/>
    <x v="0"/>
    <x v="0"/>
    <s v="GNR_ST_WOODCHI_BP_CB-10"/>
    <n v="2.8665630919999998"/>
    <n v="2.866563092E-3"/>
  </r>
  <r>
    <x v="0"/>
    <x v="1"/>
    <x v="1"/>
    <x v="9"/>
    <x v="20"/>
    <s v="SE4_medium"/>
    <x v="6"/>
    <x v="0"/>
    <x v="0"/>
    <s v="GNR_ST_WOODCHI_BP_CB-20"/>
    <n v="6.1"/>
    <n v="6.1000000000000004E-3"/>
  </r>
  <r>
    <x v="0"/>
    <x v="1"/>
    <x v="1"/>
    <x v="9"/>
    <x v="20"/>
    <s v="SE4_medium"/>
    <x v="6"/>
    <x v="0"/>
    <x v="0"/>
    <s v="GNR_ST_WOODCHI_BP_CB-30"/>
    <n v="41.0102555"/>
    <n v="4.1010255500000002E-2"/>
  </r>
  <r>
    <x v="0"/>
    <x v="1"/>
    <x v="1"/>
    <x v="9"/>
    <x v="20"/>
    <s v="SE4_medium"/>
    <x v="6"/>
    <x v="0"/>
    <x v="0"/>
    <s v="GNR_ST_WOODCHI_BP_CB-40"/>
    <n v="46.072481240000002"/>
    <n v="4.6072481239999998E-2"/>
  </r>
  <r>
    <x v="0"/>
    <x v="1"/>
    <x v="1"/>
    <x v="9"/>
    <x v="20"/>
    <s v="SE4_medium"/>
    <x v="6"/>
    <x v="0"/>
    <x v="0"/>
    <s v="GNR_ST_WOODCHI_BP_CB-60"/>
    <n v="37"/>
    <n v="3.6999999999999998E-2"/>
  </r>
  <r>
    <x v="0"/>
    <x v="1"/>
    <x v="1"/>
    <x v="10"/>
    <x v="21"/>
    <s v="UK_A"/>
    <x v="0"/>
    <x v="2"/>
    <x v="0"/>
    <s v="GNR_ST_BGAS_CND_E-40"/>
    <n v="491.6"/>
    <n v="0.49159999999999998"/>
  </r>
  <r>
    <x v="0"/>
    <x v="1"/>
    <x v="1"/>
    <x v="10"/>
    <x v="21"/>
    <s v="UK_A"/>
    <x v="0"/>
    <x v="2"/>
    <x v="0"/>
    <s v="GNR_ST_BGAS_CND_E-45"/>
    <n v="960.400000000001"/>
    <n v="0.96040000000000103"/>
  </r>
  <r>
    <x v="0"/>
    <x v="1"/>
    <x v="1"/>
    <x v="10"/>
    <x v="21"/>
    <s v="UK_A"/>
    <x v="1"/>
    <x v="2"/>
    <x v="0"/>
    <s v="GNR_ST_COAL_CND_E-35"/>
    <n v="4649.2"/>
    <n v="4.6492000000000004"/>
  </r>
  <r>
    <x v="0"/>
    <x v="1"/>
    <x v="1"/>
    <x v="10"/>
    <x v="21"/>
    <s v="UK_A"/>
    <x v="19"/>
    <x v="7"/>
    <x v="1"/>
    <s v="GNR_ES_ELEC_BAT-LITHIO_E-95_Y-16-29"/>
    <n v="5753.5046719321099"/>
    <n v="5.7535046719321103"/>
  </r>
  <r>
    <x v="0"/>
    <x v="1"/>
    <x v="1"/>
    <x v="10"/>
    <x v="21"/>
    <s v="UK_A"/>
    <x v="3"/>
    <x v="2"/>
    <x v="0"/>
    <s v="GNR_ST_MSW_CND_E-40"/>
    <n v="322.39999999999998"/>
    <n v="0.32240000000000002"/>
  </r>
  <r>
    <x v="0"/>
    <x v="1"/>
    <x v="1"/>
    <x v="10"/>
    <x v="21"/>
    <s v="UK_A"/>
    <x v="4"/>
    <x v="2"/>
    <x v="0"/>
    <s v="GNR_CC_NGAS_CND_E-47"/>
    <n v="5811.2"/>
    <n v="5.8112000000000004"/>
  </r>
  <r>
    <x v="0"/>
    <x v="1"/>
    <x v="1"/>
    <x v="10"/>
    <x v="21"/>
    <s v="UK_A"/>
    <x v="4"/>
    <x v="2"/>
    <x v="0"/>
    <s v="GNR_CC_NGAS_CND_E-52"/>
    <n v="2780"/>
    <n v="2.78"/>
  </r>
  <r>
    <x v="0"/>
    <x v="1"/>
    <x v="1"/>
    <x v="10"/>
    <x v="21"/>
    <s v="UK_A"/>
    <x v="4"/>
    <x v="2"/>
    <x v="0"/>
    <s v="GNR_CC_NGAS_CND_E-56"/>
    <n v="3624"/>
    <n v="3.6240000000000001"/>
  </r>
  <r>
    <x v="0"/>
    <x v="1"/>
    <x v="1"/>
    <x v="10"/>
    <x v="21"/>
    <s v="UK_A"/>
    <x v="4"/>
    <x v="2"/>
    <x v="0"/>
    <s v="GNR_GT_NGAS_CND_E-33"/>
    <n v="597.6"/>
    <n v="0.59760000000000002"/>
  </r>
  <r>
    <x v="0"/>
    <x v="1"/>
    <x v="1"/>
    <x v="10"/>
    <x v="21"/>
    <s v="UK_A"/>
    <x v="4"/>
    <x v="2"/>
    <x v="0"/>
    <s v="GNR_GT_NGAS_CND_E-35"/>
    <n v="430"/>
    <n v="0.43"/>
  </r>
  <r>
    <x v="0"/>
    <x v="1"/>
    <x v="1"/>
    <x v="10"/>
    <x v="21"/>
    <s v="UK_A"/>
    <x v="4"/>
    <x v="2"/>
    <x v="0"/>
    <s v="GNR_GT_NGAS_CND_E-38"/>
    <n v="776.4"/>
    <n v="0.77639999999999998"/>
  </r>
  <r>
    <x v="0"/>
    <x v="1"/>
    <x v="1"/>
    <x v="10"/>
    <x v="21"/>
    <s v="UK_A"/>
    <x v="4"/>
    <x v="2"/>
    <x v="0"/>
    <s v="GNR_GT_NGAS_CND_E-41"/>
    <n v="236"/>
    <n v="0.23599999999999999"/>
  </r>
  <r>
    <x v="0"/>
    <x v="1"/>
    <x v="1"/>
    <x v="10"/>
    <x v="21"/>
    <s v="UK_A"/>
    <x v="18"/>
    <x v="2"/>
    <x v="0"/>
    <s v="GNR_ST_NUCL_CND_E-33"/>
    <n v="10216"/>
    <n v="10.215999999999999"/>
  </r>
  <r>
    <x v="0"/>
    <x v="1"/>
    <x v="1"/>
    <x v="10"/>
    <x v="21"/>
    <s v="UK_A"/>
    <x v="8"/>
    <x v="3"/>
    <x v="1"/>
    <s v="GNR_PV_SUN_LS-4-MW_Y-2020"/>
    <n v="4302.1906877250904"/>
    <n v="4.3021906877250897"/>
  </r>
  <r>
    <x v="0"/>
    <x v="1"/>
    <x v="1"/>
    <x v="10"/>
    <x v="21"/>
    <s v="UK_A"/>
    <x v="8"/>
    <x v="3"/>
    <x v="0"/>
    <s v="GNR_PV_SUN"/>
    <n v="4933.12"/>
    <n v="4.9331199999999997"/>
  </r>
  <r>
    <x v="0"/>
    <x v="1"/>
    <x v="1"/>
    <x v="10"/>
    <x v="21"/>
    <s v="UK_A"/>
    <x v="9"/>
    <x v="8"/>
    <x v="0"/>
    <s v="GNR_ES_WTR_PMP"/>
    <n v="26.914893617021299"/>
    <n v="2.6914893617021301E-2"/>
  </r>
  <r>
    <x v="0"/>
    <x v="1"/>
    <x v="1"/>
    <x v="10"/>
    <x v="21"/>
    <s v="UK_A"/>
    <x v="9"/>
    <x v="4"/>
    <x v="0"/>
    <s v="GNR_ROR_WTR"/>
    <n v="1742"/>
    <n v="1.742"/>
  </r>
  <r>
    <x v="0"/>
    <x v="1"/>
    <x v="1"/>
    <x v="10"/>
    <x v="21"/>
    <s v="UK_A"/>
    <x v="10"/>
    <x v="5"/>
    <x v="1"/>
    <s v="GNR_WT_WIND_ON_LS_Y-2020"/>
    <n v="30071"/>
    <n v="30.071000000000002"/>
  </r>
  <r>
    <x v="0"/>
    <x v="1"/>
    <x v="1"/>
    <x v="10"/>
    <x v="21"/>
    <s v="UK_A"/>
    <x v="10"/>
    <x v="5"/>
    <x v="1"/>
    <s v="GNR_WT_WIND_ON_LS_Y-2030"/>
    <n v="496.98"/>
    <n v="0.49697999999999998"/>
  </r>
  <r>
    <x v="0"/>
    <x v="1"/>
    <x v="1"/>
    <x v="10"/>
    <x v="21"/>
    <s v="UK_A"/>
    <x v="10"/>
    <x v="5"/>
    <x v="0"/>
    <s v="GNR_WT_WIND_ONS"/>
    <n v="7786.02"/>
    <n v="7.7860199999999997"/>
  </r>
  <r>
    <x v="0"/>
    <x v="1"/>
    <x v="1"/>
    <x v="10"/>
    <x v="21"/>
    <s v="UK_Offshore"/>
    <x v="10"/>
    <x v="5"/>
    <x v="0"/>
    <s v="GNR_WT_WIND_OFF"/>
    <n v="4129.42"/>
    <n v="4.1294199999999996"/>
  </r>
  <r>
    <x v="0"/>
    <x v="1"/>
    <x v="2"/>
    <x v="0"/>
    <x v="0"/>
    <s v="DK1_Large"/>
    <x v="3"/>
    <x v="0"/>
    <x v="1"/>
    <s v="GNR_ST_MSW_BP_E-24_LS-220-MW-FEED_Y-2030"/>
    <n v="257.760926962741"/>
    <n v="0.257760926962741"/>
  </r>
  <r>
    <x v="0"/>
    <x v="1"/>
    <x v="2"/>
    <x v="0"/>
    <x v="0"/>
    <s v="DK1_Large"/>
    <x v="6"/>
    <x v="0"/>
    <x v="1"/>
    <s v="GNR_ST_WOODCHI_BP_E-29_LS-600-MW-FEED_Y-2030"/>
    <n v="41.697301388589601"/>
    <n v="4.1697301388589597E-2"/>
  </r>
  <r>
    <x v="0"/>
    <x v="1"/>
    <x v="2"/>
    <x v="0"/>
    <x v="0"/>
    <s v="DK1_NoDH"/>
    <x v="10"/>
    <x v="5"/>
    <x v="1"/>
    <s v="GNR_WT_WIND_ON_LS_Y-2030"/>
    <n v="1801.2725000001101"/>
    <n v="1.80127250000011"/>
  </r>
  <r>
    <x v="0"/>
    <x v="1"/>
    <x v="2"/>
    <x v="0"/>
    <x v="0"/>
    <s v="DK1_NoDH"/>
    <x v="10"/>
    <x v="5"/>
    <x v="1"/>
    <s v="GNR_WT_WIND_ON_LS_Y-2050"/>
    <n v="4678.7274999998899"/>
    <n v="4.6787274999998898"/>
  </r>
  <r>
    <x v="0"/>
    <x v="1"/>
    <x v="2"/>
    <x v="0"/>
    <x v="0"/>
    <s v="DK1_Offshore"/>
    <x v="10"/>
    <x v="5"/>
    <x v="1"/>
    <s v="GNR_WT_WIND_OFF_L-NS_Y-2050"/>
    <n v="3342.9102394986498"/>
    <n v="3.3429102394986501"/>
  </r>
  <r>
    <x v="0"/>
    <x v="1"/>
    <x v="2"/>
    <x v="0"/>
    <x v="1"/>
    <s v="DK2_Large"/>
    <x v="3"/>
    <x v="0"/>
    <x v="1"/>
    <s v="GNR_ST_MSW_BP_E-24_LS-220-MW-FEED_Y-2030"/>
    <n v="128.07155419129199"/>
    <n v="0.12807155419129199"/>
  </r>
  <r>
    <x v="0"/>
    <x v="1"/>
    <x v="2"/>
    <x v="0"/>
    <x v="1"/>
    <s v="DK2_Large"/>
    <x v="3"/>
    <x v="0"/>
    <x v="1"/>
    <s v="GNR_ST_MSW_BP_E-25_LS-220-MW-FEED_Y-2050"/>
    <n v="106.354141053585"/>
    <n v="0.106354141053585"/>
  </r>
  <r>
    <x v="0"/>
    <x v="1"/>
    <x v="2"/>
    <x v="0"/>
    <x v="1"/>
    <s v="DK2_Large"/>
    <x v="6"/>
    <x v="0"/>
    <x v="1"/>
    <s v="GNR_ST_WOODCHI_BP_E-29_LS-600-MW-FEED_Y-2030"/>
    <n v="33.086696537759899"/>
    <n v="3.3086696537759898E-2"/>
  </r>
  <r>
    <x v="0"/>
    <x v="1"/>
    <x v="2"/>
    <x v="0"/>
    <x v="1"/>
    <s v="DK2_NoDH"/>
    <x v="10"/>
    <x v="5"/>
    <x v="1"/>
    <s v="GNR_WT_WIND_ON_LS_Y-2030"/>
    <n v="373.55149999999901"/>
    <n v="0.37355149999999898"/>
  </r>
  <r>
    <x v="0"/>
    <x v="1"/>
    <x v="2"/>
    <x v="0"/>
    <x v="1"/>
    <s v="DK2_NoDH"/>
    <x v="10"/>
    <x v="5"/>
    <x v="1"/>
    <s v="GNR_WT_WIND_ON_LS_Y-2050"/>
    <n v="1146.4485"/>
    <n v="1.1464485"/>
  </r>
  <r>
    <x v="0"/>
    <x v="1"/>
    <x v="2"/>
    <x v="0"/>
    <x v="1"/>
    <s v="DK2_Offshore"/>
    <x v="10"/>
    <x v="5"/>
    <x v="1"/>
    <s v="GNR_WT_WIND_OFF_L-NS_Y-2030"/>
    <n v="962.82267009860698"/>
    <n v="0.962822670098607"/>
  </r>
  <r>
    <x v="0"/>
    <x v="1"/>
    <x v="2"/>
    <x v="0"/>
    <x v="1"/>
    <s v="DK2_Offshore"/>
    <x v="10"/>
    <x v="5"/>
    <x v="1"/>
    <s v="GNR_WT_WIND_OFF_L-NS_Y-2050"/>
    <n v="1537.1773299013901"/>
    <n v="1.53717732990139"/>
  </r>
  <r>
    <x v="0"/>
    <x v="1"/>
    <x v="2"/>
    <x v="1"/>
    <x v="2"/>
    <s v="EE_A"/>
    <x v="19"/>
    <x v="7"/>
    <x v="1"/>
    <s v="GNR_ES_ELEC_BAT-LITHIO_E-97_Y-30-50"/>
    <n v="19698.572663680399"/>
    <n v="19.698572663680402"/>
  </r>
  <r>
    <x v="0"/>
    <x v="1"/>
    <x v="2"/>
    <x v="1"/>
    <x v="2"/>
    <s v="EE_A"/>
    <x v="8"/>
    <x v="3"/>
    <x v="1"/>
    <s v="GNR_PV_SUN_LS-4-MW_Y-2020"/>
    <n v="985.91812007376802"/>
    <n v="0.985918120073768"/>
  </r>
  <r>
    <x v="0"/>
    <x v="1"/>
    <x v="2"/>
    <x v="1"/>
    <x v="2"/>
    <s v="EE_A"/>
    <x v="8"/>
    <x v="3"/>
    <x v="1"/>
    <s v="GNR_PV_SUN_LS-4-MW_Y-2030"/>
    <n v="74452.306233846102"/>
    <n v="74.452306233846102"/>
  </r>
  <r>
    <x v="0"/>
    <x v="1"/>
    <x v="2"/>
    <x v="1"/>
    <x v="2"/>
    <s v="EE_A"/>
    <x v="8"/>
    <x v="3"/>
    <x v="1"/>
    <s v="GNR_PV_SUN_LS-4-MW_Y-2050"/>
    <n v="11667.315649652601"/>
    <n v="11.6673156496526"/>
  </r>
  <r>
    <x v="0"/>
    <x v="1"/>
    <x v="2"/>
    <x v="1"/>
    <x v="2"/>
    <s v="EE_Tallinn"/>
    <x v="6"/>
    <x v="0"/>
    <x v="1"/>
    <s v="GNR_ST_WOODCHI_BP_E-29_LS-600-MW-FEED_Y-2050"/>
    <n v="8.6468480466768298"/>
    <n v="8.6468480466768294E-3"/>
  </r>
  <r>
    <x v="0"/>
    <x v="1"/>
    <x v="2"/>
    <x v="2"/>
    <x v="3"/>
    <s v="FI_IND"/>
    <x v="3"/>
    <x v="0"/>
    <x v="1"/>
    <s v="GNR_ST_MSW_BP_E-24_LS-220-MW-FEED_Y-2030"/>
    <n v="238.69052844007399"/>
    <n v="0.23869052844007399"/>
  </r>
  <r>
    <x v="0"/>
    <x v="1"/>
    <x v="2"/>
    <x v="2"/>
    <x v="3"/>
    <s v="FI_IND"/>
    <x v="3"/>
    <x v="0"/>
    <x v="1"/>
    <s v="GNR_ST_MSW_BP_E-25_LS-220-MW-FEED_Y-2050"/>
    <n v="1270.1790099856401"/>
    <n v="1.27017900998564"/>
  </r>
  <r>
    <x v="0"/>
    <x v="1"/>
    <x v="2"/>
    <x v="2"/>
    <x v="3"/>
    <s v="FI_large"/>
    <x v="3"/>
    <x v="0"/>
    <x v="1"/>
    <s v="GNR_ST_MSW_BP_E-24_LS-220-MW-FEED_Y-2030"/>
    <n v="16.668683839111701"/>
    <n v="1.66686838391117E-2"/>
  </r>
  <r>
    <x v="0"/>
    <x v="1"/>
    <x v="2"/>
    <x v="2"/>
    <x v="3"/>
    <s v="FI_large"/>
    <x v="3"/>
    <x v="0"/>
    <x v="1"/>
    <s v="GNR_ST_MSW_BP_E-25_LS-220-MW-FEED_Y-2050"/>
    <n v="61.514094835951802"/>
    <n v="6.1514094835951799E-2"/>
  </r>
  <r>
    <x v="0"/>
    <x v="1"/>
    <x v="2"/>
    <x v="2"/>
    <x v="3"/>
    <s v="FI_large_gas"/>
    <x v="3"/>
    <x v="0"/>
    <x v="1"/>
    <s v="GNR_ST_MSW_BP_E-24_LS-220-MW-FEED_Y-2030"/>
    <n v="150.73810125957601"/>
    <n v="0.15073810125957601"/>
  </r>
  <r>
    <x v="0"/>
    <x v="1"/>
    <x v="2"/>
    <x v="2"/>
    <x v="3"/>
    <s v="FI_large_gas"/>
    <x v="3"/>
    <x v="0"/>
    <x v="1"/>
    <s v="GNR_ST_MSW_BP_E-25_LS-220-MW-FEED_Y-2050"/>
    <n v="274.06447391478201"/>
    <n v="0.274064473914782"/>
  </r>
  <r>
    <x v="0"/>
    <x v="1"/>
    <x v="2"/>
    <x v="2"/>
    <x v="3"/>
    <s v="FI_large_gas"/>
    <x v="6"/>
    <x v="0"/>
    <x v="1"/>
    <s v="GNR_ST_WOODCHI_BP_E-29_LS-600-MW-FEED_Y-2050"/>
    <n v="71.487478561734093"/>
    <n v="7.1487478561734097E-2"/>
  </r>
  <r>
    <x v="0"/>
    <x v="1"/>
    <x v="2"/>
    <x v="3"/>
    <x v="4"/>
    <s v="DE4-E_A"/>
    <x v="19"/>
    <x v="7"/>
    <x v="1"/>
    <s v="GNR_ES_ELEC_BAT-LITHIO_E-97_Y-30-50"/>
    <n v="105.426401630915"/>
    <n v="0.105426401630915"/>
  </r>
  <r>
    <x v="0"/>
    <x v="1"/>
    <x v="2"/>
    <x v="3"/>
    <x v="4"/>
    <s v="DE4-E_A"/>
    <x v="3"/>
    <x v="0"/>
    <x v="1"/>
    <s v="GNR_ST_MSW_BP_E-24_LS-220-MW-FEED_Y-2030"/>
    <n v="957.804482102365"/>
    <n v="0.95780448210236502"/>
  </r>
  <r>
    <x v="0"/>
    <x v="1"/>
    <x v="2"/>
    <x v="3"/>
    <x v="4"/>
    <s v="DE4-E_A"/>
    <x v="3"/>
    <x v="0"/>
    <x v="1"/>
    <s v="GNR_ST_MSW_BP_E-25_LS-220-MW-FEED_Y-2050"/>
    <n v="315.51691607183398"/>
    <n v="0.31551691607183402"/>
  </r>
  <r>
    <x v="0"/>
    <x v="1"/>
    <x v="2"/>
    <x v="3"/>
    <x v="4"/>
    <s v="DE4-E_Offshore_A"/>
    <x v="10"/>
    <x v="5"/>
    <x v="1"/>
    <s v="GNR_WT_WIND_OFF_L-NS_Y-2030"/>
    <n v="7028.5173156348801"/>
    <n v="7.0285173156348799"/>
  </r>
  <r>
    <x v="0"/>
    <x v="1"/>
    <x v="2"/>
    <x v="3"/>
    <x v="4"/>
    <s v="DE4-E_Offshore_A"/>
    <x v="10"/>
    <x v="5"/>
    <x v="1"/>
    <s v="GNR_WT_WIND_OFF_L-NS_Y-2050"/>
    <n v="34249.098313950497"/>
    <n v="34.249098313950498"/>
  </r>
  <r>
    <x v="0"/>
    <x v="1"/>
    <x v="2"/>
    <x v="3"/>
    <x v="5"/>
    <s v="DE4-N_A"/>
    <x v="19"/>
    <x v="7"/>
    <x v="1"/>
    <s v="GNR_ES_ELEC_BAT-LITHIO_E-97_Y-30-50"/>
    <n v="1.4480109741648399"/>
    <n v="1.44801097416484E-3"/>
  </r>
  <r>
    <x v="0"/>
    <x v="1"/>
    <x v="2"/>
    <x v="3"/>
    <x v="5"/>
    <s v="DE4-N_A"/>
    <x v="3"/>
    <x v="0"/>
    <x v="1"/>
    <s v="GNR_ST_MSW_BP_E-24_LS-220-MW-FEED_Y-2030"/>
    <n v="304.09983264749098"/>
    <n v="0.30409983264749102"/>
  </r>
  <r>
    <x v="0"/>
    <x v="1"/>
    <x v="2"/>
    <x v="3"/>
    <x v="5"/>
    <s v="DE4-N_A"/>
    <x v="3"/>
    <x v="0"/>
    <x v="1"/>
    <s v="GNR_ST_MSW_BP_E-25_LS-220-MW-FEED_Y-2050"/>
    <n v="136.71979551587199"/>
    <n v="0.13671979551587199"/>
  </r>
  <r>
    <x v="0"/>
    <x v="1"/>
    <x v="2"/>
    <x v="3"/>
    <x v="5"/>
    <s v="DE4-N_Offshore_A"/>
    <x v="10"/>
    <x v="5"/>
    <x v="1"/>
    <s v="GNR_WT_WIND_OFF_L-NS_Y-2050"/>
    <n v="8175.8303354666496"/>
    <n v="8.1758303354666495"/>
  </r>
  <r>
    <x v="0"/>
    <x v="1"/>
    <x v="2"/>
    <x v="3"/>
    <x v="6"/>
    <s v="DE4-S_A"/>
    <x v="3"/>
    <x v="0"/>
    <x v="1"/>
    <s v="GNR_ST_MSW_BP_E-24_LS-220-MW-FEED_Y-2030"/>
    <n v="717.82573546634103"/>
    <n v="0.71782573546634099"/>
  </r>
  <r>
    <x v="0"/>
    <x v="1"/>
    <x v="2"/>
    <x v="3"/>
    <x v="6"/>
    <s v="DE4-S_A"/>
    <x v="3"/>
    <x v="0"/>
    <x v="1"/>
    <s v="GNR_ST_MSW_BP_E-25_LS-220-MW-FEED_Y-2050"/>
    <n v="168.64206174159801"/>
    <n v="0.16864206174159799"/>
  </r>
  <r>
    <x v="0"/>
    <x v="1"/>
    <x v="2"/>
    <x v="3"/>
    <x v="7"/>
    <s v="DE4-W_A"/>
    <x v="19"/>
    <x v="7"/>
    <x v="1"/>
    <s v="GNR_ES_ELEC_BAT-LITHIO_E-97_Y-30-50"/>
    <n v="1836.4657481368999"/>
    <n v="1.8364657481369"/>
  </r>
  <r>
    <x v="0"/>
    <x v="1"/>
    <x v="2"/>
    <x v="3"/>
    <x v="7"/>
    <s v="DE4-W_A"/>
    <x v="3"/>
    <x v="0"/>
    <x v="1"/>
    <s v="GNR_ST_MSW_BP_E-24_LS-220-MW-FEED_Y-2030"/>
    <n v="57.676442570390002"/>
    <n v="5.767644257039E-2"/>
  </r>
  <r>
    <x v="0"/>
    <x v="1"/>
    <x v="2"/>
    <x v="3"/>
    <x v="7"/>
    <s v="DE4-W_A"/>
    <x v="3"/>
    <x v="0"/>
    <x v="1"/>
    <s v="GNR_ST_MSW_BP_E-25_LS-220-MW-FEED_Y-2050"/>
    <n v="941.687174503346"/>
    <n v="0.94168717450334605"/>
  </r>
  <r>
    <x v="0"/>
    <x v="1"/>
    <x v="2"/>
    <x v="3"/>
    <x v="7"/>
    <s v="DE4-W_A"/>
    <x v="6"/>
    <x v="0"/>
    <x v="1"/>
    <s v="GNR_ST_WOODCHI_BP_E-29_LS-600-MW-FEED_Y-2030"/>
    <n v="357.659899651822"/>
    <n v="0.35765989965182199"/>
  </r>
  <r>
    <x v="0"/>
    <x v="1"/>
    <x v="2"/>
    <x v="3"/>
    <x v="7"/>
    <s v="DE4-W_Offshore_A"/>
    <x v="10"/>
    <x v="5"/>
    <x v="1"/>
    <s v="GNR_WT_WIND_OFF_L-NS_Y-2030"/>
    <n v="47123.793662197299"/>
    <n v="47.123793662197301"/>
  </r>
  <r>
    <x v="0"/>
    <x v="1"/>
    <x v="2"/>
    <x v="3"/>
    <x v="7"/>
    <s v="DE4-W_Offshore_A"/>
    <x v="10"/>
    <x v="5"/>
    <x v="1"/>
    <s v="GNR_WT_WIND_OFF_L-NS_Y-2050"/>
    <n v="43057.959535530099"/>
    <n v="43.057959535530102"/>
  </r>
  <r>
    <x v="0"/>
    <x v="1"/>
    <x v="2"/>
    <x v="4"/>
    <x v="8"/>
    <s v="LV_A"/>
    <x v="19"/>
    <x v="7"/>
    <x v="1"/>
    <s v="GNR_ES_ELEC_BAT-LITHIO_E-97_Y-30-50"/>
    <n v="1820.7765929173299"/>
    <n v="1.8207765929173301"/>
  </r>
  <r>
    <x v="0"/>
    <x v="1"/>
    <x v="2"/>
    <x v="4"/>
    <x v="8"/>
    <s v="LV_A"/>
    <x v="8"/>
    <x v="3"/>
    <x v="1"/>
    <s v="GNR_PV_SUN_LS-4-MW_Y-2030"/>
    <n v="5141.7996078307997"/>
    <n v="5.1417996078307997"/>
  </r>
  <r>
    <x v="0"/>
    <x v="1"/>
    <x v="2"/>
    <x v="4"/>
    <x v="8"/>
    <s v="LV_A"/>
    <x v="8"/>
    <x v="3"/>
    <x v="1"/>
    <s v="GNR_PV_SUN_LS-4-MW_Y-2050"/>
    <n v="2501.7318708421599"/>
    <n v="2.5017318708421601"/>
  </r>
  <r>
    <x v="0"/>
    <x v="1"/>
    <x v="2"/>
    <x v="5"/>
    <x v="9"/>
    <s v="LT_A"/>
    <x v="19"/>
    <x v="7"/>
    <x v="1"/>
    <s v="GNR_ES_ELEC_BAT-LITHIO_E-97_Y-30-50"/>
    <n v="44217.025053284"/>
    <n v="44.217025053283997"/>
  </r>
  <r>
    <x v="0"/>
    <x v="1"/>
    <x v="2"/>
    <x v="5"/>
    <x v="9"/>
    <s v="LT_A"/>
    <x v="8"/>
    <x v="3"/>
    <x v="1"/>
    <s v="GNR_PV_SUN_LS-4-MW_Y-2020"/>
    <n v="5136.9793606015401"/>
    <n v="5.1369793606015399"/>
  </r>
  <r>
    <x v="0"/>
    <x v="1"/>
    <x v="2"/>
    <x v="5"/>
    <x v="9"/>
    <s v="LT_A"/>
    <x v="8"/>
    <x v="3"/>
    <x v="1"/>
    <s v="GNR_PV_SUN_LS-4-MW_Y-2030"/>
    <n v="197645.58018178199"/>
    <n v="197.64558018178201"/>
  </r>
  <r>
    <x v="0"/>
    <x v="1"/>
    <x v="2"/>
    <x v="6"/>
    <x v="10"/>
    <s v="NL_A"/>
    <x v="19"/>
    <x v="7"/>
    <x v="1"/>
    <s v="GNR_ES_ELEC_BAT-LITHIO_E-97_Y-30-50"/>
    <n v="2655.8017759017998"/>
    <n v="2.6558017759018"/>
  </r>
  <r>
    <x v="0"/>
    <x v="1"/>
    <x v="2"/>
    <x v="6"/>
    <x v="10"/>
    <s v="NL_A"/>
    <x v="8"/>
    <x v="3"/>
    <x v="1"/>
    <s v="GNR_PV_SUN_LS-4-MW_Y-2020"/>
    <n v="3849.70794362983"/>
    <n v="3.8497079436298298"/>
  </r>
  <r>
    <x v="0"/>
    <x v="1"/>
    <x v="2"/>
    <x v="6"/>
    <x v="10"/>
    <s v="NL_A"/>
    <x v="10"/>
    <x v="5"/>
    <x v="1"/>
    <s v="GNR_WT_WIND_ON_LS_Y-2030"/>
    <n v="198.780000000001"/>
    <n v="0.19878000000000101"/>
  </r>
  <r>
    <x v="0"/>
    <x v="1"/>
    <x v="2"/>
    <x v="6"/>
    <x v="10"/>
    <s v="NL_A"/>
    <x v="10"/>
    <x v="5"/>
    <x v="1"/>
    <s v="GNR_WT_WIND_ON_LS_Y-2050"/>
    <n v="10101.219999999999"/>
    <n v="10.10122"/>
  </r>
  <r>
    <x v="0"/>
    <x v="1"/>
    <x v="2"/>
    <x v="7"/>
    <x v="12"/>
    <s v="NO2_A2"/>
    <x v="6"/>
    <x v="0"/>
    <x v="1"/>
    <s v="GNR_ST_WOODCHI_BP_E-29_MS-80-MW-FEED_Y-2050"/>
    <n v="17.2210489599189"/>
    <n v="1.7221048959918901E-2"/>
  </r>
  <r>
    <x v="0"/>
    <x v="1"/>
    <x v="2"/>
    <x v="7"/>
    <x v="13"/>
    <s v="NO3_A1"/>
    <x v="10"/>
    <x v="5"/>
    <x v="1"/>
    <s v="GNR_WT_WIND_ON_LS_Y-2030"/>
    <n v="249.349999999999"/>
    <n v="0.24934999999999899"/>
  </r>
  <r>
    <x v="0"/>
    <x v="1"/>
    <x v="2"/>
    <x v="7"/>
    <x v="13"/>
    <s v="NO3_A1"/>
    <x v="10"/>
    <x v="5"/>
    <x v="1"/>
    <s v="GNR_WT_WIND_ON_LS_Y-2050"/>
    <n v="5162.6499999999996"/>
    <n v="5.1626500000000002"/>
  </r>
  <r>
    <x v="0"/>
    <x v="1"/>
    <x v="2"/>
    <x v="7"/>
    <x v="13"/>
    <s v="NO3_Offshore"/>
    <x v="10"/>
    <x v="5"/>
    <x v="1"/>
    <s v="GNR_WT_WIND_OFF_L-NS_Y-2030"/>
    <n v="3024.65358321953"/>
    <n v="3.0246535832195298"/>
  </r>
  <r>
    <x v="0"/>
    <x v="1"/>
    <x v="2"/>
    <x v="7"/>
    <x v="13"/>
    <s v="NO3_Offshore"/>
    <x v="10"/>
    <x v="5"/>
    <x v="1"/>
    <s v="GNR_WT_WIND_OFF_L-NS_Y-2050"/>
    <n v="2535.0917787537301"/>
    <n v="2.5350917787537299"/>
  </r>
  <r>
    <x v="0"/>
    <x v="1"/>
    <x v="2"/>
    <x v="7"/>
    <x v="14"/>
    <s v="NO4_A1"/>
    <x v="10"/>
    <x v="5"/>
    <x v="1"/>
    <s v="GNR_WT_WIND_ON_LS_Y-2030"/>
    <n v="309.41600860865702"/>
    <n v="0.30941600860865698"/>
  </r>
  <r>
    <x v="0"/>
    <x v="1"/>
    <x v="2"/>
    <x v="7"/>
    <x v="14"/>
    <s v="NO4_A1"/>
    <x v="10"/>
    <x v="5"/>
    <x v="1"/>
    <s v="GNR_WT_WIND_ON_LS_Y-2050"/>
    <n v="713.10080852739497"/>
    <n v="0.71310080852739499"/>
  </r>
  <r>
    <x v="0"/>
    <x v="1"/>
    <x v="2"/>
    <x v="7"/>
    <x v="15"/>
    <s v="NO5_A1"/>
    <x v="10"/>
    <x v="5"/>
    <x v="1"/>
    <s v="GNR_WT_WIND_ON_LS_Y-2050"/>
    <n v="238"/>
    <n v="0.23799999999999999"/>
  </r>
  <r>
    <x v="0"/>
    <x v="1"/>
    <x v="2"/>
    <x v="7"/>
    <x v="15"/>
    <s v="NO5_Offshore"/>
    <x v="10"/>
    <x v="5"/>
    <x v="1"/>
    <s v="GNR_WT_WIND_OFF_L-NS_Y-2030"/>
    <n v="17166.4481934293"/>
    <n v="17.1664481934293"/>
  </r>
  <r>
    <x v="0"/>
    <x v="1"/>
    <x v="2"/>
    <x v="7"/>
    <x v="15"/>
    <s v="NO5_Offshore"/>
    <x v="10"/>
    <x v="5"/>
    <x v="1"/>
    <s v="GNR_WT_WIND_OFF_L-NS_Y-2050"/>
    <n v="497.86133501821701"/>
    <n v="0.497861335018217"/>
  </r>
  <r>
    <x v="0"/>
    <x v="1"/>
    <x v="2"/>
    <x v="8"/>
    <x v="16"/>
    <s v="PL_A"/>
    <x v="3"/>
    <x v="0"/>
    <x v="1"/>
    <s v="GNR_ST_MSW_BP_E-24_LS-220-MW-FEED_Y-2030"/>
    <n v="2313.4271977122298"/>
    <n v="2.31342719771223"/>
  </r>
  <r>
    <x v="0"/>
    <x v="1"/>
    <x v="2"/>
    <x v="8"/>
    <x v="16"/>
    <s v="PL_A"/>
    <x v="3"/>
    <x v="0"/>
    <x v="1"/>
    <s v="GNR_ST_MSW_BP_E-25_LS-220-MW-FEED_Y-2050"/>
    <n v="1006.52696937901"/>
    <n v="1.00652696937901"/>
  </r>
  <r>
    <x v="0"/>
    <x v="1"/>
    <x v="2"/>
    <x v="8"/>
    <x v="16"/>
    <s v="PL_A"/>
    <x v="6"/>
    <x v="0"/>
    <x v="1"/>
    <s v="GNR_ST_WOODCHI_BP_E-29_LS-600-MW-FEED_Y-2030"/>
    <n v="127.441923515982"/>
    <n v="0.12744192351598199"/>
  </r>
  <r>
    <x v="0"/>
    <x v="1"/>
    <x v="2"/>
    <x v="9"/>
    <x v="17"/>
    <s v="SE1A"/>
    <x v="10"/>
    <x v="5"/>
    <x v="1"/>
    <s v="GNR_WT_WIND_ON_LS_Y-2050"/>
    <n v="664.76565490526104"/>
    <n v="0.66476565490526196"/>
  </r>
  <r>
    <x v="0"/>
    <x v="1"/>
    <x v="2"/>
    <x v="9"/>
    <x v="17"/>
    <s v="SE1_IND"/>
    <x v="3"/>
    <x v="0"/>
    <x v="1"/>
    <s v="GNR_ST_MSW_BP_E-25_LS-220-MW-FEED_Y-2050"/>
    <n v="113.552154732547"/>
    <n v="0.113552154732547"/>
  </r>
  <r>
    <x v="0"/>
    <x v="1"/>
    <x v="2"/>
    <x v="9"/>
    <x v="18"/>
    <s v="SE2A"/>
    <x v="10"/>
    <x v="5"/>
    <x v="1"/>
    <s v="GNR_WT_WIND_ON_LS_Y-2050"/>
    <n v="4952.5235509918302"/>
    <n v="4.9525235509918302"/>
  </r>
  <r>
    <x v="0"/>
    <x v="1"/>
    <x v="2"/>
    <x v="9"/>
    <x v="18"/>
    <s v="SE2_IND"/>
    <x v="3"/>
    <x v="0"/>
    <x v="1"/>
    <s v="GNR_ST_MSW_BP_E-25_LS-220-MW-FEED_Y-2050"/>
    <n v="271.20405864203599"/>
    <n v="0.27120405864203601"/>
  </r>
  <r>
    <x v="0"/>
    <x v="1"/>
    <x v="2"/>
    <x v="9"/>
    <x v="19"/>
    <s v="SE3_IND"/>
    <x v="3"/>
    <x v="0"/>
    <x v="1"/>
    <s v="GNR_ST_MSW_BP_E-25_LS-220-MW-FEED_Y-2050"/>
    <n v="438.60711356404403"/>
    <n v="0.43860711356404403"/>
  </r>
  <r>
    <x v="0"/>
    <x v="1"/>
    <x v="2"/>
    <x v="9"/>
    <x v="19"/>
    <s v="SE3_large"/>
    <x v="3"/>
    <x v="0"/>
    <x v="1"/>
    <s v="GNR_ST_MSW_BP_E-24_LS-220-MW-FEED_Y-2030"/>
    <n v="152.29717998288001"/>
    <n v="0.15229717998288"/>
  </r>
  <r>
    <x v="0"/>
    <x v="1"/>
    <x v="2"/>
    <x v="9"/>
    <x v="19"/>
    <s v="SE3_large"/>
    <x v="3"/>
    <x v="0"/>
    <x v="1"/>
    <s v="GNR_ST_MSW_BP_E-25_LS-220-MW-FEED_Y-2050"/>
    <n v="438.93583671715902"/>
    <n v="0.43893583671715902"/>
  </r>
  <r>
    <x v="0"/>
    <x v="1"/>
    <x v="2"/>
    <x v="9"/>
    <x v="20"/>
    <s v="SE4_IND"/>
    <x v="3"/>
    <x v="0"/>
    <x v="1"/>
    <s v="GNR_ST_MSW_BP_E-25_LS-220-MW-FEED_Y-2050"/>
    <n v="227.896533800437"/>
    <n v="0.22789653380043701"/>
  </r>
  <r>
    <x v="0"/>
    <x v="1"/>
    <x v="2"/>
    <x v="9"/>
    <x v="20"/>
    <s v="SE4_large"/>
    <x v="3"/>
    <x v="0"/>
    <x v="1"/>
    <s v="GNR_ST_MSW_BP_E-24_LS-220-MW-FEED_Y-2030"/>
    <n v="38.413346131300997"/>
    <n v="3.8413346131300999E-2"/>
  </r>
  <r>
    <x v="0"/>
    <x v="1"/>
    <x v="2"/>
    <x v="9"/>
    <x v="20"/>
    <s v="SE4_large"/>
    <x v="3"/>
    <x v="0"/>
    <x v="1"/>
    <s v="GNR_ST_MSW_BP_E-25_LS-220-MW-FEED_Y-2050"/>
    <n v="35.899125674531902"/>
    <n v="3.58991256745319E-2"/>
  </r>
  <r>
    <x v="0"/>
    <x v="1"/>
    <x v="2"/>
    <x v="10"/>
    <x v="21"/>
    <s v="UK_A"/>
    <x v="19"/>
    <x v="7"/>
    <x v="1"/>
    <s v="GNR_ES_ELEC_BAT-LITHIO_E-97_Y-30-50"/>
    <n v="6918.2849594930203"/>
    <n v="6.91828495949302"/>
  </r>
  <r>
    <x v="0"/>
    <x v="1"/>
    <x v="2"/>
    <x v="10"/>
    <x v="21"/>
    <s v="UK_A"/>
    <x v="8"/>
    <x v="3"/>
    <x v="1"/>
    <s v="GNR_PV_SUN_LS-4-MW_Y-2020"/>
    <n v="4302.1906877250904"/>
    <n v="4.3021906877250897"/>
  </r>
  <r>
    <x v="0"/>
    <x v="1"/>
    <x v="2"/>
    <x v="10"/>
    <x v="21"/>
    <s v="UK_A"/>
    <x v="8"/>
    <x v="3"/>
    <x v="1"/>
    <s v="GNR_PV_SUN_LS-4-MW_Y-2050"/>
    <n v="36494.847695712699"/>
    <n v="36.4948476957127"/>
  </r>
  <r>
    <x v="0"/>
    <x v="1"/>
    <x v="2"/>
    <x v="10"/>
    <x v="21"/>
    <s v="UK_A"/>
    <x v="10"/>
    <x v="5"/>
    <x v="1"/>
    <s v="GNR_WT_WIND_ON_LS_Y-2030"/>
    <n v="496.98"/>
    <n v="0.49697999999999998"/>
  </r>
  <r>
    <x v="0"/>
    <x v="1"/>
    <x v="2"/>
    <x v="10"/>
    <x v="21"/>
    <s v="UK_A"/>
    <x v="10"/>
    <x v="5"/>
    <x v="1"/>
    <s v="GNR_WT_WIND_ON_LS_Y-2050"/>
    <n v="37857.019999999997"/>
    <n v="37.857019999999999"/>
  </r>
  <r>
    <x v="0"/>
    <x v="2"/>
    <x v="2"/>
    <x v="1"/>
    <x v="2"/>
    <s v="EE_Enefit"/>
    <x v="12"/>
    <x v="2"/>
    <x v="0"/>
    <s v="ENEFIT_ST_RETORT-GAS_CND"/>
    <n v="35"/>
    <n v="3.5000000000000003E-2"/>
  </r>
  <r>
    <x v="0"/>
    <x v="2"/>
    <x v="2"/>
    <x v="1"/>
    <x v="2"/>
    <s v="EE_Industry"/>
    <x v="12"/>
    <x v="1"/>
    <x v="0"/>
    <s v="GNR_ENG_RETORT-GAS_E-44"/>
    <n v="95"/>
    <n v="9.5000000000000001E-2"/>
  </r>
  <r>
    <x v="0"/>
    <x v="2"/>
    <x v="2"/>
    <x v="1"/>
    <x v="2"/>
    <s v="EE_Industry"/>
    <x v="13"/>
    <x v="0"/>
    <x v="0"/>
    <s v="IMAVERE_ST_WOOD_BP"/>
    <n v="10"/>
    <n v="0.01"/>
  </r>
  <r>
    <x v="0"/>
    <x v="2"/>
    <x v="2"/>
    <x v="1"/>
    <x v="2"/>
    <s v="EE_Industry"/>
    <x v="13"/>
    <x v="0"/>
    <x v="0"/>
    <s v="OSULA_ST_WOOD_BP"/>
    <n v="10"/>
    <n v="0.01"/>
  </r>
  <r>
    <x v="0"/>
    <x v="2"/>
    <x v="2"/>
    <x v="1"/>
    <x v="2"/>
    <s v="EE_Narva"/>
    <x v="15"/>
    <x v="2"/>
    <x v="0"/>
    <s v="AUVERE_ST_SHALE_CND"/>
    <n v="274"/>
    <n v="0.27400000000000002"/>
  </r>
  <r>
    <x v="0"/>
    <x v="2"/>
    <x v="2"/>
    <x v="1"/>
    <x v="2"/>
    <s v="EE_Rural"/>
    <x v="4"/>
    <x v="1"/>
    <x v="0"/>
    <s v="GNR_ENG_NGAS_EXT_E-44"/>
    <n v="4"/>
    <n v="4.0000000000000001E-3"/>
  </r>
  <r>
    <x v="0"/>
    <x v="2"/>
    <x v="2"/>
    <x v="1"/>
    <x v="2"/>
    <s v="EE_Tallinn"/>
    <x v="13"/>
    <x v="0"/>
    <x v="0"/>
    <s v="MUSTAMAE_ST_WOOD_BP"/>
    <n v="10"/>
    <n v="0.01"/>
  </r>
  <r>
    <x v="0"/>
    <x v="2"/>
    <x v="2"/>
    <x v="1"/>
    <x v="2"/>
    <s v="EE_Tallinn"/>
    <x v="13"/>
    <x v="0"/>
    <x v="0"/>
    <s v="VAO-2_ST_WOOD_BP"/>
    <n v="21"/>
    <n v="2.1000000000000001E-2"/>
  </r>
  <r>
    <x v="0"/>
    <x v="2"/>
    <x v="2"/>
    <x v="2"/>
    <x v="3"/>
    <s v="FI_IND"/>
    <x v="0"/>
    <x v="0"/>
    <x v="0"/>
    <s v="GNR_IND-ST_BGAS_BP_CB-30"/>
    <n v="1.4"/>
    <n v="1.4E-3"/>
  </r>
  <r>
    <x v="0"/>
    <x v="2"/>
    <x v="2"/>
    <x v="2"/>
    <x v="3"/>
    <s v="FI_IND"/>
    <x v="4"/>
    <x v="0"/>
    <x v="0"/>
    <s v="GNR_IND-ST_NGAS_BP_CB-30"/>
    <n v="144.5"/>
    <n v="0.14449999999999999"/>
  </r>
  <r>
    <x v="0"/>
    <x v="2"/>
    <x v="2"/>
    <x v="2"/>
    <x v="3"/>
    <s v="FI_large"/>
    <x v="16"/>
    <x v="1"/>
    <x v="0"/>
    <s v="KELJONLAHTI_ST_PEAT_EXT"/>
    <n v="189.7"/>
    <n v="0.18970000000000001"/>
  </r>
  <r>
    <x v="0"/>
    <x v="2"/>
    <x v="2"/>
    <x v="2"/>
    <x v="3"/>
    <s v="FinA"/>
    <x v="18"/>
    <x v="2"/>
    <x v="0"/>
    <s v="GNR_ST_NUCL_CND_E-33"/>
    <n v="2800"/>
    <n v="2.8"/>
  </r>
  <r>
    <x v="0"/>
    <x v="2"/>
    <x v="2"/>
    <x v="2"/>
    <x v="3"/>
    <s v="FinA"/>
    <x v="9"/>
    <x v="4"/>
    <x v="0"/>
    <s v="GNR_ROR_WTR"/>
    <n v="1856.7"/>
    <n v="1.8567"/>
  </r>
  <r>
    <x v="0"/>
    <x v="2"/>
    <x v="2"/>
    <x v="2"/>
    <x v="3"/>
    <s v="FinA"/>
    <x v="9"/>
    <x v="6"/>
    <x v="0"/>
    <s v="GNR_RES_WTR_NOPMP_MC-01"/>
    <n v="156.94999999999999"/>
    <n v="0.15695000000000001"/>
  </r>
  <r>
    <x v="0"/>
    <x v="2"/>
    <x v="2"/>
    <x v="2"/>
    <x v="3"/>
    <s v="FinA"/>
    <x v="9"/>
    <x v="6"/>
    <x v="0"/>
    <s v="GNR_RES_WTR_NOPMP_MC-02"/>
    <n v="156.94999999999999"/>
    <n v="0.15695000000000001"/>
  </r>
  <r>
    <x v="0"/>
    <x v="2"/>
    <x v="2"/>
    <x v="2"/>
    <x v="3"/>
    <s v="FinA"/>
    <x v="9"/>
    <x v="6"/>
    <x v="0"/>
    <s v="GNR_RES_WTR_NOPMP_MC-03"/>
    <n v="156.94999999999999"/>
    <n v="0.15695000000000001"/>
  </r>
  <r>
    <x v="0"/>
    <x v="2"/>
    <x v="2"/>
    <x v="2"/>
    <x v="3"/>
    <s v="FinA"/>
    <x v="9"/>
    <x v="6"/>
    <x v="0"/>
    <s v="GNR_RES_WTR_NOPMP_MC-04"/>
    <n v="156.94999999999999"/>
    <n v="0.15695000000000001"/>
  </r>
  <r>
    <x v="0"/>
    <x v="2"/>
    <x v="2"/>
    <x v="2"/>
    <x v="3"/>
    <s v="FinA"/>
    <x v="9"/>
    <x v="6"/>
    <x v="0"/>
    <s v="GNR_RES_WTR_NOPMP_MC-05"/>
    <n v="156.94999999999999"/>
    <n v="0.15695000000000001"/>
  </r>
  <r>
    <x v="0"/>
    <x v="2"/>
    <x v="2"/>
    <x v="2"/>
    <x v="3"/>
    <s v="FinA"/>
    <x v="9"/>
    <x v="6"/>
    <x v="0"/>
    <s v="GNR_RES_WTR_NOPMP_MC-06"/>
    <n v="156.94999999999999"/>
    <n v="0.15695000000000001"/>
  </r>
  <r>
    <x v="0"/>
    <x v="2"/>
    <x v="2"/>
    <x v="2"/>
    <x v="3"/>
    <s v="FinA"/>
    <x v="9"/>
    <x v="6"/>
    <x v="0"/>
    <s v="GNR_RES_WTR_NOPMP_MC-07"/>
    <n v="156.94999999999999"/>
    <n v="0.15695000000000001"/>
  </r>
  <r>
    <x v="0"/>
    <x v="2"/>
    <x v="2"/>
    <x v="2"/>
    <x v="3"/>
    <s v="FinA"/>
    <x v="9"/>
    <x v="6"/>
    <x v="0"/>
    <s v="GNR_RES_WTR_NOPMP_MC-08"/>
    <n v="156.94999999999999"/>
    <n v="0.15695000000000001"/>
  </r>
  <r>
    <x v="0"/>
    <x v="2"/>
    <x v="2"/>
    <x v="2"/>
    <x v="3"/>
    <s v="FinA"/>
    <x v="9"/>
    <x v="6"/>
    <x v="0"/>
    <s v="GNR_RES_WTR_NOPMP_MC-09"/>
    <n v="156.94999999999999"/>
    <n v="0.15695000000000001"/>
  </r>
  <r>
    <x v="0"/>
    <x v="2"/>
    <x v="2"/>
    <x v="2"/>
    <x v="3"/>
    <s v="FinA"/>
    <x v="9"/>
    <x v="6"/>
    <x v="0"/>
    <s v="GNR_RES_WTR_NOPMP_MC-10"/>
    <n v="156.94999999999999"/>
    <n v="0.15695000000000001"/>
  </r>
  <r>
    <x v="0"/>
    <x v="2"/>
    <x v="2"/>
    <x v="3"/>
    <x v="4"/>
    <s v="DE4-E_A"/>
    <x v="19"/>
    <x v="8"/>
    <x v="0"/>
    <s v="AGG-DE4-E_RES_WTR_PMP"/>
    <n v="2415"/>
    <n v="2.415"/>
  </r>
  <r>
    <x v="0"/>
    <x v="2"/>
    <x v="2"/>
    <x v="3"/>
    <x v="4"/>
    <s v="DE4-E_A"/>
    <x v="9"/>
    <x v="4"/>
    <x v="0"/>
    <s v="GNR_ROR_WTR"/>
    <n v="550.44000000000005"/>
    <n v="0.55044000000000004"/>
  </r>
  <r>
    <x v="0"/>
    <x v="2"/>
    <x v="2"/>
    <x v="3"/>
    <x v="5"/>
    <s v="DE4-N_A"/>
    <x v="19"/>
    <x v="8"/>
    <x v="0"/>
    <s v="AGG-DE4-N_RES_WTR_PMP"/>
    <n v="119.1"/>
    <n v="0.1191"/>
  </r>
  <r>
    <x v="0"/>
    <x v="2"/>
    <x v="2"/>
    <x v="3"/>
    <x v="5"/>
    <s v="DE4-N_A"/>
    <x v="9"/>
    <x v="4"/>
    <x v="0"/>
    <s v="GNR_ROR_WTR"/>
    <n v="4.8499999999999996"/>
    <n v="4.8500000000000001E-3"/>
  </r>
  <r>
    <x v="0"/>
    <x v="2"/>
    <x v="2"/>
    <x v="3"/>
    <x v="6"/>
    <s v="DE4-S_A"/>
    <x v="19"/>
    <x v="8"/>
    <x v="0"/>
    <s v="AGG-DE4-S_RES_WTR_PMP"/>
    <n v="2163"/>
    <n v="2.1629999999999998"/>
  </r>
  <r>
    <x v="0"/>
    <x v="2"/>
    <x v="2"/>
    <x v="3"/>
    <x v="6"/>
    <s v="DE4-S_A"/>
    <x v="9"/>
    <x v="4"/>
    <x v="0"/>
    <s v="GNR_ROR_WTR"/>
    <n v="7926.79"/>
    <n v="7.9267899999999996"/>
  </r>
  <r>
    <x v="0"/>
    <x v="2"/>
    <x v="2"/>
    <x v="3"/>
    <x v="6"/>
    <s v="DE4-S_A"/>
    <x v="9"/>
    <x v="6"/>
    <x v="0"/>
    <s v="GNR_RES_WTR_NOPMP"/>
    <n v="124"/>
    <n v="0.124"/>
  </r>
  <r>
    <x v="0"/>
    <x v="2"/>
    <x v="2"/>
    <x v="3"/>
    <x v="7"/>
    <s v="DE4-W_A"/>
    <x v="19"/>
    <x v="8"/>
    <x v="0"/>
    <s v="AGG-DE4-W_RES_WTR_PMP"/>
    <n v="1146"/>
    <n v="1.1459999999999999"/>
  </r>
  <r>
    <x v="0"/>
    <x v="2"/>
    <x v="2"/>
    <x v="3"/>
    <x v="7"/>
    <s v="DE4-W_A"/>
    <x v="9"/>
    <x v="4"/>
    <x v="0"/>
    <s v="GNR_ROR_WTR"/>
    <n v="361.5"/>
    <n v="0.36149999999999999"/>
  </r>
  <r>
    <x v="0"/>
    <x v="2"/>
    <x v="2"/>
    <x v="4"/>
    <x v="8"/>
    <s v="LV_Other_DH"/>
    <x v="0"/>
    <x v="0"/>
    <x v="0"/>
    <s v="GNR_GT_BGAS_BP_E-30"/>
    <n v="55"/>
    <n v="5.5E-2"/>
  </r>
  <r>
    <x v="0"/>
    <x v="2"/>
    <x v="2"/>
    <x v="4"/>
    <x v="8"/>
    <s v="LV_Other_DH"/>
    <x v="4"/>
    <x v="0"/>
    <x v="0"/>
    <s v="GNR_ST_NGAS_BP_E-28"/>
    <n v="120.09"/>
    <n v="0.12009"/>
  </r>
  <r>
    <x v="0"/>
    <x v="2"/>
    <x v="2"/>
    <x v="4"/>
    <x v="8"/>
    <s v="LV_Other_DH"/>
    <x v="9"/>
    <x v="6"/>
    <x v="0"/>
    <s v="GNR_RES_WTR_NOPMP"/>
    <n v="1214"/>
    <n v="1.214"/>
  </r>
  <r>
    <x v="0"/>
    <x v="2"/>
    <x v="2"/>
    <x v="4"/>
    <x v="8"/>
    <s v="LV_Other_DH"/>
    <x v="13"/>
    <x v="0"/>
    <x v="0"/>
    <s v="GNR_ST_WOOD_BP_E-30"/>
    <n v="54"/>
    <n v="5.3999999999999999E-2"/>
  </r>
  <r>
    <x v="0"/>
    <x v="2"/>
    <x v="2"/>
    <x v="4"/>
    <x v="8"/>
    <s v="LV_RigaR"/>
    <x v="9"/>
    <x v="6"/>
    <x v="0"/>
    <s v="GNR_RES_WTR_NOPMP"/>
    <n v="402"/>
    <n v="0.40200000000000002"/>
  </r>
  <r>
    <x v="0"/>
    <x v="2"/>
    <x v="2"/>
    <x v="5"/>
    <x v="9"/>
    <s v="LT_KauU"/>
    <x v="9"/>
    <x v="4"/>
    <x v="0"/>
    <s v="GNR_ROR_WTR"/>
    <n v="127.8"/>
    <n v="0.1278"/>
  </r>
  <r>
    <x v="0"/>
    <x v="2"/>
    <x v="2"/>
    <x v="5"/>
    <x v="9"/>
    <s v="LT_KlaU"/>
    <x v="8"/>
    <x v="3"/>
    <x v="0"/>
    <s v="GNR_PV_SUN"/>
    <n v="80"/>
    <n v="0.08"/>
  </r>
  <r>
    <x v="0"/>
    <x v="2"/>
    <x v="2"/>
    <x v="5"/>
    <x v="9"/>
    <s v="LT_Other_DH"/>
    <x v="22"/>
    <x v="0"/>
    <x v="0"/>
    <s v="LIFOSA_ST_HEAT_BP"/>
    <n v="37"/>
    <n v="3.6999999999999998E-2"/>
  </r>
  <r>
    <x v="0"/>
    <x v="2"/>
    <x v="2"/>
    <x v="5"/>
    <x v="9"/>
    <s v="LT_VilU"/>
    <x v="9"/>
    <x v="8"/>
    <x v="0"/>
    <s v="GNR_ES_WTR_PMP"/>
    <n v="957.44680851063799"/>
    <n v="0.95744680851063801"/>
  </r>
  <r>
    <x v="0"/>
    <x v="2"/>
    <x v="2"/>
    <x v="6"/>
    <x v="10"/>
    <s v="NL_A"/>
    <x v="9"/>
    <x v="4"/>
    <x v="0"/>
    <s v="GNR_ROR_WTR"/>
    <n v="38"/>
    <n v="3.7999999999999999E-2"/>
  </r>
  <r>
    <x v="0"/>
    <x v="2"/>
    <x v="2"/>
    <x v="7"/>
    <x v="11"/>
    <s v="NO1_A1"/>
    <x v="9"/>
    <x v="4"/>
    <x v="0"/>
    <s v="GNR_ROR_WTR"/>
    <n v="2104.1304"/>
    <n v="2.1041303999999998"/>
  </r>
  <r>
    <x v="0"/>
    <x v="2"/>
    <x v="2"/>
    <x v="7"/>
    <x v="11"/>
    <s v="NO1_A1"/>
    <x v="9"/>
    <x v="6"/>
    <x v="0"/>
    <s v="GNR_RES_WTR_NOPMP_MC-01"/>
    <n v="160"/>
    <n v="0.16"/>
  </r>
  <r>
    <x v="0"/>
    <x v="2"/>
    <x v="2"/>
    <x v="7"/>
    <x v="11"/>
    <s v="NO1_A1"/>
    <x v="9"/>
    <x v="6"/>
    <x v="0"/>
    <s v="GNR_RES_WTR_NOPMP_MC-02"/>
    <n v="160"/>
    <n v="0.16"/>
  </r>
  <r>
    <x v="0"/>
    <x v="2"/>
    <x v="2"/>
    <x v="7"/>
    <x v="11"/>
    <s v="NO1_A1"/>
    <x v="9"/>
    <x v="6"/>
    <x v="0"/>
    <s v="GNR_RES_WTR_NOPMP_MC-03"/>
    <n v="160"/>
    <n v="0.16"/>
  </r>
  <r>
    <x v="0"/>
    <x v="2"/>
    <x v="2"/>
    <x v="7"/>
    <x v="11"/>
    <s v="NO1_A1"/>
    <x v="9"/>
    <x v="6"/>
    <x v="0"/>
    <s v="GNR_RES_WTR_NOPMP_MC-04"/>
    <n v="160"/>
    <n v="0.16"/>
  </r>
  <r>
    <x v="0"/>
    <x v="2"/>
    <x v="2"/>
    <x v="7"/>
    <x v="11"/>
    <s v="NO1_A1"/>
    <x v="9"/>
    <x v="6"/>
    <x v="0"/>
    <s v="GNR_RES_WTR_NOPMP_MC-05"/>
    <n v="160"/>
    <n v="0.16"/>
  </r>
  <r>
    <x v="0"/>
    <x v="2"/>
    <x v="2"/>
    <x v="7"/>
    <x v="11"/>
    <s v="NO1_A1"/>
    <x v="9"/>
    <x v="6"/>
    <x v="0"/>
    <s v="GNR_RES_WTR_NOPMP_MC-06"/>
    <n v="160"/>
    <n v="0.16"/>
  </r>
  <r>
    <x v="0"/>
    <x v="2"/>
    <x v="2"/>
    <x v="7"/>
    <x v="11"/>
    <s v="NO1_A1"/>
    <x v="9"/>
    <x v="6"/>
    <x v="0"/>
    <s v="GNR_RES_WTR_NOPMP_MC-07"/>
    <n v="160"/>
    <n v="0.16"/>
  </r>
  <r>
    <x v="0"/>
    <x v="2"/>
    <x v="2"/>
    <x v="7"/>
    <x v="11"/>
    <s v="NO1_A1"/>
    <x v="9"/>
    <x v="6"/>
    <x v="0"/>
    <s v="GNR_RES_WTR_NOPMP_MC-08"/>
    <n v="160"/>
    <n v="0.16"/>
  </r>
  <r>
    <x v="0"/>
    <x v="2"/>
    <x v="2"/>
    <x v="7"/>
    <x v="11"/>
    <s v="NO1_A1"/>
    <x v="9"/>
    <x v="6"/>
    <x v="0"/>
    <s v="GNR_RES_WTR_NOPMP_MC-09"/>
    <n v="160"/>
    <n v="0.16"/>
  </r>
  <r>
    <x v="0"/>
    <x v="2"/>
    <x v="2"/>
    <x v="7"/>
    <x v="11"/>
    <s v="NO1_A1"/>
    <x v="9"/>
    <x v="6"/>
    <x v="0"/>
    <s v="GNR_RES_WTR_NOPMP_MC-10"/>
    <n v="160"/>
    <n v="0.16"/>
  </r>
  <r>
    <x v="0"/>
    <x v="2"/>
    <x v="2"/>
    <x v="7"/>
    <x v="12"/>
    <s v="NO2_A1"/>
    <x v="9"/>
    <x v="4"/>
    <x v="0"/>
    <s v="GNR_ROR_WTR"/>
    <n v="2274.1580424563399"/>
    <n v="2.2741580424563401"/>
  </r>
  <r>
    <x v="0"/>
    <x v="2"/>
    <x v="2"/>
    <x v="7"/>
    <x v="12"/>
    <s v="NO2_A1"/>
    <x v="9"/>
    <x v="6"/>
    <x v="0"/>
    <s v="GNR_RES_WTR_NOPMP_MC-01"/>
    <n v="367.19205575436598"/>
    <n v="0.36719205575436598"/>
  </r>
  <r>
    <x v="0"/>
    <x v="2"/>
    <x v="2"/>
    <x v="7"/>
    <x v="12"/>
    <s v="NO2_A1"/>
    <x v="9"/>
    <x v="6"/>
    <x v="0"/>
    <s v="GNR_RES_WTR_NOPMP_MC-02"/>
    <n v="887.19205575436604"/>
    <n v="0.88719205575436599"/>
  </r>
  <r>
    <x v="0"/>
    <x v="2"/>
    <x v="2"/>
    <x v="7"/>
    <x v="12"/>
    <s v="NO2_A1"/>
    <x v="9"/>
    <x v="6"/>
    <x v="0"/>
    <s v="GNR_RES_WTR_NOPMP_MC-03"/>
    <n v="887.19205575436604"/>
    <n v="0.88719205575436599"/>
  </r>
  <r>
    <x v="0"/>
    <x v="2"/>
    <x v="2"/>
    <x v="7"/>
    <x v="12"/>
    <s v="NO2_A1"/>
    <x v="9"/>
    <x v="6"/>
    <x v="0"/>
    <s v="GNR_RES_WTR_NOPMP_MC-04"/>
    <n v="887.19205575436604"/>
    <n v="0.88719205575436599"/>
  </r>
  <r>
    <x v="0"/>
    <x v="2"/>
    <x v="2"/>
    <x v="7"/>
    <x v="12"/>
    <s v="NO2_A1"/>
    <x v="9"/>
    <x v="6"/>
    <x v="0"/>
    <s v="GNR_RES_WTR_NOPMP_MC-05"/>
    <n v="887.19205575436604"/>
    <n v="0.88719205575436599"/>
  </r>
  <r>
    <x v="0"/>
    <x v="2"/>
    <x v="2"/>
    <x v="7"/>
    <x v="12"/>
    <s v="NO2_A1"/>
    <x v="9"/>
    <x v="6"/>
    <x v="0"/>
    <s v="GNR_RES_WTR_NOPMP_MC-06"/>
    <n v="887.19205575436604"/>
    <n v="0.88719205575436599"/>
  </r>
  <r>
    <x v="0"/>
    <x v="2"/>
    <x v="2"/>
    <x v="7"/>
    <x v="12"/>
    <s v="NO2_A1"/>
    <x v="9"/>
    <x v="6"/>
    <x v="0"/>
    <s v="GNR_RES_WTR_NOPMP_MC-07"/>
    <n v="887.19205575436604"/>
    <n v="0.88719205575436599"/>
  </r>
  <r>
    <x v="0"/>
    <x v="2"/>
    <x v="2"/>
    <x v="7"/>
    <x v="12"/>
    <s v="NO2_A1"/>
    <x v="9"/>
    <x v="6"/>
    <x v="0"/>
    <s v="GNR_RES_WTR_NOPMP_MC-08"/>
    <n v="887.19205575436604"/>
    <n v="0.88719205575436599"/>
  </r>
  <r>
    <x v="0"/>
    <x v="2"/>
    <x v="2"/>
    <x v="7"/>
    <x v="12"/>
    <s v="NO2_A1"/>
    <x v="9"/>
    <x v="6"/>
    <x v="0"/>
    <s v="GNR_RES_WTR_NOPMP_MC-09"/>
    <n v="887.19205575436604"/>
    <n v="0.88719205575436599"/>
  </r>
  <r>
    <x v="0"/>
    <x v="2"/>
    <x v="2"/>
    <x v="7"/>
    <x v="12"/>
    <s v="NO2_A1"/>
    <x v="9"/>
    <x v="6"/>
    <x v="0"/>
    <s v="GNR_RES_WTR_NOPMP_MC-10"/>
    <n v="887.19205575436604"/>
    <n v="0.88719205575436599"/>
  </r>
  <r>
    <x v="0"/>
    <x v="2"/>
    <x v="2"/>
    <x v="7"/>
    <x v="12"/>
    <s v="NO2_A1"/>
    <x v="9"/>
    <x v="6"/>
    <x v="0"/>
    <s v="GNR_RES_WTR_PMP_MC-01"/>
    <n v="520"/>
    <n v="0.52"/>
  </r>
  <r>
    <x v="0"/>
    <x v="2"/>
    <x v="2"/>
    <x v="7"/>
    <x v="13"/>
    <s v="NO3_A1"/>
    <x v="9"/>
    <x v="4"/>
    <x v="0"/>
    <s v="GNR_ROR_WTR"/>
    <n v="1831.91056339651"/>
    <n v="1.83191056339651"/>
  </r>
  <r>
    <x v="0"/>
    <x v="2"/>
    <x v="2"/>
    <x v="7"/>
    <x v="13"/>
    <s v="NO3_A1"/>
    <x v="9"/>
    <x v="6"/>
    <x v="0"/>
    <s v="GNR_RES_WTR_NOPMP_MC-01"/>
    <n v="221.84651366034899"/>
    <n v="0.22184651366034899"/>
  </r>
  <r>
    <x v="0"/>
    <x v="2"/>
    <x v="2"/>
    <x v="7"/>
    <x v="13"/>
    <s v="NO3_A1"/>
    <x v="9"/>
    <x v="6"/>
    <x v="0"/>
    <s v="GNR_RES_WTR_NOPMP_MC-02"/>
    <n v="282.146513660349"/>
    <n v="0.28214651366034899"/>
  </r>
  <r>
    <x v="0"/>
    <x v="2"/>
    <x v="2"/>
    <x v="7"/>
    <x v="13"/>
    <s v="NO3_A1"/>
    <x v="9"/>
    <x v="6"/>
    <x v="0"/>
    <s v="GNR_RES_WTR_NOPMP_MC-03"/>
    <n v="282.146513660349"/>
    <n v="0.28214651366034899"/>
  </r>
  <r>
    <x v="0"/>
    <x v="2"/>
    <x v="2"/>
    <x v="7"/>
    <x v="13"/>
    <s v="NO3_A1"/>
    <x v="9"/>
    <x v="6"/>
    <x v="0"/>
    <s v="GNR_RES_WTR_NOPMP_MC-04"/>
    <n v="282.146513660349"/>
    <n v="0.28214651366034899"/>
  </r>
  <r>
    <x v="0"/>
    <x v="2"/>
    <x v="2"/>
    <x v="7"/>
    <x v="13"/>
    <s v="NO3_A1"/>
    <x v="9"/>
    <x v="6"/>
    <x v="0"/>
    <s v="GNR_RES_WTR_NOPMP_MC-05"/>
    <n v="282.146513660349"/>
    <n v="0.28214651366034899"/>
  </r>
  <r>
    <x v="0"/>
    <x v="2"/>
    <x v="2"/>
    <x v="7"/>
    <x v="13"/>
    <s v="NO3_A1"/>
    <x v="9"/>
    <x v="6"/>
    <x v="0"/>
    <s v="GNR_RES_WTR_NOPMP_MC-06"/>
    <n v="282.146513660349"/>
    <n v="0.28214651366034899"/>
  </r>
  <r>
    <x v="0"/>
    <x v="2"/>
    <x v="2"/>
    <x v="7"/>
    <x v="13"/>
    <s v="NO3_A1"/>
    <x v="9"/>
    <x v="6"/>
    <x v="0"/>
    <s v="GNR_RES_WTR_NOPMP_MC-07"/>
    <n v="282.146513660349"/>
    <n v="0.28214651366034899"/>
  </r>
  <r>
    <x v="0"/>
    <x v="2"/>
    <x v="2"/>
    <x v="7"/>
    <x v="13"/>
    <s v="NO3_A1"/>
    <x v="9"/>
    <x v="6"/>
    <x v="0"/>
    <s v="GNR_RES_WTR_NOPMP_MC-08"/>
    <n v="282.146513660349"/>
    <n v="0.28214651366034899"/>
  </r>
  <r>
    <x v="0"/>
    <x v="2"/>
    <x v="2"/>
    <x v="7"/>
    <x v="13"/>
    <s v="NO3_A1"/>
    <x v="9"/>
    <x v="6"/>
    <x v="0"/>
    <s v="GNR_RES_WTR_NOPMP_MC-09"/>
    <n v="282.146513660349"/>
    <n v="0.28214651366034899"/>
  </r>
  <r>
    <x v="0"/>
    <x v="2"/>
    <x v="2"/>
    <x v="7"/>
    <x v="13"/>
    <s v="NO3_A1"/>
    <x v="9"/>
    <x v="6"/>
    <x v="0"/>
    <s v="GNR_RES_WTR_NOPMP_MC-10"/>
    <n v="282.146513660349"/>
    <n v="0.28214651366034899"/>
  </r>
  <r>
    <x v="0"/>
    <x v="2"/>
    <x v="2"/>
    <x v="7"/>
    <x v="13"/>
    <s v="NO3_A1"/>
    <x v="9"/>
    <x v="6"/>
    <x v="0"/>
    <s v="GNR_RES_WTR_PMP_MC-01"/>
    <n v="60.3"/>
    <n v="6.0299999999999999E-2"/>
  </r>
  <r>
    <x v="0"/>
    <x v="2"/>
    <x v="2"/>
    <x v="7"/>
    <x v="14"/>
    <s v="NO4_A1"/>
    <x v="9"/>
    <x v="4"/>
    <x v="0"/>
    <s v="GNR_ROR_WTR"/>
    <n v="1076.49023219992"/>
    <n v="1.0764902321999199"/>
  </r>
  <r>
    <x v="0"/>
    <x v="2"/>
    <x v="2"/>
    <x v="7"/>
    <x v="14"/>
    <s v="NO4_A1"/>
    <x v="9"/>
    <x v="6"/>
    <x v="0"/>
    <s v="GNR_RES_WTR_NOPMP_MC-01"/>
    <n v="419.56363678000798"/>
    <n v="0.41956363678000802"/>
  </r>
  <r>
    <x v="0"/>
    <x v="2"/>
    <x v="2"/>
    <x v="7"/>
    <x v="14"/>
    <s v="NO4_A1"/>
    <x v="9"/>
    <x v="6"/>
    <x v="0"/>
    <s v="GNR_RES_WTR_NOPMP_MC-02"/>
    <n v="419.56363678000798"/>
    <n v="0.41956363678000802"/>
  </r>
  <r>
    <x v="0"/>
    <x v="2"/>
    <x v="2"/>
    <x v="7"/>
    <x v="14"/>
    <s v="NO4_A1"/>
    <x v="9"/>
    <x v="6"/>
    <x v="0"/>
    <s v="GNR_RES_WTR_NOPMP_MC-03"/>
    <n v="419.56363678000798"/>
    <n v="0.41956363678000802"/>
  </r>
  <r>
    <x v="0"/>
    <x v="2"/>
    <x v="2"/>
    <x v="7"/>
    <x v="14"/>
    <s v="NO4_A1"/>
    <x v="9"/>
    <x v="6"/>
    <x v="0"/>
    <s v="GNR_RES_WTR_NOPMP_MC-04"/>
    <n v="419.56363678000798"/>
    <n v="0.41956363678000802"/>
  </r>
  <r>
    <x v="0"/>
    <x v="2"/>
    <x v="2"/>
    <x v="7"/>
    <x v="14"/>
    <s v="NO4_A1"/>
    <x v="9"/>
    <x v="6"/>
    <x v="0"/>
    <s v="GNR_RES_WTR_NOPMP_MC-05"/>
    <n v="419.56363678000798"/>
    <n v="0.41956363678000802"/>
  </r>
  <r>
    <x v="0"/>
    <x v="2"/>
    <x v="2"/>
    <x v="7"/>
    <x v="14"/>
    <s v="NO4_A1"/>
    <x v="9"/>
    <x v="6"/>
    <x v="0"/>
    <s v="GNR_RES_WTR_NOPMP_MC-06"/>
    <n v="419.56363678000798"/>
    <n v="0.41956363678000802"/>
  </r>
  <r>
    <x v="0"/>
    <x v="2"/>
    <x v="2"/>
    <x v="7"/>
    <x v="14"/>
    <s v="NO4_A1"/>
    <x v="9"/>
    <x v="6"/>
    <x v="0"/>
    <s v="GNR_RES_WTR_NOPMP_MC-07"/>
    <n v="419.56363678000798"/>
    <n v="0.41956363678000802"/>
  </r>
  <r>
    <x v="0"/>
    <x v="2"/>
    <x v="2"/>
    <x v="7"/>
    <x v="14"/>
    <s v="NO4_A1"/>
    <x v="9"/>
    <x v="6"/>
    <x v="0"/>
    <s v="GNR_RES_WTR_NOPMP_MC-08"/>
    <n v="419.56363678000798"/>
    <n v="0.41956363678000802"/>
  </r>
  <r>
    <x v="0"/>
    <x v="2"/>
    <x v="2"/>
    <x v="7"/>
    <x v="14"/>
    <s v="NO4_A1"/>
    <x v="9"/>
    <x v="6"/>
    <x v="0"/>
    <s v="GNR_RES_WTR_NOPMP_MC-09"/>
    <n v="419.56363678000798"/>
    <n v="0.41956363678000802"/>
  </r>
  <r>
    <x v="0"/>
    <x v="2"/>
    <x v="2"/>
    <x v="7"/>
    <x v="14"/>
    <s v="NO4_A1"/>
    <x v="9"/>
    <x v="6"/>
    <x v="0"/>
    <s v="GNR_RES_WTR_NOPMP_MC-10"/>
    <n v="419.56363678000798"/>
    <n v="0.41956363678000802"/>
  </r>
  <r>
    <x v="0"/>
    <x v="2"/>
    <x v="2"/>
    <x v="7"/>
    <x v="15"/>
    <s v="NO5_A1"/>
    <x v="9"/>
    <x v="4"/>
    <x v="0"/>
    <s v="GNR_ROR_WTR"/>
    <n v="1878.9904811408401"/>
    <n v="1.87899048114084"/>
  </r>
  <r>
    <x v="0"/>
    <x v="2"/>
    <x v="2"/>
    <x v="7"/>
    <x v="15"/>
    <s v="NO5_A1"/>
    <x v="9"/>
    <x v="6"/>
    <x v="0"/>
    <s v="GNR_RES_WTR_NOPMP_MC-01"/>
    <n v="154.193241885916"/>
    <n v="0.15419324188591599"/>
  </r>
  <r>
    <x v="0"/>
    <x v="2"/>
    <x v="2"/>
    <x v="7"/>
    <x v="15"/>
    <s v="NO5_A1"/>
    <x v="9"/>
    <x v="6"/>
    <x v="0"/>
    <s v="GNR_RES_WTR_NOPMP_MC-02"/>
    <n v="598.193241885916"/>
    <n v="0.59819324188591605"/>
  </r>
  <r>
    <x v="0"/>
    <x v="2"/>
    <x v="2"/>
    <x v="7"/>
    <x v="15"/>
    <s v="NO5_A1"/>
    <x v="9"/>
    <x v="6"/>
    <x v="0"/>
    <s v="GNR_RES_WTR_NOPMP_MC-03"/>
    <n v="598.193241885916"/>
    <n v="0.59819324188591605"/>
  </r>
  <r>
    <x v="0"/>
    <x v="2"/>
    <x v="2"/>
    <x v="7"/>
    <x v="15"/>
    <s v="NO5_A1"/>
    <x v="9"/>
    <x v="6"/>
    <x v="0"/>
    <s v="GNR_RES_WTR_NOPMP_MC-04"/>
    <n v="598.193241885916"/>
    <n v="0.59819324188591605"/>
  </r>
  <r>
    <x v="0"/>
    <x v="2"/>
    <x v="2"/>
    <x v="7"/>
    <x v="15"/>
    <s v="NO5_A1"/>
    <x v="9"/>
    <x v="6"/>
    <x v="0"/>
    <s v="GNR_RES_WTR_NOPMP_MC-05"/>
    <n v="598.193241885916"/>
    <n v="0.59819324188591605"/>
  </r>
  <r>
    <x v="0"/>
    <x v="2"/>
    <x v="2"/>
    <x v="7"/>
    <x v="15"/>
    <s v="NO5_A1"/>
    <x v="9"/>
    <x v="6"/>
    <x v="0"/>
    <s v="GNR_RES_WTR_NOPMP_MC-06"/>
    <n v="598.193241885916"/>
    <n v="0.59819324188591605"/>
  </r>
  <r>
    <x v="0"/>
    <x v="2"/>
    <x v="2"/>
    <x v="7"/>
    <x v="15"/>
    <s v="NO5_A1"/>
    <x v="9"/>
    <x v="6"/>
    <x v="0"/>
    <s v="GNR_RES_WTR_NOPMP_MC-07"/>
    <n v="598.193241885916"/>
    <n v="0.59819324188591605"/>
  </r>
  <r>
    <x v="0"/>
    <x v="2"/>
    <x v="2"/>
    <x v="7"/>
    <x v="15"/>
    <s v="NO5_A1"/>
    <x v="9"/>
    <x v="6"/>
    <x v="0"/>
    <s v="GNR_RES_WTR_NOPMP_MC-08"/>
    <n v="598.193241885916"/>
    <n v="0.59819324188591605"/>
  </r>
  <r>
    <x v="0"/>
    <x v="2"/>
    <x v="2"/>
    <x v="7"/>
    <x v="15"/>
    <s v="NO5_A1"/>
    <x v="9"/>
    <x v="6"/>
    <x v="0"/>
    <s v="GNR_RES_WTR_NOPMP_MC-09"/>
    <n v="598.193241885916"/>
    <n v="0.59819324188591605"/>
  </r>
  <r>
    <x v="0"/>
    <x v="2"/>
    <x v="2"/>
    <x v="7"/>
    <x v="15"/>
    <s v="NO5_A1"/>
    <x v="9"/>
    <x v="6"/>
    <x v="0"/>
    <s v="GNR_RES_WTR_NOPMP_MC-10"/>
    <n v="598.193241885916"/>
    <n v="0.59819324188591605"/>
  </r>
  <r>
    <x v="0"/>
    <x v="2"/>
    <x v="2"/>
    <x v="7"/>
    <x v="15"/>
    <s v="NO5_A1"/>
    <x v="9"/>
    <x v="6"/>
    <x v="0"/>
    <s v="GNR_RES_WTR_PMP_MC-01"/>
    <n v="444"/>
    <n v="0.44400000000000001"/>
  </r>
  <r>
    <x v="0"/>
    <x v="2"/>
    <x v="2"/>
    <x v="8"/>
    <x v="16"/>
    <s v="PL_A"/>
    <x v="9"/>
    <x v="8"/>
    <x v="0"/>
    <s v="GNR_ES_WTR_PMP"/>
    <n v="17.659574468085101"/>
    <n v="1.7659574468085099E-2"/>
  </r>
  <r>
    <x v="0"/>
    <x v="2"/>
    <x v="2"/>
    <x v="8"/>
    <x v="16"/>
    <s v="PL_Rural"/>
    <x v="18"/>
    <x v="2"/>
    <x v="0"/>
    <s v="GNR_ST_NUCL_CND_E-33"/>
    <n v="2776"/>
    <n v="2.7759999999999998"/>
  </r>
  <r>
    <x v="0"/>
    <x v="2"/>
    <x v="2"/>
    <x v="8"/>
    <x v="16"/>
    <s v="PL_Rural"/>
    <x v="9"/>
    <x v="4"/>
    <x v="0"/>
    <s v="GNR_ROR_WTR"/>
    <n v="462"/>
    <n v="0.46200000000000002"/>
  </r>
  <r>
    <x v="0"/>
    <x v="2"/>
    <x v="2"/>
    <x v="9"/>
    <x v="17"/>
    <s v="SE1A"/>
    <x v="9"/>
    <x v="4"/>
    <x v="0"/>
    <s v="GNR_ROR_WTR"/>
    <n v="1228.2"/>
    <n v="1.2282"/>
  </r>
  <r>
    <x v="0"/>
    <x v="2"/>
    <x v="2"/>
    <x v="9"/>
    <x v="17"/>
    <s v="SE1A"/>
    <x v="9"/>
    <x v="6"/>
    <x v="0"/>
    <s v="GNR_RES_WTR_NOPMP_MC-01"/>
    <n v="405.5"/>
    <n v="0.40550000000000003"/>
  </r>
  <r>
    <x v="0"/>
    <x v="2"/>
    <x v="2"/>
    <x v="9"/>
    <x v="17"/>
    <s v="SE1A"/>
    <x v="9"/>
    <x v="6"/>
    <x v="0"/>
    <s v="GNR_RES_WTR_NOPMP_MC-02"/>
    <n v="405.5"/>
    <n v="0.40550000000000003"/>
  </r>
  <r>
    <x v="0"/>
    <x v="2"/>
    <x v="2"/>
    <x v="9"/>
    <x v="17"/>
    <s v="SE1A"/>
    <x v="9"/>
    <x v="6"/>
    <x v="0"/>
    <s v="GNR_RES_WTR_NOPMP_MC-03"/>
    <n v="405.5"/>
    <n v="0.40550000000000003"/>
  </r>
  <r>
    <x v="0"/>
    <x v="2"/>
    <x v="2"/>
    <x v="9"/>
    <x v="17"/>
    <s v="SE1A"/>
    <x v="9"/>
    <x v="6"/>
    <x v="0"/>
    <s v="GNR_RES_WTR_NOPMP_MC-04"/>
    <n v="405.5"/>
    <n v="0.40550000000000003"/>
  </r>
  <r>
    <x v="0"/>
    <x v="2"/>
    <x v="2"/>
    <x v="9"/>
    <x v="17"/>
    <s v="SE1A"/>
    <x v="9"/>
    <x v="6"/>
    <x v="0"/>
    <s v="GNR_RES_WTR_NOPMP_MC-05"/>
    <n v="405.5"/>
    <n v="0.40550000000000003"/>
  </r>
  <r>
    <x v="0"/>
    <x v="2"/>
    <x v="2"/>
    <x v="9"/>
    <x v="17"/>
    <s v="SE1A"/>
    <x v="9"/>
    <x v="6"/>
    <x v="0"/>
    <s v="GNR_RES_WTR_NOPMP_MC-06"/>
    <n v="405.5"/>
    <n v="0.40550000000000003"/>
  </r>
  <r>
    <x v="0"/>
    <x v="2"/>
    <x v="2"/>
    <x v="9"/>
    <x v="17"/>
    <s v="SE1A"/>
    <x v="9"/>
    <x v="6"/>
    <x v="0"/>
    <s v="GNR_RES_WTR_NOPMP_MC-07"/>
    <n v="405.5"/>
    <n v="0.40550000000000003"/>
  </r>
  <r>
    <x v="0"/>
    <x v="2"/>
    <x v="2"/>
    <x v="9"/>
    <x v="17"/>
    <s v="SE1A"/>
    <x v="9"/>
    <x v="6"/>
    <x v="0"/>
    <s v="GNR_RES_WTR_NOPMP_MC-08"/>
    <n v="405.5"/>
    <n v="0.40550000000000003"/>
  </r>
  <r>
    <x v="0"/>
    <x v="2"/>
    <x v="2"/>
    <x v="9"/>
    <x v="17"/>
    <s v="SE1A"/>
    <x v="9"/>
    <x v="6"/>
    <x v="0"/>
    <s v="GNR_RES_WTR_NOPMP_MC-09"/>
    <n v="405.5"/>
    <n v="0.40550000000000003"/>
  </r>
  <r>
    <x v="0"/>
    <x v="2"/>
    <x v="2"/>
    <x v="9"/>
    <x v="17"/>
    <s v="SE1A"/>
    <x v="9"/>
    <x v="6"/>
    <x v="0"/>
    <s v="GNR_RES_WTR_NOPMP_MC-10"/>
    <n v="405.5"/>
    <n v="0.40550000000000003"/>
  </r>
  <r>
    <x v="0"/>
    <x v="2"/>
    <x v="2"/>
    <x v="9"/>
    <x v="17"/>
    <s v="SE1_medium"/>
    <x v="16"/>
    <x v="0"/>
    <x v="0"/>
    <s v="GNR_ST_PEAT_BP_CB-30"/>
    <n v="8.3000000000000007"/>
    <n v="8.3000000000000001E-3"/>
  </r>
  <r>
    <x v="0"/>
    <x v="2"/>
    <x v="2"/>
    <x v="9"/>
    <x v="18"/>
    <s v="SE2A"/>
    <x v="9"/>
    <x v="4"/>
    <x v="0"/>
    <s v="GNR_ROR_WTR"/>
    <n v="2920.9877816421299"/>
    <n v="2.9209877816421299"/>
  </r>
  <r>
    <x v="0"/>
    <x v="2"/>
    <x v="2"/>
    <x v="9"/>
    <x v="18"/>
    <s v="SE2A"/>
    <x v="9"/>
    <x v="6"/>
    <x v="0"/>
    <s v="GNR_RES_WTR_NOPMP_MC-01"/>
    <n v="407.485221835787"/>
    <n v="0.407485221835787"/>
  </r>
  <r>
    <x v="0"/>
    <x v="2"/>
    <x v="2"/>
    <x v="9"/>
    <x v="18"/>
    <s v="SE2A"/>
    <x v="9"/>
    <x v="6"/>
    <x v="0"/>
    <s v="GNR_RES_WTR_NOPMP_MC-02"/>
    <n v="515.485221835787"/>
    <n v="0.51548522183578704"/>
  </r>
  <r>
    <x v="0"/>
    <x v="2"/>
    <x v="2"/>
    <x v="9"/>
    <x v="18"/>
    <s v="SE2A"/>
    <x v="9"/>
    <x v="6"/>
    <x v="0"/>
    <s v="GNR_RES_WTR_NOPMP_MC-03"/>
    <n v="515.485221835787"/>
    <n v="0.51548522183578704"/>
  </r>
  <r>
    <x v="0"/>
    <x v="2"/>
    <x v="2"/>
    <x v="9"/>
    <x v="18"/>
    <s v="SE2A"/>
    <x v="9"/>
    <x v="6"/>
    <x v="0"/>
    <s v="GNR_RES_WTR_NOPMP_MC-04"/>
    <n v="515.485221835787"/>
    <n v="0.51548522183578704"/>
  </r>
  <r>
    <x v="0"/>
    <x v="2"/>
    <x v="2"/>
    <x v="9"/>
    <x v="18"/>
    <s v="SE2A"/>
    <x v="9"/>
    <x v="6"/>
    <x v="0"/>
    <s v="GNR_RES_WTR_NOPMP_MC-05"/>
    <n v="515.485221835787"/>
    <n v="0.51548522183578704"/>
  </r>
  <r>
    <x v="0"/>
    <x v="2"/>
    <x v="2"/>
    <x v="9"/>
    <x v="18"/>
    <s v="SE2A"/>
    <x v="9"/>
    <x v="6"/>
    <x v="0"/>
    <s v="GNR_RES_WTR_NOPMP_MC-06"/>
    <n v="515.485221835787"/>
    <n v="0.51548522183578704"/>
  </r>
  <r>
    <x v="0"/>
    <x v="2"/>
    <x v="2"/>
    <x v="9"/>
    <x v="18"/>
    <s v="SE2A"/>
    <x v="9"/>
    <x v="6"/>
    <x v="0"/>
    <s v="GNR_RES_WTR_NOPMP_MC-07"/>
    <n v="515.485221835787"/>
    <n v="0.51548522183578704"/>
  </r>
  <r>
    <x v="0"/>
    <x v="2"/>
    <x v="2"/>
    <x v="9"/>
    <x v="18"/>
    <s v="SE2A"/>
    <x v="9"/>
    <x v="6"/>
    <x v="0"/>
    <s v="GNR_RES_WTR_NOPMP_MC-08"/>
    <n v="515.485221835787"/>
    <n v="0.51548522183578704"/>
  </r>
  <r>
    <x v="0"/>
    <x v="2"/>
    <x v="2"/>
    <x v="9"/>
    <x v="18"/>
    <s v="SE2A"/>
    <x v="9"/>
    <x v="6"/>
    <x v="0"/>
    <s v="GNR_RES_WTR_NOPMP_MC-09"/>
    <n v="515.485221835787"/>
    <n v="0.51548522183578704"/>
  </r>
  <r>
    <x v="0"/>
    <x v="2"/>
    <x v="2"/>
    <x v="9"/>
    <x v="18"/>
    <s v="SE2A"/>
    <x v="9"/>
    <x v="6"/>
    <x v="0"/>
    <s v="GNR_RES_WTR_NOPMP_MC-10"/>
    <n v="515.485221835787"/>
    <n v="0.51548522183578704"/>
  </r>
  <r>
    <x v="0"/>
    <x v="2"/>
    <x v="2"/>
    <x v="9"/>
    <x v="18"/>
    <s v="SE2A"/>
    <x v="9"/>
    <x v="6"/>
    <x v="0"/>
    <s v="GNR_RES_WTR_PMP_MC-01"/>
    <n v="108"/>
    <n v="0.108"/>
  </r>
  <r>
    <x v="0"/>
    <x v="2"/>
    <x v="2"/>
    <x v="9"/>
    <x v="18"/>
    <s v="SE2_IND"/>
    <x v="6"/>
    <x v="0"/>
    <x v="0"/>
    <s v="GNR_IND-ST_WOODCHI_BP_E-71"/>
    <n v="62"/>
    <n v="6.2E-2"/>
  </r>
  <r>
    <x v="0"/>
    <x v="2"/>
    <x v="2"/>
    <x v="9"/>
    <x v="19"/>
    <s v="SE3A"/>
    <x v="9"/>
    <x v="4"/>
    <x v="0"/>
    <s v="GNR_ROR_WTR"/>
    <n v="1298.5899999999999"/>
    <n v="1.2985899999999999"/>
  </r>
  <r>
    <x v="0"/>
    <x v="2"/>
    <x v="2"/>
    <x v="9"/>
    <x v="19"/>
    <s v="SE3A"/>
    <x v="9"/>
    <x v="6"/>
    <x v="0"/>
    <s v="GNR_RES_WTR_NOPMP_MC-01"/>
    <n v="131.6"/>
    <n v="0.13159999999999999"/>
  </r>
  <r>
    <x v="0"/>
    <x v="2"/>
    <x v="2"/>
    <x v="9"/>
    <x v="19"/>
    <s v="SE3A"/>
    <x v="9"/>
    <x v="6"/>
    <x v="0"/>
    <s v="GNR_RES_WTR_NOPMP_MC-02"/>
    <n v="131.6"/>
    <n v="0.13159999999999999"/>
  </r>
  <r>
    <x v="0"/>
    <x v="2"/>
    <x v="2"/>
    <x v="9"/>
    <x v="19"/>
    <s v="SE3A"/>
    <x v="9"/>
    <x v="6"/>
    <x v="0"/>
    <s v="GNR_RES_WTR_NOPMP_MC-03"/>
    <n v="131.6"/>
    <n v="0.13159999999999999"/>
  </r>
  <r>
    <x v="0"/>
    <x v="2"/>
    <x v="2"/>
    <x v="9"/>
    <x v="19"/>
    <s v="SE3A"/>
    <x v="9"/>
    <x v="6"/>
    <x v="0"/>
    <s v="GNR_RES_WTR_NOPMP_MC-04"/>
    <n v="131.6"/>
    <n v="0.13159999999999999"/>
  </r>
  <r>
    <x v="0"/>
    <x v="2"/>
    <x v="2"/>
    <x v="9"/>
    <x v="19"/>
    <s v="SE3A"/>
    <x v="9"/>
    <x v="6"/>
    <x v="0"/>
    <s v="GNR_RES_WTR_NOPMP_MC-05"/>
    <n v="131.6"/>
    <n v="0.13159999999999999"/>
  </r>
  <r>
    <x v="0"/>
    <x v="2"/>
    <x v="2"/>
    <x v="9"/>
    <x v="19"/>
    <s v="SE3A"/>
    <x v="9"/>
    <x v="6"/>
    <x v="0"/>
    <s v="GNR_RES_WTR_NOPMP_MC-06"/>
    <n v="131.6"/>
    <n v="0.13159999999999999"/>
  </r>
  <r>
    <x v="0"/>
    <x v="2"/>
    <x v="2"/>
    <x v="9"/>
    <x v="19"/>
    <s v="SE3A"/>
    <x v="9"/>
    <x v="6"/>
    <x v="0"/>
    <s v="GNR_RES_WTR_NOPMP_MC-07"/>
    <n v="131.6"/>
    <n v="0.13159999999999999"/>
  </r>
  <r>
    <x v="0"/>
    <x v="2"/>
    <x v="2"/>
    <x v="9"/>
    <x v="19"/>
    <s v="SE3A"/>
    <x v="9"/>
    <x v="6"/>
    <x v="0"/>
    <s v="GNR_RES_WTR_NOPMP_MC-08"/>
    <n v="131.6"/>
    <n v="0.13159999999999999"/>
  </r>
  <r>
    <x v="0"/>
    <x v="2"/>
    <x v="2"/>
    <x v="9"/>
    <x v="19"/>
    <s v="SE3A"/>
    <x v="9"/>
    <x v="6"/>
    <x v="0"/>
    <s v="GNR_RES_WTR_NOPMP_MC-09"/>
    <n v="131.6"/>
    <n v="0.13159999999999999"/>
  </r>
  <r>
    <x v="0"/>
    <x v="2"/>
    <x v="2"/>
    <x v="9"/>
    <x v="19"/>
    <s v="SE3A"/>
    <x v="9"/>
    <x v="6"/>
    <x v="0"/>
    <s v="GNR_RES_WTR_NOPMP_MC-10"/>
    <n v="131.6"/>
    <n v="0.13159999999999999"/>
  </r>
  <r>
    <x v="0"/>
    <x v="2"/>
    <x v="2"/>
    <x v="9"/>
    <x v="19"/>
    <s v="SE3_IND"/>
    <x v="6"/>
    <x v="0"/>
    <x v="0"/>
    <s v="GNR_IND-ST_WOODCHI_BP_E-71"/>
    <n v="48.5"/>
    <n v="4.8500000000000001E-2"/>
  </r>
  <r>
    <x v="0"/>
    <x v="2"/>
    <x v="2"/>
    <x v="9"/>
    <x v="19"/>
    <s v="SE3_large"/>
    <x v="6"/>
    <x v="0"/>
    <x v="0"/>
    <s v="GNR_ST_WOODCHI_BP_CB-40"/>
    <n v="115.26884509999999"/>
    <n v="0.1152688451"/>
  </r>
  <r>
    <x v="0"/>
    <x v="2"/>
    <x v="2"/>
    <x v="9"/>
    <x v="20"/>
    <s v="SE4A"/>
    <x v="9"/>
    <x v="4"/>
    <x v="0"/>
    <s v="GNR_ROR_WTR"/>
    <n v="189.33699336621899"/>
    <n v="0.18933699336621901"/>
  </r>
  <r>
    <x v="0"/>
    <x v="2"/>
    <x v="2"/>
    <x v="9"/>
    <x v="20"/>
    <s v="SE4A"/>
    <x v="9"/>
    <x v="6"/>
    <x v="0"/>
    <s v="GNR_RES_WTR_NOPMP_MC-01"/>
    <n v="15.287300663378099"/>
    <n v="1.5287300663378099E-2"/>
  </r>
  <r>
    <x v="0"/>
    <x v="2"/>
    <x v="2"/>
    <x v="9"/>
    <x v="20"/>
    <s v="SE4A"/>
    <x v="9"/>
    <x v="6"/>
    <x v="0"/>
    <s v="GNR_RES_WTR_NOPMP_MC-02"/>
    <n v="15.287300663378099"/>
    <n v="1.5287300663378099E-2"/>
  </r>
  <r>
    <x v="0"/>
    <x v="2"/>
    <x v="2"/>
    <x v="9"/>
    <x v="20"/>
    <s v="SE4A"/>
    <x v="9"/>
    <x v="6"/>
    <x v="0"/>
    <s v="GNR_RES_WTR_NOPMP_MC-03"/>
    <n v="15.287300663378099"/>
    <n v="1.5287300663378099E-2"/>
  </r>
  <r>
    <x v="0"/>
    <x v="2"/>
    <x v="2"/>
    <x v="9"/>
    <x v="20"/>
    <s v="SE4A"/>
    <x v="9"/>
    <x v="6"/>
    <x v="0"/>
    <s v="GNR_RES_WTR_NOPMP_MC-04"/>
    <n v="15.287300663378099"/>
    <n v="1.5287300663378099E-2"/>
  </r>
  <r>
    <x v="0"/>
    <x v="2"/>
    <x v="2"/>
    <x v="9"/>
    <x v="20"/>
    <s v="SE4A"/>
    <x v="9"/>
    <x v="6"/>
    <x v="0"/>
    <s v="GNR_RES_WTR_NOPMP_MC-05"/>
    <n v="15.287300663378099"/>
    <n v="1.5287300663378099E-2"/>
  </r>
  <r>
    <x v="0"/>
    <x v="2"/>
    <x v="2"/>
    <x v="9"/>
    <x v="20"/>
    <s v="SE4A"/>
    <x v="9"/>
    <x v="6"/>
    <x v="0"/>
    <s v="GNR_RES_WTR_NOPMP_MC-06"/>
    <n v="15.287300663378099"/>
    <n v="1.5287300663378099E-2"/>
  </r>
  <r>
    <x v="0"/>
    <x v="2"/>
    <x v="2"/>
    <x v="9"/>
    <x v="20"/>
    <s v="SE4A"/>
    <x v="9"/>
    <x v="6"/>
    <x v="0"/>
    <s v="GNR_RES_WTR_NOPMP_MC-07"/>
    <n v="15.287300663378099"/>
    <n v="1.5287300663378099E-2"/>
  </r>
  <r>
    <x v="0"/>
    <x v="2"/>
    <x v="2"/>
    <x v="9"/>
    <x v="20"/>
    <s v="SE4A"/>
    <x v="9"/>
    <x v="6"/>
    <x v="0"/>
    <s v="GNR_RES_WTR_NOPMP_MC-08"/>
    <n v="15.287300663378099"/>
    <n v="1.5287300663378099E-2"/>
  </r>
  <r>
    <x v="0"/>
    <x v="2"/>
    <x v="2"/>
    <x v="9"/>
    <x v="20"/>
    <s v="SE4A"/>
    <x v="9"/>
    <x v="6"/>
    <x v="0"/>
    <s v="GNR_RES_WTR_NOPMP_MC-09"/>
    <n v="15.287300663378099"/>
    <n v="1.5287300663378099E-2"/>
  </r>
  <r>
    <x v="0"/>
    <x v="2"/>
    <x v="2"/>
    <x v="9"/>
    <x v="20"/>
    <s v="SE4A"/>
    <x v="9"/>
    <x v="6"/>
    <x v="0"/>
    <s v="GNR_RES_WTR_NOPMP_MC-10"/>
    <n v="15.287300663378099"/>
    <n v="1.5287300663378099E-2"/>
  </r>
  <r>
    <x v="0"/>
    <x v="2"/>
    <x v="2"/>
    <x v="10"/>
    <x v="21"/>
    <s v="UK_A"/>
    <x v="18"/>
    <x v="2"/>
    <x v="0"/>
    <s v="GNR_ST_NUCL_CND_E-33"/>
    <n v="11091"/>
    <n v="11.090999999999999"/>
  </r>
  <r>
    <x v="0"/>
    <x v="2"/>
    <x v="2"/>
    <x v="10"/>
    <x v="21"/>
    <s v="UK_A"/>
    <x v="9"/>
    <x v="8"/>
    <x v="0"/>
    <s v="GNR_ES_WTR_PMP"/>
    <n v="26.914893617021299"/>
    <n v="2.6914893617021301E-2"/>
  </r>
  <r>
    <x v="0"/>
    <x v="2"/>
    <x v="2"/>
    <x v="10"/>
    <x v="21"/>
    <s v="UK_A"/>
    <x v="9"/>
    <x v="4"/>
    <x v="0"/>
    <s v="GNR_ROR_WTR"/>
    <n v="1742"/>
    <n v="1.742"/>
  </r>
</pivotCacheRecords>
</file>

<file path=xl/pivotCache/pivotCacheRecords21.xml><?xml version="1.0" encoding="utf-8"?>
<pivotCacheRecords xmlns="http://schemas.openxmlformats.org/spreadsheetml/2006/main" xmlns:r="http://schemas.openxmlformats.org/officeDocument/2006/relationships" count="2422">
  <r>
    <x v="0"/>
    <x v="0"/>
    <x v="0"/>
    <x v="0"/>
    <x v="0"/>
    <s v="DK1_Large"/>
    <x v="0"/>
    <x v="0"/>
    <x v="0"/>
    <s v="GNR_ENG_BGAS_BP_E-31"/>
    <n v="0.30487804878048802"/>
    <n v="3.0487804878048802E-4"/>
  </r>
  <r>
    <x v="0"/>
    <x v="0"/>
    <x v="0"/>
    <x v="0"/>
    <x v="0"/>
    <s v="DK1_Large"/>
    <x v="0"/>
    <x v="0"/>
    <x v="0"/>
    <s v="GNR_ENG_BGAS_BP_E-36"/>
    <n v="0.98780487804878103"/>
    <n v="9.8780487804878093E-4"/>
  </r>
  <r>
    <x v="0"/>
    <x v="0"/>
    <x v="0"/>
    <x v="0"/>
    <x v="0"/>
    <s v="DK1_Large"/>
    <x v="0"/>
    <x v="0"/>
    <x v="0"/>
    <s v="GNR_ENG_BGAS_BP_E-37"/>
    <n v="0.60975609756097604"/>
    <n v="6.0975609756097604E-4"/>
  </r>
  <r>
    <x v="0"/>
    <x v="0"/>
    <x v="0"/>
    <x v="0"/>
    <x v="0"/>
    <s v="DK1_Large"/>
    <x v="0"/>
    <x v="0"/>
    <x v="0"/>
    <s v="GNR_ENG_BGAS_BP_E-39"/>
    <n v="5.0182926829268304"/>
    <n v="5.0182926829268303E-3"/>
  </r>
  <r>
    <x v="0"/>
    <x v="0"/>
    <x v="0"/>
    <x v="0"/>
    <x v="0"/>
    <s v="DK1_Large"/>
    <x v="0"/>
    <x v="0"/>
    <x v="0"/>
    <s v="GNR_ENG_BGAS_BP_E-40"/>
    <n v="1.51585365853659"/>
    <n v="1.51585365853659E-3"/>
  </r>
  <r>
    <x v="0"/>
    <x v="0"/>
    <x v="0"/>
    <x v="0"/>
    <x v="0"/>
    <s v="DK1_Large"/>
    <x v="0"/>
    <x v="0"/>
    <x v="0"/>
    <s v="GNR_ENG_BGAS_BP_E-41"/>
    <n v="3.2646341463414599"/>
    <n v="3.26463414634146E-3"/>
  </r>
  <r>
    <x v="0"/>
    <x v="0"/>
    <x v="0"/>
    <x v="0"/>
    <x v="0"/>
    <s v="DK1_Large"/>
    <x v="0"/>
    <x v="0"/>
    <x v="0"/>
    <s v="GNR_ENG_BGAS_BP_E-42"/>
    <n v="3.6621951219512199"/>
    <n v="3.66219512195122E-3"/>
  </r>
  <r>
    <x v="0"/>
    <x v="0"/>
    <x v="0"/>
    <x v="0"/>
    <x v="0"/>
    <s v="DK1_Large"/>
    <x v="0"/>
    <x v="0"/>
    <x v="0"/>
    <s v="GNR_ENG_BGAS_BP_E-43"/>
    <n v="3.7158536585365902"/>
    <n v="3.7158536585365901E-3"/>
  </r>
  <r>
    <x v="0"/>
    <x v="0"/>
    <x v="0"/>
    <x v="0"/>
    <x v="0"/>
    <s v="DK1_Large"/>
    <x v="0"/>
    <x v="1"/>
    <x v="0"/>
    <s v="GNR_BO_BGAS_E-90"/>
    <n v="0.378"/>
    <n v="3.7800000000000003E-4"/>
  </r>
  <r>
    <x v="0"/>
    <x v="0"/>
    <x v="0"/>
    <x v="0"/>
    <x v="0"/>
    <s v="DK1_Large"/>
    <x v="0"/>
    <x v="1"/>
    <x v="0"/>
    <s v="GNR_BO_BGAS_E-95"/>
    <n v="0.94"/>
    <n v="9.3999999999999997E-4"/>
  </r>
  <r>
    <x v="0"/>
    <x v="0"/>
    <x v="0"/>
    <x v="0"/>
    <x v="0"/>
    <s v="DK1_Large"/>
    <x v="1"/>
    <x v="1"/>
    <x v="0"/>
    <s v="GNR_BO_BIOIL_E-79"/>
    <n v="5.5"/>
    <n v="5.4999999999999997E-3"/>
  </r>
  <r>
    <x v="0"/>
    <x v="0"/>
    <x v="0"/>
    <x v="0"/>
    <x v="0"/>
    <s v="DK1_Large"/>
    <x v="1"/>
    <x v="1"/>
    <x v="0"/>
    <s v="GNR_BO_BIOIL_E-85"/>
    <n v="109.9"/>
    <n v="0.1099"/>
  </r>
  <r>
    <x v="0"/>
    <x v="0"/>
    <x v="0"/>
    <x v="0"/>
    <x v="0"/>
    <s v="DK1_Large"/>
    <x v="1"/>
    <x v="1"/>
    <x v="0"/>
    <s v="GNR_BO_BIOIL_E-93"/>
    <n v="23.2"/>
    <n v="2.3199999999999998E-2"/>
  </r>
  <r>
    <x v="0"/>
    <x v="0"/>
    <x v="0"/>
    <x v="0"/>
    <x v="0"/>
    <s v="DK1_Large"/>
    <x v="1"/>
    <x v="1"/>
    <x v="0"/>
    <s v="GNR_BO_BIOIL_E-94"/>
    <n v="100"/>
    <n v="0.1"/>
  </r>
  <r>
    <x v="0"/>
    <x v="0"/>
    <x v="0"/>
    <x v="0"/>
    <x v="0"/>
    <s v="DK1_Large"/>
    <x v="2"/>
    <x v="2"/>
    <x v="0"/>
    <s v="GNR_ST_COAL_EXT_E-42"/>
    <n v="793.33333333333303"/>
    <n v="0.793333333333333"/>
  </r>
  <r>
    <x v="0"/>
    <x v="0"/>
    <x v="0"/>
    <x v="0"/>
    <x v="0"/>
    <s v="DK1_Large"/>
    <x v="2"/>
    <x v="2"/>
    <x v="0"/>
    <s v="GNR_ST_COAL_EXT_E-43"/>
    <n v="827.77777777777806"/>
    <n v="0.82777777777777795"/>
  </r>
  <r>
    <x v="0"/>
    <x v="0"/>
    <x v="0"/>
    <x v="0"/>
    <x v="0"/>
    <s v="DK1_Large"/>
    <x v="2"/>
    <x v="2"/>
    <x v="0"/>
    <s v="GNR_ST_COAL_EXT_E-47"/>
    <n v="427.777777777778"/>
    <n v="0.42777777777777798"/>
  </r>
  <r>
    <x v="0"/>
    <x v="0"/>
    <x v="0"/>
    <x v="0"/>
    <x v="0"/>
    <s v="DK1_Large"/>
    <x v="3"/>
    <x v="3"/>
    <x v="0"/>
    <s v="GNR_BO_ELEC_E-100"/>
    <n v="128.94999999999999"/>
    <n v="0.12895000000000001"/>
  </r>
  <r>
    <x v="0"/>
    <x v="0"/>
    <x v="0"/>
    <x v="0"/>
    <x v="0"/>
    <s v="DK1_Large"/>
    <x v="4"/>
    <x v="4"/>
    <x v="0"/>
    <s v="GNR_HS_HEAT-E-100"/>
    <n v="8413"/>
    <n v="8.4130000000000003"/>
  </r>
  <r>
    <x v="0"/>
    <x v="0"/>
    <x v="0"/>
    <x v="0"/>
    <x v="0"/>
    <s v="DK1_Large"/>
    <x v="4"/>
    <x v="5"/>
    <x v="1"/>
    <s v="GNR_HS_HEAT_PIT_L-CEN_E-90_Y-2020"/>
    <n v="105361.005522455"/>
    <n v="105.361005522455"/>
  </r>
  <r>
    <x v="0"/>
    <x v="0"/>
    <x v="0"/>
    <x v="0"/>
    <x v="0"/>
    <s v="DK1_Large"/>
    <x v="5"/>
    <x v="0"/>
    <x v="0"/>
    <s v="GNR_ENG_LIGHTOIL_BP_E-37"/>
    <n v="35.5555555555556"/>
    <n v="3.5555555555555597E-2"/>
  </r>
  <r>
    <x v="0"/>
    <x v="0"/>
    <x v="0"/>
    <x v="0"/>
    <x v="0"/>
    <s v="DK1_Large"/>
    <x v="5"/>
    <x v="1"/>
    <x v="0"/>
    <s v="GNR_BO_LIGHTOIL_E-100"/>
    <n v="216.04"/>
    <n v="0.21604000000000001"/>
  </r>
  <r>
    <x v="0"/>
    <x v="0"/>
    <x v="0"/>
    <x v="0"/>
    <x v="0"/>
    <s v="DK1_Large"/>
    <x v="5"/>
    <x v="1"/>
    <x v="0"/>
    <s v="GNR_BO_LIGHTOIL_E-73"/>
    <n v="4"/>
    <n v="4.0000000000000001E-3"/>
  </r>
  <r>
    <x v="0"/>
    <x v="0"/>
    <x v="0"/>
    <x v="0"/>
    <x v="0"/>
    <s v="DK1_Large"/>
    <x v="5"/>
    <x v="1"/>
    <x v="0"/>
    <s v="GNR_BO_LIGHTOIL_E-81"/>
    <n v="25"/>
    <n v="2.5000000000000001E-2"/>
  </r>
  <r>
    <x v="0"/>
    <x v="0"/>
    <x v="0"/>
    <x v="0"/>
    <x v="0"/>
    <s v="DK1_Large"/>
    <x v="5"/>
    <x v="1"/>
    <x v="0"/>
    <s v="GNR_BO_LIGHTOIL_E-83"/>
    <n v="7.5"/>
    <n v="7.4999999999999997E-3"/>
  </r>
  <r>
    <x v="0"/>
    <x v="0"/>
    <x v="0"/>
    <x v="0"/>
    <x v="0"/>
    <s v="DK1_Large"/>
    <x v="5"/>
    <x v="1"/>
    <x v="0"/>
    <s v="GNR_BO_LIGHTOIL_E-84"/>
    <n v="6.3"/>
    <n v="6.3E-3"/>
  </r>
  <r>
    <x v="0"/>
    <x v="0"/>
    <x v="0"/>
    <x v="0"/>
    <x v="0"/>
    <s v="DK1_Large"/>
    <x v="5"/>
    <x v="1"/>
    <x v="0"/>
    <s v="GNR_BO_LIGHTOIL_E-85"/>
    <n v="48.14"/>
    <n v="4.8140000000000002E-2"/>
  </r>
  <r>
    <x v="0"/>
    <x v="0"/>
    <x v="0"/>
    <x v="0"/>
    <x v="0"/>
    <s v="DK1_Large"/>
    <x v="5"/>
    <x v="1"/>
    <x v="0"/>
    <s v="GNR_BO_LIGHTOIL_E-86"/>
    <n v="14.6"/>
    <n v="1.46E-2"/>
  </r>
  <r>
    <x v="0"/>
    <x v="0"/>
    <x v="0"/>
    <x v="0"/>
    <x v="0"/>
    <s v="DK1_Large"/>
    <x v="5"/>
    <x v="1"/>
    <x v="0"/>
    <s v="GNR_BO_LIGHTOIL_E-88"/>
    <n v="0.23"/>
    <n v="2.3000000000000001E-4"/>
  </r>
  <r>
    <x v="0"/>
    <x v="0"/>
    <x v="0"/>
    <x v="0"/>
    <x v="0"/>
    <s v="DK1_Large"/>
    <x v="5"/>
    <x v="1"/>
    <x v="0"/>
    <s v="GNR_BO_LIGHTOIL_E-89"/>
    <n v="5"/>
    <n v="5.0000000000000001E-3"/>
  </r>
  <r>
    <x v="0"/>
    <x v="0"/>
    <x v="0"/>
    <x v="0"/>
    <x v="0"/>
    <s v="DK1_Large"/>
    <x v="5"/>
    <x v="1"/>
    <x v="0"/>
    <s v="GNR_BO_LIGHTOIL_E-90"/>
    <n v="306.5"/>
    <n v="0.30649999999999999"/>
  </r>
  <r>
    <x v="0"/>
    <x v="0"/>
    <x v="0"/>
    <x v="0"/>
    <x v="0"/>
    <s v="DK1_Large"/>
    <x v="5"/>
    <x v="1"/>
    <x v="0"/>
    <s v="GNR_BO_LIGHTOIL_E-91"/>
    <n v="44.25"/>
    <n v="4.4249999999999998E-2"/>
  </r>
  <r>
    <x v="0"/>
    <x v="0"/>
    <x v="0"/>
    <x v="0"/>
    <x v="0"/>
    <s v="DK1_Large"/>
    <x v="5"/>
    <x v="1"/>
    <x v="0"/>
    <s v="GNR_BO_LIGHTOIL_E-92"/>
    <n v="349.91"/>
    <n v="0.34991"/>
  </r>
  <r>
    <x v="0"/>
    <x v="0"/>
    <x v="0"/>
    <x v="0"/>
    <x v="0"/>
    <s v="DK1_Large"/>
    <x v="5"/>
    <x v="1"/>
    <x v="0"/>
    <s v="GNR_BO_LIGHTOIL_E-93"/>
    <n v="183.7"/>
    <n v="0.1837"/>
  </r>
  <r>
    <x v="0"/>
    <x v="0"/>
    <x v="0"/>
    <x v="0"/>
    <x v="0"/>
    <s v="DK1_Large"/>
    <x v="5"/>
    <x v="1"/>
    <x v="0"/>
    <s v="GNR_BO_LIGHTOIL_E-94"/>
    <n v="143.12"/>
    <n v="0.14312"/>
  </r>
  <r>
    <x v="0"/>
    <x v="0"/>
    <x v="0"/>
    <x v="0"/>
    <x v="0"/>
    <s v="DK1_Large"/>
    <x v="6"/>
    <x v="0"/>
    <x v="0"/>
    <s v="GNR_ST_MSW_BP_E-19"/>
    <n v="30.430005546987399"/>
    <n v="3.0430005546987399E-2"/>
  </r>
  <r>
    <x v="0"/>
    <x v="0"/>
    <x v="0"/>
    <x v="0"/>
    <x v="0"/>
    <s v="DK1_Large"/>
    <x v="6"/>
    <x v="0"/>
    <x v="0"/>
    <s v="GNR_ST_MSW_BP_E-22"/>
    <n v="81.146681458633097"/>
    <n v="8.1146681458633102E-2"/>
  </r>
  <r>
    <x v="0"/>
    <x v="0"/>
    <x v="0"/>
    <x v="0"/>
    <x v="0"/>
    <s v="DK1_Large"/>
    <x v="6"/>
    <x v="0"/>
    <x v="0"/>
    <s v="GNR_ST_MSW_BP_E-23"/>
    <n v="100.75712947780301"/>
    <n v="0.10075712947780301"/>
  </r>
  <r>
    <x v="0"/>
    <x v="0"/>
    <x v="0"/>
    <x v="0"/>
    <x v="0"/>
    <s v="DK1_Large"/>
    <x v="6"/>
    <x v="0"/>
    <x v="0"/>
    <s v="GNR_ST_MSW_BP_E-27"/>
    <n v="60.521899921230499"/>
    <n v="6.0521899921230499E-2"/>
  </r>
  <r>
    <x v="0"/>
    <x v="0"/>
    <x v="0"/>
    <x v="0"/>
    <x v="0"/>
    <s v="DK1_Large"/>
    <x v="6"/>
    <x v="1"/>
    <x v="0"/>
    <s v="GNR_BO_MSW_E-105"/>
    <n v="38"/>
    <n v="3.7999999999999999E-2"/>
  </r>
  <r>
    <x v="0"/>
    <x v="0"/>
    <x v="0"/>
    <x v="0"/>
    <x v="0"/>
    <s v="DK1_Large"/>
    <x v="7"/>
    <x v="0"/>
    <x v="0"/>
    <s v="GNR_ENG_NGAS_BP_E-34"/>
    <n v="1.16333333333333"/>
    <n v="1.16333333333333E-3"/>
  </r>
  <r>
    <x v="0"/>
    <x v="0"/>
    <x v="0"/>
    <x v="0"/>
    <x v="0"/>
    <s v="DK1_Large"/>
    <x v="7"/>
    <x v="0"/>
    <x v="0"/>
    <s v="GNR_ENG_NGAS_BP_E-38"/>
    <n v="3.2533333333333299"/>
    <n v="3.2533333333333299E-3"/>
  </r>
  <r>
    <x v="0"/>
    <x v="0"/>
    <x v="0"/>
    <x v="0"/>
    <x v="0"/>
    <s v="DK1_Large"/>
    <x v="7"/>
    <x v="0"/>
    <x v="0"/>
    <s v="GNR_ENG_NGAS_BP_E-39"/>
    <n v="4.1111111111111098"/>
    <n v="4.1111111111111097E-3"/>
  </r>
  <r>
    <x v="0"/>
    <x v="0"/>
    <x v="0"/>
    <x v="0"/>
    <x v="0"/>
    <s v="DK1_Large"/>
    <x v="7"/>
    <x v="0"/>
    <x v="0"/>
    <s v="GNR_ENG_NGAS_BP_E-40"/>
    <n v="1.51111111111111"/>
    <n v="1.51111111111111E-3"/>
  </r>
  <r>
    <x v="0"/>
    <x v="0"/>
    <x v="0"/>
    <x v="0"/>
    <x v="0"/>
    <s v="DK1_Large"/>
    <x v="7"/>
    <x v="0"/>
    <x v="0"/>
    <s v="GNR_ENG_NGAS_BP_E-41"/>
    <n v="4.2222222222222197"/>
    <n v="4.2222222222222201E-3"/>
  </r>
  <r>
    <x v="0"/>
    <x v="0"/>
    <x v="0"/>
    <x v="0"/>
    <x v="0"/>
    <s v="DK1_Large"/>
    <x v="7"/>
    <x v="0"/>
    <x v="0"/>
    <s v="GNR_ENG_NGAS_BP_E-42"/>
    <n v="2.5111111111111102"/>
    <n v="2.5111111111111098E-3"/>
  </r>
  <r>
    <x v="0"/>
    <x v="0"/>
    <x v="0"/>
    <x v="0"/>
    <x v="0"/>
    <s v="DK1_Large"/>
    <x v="7"/>
    <x v="0"/>
    <x v="0"/>
    <s v="GNR_ENG_NGAS_BP_E-43"/>
    <n v="9.9888888888888907"/>
    <n v="9.9888888888888892E-3"/>
  </r>
  <r>
    <x v="0"/>
    <x v="0"/>
    <x v="0"/>
    <x v="0"/>
    <x v="0"/>
    <s v="DK1_Large"/>
    <x v="7"/>
    <x v="0"/>
    <x v="0"/>
    <s v="GNR_ENG_NGAS_BP_E-44"/>
    <n v="3.4888888888888898"/>
    <n v="3.4888888888888899E-3"/>
  </r>
  <r>
    <x v="0"/>
    <x v="0"/>
    <x v="0"/>
    <x v="0"/>
    <x v="0"/>
    <s v="DK1_Large"/>
    <x v="7"/>
    <x v="0"/>
    <x v="0"/>
    <s v="GNR_ENG_NGAS_BP_E-46"/>
    <n v="0.81111111111111101"/>
    <n v="8.1111111111111097E-4"/>
  </r>
  <r>
    <x v="0"/>
    <x v="0"/>
    <x v="0"/>
    <x v="0"/>
    <x v="0"/>
    <s v="DK1_Large"/>
    <x v="7"/>
    <x v="2"/>
    <x v="0"/>
    <s v="GNR_ST_NGAS_EXT_E-47"/>
    <n v="450.57471264367803"/>
    <n v="0.45057471264367799"/>
  </r>
  <r>
    <x v="0"/>
    <x v="0"/>
    <x v="0"/>
    <x v="0"/>
    <x v="0"/>
    <s v="DK1_Large"/>
    <x v="7"/>
    <x v="1"/>
    <x v="0"/>
    <s v="GNR_BO_NGAS_E-100"/>
    <n v="180.2"/>
    <n v="0.1802"/>
  </r>
  <r>
    <x v="0"/>
    <x v="0"/>
    <x v="0"/>
    <x v="0"/>
    <x v="0"/>
    <s v="DK1_Large"/>
    <x v="7"/>
    <x v="1"/>
    <x v="0"/>
    <s v="GNR_BO_NGAS_E-101"/>
    <n v="456.18"/>
    <n v="0.45617999999999997"/>
  </r>
  <r>
    <x v="0"/>
    <x v="0"/>
    <x v="0"/>
    <x v="0"/>
    <x v="0"/>
    <s v="DK1_Large"/>
    <x v="7"/>
    <x v="1"/>
    <x v="0"/>
    <s v="GNR_BO_NGAS_E-104"/>
    <n v="2.5"/>
    <n v="2.5000000000000001E-3"/>
  </r>
  <r>
    <x v="0"/>
    <x v="0"/>
    <x v="0"/>
    <x v="0"/>
    <x v="0"/>
    <s v="DK1_Large"/>
    <x v="7"/>
    <x v="1"/>
    <x v="0"/>
    <s v="GNR_BO_NGAS_E-98"/>
    <n v="5.22"/>
    <n v="5.2199999999999998E-3"/>
  </r>
  <r>
    <x v="0"/>
    <x v="0"/>
    <x v="0"/>
    <x v="0"/>
    <x v="0"/>
    <s v="DK1_Large"/>
    <x v="8"/>
    <x v="0"/>
    <x v="0"/>
    <s v="GNR_ST_STRW_BP_E-26"/>
    <n v="69.716740415670401"/>
    <n v="6.97167404156704E-2"/>
  </r>
  <r>
    <x v="0"/>
    <x v="0"/>
    <x v="0"/>
    <x v="0"/>
    <x v="0"/>
    <s v="DK1_Large"/>
    <x v="8"/>
    <x v="1"/>
    <x v="0"/>
    <s v="GNR_BO_STRW_E-100"/>
    <n v="9.7799999999999994"/>
    <n v="9.7800000000000005E-3"/>
  </r>
  <r>
    <x v="0"/>
    <x v="0"/>
    <x v="0"/>
    <x v="0"/>
    <x v="0"/>
    <s v="DK1_Large"/>
    <x v="8"/>
    <x v="1"/>
    <x v="0"/>
    <s v="GNR_BO_STRW_E-102"/>
    <n v="6.3"/>
    <n v="6.3E-3"/>
  </r>
  <r>
    <x v="0"/>
    <x v="0"/>
    <x v="0"/>
    <x v="0"/>
    <x v="0"/>
    <s v="DK1_Large"/>
    <x v="9"/>
    <x v="1"/>
    <x v="0"/>
    <s v="GNR_EH_HEAT"/>
    <n v="48.14"/>
    <n v="4.8140000000000002E-2"/>
  </r>
  <r>
    <x v="0"/>
    <x v="0"/>
    <x v="0"/>
    <x v="0"/>
    <x v="0"/>
    <s v="DK1_Large"/>
    <x v="10"/>
    <x v="0"/>
    <x v="0"/>
    <s v="GNR_ST_WOODCHI_BP_E-23"/>
    <n v="22.0588235294118"/>
    <n v="2.2058823529411801E-2"/>
  </r>
  <r>
    <x v="0"/>
    <x v="0"/>
    <x v="0"/>
    <x v="0"/>
    <x v="0"/>
    <s v="DK1_Large"/>
    <x v="10"/>
    <x v="1"/>
    <x v="0"/>
    <s v="GNR_BO_WOODCHI_E-100"/>
    <n v="20"/>
    <n v="0.02"/>
  </r>
  <r>
    <x v="0"/>
    <x v="0"/>
    <x v="0"/>
    <x v="0"/>
    <x v="0"/>
    <s v="DK1_Large"/>
    <x v="11"/>
    <x v="1"/>
    <x v="0"/>
    <s v="GNR_BO_WOODPEL_E-100"/>
    <n v="13.349"/>
    <n v="1.3349E-2"/>
  </r>
  <r>
    <x v="0"/>
    <x v="0"/>
    <x v="0"/>
    <x v="0"/>
    <x v="0"/>
    <s v="DK1_Large"/>
    <x v="11"/>
    <x v="1"/>
    <x v="0"/>
    <s v="GNR_BO_WOODPEL_E-102"/>
    <n v="1.8"/>
    <n v="1.8E-3"/>
  </r>
  <r>
    <x v="0"/>
    <x v="0"/>
    <x v="0"/>
    <x v="0"/>
    <x v="0"/>
    <s v="DK1_MedSmall"/>
    <x v="0"/>
    <x v="0"/>
    <x v="0"/>
    <s v="GNR_ENG_BGAS_BP_E-33"/>
    <n v="0.207317073170732"/>
    <n v="2.07317073170732E-4"/>
  </r>
  <r>
    <x v="0"/>
    <x v="0"/>
    <x v="0"/>
    <x v="0"/>
    <x v="0"/>
    <s v="DK1_MedSmall"/>
    <x v="0"/>
    <x v="0"/>
    <x v="0"/>
    <s v="GNR_ENG_BGAS_BP_E-38"/>
    <n v="0.207317073170732"/>
    <n v="2.07317073170732E-4"/>
  </r>
  <r>
    <x v="0"/>
    <x v="0"/>
    <x v="0"/>
    <x v="0"/>
    <x v="0"/>
    <s v="DK1_MedSmall"/>
    <x v="0"/>
    <x v="1"/>
    <x v="0"/>
    <s v="GNR_BO_BGAS_E-100"/>
    <n v="0.59"/>
    <n v="5.9000000000000003E-4"/>
  </r>
  <r>
    <x v="0"/>
    <x v="0"/>
    <x v="0"/>
    <x v="0"/>
    <x v="0"/>
    <s v="DK1_MedSmall"/>
    <x v="0"/>
    <x v="1"/>
    <x v="0"/>
    <s v="GNR_BO_BGAS_E-95"/>
    <n v="0.5"/>
    <n v="5.0000000000000001E-4"/>
  </r>
  <r>
    <x v="0"/>
    <x v="0"/>
    <x v="0"/>
    <x v="0"/>
    <x v="0"/>
    <s v="DK1_MedSmall"/>
    <x v="1"/>
    <x v="1"/>
    <x v="0"/>
    <s v="GNR_BO_BIOIL_E-102"/>
    <n v="18.3"/>
    <n v="1.83E-2"/>
  </r>
  <r>
    <x v="0"/>
    <x v="0"/>
    <x v="0"/>
    <x v="0"/>
    <x v="0"/>
    <s v="DK1_MedSmall"/>
    <x v="1"/>
    <x v="1"/>
    <x v="0"/>
    <s v="GNR_BO_BIOIL_E-113"/>
    <n v="25"/>
    <n v="2.5000000000000001E-2"/>
  </r>
  <r>
    <x v="0"/>
    <x v="0"/>
    <x v="0"/>
    <x v="0"/>
    <x v="0"/>
    <s v="DK1_MedSmall"/>
    <x v="1"/>
    <x v="1"/>
    <x v="0"/>
    <s v="GNR_BO_BIOIL_E-75"/>
    <n v="9.6999999999999993"/>
    <n v="9.7000000000000003E-3"/>
  </r>
  <r>
    <x v="0"/>
    <x v="0"/>
    <x v="0"/>
    <x v="0"/>
    <x v="0"/>
    <s v="DK1_MedSmall"/>
    <x v="1"/>
    <x v="1"/>
    <x v="0"/>
    <s v="GNR_BO_BIOIL_E-90"/>
    <n v="25.5"/>
    <n v="2.5499999999999998E-2"/>
  </r>
  <r>
    <x v="0"/>
    <x v="0"/>
    <x v="0"/>
    <x v="0"/>
    <x v="0"/>
    <s v="DK1_MedSmall"/>
    <x v="1"/>
    <x v="1"/>
    <x v="0"/>
    <s v="GNR_BO_BIOIL_E-91"/>
    <n v="6"/>
    <n v="6.0000000000000001E-3"/>
  </r>
  <r>
    <x v="0"/>
    <x v="0"/>
    <x v="0"/>
    <x v="0"/>
    <x v="0"/>
    <s v="DK1_MedSmall"/>
    <x v="1"/>
    <x v="1"/>
    <x v="0"/>
    <s v="GNR_BO_BIOIL_E-92"/>
    <n v="17.45"/>
    <n v="1.745E-2"/>
  </r>
  <r>
    <x v="0"/>
    <x v="0"/>
    <x v="0"/>
    <x v="0"/>
    <x v="0"/>
    <s v="DK1_MedSmall"/>
    <x v="1"/>
    <x v="1"/>
    <x v="0"/>
    <s v="GNR_BO_BIOIL_E-99"/>
    <n v="18.899999999999999"/>
    <n v="1.89E-2"/>
  </r>
  <r>
    <x v="0"/>
    <x v="0"/>
    <x v="0"/>
    <x v="0"/>
    <x v="0"/>
    <s v="DK1_MedSmall"/>
    <x v="3"/>
    <x v="3"/>
    <x v="1"/>
    <s v="GNR_HP_ELEC_GROUND-WTR_COP-360_LS-4-MW_Y-2020"/>
    <n v="254.37482255651199"/>
    <n v="0.254374822556512"/>
  </r>
  <r>
    <x v="0"/>
    <x v="0"/>
    <x v="0"/>
    <x v="0"/>
    <x v="0"/>
    <s v="DK1_MedSmall"/>
    <x v="3"/>
    <x v="3"/>
    <x v="0"/>
    <s v="GNR_BO_ELEC_E-100"/>
    <n v="1"/>
    <n v="1E-3"/>
  </r>
  <r>
    <x v="0"/>
    <x v="0"/>
    <x v="0"/>
    <x v="0"/>
    <x v="0"/>
    <s v="DK1_MedSmall"/>
    <x v="4"/>
    <x v="4"/>
    <x v="0"/>
    <s v="GNR_HS_HEAT-E-100"/>
    <n v="2054"/>
    <n v="2.0539999999999998"/>
  </r>
  <r>
    <x v="0"/>
    <x v="0"/>
    <x v="0"/>
    <x v="0"/>
    <x v="0"/>
    <s v="DK1_MedSmall"/>
    <x v="4"/>
    <x v="5"/>
    <x v="1"/>
    <s v="GNR_HS_HEAT_PIT_L-DEC_E-91_Y-2020"/>
    <n v="58139.675034249398"/>
    <n v="58.1396750342494"/>
  </r>
  <r>
    <x v="0"/>
    <x v="0"/>
    <x v="0"/>
    <x v="0"/>
    <x v="0"/>
    <s v="DK1_MedSmall"/>
    <x v="5"/>
    <x v="1"/>
    <x v="0"/>
    <s v="GNR_BO_LIGHTOIL_E-100"/>
    <n v="40.700000000000003"/>
    <n v="4.07E-2"/>
  </r>
  <r>
    <x v="0"/>
    <x v="0"/>
    <x v="0"/>
    <x v="0"/>
    <x v="0"/>
    <s v="DK1_MedSmall"/>
    <x v="5"/>
    <x v="1"/>
    <x v="0"/>
    <s v="GNR_BO_LIGHTOIL_E-115"/>
    <n v="30"/>
    <n v="0.03"/>
  </r>
  <r>
    <x v="0"/>
    <x v="0"/>
    <x v="0"/>
    <x v="0"/>
    <x v="0"/>
    <s v="DK1_MedSmall"/>
    <x v="6"/>
    <x v="0"/>
    <x v="0"/>
    <s v="GNR_ST_MSW_BP_E-21"/>
    <n v="33.811117274430401"/>
    <n v="3.3811117274430397E-2"/>
  </r>
  <r>
    <x v="0"/>
    <x v="0"/>
    <x v="0"/>
    <x v="0"/>
    <x v="0"/>
    <s v="DK1_MedSmall"/>
    <x v="6"/>
    <x v="0"/>
    <x v="0"/>
    <s v="GNR_ST_MSW_BP_E-22"/>
    <n v="15.215002773493699"/>
    <n v="1.52150027734937E-2"/>
  </r>
  <r>
    <x v="0"/>
    <x v="0"/>
    <x v="0"/>
    <x v="0"/>
    <x v="0"/>
    <s v="DK1_MedSmall"/>
    <x v="6"/>
    <x v="0"/>
    <x v="0"/>
    <s v="GNR_ST_MSW_BP_E-26"/>
    <n v="23.667782092101302"/>
    <n v="2.3667782092101301E-2"/>
  </r>
  <r>
    <x v="0"/>
    <x v="0"/>
    <x v="0"/>
    <x v="0"/>
    <x v="0"/>
    <s v="DK1_MedSmall"/>
    <x v="6"/>
    <x v="1"/>
    <x v="0"/>
    <s v="GNR_BO_MSW_E-100"/>
    <n v="6.5"/>
    <n v="6.4999999999999997E-3"/>
  </r>
  <r>
    <x v="0"/>
    <x v="0"/>
    <x v="0"/>
    <x v="0"/>
    <x v="0"/>
    <s v="DK1_MedSmall"/>
    <x v="7"/>
    <x v="0"/>
    <x v="0"/>
    <s v="GNR_ENG_NGAS_BP_E-35"/>
    <n v="0.7"/>
    <n v="6.9999999999999999E-4"/>
  </r>
  <r>
    <x v="0"/>
    <x v="0"/>
    <x v="0"/>
    <x v="0"/>
    <x v="0"/>
    <s v="DK1_MedSmall"/>
    <x v="7"/>
    <x v="0"/>
    <x v="0"/>
    <s v="GNR_ENG_NGAS_BP_E-37"/>
    <n v="1.1111111111111101"/>
    <n v="1.11111111111111E-3"/>
  </r>
  <r>
    <x v="0"/>
    <x v="0"/>
    <x v="0"/>
    <x v="0"/>
    <x v="0"/>
    <s v="DK1_MedSmall"/>
    <x v="7"/>
    <x v="0"/>
    <x v="0"/>
    <s v="GNR_ENG_NGAS_BP_E-40"/>
    <n v="13.8577777777778"/>
    <n v="1.38577777777778E-2"/>
  </r>
  <r>
    <x v="0"/>
    <x v="0"/>
    <x v="0"/>
    <x v="0"/>
    <x v="0"/>
    <s v="DK1_MedSmall"/>
    <x v="7"/>
    <x v="0"/>
    <x v="0"/>
    <s v="GNR_ENG_NGAS_BP_E-41"/>
    <n v="9.4666666666666703"/>
    <n v="9.4666666666666701E-3"/>
  </r>
  <r>
    <x v="0"/>
    <x v="0"/>
    <x v="0"/>
    <x v="0"/>
    <x v="0"/>
    <s v="DK1_MedSmall"/>
    <x v="7"/>
    <x v="0"/>
    <x v="0"/>
    <s v="GNR_GT_NGAS_BP_E-31"/>
    <n v="17.894736842105299"/>
    <n v="1.78947368421053E-2"/>
  </r>
  <r>
    <x v="0"/>
    <x v="0"/>
    <x v="0"/>
    <x v="0"/>
    <x v="0"/>
    <s v="DK1_MedSmall"/>
    <x v="7"/>
    <x v="1"/>
    <x v="0"/>
    <s v="GNR_BO_NGAS_E-100"/>
    <n v="73.13"/>
    <n v="7.3130000000000001E-2"/>
  </r>
  <r>
    <x v="0"/>
    <x v="0"/>
    <x v="0"/>
    <x v="0"/>
    <x v="0"/>
    <s v="DK1_MedSmall"/>
    <x v="7"/>
    <x v="1"/>
    <x v="0"/>
    <s v="GNR_BO_NGAS_E-101"/>
    <n v="61.5"/>
    <n v="6.1499999999999999E-2"/>
  </r>
  <r>
    <x v="0"/>
    <x v="0"/>
    <x v="0"/>
    <x v="0"/>
    <x v="0"/>
    <s v="DK1_MedSmall"/>
    <x v="7"/>
    <x v="1"/>
    <x v="0"/>
    <s v="GNR_BO_NGAS_E-102"/>
    <n v="5.0999999999999996"/>
    <n v="5.1000000000000004E-3"/>
  </r>
  <r>
    <x v="0"/>
    <x v="0"/>
    <x v="0"/>
    <x v="0"/>
    <x v="0"/>
    <s v="DK1_MedSmall"/>
    <x v="7"/>
    <x v="1"/>
    <x v="0"/>
    <s v="GNR_BO_NGAS_E-104"/>
    <n v="11.45"/>
    <n v="1.145E-2"/>
  </r>
  <r>
    <x v="0"/>
    <x v="0"/>
    <x v="0"/>
    <x v="0"/>
    <x v="0"/>
    <s v="DK1_MedSmall"/>
    <x v="7"/>
    <x v="1"/>
    <x v="0"/>
    <s v="GNR_BO_NGAS_E-97"/>
    <n v="9"/>
    <n v="8.9999999999999993E-3"/>
  </r>
  <r>
    <x v="0"/>
    <x v="0"/>
    <x v="0"/>
    <x v="0"/>
    <x v="0"/>
    <s v="DK1_MedSmall"/>
    <x v="8"/>
    <x v="1"/>
    <x v="0"/>
    <s v="GNR_BO_STRW_E-102"/>
    <n v="10.73"/>
    <n v="1.073E-2"/>
  </r>
  <r>
    <x v="0"/>
    <x v="0"/>
    <x v="0"/>
    <x v="0"/>
    <x v="0"/>
    <s v="DK1_MedSmall"/>
    <x v="9"/>
    <x v="1"/>
    <x v="0"/>
    <s v="GNR_EH_HEAT"/>
    <n v="12.5"/>
    <n v="1.2500000000000001E-2"/>
  </r>
  <r>
    <x v="0"/>
    <x v="0"/>
    <x v="0"/>
    <x v="0"/>
    <x v="0"/>
    <s v="DK1_MedSmall"/>
    <x v="9"/>
    <x v="1"/>
    <x v="0"/>
    <s v="GNR_GEO_HEAT_HO"/>
    <n v="8.3000000000000007"/>
    <n v="8.3000000000000001E-3"/>
  </r>
  <r>
    <x v="0"/>
    <x v="0"/>
    <x v="0"/>
    <x v="0"/>
    <x v="0"/>
    <s v="DK1_MedSmall"/>
    <x v="10"/>
    <x v="1"/>
    <x v="0"/>
    <s v="GNR_BO_WOODCHI_E-100"/>
    <n v="2.1"/>
    <n v="2.0999999999999999E-3"/>
  </r>
  <r>
    <x v="0"/>
    <x v="0"/>
    <x v="0"/>
    <x v="0"/>
    <x v="0"/>
    <s v="DK1_MedSmall"/>
    <x v="10"/>
    <x v="1"/>
    <x v="0"/>
    <s v="GNR_BO_WOODCHI_E-110"/>
    <n v="17"/>
    <n v="1.7000000000000001E-2"/>
  </r>
  <r>
    <x v="0"/>
    <x v="0"/>
    <x v="0"/>
    <x v="0"/>
    <x v="0"/>
    <s v="DK1_Medium"/>
    <x v="0"/>
    <x v="0"/>
    <x v="0"/>
    <s v="GNR_ENG_BGAS_BP_E-34"/>
    <n v="0.78048780487804903"/>
    <n v="7.8048780487804904E-4"/>
  </r>
  <r>
    <x v="0"/>
    <x v="0"/>
    <x v="0"/>
    <x v="0"/>
    <x v="0"/>
    <s v="DK1_Medium"/>
    <x v="0"/>
    <x v="0"/>
    <x v="0"/>
    <s v="GNR_ENG_BGAS_BP_E-37"/>
    <n v="3.0487804878048799"/>
    <n v="3.0487804878048799E-3"/>
  </r>
  <r>
    <x v="0"/>
    <x v="0"/>
    <x v="0"/>
    <x v="0"/>
    <x v="0"/>
    <s v="DK1_Medium"/>
    <x v="0"/>
    <x v="0"/>
    <x v="0"/>
    <s v="GNR_ENG_BGAS_BP_E-39"/>
    <n v="0.76829268292682895"/>
    <n v="7.6829268292682897E-4"/>
  </r>
  <r>
    <x v="0"/>
    <x v="0"/>
    <x v="0"/>
    <x v="0"/>
    <x v="0"/>
    <s v="DK1_Medium"/>
    <x v="0"/>
    <x v="0"/>
    <x v="0"/>
    <s v="GNR_ENG_BGAS_BP_E-41"/>
    <n v="4.0451219512195102"/>
    <n v="4.0451219512195099E-3"/>
  </r>
  <r>
    <x v="0"/>
    <x v="0"/>
    <x v="0"/>
    <x v="0"/>
    <x v="0"/>
    <s v="DK1_Medium"/>
    <x v="0"/>
    <x v="0"/>
    <x v="0"/>
    <s v="GNR_ENG_BGAS_BP_E-42"/>
    <n v="0.40243902439024398"/>
    <n v="4.0243902439024399E-4"/>
  </r>
  <r>
    <x v="0"/>
    <x v="0"/>
    <x v="0"/>
    <x v="0"/>
    <x v="0"/>
    <s v="DK1_Medium"/>
    <x v="0"/>
    <x v="1"/>
    <x v="0"/>
    <s v="GNR_BO_BGAS_E-100"/>
    <n v="0.5"/>
    <n v="5.0000000000000001E-4"/>
  </r>
  <r>
    <x v="0"/>
    <x v="0"/>
    <x v="0"/>
    <x v="0"/>
    <x v="0"/>
    <s v="DK1_Medium"/>
    <x v="0"/>
    <x v="1"/>
    <x v="0"/>
    <s v="GNR_BO_BGAS_E-95"/>
    <n v="5.13"/>
    <n v="5.13E-3"/>
  </r>
  <r>
    <x v="0"/>
    <x v="0"/>
    <x v="0"/>
    <x v="0"/>
    <x v="0"/>
    <s v="DK1_Medium"/>
    <x v="1"/>
    <x v="1"/>
    <x v="0"/>
    <s v="GNR_BO_BIOIL_E-93"/>
    <n v="5"/>
    <n v="5.0000000000000001E-3"/>
  </r>
  <r>
    <x v="0"/>
    <x v="0"/>
    <x v="0"/>
    <x v="0"/>
    <x v="0"/>
    <s v="DK1_Medium"/>
    <x v="1"/>
    <x v="1"/>
    <x v="0"/>
    <s v="GNR_BO_BIOIL_E-99"/>
    <n v="69.599999999999994"/>
    <n v="6.9599999999999995E-2"/>
  </r>
  <r>
    <x v="0"/>
    <x v="0"/>
    <x v="0"/>
    <x v="0"/>
    <x v="0"/>
    <s v="DK1_Medium"/>
    <x v="3"/>
    <x v="3"/>
    <x v="1"/>
    <s v="GNR_HP_ELEC_GROUND-WTR_COP-360_LS-4-MW_Y-2020"/>
    <n v="361.79393995894998"/>
    <n v="0.36179393995894998"/>
  </r>
  <r>
    <x v="0"/>
    <x v="0"/>
    <x v="0"/>
    <x v="0"/>
    <x v="0"/>
    <s v="DK1_Medium"/>
    <x v="3"/>
    <x v="3"/>
    <x v="0"/>
    <s v="GNR_BO_ELEC_E-100"/>
    <n v="30"/>
    <n v="0.03"/>
  </r>
  <r>
    <x v="0"/>
    <x v="0"/>
    <x v="0"/>
    <x v="0"/>
    <x v="0"/>
    <s v="DK1_Medium"/>
    <x v="4"/>
    <x v="4"/>
    <x v="0"/>
    <s v="GNR_HS_HEAT-E-100"/>
    <n v="4856"/>
    <n v="4.8559999999999999"/>
  </r>
  <r>
    <x v="0"/>
    <x v="0"/>
    <x v="0"/>
    <x v="0"/>
    <x v="0"/>
    <s v="DK1_Medium"/>
    <x v="4"/>
    <x v="5"/>
    <x v="1"/>
    <s v="GNR_HS_HEAT_PIT_L-DEC_E-91_Y-2020"/>
    <n v="55356.426926952998"/>
    <n v="55.356426926952999"/>
  </r>
  <r>
    <x v="0"/>
    <x v="0"/>
    <x v="0"/>
    <x v="0"/>
    <x v="0"/>
    <s v="DK1_Medium"/>
    <x v="5"/>
    <x v="1"/>
    <x v="0"/>
    <s v="GNR_BO_LIGHTOIL_E-100"/>
    <n v="236.96"/>
    <n v="0.23696"/>
  </r>
  <r>
    <x v="0"/>
    <x v="0"/>
    <x v="0"/>
    <x v="0"/>
    <x v="0"/>
    <s v="DK1_Medium"/>
    <x v="5"/>
    <x v="1"/>
    <x v="0"/>
    <s v="GNR_BO_LIGHTOIL_E-89"/>
    <n v="50.8"/>
    <n v="5.0799999999999998E-2"/>
  </r>
  <r>
    <x v="0"/>
    <x v="0"/>
    <x v="0"/>
    <x v="0"/>
    <x v="0"/>
    <s v="DK1_Medium"/>
    <x v="5"/>
    <x v="1"/>
    <x v="0"/>
    <s v="GNR_BO_LIGHTOIL_E-90"/>
    <n v="9.5"/>
    <n v="9.4999999999999998E-3"/>
  </r>
  <r>
    <x v="0"/>
    <x v="0"/>
    <x v="0"/>
    <x v="0"/>
    <x v="0"/>
    <s v="DK1_Medium"/>
    <x v="5"/>
    <x v="1"/>
    <x v="0"/>
    <s v="GNR_BO_LIGHTOIL_E-92"/>
    <n v="2.2000000000000002"/>
    <n v="2.2000000000000001E-3"/>
  </r>
  <r>
    <x v="0"/>
    <x v="0"/>
    <x v="0"/>
    <x v="0"/>
    <x v="0"/>
    <s v="DK1_Medium"/>
    <x v="6"/>
    <x v="0"/>
    <x v="0"/>
    <s v="GNR_ST_MSW_BP_E-22"/>
    <n v="211.65759413793501"/>
    <n v="0.211657594137935"/>
  </r>
  <r>
    <x v="0"/>
    <x v="0"/>
    <x v="0"/>
    <x v="0"/>
    <x v="0"/>
    <s v="DK1_Medium"/>
    <x v="6"/>
    <x v="1"/>
    <x v="0"/>
    <s v="GNR_BO_MSW_E-105"/>
    <n v="7"/>
    <n v="7.0000000000000001E-3"/>
  </r>
  <r>
    <x v="0"/>
    <x v="0"/>
    <x v="0"/>
    <x v="0"/>
    <x v="0"/>
    <s v="DK1_Medium"/>
    <x v="7"/>
    <x v="0"/>
    <x v="0"/>
    <s v="GNR_ENG_NGAS_BP_E-36"/>
    <n v="2.2999999999999998"/>
    <n v="2.3E-3"/>
  </r>
  <r>
    <x v="0"/>
    <x v="0"/>
    <x v="0"/>
    <x v="0"/>
    <x v="0"/>
    <s v="DK1_Medium"/>
    <x v="7"/>
    <x v="0"/>
    <x v="0"/>
    <s v="GNR_ENG_NGAS_BP_E-41"/>
    <n v="4.7777777777777803"/>
    <n v="4.7777777777777801E-3"/>
  </r>
  <r>
    <x v="0"/>
    <x v="0"/>
    <x v="0"/>
    <x v="0"/>
    <x v="0"/>
    <s v="DK1_Medium"/>
    <x v="7"/>
    <x v="0"/>
    <x v="0"/>
    <s v="GNR_ENG_NGAS_BP_E-42"/>
    <n v="8.1444444444444404"/>
    <n v="8.1444444444444507E-3"/>
  </r>
  <r>
    <x v="0"/>
    <x v="0"/>
    <x v="0"/>
    <x v="0"/>
    <x v="0"/>
    <s v="DK1_Medium"/>
    <x v="7"/>
    <x v="0"/>
    <x v="0"/>
    <s v="GNR_ENG_NGAS_BP_E-43"/>
    <n v="1.5777777777777799"/>
    <n v="1.5777777777777799E-3"/>
  </r>
  <r>
    <x v="0"/>
    <x v="0"/>
    <x v="0"/>
    <x v="0"/>
    <x v="0"/>
    <s v="DK1_Medium"/>
    <x v="7"/>
    <x v="0"/>
    <x v="0"/>
    <s v="GNR_ENG_NGAS_BP_E-44"/>
    <n v="5.2"/>
    <n v="5.1999999999999998E-3"/>
  </r>
  <r>
    <x v="0"/>
    <x v="0"/>
    <x v="0"/>
    <x v="0"/>
    <x v="0"/>
    <s v="DK1_Medium"/>
    <x v="7"/>
    <x v="0"/>
    <x v="0"/>
    <s v="GNR_GT_NGAS_BP_E-31"/>
    <n v="9.4736842105263204"/>
    <n v="9.4736842105263199E-3"/>
  </r>
  <r>
    <x v="0"/>
    <x v="0"/>
    <x v="0"/>
    <x v="0"/>
    <x v="0"/>
    <s v="DK1_Medium"/>
    <x v="7"/>
    <x v="0"/>
    <x v="0"/>
    <s v="GNR_GT_NGAS_BP_E-43"/>
    <n v="59.105263157894697"/>
    <n v="5.9105263157894702E-2"/>
  </r>
  <r>
    <x v="0"/>
    <x v="0"/>
    <x v="0"/>
    <x v="0"/>
    <x v="0"/>
    <s v="DK1_Medium"/>
    <x v="7"/>
    <x v="0"/>
    <x v="0"/>
    <s v="GNR_GT_NGAS_BP_E-44"/>
    <n v="60"/>
    <n v="0.06"/>
  </r>
  <r>
    <x v="0"/>
    <x v="0"/>
    <x v="0"/>
    <x v="0"/>
    <x v="0"/>
    <s v="DK1_Medium"/>
    <x v="7"/>
    <x v="0"/>
    <x v="0"/>
    <s v="GNR_GT_NGAS_BP_E-47"/>
    <n v="114.26315789473701"/>
    <n v="0.114263157894737"/>
  </r>
  <r>
    <x v="0"/>
    <x v="0"/>
    <x v="0"/>
    <x v="0"/>
    <x v="0"/>
    <s v="DK1_Medium"/>
    <x v="7"/>
    <x v="1"/>
    <x v="0"/>
    <s v="GNR_BO_NGAS_E-100"/>
    <n v="439.35"/>
    <n v="0.43935000000000002"/>
  </r>
  <r>
    <x v="0"/>
    <x v="0"/>
    <x v="0"/>
    <x v="0"/>
    <x v="0"/>
    <s v="DK1_Medium"/>
    <x v="7"/>
    <x v="1"/>
    <x v="0"/>
    <s v="GNR_BO_NGAS_E-101"/>
    <n v="174.44"/>
    <n v="0.17444000000000001"/>
  </r>
  <r>
    <x v="0"/>
    <x v="0"/>
    <x v="0"/>
    <x v="0"/>
    <x v="0"/>
    <s v="DK1_Medium"/>
    <x v="7"/>
    <x v="1"/>
    <x v="0"/>
    <s v="GNR_BO_NGAS_E-103"/>
    <n v="37.033000000000001"/>
    <n v="3.7033000000000003E-2"/>
  </r>
  <r>
    <x v="0"/>
    <x v="0"/>
    <x v="0"/>
    <x v="0"/>
    <x v="0"/>
    <s v="DK1_Medium"/>
    <x v="8"/>
    <x v="1"/>
    <x v="0"/>
    <s v="GNR_BO_STRW_E-102"/>
    <n v="2.42"/>
    <n v="2.4199999999999998E-3"/>
  </r>
  <r>
    <x v="0"/>
    <x v="0"/>
    <x v="0"/>
    <x v="0"/>
    <x v="0"/>
    <s v="DK1_Medium"/>
    <x v="9"/>
    <x v="1"/>
    <x v="0"/>
    <s v="GNR_GEO_HEAT_HO"/>
    <n v="10"/>
    <n v="0.01"/>
  </r>
  <r>
    <x v="0"/>
    <x v="0"/>
    <x v="0"/>
    <x v="0"/>
    <x v="0"/>
    <s v="DK1_Medium"/>
    <x v="10"/>
    <x v="0"/>
    <x v="0"/>
    <s v="GNR_ST_WOODCHI_BP_E-27"/>
    <n v="152.941176470588"/>
    <n v="0.152941176470588"/>
  </r>
  <r>
    <x v="0"/>
    <x v="0"/>
    <x v="0"/>
    <x v="0"/>
    <x v="0"/>
    <s v="DK1_Medium"/>
    <x v="10"/>
    <x v="0"/>
    <x v="0"/>
    <s v="GNR_ST_WOODCHI_BP_E-30"/>
    <n v="265.88235294117601"/>
    <n v="0.26588235294117601"/>
  </r>
  <r>
    <x v="0"/>
    <x v="0"/>
    <x v="0"/>
    <x v="0"/>
    <x v="0"/>
    <s v="DK1_Medium"/>
    <x v="10"/>
    <x v="1"/>
    <x v="0"/>
    <s v="GNR_BO_WOODCHI_E-100"/>
    <n v="60.45"/>
    <n v="6.0449999999999997E-2"/>
  </r>
  <r>
    <x v="0"/>
    <x v="0"/>
    <x v="0"/>
    <x v="0"/>
    <x v="0"/>
    <s v="DK1_Medium"/>
    <x v="11"/>
    <x v="1"/>
    <x v="0"/>
    <s v="GNR_BO_WOODPEL_E-100"/>
    <n v="8.07"/>
    <n v="8.0700000000000008E-3"/>
  </r>
  <r>
    <x v="0"/>
    <x v="0"/>
    <x v="0"/>
    <x v="0"/>
    <x v="0"/>
    <s v="DK1_Medium"/>
    <x v="11"/>
    <x v="1"/>
    <x v="0"/>
    <s v="GNR_BO_WOODPEL_E-102"/>
    <n v="19.600000000000001"/>
    <n v="1.9599999999999999E-2"/>
  </r>
  <r>
    <x v="0"/>
    <x v="0"/>
    <x v="0"/>
    <x v="0"/>
    <x v="0"/>
    <s v="DK1_NoDH"/>
    <x v="0"/>
    <x v="0"/>
    <x v="0"/>
    <s v="GNR_ENG_BGAS_BP_E-30"/>
    <n v="0.40243902439024398"/>
    <n v="4.0243902439024399E-4"/>
  </r>
  <r>
    <x v="0"/>
    <x v="0"/>
    <x v="0"/>
    <x v="0"/>
    <x v="0"/>
    <s v="DK1_NoDH"/>
    <x v="0"/>
    <x v="0"/>
    <x v="0"/>
    <s v="GNR_ENG_BGAS_BP_E-31"/>
    <n v="0.36585365853658502"/>
    <n v="3.6585365853658499E-4"/>
  </r>
  <r>
    <x v="0"/>
    <x v="0"/>
    <x v="0"/>
    <x v="0"/>
    <x v="0"/>
    <s v="DK1_NoDH"/>
    <x v="0"/>
    <x v="0"/>
    <x v="0"/>
    <s v="GNR_ENG_BGAS_BP_E-32"/>
    <n v="1.3780487804878001"/>
    <n v="1.3780487804878E-3"/>
  </r>
  <r>
    <x v="0"/>
    <x v="0"/>
    <x v="0"/>
    <x v="0"/>
    <x v="0"/>
    <s v="DK1_NoDH"/>
    <x v="0"/>
    <x v="0"/>
    <x v="0"/>
    <s v="GNR_ENG_BGAS_BP_E-33"/>
    <n v="1.1219512195121999"/>
    <n v="1.1219512195122E-3"/>
  </r>
  <r>
    <x v="0"/>
    <x v="0"/>
    <x v="0"/>
    <x v="0"/>
    <x v="0"/>
    <s v="DK1_NoDH"/>
    <x v="0"/>
    <x v="0"/>
    <x v="0"/>
    <s v="GNR_ENG_BGAS_BP_E-34"/>
    <n v="3.5024390243902399"/>
    <n v="3.5024390243902398E-3"/>
  </r>
  <r>
    <x v="0"/>
    <x v="0"/>
    <x v="0"/>
    <x v="0"/>
    <x v="0"/>
    <s v="DK1_NoDH"/>
    <x v="0"/>
    <x v="0"/>
    <x v="0"/>
    <s v="GNR_ENG_BGAS_BP_E-35"/>
    <n v="2.6707317073170702"/>
    <n v="2.6707317073170699E-3"/>
  </r>
  <r>
    <x v="0"/>
    <x v="0"/>
    <x v="0"/>
    <x v="0"/>
    <x v="0"/>
    <s v="DK1_NoDH"/>
    <x v="0"/>
    <x v="0"/>
    <x v="0"/>
    <s v="GNR_ENG_BGAS_BP_E-36"/>
    <n v="2.3414634146341502"/>
    <n v="2.3414634146341502E-3"/>
  </r>
  <r>
    <x v="0"/>
    <x v="0"/>
    <x v="0"/>
    <x v="0"/>
    <x v="0"/>
    <s v="DK1_NoDH"/>
    <x v="0"/>
    <x v="0"/>
    <x v="0"/>
    <s v="GNR_ENG_BGAS_BP_E-37"/>
    <n v="5.3060975609756103"/>
    <n v="5.3060975609756098E-3"/>
  </r>
  <r>
    <x v="0"/>
    <x v="0"/>
    <x v="0"/>
    <x v="0"/>
    <x v="0"/>
    <s v="DK1_NoDH"/>
    <x v="0"/>
    <x v="0"/>
    <x v="0"/>
    <s v="GNR_ENG_BGAS_BP_E-38"/>
    <n v="0.23170731707317099"/>
    <n v="2.3170731707317099E-4"/>
  </r>
  <r>
    <x v="0"/>
    <x v="0"/>
    <x v="0"/>
    <x v="0"/>
    <x v="0"/>
    <s v="DK1_NoDH"/>
    <x v="0"/>
    <x v="0"/>
    <x v="0"/>
    <s v="GNR_ENG_BGAS_BP_E-39"/>
    <n v="1.41463414634146"/>
    <n v="1.4146341463414599E-3"/>
  </r>
  <r>
    <x v="0"/>
    <x v="0"/>
    <x v="0"/>
    <x v="0"/>
    <x v="0"/>
    <s v="DK1_NoDH"/>
    <x v="0"/>
    <x v="0"/>
    <x v="0"/>
    <s v="GNR_ENG_BGAS_BP_E-40"/>
    <n v="3.1707317073170702"/>
    <n v="3.1707317073170699E-3"/>
  </r>
  <r>
    <x v="0"/>
    <x v="0"/>
    <x v="0"/>
    <x v="0"/>
    <x v="0"/>
    <s v="DK1_NoDH"/>
    <x v="0"/>
    <x v="0"/>
    <x v="0"/>
    <s v="GNR_ENG_BGAS_BP_E-42"/>
    <n v="0.90243902439024404"/>
    <n v="9.0243902439024405E-4"/>
  </r>
  <r>
    <x v="0"/>
    <x v="0"/>
    <x v="0"/>
    <x v="0"/>
    <x v="0"/>
    <s v="DK1_NoDH"/>
    <x v="0"/>
    <x v="0"/>
    <x v="0"/>
    <s v="GNR_ENG_BGAS_BP_E-43"/>
    <n v="7.3170731707317103"/>
    <n v="7.3170731707317103E-3"/>
  </r>
  <r>
    <x v="0"/>
    <x v="0"/>
    <x v="0"/>
    <x v="0"/>
    <x v="0"/>
    <s v="DK1_NoDH"/>
    <x v="0"/>
    <x v="1"/>
    <x v="0"/>
    <s v="GNR_BO_BGAS_E-95"/>
    <n v="0.44"/>
    <n v="4.4000000000000002E-4"/>
  </r>
  <r>
    <x v="0"/>
    <x v="0"/>
    <x v="0"/>
    <x v="0"/>
    <x v="0"/>
    <s v="DK1_NoDH"/>
    <x v="12"/>
    <x v="0"/>
    <x v="0"/>
    <s v="GNR_ST_FUELOIL_BP_E-34"/>
    <n v="6.1142857142857103"/>
    <n v="6.1142857142857101E-3"/>
  </r>
  <r>
    <x v="0"/>
    <x v="0"/>
    <x v="0"/>
    <x v="0"/>
    <x v="0"/>
    <s v="DK1_NoDH"/>
    <x v="7"/>
    <x v="0"/>
    <x v="0"/>
    <s v="GNR_ENG_NGAS_BP_E-33"/>
    <n v="0.15"/>
    <n v="1.4999999999999999E-4"/>
  </r>
  <r>
    <x v="0"/>
    <x v="0"/>
    <x v="0"/>
    <x v="0"/>
    <x v="0"/>
    <s v="DK1_NoDH"/>
    <x v="7"/>
    <x v="0"/>
    <x v="0"/>
    <s v="GNR_ENG_NGAS_BP_E-35"/>
    <n v="2.0444444444444398"/>
    <n v="2.0444444444444399E-3"/>
  </r>
  <r>
    <x v="0"/>
    <x v="0"/>
    <x v="0"/>
    <x v="0"/>
    <x v="0"/>
    <s v="DK1_NoDH"/>
    <x v="7"/>
    <x v="0"/>
    <x v="0"/>
    <s v="GNR_ENG_NGAS_BP_E-36"/>
    <n v="3.18888888888889"/>
    <n v="3.18888888888889E-3"/>
  </r>
  <r>
    <x v="0"/>
    <x v="0"/>
    <x v="0"/>
    <x v="0"/>
    <x v="0"/>
    <s v="DK1_NoDH"/>
    <x v="7"/>
    <x v="0"/>
    <x v="0"/>
    <s v="GNR_ENG_NGAS_BP_E-37"/>
    <n v="40.377777777777801"/>
    <n v="4.0377777777777797E-2"/>
  </r>
  <r>
    <x v="0"/>
    <x v="0"/>
    <x v="0"/>
    <x v="0"/>
    <x v="0"/>
    <s v="DK1_NoDH"/>
    <x v="7"/>
    <x v="0"/>
    <x v="0"/>
    <s v="GNR_ENG_NGAS_BP_E-38"/>
    <n v="13.733333333333301"/>
    <n v="1.3733333333333301E-2"/>
  </r>
  <r>
    <x v="0"/>
    <x v="0"/>
    <x v="0"/>
    <x v="0"/>
    <x v="0"/>
    <s v="DK1_NoDH"/>
    <x v="7"/>
    <x v="0"/>
    <x v="0"/>
    <s v="GNR_ENG_NGAS_BP_E-39"/>
    <n v="12.588888888888899"/>
    <n v="1.2588888888888899E-2"/>
  </r>
  <r>
    <x v="0"/>
    <x v="0"/>
    <x v="0"/>
    <x v="0"/>
    <x v="0"/>
    <s v="DK1_NoDH"/>
    <x v="7"/>
    <x v="0"/>
    <x v="0"/>
    <s v="GNR_ENG_NGAS_BP_E-40"/>
    <n v="3.1333333333333302"/>
    <n v="3.13333333333333E-3"/>
  </r>
  <r>
    <x v="0"/>
    <x v="0"/>
    <x v="0"/>
    <x v="0"/>
    <x v="0"/>
    <s v="DK1_NoDH"/>
    <x v="7"/>
    <x v="0"/>
    <x v="0"/>
    <s v="GNR_ENG_NGAS_BP_E-41"/>
    <n v="8.7888888888888896"/>
    <n v="8.7888888888888895E-3"/>
  </r>
  <r>
    <x v="0"/>
    <x v="0"/>
    <x v="0"/>
    <x v="0"/>
    <x v="0"/>
    <s v="DK1_NoDH"/>
    <x v="7"/>
    <x v="0"/>
    <x v="0"/>
    <s v="GNR_ENG_NGAS_BP_E-42"/>
    <n v="12.3555555555556"/>
    <n v="1.23555555555556E-2"/>
  </r>
  <r>
    <x v="0"/>
    <x v="0"/>
    <x v="0"/>
    <x v="0"/>
    <x v="0"/>
    <s v="DK1_NoDH"/>
    <x v="7"/>
    <x v="0"/>
    <x v="0"/>
    <s v="GNR_ENG_NGAS_BP_E-43"/>
    <n v="13.7122222222222"/>
    <n v="1.37122222222222E-2"/>
  </r>
  <r>
    <x v="0"/>
    <x v="0"/>
    <x v="0"/>
    <x v="0"/>
    <x v="0"/>
    <s v="DK1_NoDH"/>
    <x v="7"/>
    <x v="0"/>
    <x v="0"/>
    <s v="GNR_ENG_NGAS_BP_E-46"/>
    <n v="4.2166666666666703"/>
    <n v="4.2166666666666698E-3"/>
  </r>
  <r>
    <x v="0"/>
    <x v="0"/>
    <x v="0"/>
    <x v="0"/>
    <x v="0"/>
    <s v="DK1_NoDH"/>
    <x v="7"/>
    <x v="0"/>
    <x v="0"/>
    <s v="GNR_GT_NGAS_BP_E-28"/>
    <n v="36.7368421052632"/>
    <n v="3.67368421052632E-2"/>
  </r>
  <r>
    <x v="0"/>
    <x v="0"/>
    <x v="0"/>
    <x v="0"/>
    <x v="0"/>
    <s v="DK1_NoDH"/>
    <x v="7"/>
    <x v="0"/>
    <x v="0"/>
    <s v="GNR_GT_NGAS_BP_E-33"/>
    <n v="5.5789473684210504"/>
    <n v="5.5789473684210496E-3"/>
  </r>
  <r>
    <x v="0"/>
    <x v="0"/>
    <x v="0"/>
    <x v="0"/>
    <x v="0"/>
    <s v="DK1_NoDH"/>
    <x v="7"/>
    <x v="0"/>
    <x v="0"/>
    <s v="GNR_GT_NGAS_BP_E-36"/>
    <n v="4.2105263157894699"/>
    <n v="4.2105263157894701E-3"/>
  </r>
  <r>
    <x v="0"/>
    <x v="0"/>
    <x v="0"/>
    <x v="0"/>
    <x v="0"/>
    <s v="DK1_NoDH"/>
    <x v="7"/>
    <x v="1"/>
    <x v="0"/>
    <s v="GNR_BO_NGAS_E-100"/>
    <n v="40"/>
    <n v="0.04"/>
  </r>
  <r>
    <x v="0"/>
    <x v="0"/>
    <x v="0"/>
    <x v="0"/>
    <x v="0"/>
    <s v="DK1_NoDH"/>
    <x v="7"/>
    <x v="1"/>
    <x v="0"/>
    <s v="GNR_BO_NGAS_E-101"/>
    <n v="10.199999999999999"/>
    <n v="1.0200000000000001E-2"/>
  </r>
  <r>
    <x v="0"/>
    <x v="0"/>
    <x v="0"/>
    <x v="0"/>
    <x v="0"/>
    <s v="DK1_NoDH"/>
    <x v="10"/>
    <x v="2"/>
    <x v="0"/>
    <s v="GNR_ST_WOODCHI_EXT_E-30"/>
    <n v="201.00003954718699"/>
    <n v="0.20100003954718701"/>
  </r>
  <r>
    <x v="0"/>
    <x v="0"/>
    <x v="0"/>
    <x v="0"/>
    <x v="0"/>
    <s v="DK1_Rural"/>
    <x v="0"/>
    <x v="0"/>
    <x v="0"/>
    <s v="GNR_ENG_BGAS_BP_E-30"/>
    <n v="7.3170731707317103"/>
    <n v="7.3170731707317103E-3"/>
  </r>
  <r>
    <x v="0"/>
    <x v="0"/>
    <x v="0"/>
    <x v="0"/>
    <x v="0"/>
    <s v="DK1_Rural"/>
    <x v="0"/>
    <x v="0"/>
    <x v="0"/>
    <s v="GNR_ENG_BGAS_BP_E-34"/>
    <n v="1.2597560975609801"/>
    <n v="1.25975609756098E-3"/>
  </r>
  <r>
    <x v="0"/>
    <x v="0"/>
    <x v="0"/>
    <x v="0"/>
    <x v="0"/>
    <s v="DK1_Rural"/>
    <x v="0"/>
    <x v="0"/>
    <x v="0"/>
    <s v="GNR_ENG_BGAS_BP_E-35"/>
    <n v="1.2804878048780499"/>
    <n v="1.2804878048780499E-3"/>
  </r>
  <r>
    <x v="0"/>
    <x v="0"/>
    <x v="0"/>
    <x v="0"/>
    <x v="0"/>
    <s v="DK1_Rural"/>
    <x v="0"/>
    <x v="0"/>
    <x v="0"/>
    <s v="GNR_ENG_BGAS_BP_E-37"/>
    <n v="6.0914634146341502"/>
    <n v="6.09146341463415E-3"/>
  </r>
  <r>
    <x v="0"/>
    <x v="0"/>
    <x v="0"/>
    <x v="0"/>
    <x v="0"/>
    <s v="DK1_Rural"/>
    <x v="0"/>
    <x v="0"/>
    <x v="0"/>
    <s v="GNR_ENG_BGAS_BP_E-38"/>
    <n v="0.97560975609756095"/>
    <n v="9.7560975609756097E-4"/>
  </r>
  <r>
    <x v="0"/>
    <x v="0"/>
    <x v="0"/>
    <x v="0"/>
    <x v="0"/>
    <s v="DK1_Rural"/>
    <x v="0"/>
    <x v="0"/>
    <x v="0"/>
    <s v="GNR_ENG_BGAS_BP_E-39"/>
    <n v="4.4146341463414602"/>
    <n v="4.4146341463414604E-3"/>
  </r>
  <r>
    <x v="0"/>
    <x v="0"/>
    <x v="0"/>
    <x v="0"/>
    <x v="0"/>
    <s v="DK1_Rural"/>
    <x v="0"/>
    <x v="0"/>
    <x v="0"/>
    <s v="GNR_ENG_BGAS_BP_E-40"/>
    <n v="7.7317073170731696"/>
    <n v="7.7317073170731698E-3"/>
  </r>
  <r>
    <x v="0"/>
    <x v="0"/>
    <x v="0"/>
    <x v="0"/>
    <x v="0"/>
    <s v="DK1_Rural"/>
    <x v="0"/>
    <x v="0"/>
    <x v="0"/>
    <s v="GNR_ENG_BGAS_BP_E-41"/>
    <n v="2.5378048780487799"/>
    <n v="2.5378048780487798E-3"/>
  </r>
  <r>
    <x v="0"/>
    <x v="0"/>
    <x v="0"/>
    <x v="0"/>
    <x v="0"/>
    <s v="DK1_Rural"/>
    <x v="0"/>
    <x v="0"/>
    <x v="0"/>
    <s v="GNR_ENG_BGAS_BP_E-42"/>
    <n v="10.402439024390199"/>
    <n v="1.0402439024390199E-2"/>
  </r>
  <r>
    <x v="0"/>
    <x v="0"/>
    <x v="0"/>
    <x v="0"/>
    <x v="0"/>
    <s v="DK1_Rural"/>
    <x v="0"/>
    <x v="0"/>
    <x v="0"/>
    <s v="GNR_ENG_BGAS_BP_E-43"/>
    <n v="6.2682926829268304"/>
    <n v="6.2682926829268296E-3"/>
  </r>
  <r>
    <x v="0"/>
    <x v="0"/>
    <x v="0"/>
    <x v="0"/>
    <x v="0"/>
    <s v="DK1_Rural"/>
    <x v="0"/>
    <x v="1"/>
    <x v="0"/>
    <s v="GNR_BO_BGAS_E-100"/>
    <n v="3"/>
    <n v="3.0000000000000001E-3"/>
  </r>
  <r>
    <x v="0"/>
    <x v="0"/>
    <x v="0"/>
    <x v="0"/>
    <x v="0"/>
    <s v="DK1_Rural"/>
    <x v="0"/>
    <x v="1"/>
    <x v="0"/>
    <s v="GNR_BO_BGAS_E-91"/>
    <n v="4"/>
    <n v="4.0000000000000001E-3"/>
  </r>
  <r>
    <x v="0"/>
    <x v="0"/>
    <x v="0"/>
    <x v="0"/>
    <x v="0"/>
    <s v="DK1_Rural"/>
    <x v="0"/>
    <x v="1"/>
    <x v="0"/>
    <s v="GNR_BO_BGAS_E-95"/>
    <n v="4"/>
    <n v="4.0000000000000001E-3"/>
  </r>
  <r>
    <x v="0"/>
    <x v="0"/>
    <x v="0"/>
    <x v="0"/>
    <x v="0"/>
    <s v="DK1_Rural"/>
    <x v="1"/>
    <x v="1"/>
    <x v="0"/>
    <s v="GNR_BO_BIOIL_E-100"/>
    <n v="15.6"/>
    <n v="1.5599999999999999E-2"/>
  </r>
  <r>
    <x v="0"/>
    <x v="0"/>
    <x v="0"/>
    <x v="0"/>
    <x v="0"/>
    <s v="DK1_Rural"/>
    <x v="1"/>
    <x v="1"/>
    <x v="0"/>
    <s v="GNR_BO_BIOIL_E-85"/>
    <n v="18.399999999999999"/>
    <n v="1.84E-2"/>
  </r>
  <r>
    <x v="0"/>
    <x v="0"/>
    <x v="0"/>
    <x v="0"/>
    <x v="0"/>
    <s v="DK1_Rural"/>
    <x v="1"/>
    <x v="1"/>
    <x v="0"/>
    <s v="GNR_BO_BIOIL_E-91"/>
    <n v="14.3"/>
    <n v="1.43E-2"/>
  </r>
  <r>
    <x v="0"/>
    <x v="0"/>
    <x v="0"/>
    <x v="0"/>
    <x v="0"/>
    <s v="DK1_Rural"/>
    <x v="1"/>
    <x v="1"/>
    <x v="0"/>
    <s v="GNR_BO_BIOIL_E-93"/>
    <n v="14"/>
    <n v="1.4E-2"/>
  </r>
  <r>
    <x v="0"/>
    <x v="0"/>
    <x v="0"/>
    <x v="0"/>
    <x v="0"/>
    <s v="DK1_Rural"/>
    <x v="1"/>
    <x v="1"/>
    <x v="0"/>
    <s v="GNR_BO_BIOIL_E-97"/>
    <n v="17.75"/>
    <n v="1.7749999999999998E-2"/>
  </r>
  <r>
    <x v="0"/>
    <x v="0"/>
    <x v="0"/>
    <x v="0"/>
    <x v="0"/>
    <s v="DK1_Rural"/>
    <x v="2"/>
    <x v="1"/>
    <x v="0"/>
    <s v="GNR_BO_COAL_E-91"/>
    <n v="10"/>
    <n v="0.01"/>
  </r>
  <r>
    <x v="0"/>
    <x v="0"/>
    <x v="0"/>
    <x v="0"/>
    <x v="0"/>
    <s v="DK1_Rural"/>
    <x v="3"/>
    <x v="3"/>
    <x v="1"/>
    <s v="GNR_HP_ELEC_GROUND-WTR_COP-360_LS-4-MW_Y-2020"/>
    <n v="728.25507885266995"/>
    <n v="0.72825507885267005"/>
  </r>
  <r>
    <x v="0"/>
    <x v="0"/>
    <x v="0"/>
    <x v="0"/>
    <x v="0"/>
    <s v="DK1_Rural"/>
    <x v="3"/>
    <x v="3"/>
    <x v="0"/>
    <s v="GNR_BO_ELEC_E-100"/>
    <n v="231.41"/>
    <n v="0.23141"/>
  </r>
  <r>
    <x v="0"/>
    <x v="0"/>
    <x v="0"/>
    <x v="0"/>
    <x v="0"/>
    <s v="DK1_Rural"/>
    <x v="3"/>
    <x v="3"/>
    <x v="0"/>
    <s v="GNR_BO_ELEC_E-99"/>
    <n v="19.850000000000001"/>
    <n v="1.985E-2"/>
  </r>
  <r>
    <x v="0"/>
    <x v="0"/>
    <x v="0"/>
    <x v="0"/>
    <x v="0"/>
    <s v="DK1_Rural"/>
    <x v="3"/>
    <x v="3"/>
    <x v="0"/>
    <s v="GNR_HP_ELEC_COP-300"/>
    <n v="1.5"/>
    <n v="1.5E-3"/>
  </r>
  <r>
    <x v="0"/>
    <x v="0"/>
    <x v="0"/>
    <x v="0"/>
    <x v="0"/>
    <s v="DK1_Rural"/>
    <x v="3"/>
    <x v="3"/>
    <x v="0"/>
    <s v="GNR_HP_ELEC_COP-350"/>
    <n v="2.1890000000000001"/>
    <n v="2.189E-3"/>
  </r>
  <r>
    <x v="0"/>
    <x v="0"/>
    <x v="0"/>
    <x v="0"/>
    <x v="0"/>
    <s v="DK1_Rural"/>
    <x v="3"/>
    <x v="3"/>
    <x v="0"/>
    <s v="GNR_HP_ELEC_COP-400"/>
    <n v="2.048"/>
    <n v="2.0479999999999999E-3"/>
  </r>
  <r>
    <x v="0"/>
    <x v="0"/>
    <x v="0"/>
    <x v="0"/>
    <x v="0"/>
    <s v="DK1_Rural"/>
    <x v="3"/>
    <x v="3"/>
    <x v="0"/>
    <s v="GNR_HP_ELEC_COP-430"/>
    <n v="1.3"/>
    <n v="1.2999999999999999E-3"/>
  </r>
  <r>
    <x v="0"/>
    <x v="0"/>
    <x v="0"/>
    <x v="0"/>
    <x v="0"/>
    <s v="DK1_Rural"/>
    <x v="3"/>
    <x v="3"/>
    <x v="0"/>
    <s v="GNR_HP_ELEC_COP-450"/>
    <n v="0.54"/>
    <n v="5.4000000000000001E-4"/>
  </r>
  <r>
    <x v="0"/>
    <x v="0"/>
    <x v="0"/>
    <x v="0"/>
    <x v="0"/>
    <s v="DK1_Rural"/>
    <x v="3"/>
    <x v="3"/>
    <x v="0"/>
    <s v="GNR_HP_ELEC_COP-460"/>
    <n v="3.6"/>
    <n v="3.5999999999999999E-3"/>
  </r>
  <r>
    <x v="0"/>
    <x v="0"/>
    <x v="0"/>
    <x v="0"/>
    <x v="0"/>
    <s v="DK1_Rural"/>
    <x v="3"/>
    <x v="3"/>
    <x v="0"/>
    <s v="GNR_HP_ELEC_COP-470"/>
    <n v="0.95"/>
    <n v="9.5E-4"/>
  </r>
  <r>
    <x v="0"/>
    <x v="0"/>
    <x v="0"/>
    <x v="0"/>
    <x v="0"/>
    <s v="DK1_Rural"/>
    <x v="3"/>
    <x v="3"/>
    <x v="0"/>
    <s v="GNR_HP_ELEC_COP-500"/>
    <n v="0.5"/>
    <n v="5.0000000000000001E-4"/>
  </r>
  <r>
    <x v="0"/>
    <x v="0"/>
    <x v="0"/>
    <x v="0"/>
    <x v="0"/>
    <s v="DK1_Rural"/>
    <x v="3"/>
    <x v="3"/>
    <x v="0"/>
    <s v="GNR_HP_ELEC_COP-530"/>
    <n v="1.35"/>
    <n v="1.3500000000000001E-3"/>
  </r>
  <r>
    <x v="0"/>
    <x v="0"/>
    <x v="0"/>
    <x v="0"/>
    <x v="0"/>
    <s v="DK1_Rural"/>
    <x v="3"/>
    <x v="3"/>
    <x v="0"/>
    <s v="GNR_HP_ELEC_COP-600"/>
    <n v="0.3"/>
    <n v="2.9999999999999997E-4"/>
  </r>
  <r>
    <x v="0"/>
    <x v="0"/>
    <x v="0"/>
    <x v="0"/>
    <x v="0"/>
    <s v="DK1_Rural"/>
    <x v="12"/>
    <x v="1"/>
    <x v="0"/>
    <s v="GNR_BO_FUELOIL_E-100"/>
    <n v="10"/>
    <n v="0.01"/>
  </r>
  <r>
    <x v="0"/>
    <x v="0"/>
    <x v="0"/>
    <x v="0"/>
    <x v="0"/>
    <s v="DK1_Rural"/>
    <x v="12"/>
    <x v="1"/>
    <x v="0"/>
    <s v="GNR_BO_FUELOIL_E-91"/>
    <n v="8"/>
    <n v="8.0000000000000002E-3"/>
  </r>
  <r>
    <x v="0"/>
    <x v="0"/>
    <x v="0"/>
    <x v="0"/>
    <x v="0"/>
    <s v="DK1_Rural"/>
    <x v="4"/>
    <x v="4"/>
    <x v="0"/>
    <s v="GNR_HS_HEAT-E-100"/>
    <n v="6038.14"/>
    <n v="6.0381400000000003"/>
  </r>
  <r>
    <x v="0"/>
    <x v="0"/>
    <x v="0"/>
    <x v="0"/>
    <x v="0"/>
    <s v="DK1_Rural"/>
    <x v="4"/>
    <x v="5"/>
    <x v="1"/>
    <s v="GNR_HS_HEAT_PIT_L-DEC_E-91_Y-2020"/>
    <n v="125718.019933392"/>
    <n v="125.718019933392"/>
  </r>
  <r>
    <x v="0"/>
    <x v="0"/>
    <x v="0"/>
    <x v="0"/>
    <x v="0"/>
    <s v="DK1_Rural"/>
    <x v="5"/>
    <x v="0"/>
    <x v="0"/>
    <s v="GNR_ENG_LIGHTOIL_BP_E-35"/>
    <n v="2.8222222222222202"/>
    <n v="2.8222222222222199E-3"/>
  </r>
  <r>
    <x v="0"/>
    <x v="0"/>
    <x v="0"/>
    <x v="0"/>
    <x v="0"/>
    <s v="DK1_Rural"/>
    <x v="5"/>
    <x v="0"/>
    <x v="0"/>
    <s v="GNR_ENG_LIGHTOIL_BP_E-37"/>
    <n v="17.7777777777778"/>
    <n v="1.7777777777777799E-2"/>
  </r>
  <r>
    <x v="0"/>
    <x v="0"/>
    <x v="0"/>
    <x v="0"/>
    <x v="0"/>
    <s v="DK1_Rural"/>
    <x v="5"/>
    <x v="1"/>
    <x v="0"/>
    <s v="GNR_BO_LIGHTOIL_E-100"/>
    <n v="81.16"/>
    <n v="8.1159999999999996E-2"/>
  </r>
  <r>
    <x v="0"/>
    <x v="0"/>
    <x v="0"/>
    <x v="0"/>
    <x v="0"/>
    <s v="DK1_Rural"/>
    <x v="5"/>
    <x v="1"/>
    <x v="0"/>
    <s v="GNR_BO_LIGHTOIL_E-109"/>
    <n v="7.5"/>
    <n v="7.4999999999999997E-3"/>
  </r>
  <r>
    <x v="0"/>
    <x v="0"/>
    <x v="0"/>
    <x v="0"/>
    <x v="0"/>
    <s v="DK1_Rural"/>
    <x v="5"/>
    <x v="1"/>
    <x v="0"/>
    <s v="GNR_BO_LIGHTOIL_E-120"/>
    <n v="6"/>
    <n v="6.0000000000000001E-3"/>
  </r>
  <r>
    <x v="0"/>
    <x v="0"/>
    <x v="0"/>
    <x v="0"/>
    <x v="0"/>
    <s v="DK1_Rural"/>
    <x v="5"/>
    <x v="1"/>
    <x v="0"/>
    <s v="GNR_BO_LIGHTOIL_E-67"/>
    <n v="0.02"/>
    <n v="2.0000000000000002E-5"/>
  </r>
  <r>
    <x v="0"/>
    <x v="0"/>
    <x v="0"/>
    <x v="0"/>
    <x v="0"/>
    <s v="DK1_Rural"/>
    <x v="5"/>
    <x v="1"/>
    <x v="0"/>
    <s v="GNR_BO_LIGHTOIL_E-75"/>
    <n v="1.2"/>
    <n v="1.1999999999999999E-3"/>
  </r>
  <r>
    <x v="0"/>
    <x v="0"/>
    <x v="0"/>
    <x v="0"/>
    <x v="0"/>
    <s v="DK1_Rural"/>
    <x v="5"/>
    <x v="1"/>
    <x v="0"/>
    <s v="GNR_BO_LIGHTOIL_E-79"/>
    <n v="5.8"/>
    <n v="5.7999999999999996E-3"/>
  </r>
  <r>
    <x v="0"/>
    <x v="0"/>
    <x v="0"/>
    <x v="0"/>
    <x v="0"/>
    <s v="DK1_Rural"/>
    <x v="5"/>
    <x v="1"/>
    <x v="0"/>
    <s v="GNR_BO_LIGHTOIL_E-85"/>
    <n v="7.5"/>
    <n v="7.4999999999999997E-3"/>
  </r>
  <r>
    <x v="0"/>
    <x v="0"/>
    <x v="0"/>
    <x v="0"/>
    <x v="0"/>
    <s v="DK1_Rural"/>
    <x v="5"/>
    <x v="1"/>
    <x v="0"/>
    <s v="GNR_BO_LIGHTOIL_E-89"/>
    <n v="2.5"/>
    <n v="2.5000000000000001E-3"/>
  </r>
  <r>
    <x v="0"/>
    <x v="0"/>
    <x v="0"/>
    <x v="0"/>
    <x v="0"/>
    <s v="DK1_Rural"/>
    <x v="5"/>
    <x v="1"/>
    <x v="0"/>
    <s v="GNR_BO_LIGHTOIL_E-90"/>
    <n v="45.5"/>
    <n v="4.5499999999999999E-2"/>
  </r>
  <r>
    <x v="0"/>
    <x v="0"/>
    <x v="0"/>
    <x v="0"/>
    <x v="0"/>
    <s v="DK1_Rural"/>
    <x v="5"/>
    <x v="1"/>
    <x v="0"/>
    <s v="GNR_BO_LIGHTOIL_E-91"/>
    <n v="10.7"/>
    <n v="1.0699999999999999E-2"/>
  </r>
  <r>
    <x v="0"/>
    <x v="0"/>
    <x v="0"/>
    <x v="0"/>
    <x v="0"/>
    <s v="DK1_Rural"/>
    <x v="5"/>
    <x v="1"/>
    <x v="0"/>
    <s v="GNR_BO_LIGHTOIL_E-92"/>
    <n v="12"/>
    <n v="1.2E-2"/>
  </r>
  <r>
    <x v="0"/>
    <x v="0"/>
    <x v="0"/>
    <x v="0"/>
    <x v="0"/>
    <s v="DK1_Rural"/>
    <x v="5"/>
    <x v="1"/>
    <x v="0"/>
    <s v="GNR_BO_LIGHTOIL_E-93"/>
    <n v="6"/>
    <n v="6.0000000000000001E-3"/>
  </r>
  <r>
    <x v="0"/>
    <x v="0"/>
    <x v="0"/>
    <x v="0"/>
    <x v="0"/>
    <s v="DK1_Rural"/>
    <x v="5"/>
    <x v="1"/>
    <x v="0"/>
    <s v="GNR_BO_LIGHTOIL_E-94"/>
    <n v="30.98"/>
    <n v="3.0980000000000001E-2"/>
  </r>
  <r>
    <x v="0"/>
    <x v="0"/>
    <x v="0"/>
    <x v="0"/>
    <x v="0"/>
    <s v="DK1_Rural"/>
    <x v="7"/>
    <x v="0"/>
    <x v="0"/>
    <s v="GNR_ENG_NGAS_BP_E-33"/>
    <n v="1.6666666666666701"/>
    <n v="1.66666666666667E-3"/>
  </r>
  <r>
    <x v="0"/>
    <x v="0"/>
    <x v="0"/>
    <x v="0"/>
    <x v="0"/>
    <s v="DK1_Rural"/>
    <x v="7"/>
    <x v="0"/>
    <x v="0"/>
    <s v="GNR_ENG_NGAS_BP_E-34"/>
    <n v="1.8555555555555601"/>
    <n v="1.8555555555555599E-3"/>
  </r>
  <r>
    <x v="0"/>
    <x v="0"/>
    <x v="0"/>
    <x v="0"/>
    <x v="0"/>
    <s v="DK1_Rural"/>
    <x v="7"/>
    <x v="0"/>
    <x v="0"/>
    <s v="GNR_ENG_NGAS_BP_E-36"/>
    <n v="8.0777777777777793"/>
    <n v="8.0777777777777792E-3"/>
  </r>
  <r>
    <x v="0"/>
    <x v="0"/>
    <x v="0"/>
    <x v="0"/>
    <x v="0"/>
    <s v="DK1_Rural"/>
    <x v="7"/>
    <x v="0"/>
    <x v="0"/>
    <s v="GNR_ENG_NGAS_BP_E-37"/>
    <n v="14.8777777777778"/>
    <n v="1.4877777777777801E-2"/>
  </r>
  <r>
    <x v="0"/>
    <x v="0"/>
    <x v="0"/>
    <x v="0"/>
    <x v="0"/>
    <s v="DK1_Rural"/>
    <x v="7"/>
    <x v="0"/>
    <x v="0"/>
    <s v="GNR_ENG_NGAS_BP_E-38"/>
    <n v="37.411111111111097"/>
    <n v="3.7411111111111103E-2"/>
  </r>
  <r>
    <x v="0"/>
    <x v="0"/>
    <x v="0"/>
    <x v="0"/>
    <x v="0"/>
    <s v="DK1_Rural"/>
    <x v="7"/>
    <x v="0"/>
    <x v="0"/>
    <s v="GNR_ENG_NGAS_BP_E-39"/>
    <n v="40.4444444444444"/>
    <n v="4.0444444444444401E-2"/>
  </r>
  <r>
    <x v="0"/>
    <x v="0"/>
    <x v="0"/>
    <x v="0"/>
    <x v="0"/>
    <s v="DK1_Rural"/>
    <x v="7"/>
    <x v="0"/>
    <x v="0"/>
    <s v="GNR_ENG_NGAS_BP_E-40"/>
    <n v="23"/>
    <n v="2.3E-2"/>
  </r>
  <r>
    <x v="0"/>
    <x v="0"/>
    <x v="0"/>
    <x v="0"/>
    <x v="0"/>
    <s v="DK1_Rural"/>
    <x v="7"/>
    <x v="0"/>
    <x v="0"/>
    <s v="GNR_ENG_NGAS_BP_E-41"/>
    <n v="79.4444444444444"/>
    <n v="7.9444444444444498E-2"/>
  </r>
  <r>
    <x v="0"/>
    <x v="0"/>
    <x v="0"/>
    <x v="0"/>
    <x v="0"/>
    <s v="DK1_Rural"/>
    <x v="7"/>
    <x v="0"/>
    <x v="0"/>
    <s v="GNR_ENG_NGAS_BP_E-42"/>
    <n v="72.891111111111101"/>
    <n v="7.2891111111111101E-2"/>
  </r>
  <r>
    <x v="0"/>
    <x v="0"/>
    <x v="0"/>
    <x v="0"/>
    <x v="0"/>
    <s v="DK1_Rural"/>
    <x v="7"/>
    <x v="0"/>
    <x v="0"/>
    <s v="GNR_ENG_NGAS_BP_E-43"/>
    <n v="43.735555555555599"/>
    <n v="4.3735555555555597E-2"/>
  </r>
  <r>
    <x v="0"/>
    <x v="0"/>
    <x v="0"/>
    <x v="0"/>
    <x v="0"/>
    <s v="DK1_Rural"/>
    <x v="7"/>
    <x v="0"/>
    <x v="0"/>
    <s v="GNR_ENG_NGAS_BP_E-44"/>
    <n v="59.011111111111099"/>
    <n v="5.9011111111111098E-2"/>
  </r>
  <r>
    <x v="0"/>
    <x v="0"/>
    <x v="0"/>
    <x v="0"/>
    <x v="0"/>
    <s v="DK1_Rural"/>
    <x v="7"/>
    <x v="0"/>
    <x v="0"/>
    <s v="GNR_ENG_NGAS_BP_E-45"/>
    <n v="5.6666666666666696"/>
    <n v="5.6666666666666697E-3"/>
  </r>
  <r>
    <x v="0"/>
    <x v="0"/>
    <x v="0"/>
    <x v="0"/>
    <x v="0"/>
    <s v="DK1_Rural"/>
    <x v="7"/>
    <x v="0"/>
    <x v="0"/>
    <s v="GNR_ENG_NGAS_BP_E-46"/>
    <n v="15.3222222222222"/>
    <n v="1.5322222222222201E-2"/>
  </r>
  <r>
    <x v="0"/>
    <x v="0"/>
    <x v="0"/>
    <x v="0"/>
    <x v="0"/>
    <s v="DK1_Rural"/>
    <x v="7"/>
    <x v="0"/>
    <x v="0"/>
    <s v="GNR_GT_NGAS_BP_E-28"/>
    <n v="3.8526315789473702"/>
    <n v="3.8526315789473701E-3"/>
  </r>
  <r>
    <x v="0"/>
    <x v="0"/>
    <x v="0"/>
    <x v="0"/>
    <x v="0"/>
    <s v="DK1_Rural"/>
    <x v="7"/>
    <x v="0"/>
    <x v="0"/>
    <s v="GNR_GT_NGAS_BP_E-30"/>
    <n v="6.6315789473684204"/>
    <n v="6.6315789473684198E-3"/>
  </r>
  <r>
    <x v="0"/>
    <x v="0"/>
    <x v="0"/>
    <x v="0"/>
    <x v="0"/>
    <s v="DK1_Rural"/>
    <x v="7"/>
    <x v="1"/>
    <x v="0"/>
    <s v="GNR_BO_NGAS_E-100"/>
    <n v="436.94"/>
    <n v="0.43694"/>
  </r>
  <r>
    <x v="0"/>
    <x v="0"/>
    <x v="0"/>
    <x v="0"/>
    <x v="0"/>
    <s v="DK1_Rural"/>
    <x v="7"/>
    <x v="1"/>
    <x v="0"/>
    <s v="GNR_BO_NGAS_E-101"/>
    <n v="516.16999999999996"/>
    <n v="0.51617000000000002"/>
  </r>
  <r>
    <x v="0"/>
    <x v="0"/>
    <x v="0"/>
    <x v="0"/>
    <x v="0"/>
    <s v="DK1_Rural"/>
    <x v="7"/>
    <x v="1"/>
    <x v="0"/>
    <s v="GNR_BO_NGAS_E-102"/>
    <n v="17.71"/>
    <n v="1.771E-2"/>
  </r>
  <r>
    <x v="0"/>
    <x v="0"/>
    <x v="0"/>
    <x v="0"/>
    <x v="0"/>
    <s v="DK1_Rural"/>
    <x v="7"/>
    <x v="1"/>
    <x v="0"/>
    <s v="GNR_BO_NGAS_E-103"/>
    <n v="4"/>
    <n v="4.0000000000000001E-3"/>
  </r>
  <r>
    <x v="0"/>
    <x v="0"/>
    <x v="0"/>
    <x v="0"/>
    <x v="0"/>
    <s v="DK1_Rural"/>
    <x v="7"/>
    <x v="1"/>
    <x v="0"/>
    <s v="GNR_BO_NGAS_E-104"/>
    <n v="37.22"/>
    <n v="3.7220000000000003E-2"/>
  </r>
  <r>
    <x v="0"/>
    <x v="0"/>
    <x v="0"/>
    <x v="0"/>
    <x v="0"/>
    <s v="DK1_Rural"/>
    <x v="7"/>
    <x v="1"/>
    <x v="0"/>
    <s v="GNR_BO_NGAS_E-105"/>
    <n v="37.75"/>
    <n v="3.7749999999999999E-2"/>
  </r>
  <r>
    <x v="0"/>
    <x v="0"/>
    <x v="0"/>
    <x v="0"/>
    <x v="0"/>
    <s v="DK1_Rural"/>
    <x v="7"/>
    <x v="1"/>
    <x v="0"/>
    <s v="GNR_BO_NGAS_E-98"/>
    <n v="8.4"/>
    <n v="8.3999999999999995E-3"/>
  </r>
  <r>
    <x v="0"/>
    <x v="0"/>
    <x v="0"/>
    <x v="0"/>
    <x v="0"/>
    <s v="DK1_Rural"/>
    <x v="7"/>
    <x v="1"/>
    <x v="0"/>
    <s v="GNR_BO_NGAS_E-99"/>
    <n v="12.8"/>
    <n v="1.2800000000000001E-2"/>
  </r>
  <r>
    <x v="0"/>
    <x v="0"/>
    <x v="0"/>
    <x v="0"/>
    <x v="0"/>
    <s v="DK1_Rural"/>
    <x v="8"/>
    <x v="0"/>
    <x v="0"/>
    <s v="GNR_ST_STRW_BP_E-26"/>
    <n v="5.1725323534207099"/>
    <n v="5.1725323534207099E-3"/>
  </r>
  <r>
    <x v="0"/>
    <x v="0"/>
    <x v="0"/>
    <x v="0"/>
    <x v="0"/>
    <s v="DK1_Rural"/>
    <x v="8"/>
    <x v="1"/>
    <x v="0"/>
    <s v="GNR_BO_STRW_E-100"/>
    <n v="103.12"/>
    <n v="0.10312"/>
  </r>
  <r>
    <x v="0"/>
    <x v="0"/>
    <x v="0"/>
    <x v="0"/>
    <x v="0"/>
    <s v="DK1_Rural"/>
    <x v="8"/>
    <x v="1"/>
    <x v="0"/>
    <s v="GNR_BO_STRW_E-102"/>
    <n v="55.36"/>
    <n v="5.5359999999999999E-2"/>
  </r>
  <r>
    <x v="0"/>
    <x v="0"/>
    <x v="0"/>
    <x v="0"/>
    <x v="0"/>
    <s v="DK1_Rural"/>
    <x v="9"/>
    <x v="1"/>
    <x v="0"/>
    <s v="GNR_EH_HEAT"/>
    <n v="82.01"/>
    <n v="8.201E-2"/>
  </r>
  <r>
    <x v="0"/>
    <x v="0"/>
    <x v="0"/>
    <x v="0"/>
    <x v="0"/>
    <s v="DK1_Rural"/>
    <x v="10"/>
    <x v="0"/>
    <x v="0"/>
    <s v="GNR_ST_WOODCHI_BP_E-17"/>
    <n v="2.2058823529411802"/>
    <n v="2.2058823529411799E-3"/>
  </r>
  <r>
    <x v="0"/>
    <x v="0"/>
    <x v="0"/>
    <x v="0"/>
    <x v="0"/>
    <s v="DK1_Rural"/>
    <x v="10"/>
    <x v="0"/>
    <x v="0"/>
    <s v="GNR_ST_WOODCHI_BP_E-27"/>
    <n v="13.823529411764699"/>
    <n v="1.38235294117647E-2"/>
  </r>
  <r>
    <x v="0"/>
    <x v="0"/>
    <x v="0"/>
    <x v="0"/>
    <x v="0"/>
    <s v="DK1_Rural"/>
    <x v="10"/>
    <x v="1"/>
    <x v="0"/>
    <s v="GNR_BO_WOODCHI_E-100"/>
    <n v="235.07499999999999"/>
    <n v="0.23507500000000001"/>
  </r>
  <r>
    <x v="0"/>
    <x v="0"/>
    <x v="0"/>
    <x v="0"/>
    <x v="0"/>
    <s v="DK1_Rural"/>
    <x v="10"/>
    <x v="1"/>
    <x v="0"/>
    <s v="GNR_BO_WOODCHI_E-105"/>
    <n v="7"/>
    <n v="7.0000000000000001E-3"/>
  </r>
  <r>
    <x v="0"/>
    <x v="0"/>
    <x v="0"/>
    <x v="0"/>
    <x v="0"/>
    <s v="DK1_Rural"/>
    <x v="10"/>
    <x v="1"/>
    <x v="0"/>
    <s v="GNR_BO_WOODCHI_E-106"/>
    <n v="2.75"/>
    <n v="2.7499999999999998E-3"/>
  </r>
  <r>
    <x v="0"/>
    <x v="0"/>
    <x v="0"/>
    <x v="0"/>
    <x v="0"/>
    <s v="DK1_Rural"/>
    <x v="10"/>
    <x v="1"/>
    <x v="0"/>
    <s v="GNR_BO_WOODCHI_E-107"/>
    <n v="12.48"/>
    <n v="1.248E-2"/>
  </r>
  <r>
    <x v="0"/>
    <x v="0"/>
    <x v="0"/>
    <x v="0"/>
    <x v="0"/>
    <s v="DK1_Rural"/>
    <x v="10"/>
    <x v="1"/>
    <x v="0"/>
    <s v="GNR_BO_WOODCHI_E-108"/>
    <n v="3.5"/>
    <n v="3.5000000000000001E-3"/>
  </r>
  <r>
    <x v="0"/>
    <x v="0"/>
    <x v="0"/>
    <x v="0"/>
    <x v="0"/>
    <s v="DK1_Rural"/>
    <x v="10"/>
    <x v="1"/>
    <x v="0"/>
    <s v="GNR_BO_WOODCHI_E-110"/>
    <n v="128.43"/>
    <n v="0.12842999999999999"/>
  </r>
  <r>
    <x v="0"/>
    <x v="0"/>
    <x v="0"/>
    <x v="0"/>
    <x v="0"/>
    <s v="DK1_Rural"/>
    <x v="10"/>
    <x v="1"/>
    <x v="0"/>
    <s v="GNR_BO_WOODCHI_E-112"/>
    <n v="19"/>
    <n v="1.9E-2"/>
  </r>
  <r>
    <x v="0"/>
    <x v="0"/>
    <x v="0"/>
    <x v="0"/>
    <x v="0"/>
    <s v="DK1_Rural"/>
    <x v="10"/>
    <x v="1"/>
    <x v="0"/>
    <s v="GNR_BO_WOODCHI_E-114"/>
    <n v="21"/>
    <n v="2.1000000000000001E-2"/>
  </r>
  <r>
    <x v="0"/>
    <x v="0"/>
    <x v="0"/>
    <x v="0"/>
    <x v="0"/>
    <s v="DK1_Rural"/>
    <x v="10"/>
    <x v="1"/>
    <x v="0"/>
    <s v="GNR_BO_WOODCHI_E-117"/>
    <n v="20"/>
    <n v="0.02"/>
  </r>
  <r>
    <x v="0"/>
    <x v="0"/>
    <x v="0"/>
    <x v="0"/>
    <x v="0"/>
    <s v="DK1_Rural"/>
    <x v="10"/>
    <x v="1"/>
    <x v="0"/>
    <s v="GNR_BO_WOODCHI_E-120"/>
    <n v="24"/>
    <n v="2.4E-2"/>
  </r>
  <r>
    <x v="0"/>
    <x v="0"/>
    <x v="0"/>
    <x v="0"/>
    <x v="0"/>
    <s v="DK1_Rural"/>
    <x v="11"/>
    <x v="0"/>
    <x v="0"/>
    <s v="GNR_ST_WOODPEL_BP_E-30"/>
    <n v="3.82"/>
    <n v="3.82E-3"/>
  </r>
  <r>
    <x v="0"/>
    <x v="0"/>
    <x v="0"/>
    <x v="0"/>
    <x v="0"/>
    <s v="DK1_Rural"/>
    <x v="11"/>
    <x v="1"/>
    <x v="0"/>
    <s v="GNR_BO_WOODPEL_E-100"/>
    <n v="29.99"/>
    <n v="2.9989999999999999E-2"/>
  </r>
  <r>
    <x v="0"/>
    <x v="0"/>
    <x v="0"/>
    <x v="0"/>
    <x v="0"/>
    <s v="DK1_Rural"/>
    <x v="11"/>
    <x v="1"/>
    <x v="0"/>
    <s v="GNR_BO_WOODPEL_E-102"/>
    <n v="101.465"/>
    <n v="0.101465"/>
  </r>
  <r>
    <x v="0"/>
    <x v="0"/>
    <x v="0"/>
    <x v="0"/>
    <x v="0"/>
    <s v="DK1_Rural"/>
    <x v="13"/>
    <x v="1"/>
    <x v="0"/>
    <s v="GNR_BO_WOODWST_E-100"/>
    <n v="29.85"/>
    <n v="2.9850000000000002E-2"/>
  </r>
  <r>
    <x v="0"/>
    <x v="0"/>
    <x v="0"/>
    <x v="0"/>
    <x v="0"/>
    <s v="DK1_Rural"/>
    <x v="13"/>
    <x v="1"/>
    <x v="0"/>
    <s v="GNR_BO_WOODWST_E-113"/>
    <n v="4"/>
    <n v="4.0000000000000001E-3"/>
  </r>
  <r>
    <x v="0"/>
    <x v="0"/>
    <x v="0"/>
    <x v="0"/>
    <x v="0"/>
    <s v="DK1_Rural"/>
    <x v="13"/>
    <x v="1"/>
    <x v="0"/>
    <s v="GNR_BO_WOODWST_E-84"/>
    <n v="5.81"/>
    <n v="5.8100000000000001E-3"/>
  </r>
  <r>
    <x v="0"/>
    <x v="0"/>
    <x v="0"/>
    <x v="0"/>
    <x v="0"/>
    <s v="DK1_Rural"/>
    <x v="13"/>
    <x v="1"/>
    <x v="0"/>
    <s v="GNR_BO_WOODWST_E-86"/>
    <n v="3"/>
    <n v="3.0000000000000001E-3"/>
  </r>
  <r>
    <x v="0"/>
    <x v="0"/>
    <x v="0"/>
    <x v="0"/>
    <x v="0"/>
    <s v="DK1_Rural"/>
    <x v="13"/>
    <x v="1"/>
    <x v="0"/>
    <s v="GNR_BO_WOODWST_E-89"/>
    <n v="7"/>
    <n v="7.0000000000000001E-3"/>
  </r>
  <r>
    <x v="0"/>
    <x v="0"/>
    <x v="0"/>
    <x v="0"/>
    <x v="0"/>
    <s v="DK1_Rural"/>
    <x v="13"/>
    <x v="1"/>
    <x v="0"/>
    <s v="GNR_BO_WOODWST_E-90"/>
    <n v="9"/>
    <n v="8.9999999999999993E-3"/>
  </r>
  <r>
    <x v="0"/>
    <x v="0"/>
    <x v="0"/>
    <x v="0"/>
    <x v="0"/>
    <s v="DK1_Rural"/>
    <x v="13"/>
    <x v="1"/>
    <x v="0"/>
    <s v="GNR_BO_WOODWST_E-91"/>
    <n v="3.15"/>
    <n v="3.15E-3"/>
  </r>
  <r>
    <x v="0"/>
    <x v="0"/>
    <x v="0"/>
    <x v="0"/>
    <x v="0"/>
    <s v="DK1_Rural"/>
    <x v="13"/>
    <x v="1"/>
    <x v="0"/>
    <s v="GNR_BO_WOODWST_E-94"/>
    <n v="0.93"/>
    <n v="9.3000000000000005E-4"/>
  </r>
  <r>
    <x v="0"/>
    <x v="0"/>
    <x v="0"/>
    <x v="0"/>
    <x v="0"/>
    <s v="DK1_Small"/>
    <x v="1"/>
    <x v="1"/>
    <x v="0"/>
    <s v="GNR_BO_BIOIL_E-100"/>
    <n v="12"/>
    <n v="1.2E-2"/>
  </r>
  <r>
    <x v="0"/>
    <x v="0"/>
    <x v="0"/>
    <x v="0"/>
    <x v="0"/>
    <s v="DK1_Small"/>
    <x v="1"/>
    <x v="1"/>
    <x v="0"/>
    <s v="GNR_BO_BIOIL_E-90"/>
    <n v="14.4"/>
    <n v="1.44E-2"/>
  </r>
  <r>
    <x v="0"/>
    <x v="0"/>
    <x v="0"/>
    <x v="0"/>
    <x v="0"/>
    <s v="DK1_Small"/>
    <x v="1"/>
    <x v="1"/>
    <x v="0"/>
    <s v="GNR_BO_BIOIL_E-91"/>
    <n v="12.2"/>
    <n v="1.2200000000000001E-2"/>
  </r>
  <r>
    <x v="0"/>
    <x v="0"/>
    <x v="0"/>
    <x v="0"/>
    <x v="0"/>
    <s v="DK1_Small"/>
    <x v="1"/>
    <x v="1"/>
    <x v="0"/>
    <s v="GNR_BO_BIOIL_E-92"/>
    <n v="10"/>
    <n v="0.01"/>
  </r>
  <r>
    <x v="0"/>
    <x v="0"/>
    <x v="0"/>
    <x v="0"/>
    <x v="0"/>
    <s v="DK1_Small"/>
    <x v="3"/>
    <x v="3"/>
    <x v="1"/>
    <s v="GNR_HP_ELEC_GROUND-WTR_COP-360_LS-4-MW_Y-2020"/>
    <n v="83.220141895471599"/>
    <n v="8.3220141895471597E-2"/>
  </r>
  <r>
    <x v="0"/>
    <x v="0"/>
    <x v="0"/>
    <x v="0"/>
    <x v="0"/>
    <s v="DK1_Small"/>
    <x v="3"/>
    <x v="3"/>
    <x v="0"/>
    <s v="GNR_BO_ELEC_E-100"/>
    <n v="13"/>
    <n v="1.2999999999999999E-2"/>
  </r>
  <r>
    <x v="0"/>
    <x v="0"/>
    <x v="0"/>
    <x v="0"/>
    <x v="0"/>
    <s v="DK1_Small"/>
    <x v="12"/>
    <x v="1"/>
    <x v="0"/>
    <s v="GNR_BO_FUELOIL_E-90"/>
    <n v="11"/>
    <n v="1.0999999999999999E-2"/>
  </r>
  <r>
    <x v="0"/>
    <x v="0"/>
    <x v="0"/>
    <x v="0"/>
    <x v="0"/>
    <s v="DK1_Small"/>
    <x v="12"/>
    <x v="1"/>
    <x v="0"/>
    <s v="GNR_BO_FUELOIL_E-92"/>
    <n v="9.1999999999999993"/>
    <n v="9.1999999999999998E-3"/>
  </r>
  <r>
    <x v="0"/>
    <x v="0"/>
    <x v="0"/>
    <x v="0"/>
    <x v="0"/>
    <s v="DK1_Small"/>
    <x v="12"/>
    <x v="1"/>
    <x v="0"/>
    <s v="GNR_BO_FUELOIL_E-99"/>
    <n v="19"/>
    <n v="1.9E-2"/>
  </r>
  <r>
    <x v="0"/>
    <x v="0"/>
    <x v="0"/>
    <x v="0"/>
    <x v="0"/>
    <s v="DK1_Small"/>
    <x v="4"/>
    <x v="4"/>
    <x v="0"/>
    <s v="GNR_HS_HEAT-E-100"/>
    <n v="503"/>
    <n v="0.503"/>
  </r>
  <r>
    <x v="0"/>
    <x v="0"/>
    <x v="0"/>
    <x v="0"/>
    <x v="0"/>
    <s v="DK1_Small"/>
    <x v="4"/>
    <x v="5"/>
    <x v="1"/>
    <s v="GNR_HS_HEAT_PIT_L-DEC_E-91_Y-2020"/>
    <n v="14986.143028733401"/>
    <n v="14.9861430287334"/>
  </r>
  <r>
    <x v="0"/>
    <x v="0"/>
    <x v="0"/>
    <x v="0"/>
    <x v="0"/>
    <s v="DK1_Small"/>
    <x v="5"/>
    <x v="1"/>
    <x v="0"/>
    <s v="GNR_BO_LIGHTOIL_E-100"/>
    <n v="15"/>
    <n v="1.4999999999999999E-2"/>
  </r>
  <r>
    <x v="0"/>
    <x v="0"/>
    <x v="0"/>
    <x v="0"/>
    <x v="0"/>
    <s v="DK1_Small"/>
    <x v="5"/>
    <x v="1"/>
    <x v="0"/>
    <s v="GNR_BO_LIGHTOIL_E-90"/>
    <n v="9.99"/>
    <n v="9.9900000000000006E-3"/>
  </r>
  <r>
    <x v="0"/>
    <x v="0"/>
    <x v="0"/>
    <x v="0"/>
    <x v="0"/>
    <s v="DK1_Small"/>
    <x v="5"/>
    <x v="1"/>
    <x v="0"/>
    <s v="GNR_BO_LIGHTOIL_E-91"/>
    <n v="2.1"/>
    <n v="2.0999999999999999E-3"/>
  </r>
  <r>
    <x v="0"/>
    <x v="0"/>
    <x v="0"/>
    <x v="0"/>
    <x v="0"/>
    <s v="DK1_Small"/>
    <x v="5"/>
    <x v="1"/>
    <x v="0"/>
    <s v="GNR_BO_LIGHTOIL_E-96"/>
    <n v="5.9"/>
    <n v="5.8999999999999999E-3"/>
  </r>
  <r>
    <x v="0"/>
    <x v="0"/>
    <x v="0"/>
    <x v="0"/>
    <x v="0"/>
    <s v="DK1_Small"/>
    <x v="6"/>
    <x v="0"/>
    <x v="0"/>
    <s v="GNR_ST_MSW_BP_E-20"/>
    <n v="9.7714128923103996"/>
    <n v="9.7714128923103993E-3"/>
  </r>
  <r>
    <x v="0"/>
    <x v="0"/>
    <x v="0"/>
    <x v="0"/>
    <x v="0"/>
    <s v="DK1_Small"/>
    <x v="6"/>
    <x v="1"/>
    <x v="0"/>
    <s v="GNR_BO_MSW_E-104"/>
    <n v="6.66"/>
    <n v="6.6600000000000001E-3"/>
  </r>
  <r>
    <x v="0"/>
    <x v="0"/>
    <x v="0"/>
    <x v="0"/>
    <x v="0"/>
    <s v="DK1_Small"/>
    <x v="6"/>
    <x v="1"/>
    <x v="0"/>
    <s v="GNR_BO_MSW_E-105"/>
    <n v="35.9"/>
    <n v="3.5900000000000001E-2"/>
  </r>
  <r>
    <x v="0"/>
    <x v="0"/>
    <x v="0"/>
    <x v="0"/>
    <x v="0"/>
    <s v="DK1_Small"/>
    <x v="7"/>
    <x v="0"/>
    <x v="0"/>
    <s v="GNR_ENG_NGAS_BP_E-38"/>
    <n v="3.3"/>
    <n v="3.3E-3"/>
  </r>
  <r>
    <x v="0"/>
    <x v="0"/>
    <x v="0"/>
    <x v="0"/>
    <x v="0"/>
    <s v="DK1_Small"/>
    <x v="7"/>
    <x v="0"/>
    <x v="0"/>
    <s v="GNR_ENG_NGAS_BP_E-39"/>
    <n v="0.82222222222222197"/>
    <n v="8.2222222222222202E-4"/>
  </r>
  <r>
    <x v="0"/>
    <x v="0"/>
    <x v="0"/>
    <x v="0"/>
    <x v="0"/>
    <s v="DK1_Small"/>
    <x v="7"/>
    <x v="0"/>
    <x v="0"/>
    <s v="GNR_ENG_NGAS_BP_E-41"/>
    <n v="1.6444444444444399"/>
    <n v="1.6444444444444399E-3"/>
  </r>
  <r>
    <x v="0"/>
    <x v="0"/>
    <x v="0"/>
    <x v="0"/>
    <x v="0"/>
    <s v="DK1_Small"/>
    <x v="7"/>
    <x v="0"/>
    <x v="0"/>
    <s v="GNR_ENG_NGAS_BP_E-42"/>
    <n v="15.6666666666667"/>
    <n v="1.56666666666667E-2"/>
  </r>
  <r>
    <x v="0"/>
    <x v="0"/>
    <x v="0"/>
    <x v="0"/>
    <x v="0"/>
    <s v="DK1_Small"/>
    <x v="7"/>
    <x v="0"/>
    <x v="0"/>
    <s v="GNR_GT_NGAS_BP_E-31"/>
    <n v="6.5263157894736796"/>
    <n v="6.52631578947369E-3"/>
  </r>
  <r>
    <x v="0"/>
    <x v="0"/>
    <x v="0"/>
    <x v="0"/>
    <x v="0"/>
    <s v="DK1_Small"/>
    <x v="7"/>
    <x v="1"/>
    <x v="0"/>
    <s v="GNR_BO_NGAS_E-100"/>
    <n v="3.1"/>
    <n v="3.0999999999999999E-3"/>
  </r>
  <r>
    <x v="0"/>
    <x v="0"/>
    <x v="0"/>
    <x v="0"/>
    <x v="0"/>
    <s v="DK1_Small"/>
    <x v="7"/>
    <x v="1"/>
    <x v="0"/>
    <s v="GNR_BO_NGAS_E-101"/>
    <n v="51.36"/>
    <n v="5.1360000000000003E-2"/>
  </r>
  <r>
    <x v="0"/>
    <x v="0"/>
    <x v="0"/>
    <x v="0"/>
    <x v="0"/>
    <s v="DK1_Small"/>
    <x v="8"/>
    <x v="1"/>
    <x v="0"/>
    <s v="GNR_BO_STRW_E-100"/>
    <n v="45.5"/>
    <n v="4.5499999999999999E-2"/>
  </r>
  <r>
    <x v="0"/>
    <x v="0"/>
    <x v="0"/>
    <x v="0"/>
    <x v="0"/>
    <s v="DK1_Small"/>
    <x v="10"/>
    <x v="0"/>
    <x v="0"/>
    <s v="GNR_ST_WOODCHI_BP_E-15"/>
    <n v="1.76470588235294"/>
    <n v="1.7647058823529399E-3"/>
  </r>
  <r>
    <x v="0"/>
    <x v="0"/>
    <x v="0"/>
    <x v="0"/>
    <x v="0"/>
    <s v="DK1_Small"/>
    <x v="10"/>
    <x v="1"/>
    <x v="0"/>
    <s v="GNR_BO_WOODCHI_E-100"/>
    <n v="30"/>
    <n v="0.03"/>
  </r>
  <r>
    <x v="0"/>
    <x v="0"/>
    <x v="0"/>
    <x v="0"/>
    <x v="0"/>
    <s v="DK1_Small"/>
    <x v="10"/>
    <x v="1"/>
    <x v="0"/>
    <s v="GNR_BO_WOODCHI_E-110"/>
    <n v="10.8"/>
    <n v="1.0800000000000001E-2"/>
  </r>
  <r>
    <x v="0"/>
    <x v="0"/>
    <x v="0"/>
    <x v="0"/>
    <x v="0"/>
    <s v="DK1_Small"/>
    <x v="11"/>
    <x v="1"/>
    <x v="0"/>
    <s v="GNR_BO_WOODPEL_E-100"/>
    <n v="19.3"/>
    <n v="1.9300000000000001E-2"/>
  </r>
  <r>
    <x v="0"/>
    <x v="0"/>
    <x v="0"/>
    <x v="0"/>
    <x v="0"/>
    <s v="DK1_Small"/>
    <x v="11"/>
    <x v="1"/>
    <x v="0"/>
    <s v="GNR_BO_WOODPEL_E-102"/>
    <n v="1.75"/>
    <n v="1.75E-3"/>
  </r>
  <r>
    <x v="0"/>
    <x v="0"/>
    <x v="0"/>
    <x v="0"/>
    <x v="0"/>
    <s v="DK1_Small"/>
    <x v="13"/>
    <x v="1"/>
    <x v="0"/>
    <s v="GNR_BO_WOODWST_E-100"/>
    <n v="1.75"/>
    <n v="1.75E-3"/>
  </r>
  <r>
    <x v="0"/>
    <x v="0"/>
    <x v="0"/>
    <x v="0"/>
    <x v="0"/>
    <s v="DK1_Small"/>
    <x v="13"/>
    <x v="1"/>
    <x v="0"/>
    <s v="GNR_BO_WOODWST_E-89"/>
    <n v="1.778"/>
    <n v="1.7780000000000001E-3"/>
  </r>
  <r>
    <x v="0"/>
    <x v="0"/>
    <x v="0"/>
    <x v="0"/>
    <x v="1"/>
    <s v="DK2_Large"/>
    <x v="0"/>
    <x v="0"/>
    <x v="0"/>
    <s v="GNR_ENG_BGAS_BP_E-38"/>
    <n v="0.73170731707317105"/>
    <n v="7.3170731707317095E-4"/>
  </r>
  <r>
    <x v="0"/>
    <x v="0"/>
    <x v="0"/>
    <x v="0"/>
    <x v="1"/>
    <s v="DK2_Large"/>
    <x v="0"/>
    <x v="0"/>
    <x v="0"/>
    <s v="GNR_ENG_BGAS_BP_E-42"/>
    <n v="3.7158536585365902"/>
    <n v="3.7158536585365901E-3"/>
  </r>
  <r>
    <x v="0"/>
    <x v="0"/>
    <x v="0"/>
    <x v="0"/>
    <x v="1"/>
    <s v="DK2_Large"/>
    <x v="0"/>
    <x v="1"/>
    <x v="0"/>
    <s v="GNR_BO_BGAS_E-90"/>
    <n v="12"/>
    <n v="1.2E-2"/>
  </r>
  <r>
    <x v="0"/>
    <x v="0"/>
    <x v="0"/>
    <x v="0"/>
    <x v="1"/>
    <s v="DK2_Large"/>
    <x v="0"/>
    <x v="1"/>
    <x v="0"/>
    <s v="GNR_BO_BGAS_E-95"/>
    <n v="0.76"/>
    <n v="7.6000000000000004E-4"/>
  </r>
  <r>
    <x v="0"/>
    <x v="0"/>
    <x v="0"/>
    <x v="0"/>
    <x v="1"/>
    <s v="DK2_Large"/>
    <x v="2"/>
    <x v="2"/>
    <x v="0"/>
    <s v="GNR_ST_COAL_EXT_E-42"/>
    <n v="555.555555555556"/>
    <n v="0.55555555555555602"/>
  </r>
  <r>
    <x v="0"/>
    <x v="0"/>
    <x v="0"/>
    <x v="0"/>
    <x v="1"/>
    <s v="DK2_Large"/>
    <x v="3"/>
    <x v="3"/>
    <x v="0"/>
    <s v="GNR_BO_ELEC_E-100"/>
    <n v="10"/>
    <n v="0.01"/>
  </r>
  <r>
    <x v="0"/>
    <x v="0"/>
    <x v="0"/>
    <x v="0"/>
    <x v="1"/>
    <s v="DK2_Large"/>
    <x v="3"/>
    <x v="3"/>
    <x v="0"/>
    <s v="GNR_HP_ELEC_COP-300"/>
    <n v="0.34"/>
    <n v="3.4000000000000002E-4"/>
  </r>
  <r>
    <x v="0"/>
    <x v="0"/>
    <x v="0"/>
    <x v="0"/>
    <x v="1"/>
    <s v="DK2_Large"/>
    <x v="12"/>
    <x v="1"/>
    <x v="0"/>
    <s v="GNR_BO_FUELOIL_E-90"/>
    <n v="37"/>
    <n v="3.6999999999999998E-2"/>
  </r>
  <r>
    <x v="0"/>
    <x v="0"/>
    <x v="0"/>
    <x v="0"/>
    <x v="1"/>
    <s v="DK2_Large"/>
    <x v="12"/>
    <x v="1"/>
    <x v="0"/>
    <s v="GNR_BO_FUELOIL_E-95"/>
    <n v="19"/>
    <n v="1.9E-2"/>
  </r>
  <r>
    <x v="0"/>
    <x v="0"/>
    <x v="0"/>
    <x v="0"/>
    <x v="1"/>
    <s v="DK2_Large"/>
    <x v="4"/>
    <x v="4"/>
    <x v="0"/>
    <s v="GNR_HS_HEAT-E-100"/>
    <n v="2730"/>
    <n v="2.73"/>
  </r>
  <r>
    <x v="0"/>
    <x v="0"/>
    <x v="0"/>
    <x v="0"/>
    <x v="1"/>
    <s v="DK2_Large"/>
    <x v="4"/>
    <x v="5"/>
    <x v="1"/>
    <s v="GNR_HS_HEAT_PIT_L-CEN_E-90_Y-2020"/>
    <n v="84211.328621374894"/>
    <n v="84.211328621374903"/>
  </r>
  <r>
    <x v="0"/>
    <x v="0"/>
    <x v="0"/>
    <x v="0"/>
    <x v="1"/>
    <s v="DK2_Large"/>
    <x v="5"/>
    <x v="1"/>
    <x v="0"/>
    <s v="GNR_BO_LIGHTOIL_E-100"/>
    <n v="187.4"/>
    <n v="0.18740000000000001"/>
  </r>
  <r>
    <x v="0"/>
    <x v="0"/>
    <x v="0"/>
    <x v="0"/>
    <x v="1"/>
    <s v="DK2_Large"/>
    <x v="5"/>
    <x v="1"/>
    <x v="0"/>
    <s v="GNR_BO_LIGHTOIL_E-85"/>
    <n v="95"/>
    <n v="9.5000000000000001E-2"/>
  </r>
  <r>
    <x v="0"/>
    <x v="0"/>
    <x v="0"/>
    <x v="0"/>
    <x v="1"/>
    <s v="DK2_Large"/>
    <x v="5"/>
    <x v="1"/>
    <x v="0"/>
    <s v="GNR_BO_LIGHTOIL_E-88"/>
    <n v="6.5"/>
    <n v="6.4999999999999997E-3"/>
  </r>
  <r>
    <x v="0"/>
    <x v="0"/>
    <x v="0"/>
    <x v="0"/>
    <x v="1"/>
    <s v="DK2_Large"/>
    <x v="5"/>
    <x v="1"/>
    <x v="0"/>
    <s v="GNR_BO_LIGHTOIL_E-90"/>
    <n v="14"/>
    <n v="1.4E-2"/>
  </r>
  <r>
    <x v="0"/>
    <x v="0"/>
    <x v="0"/>
    <x v="0"/>
    <x v="1"/>
    <s v="DK2_Large"/>
    <x v="5"/>
    <x v="1"/>
    <x v="0"/>
    <s v="GNR_BO_LIGHTOIL_E-91"/>
    <n v="90.4"/>
    <n v="9.0399999999999994E-2"/>
  </r>
  <r>
    <x v="0"/>
    <x v="0"/>
    <x v="0"/>
    <x v="0"/>
    <x v="1"/>
    <s v="DK2_Large"/>
    <x v="5"/>
    <x v="1"/>
    <x v="0"/>
    <s v="GNR_BO_LIGHTOIL_E-92"/>
    <n v="188.03"/>
    <n v="0.18803"/>
  </r>
  <r>
    <x v="0"/>
    <x v="0"/>
    <x v="0"/>
    <x v="0"/>
    <x v="1"/>
    <s v="DK2_Large"/>
    <x v="5"/>
    <x v="1"/>
    <x v="0"/>
    <s v="GNR_BO_LIGHTOIL_E-93"/>
    <n v="260"/>
    <n v="0.26"/>
  </r>
  <r>
    <x v="0"/>
    <x v="0"/>
    <x v="0"/>
    <x v="0"/>
    <x v="1"/>
    <s v="DK2_Large"/>
    <x v="5"/>
    <x v="1"/>
    <x v="0"/>
    <s v="GNR_BO_LIGHTOIL_E-95"/>
    <n v="96.3"/>
    <n v="9.6299999999999997E-2"/>
  </r>
  <r>
    <x v="0"/>
    <x v="0"/>
    <x v="0"/>
    <x v="0"/>
    <x v="1"/>
    <s v="DK2_Large"/>
    <x v="5"/>
    <x v="1"/>
    <x v="0"/>
    <s v="GNR_BO_LIGHTOIL_E-98"/>
    <n v="12.3"/>
    <n v="1.23E-2"/>
  </r>
  <r>
    <x v="0"/>
    <x v="0"/>
    <x v="0"/>
    <x v="0"/>
    <x v="1"/>
    <s v="DK2_Large"/>
    <x v="6"/>
    <x v="0"/>
    <x v="1"/>
    <s v="GNR_ST_MSW_BP_E-23_LS-220-MW-FEED_Y-2020"/>
    <n v="436.184225001985"/>
    <n v="0.436184225001986"/>
  </r>
  <r>
    <x v="0"/>
    <x v="0"/>
    <x v="0"/>
    <x v="0"/>
    <x v="1"/>
    <s v="DK2_Large"/>
    <x v="6"/>
    <x v="0"/>
    <x v="0"/>
    <s v="GNR_ST_MSW_BP_E-20"/>
    <n v="131.863357370279"/>
    <n v="0.13186335737027899"/>
  </r>
  <r>
    <x v="0"/>
    <x v="0"/>
    <x v="0"/>
    <x v="0"/>
    <x v="1"/>
    <s v="DK2_Large"/>
    <x v="6"/>
    <x v="0"/>
    <x v="0"/>
    <s v="GNR_ST_MSW_BP_E-21"/>
    <n v="46.321230665969701"/>
    <n v="4.6321230665969701E-2"/>
  </r>
  <r>
    <x v="0"/>
    <x v="0"/>
    <x v="0"/>
    <x v="0"/>
    <x v="1"/>
    <s v="DK2_Large"/>
    <x v="6"/>
    <x v="0"/>
    <x v="0"/>
    <s v="GNR_ST_MSW_BP_E-27"/>
    <n v="65.593567512395097"/>
    <n v="6.5593567512395104E-2"/>
  </r>
  <r>
    <x v="0"/>
    <x v="0"/>
    <x v="0"/>
    <x v="0"/>
    <x v="1"/>
    <s v="DK2_Large"/>
    <x v="7"/>
    <x v="0"/>
    <x v="0"/>
    <s v="GNR_ENG_NGAS_BP_E-34"/>
    <n v="1.0888888888888899"/>
    <n v="1.0888888888888901E-3"/>
  </r>
  <r>
    <x v="0"/>
    <x v="0"/>
    <x v="0"/>
    <x v="0"/>
    <x v="1"/>
    <s v="DK2_Large"/>
    <x v="7"/>
    <x v="0"/>
    <x v="0"/>
    <s v="GNR_ENG_NGAS_BP_E-36"/>
    <n v="3.1111111111111098"/>
    <n v="3.1111111111111101E-3"/>
  </r>
  <r>
    <x v="0"/>
    <x v="0"/>
    <x v="0"/>
    <x v="0"/>
    <x v="1"/>
    <s v="DK2_Large"/>
    <x v="7"/>
    <x v="0"/>
    <x v="0"/>
    <s v="GNR_ENG_NGAS_BP_E-38"/>
    <n v="4.4666666666666703"/>
    <n v="4.46666666666667E-3"/>
  </r>
  <r>
    <x v="0"/>
    <x v="0"/>
    <x v="0"/>
    <x v="0"/>
    <x v="1"/>
    <s v="DK2_Large"/>
    <x v="7"/>
    <x v="0"/>
    <x v="0"/>
    <s v="GNR_ENG_NGAS_BP_E-40"/>
    <n v="6.1111111111111098"/>
    <n v="6.1111111111111097E-3"/>
  </r>
  <r>
    <x v="0"/>
    <x v="0"/>
    <x v="0"/>
    <x v="0"/>
    <x v="1"/>
    <s v="DK2_Large"/>
    <x v="7"/>
    <x v="0"/>
    <x v="0"/>
    <s v="GNR_GT_NGAS_BP_E-36"/>
    <n v="24.421052631578899"/>
    <n v="2.4421052631578899E-2"/>
  </r>
  <r>
    <x v="0"/>
    <x v="0"/>
    <x v="0"/>
    <x v="0"/>
    <x v="1"/>
    <s v="DK2_Large"/>
    <x v="7"/>
    <x v="0"/>
    <x v="0"/>
    <s v="GNR_ST_NGAS_BP_E-39"/>
    <n v="117.142857142857"/>
    <n v="0.11714285714285699"/>
  </r>
  <r>
    <x v="0"/>
    <x v="0"/>
    <x v="0"/>
    <x v="0"/>
    <x v="1"/>
    <s v="DK2_Large"/>
    <x v="7"/>
    <x v="1"/>
    <x v="0"/>
    <s v="GNR_BO_NGAS_E-100"/>
    <n v="145.5"/>
    <n v="0.14549999999999999"/>
  </r>
  <r>
    <x v="0"/>
    <x v="0"/>
    <x v="0"/>
    <x v="0"/>
    <x v="1"/>
    <s v="DK2_Large"/>
    <x v="7"/>
    <x v="1"/>
    <x v="0"/>
    <s v="GNR_BO_NGAS_E-101"/>
    <n v="648.59"/>
    <n v="0.64859"/>
  </r>
  <r>
    <x v="0"/>
    <x v="0"/>
    <x v="0"/>
    <x v="0"/>
    <x v="1"/>
    <s v="DK2_Large"/>
    <x v="7"/>
    <x v="1"/>
    <x v="0"/>
    <s v="GNR_BO_NGAS_E-98"/>
    <n v="19.399999999999999"/>
    <n v="1.9400000000000001E-2"/>
  </r>
  <r>
    <x v="0"/>
    <x v="0"/>
    <x v="0"/>
    <x v="0"/>
    <x v="1"/>
    <s v="DK2_Large"/>
    <x v="9"/>
    <x v="1"/>
    <x v="0"/>
    <s v="GNR_GEO_HEAT_HO"/>
    <n v="14"/>
    <n v="1.4E-2"/>
  </r>
  <r>
    <x v="0"/>
    <x v="0"/>
    <x v="0"/>
    <x v="0"/>
    <x v="1"/>
    <s v="DK2_Large"/>
    <x v="10"/>
    <x v="0"/>
    <x v="0"/>
    <s v="GNR_ST_WOODCHI_BP_E-24"/>
    <n v="32.352941176470601"/>
    <n v="3.2352941176470598E-2"/>
  </r>
  <r>
    <x v="0"/>
    <x v="0"/>
    <x v="0"/>
    <x v="0"/>
    <x v="1"/>
    <s v="DK2_Large"/>
    <x v="10"/>
    <x v="0"/>
    <x v="0"/>
    <s v="GNR_ST_WOODCHI_BP_E-27"/>
    <n v="44.117647058823501"/>
    <n v="4.4117647058823498E-2"/>
  </r>
  <r>
    <x v="0"/>
    <x v="0"/>
    <x v="0"/>
    <x v="0"/>
    <x v="1"/>
    <s v="DK2_Large"/>
    <x v="11"/>
    <x v="0"/>
    <x v="0"/>
    <s v="GNR_ST_WOODPEL_BP_E-18"/>
    <n v="128"/>
    <n v="0.128"/>
  </r>
  <r>
    <x v="0"/>
    <x v="0"/>
    <x v="0"/>
    <x v="0"/>
    <x v="1"/>
    <s v="DK2_Large"/>
    <x v="11"/>
    <x v="2"/>
    <x v="0"/>
    <s v="GNR_ST_WOODPEL_EXT_E-50"/>
    <n v="631.11111111111097"/>
    <n v="0.63111111111111096"/>
  </r>
  <r>
    <x v="0"/>
    <x v="0"/>
    <x v="0"/>
    <x v="0"/>
    <x v="1"/>
    <s v="DK2_Large"/>
    <x v="11"/>
    <x v="1"/>
    <x v="0"/>
    <s v="GNR_BO_WOODPEL_E-100"/>
    <n v="33"/>
    <n v="3.3000000000000002E-2"/>
  </r>
  <r>
    <x v="0"/>
    <x v="0"/>
    <x v="0"/>
    <x v="0"/>
    <x v="1"/>
    <s v="DK2_Large"/>
    <x v="13"/>
    <x v="1"/>
    <x v="0"/>
    <s v="GNR_BO_WOODWST_E-90"/>
    <n v="6.66"/>
    <n v="6.6600000000000001E-3"/>
  </r>
  <r>
    <x v="0"/>
    <x v="0"/>
    <x v="0"/>
    <x v="0"/>
    <x v="1"/>
    <s v="DK2_MedSmall"/>
    <x v="0"/>
    <x v="0"/>
    <x v="0"/>
    <s v="GNR_ENG_BGAS_BP_E-38"/>
    <n v="0.30487804878048802"/>
    <n v="3.0487804878048802E-4"/>
  </r>
  <r>
    <x v="0"/>
    <x v="0"/>
    <x v="0"/>
    <x v="0"/>
    <x v="1"/>
    <s v="DK2_MedSmall"/>
    <x v="1"/>
    <x v="1"/>
    <x v="0"/>
    <s v="GNR_BO_BIOIL_E-100"/>
    <n v="51.3"/>
    <n v="5.1299999999999998E-2"/>
  </r>
  <r>
    <x v="0"/>
    <x v="0"/>
    <x v="0"/>
    <x v="0"/>
    <x v="1"/>
    <s v="DK2_MedSmall"/>
    <x v="12"/>
    <x v="0"/>
    <x v="0"/>
    <s v="GNR_ST_FUELOIL_BP_E-27"/>
    <n v="12.8571428571429"/>
    <n v="1.28571428571429E-2"/>
  </r>
  <r>
    <x v="0"/>
    <x v="0"/>
    <x v="0"/>
    <x v="0"/>
    <x v="1"/>
    <s v="DK2_MedSmall"/>
    <x v="12"/>
    <x v="0"/>
    <x v="0"/>
    <s v="GNR_ST_FUELOIL_BP_E-34"/>
    <n v="12.8571428571429"/>
    <n v="1.28571428571429E-2"/>
  </r>
  <r>
    <x v="0"/>
    <x v="0"/>
    <x v="0"/>
    <x v="0"/>
    <x v="1"/>
    <s v="DK2_MedSmall"/>
    <x v="12"/>
    <x v="1"/>
    <x v="0"/>
    <s v="GNR_BO_FUELOIL_E-61"/>
    <n v="4.5"/>
    <n v="4.4999999999999997E-3"/>
  </r>
  <r>
    <x v="0"/>
    <x v="0"/>
    <x v="0"/>
    <x v="0"/>
    <x v="1"/>
    <s v="DK2_MedSmall"/>
    <x v="12"/>
    <x v="1"/>
    <x v="0"/>
    <s v="GNR_BO_FUELOIL_E-88"/>
    <n v="7"/>
    <n v="7.0000000000000001E-3"/>
  </r>
  <r>
    <x v="0"/>
    <x v="0"/>
    <x v="0"/>
    <x v="0"/>
    <x v="1"/>
    <s v="DK2_MedSmall"/>
    <x v="12"/>
    <x v="1"/>
    <x v="0"/>
    <s v="GNR_BO_FUELOIL_E-89"/>
    <n v="20"/>
    <n v="0.02"/>
  </r>
  <r>
    <x v="0"/>
    <x v="0"/>
    <x v="0"/>
    <x v="0"/>
    <x v="1"/>
    <s v="DK2_MedSmall"/>
    <x v="4"/>
    <x v="4"/>
    <x v="0"/>
    <s v="GNR_HS_HEAT-E-100"/>
    <n v="944"/>
    <n v="0.94399999999999995"/>
  </r>
  <r>
    <x v="0"/>
    <x v="0"/>
    <x v="0"/>
    <x v="0"/>
    <x v="1"/>
    <s v="DK2_MedSmall"/>
    <x v="4"/>
    <x v="5"/>
    <x v="1"/>
    <s v="GNR_HS_HEAT_PIT_L-DEC_E-91_Y-2020"/>
    <n v="6534.8416566751503"/>
    <n v="6.5348416566751499"/>
  </r>
  <r>
    <x v="0"/>
    <x v="0"/>
    <x v="0"/>
    <x v="0"/>
    <x v="1"/>
    <s v="DK2_MedSmall"/>
    <x v="5"/>
    <x v="1"/>
    <x v="0"/>
    <s v="GNR_BO_LIGHTOIL_E-114"/>
    <n v="17.8"/>
    <n v="1.78E-2"/>
  </r>
  <r>
    <x v="0"/>
    <x v="0"/>
    <x v="0"/>
    <x v="0"/>
    <x v="1"/>
    <s v="DK2_MedSmall"/>
    <x v="6"/>
    <x v="0"/>
    <x v="0"/>
    <s v="GNR_ST_MSW_BP_E-21"/>
    <n v="22.653448573868399"/>
    <n v="2.26534485738684E-2"/>
  </r>
  <r>
    <x v="0"/>
    <x v="0"/>
    <x v="0"/>
    <x v="0"/>
    <x v="1"/>
    <s v="DK2_MedSmall"/>
    <x v="6"/>
    <x v="0"/>
    <x v="0"/>
    <s v="GNR_ST_MSW_BP_E-25"/>
    <n v="36.854117829129201"/>
    <n v="3.6854117829129202E-2"/>
  </r>
  <r>
    <x v="0"/>
    <x v="0"/>
    <x v="0"/>
    <x v="0"/>
    <x v="1"/>
    <s v="DK2_MedSmall"/>
    <x v="6"/>
    <x v="0"/>
    <x v="0"/>
    <s v="GNR_ST_MSW_BP_E-28"/>
    <n v="43.582530166740803"/>
    <n v="4.3582530166740803E-2"/>
  </r>
  <r>
    <x v="0"/>
    <x v="0"/>
    <x v="0"/>
    <x v="0"/>
    <x v="1"/>
    <s v="DK2_MedSmall"/>
    <x v="6"/>
    <x v="1"/>
    <x v="0"/>
    <s v="GNR_BO_MSW_E-105"/>
    <n v="17"/>
    <n v="1.7000000000000001E-2"/>
  </r>
  <r>
    <x v="0"/>
    <x v="0"/>
    <x v="0"/>
    <x v="0"/>
    <x v="1"/>
    <s v="DK2_MedSmall"/>
    <x v="7"/>
    <x v="0"/>
    <x v="0"/>
    <s v="GNR_ENG_NGAS_BP_E-40"/>
    <n v="1.6444444444444399"/>
    <n v="1.6444444444444399E-3"/>
  </r>
  <r>
    <x v="0"/>
    <x v="0"/>
    <x v="0"/>
    <x v="0"/>
    <x v="1"/>
    <s v="DK2_MedSmall"/>
    <x v="7"/>
    <x v="0"/>
    <x v="0"/>
    <s v="GNR_ENG_NGAS_BP_E-42"/>
    <n v="3.4444444444444402"/>
    <n v="3.4444444444444401E-3"/>
  </r>
  <r>
    <x v="0"/>
    <x v="0"/>
    <x v="0"/>
    <x v="0"/>
    <x v="1"/>
    <s v="DK2_MedSmall"/>
    <x v="7"/>
    <x v="1"/>
    <x v="0"/>
    <s v="GNR_BO_NGAS_E-100"/>
    <n v="23.4"/>
    <n v="2.3400000000000001E-2"/>
  </r>
  <r>
    <x v="0"/>
    <x v="0"/>
    <x v="0"/>
    <x v="0"/>
    <x v="1"/>
    <s v="DK2_MedSmall"/>
    <x v="7"/>
    <x v="1"/>
    <x v="0"/>
    <s v="GNR_BO_NGAS_E-101"/>
    <n v="143.30000000000001"/>
    <n v="0.14330000000000001"/>
  </r>
  <r>
    <x v="0"/>
    <x v="0"/>
    <x v="0"/>
    <x v="0"/>
    <x v="1"/>
    <s v="DK2_MedSmall"/>
    <x v="8"/>
    <x v="1"/>
    <x v="0"/>
    <s v="GNR_BO_STRW_E-100"/>
    <n v="14.79"/>
    <n v="1.4789999999999999E-2"/>
  </r>
  <r>
    <x v="0"/>
    <x v="0"/>
    <x v="0"/>
    <x v="0"/>
    <x v="1"/>
    <s v="DK2_MedSmall"/>
    <x v="8"/>
    <x v="1"/>
    <x v="0"/>
    <s v="GNR_BO_STRW_E-102"/>
    <n v="10"/>
    <n v="0.01"/>
  </r>
  <r>
    <x v="0"/>
    <x v="0"/>
    <x v="0"/>
    <x v="0"/>
    <x v="1"/>
    <s v="DK2_MedSmall"/>
    <x v="9"/>
    <x v="1"/>
    <x v="0"/>
    <s v="GNR_EH_HEAT"/>
    <n v="2"/>
    <n v="2E-3"/>
  </r>
  <r>
    <x v="0"/>
    <x v="0"/>
    <x v="0"/>
    <x v="0"/>
    <x v="1"/>
    <s v="DK2_MedSmall"/>
    <x v="10"/>
    <x v="1"/>
    <x v="0"/>
    <s v="GNR_BO_WOODCHI_E-112"/>
    <n v="14"/>
    <n v="1.4E-2"/>
  </r>
  <r>
    <x v="0"/>
    <x v="0"/>
    <x v="0"/>
    <x v="0"/>
    <x v="1"/>
    <s v="DK2_MedSmall"/>
    <x v="10"/>
    <x v="1"/>
    <x v="0"/>
    <s v="GNR_BO_WOODCHI_E-118"/>
    <n v="10.6"/>
    <n v="1.06E-2"/>
  </r>
  <r>
    <x v="0"/>
    <x v="0"/>
    <x v="0"/>
    <x v="0"/>
    <x v="1"/>
    <s v="DK2_Medium"/>
    <x v="0"/>
    <x v="1"/>
    <x v="0"/>
    <s v="GNR_BO_BGAS_E-100"/>
    <n v="0.4"/>
    <n v="4.0000000000000002E-4"/>
  </r>
  <r>
    <x v="0"/>
    <x v="0"/>
    <x v="0"/>
    <x v="0"/>
    <x v="1"/>
    <s v="DK2_Medium"/>
    <x v="0"/>
    <x v="1"/>
    <x v="0"/>
    <s v="GNR_BO_BGAS_E-99"/>
    <n v="0.28999999999999998"/>
    <n v="2.9E-4"/>
  </r>
  <r>
    <x v="0"/>
    <x v="0"/>
    <x v="0"/>
    <x v="0"/>
    <x v="1"/>
    <s v="DK2_Medium"/>
    <x v="2"/>
    <x v="0"/>
    <x v="0"/>
    <s v="GNR_ST_COAL_BP_E-38"/>
    <n v="189.333333333333"/>
    <n v="0.18933333333333299"/>
  </r>
  <r>
    <x v="0"/>
    <x v="0"/>
    <x v="0"/>
    <x v="0"/>
    <x v="1"/>
    <s v="DK2_Medium"/>
    <x v="2"/>
    <x v="2"/>
    <x v="0"/>
    <s v="GNR_ST_COAL_EXT_E-41"/>
    <n v="711.11111111111097"/>
    <n v="0.71111111111111103"/>
  </r>
  <r>
    <x v="0"/>
    <x v="0"/>
    <x v="0"/>
    <x v="0"/>
    <x v="1"/>
    <s v="DK2_Medium"/>
    <x v="3"/>
    <x v="3"/>
    <x v="0"/>
    <s v="GNR_BO_ELEC_E-100"/>
    <n v="90"/>
    <n v="0.09"/>
  </r>
  <r>
    <x v="0"/>
    <x v="0"/>
    <x v="0"/>
    <x v="0"/>
    <x v="1"/>
    <s v="DK2_Medium"/>
    <x v="4"/>
    <x v="4"/>
    <x v="0"/>
    <s v="GNR_HS_HEAT-E-100"/>
    <n v="2033"/>
    <n v="2.0329999999999999"/>
  </r>
  <r>
    <x v="0"/>
    <x v="0"/>
    <x v="0"/>
    <x v="0"/>
    <x v="1"/>
    <s v="DK2_Medium"/>
    <x v="4"/>
    <x v="5"/>
    <x v="1"/>
    <s v="GNR_HS_HEAT_PIT_L-DEC_E-91_Y-2020"/>
    <n v="31783.278977615599"/>
    <n v="31.783278977615598"/>
  </r>
  <r>
    <x v="0"/>
    <x v="0"/>
    <x v="0"/>
    <x v="0"/>
    <x v="1"/>
    <s v="DK2_Medium"/>
    <x v="5"/>
    <x v="1"/>
    <x v="0"/>
    <s v="GNR_BO_LIGHTOIL_E-89"/>
    <n v="42"/>
    <n v="4.2000000000000003E-2"/>
  </r>
  <r>
    <x v="0"/>
    <x v="0"/>
    <x v="0"/>
    <x v="0"/>
    <x v="1"/>
    <s v="DK2_Medium"/>
    <x v="5"/>
    <x v="1"/>
    <x v="0"/>
    <s v="GNR_BO_LIGHTOIL_E-95"/>
    <n v="7.5"/>
    <n v="7.4999999999999997E-3"/>
  </r>
  <r>
    <x v="0"/>
    <x v="0"/>
    <x v="0"/>
    <x v="0"/>
    <x v="1"/>
    <s v="DK2_Medium"/>
    <x v="6"/>
    <x v="0"/>
    <x v="0"/>
    <s v="GNR_ST_MSW_BP_E-23"/>
    <n v="27.0488938195444"/>
    <n v="2.7048893819544399E-2"/>
  </r>
  <r>
    <x v="0"/>
    <x v="0"/>
    <x v="0"/>
    <x v="0"/>
    <x v="1"/>
    <s v="DK2_Medium"/>
    <x v="6"/>
    <x v="0"/>
    <x v="0"/>
    <s v="GNR_ST_MSW_BP_E-25"/>
    <n v="25.020226783078499"/>
    <n v="2.5020226783078501E-2"/>
  </r>
  <r>
    <x v="0"/>
    <x v="0"/>
    <x v="0"/>
    <x v="0"/>
    <x v="1"/>
    <s v="DK2_Medium"/>
    <x v="7"/>
    <x v="0"/>
    <x v="0"/>
    <s v="GNR_ENG_NGAS_BP_E-35"/>
    <n v="3.3333333333333299"/>
    <n v="3.3333333333333301E-3"/>
  </r>
  <r>
    <x v="0"/>
    <x v="0"/>
    <x v="0"/>
    <x v="0"/>
    <x v="1"/>
    <s v="DK2_Medium"/>
    <x v="7"/>
    <x v="0"/>
    <x v="0"/>
    <s v="GNR_ENG_NGAS_BP_E-39"/>
    <n v="6.4"/>
    <n v="6.4000000000000003E-3"/>
  </r>
  <r>
    <x v="0"/>
    <x v="0"/>
    <x v="0"/>
    <x v="0"/>
    <x v="1"/>
    <s v="DK2_Medium"/>
    <x v="7"/>
    <x v="0"/>
    <x v="0"/>
    <s v="GNR_ENG_NGAS_BP_E-41"/>
    <n v="3.4444444444444402"/>
    <n v="3.4444444444444401E-3"/>
  </r>
  <r>
    <x v="0"/>
    <x v="0"/>
    <x v="0"/>
    <x v="0"/>
    <x v="1"/>
    <s v="DK2_Medium"/>
    <x v="7"/>
    <x v="0"/>
    <x v="0"/>
    <s v="GNR_ENG_NGAS_BP_E-42"/>
    <n v="2.2222222222222201"/>
    <n v="2.2222222222222201E-3"/>
  </r>
  <r>
    <x v="0"/>
    <x v="0"/>
    <x v="0"/>
    <x v="0"/>
    <x v="1"/>
    <s v="DK2_Medium"/>
    <x v="7"/>
    <x v="1"/>
    <x v="0"/>
    <s v="GNR_BO_NGAS_E-100"/>
    <n v="170.5"/>
    <n v="0.17050000000000001"/>
  </r>
  <r>
    <x v="0"/>
    <x v="0"/>
    <x v="0"/>
    <x v="0"/>
    <x v="1"/>
    <s v="DK2_Medium"/>
    <x v="7"/>
    <x v="1"/>
    <x v="0"/>
    <s v="GNR_BO_NGAS_E-101"/>
    <n v="128.69999999999999"/>
    <n v="0.12870000000000001"/>
  </r>
  <r>
    <x v="0"/>
    <x v="0"/>
    <x v="0"/>
    <x v="0"/>
    <x v="1"/>
    <s v="DK2_Medium"/>
    <x v="7"/>
    <x v="1"/>
    <x v="0"/>
    <s v="GNR_BO_NGAS_E-103"/>
    <n v="17"/>
    <n v="1.7000000000000001E-2"/>
  </r>
  <r>
    <x v="0"/>
    <x v="0"/>
    <x v="0"/>
    <x v="0"/>
    <x v="1"/>
    <s v="DK2_Medium"/>
    <x v="9"/>
    <x v="1"/>
    <x v="0"/>
    <s v="GNR_EH_HEAT"/>
    <n v="2"/>
    <n v="2E-3"/>
  </r>
  <r>
    <x v="0"/>
    <x v="0"/>
    <x v="0"/>
    <x v="0"/>
    <x v="1"/>
    <s v="DK2_Medium"/>
    <x v="10"/>
    <x v="0"/>
    <x v="0"/>
    <s v="GNR_ST_WOODCHI_BP_E-27"/>
    <n v="0.97058823529411797"/>
    <n v="9.7058823529411805E-4"/>
  </r>
  <r>
    <x v="0"/>
    <x v="0"/>
    <x v="0"/>
    <x v="0"/>
    <x v="1"/>
    <s v="DK2_Medium"/>
    <x v="10"/>
    <x v="1"/>
    <x v="0"/>
    <s v="GNR_BO_WOODCHI_E-100"/>
    <n v="3.4"/>
    <n v="3.3999999999999998E-3"/>
  </r>
  <r>
    <x v="0"/>
    <x v="0"/>
    <x v="0"/>
    <x v="0"/>
    <x v="1"/>
    <s v="DK2_Medium"/>
    <x v="10"/>
    <x v="1"/>
    <x v="0"/>
    <s v="GNR_BO_WOODCHI_E-110"/>
    <n v="14.64"/>
    <n v="1.464E-2"/>
  </r>
  <r>
    <x v="0"/>
    <x v="0"/>
    <x v="0"/>
    <x v="0"/>
    <x v="1"/>
    <s v="DK2_Medium"/>
    <x v="11"/>
    <x v="1"/>
    <x v="0"/>
    <s v="GNR_BO_WOODPEL_E-100"/>
    <n v="1"/>
    <n v="1E-3"/>
  </r>
  <r>
    <x v="0"/>
    <x v="0"/>
    <x v="0"/>
    <x v="0"/>
    <x v="1"/>
    <s v="DK2_Medium"/>
    <x v="11"/>
    <x v="1"/>
    <x v="0"/>
    <s v="GNR_BO_WOODPEL_E-102"/>
    <n v="9.5"/>
    <n v="9.4999999999999998E-3"/>
  </r>
  <r>
    <x v="0"/>
    <x v="0"/>
    <x v="0"/>
    <x v="0"/>
    <x v="1"/>
    <s v="DK2_NoDH"/>
    <x v="0"/>
    <x v="0"/>
    <x v="0"/>
    <s v="GNR_ENG_BGAS_BP_E-31"/>
    <n v="0.12195121951219499"/>
    <n v="1.21951219512195E-4"/>
  </r>
  <r>
    <x v="0"/>
    <x v="0"/>
    <x v="0"/>
    <x v="0"/>
    <x v="1"/>
    <s v="DK2_NoDH"/>
    <x v="0"/>
    <x v="0"/>
    <x v="0"/>
    <s v="GNR_ENG_BGAS_BP_E-32"/>
    <n v="0.134146341463415"/>
    <n v="1.34146341463415E-4"/>
  </r>
  <r>
    <x v="0"/>
    <x v="0"/>
    <x v="0"/>
    <x v="0"/>
    <x v="1"/>
    <s v="DK2_NoDH"/>
    <x v="0"/>
    <x v="0"/>
    <x v="0"/>
    <s v="GNR_ENG_BGAS_BP_E-33"/>
    <n v="0.28048780487804897"/>
    <n v="2.8048780487804898E-4"/>
  </r>
  <r>
    <x v="0"/>
    <x v="0"/>
    <x v="0"/>
    <x v="0"/>
    <x v="1"/>
    <s v="DK2_NoDH"/>
    <x v="0"/>
    <x v="0"/>
    <x v="0"/>
    <s v="GNR_ENG_BGAS_BP_E-34"/>
    <n v="0.12195121951219499"/>
    <n v="1.21951219512195E-4"/>
  </r>
  <r>
    <x v="0"/>
    <x v="0"/>
    <x v="0"/>
    <x v="0"/>
    <x v="1"/>
    <s v="DK2_NoDH"/>
    <x v="0"/>
    <x v="0"/>
    <x v="0"/>
    <s v="GNR_ENG_BGAS_BP_E-35"/>
    <n v="0.26829268292682901"/>
    <n v="2.6829268292682902E-4"/>
  </r>
  <r>
    <x v="0"/>
    <x v="0"/>
    <x v="0"/>
    <x v="0"/>
    <x v="1"/>
    <s v="DK2_NoDH"/>
    <x v="0"/>
    <x v="0"/>
    <x v="0"/>
    <s v="GNR_ENG_BGAS_BP_E-36"/>
    <n v="7.6829268292682898E-2"/>
    <n v="7.6829268292682903E-5"/>
  </r>
  <r>
    <x v="0"/>
    <x v="0"/>
    <x v="0"/>
    <x v="0"/>
    <x v="1"/>
    <s v="DK2_NoDH"/>
    <x v="0"/>
    <x v="0"/>
    <x v="0"/>
    <s v="GNR_ENG_BGAS_BP_E-37"/>
    <n v="0.12195121951219499"/>
    <n v="1.21951219512195E-4"/>
  </r>
  <r>
    <x v="0"/>
    <x v="0"/>
    <x v="0"/>
    <x v="0"/>
    <x v="1"/>
    <s v="DK2_NoDH"/>
    <x v="0"/>
    <x v="0"/>
    <x v="0"/>
    <s v="GNR_ENG_BGAS_BP_E-38"/>
    <n v="0.44268292682926802"/>
    <n v="4.4268292682926802E-4"/>
  </r>
  <r>
    <x v="0"/>
    <x v="0"/>
    <x v="0"/>
    <x v="0"/>
    <x v="1"/>
    <s v="DK2_NoDH"/>
    <x v="0"/>
    <x v="0"/>
    <x v="0"/>
    <s v="GNR_ENG_BGAS_BP_E-39"/>
    <n v="1"/>
    <n v="1E-3"/>
  </r>
  <r>
    <x v="0"/>
    <x v="0"/>
    <x v="0"/>
    <x v="0"/>
    <x v="1"/>
    <s v="DK2_NoDH"/>
    <x v="0"/>
    <x v="0"/>
    <x v="0"/>
    <s v="GNR_ENG_BGAS_BP_E-40"/>
    <n v="4.8780487804878099E-2"/>
    <n v="4.8780487804878099E-5"/>
  </r>
  <r>
    <x v="0"/>
    <x v="0"/>
    <x v="0"/>
    <x v="0"/>
    <x v="1"/>
    <s v="DK2_NoDH"/>
    <x v="0"/>
    <x v="0"/>
    <x v="0"/>
    <s v="GNR_ENG_BGAS_BP_E-42"/>
    <n v="5.3658536585365901"/>
    <n v="5.3658536585365901E-3"/>
  </r>
  <r>
    <x v="0"/>
    <x v="0"/>
    <x v="0"/>
    <x v="0"/>
    <x v="1"/>
    <s v="DK2_NoDH"/>
    <x v="3"/>
    <x v="3"/>
    <x v="0"/>
    <s v="GNR_BO_ELEC_E-100"/>
    <n v="10"/>
    <n v="0.01"/>
  </r>
  <r>
    <x v="0"/>
    <x v="0"/>
    <x v="0"/>
    <x v="0"/>
    <x v="1"/>
    <s v="DK2_NoDH"/>
    <x v="5"/>
    <x v="0"/>
    <x v="0"/>
    <s v="GNR_ENG_LIGHTOIL_BP_E-37"/>
    <n v="17.7777777777778"/>
    <n v="1.7777777777777799E-2"/>
  </r>
  <r>
    <x v="0"/>
    <x v="0"/>
    <x v="0"/>
    <x v="0"/>
    <x v="1"/>
    <s v="DK2_NoDH"/>
    <x v="5"/>
    <x v="0"/>
    <x v="0"/>
    <s v="GNR_ENG_LIGHTOIL_BP_E-39"/>
    <n v="8.6666666666666697E-2"/>
    <n v="8.6666666666666695E-5"/>
  </r>
  <r>
    <x v="0"/>
    <x v="0"/>
    <x v="0"/>
    <x v="0"/>
    <x v="1"/>
    <s v="DK2_NoDH"/>
    <x v="7"/>
    <x v="0"/>
    <x v="0"/>
    <s v="GNR_ENG_NGAS_BP_E-33"/>
    <n v="0.655555555555556"/>
    <n v="6.5555555555555603E-4"/>
  </r>
  <r>
    <x v="0"/>
    <x v="0"/>
    <x v="0"/>
    <x v="0"/>
    <x v="1"/>
    <s v="DK2_NoDH"/>
    <x v="7"/>
    <x v="0"/>
    <x v="0"/>
    <s v="GNR_ENG_NGAS_BP_E-34"/>
    <n v="2.5222222222222199"/>
    <n v="2.52222222222222E-3"/>
  </r>
  <r>
    <x v="0"/>
    <x v="0"/>
    <x v="0"/>
    <x v="0"/>
    <x v="1"/>
    <s v="DK2_NoDH"/>
    <x v="7"/>
    <x v="0"/>
    <x v="0"/>
    <s v="GNR_ENG_NGAS_BP_E-36"/>
    <n v="2.8333333333333299"/>
    <n v="2.8333333333333301E-3"/>
  </r>
  <r>
    <x v="0"/>
    <x v="0"/>
    <x v="0"/>
    <x v="0"/>
    <x v="1"/>
    <s v="DK2_NoDH"/>
    <x v="7"/>
    <x v="0"/>
    <x v="0"/>
    <s v="GNR_ENG_NGAS_BP_E-37"/>
    <n v="1.17777777777778"/>
    <n v="1.17777777777778E-3"/>
  </r>
  <r>
    <x v="0"/>
    <x v="0"/>
    <x v="0"/>
    <x v="0"/>
    <x v="1"/>
    <s v="DK2_NoDH"/>
    <x v="7"/>
    <x v="0"/>
    <x v="0"/>
    <s v="GNR_ENG_NGAS_BP_E-38"/>
    <n v="4.1777777777777798"/>
    <n v="4.1777777777777803E-3"/>
  </r>
  <r>
    <x v="0"/>
    <x v="0"/>
    <x v="0"/>
    <x v="0"/>
    <x v="1"/>
    <s v="DK2_NoDH"/>
    <x v="7"/>
    <x v="0"/>
    <x v="0"/>
    <s v="GNR_ENG_NGAS_BP_E-39"/>
    <n v="9.0555555555555607"/>
    <n v="9.0555555555555597E-3"/>
  </r>
  <r>
    <x v="0"/>
    <x v="0"/>
    <x v="0"/>
    <x v="0"/>
    <x v="1"/>
    <s v="DK2_NoDH"/>
    <x v="7"/>
    <x v="0"/>
    <x v="0"/>
    <s v="GNR_ENG_NGAS_BP_E-40"/>
    <n v="6.2222222222222197"/>
    <n v="6.2222222222222201E-3"/>
  </r>
  <r>
    <x v="0"/>
    <x v="0"/>
    <x v="0"/>
    <x v="0"/>
    <x v="1"/>
    <s v="DK2_NoDH"/>
    <x v="7"/>
    <x v="0"/>
    <x v="0"/>
    <s v="GNR_ENG_NGAS_BP_E-41"/>
    <n v="18.288888888888899"/>
    <n v="1.82888888888889E-2"/>
  </r>
  <r>
    <x v="0"/>
    <x v="0"/>
    <x v="0"/>
    <x v="0"/>
    <x v="1"/>
    <s v="DK2_NoDH"/>
    <x v="7"/>
    <x v="0"/>
    <x v="0"/>
    <s v="GNR_ENG_NGAS_BP_E-46"/>
    <n v="9.1999999999999993"/>
    <n v="9.1999999999999998E-3"/>
  </r>
  <r>
    <x v="0"/>
    <x v="0"/>
    <x v="0"/>
    <x v="0"/>
    <x v="1"/>
    <s v="DK2_NoDH"/>
    <x v="7"/>
    <x v="1"/>
    <x v="0"/>
    <s v="GNR_BO_NGAS_E-100"/>
    <n v="16"/>
    <n v="1.6E-2"/>
  </r>
  <r>
    <x v="0"/>
    <x v="0"/>
    <x v="0"/>
    <x v="0"/>
    <x v="1"/>
    <s v="DK2_NoDH"/>
    <x v="7"/>
    <x v="1"/>
    <x v="0"/>
    <s v="GNR_BO_NGAS_E-101"/>
    <n v="4.2"/>
    <n v="4.1999999999999997E-3"/>
  </r>
  <r>
    <x v="0"/>
    <x v="0"/>
    <x v="0"/>
    <x v="0"/>
    <x v="1"/>
    <s v="DK2_Rural"/>
    <x v="0"/>
    <x v="0"/>
    <x v="0"/>
    <s v="GNR_ENG_BGAS_BP_E-39"/>
    <n v="1.23170731707317"/>
    <n v="1.2317073170731701E-3"/>
  </r>
  <r>
    <x v="0"/>
    <x v="0"/>
    <x v="0"/>
    <x v="0"/>
    <x v="1"/>
    <s v="DK2_Rural"/>
    <x v="0"/>
    <x v="0"/>
    <x v="0"/>
    <s v="GNR_ENG_BGAS_BP_E-40"/>
    <n v="0.64634146341463405"/>
    <n v="6.4634146341463396E-4"/>
  </r>
  <r>
    <x v="0"/>
    <x v="0"/>
    <x v="0"/>
    <x v="0"/>
    <x v="1"/>
    <s v="DK2_Rural"/>
    <x v="0"/>
    <x v="0"/>
    <x v="0"/>
    <s v="GNR_ENG_BGAS_BP_E-41"/>
    <n v="2.4390243902439002"/>
    <n v="2.4390243902438998E-3"/>
  </r>
  <r>
    <x v="0"/>
    <x v="0"/>
    <x v="0"/>
    <x v="0"/>
    <x v="1"/>
    <s v="DK2_Rural"/>
    <x v="0"/>
    <x v="0"/>
    <x v="0"/>
    <s v="GNR_ENG_BGAS_BP_E-42"/>
    <n v="6.9926829268292696"/>
    <n v="6.9926829268292696E-3"/>
  </r>
  <r>
    <x v="0"/>
    <x v="0"/>
    <x v="0"/>
    <x v="0"/>
    <x v="1"/>
    <s v="DK2_Rural"/>
    <x v="0"/>
    <x v="1"/>
    <x v="0"/>
    <s v="GNR_BO_BGAS_E-92"/>
    <n v="2.4"/>
    <n v="2.3999999999999998E-3"/>
  </r>
  <r>
    <x v="0"/>
    <x v="0"/>
    <x v="0"/>
    <x v="0"/>
    <x v="1"/>
    <s v="DK2_Rural"/>
    <x v="0"/>
    <x v="1"/>
    <x v="0"/>
    <s v="GNR_BO_BGAS_E-95"/>
    <n v="1.6"/>
    <n v="1.6000000000000001E-3"/>
  </r>
  <r>
    <x v="0"/>
    <x v="0"/>
    <x v="0"/>
    <x v="0"/>
    <x v="1"/>
    <s v="DK2_Rural"/>
    <x v="1"/>
    <x v="1"/>
    <x v="0"/>
    <s v="GNR_BO_BIOIL_E-100"/>
    <n v="10"/>
    <n v="0.01"/>
  </r>
  <r>
    <x v="0"/>
    <x v="0"/>
    <x v="0"/>
    <x v="0"/>
    <x v="1"/>
    <s v="DK2_Rural"/>
    <x v="1"/>
    <x v="1"/>
    <x v="0"/>
    <s v="GNR_BO_BIOIL_E-103"/>
    <n v="7.5"/>
    <n v="7.4999999999999997E-3"/>
  </r>
  <r>
    <x v="0"/>
    <x v="0"/>
    <x v="0"/>
    <x v="0"/>
    <x v="1"/>
    <s v="DK2_Rural"/>
    <x v="1"/>
    <x v="1"/>
    <x v="0"/>
    <s v="GNR_BO_BIOIL_E-92"/>
    <n v="3.7"/>
    <n v="3.7000000000000002E-3"/>
  </r>
  <r>
    <x v="0"/>
    <x v="0"/>
    <x v="0"/>
    <x v="0"/>
    <x v="1"/>
    <s v="DK2_Rural"/>
    <x v="2"/>
    <x v="0"/>
    <x v="0"/>
    <s v="GNR_ST_COAL_BP_E-35"/>
    <n v="49.3333333333333"/>
    <n v="4.9333333333333299E-2"/>
  </r>
  <r>
    <x v="0"/>
    <x v="0"/>
    <x v="0"/>
    <x v="0"/>
    <x v="1"/>
    <s v="DK2_Rural"/>
    <x v="3"/>
    <x v="3"/>
    <x v="1"/>
    <s v="GNR_HP_ELEC_GROUND-WTR_COP-360_LS-4-MW_Y-2020"/>
    <n v="313.88897434309899"/>
    <n v="0.31388897434309898"/>
  </r>
  <r>
    <x v="0"/>
    <x v="0"/>
    <x v="0"/>
    <x v="0"/>
    <x v="1"/>
    <s v="DK2_Rural"/>
    <x v="3"/>
    <x v="3"/>
    <x v="0"/>
    <s v="GNR_BO_ELEC_E-100"/>
    <n v="10"/>
    <n v="0.01"/>
  </r>
  <r>
    <x v="0"/>
    <x v="0"/>
    <x v="0"/>
    <x v="0"/>
    <x v="1"/>
    <s v="DK2_Rural"/>
    <x v="3"/>
    <x v="3"/>
    <x v="0"/>
    <s v="GNR_BO_ELEC_E-98"/>
    <n v="13.6"/>
    <n v="1.3599999999999999E-2"/>
  </r>
  <r>
    <x v="0"/>
    <x v="0"/>
    <x v="0"/>
    <x v="0"/>
    <x v="1"/>
    <s v="DK2_Rural"/>
    <x v="3"/>
    <x v="3"/>
    <x v="0"/>
    <s v="GNR_HP_ELEC_COP-400"/>
    <n v="0.8"/>
    <n v="8.0000000000000004E-4"/>
  </r>
  <r>
    <x v="0"/>
    <x v="0"/>
    <x v="0"/>
    <x v="0"/>
    <x v="1"/>
    <s v="DK2_Rural"/>
    <x v="12"/>
    <x v="1"/>
    <x v="0"/>
    <s v="GNR_BO_FUELOIL_E-100"/>
    <n v="15"/>
    <n v="1.4999999999999999E-2"/>
  </r>
  <r>
    <x v="0"/>
    <x v="0"/>
    <x v="0"/>
    <x v="0"/>
    <x v="1"/>
    <s v="DK2_Rural"/>
    <x v="12"/>
    <x v="1"/>
    <x v="0"/>
    <s v="GNR_BO_FUELOIL_E-83"/>
    <n v="4.1500000000000004"/>
    <n v="4.15E-3"/>
  </r>
  <r>
    <x v="0"/>
    <x v="0"/>
    <x v="0"/>
    <x v="0"/>
    <x v="1"/>
    <s v="DK2_Rural"/>
    <x v="4"/>
    <x v="4"/>
    <x v="0"/>
    <s v="GNR_HS_HEAT-E-100"/>
    <n v="2189.36"/>
    <n v="2.1893600000000002"/>
  </r>
  <r>
    <x v="0"/>
    <x v="0"/>
    <x v="0"/>
    <x v="0"/>
    <x v="1"/>
    <s v="DK2_Rural"/>
    <x v="4"/>
    <x v="5"/>
    <x v="1"/>
    <s v="GNR_HS_HEAT_PIT_L-DEC_E-91_Y-2020"/>
    <n v="49888.391139795902"/>
    <n v="49.8883911397959"/>
  </r>
  <r>
    <x v="0"/>
    <x v="0"/>
    <x v="0"/>
    <x v="0"/>
    <x v="1"/>
    <s v="DK2_Rural"/>
    <x v="5"/>
    <x v="0"/>
    <x v="0"/>
    <s v="GNR_ENG_LIGHTOIL_BP_E-43"/>
    <n v="0.56333333333333302"/>
    <n v="5.63333333333333E-4"/>
  </r>
  <r>
    <x v="0"/>
    <x v="0"/>
    <x v="0"/>
    <x v="0"/>
    <x v="1"/>
    <s v="DK2_Rural"/>
    <x v="5"/>
    <x v="1"/>
    <x v="0"/>
    <s v="GNR_BO_LIGHTOIL_E-100"/>
    <n v="19.399999999999999"/>
    <n v="1.9400000000000001E-2"/>
  </r>
  <r>
    <x v="0"/>
    <x v="0"/>
    <x v="0"/>
    <x v="0"/>
    <x v="1"/>
    <s v="DK2_Rural"/>
    <x v="5"/>
    <x v="1"/>
    <x v="0"/>
    <s v="GNR_BO_LIGHTOIL_E-110"/>
    <n v="6.5"/>
    <n v="6.4999999999999997E-3"/>
  </r>
  <r>
    <x v="0"/>
    <x v="0"/>
    <x v="0"/>
    <x v="0"/>
    <x v="1"/>
    <s v="DK2_Rural"/>
    <x v="5"/>
    <x v="1"/>
    <x v="0"/>
    <s v="GNR_BO_LIGHTOIL_E-72"/>
    <n v="5"/>
    <n v="5.0000000000000001E-3"/>
  </r>
  <r>
    <x v="0"/>
    <x v="0"/>
    <x v="0"/>
    <x v="0"/>
    <x v="1"/>
    <s v="DK2_Rural"/>
    <x v="5"/>
    <x v="1"/>
    <x v="0"/>
    <s v="GNR_BO_LIGHTOIL_E-78"/>
    <n v="5"/>
    <n v="5.0000000000000001E-3"/>
  </r>
  <r>
    <x v="0"/>
    <x v="0"/>
    <x v="0"/>
    <x v="0"/>
    <x v="1"/>
    <s v="DK2_Rural"/>
    <x v="5"/>
    <x v="1"/>
    <x v="0"/>
    <s v="GNR_BO_LIGHTOIL_E-82"/>
    <n v="10.37"/>
    <n v="1.0370000000000001E-2"/>
  </r>
  <r>
    <x v="0"/>
    <x v="0"/>
    <x v="0"/>
    <x v="0"/>
    <x v="1"/>
    <s v="DK2_Rural"/>
    <x v="5"/>
    <x v="1"/>
    <x v="0"/>
    <s v="GNR_BO_LIGHTOIL_E-84"/>
    <n v="3.8"/>
    <n v="3.8E-3"/>
  </r>
  <r>
    <x v="0"/>
    <x v="0"/>
    <x v="0"/>
    <x v="0"/>
    <x v="1"/>
    <s v="DK2_Rural"/>
    <x v="5"/>
    <x v="1"/>
    <x v="0"/>
    <s v="GNR_BO_LIGHTOIL_E-86"/>
    <n v="31.84"/>
    <n v="3.184E-2"/>
  </r>
  <r>
    <x v="0"/>
    <x v="0"/>
    <x v="0"/>
    <x v="0"/>
    <x v="1"/>
    <s v="DK2_Rural"/>
    <x v="5"/>
    <x v="1"/>
    <x v="0"/>
    <s v="GNR_BO_LIGHTOIL_E-87"/>
    <n v="7.5"/>
    <n v="7.4999999999999997E-3"/>
  </r>
  <r>
    <x v="0"/>
    <x v="0"/>
    <x v="0"/>
    <x v="0"/>
    <x v="1"/>
    <s v="DK2_Rural"/>
    <x v="5"/>
    <x v="1"/>
    <x v="0"/>
    <s v="GNR_BO_LIGHTOIL_E-88"/>
    <n v="10.5"/>
    <n v="1.0500000000000001E-2"/>
  </r>
  <r>
    <x v="0"/>
    <x v="0"/>
    <x v="0"/>
    <x v="0"/>
    <x v="1"/>
    <s v="DK2_Rural"/>
    <x v="5"/>
    <x v="1"/>
    <x v="0"/>
    <s v="GNR_BO_LIGHTOIL_E-90"/>
    <n v="6.85"/>
    <n v="6.8500000000000002E-3"/>
  </r>
  <r>
    <x v="0"/>
    <x v="0"/>
    <x v="0"/>
    <x v="0"/>
    <x v="1"/>
    <s v="DK2_Rural"/>
    <x v="5"/>
    <x v="1"/>
    <x v="0"/>
    <s v="GNR_BO_LIGHTOIL_E-91"/>
    <n v="18.7"/>
    <n v="1.8700000000000001E-2"/>
  </r>
  <r>
    <x v="0"/>
    <x v="0"/>
    <x v="0"/>
    <x v="0"/>
    <x v="1"/>
    <s v="DK2_Rural"/>
    <x v="5"/>
    <x v="1"/>
    <x v="0"/>
    <s v="GNR_BO_LIGHTOIL_E-97"/>
    <n v="0.93"/>
    <n v="9.3000000000000005E-4"/>
  </r>
  <r>
    <x v="0"/>
    <x v="0"/>
    <x v="0"/>
    <x v="0"/>
    <x v="1"/>
    <s v="DK2_Rural"/>
    <x v="7"/>
    <x v="0"/>
    <x v="0"/>
    <s v="GNR_ENG_NGAS_BP_E-33"/>
    <n v="3.18888888888889"/>
    <n v="3.18888888888889E-3"/>
  </r>
  <r>
    <x v="0"/>
    <x v="0"/>
    <x v="0"/>
    <x v="0"/>
    <x v="1"/>
    <s v="DK2_Rural"/>
    <x v="7"/>
    <x v="0"/>
    <x v="0"/>
    <s v="GNR_ENG_NGAS_BP_E-34"/>
    <n v="3.3333333333333299"/>
    <n v="3.3333333333333301E-3"/>
  </r>
  <r>
    <x v="0"/>
    <x v="0"/>
    <x v="0"/>
    <x v="0"/>
    <x v="1"/>
    <s v="DK2_Rural"/>
    <x v="7"/>
    <x v="0"/>
    <x v="0"/>
    <s v="GNR_ENG_NGAS_BP_E-36"/>
    <n v="1.4611111111111099"/>
    <n v="1.4611111111111101E-3"/>
  </r>
  <r>
    <x v="0"/>
    <x v="0"/>
    <x v="0"/>
    <x v="0"/>
    <x v="1"/>
    <s v="DK2_Rural"/>
    <x v="7"/>
    <x v="0"/>
    <x v="0"/>
    <s v="GNR_ENG_NGAS_BP_E-37"/>
    <n v="1.8444444444444399"/>
    <n v="1.84444444444444E-3"/>
  </r>
  <r>
    <x v="0"/>
    <x v="0"/>
    <x v="0"/>
    <x v="0"/>
    <x v="1"/>
    <s v="DK2_Rural"/>
    <x v="7"/>
    <x v="0"/>
    <x v="0"/>
    <s v="GNR_ENG_NGAS_BP_E-38"/>
    <n v="3.5388888888888901"/>
    <n v="3.53888888888889E-3"/>
  </r>
  <r>
    <x v="0"/>
    <x v="0"/>
    <x v="0"/>
    <x v="0"/>
    <x v="1"/>
    <s v="DK2_Rural"/>
    <x v="7"/>
    <x v="0"/>
    <x v="0"/>
    <s v="GNR_ENG_NGAS_BP_E-39"/>
    <n v="29"/>
    <n v="2.9000000000000001E-2"/>
  </r>
  <r>
    <x v="0"/>
    <x v="0"/>
    <x v="0"/>
    <x v="0"/>
    <x v="1"/>
    <s v="DK2_Rural"/>
    <x v="7"/>
    <x v="0"/>
    <x v="0"/>
    <s v="GNR_ENG_NGAS_BP_E-40"/>
    <n v="26.977777777777799"/>
    <n v="2.6977777777777798E-2"/>
  </r>
  <r>
    <x v="0"/>
    <x v="0"/>
    <x v="0"/>
    <x v="0"/>
    <x v="1"/>
    <s v="DK2_Rural"/>
    <x v="7"/>
    <x v="0"/>
    <x v="0"/>
    <s v="GNR_ENG_NGAS_BP_E-41"/>
    <n v="6.04"/>
    <n v="6.0400000000000002E-3"/>
  </r>
  <r>
    <x v="0"/>
    <x v="0"/>
    <x v="0"/>
    <x v="0"/>
    <x v="1"/>
    <s v="DK2_Rural"/>
    <x v="7"/>
    <x v="0"/>
    <x v="0"/>
    <s v="GNR_ENG_NGAS_BP_E-42"/>
    <n v="1.68888888888889"/>
    <n v="1.6888888888888899E-3"/>
  </r>
  <r>
    <x v="0"/>
    <x v="0"/>
    <x v="0"/>
    <x v="0"/>
    <x v="1"/>
    <s v="DK2_Rural"/>
    <x v="7"/>
    <x v="0"/>
    <x v="0"/>
    <s v="GNR_ENG_NGAS_BP_E-43"/>
    <n v="2.7522222222222199"/>
    <n v="2.7522222222222201E-3"/>
  </r>
  <r>
    <x v="0"/>
    <x v="0"/>
    <x v="0"/>
    <x v="0"/>
    <x v="1"/>
    <s v="DK2_Rural"/>
    <x v="7"/>
    <x v="0"/>
    <x v="0"/>
    <s v="GNR_ENG_NGAS_BP_E-45"/>
    <n v="0.55555555555555602"/>
    <n v="5.5555555555555599E-4"/>
  </r>
  <r>
    <x v="0"/>
    <x v="0"/>
    <x v="0"/>
    <x v="0"/>
    <x v="1"/>
    <s v="DK2_Rural"/>
    <x v="7"/>
    <x v="0"/>
    <x v="0"/>
    <s v="GNR_ENG_NGAS_BP_E-46"/>
    <n v="0.61111111111111105"/>
    <n v="6.1111111111111099E-4"/>
  </r>
  <r>
    <x v="0"/>
    <x v="0"/>
    <x v="0"/>
    <x v="0"/>
    <x v="1"/>
    <s v="DK2_Rural"/>
    <x v="7"/>
    <x v="1"/>
    <x v="0"/>
    <s v="GNR_BO_NGAS_E-100"/>
    <n v="74.28"/>
    <n v="7.4279999999999999E-2"/>
  </r>
  <r>
    <x v="0"/>
    <x v="0"/>
    <x v="0"/>
    <x v="0"/>
    <x v="1"/>
    <s v="DK2_Rural"/>
    <x v="7"/>
    <x v="1"/>
    <x v="0"/>
    <s v="GNR_BO_NGAS_E-101"/>
    <n v="113.84"/>
    <n v="0.11384"/>
  </r>
  <r>
    <x v="0"/>
    <x v="0"/>
    <x v="0"/>
    <x v="0"/>
    <x v="1"/>
    <s v="DK2_Rural"/>
    <x v="8"/>
    <x v="0"/>
    <x v="0"/>
    <s v="GNR_ST_STRW_BP_E-24"/>
    <n v="11.2446355509146"/>
    <n v="1.12446355509146E-2"/>
  </r>
  <r>
    <x v="0"/>
    <x v="0"/>
    <x v="0"/>
    <x v="0"/>
    <x v="1"/>
    <s v="DK2_Rural"/>
    <x v="8"/>
    <x v="0"/>
    <x v="0"/>
    <s v="GNR_ST_STRW_BP_E-27"/>
    <n v="22.444292559625499"/>
    <n v="2.24442925596255E-2"/>
  </r>
  <r>
    <x v="0"/>
    <x v="0"/>
    <x v="0"/>
    <x v="0"/>
    <x v="1"/>
    <s v="DK2_Rural"/>
    <x v="8"/>
    <x v="0"/>
    <x v="0"/>
    <s v="GNR_ST_STRW_BP_E-28"/>
    <n v="25.862661767103599"/>
    <n v="2.5862661767103501E-2"/>
  </r>
  <r>
    <x v="0"/>
    <x v="0"/>
    <x v="0"/>
    <x v="0"/>
    <x v="1"/>
    <s v="DK2_Rural"/>
    <x v="8"/>
    <x v="1"/>
    <x v="0"/>
    <s v="GNR_BO_STRW_E-100"/>
    <n v="97.15"/>
    <n v="9.715E-2"/>
  </r>
  <r>
    <x v="0"/>
    <x v="0"/>
    <x v="0"/>
    <x v="0"/>
    <x v="1"/>
    <s v="DK2_Rural"/>
    <x v="8"/>
    <x v="1"/>
    <x v="0"/>
    <s v="GNR_BO_STRW_E-102"/>
    <n v="42.95"/>
    <n v="4.2950000000000002E-2"/>
  </r>
  <r>
    <x v="0"/>
    <x v="0"/>
    <x v="0"/>
    <x v="0"/>
    <x v="1"/>
    <s v="DK2_Rural"/>
    <x v="9"/>
    <x v="1"/>
    <x v="0"/>
    <s v="GNR_EH_HEAT"/>
    <n v="16.5"/>
    <n v="1.6500000000000001E-2"/>
  </r>
  <r>
    <x v="0"/>
    <x v="0"/>
    <x v="0"/>
    <x v="0"/>
    <x v="1"/>
    <s v="DK2_Rural"/>
    <x v="10"/>
    <x v="1"/>
    <x v="0"/>
    <s v="GNR_BO_WOODCHI_E-100"/>
    <n v="40.299999999999997"/>
    <n v="4.0300000000000002E-2"/>
  </r>
  <r>
    <x v="0"/>
    <x v="0"/>
    <x v="0"/>
    <x v="0"/>
    <x v="1"/>
    <s v="DK2_Rural"/>
    <x v="10"/>
    <x v="1"/>
    <x v="0"/>
    <s v="GNR_BO_WOODCHI_E-110"/>
    <n v="52.3"/>
    <n v="5.2299999999999999E-2"/>
  </r>
  <r>
    <x v="0"/>
    <x v="0"/>
    <x v="0"/>
    <x v="0"/>
    <x v="1"/>
    <s v="DK2_Rural"/>
    <x v="10"/>
    <x v="1"/>
    <x v="0"/>
    <s v="GNR_BO_WOODCHI_E-111"/>
    <n v="6"/>
    <n v="6.0000000000000001E-3"/>
  </r>
  <r>
    <x v="0"/>
    <x v="0"/>
    <x v="0"/>
    <x v="0"/>
    <x v="1"/>
    <s v="DK2_Rural"/>
    <x v="10"/>
    <x v="1"/>
    <x v="0"/>
    <s v="GNR_BO_WOODCHI_E-119"/>
    <n v="19"/>
    <n v="1.9E-2"/>
  </r>
  <r>
    <x v="0"/>
    <x v="0"/>
    <x v="0"/>
    <x v="0"/>
    <x v="1"/>
    <s v="DK2_Rural"/>
    <x v="11"/>
    <x v="1"/>
    <x v="0"/>
    <s v="GNR_BO_WOODPEL_E-100"/>
    <n v="29.79"/>
    <n v="2.9790000000000001E-2"/>
  </r>
  <r>
    <x v="0"/>
    <x v="0"/>
    <x v="0"/>
    <x v="0"/>
    <x v="1"/>
    <s v="DK2_Rural"/>
    <x v="11"/>
    <x v="1"/>
    <x v="0"/>
    <s v="GNR_BO_WOODPEL_E-102"/>
    <n v="4.83"/>
    <n v="4.8300000000000001E-3"/>
  </r>
  <r>
    <x v="0"/>
    <x v="0"/>
    <x v="0"/>
    <x v="0"/>
    <x v="1"/>
    <s v="DK2_Rural"/>
    <x v="13"/>
    <x v="1"/>
    <x v="0"/>
    <s v="GNR_BO_WOODWST_E-100"/>
    <n v="6.3"/>
    <n v="6.3E-3"/>
  </r>
  <r>
    <x v="0"/>
    <x v="0"/>
    <x v="0"/>
    <x v="0"/>
    <x v="1"/>
    <s v="DK2_Small"/>
    <x v="3"/>
    <x v="3"/>
    <x v="1"/>
    <s v="GNR_HP_ELEC_GROUND-WTR_COP-360_LS-4-MW_Y-2020"/>
    <n v="37.430910806792497"/>
    <n v="3.7430910806792499E-2"/>
  </r>
  <r>
    <x v="0"/>
    <x v="0"/>
    <x v="0"/>
    <x v="0"/>
    <x v="1"/>
    <s v="DK2_Small"/>
    <x v="4"/>
    <x v="4"/>
    <x v="0"/>
    <s v="GNR_HS_HEAT-E-100"/>
    <n v="610"/>
    <n v="0.61"/>
  </r>
  <r>
    <x v="0"/>
    <x v="0"/>
    <x v="0"/>
    <x v="0"/>
    <x v="1"/>
    <s v="DK2_Small"/>
    <x v="4"/>
    <x v="5"/>
    <x v="1"/>
    <s v="GNR_HS_HEAT_PIT_L-DEC_E-91_Y-2020"/>
    <n v="6026.3294622909298"/>
    <n v="6.0263294622909296"/>
  </r>
  <r>
    <x v="0"/>
    <x v="0"/>
    <x v="0"/>
    <x v="0"/>
    <x v="1"/>
    <s v="DK2_Small"/>
    <x v="7"/>
    <x v="0"/>
    <x v="0"/>
    <s v="GNR_ENG_NGAS_BP_E-46"/>
    <n v="42.7777777777778"/>
    <n v="4.2777777777777803E-2"/>
  </r>
  <r>
    <x v="0"/>
    <x v="0"/>
    <x v="0"/>
    <x v="0"/>
    <x v="1"/>
    <s v="DK2_Small"/>
    <x v="7"/>
    <x v="1"/>
    <x v="0"/>
    <s v="GNR_BO_NGAS_E-100"/>
    <n v="3.2"/>
    <n v="3.2000000000000002E-3"/>
  </r>
  <r>
    <x v="0"/>
    <x v="0"/>
    <x v="0"/>
    <x v="0"/>
    <x v="1"/>
    <s v="DK2_Small"/>
    <x v="7"/>
    <x v="1"/>
    <x v="0"/>
    <s v="GNR_BO_NGAS_E-101"/>
    <n v="29.6"/>
    <n v="2.9600000000000001E-2"/>
  </r>
  <r>
    <x v="0"/>
    <x v="0"/>
    <x v="0"/>
    <x v="0"/>
    <x v="1"/>
    <s v="DK2_Small"/>
    <x v="7"/>
    <x v="1"/>
    <x v="0"/>
    <s v="GNR_BO_NGAS_E-104"/>
    <n v="4.7"/>
    <n v="4.7000000000000002E-3"/>
  </r>
  <r>
    <x v="0"/>
    <x v="0"/>
    <x v="0"/>
    <x v="0"/>
    <x v="1"/>
    <s v="DK2_Small"/>
    <x v="8"/>
    <x v="1"/>
    <x v="0"/>
    <s v="GNR_BO_STRW_E-100"/>
    <n v="6.5"/>
    <n v="6.4999999999999997E-3"/>
  </r>
  <r>
    <x v="0"/>
    <x v="0"/>
    <x v="0"/>
    <x v="0"/>
    <x v="1"/>
    <s v="DK2_Small"/>
    <x v="11"/>
    <x v="1"/>
    <x v="0"/>
    <s v="GNR_BO_WOODPEL_E-102"/>
    <n v="2"/>
    <n v="2E-3"/>
  </r>
  <r>
    <x v="0"/>
    <x v="0"/>
    <x v="0"/>
    <x v="1"/>
    <x v="2"/>
    <s v="EE_Industry"/>
    <x v="0"/>
    <x v="2"/>
    <x v="0"/>
    <s v="GNR_ST_BGAS_EXT_E-38"/>
    <n v="0.120481927710843"/>
    <n v="1.20481927710843E-4"/>
  </r>
  <r>
    <x v="0"/>
    <x v="0"/>
    <x v="0"/>
    <x v="1"/>
    <x v="2"/>
    <s v="EE_Industry"/>
    <x v="12"/>
    <x v="1"/>
    <x v="0"/>
    <s v="GNR_BO_FUELOIL_E-85"/>
    <n v="309.10000000000002"/>
    <n v="0.30909999999999999"/>
  </r>
  <r>
    <x v="0"/>
    <x v="0"/>
    <x v="0"/>
    <x v="1"/>
    <x v="2"/>
    <s v="EE_Industry"/>
    <x v="4"/>
    <x v="4"/>
    <x v="1"/>
    <s v="GNR_HS_HEAT_WTR-TANK_LS_E-95_Y-2010"/>
    <n v="379.398245616427"/>
    <n v="0.37939824561642699"/>
  </r>
  <r>
    <x v="0"/>
    <x v="0"/>
    <x v="0"/>
    <x v="1"/>
    <x v="2"/>
    <s v="EE_Industry"/>
    <x v="4"/>
    <x v="5"/>
    <x v="1"/>
    <s v="GNR_HS_HEAT_PIT_L-DEC_E-91_Y-2020"/>
    <n v="5870.3540257897203"/>
    <n v="5.8703540257897204"/>
  </r>
  <r>
    <x v="0"/>
    <x v="0"/>
    <x v="0"/>
    <x v="1"/>
    <x v="2"/>
    <s v="EE_Industry"/>
    <x v="14"/>
    <x v="2"/>
    <x v="0"/>
    <s v="GNR_ENG_RETORT-GAS_E-44"/>
    <n v="76.612903225806406"/>
    <n v="7.6612903225806495E-2"/>
  </r>
  <r>
    <x v="0"/>
    <x v="0"/>
    <x v="0"/>
    <x v="1"/>
    <x v="2"/>
    <s v="EE_Industry"/>
    <x v="15"/>
    <x v="0"/>
    <x v="0"/>
    <s v="IMAVERE_ST_WOOD_BP"/>
    <n v="30.000030000030002"/>
    <n v="3.0000030000030001E-2"/>
  </r>
  <r>
    <x v="0"/>
    <x v="0"/>
    <x v="0"/>
    <x v="1"/>
    <x v="2"/>
    <s v="EE_Industry"/>
    <x v="15"/>
    <x v="0"/>
    <x v="0"/>
    <s v="OSULA_ST_WOOD_BP"/>
    <n v="30.000030000030002"/>
    <n v="3.0000030000030001E-2"/>
  </r>
  <r>
    <x v="0"/>
    <x v="0"/>
    <x v="0"/>
    <x v="1"/>
    <x v="2"/>
    <s v="EE_Industry"/>
    <x v="13"/>
    <x v="0"/>
    <x v="0"/>
    <s v="GNR_ST_WOODWST_BP_E-53"/>
    <n v="100"/>
    <n v="0.1"/>
  </r>
  <r>
    <x v="0"/>
    <x v="0"/>
    <x v="0"/>
    <x v="1"/>
    <x v="2"/>
    <s v="EE_Kohtla_Jarve"/>
    <x v="3"/>
    <x v="3"/>
    <x v="1"/>
    <s v="GNR_HP_ELEC_GROUND-WTR_COP-360_LS-4-MW_Y-2020"/>
    <n v="38.935799310060197"/>
    <n v="3.89357993100602E-2"/>
  </r>
  <r>
    <x v="0"/>
    <x v="0"/>
    <x v="0"/>
    <x v="1"/>
    <x v="2"/>
    <s v="EE_Kohtla_Jarve"/>
    <x v="4"/>
    <x v="5"/>
    <x v="1"/>
    <s v="GNR_HS_HEAT_PIT_L-DEC_E-91_Y-2020"/>
    <n v="4183.20720985556"/>
    <n v="4.1832072098555599"/>
  </r>
  <r>
    <x v="0"/>
    <x v="0"/>
    <x v="0"/>
    <x v="1"/>
    <x v="2"/>
    <s v="EE_Kohtla_Jarve"/>
    <x v="7"/>
    <x v="2"/>
    <x v="0"/>
    <s v="GNR_ENG_NGAS_EXT_E-44"/>
    <n v="17.977528089887599"/>
    <n v="1.79775280898876E-2"/>
  </r>
  <r>
    <x v="0"/>
    <x v="0"/>
    <x v="0"/>
    <x v="1"/>
    <x v="2"/>
    <s v="EE_Kohtla_Jarve"/>
    <x v="7"/>
    <x v="1"/>
    <x v="0"/>
    <s v="GNR_BO_NGAS_E-85"/>
    <n v="790"/>
    <n v="0.79"/>
  </r>
  <r>
    <x v="0"/>
    <x v="0"/>
    <x v="0"/>
    <x v="1"/>
    <x v="2"/>
    <s v="EE_Kohtla_Jarve"/>
    <x v="16"/>
    <x v="1"/>
    <x v="0"/>
    <s v="GNR_BO_SHALE_E-34"/>
    <n v="50"/>
    <n v="0.05"/>
  </r>
  <r>
    <x v="0"/>
    <x v="0"/>
    <x v="0"/>
    <x v="1"/>
    <x v="2"/>
    <s v="EE_Narva"/>
    <x v="3"/>
    <x v="3"/>
    <x v="1"/>
    <s v="GNR_HP_ELEC_AIR-WTR_COP-310_LS_Y-2020"/>
    <n v="57.821463754784503"/>
    <n v="5.7821463754784502E-2"/>
  </r>
  <r>
    <x v="0"/>
    <x v="0"/>
    <x v="0"/>
    <x v="1"/>
    <x v="2"/>
    <s v="EE_Narva"/>
    <x v="12"/>
    <x v="1"/>
    <x v="0"/>
    <s v="GNR_BO_FUELOIL_E-85"/>
    <n v="57.16"/>
    <n v="5.7160000000000002E-2"/>
  </r>
  <r>
    <x v="0"/>
    <x v="0"/>
    <x v="0"/>
    <x v="1"/>
    <x v="2"/>
    <s v="EE_Narva"/>
    <x v="4"/>
    <x v="5"/>
    <x v="1"/>
    <s v="GNR_HS_HEAT_PIT_L-CEN_E-90_Y-2020"/>
    <n v="5303.5169272576304"/>
    <n v="5.3035169272576299"/>
  </r>
  <r>
    <x v="0"/>
    <x v="0"/>
    <x v="0"/>
    <x v="1"/>
    <x v="2"/>
    <s v="EE_Narva"/>
    <x v="16"/>
    <x v="2"/>
    <x v="0"/>
    <s v="NARVA-11_ST_SHALE_EXT"/>
    <n v="182.857142857143"/>
    <n v="0.182857142857143"/>
  </r>
  <r>
    <x v="0"/>
    <x v="0"/>
    <x v="0"/>
    <x v="1"/>
    <x v="2"/>
    <s v="EE_Parnu"/>
    <x v="0"/>
    <x v="2"/>
    <x v="0"/>
    <s v="GNR_ST_BGAS_EXT_E-38"/>
    <n v="0.120481927710843"/>
    <n v="1.20481927710843E-4"/>
  </r>
  <r>
    <x v="0"/>
    <x v="0"/>
    <x v="0"/>
    <x v="1"/>
    <x v="2"/>
    <s v="EE_Parnu"/>
    <x v="3"/>
    <x v="3"/>
    <x v="1"/>
    <s v="GNR_HP_ELEC_AIR-WTR_COP-310_LS_Y-2020"/>
    <n v="23.049040475888699"/>
    <n v="2.30490404758887E-2"/>
  </r>
  <r>
    <x v="0"/>
    <x v="0"/>
    <x v="0"/>
    <x v="1"/>
    <x v="2"/>
    <s v="EE_Parnu"/>
    <x v="12"/>
    <x v="1"/>
    <x v="0"/>
    <s v="GNR_BO_FUELOIL_E-85"/>
    <n v="297.07"/>
    <n v="0.29707"/>
  </r>
  <r>
    <x v="0"/>
    <x v="0"/>
    <x v="0"/>
    <x v="1"/>
    <x v="2"/>
    <s v="EE_Parnu"/>
    <x v="4"/>
    <x v="5"/>
    <x v="1"/>
    <s v="GNR_HS_HEAT_PIT_L-CEN_E-90_Y-2020"/>
    <n v="2051.0498004586302"/>
    <n v="2.0510498004586299"/>
  </r>
  <r>
    <x v="0"/>
    <x v="0"/>
    <x v="0"/>
    <x v="1"/>
    <x v="2"/>
    <s v="EE_Parnu"/>
    <x v="15"/>
    <x v="0"/>
    <x v="0"/>
    <s v="PARNU-1_ST_WOOD_BP"/>
    <n v="48.000034909116302"/>
    <n v="4.80000349091163E-2"/>
  </r>
  <r>
    <x v="0"/>
    <x v="0"/>
    <x v="0"/>
    <x v="1"/>
    <x v="2"/>
    <s v="EE_Rural"/>
    <x v="0"/>
    <x v="2"/>
    <x v="0"/>
    <s v="GNR_ST_BGAS_EXT_E-38"/>
    <n v="3.9759036144578301"/>
    <n v="3.9759036144578304E-3"/>
  </r>
  <r>
    <x v="0"/>
    <x v="0"/>
    <x v="0"/>
    <x v="1"/>
    <x v="2"/>
    <s v="EE_Rural"/>
    <x v="12"/>
    <x v="1"/>
    <x v="0"/>
    <s v="GNR_BO_FUELOIL_E-85"/>
    <n v="91.38"/>
    <n v="9.1380000000000003E-2"/>
  </r>
  <r>
    <x v="0"/>
    <x v="0"/>
    <x v="0"/>
    <x v="1"/>
    <x v="2"/>
    <s v="EE_Rural"/>
    <x v="7"/>
    <x v="2"/>
    <x v="0"/>
    <s v="GNR_ENG_NGAS_EXT_E-44"/>
    <n v="1.3483146067415701"/>
    <n v="1.3483146067415699E-3"/>
  </r>
  <r>
    <x v="0"/>
    <x v="0"/>
    <x v="0"/>
    <x v="1"/>
    <x v="2"/>
    <s v="EE_Rural"/>
    <x v="7"/>
    <x v="1"/>
    <x v="0"/>
    <s v="GNR_BO_NGAS_E-85"/>
    <n v="548"/>
    <n v="0.54800000000000004"/>
  </r>
  <r>
    <x v="0"/>
    <x v="0"/>
    <x v="0"/>
    <x v="1"/>
    <x v="2"/>
    <s v="EE_Rural"/>
    <x v="15"/>
    <x v="1"/>
    <x v="0"/>
    <s v="GNR_BO_WOOD_E-67"/>
    <n v="300"/>
    <n v="0.3"/>
  </r>
  <r>
    <x v="0"/>
    <x v="0"/>
    <x v="0"/>
    <x v="1"/>
    <x v="2"/>
    <s v="EE_Rural"/>
    <x v="13"/>
    <x v="0"/>
    <x v="0"/>
    <s v="EBAVERE_ST_WOODWST_BP"/>
    <n v="26.315789473684202"/>
    <n v="2.6315789473684199E-2"/>
  </r>
  <r>
    <x v="0"/>
    <x v="0"/>
    <x v="0"/>
    <x v="1"/>
    <x v="2"/>
    <s v="EE_Sillamae"/>
    <x v="7"/>
    <x v="2"/>
    <x v="0"/>
    <s v="GNR_ENG_NGAS_EXT_E-44"/>
    <n v="11.235955056179799"/>
    <n v="1.1235955056179799E-2"/>
  </r>
  <r>
    <x v="0"/>
    <x v="0"/>
    <x v="0"/>
    <x v="1"/>
    <x v="2"/>
    <s v="EE_Sillamae"/>
    <x v="7"/>
    <x v="1"/>
    <x v="0"/>
    <s v="GNR_BO_NGAS_E-85"/>
    <n v="790"/>
    <n v="0.79"/>
  </r>
  <r>
    <x v="0"/>
    <x v="0"/>
    <x v="0"/>
    <x v="1"/>
    <x v="2"/>
    <s v="EE_Sillamae"/>
    <x v="15"/>
    <x v="0"/>
    <x v="0"/>
    <s v="SILLAMAE_ST_WOOD_BP"/>
    <n v="50"/>
    <n v="0.05"/>
  </r>
  <r>
    <x v="0"/>
    <x v="0"/>
    <x v="0"/>
    <x v="1"/>
    <x v="2"/>
    <s v="EE_Tallinn"/>
    <x v="3"/>
    <x v="3"/>
    <x v="1"/>
    <s v="GNR_HP_ELEC_AIR-WTR_COP-310_LS_Y-2020"/>
    <n v="202.69650348926501"/>
    <n v="0.20269650348926499"/>
  </r>
  <r>
    <x v="0"/>
    <x v="0"/>
    <x v="0"/>
    <x v="1"/>
    <x v="2"/>
    <s v="EE_Tallinn"/>
    <x v="12"/>
    <x v="1"/>
    <x v="0"/>
    <s v="GNR_BO_FUELOIL_E-92"/>
    <n v="89.12"/>
    <n v="8.9120000000000005E-2"/>
  </r>
  <r>
    <x v="0"/>
    <x v="0"/>
    <x v="0"/>
    <x v="1"/>
    <x v="2"/>
    <s v="EE_Tallinn"/>
    <x v="4"/>
    <x v="5"/>
    <x v="1"/>
    <s v="GNR_HS_HEAT_PIT_L-CEN_E-90_Y-2020"/>
    <n v="19951.979517892301"/>
    <n v="19.951979517892301"/>
  </r>
  <r>
    <x v="0"/>
    <x v="0"/>
    <x v="0"/>
    <x v="1"/>
    <x v="2"/>
    <s v="EE_Tallinn"/>
    <x v="6"/>
    <x v="0"/>
    <x v="0"/>
    <s v="IRU_ST_MSW_BP"/>
    <n v="34"/>
    <n v="3.4000000000000002E-2"/>
  </r>
  <r>
    <x v="0"/>
    <x v="0"/>
    <x v="0"/>
    <x v="1"/>
    <x v="2"/>
    <s v="EE_Tallinn"/>
    <x v="7"/>
    <x v="2"/>
    <x v="0"/>
    <s v="GNR_ENG_NGAS_EXT_E-44"/>
    <n v="1.68539325842697"/>
    <n v="1.68539325842697E-3"/>
  </r>
  <r>
    <x v="0"/>
    <x v="0"/>
    <x v="0"/>
    <x v="1"/>
    <x v="2"/>
    <s v="EE_Tallinn"/>
    <x v="7"/>
    <x v="2"/>
    <x v="0"/>
    <s v="IRU_ST_NGAS_BP"/>
    <m/>
    <m/>
  </r>
  <r>
    <x v="0"/>
    <x v="0"/>
    <x v="0"/>
    <x v="1"/>
    <x v="2"/>
    <s v="EE_Tallinn"/>
    <x v="7"/>
    <x v="1"/>
    <x v="0"/>
    <s v="GNR_BO_NGAS_E-85"/>
    <n v="530.04"/>
    <n v="0.53003999999999996"/>
  </r>
  <r>
    <x v="0"/>
    <x v="0"/>
    <x v="0"/>
    <x v="1"/>
    <x v="2"/>
    <s v="EE_Tallinn"/>
    <x v="15"/>
    <x v="0"/>
    <x v="0"/>
    <s v="MUSTAMAE_ST_WOOD_BP"/>
    <n v="33.000033000033"/>
    <n v="3.3000033000032999E-2"/>
  </r>
  <r>
    <x v="0"/>
    <x v="0"/>
    <x v="0"/>
    <x v="1"/>
    <x v="2"/>
    <s v="EE_Tallinn"/>
    <x v="15"/>
    <x v="0"/>
    <x v="0"/>
    <s v="VAO-1_ST_WOOD_BP"/>
    <n v="42.000006720001103"/>
    <n v="4.20000067200011E-2"/>
  </r>
  <r>
    <x v="0"/>
    <x v="0"/>
    <x v="0"/>
    <x v="1"/>
    <x v="2"/>
    <s v="EE_Tallinn"/>
    <x v="15"/>
    <x v="0"/>
    <x v="0"/>
    <s v="VAO-2_ST_WOOD_BP"/>
    <n v="55.000026190488697"/>
    <n v="5.5000026190488702E-2"/>
  </r>
  <r>
    <x v="0"/>
    <x v="0"/>
    <x v="0"/>
    <x v="1"/>
    <x v="2"/>
    <s v="EE_Tartu"/>
    <x v="3"/>
    <x v="3"/>
    <x v="1"/>
    <s v="GNR_HP_ELEC_AIR-WTR_COP-310_LS_Y-2020"/>
    <n v="60.436369399103597"/>
    <n v="6.0436369399103601E-2"/>
  </r>
  <r>
    <x v="0"/>
    <x v="0"/>
    <x v="0"/>
    <x v="1"/>
    <x v="2"/>
    <s v="EE_Tartu"/>
    <x v="4"/>
    <x v="5"/>
    <x v="1"/>
    <s v="GNR_HS_HEAT_PIT_L-CEN_E-90_Y-2020"/>
    <n v="5539.1114008978002"/>
    <n v="5.5391114008978004"/>
  </r>
  <r>
    <x v="0"/>
    <x v="0"/>
    <x v="0"/>
    <x v="1"/>
    <x v="2"/>
    <s v="EE_Tartu"/>
    <x v="7"/>
    <x v="1"/>
    <x v="0"/>
    <s v="GNR_BO_NGAS_E-85"/>
    <n v="434.07"/>
    <n v="0.43407000000000001"/>
  </r>
  <r>
    <x v="0"/>
    <x v="0"/>
    <x v="0"/>
    <x v="1"/>
    <x v="2"/>
    <s v="EE_Tartu"/>
    <x v="15"/>
    <x v="0"/>
    <x v="0"/>
    <s v="TARTU-1_ST_WOOD_BP"/>
    <n v="48.000034909116302"/>
    <n v="4.80000349091163E-2"/>
  </r>
  <r>
    <x v="0"/>
    <x v="0"/>
    <x v="0"/>
    <x v="1"/>
    <x v="2"/>
    <s v="EE_Urban"/>
    <x v="0"/>
    <x v="2"/>
    <x v="0"/>
    <s v="GNR_ST_BGAS_EXT_E-38"/>
    <n v="0.120481927710843"/>
    <n v="1.20481927710843E-4"/>
  </r>
  <r>
    <x v="0"/>
    <x v="0"/>
    <x v="0"/>
    <x v="1"/>
    <x v="2"/>
    <s v="EE_Urban"/>
    <x v="12"/>
    <x v="1"/>
    <x v="0"/>
    <s v="GNR_BO_FUELOIL_E-85"/>
    <n v="137.25"/>
    <n v="0.13725000000000001"/>
  </r>
  <r>
    <x v="0"/>
    <x v="0"/>
    <x v="0"/>
    <x v="1"/>
    <x v="2"/>
    <s v="EE_Urban"/>
    <x v="7"/>
    <x v="2"/>
    <x v="0"/>
    <s v="GNR_ENG_NGAS_EXT_E-44"/>
    <n v="1.01123595505618"/>
    <n v="1.0112359550561801E-3"/>
  </r>
  <r>
    <x v="0"/>
    <x v="0"/>
    <x v="0"/>
    <x v="1"/>
    <x v="2"/>
    <s v="EE_Urban"/>
    <x v="7"/>
    <x v="1"/>
    <x v="0"/>
    <s v="GNR_BO_NGAS_E-85"/>
    <n v="822"/>
    <n v="0.82199999999999995"/>
  </r>
  <r>
    <x v="0"/>
    <x v="0"/>
    <x v="0"/>
    <x v="1"/>
    <x v="2"/>
    <s v="EE_Urban"/>
    <x v="15"/>
    <x v="0"/>
    <x v="0"/>
    <s v="GNR_ST_WOOD_BP_E-53"/>
    <n v="12"/>
    <n v="1.2E-2"/>
  </r>
  <r>
    <x v="0"/>
    <x v="0"/>
    <x v="0"/>
    <x v="1"/>
    <x v="2"/>
    <s v="EE_Urban"/>
    <x v="15"/>
    <x v="1"/>
    <x v="0"/>
    <s v="GNR_BO_WOOD_E-67"/>
    <n v="950"/>
    <n v="0.95"/>
  </r>
  <r>
    <x v="0"/>
    <x v="0"/>
    <x v="0"/>
    <x v="2"/>
    <x v="3"/>
    <s v="FI_IND"/>
    <x v="0"/>
    <x v="0"/>
    <x v="0"/>
    <s v="GNR_IND-ST_BGAS_BP_CB-30"/>
    <n v="14.3333333333333"/>
    <n v="1.43333333333333E-2"/>
  </r>
  <r>
    <x v="0"/>
    <x v="0"/>
    <x v="0"/>
    <x v="2"/>
    <x v="3"/>
    <s v="FI_IND"/>
    <x v="2"/>
    <x v="0"/>
    <x v="0"/>
    <s v="GNR_IND-ST_COAL_BP_CB-30"/>
    <n v="14"/>
    <n v="1.4E-2"/>
  </r>
  <r>
    <x v="0"/>
    <x v="0"/>
    <x v="0"/>
    <x v="2"/>
    <x v="3"/>
    <s v="FI_IND"/>
    <x v="3"/>
    <x v="3"/>
    <x v="1"/>
    <s v="GNR_HP_ELEC_AIR-WTR_COP-310_LS_Y-2020"/>
    <n v="1394.84353773371"/>
    <n v="1.3948435377337101"/>
  </r>
  <r>
    <x v="0"/>
    <x v="0"/>
    <x v="0"/>
    <x v="2"/>
    <x v="3"/>
    <s v="FI_IND"/>
    <x v="12"/>
    <x v="0"/>
    <x v="0"/>
    <s v="GNR_IND-ST_FUELOIL_BP_CB-30"/>
    <n v="139.333333333333"/>
    <n v="0.139333333333333"/>
  </r>
  <r>
    <x v="0"/>
    <x v="0"/>
    <x v="0"/>
    <x v="2"/>
    <x v="3"/>
    <s v="FI_IND"/>
    <x v="12"/>
    <x v="0"/>
    <x v="0"/>
    <s v="GNR_IND-ST_FUELOIL_BP_CB-80"/>
    <n v="31.25"/>
    <n v="3.125E-2"/>
  </r>
  <r>
    <x v="0"/>
    <x v="0"/>
    <x v="0"/>
    <x v="2"/>
    <x v="3"/>
    <s v="FI_IND"/>
    <x v="12"/>
    <x v="1"/>
    <x v="0"/>
    <s v="GNR_BO_FUELOIL_E-90"/>
    <n v="599.4"/>
    <n v="0.59940000000000004"/>
  </r>
  <r>
    <x v="0"/>
    <x v="0"/>
    <x v="0"/>
    <x v="2"/>
    <x v="3"/>
    <s v="FI_IND"/>
    <x v="4"/>
    <x v="5"/>
    <x v="1"/>
    <s v="GNR_HS_HEAT_PIT_L-CEN_E-90_Y-2020"/>
    <n v="6630.7199038341296"/>
    <n v="6.6307199038341302"/>
  </r>
  <r>
    <x v="0"/>
    <x v="0"/>
    <x v="0"/>
    <x v="2"/>
    <x v="3"/>
    <s v="FI_IND"/>
    <x v="5"/>
    <x v="0"/>
    <x v="0"/>
    <s v="GNR_IND-ST_LIGHTOIL_BP_CB-30"/>
    <n v="8.6666666666666696"/>
    <n v="8.6666666666666697E-3"/>
  </r>
  <r>
    <x v="0"/>
    <x v="0"/>
    <x v="0"/>
    <x v="2"/>
    <x v="3"/>
    <s v="FI_IND"/>
    <x v="5"/>
    <x v="1"/>
    <x v="0"/>
    <s v="GNR_BO_LIGHTOIL_E-90"/>
    <n v="102"/>
    <n v="0.10199999999999999"/>
  </r>
  <r>
    <x v="0"/>
    <x v="0"/>
    <x v="0"/>
    <x v="2"/>
    <x v="3"/>
    <s v="FI_IND"/>
    <x v="6"/>
    <x v="0"/>
    <x v="1"/>
    <s v="GNR_ST_MSW_BP_E-23_LS-220-MW-FEED_Y-2020"/>
    <n v="1935.7081249540699"/>
    <n v="1.93570812495407"/>
  </r>
  <r>
    <x v="0"/>
    <x v="0"/>
    <x v="0"/>
    <x v="2"/>
    <x v="3"/>
    <s v="FI_IND"/>
    <x v="6"/>
    <x v="0"/>
    <x v="0"/>
    <s v="GNR_IND-ST_MSW_BP_CB-30"/>
    <n v="240"/>
    <n v="0.24"/>
  </r>
  <r>
    <x v="0"/>
    <x v="0"/>
    <x v="0"/>
    <x v="2"/>
    <x v="3"/>
    <s v="FI_IND"/>
    <x v="7"/>
    <x v="0"/>
    <x v="0"/>
    <s v="GNR_GT_NGAS_BP_CB-30"/>
    <n v="136.666666666667"/>
    <n v="0.13666666666666699"/>
  </r>
  <r>
    <x v="0"/>
    <x v="0"/>
    <x v="0"/>
    <x v="2"/>
    <x v="3"/>
    <s v="FI_IND"/>
    <x v="7"/>
    <x v="0"/>
    <x v="0"/>
    <s v="GNR_GT_NGAS_BP_CB-50"/>
    <n v="140"/>
    <n v="0.14000000000000001"/>
  </r>
  <r>
    <x v="0"/>
    <x v="0"/>
    <x v="0"/>
    <x v="2"/>
    <x v="3"/>
    <s v="FI_IND"/>
    <x v="7"/>
    <x v="0"/>
    <x v="0"/>
    <s v="GNR_IND-ST_NGAS_BP_CB-30"/>
    <n v="926.66666666666697"/>
    <n v="0.92666666666666697"/>
  </r>
  <r>
    <x v="0"/>
    <x v="0"/>
    <x v="0"/>
    <x v="2"/>
    <x v="3"/>
    <s v="FI_IND"/>
    <x v="7"/>
    <x v="1"/>
    <x v="0"/>
    <s v="GNR_BO_NGAS_E-90"/>
    <n v="366"/>
    <n v="0.36599999999999999"/>
  </r>
  <r>
    <x v="0"/>
    <x v="0"/>
    <x v="0"/>
    <x v="2"/>
    <x v="3"/>
    <s v="FI_IND"/>
    <x v="17"/>
    <x v="0"/>
    <x v="0"/>
    <s v="GNR_IND-ST_PEAT_BP_CB-20"/>
    <n v="180"/>
    <n v="0.18"/>
  </r>
  <r>
    <x v="0"/>
    <x v="0"/>
    <x v="0"/>
    <x v="2"/>
    <x v="3"/>
    <s v="FI_IND"/>
    <x v="17"/>
    <x v="0"/>
    <x v="0"/>
    <s v="GNR_IND-ST_PEAT_BP_CB-30"/>
    <n v="592.66666666666697"/>
    <n v="0.59266666666666701"/>
  </r>
  <r>
    <x v="0"/>
    <x v="0"/>
    <x v="0"/>
    <x v="2"/>
    <x v="3"/>
    <s v="FI_IND"/>
    <x v="17"/>
    <x v="0"/>
    <x v="0"/>
    <s v="GNR_ST_PEAT_BP_CB-50"/>
    <n v="24"/>
    <n v="2.4E-2"/>
  </r>
  <r>
    <x v="0"/>
    <x v="0"/>
    <x v="0"/>
    <x v="2"/>
    <x v="3"/>
    <s v="FI_IND"/>
    <x v="17"/>
    <x v="2"/>
    <x v="0"/>
    <s v="AITTALUOTO_IND-ST_PEAT_EXT"/>
    <n v="162.28571428571399"/>
    <n v="0.16228571428571401"/>
  </r>
  <r>
    <x v="0"/>
    <x v="0"/>
    <x v="0"/>
    <x v="2"/>
    <x v="3"/>
    <s v="FI_IND"/>
    <x v="17"/>
    <x v="2"/>
    <x v="0"/>
    <s v="ALHOLMEN2_IND-ST_PEAT_EXT"/>
    <n v="158.94039735099301"/>
    <n v="0.158940397350993"/>
  </r>
  <r>
    <x v="0"/>
    <x v="0"/>
    <x v="0"/>
    <x v="2"/>
    <x v="3"/>
    <s v="FI_IND"/>
    <x v="17"/>
    <x v="1"/>
    <x v="0"/>
    <s v="GNR_BO_PEAT_E-90"/>
    <n v="23.3"/>
    <n v="2.3300000000000001E-2"/>
  </r>
  <r>
    <x v="0"/>
    <x v="0"/>
    <x v="0"/>
    <x v="2"/>
    <x v="3"/>
    <s v="FI_IND"/>
    <x v="9"/>
    <x v="1"/>
    <x v="0"/>
    <s v="GNR_EH_HEAT"/>
    <n v="42.9"/>
    <n v="4.2900000000000001E-2"/>
  </r>
  <r>
    <x v="0"/>
    <x v="0"/>
    <x v="0"/>
    <x v="2"/>
    <x v="3"/>
    <s v="FI_IND"/>
    <x v="10"/>
    <x v="0"/>
    <x v="0"/>
    <s v="GNR_IND-ST_WOODCHI_BP_CB-20"/>
    <n v="435"/>
    <n v="0.435"/>
  </r>
  <r>
    <x v="0"/>
    <x v="0"/>
    <x v="0"/>
    <x v="2"/>
    <x v="3"/>
    <s v="FI_IND"/>
    <x v="10"/>
    <x v="0"/>
    <x v="0"/>
    <s v="GNR_IND-ST_WOODCHI_BP_CB-30"/>
    <n v="338"/>
    <n v="0.33800000000000002"/>
  </r>
  <r>
    <x v="0"/>
    <x v="0"/>
    <x v="0"/>
    <x v="2"/>
    <x v="3"/>
    <s v="FI_IND"/>
    <x v="10"/>
    <x v="0"/>
    <x v="0"/>
    <s v="GNR_IND-ST_WOODCHI_BP_CB-70"/>
    <n v="38.571428571428598"/>
    <n v="3.8571428571428597E-2"/>
  </r>
  <r>
    <x v="0"/>
    <x v="0"/>
    <x v="0"/>
    <x v="2"/>
    <x v="3"/>
    <s v="FI_IND"/>
    <x v="10"/>
    <x v="1"/>
    <x v="0"/>
    <s v="GNR_BO_WOODCHI_E-90"/>
    <n v="146.5"/>
    <n v="0.14649999999999999"/>
  </r>
  <r>
    <x v="0"/>
    <x v="0"/>
    <x v="0"/>
    <x v="2"/>
    <x v="3"/>
    <s v="FI_IND"/>
    <x v="11"/>
    <x v="1"/>
    <x v="0"/>
    <s v="GNR_BO_WOODPEL_E-90"/>
    <n v="8.6325000000000003"/>
    <n v="8.6324999999999995E-3"/>
  </r>
  <r>
    <x v="0"/>
    <x v="0"/>
    <x v="0"/>
    <x v="2"/>
    <x v="3"/>
    <s v="FI_IND"/>
    <x v="13"/>
    <x v="0"/>
    <x v="0"/>
    <s v="GNR_IND-ST_BLACKLIC_BP_CB-20"/>
    <n v="225"/>
    <n v="0.22500000000000001"/>
  </r>
  <r>
    <x v="0"/>
    <x v="0"/>
    <x v="0"/>
    <x v="2"/>
    <x v="3"/>
    <s v="FI_IND"/>
    <x v="13"/>
    <x v="0"/>
    <x v="0"/>
    <s v="GNR_IND-ST_BLACKLIC_BP_CB-30"/>
    <n v="3286.3333333333298"/>
    <n v="3.2863333333333302"/>
  </r>
  <r>
    <x v="0"/>
    <x v="0"/>
    <x v="0"/>
    <x v="2"/>
    <x v="3"/>
    <s v="FI_IND"/>
    <x v="13"/>
    <x v="0"/>
    <x v="0"/>
    <s v="GNR_IND-ST_BLACKLIC_BP_CB-60"/>
    <n v="128.333333333333"/>
    <n v="0.12833333333333299"/>
  </r>
  <r>
    <x v="0"/>
    <x v="0"/>
    <x v="0"/>
    <x v="2"/>
    <x v="3"/>
    <s v="FI_IND"/>
    <x v="13"/>
    <x v="0"/>
    <x v="0"/>
    <s v="GNR_IND-ST_WOODWST_BP_CB-20"/>
    <n v="300"/>
    <n v="0.3"/>
  </r>
  <r>
    <x v="0"/>
    <x v="0"/>
    <x v="0"/>
    <x v="2"/>
    <x v="3"/>
    <s v="FI_IND"/>
    <x v="13"/>
    <x v="0"/>
    <x v="0"/>
    <s v="GNR_IND-ST_WOODWST_BP_CB-30"/>
    <n v="592"/>
    <n v="0.59199999999999997"/>
  </r>
  <r>
    <x v="0"/>
    <x v="0"/>
    <x v="0"/>
    <x v="2"/>
    <x v="3"/>
    <s v="FI_IND"/>
    <x v="13"/>
    <x v="2"/>
    <x v="0"/>
    <s v="ANJALANKOSKI_IND-ST_WOODWST_EXT"/>
    <n v="132.35294117647101"/>
    <n v="0.13235294117647101"/>
  </r>
  <r>
    <x v="0"/>
    <x v="0"/>
    <x v="0"/>
    <x v="2"/>
    <x v="3"/>
    <s v="FI_IND"/>
    <x v="13"/>
    <x v="1"/>
    <x v="0"/>
    <s v="GNR_BO_WOODWST_E-90"/>
    <n v="149.78749999999999"/>
    <n v="0.14978749999999999"/>
  </r>
  <r>
    <x v="0"/>
    <x v="0"/>
    <x v="0"/>
    <x v="2"/>
    <x v="3"/>
    <s v="FI_large"/>
    <x v="0"/>
    <x v="1"/>
    <x v="0"/>
    <s v="GNR_BO_BGAS_E-90"/>
    <n v="4"/>
    <n v="4.0000000000000001E-3"/>
  </r>
  <r>
    <x v="0"/>
    <x v="0"/>
    <x v="0"/>
    <x v="2"/>
    <x v="3"/>
    <s v="FI_large"/>
    <x v="2"/>
    <x v="2"/>
    <x v="0"/>
    <s v="NA2y3_ST_COAL_EXT"/>
    <n v="366.66666666666703"/>
    <n v="0.36666666666666697"/>
  </r>
  <r>
    <x v="0"/>
    <x v="0"/>
    <x v="0"/>
    <x v="2"/>
    <x v="3"/>
    <s v="FI_large"/>
    <x v="3"/>
    <x v="3"/>
    <x v="0"/>
    <s v="GNR_HP_ELEC_COP-270"/>
    <n v="30"/>
    <n v="0.03"/>
  </r>
  <r>
    <x v="0"/>
    <x v="0"/>
    <x v="0"/>
    <x v="2"/>
    <x v="3"/>
    <s v="FI_large"/>
    <x v="12"/>
    <x v="0"/>
    <x v="0"/>
    <s v="GNR_ST_FUELOIL_BP_CB-50"/>
    <n v="56"/>
    <n v="5.6000000000000001E-2"/>
  </r>
  <r>
    <x v="0"/>
    <x v="0"/>
    <x v="0"/>
    <x v="2"/>
    <x v="3"/>
    <s v="FI_large"/>
    <x v="12"/>
    <x v="1"/>
    <x v="0"/>
    <s v="GNR_BO_FUELOIL_E-90"/>
    <n v="1084.9000000000001"/>
    <n v="1.0849"/>
  </r>
  <r>
    <x v="0"/>
    <x v="0"/>
    <x v="0"/>
    <x v="2"/>
    <x v="3"/>
    <s v="FI_large"/>
    <x v="4"/>
    <x v="4"/>
    <x v="0"/>
    <s v="GNR_HS_HEAT_WTR-TANK_LS_E-95_Y-2010"/>
    <n v="2480"/>
    <n v="2.48"/>
  </r>
  <r>
    <x v="0"/>
    <x v="0"/>
    <x v="0"/>
    <x v="2"/>
    <x v="3"/>
    <s v="FI_large"/>
    <x v="4"/>
    <x v="5"/>
    <x v="1"/>
    <s v="GNR_HS_HEAT_PIT_L-CEN_E-90_Y-2020"/>
    <n v="7440.0569426837201"/>
    <n v="7.4400569426837198"/>
  </r>
  <r>
    <x v="0"/>
    <x v="0"/>
    <x v="0"/>
    <x v="2"/>
    <x v="3"/>
    <s v="FI_large"/>
    <x v="4"/>
    <x v="5"/>
    <x v="0"/>
    <s v="GNR_HS_HEAT_PIT_L-CEN_E-90"/>
    <n v="10000"/>
    <n v="10"/>
  </r>
  <r>
    <x v="0"/>
    <x v="0"/>
    <x v="0"/>
    <x v="2"/>
    <x v="3"/>
    <s v="FI_large"/>
    <x v="5"/>
    <x v="1"/>
    <x v="0"/>
    <s v="GNR_BO_LIGHTOIL_E-90"/>
    <n v="148.9"/>
    <n v="0.1489"/>
  </r>
  <r>
    <x v="0"/>
    <x v="0"/>
    <x v="0"/>
    <x v="2"/>
    <x v="3"/>
    <s v="FI_large"/>
    <x v="17"/>
    <x v="0"/>
    <x v="0"/>
    <s v="GNR_IND-ST_PEAT_BP_CB-40"/>
    <n v="200"/>
    <n v="0.2"/>
  </r>
  <r>
    <x v="0"/>
    <x v="0"/>
    <x v="0"/>
    <x v="2"/>
    <x v="3"/>
    <s v="FI_large"/>
    <x v="17"/>
    <x v="0"/>
    <x v="0"/>
    <s v="GNR_ST_PEAT_BP_CB-40"/>
    <n v="162.5"/>
    <n v="0.16250000000000001"/>
  </r>
  <r>
    <x v="0"/>
    <x v="0"/>
    <x v="0"/>
    <x v="2"/>
    <x v="3"/>
    <s v="FI_large"/>
    <x v="17"/>
    <x v="2"/>
    <x v="0"/>
    <s v="KELJONLAHTI_ST_PEAT_EXT"/>
    <n v="237.125"/>
    <n v="0.237125"/>
  </r>
  <r>
    <x v="0"/>
    <x v="0"/>
    <x v="0"/>
    <x v="2"/>
    <x v="3"/>
    <s v="FI_large"/>
    <x v="17"/>
    <x v="2"/>
    <x v="0"/>
    <s v="TOPPILA2_ST_PEAT_EXT"/>
    <n v="180"/>
    <n v="0.18"/>
  </r>
  <r>
    <x v="0"/>
    <x v="0"/>
    <x v="0"/>
    <x v="2"/>
    <x v="3"/>
    <s v="FI_large"/>
    <x v="17"/>
    <x v="1"/>
    <x v="0"/>
    <s v="GNR_BO_PEAT_E-90"/>
    <n v="8"/>
    <n v="8.0000000000000002E-3"/>
  </r>
  <r>
    <x v="0"/>
    <x v="0"/>
    <x v="0"/>
    <x v="2"/>
    <x v="3"/>
    <s v="FI_large"/>
    <x v="9"/>
    <x v="1"/>
    <x v="0"/>
    <s v="GNR_EH_HEAT"/>
    <n v="319.39999999999998"/>
    <n v="0.31940000000000002"/>
  </r>
  <r>
    <x v="0"/>
    <x v="0"/>
    <x v="0"/>
    <x v="2"/>
    <x v="3"/>
    <s v="FI_large"/>
    <x v="10"/>
    <x v="0"/>
    <x v="0"/>
    <s v="GNR_IND-ST_WOODCHI_BP_CB-50"/>
    <n v="280"/>
    <n v="0.28000000000000003"/>
  </r>
  <r>
    <x v="0"/>
    <x v="0"/>
    <x v="0"/>
    <x v="2"/>
    <x v="3"/>
    <s v="FI_large"/>
    <x v="10"/>
    <x v="0"/>
    <x v="0"/>
    <s v="GNR_ST_WOODCHI_BP_CB-40"/>
    <n v="175"/>
    <n v="0.17499999999999999"/>
  </r>
  <r>
    <x v="0"/>
    <x v="0"/>
    <x v="0"/>
    <x v="2"/>
    <x v="3"/>
    <s v="FI_large"/>
    <x v="10"/>
    <x v="1"/>
    <x v="0"/>
    <s v="GNR_BO_WOODCHI_E-90"/>
    <n v="78.3"/>
    <n v="7.8299999999999995E-2"/>
  </r>
  <r>
    <x v="0"/>
    <x v="0"/>
    <x v="0"/>
    <x v="2"/>
    <x v="3"/>
    <s v="FI_large"/>
    <x v="11"/>
    <x v="1"/>
    <x v="0"/>
    <s v="GNR_BO_WOODPEL_E-90"/>
    <n v="4.2"/>
    <n v="4.1999999999999997E-3"/>
  </r>
  <r>
    <x v="0"/>
    <x v="0"/>
    <x v="0"/>
    <x v="2"/>
    <x v="3"/>
    <s v="FI_large"/>
    <x v="13"/>
    <x v="1"/>
    <x v="0"/>
    <s v="GNR_BO_WOODWST_E-90"/>
    <n v="6"/>
    <n v="6.0000000000000001E-3"/>
  </r>
  <r>
    <x v="0"/>
    <x v="0"/>
    <x v="0"/>
    <x v="2"/>
    <x v="3"/>
    <s v="FI_large_gas"/>
    <x v="0"/>
    <x v="0"/>
    <x v="0"/>
    <s v="GNR_ST_BGAS_BP_CB-40"/>
    <n v="100"/>
    <n v="0.1"/>
  </r>
  <r>
    <x v="0"/>
    <x v="0"/>
    <x v="0"/>
    <x v="2"/>
    <x v="3"/>
    <s v="FI_large_gas"/>
    <x v="2"/>
    <x v="0"/>
    <x v="0"/>
    <s v="GNR_ST_COAL_BP_CB-50"/>
    <n v="864"/>
    <n v="0.86399999999999999"/>
  </r>
  <r>
    <x v="0"/>
    <x v="0"/>
    <x v="0"/>
    <x v="2"/>
    <x v="3"/>
    <s v="FI_large_gas"/>
    <x v="2"/>
    <x v="1"/>
    <x v="0"/>
    <s v="GNR_BO_COAL_E-90"/>
    <n v="260"/>
    <n v="0.26"/>
  </r>
  <r>
    <x v="0"/>
    <x v="0"/>
    <x v="0"/>
    <x v="2"/>
    <x v="3"/>
    <s v="FI_large_gas"/>
    <x v="3"/>
    <x v="3"/>
    <x v="0"/>
    <s v="GNR_BO_ELEC_E-99"/>
    <n v="60"/>
    <n v="0.06"/>
  </r>
  <r>
    <x v="0"/>
    <x v="0"/>
    <x v="0"/>
    <x v="2"/>
    <x v="3"/>
    <s v="FI_large_gas"/>
    <x v="3"/>
    <x v="3"/>
    <x v="0"/>
    <s v="GNR_HP_ELEC_COP-270"/>
    <n v="130"/>
    <n v="0.13"/>
  </r>
  <r>
    <x v="0"/>
    <x v="0"/>
    <x v="0"/>
    <x v="2"/>
    <x v="3"/>
    <s v="FI_large_gas"/>
    <x v="12"/>
    <x v="1"/>
    <x v="0"/>
    <s v="GNR_BO_FUELOIL_E-90"/>
    <n v="1059"/>
    <n v="1.0589999999999999"/>
  </r>
  <r>
    <x v="0"/>
    <x v="0"/>
    <x v="0"/>
    <x v="2"/>
    <x v="3"/>
    <s v="FI_large_gas"/>
    <x v="4"/>
    <x v="4"/>
    <x v="0"/>
    <s v="GNR_HS_HEAT_WTR-TANK_LS_E-95_Y-2010"/>
    <n v="4579"/>
    <n v="4.5789999999999997"/>
  </r>
  <r>
    <x v="0"/>
    <x v="0"/>
    <x v="0"/>
    <x v="2"/>
    <x v="3"/>
    <s v="FI_large_gas"/>
    <x v="4"/>
    <x v="5"/>
    <x v="1"/>
    <s v="GNR_HS_HEAT_PIT_L-CEN_E-90_Y-2020"/>
    <n v="110831.717723589"/>
    <n v="110.83171772358899"/>
  </r>
  <r>
    <x v="0"/>
    <x v="0"/>
    <x v="0"/>
    <x v="2"/>
    <x v="3"/>
    <s v="FI_large_gas"/>
    <x v="5"/>
    <x v="1"/>
    <x v="0"/>
    <s v="GNR_BO_LIGHTOIL_E-90"/>
    <n v="546"/>
    <n v="0.54600000000000004"/>
  </r>
  <r>
    <x v="0"/>
    <x v="0"/>
    <x v="0"/>
    <x v="2"/>
    <x v="3"/>
    <s v="FI_large_gas"/>
    <x v="6"/>
    <x v="0"/>
    <x v="1"/>
    <s v="GNR_ST_MSW_BP_E-23_LS-220-MW-FEED_Y-2020"/>
    <n v="929.699372910943"/>
    <n v="0.92969937291094296"/>
  </r>
  <r>
    <x v="0"/>
    <x v="0"/>
    <x v="0"/>
    <x v="2"/>
    <x v="3"/>
    <s v="FI_large_gas"/>
    <x v="6"/>
    <x v="0"/>
    <x v="0"/>
    <s v="GNR_ST_MSW_BP_CB-30"/>
    <n v="138.333333333333"/>
    <n v="0.138333333333333"/>
  </r>
  <r>
    <x v="0"/>
    <x v="0"/>
    <x v="0"/>
    <x v="2"/>
    <x v="3"/>
    <s v="FI_large_gas"/>
    <x v="7"/>
    <x v="0"/>
    <x v="0"/>
    <s v="GNR_CC_NGAS_BP_CB-100"/>
    <n v="94"/>
    <n v="9.4E-2"/>
  </r>
  <r>
    <x v="0"/>
    <x v="0"/>
    <x v="0"/>
    <x v="2"/>
    <x v="3"/>
    <s v="FI_large_gas"/>
    <x v="7"/>
    <x v="0"/>
    <x v="0"/>
    <s v="GNR_CC_NGAS_BP_CB-110"/>
    <n v="212.727272727273"/>
    <n v="0.21272727272727299"/>
  </r>
  <r>
    <x v="0"/>
    <x v="0"/>
    <x v="0"/>
    <x v="2"/>
    <x v="3"/>
    <s v="FI_large_gas"/>
    <x v="7"/>
    <x v="0"/>
    <x v="0"/>
    <s v="GNR_CC_NGAS_BP_CB-90"/>
    <n v="157.777777777778"/>
    <n v="0.15777777777777799"/>
  </r>
  <r>
    <x v="0"/>
    <x v="0"/>
    <x v="0"/>
    <x v="2"/>
    <x v="3"/>
    <s v="FI_large_gas"/>
    <x v="7"/>
    <x v="0"/>
    <x v="0"/>
    <s v="GNR_GT_NGAS_BP_CB-150"/>
    <n v="30.6666666666667"/>
    <n v="3.06666666666667E-2"/>
  </r>
  <r>
    <x v="0"/>
    <x v="0"/>
    <x v="0"/>
    <x v="2"/>
    <x v="3"/>
    <s v="FI_large_gas"/>
    <x v="7"/>
    <x v="0"/>
    <x v="0"/>
    <s v="GNR_GT_NGAS_BP_CB-50"/>
    <n v="9.1999999999999993"/>
    <n v="9.1999999999999998E-3"/>
  </r>
  <r>
    <x v="0"/>
    <x v="0"/>
    <x v="0"/>
    <x v="2"/>
    <x v="3"/>
    <s v="FI_large_gas"/>
    <x v="7"/>
    <x v="0"/>
    <x v="0"/>
    <s v="GNR_GT_NGAS_BP_CB-60"/>
    <n v="81.6666666666667"/>
    <n v="8.1666666666666707E-2"/>
  </r>
  <r>
    <x v="0"/>
    <x v="0"/>
    <x v="0"/>
    <x v="2"/>
    <x v="3"/>
    <s v="FI_large_gas"/>
    <x v="7"/>
    <x v="0"/>
    <x v="0"/>
    <s v="GNR_ST_NGAS_BP_CB-130"/>
    <n v="78.461538461538495"/>
    <n v="7.8461538461538499E-2"/>
  </r>
  <r>
    <x v="0"/>
    <x v="0"/>
    <x v="0"/>
    <x v="2"/>
    <x v="3"/>
    <s v="FI_large_gas"/>
    <x v="7"/>
    <x v="0"/>
    <x v="0"/>
    <s v="GNR_ST_NGAS_BP_CB-50"/>
    <n v="9.1999999999999993"/>
    <n v="9.1999999999999998E-3"/>
  </r>
  <r>
    <x v="0"/>
    <x v="0"/>
    <x v="0"/>
    <x v="2"/>
    <x v="3"/>
    <s v="FI_large_gas"/>
    <x v="7"/>
    <x v="0"/>
    <x v="0"/>
    <s v="GNR_ST_NGAS_BP_CB-90"/>
    <n v="143.333333333333"/>
    <n v="0.14333333333333301"/>
  </r>
  <r>
    <x v="0"/>
    <x v="0"/>
    <x v="0"/>
    <x v="2"/>
    <x v="3"/>
    <s v="FI_large_gas"/>
    <x v="7"/>
    <x v="2"/>
    <x v="0"/>
    <s v="VUOSAARIB_CC_NGAS_EXT"/>
    <n v="429.20353982300901"/>
    <n v="0.42920353982300902"/>
  </r>
  <r>
    <x v="0"/>
    <x v="0"/>
    <x v="0"/>
    <x v="2"/>
    <x v="3"/>
    <s v="FI_large_gas"/>
    <x v="7"/>
    <x v="1"/>
    <x v="0"/>
    <s v="GNR_BO_NGAS_E-90"/>
    <n v="2018.8"/>
    <n v="2.0188000000000001"/>
  </r>
  <r>
    <x v="0"/>
    <x v="0"/>
    <x v="0"/>
    <x v="2"/>
    <x v="3"/>
    <s v="FI_large_gas"/>
    <x v="18"/>
    <x v="0"/>
    <x v="0"/>
    <s v="GNR_ST_HYDROGEN_BP_CB-30"/>
    <n v="5.3333333333333304"/>
    <n v="5.3333333333333297E-3"/>
  </r>
  <r>
    <x v="0"/>
    <x v="0"/>
    <x v="0"/>
    <x v="2"/>
    <x v="3"/>
    <s v="FI_large_gas"/>
    <x v="18"/>
    <x v="1"/>
    <x v="0"/>
    <s v="GNR_BO_HYDROGEN_E-90"/>
    <n v="5"/>
    <n v="5.0000000000000001E-3"/>
  </r>
  <r>
    <x v="0"/>
    <x v="0"/>
    <x v="0"/>
    <x v="2"/>
    <x v="3"/>
    <s v="FI_large_gas"/>
    <x v="9"/>
    <x v="1"/>
    <x v="0"/>
    <s v="GNR_EH_HEAT"/>
    <n v="17.3"/>
    <n v="1.7299999999999999E-2"/>
  </r>
  <r>
    <x v="0"/>
    <x v="0"/>
    <x v="0"/>
    <x v="2"/>
    <x v="3"/>
    <s v="FI_large_gas"/>
    <x v="10"/>
    <x v="0"/>
    <x v="0"/>
    <s v="GNR_ST_WOODCHI_BP_CB-50"/>
    <n v="120"/>
    <n v="0.12"/>
  </r>
  <r>
    <x v="0"/>
    <x v="0"/>
    <x v="0"/>
    <x v="2"/>
    <x v="3"/>
    <s v="FI_large_gas"/>
    <x v="11"/>
    <x v="1"/>
    <x v="0"/>
    <s v="GNR_BO_WOODPEL_E-90"/>
    <n v="100"/>
    <n v="0.1"/>
  </r>
  <r>
    <x v="0"/>
    <x v="0"/>
    <x v="0"/>
    <x v="2"/>
    <x v="3"/>
    <s v="FI_large_gas"/>
    <x v="13"/>
    <x v="0"/>
    <x v="0"/>
    <s v="GNR_IND-ST_WOODWST_BP_CB-50"/>
    <n v="238"/>
    <n v="0.23799999999999999"/>
  </r>
  <r>
    <x v="0"/>
    <x v="0"/>
    <x v="0"/>
    <x v="2"/>
    <x v="3"/>
    <s v="FI_medium"/>
    <x v="0"/>
    <x v="0"/>
    <x v="0"/>
    <s v="GNR_ENG_BGAS_BP_CB-100"/>
    <n v="1.6"/>
    <n v="1.6000000000000001E-3"/>
  </r>
  <r>
    <x v="0"/>
    <x v="0"/>
    <x v="0"/>
    <x v="2"/>
    <x v="3"/>
    <s v="FI_medium"/>
    <x v="0"/>
    <x v="0"/>
    <x v="0"/>
    <s v="GNR_GT_BGAS_BP_CB-30"/>
    <n v="0.33333333333333298"/>
    <n v="3.33333333333333E-4"/>
  </r>
  <r>
    <x v="0"/>
    <x v="0"/>
    <x v="0"/>
    <x v="2"/>
    <x v="3"/>
    <s v="FI_medium"/>
    <x v="0"/>
    <x v="1"/>
    <x v="0"/>
    <s v="GNR_BO_BGAS_E-90"/>
    <n v="0.4"/>
    <n v="4.0000000000000002E-4"/>
  </r>
  <r>
    <x v="0"/>
    <x v="0"/>
    <x v="0"/>
    <x v="2"/>
    <x v="3"/>
    <s v="FI_medium"/>
    <x v="2"/>
    <x v="0"/>
    <x v="0"/>
    <s v="GNR_ST_COAL_BP_CB-130"/>
    <n v="176.92307692307699"/>
    <n v="0.17692307692307699"/>
  </r>
  <r>
    <x v="0"/>
    <x v="0"/>
    <x v="0"/>
    <x v="2"/>
    <x v="3"/>
    <s v="FI_medium"/>
    <x v="3"/>
    <x v="3"/>
    <x v="0"/>
    <s v="GNR_BO_ELEC_E-99"/>
    <n v="20"/>
    <n v="0.02"/>
  </r>
  <r>
    <x v="0"/>
    <x v="0"/>
    <x v="0"/>
    <x v="2"/>
    <x v="3"/>
    <s v="FI_medium"/>
    <x v="12"/>
    <x v="0"/>
    <x v="0"/>
    <s v="GNR_ST_FUELOIL_BP_CB-120"/>
    <n v="13.1666666666667"/>
    <n v="1.31666666666667E-2"/>
  </r>
  <r>
    <x v="0"/>
    <x v="0"/>
    <x v="0"/>
    <x v="2"/>
    <x v="3"/>
    <s v="FI_medium"/>
    <x v="12"/>
    <x v="0"/>
    <x v="0"/>
    <s v="GNR_ST_FUELOIL_BP_CB-30"/>
    <n v="26.6666666666667"/>
    <n v="2.66666666666667E-2"/>
  </r>
  <r>
    <x v="0"/>
    <x v="0"/>
    <x v="0"/>
    <x v="2"/>
    <x v="3"/>
    <s v="FI_medium"/>
    <x v="12"/>
    <x v="1"/>
    <x v="0"/>
    <s v="GNR_BO_FUELOIL_E-90"/>
    <n v="854.6"/>
    <n v="0.85460000000000003"/>
  </r>
  <r>
    <x v="0"/>
    <x v="0"/>
    <x v="0"/>
    <x v="2"/>
    <x v="3"/>
    <s v="FI_medium"/>
    <x v="4"/>
    <x v="4"/>
    <x v="0"/>
    <s v="GNR_HS_HEAT_WTR-TANK_LS_E-95_Y-2010"/>
    <n v="656"/>
    <n v="0.65600000000000003"/>
  </r>
  <r>
    <x v="0"/>
    <x v="0"/>
    <x v="0"/>
    <x v="2"/>
    <x v="3"/>
    <s v="FI_medium"/>
    <x v="4"/>
    <x v="5"/>
    <x v="1"/>
    <s v="GNR_HS_HEAT_PIT_L-DEC_E-91_Y-2020"/>
    <n v="74518.271600924796"/>
    <n v="74.518271600924805"/>
  </r>
  <r>
    <x v="0"/>
    <x v="0"/>
    <x v="0"/>
    <x v="2"/>
    <x v="3"/>
    <s v="FI_medium"/>
    <x v="5"/>
    <x v="1"/>
    <x v="0"/>
    <s v="GNR_BO_LIGHTOIL_E-90"/>
    <n v="805.5"/>
    <n v="0.80549999999999999"/>
  </r>
  <r>
    <x v="0"/>
    <x v="0"/>
    <x v="0"/>
    <x v="2"/>
    <x v="3"/>
    <s v="FI_medium"/>
    <x v="6"/>
    <x v="0"/>
    <x v="0"/>
    <s v="GNR_ST_MSW_BP_CB-30"/>
    <n v="76.6666666666667"/>
    <n v="7.6666666666666702E-2"/>
  </r>
  <r>
    <x v="0"/>
    <x v="0"/>
    <x v="0"/>
    <x v="2"/>
    <x v="3"/>
    <s v="FI_medium"/>
    <x v="6"/>
    <x v="1"/>
    <x v="0"/>
    <s v="GNR_BO_MSW_E-90"/>
    <n v="64"/>
    <n v="6.4000000000000001E-2"/>
  </r>
  <r>
    <x v="0"/>
    <x v="0"/>
    <x v="0"/>
    <x v="2"/>
    <x v="3"/>
    <s v="FI_medium"/>
    <x v="18"/>
    <x v="0"/>
    <x v="0"/>
    <s v="GNR_ST_BFG_BP_CB-280"/>
    <n v="39.285714285714299"/>
    <n v="3.9285714285714299E-2"/>
  </r>
  <r>
    <x v="0"/>
    <x v="0"/>
    <x v="0"/>
    <x v="2"/>
    <x v="3"/>
    <s v="FI_medium"/>
    <x v="18"/>
    <x v="0"/>
    <x v="0"/>
    <s v="GNR_ST_BFG_BP_CB-90"/>
    <n v="72.2222222222222"/>
    <n v="7.2222222222222202E-2"/>
  </r>
  <r>
    <x v="0"/>
    <x v="0"/>
    <x v="0"/>
    <x v="2"/>
    <x v="3"/>
    <s v="FI_medium"/>
    <x v="17"/>
    <x v="0"/>
    <x v="0"/>
    <s v="GNR_ST_PEAT_BP_CB-120"/>
    <n v="104.166666666667"/>
    <n v="0.104166666666667"/>
  </r>
  <r>
    <x v="0"/>
    <x v="0"/>
    <x v="0"/>
    <x v="2"/>
    <x v="3"/>
    <s v="FI_medium"/>
    <x v="17"/>
    <x v="0"/>
    <x v="0"/>
    <s v="GNR_ST_PEAT_BP_CB-30"/>
    <n v="275"/>
    <n v="0.27500000000000002"/>
  </r>
  <r>
    <x v="0"/>
    <x v="0"/>
    <x v="0"/>
    <x v="2"/>
    <x v="3"/>
    <s v="FI_medium"/>
    <x v="17"/>
    <x v="0"/>
    <x v="0"/>
    <s v="GNR_ST_PEAT_BP_CB-40"/>
    <n v="39"/>
    <n v="3.9E-2"/>
  </r>
  <r>
    <x v="0"/>
    <x v="0"/>
    <x v="0"/>
    <x v="2"/>
    <x v="3"/>
    <s v="FI_medium"/>
    <x v="17"/>
    <x v="0"/>
    <x v="0"/>
    <s v="GNR_ST_PEAT_BP_CB-50"/>
    <n v="29.4"/>
    <n v="2.9399999999999999E-2"/>
  </r>
  <r>
    <x v="0"/>
    <x v="0"/>
    <x v="0"/>
    <x v="2"/>
    <x v="3"/>
    <s v="FI_medium"/>
    <x v="17"/>
    <x v="1"/>
    <x v="0"/>
    <s v="GNR_BO_PEAT_E-90"/>
    <n v="492.4"/>
    <n v="0.4924"/>
  </r>
  <r>
    <x v="0"/>
    <x v="0"/>
    <x v="0"/>
    <x v="2"/>
    <x v="3"/>
    <s v="FI_medium"/>
    <x v="9"/>
    <x v="1"/>
    <x v="0"/>
    <s v="GNR_EH_HEAT"/>
    <n v="433.3"/>
    <n v="0.43330000000000002"/>
  </r>
  <r>
    <x v="0"/>
    <x v="0"/>
    <x v="0"/>
    <x v="2"/>
    <x v="3"/>
    <s v="FI_medium"/>
    <x v="10"/>
    <x v="0"/>
    <x v="0"/>
    <s v="GNR_IND-ST_WOODCHI_BP_CB-40"/>
    <n v="90.25"/>
    <n v="9.0249999999999997E-2"/>
  </r>
  <r>
    <x v="0"/>
    <x v="0"/>
    <x v="0"/>
    <x v="2"/>
    <x v="3"/>
    <s v="FI_medium"/>
    <x v="10"/>
    <x v="0"/>
    <x v="0"/>
    <s v="GNR_ST_WOODCHI_BP_CB-20"/>
    <n v="106.5"/>
    <n v="0.1065"/>
  </r>
  <r>
    <x v="0"/>
    <x v="0"/>
    <x v="0"/>
    <x v="2"/>
    <x v="3"/>
    <s v="FI_medium"/>
    <x v="10"/>
    <x v="0"/>
    <x v="0"/>
    <s v="GNR_ST_WOODCHI_BP_CB-30"/>
    <n v="161.666666666667"/>
    <n v="0.16166666666666701"/>
  </r>
  <r>
    <x v="0"/>
    <x v="0"/>
    <x v="0"/>
    <x v="2"/>
    <x v="3"/>
    <s v="FI_medium"/>
    <x v="10"/>
    <x v="0"/>
    <x v="0"/>
    <s v="GNR_ST_WOODCHI_BP_CB-50"/>
    <n v="309.39999999999998"/>
    <n v="0.30940000000000001"/>
  </r>
  <r>
    <x v="0"/>
    <x v="0"/>
    <x v="0"/>
    <x v="2"/>
    <x v="3"/>
    <s v="FI_medium"/>
    <x v="10"/>
    <x v="1"/>
    <x v="0"/>
    <s v="GNR_BO_WOODCHI_E-90"/>
    <n v="188.7"/>
    <n v="0.18870000000000001"/>
  </r>
  <r>
    <x v="0"/>
    <x v="0"/>
    <x v="0"/>
    <x v="2"/>
    <x v="3"/>
    <s v="FI_medium"/>
    <x v="11"/>
    <x v="1"/>
    <x v="0"/>
    <s v="GNR_BO_WOODPEL_E-90"/>
    <n v="168.7"/>
    <n v="0.16869999999999999"/>
  </r>
  <r>
    <x v="0"/>
    <x v="0"/>
    <x v="0"/>
    <x v="2"/>
    <x v="3"/>
    <s v="FI_medium"/>
    <x v="13"/>
    <x v="0"/>
    <x v="0"/>
    <s v="GNR_IND-ST_WOODWST_BP_CB-40"/>
    <n v="180"/>
    <n v="0.18"/>
  </r>
  <r>
    <x v="0"/>
    <x v="0"/>
    <x v="0"/>
    <x v="2"/>
    <x v="3"/>
    <s v="FI_medium"/>
    <x v="13"/>
    <x v="1"/>
    <x v="0"/>
    <s v="GNR_BO_WOODWST_E-90"/>
    <n v="37.5"/>
    <n v="3.7499999999999999E-2"/>
  </r>
  <r>
    <x v="0"/>
    <x v="0"/>
    <x v="0"/>
    <x v="2"/>
    <x v="3"/>
    <s v="FI_medium_gas"/>
    <x v="0"/>
    <x v="0"/>
    <x v="0"/>
    <s v="GNR_GT_BGAS_BP_CB-100"/>
    <n v="1.1000000000000001"/>
    <n v="1.1000000000000001E-3"/>
  </r>
  <r>
    <x v="0"/>
    <x v="0"/>
    <x v="0"/>
    <x v="2"/>
    <x v="3"/>
    <s v="FI_medium_gas"/>
    <x v="0"/>
    <x v="1"/>
    <x v="0"/>
    <s v="GNR_BO_BGAS_E-90"/>
    <n v="4"/>
    <n v="4.0000000000000001E-3"/>
  </r>
  <r>
    <x v="0"/>
    <x v="0"/>
    <x v="0"/>
    <x v="2"/>
    <x v="3"/>
    <s v="FI_medium_gas"/>
    <x v="3"/>
    <x v="3"/>
    <x v="1"/>
    <s v="GNR_HP_ELEC_GROUND-WTR_COP-360_LS-4-MW_Y-2020"/>
    <n v="338.45368496040697"/>
    <n v="0.33845368496040701"/>
  </r>
  <r>
    <x v="0"/>
    <x v="0"/>
    <x v="0"/>
    <x v="2"/>
    <x v="3"/>
    <s v="FI_medium_gas"/>
    <x v="12"/>
    <x v="1"/>
    <x v="0"/>
    <s v="GNR_BO_FUELOIL_E-90"/>
    <n v="237.6"/>
    <n v="0.23760000000000001"/>
  </r>
  <r>
    <x v="0"/>
    <x v="0"/>
    <x v="0"/>
    <x v="2"/>
    <x v="3"/>
    <s v="FI_medium_gas"/>
    <x v="4"/>
    <x v="4"/>
    <x v="0"/>
    <s v="GNR_HS_HEAT_WTR-TANK_LS_E-95_Y-2010"/>
    <n v="1090"/>
    <n v="1.0900000000000001"/>
  </r>
  <r>
    <x v="0"/>
    <x v="0"/>
    <x v="0"/>
    <x v="2"/>
    <x v="3"/>
    <s v="FI_medium_gas"/>
    <x v="4"/>
    <x v="5"/>
    <x v="1"/>
    <s v="GNR_HS_HEAT_PIT_L-DEC_E-91_Y-2020"/>
    <n v="62619.076924972702"/>
    <n v="62.619076924972703"/>
  </r>
  <r>
    <x v="0"/>
    <x v="0"/>
    <x v="0"/>
    <x v="2"/>
    <x v="3"/>
    <s v="FI_medium_gas"/>
    <x v="5"/>
    <x v="1"/>
    <x v="0"/>
    <s v="GNR_BO_LIGHTOIL_E-90"/>
    <n v="81.599999999999994"/>
    <n v="8.1600000000000006E-2"/>
  </r>
  <r>
    <x v="0"/>
    <x v="0"/>
    <x v="0"/>
    <x v="2"/>
    <x v="3"/>
    <s v="FI_medium_gas"/>
    <x v="6"/>
    <x v="0"/>
    <x v="0"/>
    <s v="GNR_ST_MSW_BP_CB-20"/>
    <n v="98"/>
    <n v="9.8000000000000004E-2"/>
  </r>
  <r>
    <x v="0"/>
    <x v="0"/>
    <x v="0"/>
    <x v="2"/>
    <x v="3"/>
    <s v="FI_medium_gas"/>
    <x v="6"/>
    <x v="0"/>
    <x v="0"/>
    <s v="GNR_ST_MSW_BP_CB-30"/>
    <n v="23.3333333333333"/>
    <n v="2.33333333333333E-2"/>
  </r>
  <r>
    <x v="0"/>
    <x v="0"/>
    <x v="0"/>
    <x v="2"/>
    <x v="3"/>
    <s v="FI_medium_gas"/>
    <x v="7"/>
    <x v="0"/>
    <x v="0"/>
    <s v="GNR_GT_NGAS_BP_CB-30"/>
    <n v="30"/>
    <n v="0.03"/>
  </r>
  <r>
    <x v="0"/>
    <x v="0"/>
    <x v="0"/>
    <x v="2"/>
    <x v="3"/>
    <s v="FI_medium_gas"/>
    <x v="7"/>
    <x v="0"/>
    <x v="0"/>
    <s v="GNR_GT_NGAS_BP_CB-40"/>
    <n v="22.5"/>
    <n v="2.2499999999999999E-2"/>
  </r>
  <r>
    <x v="0"/>
    <x v="0"/>
    <x v="0"/>
    <x v="2"/>
    <x v="3"/>
    <s v="FI_medium_gas"/>
    <x v="7"/>
    <x v="0"/>
    <x v="0"/>
    <s v="GNR_GT_NGAS_BP_CB-50"/>
    <n v="8.1999999999999993"/>
    <n v="8.2000000000000007E-3"/>
  </r>
  <r>
    <x v="0"/>
    <x v="0"/>
    <x v="0"/>
    <x v="2"/>
    <x v="3"/>
    <s v="FI_medium_gas"/>
    <x v="7"/>
    <x v="0"/>
    <x v="0"/>
    <s v="GNR_GT_NGAS_BP_CB-60"/>
    <n v="66.6666666666667"/>
    <n v="6.6666666666666693E-2"/>
  </r>
  <r>
    <x v="0"/>
    <x v="0"/>
    <x v="0"/>
    <x v="2"/>
    <x v="3"/>
    <s v="FI_medium_gas"/>
    <x v="7"/>
    <x v="0"/>
    <x v="0"/>
    <s v="GNR_GT_NGAS_BP_CB-70"/>
    <n v="60"/>
    <n v="0.06"/>
  </r>
  <r>
    <x v="0"/>
    <x v="0"/>
    <x v="0"/>
    <x v="2"/>
    <x v="3"/>
    <s v="FI_medium_gas"/>
    <x v="7"/>
    <x v="0"/>
    <x v="0"/>
    <s v="GNR_GT_NGAS_BP_CB-90"/>
    <n v="46.2222222222222"/>
    <n v="4.6222222222222199E-2"/>
  </r>
  <r>
    <x v="0"/>
    <x v="0"/>
    <x v="0"/>
    <x v="2"/>
    <x v="3"/>
    <s v="FI_medium_gas"/>
    <x v="7"/>
    <x v="1"/>
    <x v="0"/>
    <s v="GNR_BO_NGAS_E-90"/>
    <n v="731.7"/>
    <n v="0.73170000000000002"/>
  </r>
  <r>
    <x v="0"/>
    <x v="0"/>
    <x v="0"/>
    <x v="2"/>
    <x v="3"/>
    <s v="FI_medium_gas"/>
    <x v="9"/>
    <x v="1"/>
    <x v="0"/>
    <s v="GNR_EH_HEAT"/>
    <n v="197.6"/>
    <n v="0.1976"/>
  </r>
  <r>
    <x v="0"/>
    <x v="0"/>
    <x v="0"/>
    <x v="2"/>
    <x v="3"/>
    <s v="FI_medium_gas"/>
    <x v="10"/>
    <x v="0"/>
    <x v="0"/>
    <s v="GNR_IND-ST_WOODCHI_BP_CB-30"/>
    <n v="50"/>
    <n v="0.05"/>
  </r>
  <r>
    <x v="0"/>
    <x v="0"/>
    <x v="0"/>
    <x v="2"/>
    <x v="3"/>
    <s v="FI_medium_gas"/>
    <x v="10"/>
    <x v="0"/>
    <x v="0"/>
    <s v="GNR_ST_WOODCHI_BP_CB-20"/>
    <n v="39"/>
    <n v="3.9E-2"/>
  </r>
  <r>
    <x v="0"/>
    <x v="0"/>
    <x v="0"/>
    <x v="2"/>
    <x v="3"/>
    <s v="FI_medium_gas"/>
    <x v="10"/>
    <x v="0"/>
    <x v="0"/>
    <s v="GNR_ST_WOODCHI_BP_CB-30"/>
    <n v="31.6666666666667"/>
    <n v="3.1666666666666697E-2"/>
  </r>
  <r>
    <x v="0"/>
    <x v="0"/>
    <x v="0"/>
    <x v="2"/>
    <x v="3"/>
    <s v="FI_medium_gas"/>
    <x v="10"/>
    <x v="0"/>
    <x v="0"/>
    <s v="GNR_ST_WOODCHI_BP_CB-40"/>
    <n v="95"/>
    <n v="9.5000000000000001E-2"/>
  </r>
  <r>
    <x v="0"/>
    <x v="0"/>
    <x v="0"/>
    <x v="2"/>
    <x v="3"/>
    <s v="FI_medium_gas"/>
    <x v="10"/>
    <x v="0"/>
    <x v="0"/>
    <s v="GNR_ST_WOODCHI_BP_CB-50"/>
    <n v="44"/>
    <n v="4.3999999999999997E-2"/>
  </r>
  <r>
    <x v="0"/>
    <x v="0"/>
    <x v="0"/>
    <x v="2"/>
    <x v="3"/>
    <s v="FI_medium_gas"/>
    <x v="10"/>
    <x v="1"/>
    <x v="0"/>
    <s v="GNR_BO_WOODCHI_E-90"/>
    <n v="130.69999999999999"/>
    <n v="0.13070000000000001"/>
  </r>
  <r>
    <x v="0"/>
    <x v="0"/>
    <x v="0"/>
    <x v="2"/>
    <x v="3"/>
    <s v="FI_medium_gas"/>
    <x v="11"/>
    <x v="1"/>
    <x v="0"/>
    <s v="GNR_BO_WOODPEL_E-90"/>
    <n v="15.5"/>
    <n v="1.55E-2"/>
  </r>
  <r>
    <x v="0"/>
    <x v="0"/>
    <x v="0"/>
    <x v="2"/>
    <x v="3"/>
    <s v="FI_medium_gas"/>
    <x v="13"/>
    <x v="0"/>
    <x v="0"/>
    <s v="GNR_IND-ST_WOODWST_BP_CB-40"/>
    <n v="190"/>
    <n v="0.19"/>
  </r>
  <r>
    <x v="0"/>
    <x v="0"/>
    <x v="0"/>
    <x v="2"/>
    <x v="3"/>
    <s v="FI_medium_gas"/>
    <x v="13"/>
    <x v="1"/>
    <x v="0"/>
    <s v="GNR_BO_WOODWST_E-90"/>
    <n v="59.9"/>
    <n v="5.9900000000000002E-2"/>
  </r>
  <r>
    <x v="0"/>
    <x v="0"/>
    <x v="0"/>
    <x v="2"/>
    <x v="3"/>
    <s v="FI_small"/>
    <x v="3"/>
    <x v="3"/>
    <x v="1"/>
    <s v="GNR_HP_ELEC_GROUND-WTR_COP-360_LS-4-MW_Y-2020"/>
    <n v="357.01423097968802"/>
    <n v="0.35701423097968799"/>
  </r>
  <r>
    <x v="0"/>
    <x v="0"/>
    <x v="0"/>
    <x v="2"/>
    <x v="3"/>
    <s v="FI_small"/>
    <x v="3"/>
    <x v="3"/>
    <x v="0"/>
    <s v="GNR_HP_ELEC_COP-270"/>
    <n v="1.8"/>
    <n v="1.8E-3"/>
  </r>
  <r>
    <x v="0"/>
    <x v="0"/>
    <x v="0"/>
    <x v="2"/>
    <x v="3"/>
    <s v="FI_small"/>
    <x v="12"/>
    <x v="0"/>
    <x v="0"/>
    <s v="GNR_GT_FUELOIL_BP_CB-40"/>
    <n v="5"/>
    <n v="5.0000000000000001E-3"/>
  </r>
  <r>
    <x v="0"/>
    <x v="0"/>
    <x v="0"/>
    <x v="2"/>
    <x v="3"/>
    <s v="FI_small"/>
    <x v="12"/>
    <x v="1"/>
    <x v="0"/>
    <s v="GNR_BO_FUELOIL_E-90"/>
    <n v="542.5"/>
    <n v="0.54249999999999998"/>
  </r>
  <r>
    <x v="0"/>
    <x v="0"/>
    <x v="0"/>
    <x v="2"/>
    <x v="3"/>
    <s v="FI_small"/>
    <x v="4"/>
    <x v="5"/>
    <x v="1"/>
    <s v="GNR_HS_HEAT_PIT_L-DEC_E-91_Y-2020"/>
    <n v="56224.9873867352"/>
    <n v="56.224987386735201"/>
  </r>
  <r>
    <x v="0"/>
    <x v="0"/>
    <x v="0"/>
    <x v="2"/>
    <x v="3"/>
    <s v="FI_small"/>
    <x v="5"/>
    <x v="1"/>
    <x v="0"/>
    <s v="GNR_BO_LIGHTOIL_E-90"/>
    <n v="266.10000000000002"/>
    <n v="0.2661"/>
  </r>
  <r>
    <x v="0"/>
    <x v="0"/>
    <x v="0"/>
    <x v="2"/>
    <x v="3"/>
    <s v="FI_small"/>
    <x v="7"/>
    <x v="1"/>
    <x v="0"/>
    <s v="GNR_BO_NGAS_E-90"/>
    <n v="40"/>
    <n v="0.04"/>
  </r>
  <r>
    <x v="0"/>
    <x v="0"/>
    <x v="0"/>
    <x v="2"/>
    <x v="3"/>
    <s v="FI_small"/>
    <x v="18"/>
    <x v="1"/>
    <x v="0"/>
    <s v="GNR_BO_HYDROGEN_E-90"/>
    <n v="10"/>
    <n v="0.01"/>
  </r>
  <r>
    <x v="0"/>
    <x v="0"/>
    <x v="0"/>
    <x v="2"/>
    <x v="3"/>
    <s v="FI_small"/>
    <x v="17"/>
    <x v="0"/>
    <x v="0"/>
    <s v="GNR_ST_PEAT_BP_CB-10"/>
    <n v="41"/>
    <n v="4.1000000000000002E-2"/>
  </r>
  <r>
    <x v="0"/>
    <x v="0"/>
    <x v="0"/>
    <x v="2"/>
    <x v="3"/>
    <s v="FI_small"/>
    <x v="17"/>
    <x v="0"/>
    <x v="0"/>
    <s v="GNR_ST_PEAT_BP_CB-20"/>
    <n v="20"/>
    <n v="0.02"/>
  </r>
  <r>
    <x v="0"/>
    <x v="0"/>
    <x v="0"/>
    <x v="2"/>
    <x v="3"/>
    <s v="FI_small"/>
    <x v="17"/>
    <x v="0"/>
    <x v="0"/>
    <s v="GNR_ST_PEAT_BP_CB-30"/>
    <n v="46"/>
    <n v="4.5999999999999999E-2"/>
  </r>
  <r>
    <x v="0"/>
    <x v="0"/>
    <x v="0"/>
    <x v="2"/>
    <x v="3"/>
    <s v="FI_small"/>
    <x v="17"/>
    <x v="1"/>
    <x v="0"/>
    <s v="GNR_BO_PEAT_E-90"/>
    <n v="293.60000000000002"/>
    <n v="0.29360000000000003"/>
  </r>
  <r>
    <x v="0"/>
    <x v="0"/>
    <x v="0"/>
    <x v="2"/>
    <x v="3"/>
    <s v="FI_small"/>
    <x v="9"/>
    <x v="1"/>
    <x v="0"/>
    <s v="GNR_EH_HEAT"/>
    <n v="62.3"/>
    <n v="6.2300000000000001E-2"/>
  </r>
  <r>
    <x v="0"/>
    <x v="0"/>
    <x v="0"/>
    <x v="2"/>
    <x v="3"/>
    <s v="FI_small"/>
    <x v="10"/>
    <x v="0"/>
    <x v="0"/>
    <s v="GNR_ST_WOODCHI_BP_CB-10"/>
    <n v="45"/>
    <n v="4.4999999999999998E-2"/>
  </r>
  <r>
    <x v="0"/>
    <x v="0"/>
    <x v="0"/>
    <x v="2"/>
    <x v="3"/>
    <s v="FI_small"/>
    <x v="10"/>
    <x v="0"/>
    <x v="0"/>
    <s v="GNR_ST_WOODCHI_BP_CB-30"/>
    <n v="15"/>
    <n v="1.4999999999999999E-2"/>
  </r>
  <r>
    <x v="0"/>
    <x v="0"/>
    <x v="0"/>
    <x v="2"/>
    <x v="3"/>
    <s v="FI_small"/>
    <x v="10"/>
    <x v="0"/>
    <x v="0"/>
    <s v="GNR_ST_WOODCHI_BP_CB-70"/>
    <n v="21.285714285714299"/>
    <n v="2.12857142857143E-2"/>
  </r>
  <r>
    <x v="0"/>
    <x v="0"/>
    <x v="0"/>
    <x v="2"/>
    <x v="3"/>
    <s v="FI_small"/>
    <x v="10"/>
    <x v="1"/>
    <x v="0"/>
    <s v="GNR_BO_WOODCHI_E-90"/>
    <n v="518.1"/>
    <n v="0.5181"/>
  </r>
  <r>
    <x v="0"/>
    <x v="0"/>
    <x v="0"/>
    <x v="2"/>
    <x v="3"/>
    <s v="FI_small"/>
    <x v="11"/>
    <x v="1"/>
    <x v="0"/>
    <s v="GNR_BO_WOODPEL_E-90"/>
    <n v="54"/>
    <n v="5.3999999999999999E-2"/>
  </r>
  <r>
    <x v="0"/>
    <x v="0"/>
    <x v="0"/>
    <x v="2"/>
    <x v="3"/>
    <s v="FI_small"/>
    <x v="13"/>
    <x v="0"/>
    <x v="0"/>
    <s v="GNR_ST_WOODWST_BP_CB-30"/>
    <n v="4.6666666666666696"/>
    <n v="4.6666666666666697E-3"/>
  </r>
  <r>
    <x v="0"/>
    <x v="0"/>
    <x v="0"/>
    <x v="2"/>
    <x v="3"/>
    <s v="FI_small"/>
    <x v="13"/>
    <x v="1"/>
    <x v="0"/>
    <s v="GNR_BO_WOODWST_E-90"/>
    <n v="269.3"/>
    <n v="0.26929999999999998"/>
  </r>
  <r>
    <x v="0"/>
    <x v="0"/>
    <x v="0"/>
    <x v="2"/>
    <x v="3"/>
    <s v="FI_small_gas"/>
    <x v="3"/>
    <x v="3"/>
    <x v="1"/>
    <s v="GNR_HP_ELEC_GROUND-WTR_COP-360_LS-4-MW_Y-2020"/>
    <n v="87.949544513912997"/>
    <n v="8.7949544513913E-2"/>
  </r>
  <r>
    <x v="0"/>
    <x v="0"/>
    <x v="0"/>
    <x v="2"/>
    <x v="3"/>
    <s v="FI_small_gas"/>
    <x v="3"/>
    <x v="3"/>
    <x v="0"/>
    <s v="GNR_HP_ELEC_COP-270"/>
    <n v="5.6"/>
    <n v="5.5999999999999999E-3"/>
  </r>
  <r>
    <x v="0"/>
    <x v="0"/>
    <x v="0"/>
    <x v="2"/>
    <x v="3"/>
    <s v="FI_small_gas"/>
    <x v="12"/>
    <x v="1"/>
    <x v="0"/>
    <s v="GNR_BO_FUELOIL_E-90"/>
    <n v="4"/>
    <n v="4.0000000000000001E-3"/>
  </r>
  <r>
    <x v="0"/>
    <x v="0"/>
    <x v="0"/>
    <x v="2"/>
    <x v="3"/>
    <s v="FI_small_gas"/>
    <x v="4"/>
    <x v="5"/>
    <x v="1"/>
    <s v="GNR_HS_HEAT_PIT_L-DEC_E-91_Y-2020"/>
    <n v="16262.122729336201"/>
    <n v="16.262122729336198"/>
  </r>
  <r>
    <x v="0"/>
    <x v="0"/>
    <x v="0"/>
    <x v="2"/>
    <x v="3"/>
    <s v="FI_small_gas"/>
    <x v="5"/>
    <x v="1"/>
    <x v="0"/>
    <s v="GNR_BO_LIGHTOIL_E-90"/>
    <n v="14.5"/>
    <n v="1.4500000000000001E-2"/>
  </r>
  <r>
    <x v="0"/>
    <x v="0"/>
    <x v="0"/>
    <x v="2"/>
    <x v="3"/>
    <s v="FI_small_gas"/>
    <x v="7"/>
    <x v="0"/>
    <x v="0"/>
    <s v="GNR_ENG_NGAS_BP_CB-100"/>
    <n v="6"/>
    <n v="6.0000000000000001E-3"/>
  </r>
  <r>
    <x v="0"/>
    <x v="0"/>
    <x v="0"/>
    <x v="2"/>
    <x v="3"/>
    <s v="FI_small_gas"/>
    <x v="7"/>
    <x v="0"/>
    <x v="0"/>
    <s v="GNR_GT_NGAS_BP_CB-90"/>
    <n v="6.1111111111111098"/>
    <n v="6.1111111111111097E-3"/>
  </r>
  <r>
    <x v="0"/>
    <x v="0"/>
    <x v="0"/>
    <x v="2"/>
    <x v="3"/>
    <s v="FI_small_gas"/>
    <x v="7"/>
    <x v="1"/>
    <x v="0"/>
    <s v="GNR_BO_NGAS_E-90"/>
    <n v="300.7"/>
    <n v="0.30070000000000002"/>
  </r>
  <r>
    <x v="0"/>
    <x v="0"/>
    <x v="0"/>
    <x v="2"/>
    <x v="3"/>
    <s v="FI_small_gas"/>
    <x v="10"/>
    <x v="1"/>
    <x v="0"/>
    <s v="GNR_BO_WOODCHI_E-90"/>
    <n v="56.4"/>
    <n v="5.6399999999999999E-2"/>
  </r>
  <r>
    <x v="0"/>
    <x v="0"/>
    <x v="0"/>
    <x v="2"/>
    <x v="3"/>
    <s v="FI_small_gas"/>
    <x v="11"/>
    <x v="1"/>
    <x v="0"/>
    <s v="GNR_BO_WOODPEL_E-90"/>
    <n v="7.2"/>
    <n v="7.1999999999999998E-3"/>
  </r>
  <r>
    <x v="0"/>
    <x v="0"/>
    <x v="0"/>
    <x v="2"/>
    <x v="3"/>
    <s v="FI_small_gas"/>
    <x v="13"/>
    <x v="1"/>
    <x v="0"/>
    <s v="GNR_BO_WOODWST_E-90"/>
    <n v="26"/>
    <n v="2.5999999999999999E-2"/>
  </r>
  <r>
    <x v="0"/>
    <x v="0"/>
    <x v="0"/>
    <x v="3"/>
    <x v="4"/>
    <s v="DE4-E_A"/>
    <x v="0"/>
    <x v="0"/>
    <x v="0"/>
    <s v="GNR_ENG_BGAS_BP_E-45"/>
    <n v="5.5"/>
    <n v="5.4999999999999997E-3"/>
  </r>
  <r>
    <x v="0"/>
    <x v="0"/>
    <x v="0"/>
    <x v="3"/>
    <x v="4"/>
    <s v="DE4-E_A"/>
    <x v="0"/>
    <x v="0"/>
    <x v="0"/>
    <s v="GNR_ST_BGAS_BP_E-38"/>
    <n v="329.142857142857"/>
    <n v="0.32914285714285701"/>
  </r>
  <r>
    <x v="0"/>
    <x v="0"/>
    <x v="0"/>
    <x v="3"/>
    <x v="4"/>
    <s v="DE4-E_A"/>
    <x v="0"/>
    <x v="1"/>
    <x v="0"/>
    <s v="GNR_BO_BGAS_E-80"/>
    <n v="201.21"/>
    <n v="0.20121"/>
  </r>
  <r>
    <x v="0"/>
    <x v="0"/>
    <x v="0"/>
    <x v="3"/>
    <x v="4"/>
    <s v="DE4-E_A"/>
    <x v="2"/>
    <x v="0"/>
    <x v="0"/>
    <s v="GNR_ST_COAL_BP_E-35"/>
    <n v="165.333333333333"/>
    <n v="0.165333333333333"/>
  </r>
  <r>
    <x v="0"/>
    <x v="0"/>
    <x v="0"/>
    <x v="3"/>
    <x v="4"/>
    <s v="DE4-E_A"/>
    <x v="2"/>
    <x v="0"/>
    <x v="0"/>
    <s v="GNR_ST_COAL_BP_E-40"/>
    <n v="1556"/>
    <n v="1.556"/>
  </r>
  <r>
    <x v="0"/>
    <x v="0"/>
    <x v="0"/>
    <x v="3"/>
    <x v="4"/>
    <s v="DE4-E_A"/>
    <x v="2"/>
    <x v="1"/>
    <x v="0"/>
    <s v="GNR_BO_COAL_E-80"/>
    <n v="202.98"/>
    <n v="0.20297999999999999"/>
  </r>
  <r>
    <x v="0"/>
    <x v="0"/>
    <x v="0"/>
    <x v="3"/>
    <x v="4"/>
    <s v="DE4-E_A"/>
    <x v="3"/>
    <x v="3"/>
    <x v="0"/>
    <s v="GNR_BO_ELEC_E-80"/>
    <n v="11701.02"/>
    <n v="11.70102"/>
  </r>
  <r>
    <x v="0"/>
    <x v="0"/>
    <x v="0"/>
    <x v="3"/>
    <x v="4"/>
    <s v="DE4-E_A"/>
    <x v="12"/>
    <x v="0"/>
    <x v="0"/>
    <s v="GNR_ST_FUELOIL_BP_E-36"/>
    <n v="434.28571428571399"/>
    <n v="0.434285714285714"/>
  </r>
  <r>
    <x v="0"/>
    <x v="0"/>
    <x v="0"/>
    <x v="3"/>
    <x v="4"/>
    <s v="DE4-E_A"/>
    <x v="12"/>
    <x v="0"/>
    <x v="0"/>
    <s v="GNR_ST_FUELOIL_BP_E-38"/>
    <n v="302.857142857143"/>
    <n v="0.30285714285714299"/>
  </r>
  <r>
    <x v="0"/>
    <x v="0"/>
    <x v="0"/>
    <x v="3"/>
    <x v="4"/>
    <s v="DE4-E_A"/>
    <x v="12"/>
    <x v="1"/>
    <x v="0"/>
    <s v="GNR_BO_FUELOIL_E-80"/>
    <n v="521.19000000000005"/>
    <n v="0.52119000000000004"/>
  </r>
  <r>
    <x v="0"/>
    <x v="0"/>
    <x v="0"/>
    <x v="3"/>
    <x v="4"/>
    <s v="DE4-E_A"/>
    <x v="4"/>
    <x v="5"/>
    <x v="1"/>
    <s v="GNR_HS_HEAT_PIT_L-CEN_E-90_Y-2020"/>
    <n v="636537.95445927803"/>
    <n v="636.53795445927801"/>
  </r>
  <r>
    <x v="0"/>
    <x v="0"/>
    <x v="0"/>
    <x v="3"/>
    <x v="4"/>
    <s v="DE4-E_A"/>
    <x v="19"/>
    <x v="0"/>
    <x v="0"/>
    <s v="GNR_ST_LIGN_BP_E-28"/>
    <n v="169.333333333333"/>
    <n v="0.169333333333333"/>
  </r>
  <r>
    <x v="0"/>
    <x v="0"/>
    <x v="0"/>
    <x v="3"/>
    <x v="4"/>
    <s v="DE4-E_A"/>
    <x v="19"/>
    <x v="0"/>
    <x v="0"/>
    <s v="GNR_ST_LIGN_BP_E-39"/>
    <n v="11748.5333333333"/>
    <n v="11.748533333333301"/>
  </r>
  <r>
    <x v="0"/>
    <x v="0"/>
    <x v="0"/>
    <x v="3"/>
    <x v="4"/>
    <s v="DE4-E_A"/>
    <x v="6"/>
    <x v="0"/>
    <x v="0"/>
    <s v="GNR_ST_MSW_BP_E-33"/>
    <n v="1078.2365298815901"/>
    <n v="1.0782365298815899"/>
  </r>
  <r>
    <x v="0"/>
    <x v="0"/>
    <x v="0"/>
    <x v="3"/>
    <x v="4"/>
    <s v="DE4-E_A"/>
    <x v="6"/>
    <x v="1"/>
    <x v="0"/>
    <s v="GNR_BO_MSW_E-80"/>
    <n v="274.33"/>
    <n v="0.27433000000000002"/>
  </r>
  <r>
    <x v="0"/>
    <x v="0"/>
    <x v="0"/>
    <x v="3"/>
    <x v="4"/>
    <s v="DE4-E_A"/>
    <x v="7"/>
    <x v="0"/>
    <x v="0"/>
    <s v="GNR_CC_NGAS_BP_E-53"/>
    <n v="1410.0833333333301"/>
    <n v="1.41008333333333"/>
  </r>
  <r>
    <x v="0"/>
    <x v="0"/>
    <x v="0"/>
    <x v="3"/>
    <x v="4"/>
    <s v="DE4-E_A"/>
    <x v="7"/>
    <x v="0"/>
    <x v="0"/>
    <s v="GNR_GT_NGAS_BP_E-38"/>
    <n v="237.57894736842101"/>
    <n v="0.237578947368421"/>
  </r>
  <r>
    <x v="0"/>
    <x v="0"/>
    <x v="0"/>
    <x v="3"/>
    <x v="4"/>
    <s v="DE4-E_A"/>
    <x v="7"/>
    <x v="0"/>
    <x v="0"/>
    <s v="GNR_ST_NGAS_BP_E-31"/>
    <n v="37.857142857142897"/>
    <n v="3.7857142857142902E-2"/>
  </r>
  <r>
    <x v="0"/>
    <x v="0"/>
    <x v="0"/>
    <x v="3"/>
    <x v="4"/>
    <s v="DE4-E_A"/>
    <x v="7"/>
    <x v="0"/>
    <x v="0"/>
    <s v="GNR_ST_NGAS_BP_E-38"/>
    <n v="1665.42857142857"/>
    <n v="1.6654285714285699"/>
  </r>
  <r>
    <x v="0"/>
    <x v="0"/>
    <x v="0"/>
    <x v="3"/>
    <x v="4"/>
    <s v="DE4-E_A"/>
    <x v="7"/>
    <x v="1"/>
    <x v="0"/>
    <s v="GNR_BO_NGAS_E-80"/>
    <n v="16.12"/>
    <n v="1.6119999999999999E-2"/>
  </r>
  <r>
    <x v="0"/>
    <x v="0"/>
    <x v="0"/>
    <x v="3"/>
    <x v="5"/>
    <s v="DE4-N_A"/>
    <x v="0"/>
    <x v="0"/>
    <x v="0"/>
    <s v="GNR_ENG_BGAS_BP_E-45"/>
    <n v="0.91463414634146301"/>
    <n v="9.1463414634146303E-4"/>
  </r>
  <r>
    <x v="0"/>
    <x v="0"/>
    <x v="0"/>
    <x v="3"/>
    <x v="5"/>
    <s v="DE4-N_A"/>
    <x v="0"/>
    <x v="0"/>
    <x v="0"/>
    <s v="GNR_ST_BGAS_BP_E-38"/>
    <n v="28.571428571428601"/>
    <n v="2.8571428571428598E-2"/>
  </r>
  <r>
    <x v="0"/>
    <x v="0"/>
    <x v="0"/>
    <x v="3"/>
    <x v="5"/>
    <s v="DE4-N_A"/>
    <x v="0"/>
    <x v="1"/>
    <x v="0"/>
    <s v="GNR_BO_BGAS_E-80"/>
    <n v="1522.11"/>
    <n v="1.5221100000000001"/>
  </r>
  <r>
    <x v="0"/>
    <x v="0"/>
    <x v="0"/>
    <x v="3"/>
    <x v="5"/>
    <s v="DE4-N_A"/>
    <x v="2"/>
    <x v="0"/>
    <x v="0"/>
    <s v="GNR_ST_COAL_BP_E-40"/>
    <n v="1201.3333333333301"/>
    <n v="1.20133333333333"/>
  </r>
  <r>
    <x v="0"/>
    <x v="0"/>
    <x v="0"/>
    <x v="3"/>
    <x v="5"/>
    <s v="DE4-N_A"/>
    <x v="2"/>
    <x v="1"/>
    <x v="0"/>
    <s v="GNR_BO_COAL_E-80"/>
    <n v="0.04"/>
    <n v="4.0000000000000003E-5"/>
  </r>
  <r>
    <x v="0"/>
    <x v="0"/>
    <x v="0"/>
    <x v="3"/>
    <x v="5"/>
    <s v="DE4-N_A"/>
    <x v="3"/>
    <x v="3"/>
    <x v="0"/>
    <s v="GNR_BO_ELEC_E-80"/>
    <n v="2117.48"/>
    <n v="2.11748"/>
  </r>
  <r>
    <x v="0"/>
    <x v="0"/>
    <x v="0"/>
    <x v="3"/>
    <x v="5"/>
    <s v="DE4-N_A"/>
    <x v="12"/>
    <x v="0"/>
    <x v="0"/>
    <s v="GNR_ST_FUELOIL_BP_E-35"/>
    <n v="106.428571428571"/>
    <n v="0.106428571428571"/>
  </r>
  <r>
    <x v="0"/>
    <x v="0"/>
    <x v="0"/>
    <x v="3"/>
    <x v="5"/>
    <s v="DE4-N_A"/>
    <x v="12"/>
    <x v="1"/>
    <x v="0"/>
    <s v="GNR_BO_FUELOIL_E-80"/>
    <n v="487.98"/>
    <n v="0.48798000000000002"/>
  </r>
  <r>
    <x v="0"/>
    <x v="0"/>
    <x v="0"/>
    <x v="3"/>
    <x v="5"/>
    <s v="DE4-N_A"/>
    <x v="4"/>
    <x v="5"/>
    <x v="1"/>
    <s v="GNR_HS_HEAT_PIT_L-CEN_E-90_Y-2020"/>
    <n v="66519.193309949696"/>
    <n v="66.519193309949699"/>
  </r>
  <r>
    <x v="0"/>
    <x v="0"/>
    <x v="0"/>
    <x v="3"/>
    <x v="5"/>
    <s v="DE4-N_A"/>
    <x v="6"/>
    <x v="0"/>
    <x v="1"/>
    <s v="GNR_ST_MSW_BP_E-23_LS-220-MW-FEED_Y-2020"/>
    <n v="211.087022232706"/>
    <n v="0.21108702223270601"/>
  </r>
  <r>
    <x v="0"/>
    <x v="0"/>
    <x v="0"/>
    <x v="3"/>
    <x v="5"/>
    <s v="DE4-N_A"/>
    <x v="6"/>
    <x v="0"/>
    <x v="0"/>
    <s v="GNR_ST_MSW_BP_E-33"/>
    <n v="138.625580825165"/>
    <n v="0.13862558082516499"/>
  </r>
  <r>
    <x v="0"/>
    <x v="0"/>
    <x v="0"/>
    <x v="3"/>
    <x v="5"/>
    <s v="DE4-N_A"/>
    <x v="6"/>
    <x v="1"/>
    <x v="0"/>
    <s v="GNR_BO_MSW_E-80"/>
    <n v="116.13"/>
    <n v="0.11613"/>
  </r>
  <r>
    <x v="0"/>
    <x v="0"/>
    <x v="0"/>
    <x v="3"/>
    <x v="5"/>
    <s v="DE4-N_A"/>
    <x v="7"/>
    <x v="0"/>
    <x v="0"/>
    <s v="GNR_CC_NGAS_BP_E-57"/>
    <n v="105.833333333333"/>
    <n v="0.105833333333333"/>
  </r>
  <r>
    <x v="0"/>
    <x v="0"/>
    <x v="0"/>
    <x v="3"/>
    <x v="5"/>
    <s v="DE4-N_A"/>
    <x v="7"/>
    <x v="0"/>
    <x v="0"/>
    <s v="GNR_ST_NGAS_BP_E-39"/>
    <n v="183.57142857142901"/>
    <n v="0.183571428571429"/>
  </r>
  <r>
    <x v="0"/>
    <x v="0"/>
    <x v="0"/>
    <x v="3"/>
    <x v="5"/>
    <s v="DE4-N_A"/>
    <x v="7"/>
    <x v="1"/>
    <x v="0"/>
    <s v="GNR_BO_NGAS_E-80"/>
    <n v="0.08"/>
    <n v="8.0000000000000007E-5"/>
  </r>
  <r>
    <x v="0"/>
    <x v="0"/>
    <x v="0"/>
    <x v="3"/>
    <x v="5"/>
    <s v="DE4-N_A"/>
    <x v="20"/>
    <x v="6"/>
    <x v="1"/>
    <s v="GNR_SH_SUN_LS_Y-2020"/>
    <n v="1050.18899845296"/>
    <n v="1.05018899845296"/>
  </r>
  <r>
    <x v="0"/>
    <x v="0"/>
    <x v="0"/>
    <x v="3"/>
    <x v="6"/>
    <s v="DE4-S_A"/>
    <x v="0"/>
    <x v="0"/>
    <x v="0"/>
    <s v="GNR_ENG_BGAS_BP_E-45"/>
    <n v="62.487804878048799"/>
    <n v="6.2487804878048801E-2"/>
  </r>
  <r>
    <x v="0"/>
    <x v="0"/>
    <x v="0"/>
    <x v="3"/>
    <x v="6"/>
    <s v="DE4-S_A"/>
    <x v="0"/>
    <x v="0"/>
    <x v="0"/>
    <s v="GNR_ST_BGAS_BP_E-38"/>
    <n v="373.142857142857"/>
    <n v="0.373142857142857"/>
  </r>
  <r>
    <x v="0"/>
    <x v="0"/>
    <x v="0"/>
    <x v="3"/>
    <x v="6"/>
    <s v="DE4-S_A"/>
    <x v="0"/>
    <x v="1"/>
    <x v="0"/>
    <s v="GNR_BO_BGAS_E-80"/>
    <n v="1637.36"/>
    <n v="1.6373599999999999"/>
  </r>
  <r>
    <x v="0"/>
    <x v="0"/>
    <x v="0"/>
    <x v="3"/>
    <x v="6"/>
    <s v="DE4-S_A"/>
    <x v="2"/>
    <x v="0"/>
    <x v="0"/>
    <s v="GNR_ST_COAL_BP_E-34"/>
    <n v="303.066666666667"/>
    <n v="0.30306666666666698"/>
  </r>
  <r>
    <x v="0"/>
    <x v="0"/>
    <x v="0"/>
    <x v="3"/>
    <x v="6"/>
    <s v="DE4-S_A"/>
    <x v="2"/>
    <x v="0"/>
    <x v="0"/>
    <s v="GNR_ST_COAL_BP_E-43"/>
    <n v="9210"/>
    <n v="9.2100000000000009"/>
  </r>
  <r>
    <x v="0"/>
    <x v="0"/>
    <x v="0"/>
    <x v="3"/>
    <x v="6"/>
    <s v="DE4-S_A"/>
    <x v="2"/>
    <x v="1"/>
    <x v="0"/>
    <s v="GNR_BO_COAL_E-80"/>
    <n v="402.97"/>
    <n v="0.40296999999999999"/>
  </r>
  <r>
    <x v="0"/>
    <x v="0"/>
    <x v="0"/>
    <x v="3"/>
    <x v="6"/>
    <s v="DE4-S_A"/>
    <x v="3"/>
    <x v="3"/>
    <x v="0"/>
    <s v="GNR_BO_ELEC_E-80"/>
    <n v="5251.06"/>
    <n v="5.2510599999999998"/>
  </r>
  <r>
    <x v="0"/>
    <x v="0"/>
    <x v="0"/>
    <x v="3"/>
    <x v="6"/>
    <s v="DE4-S_A"/>
    <x v="12"/>
    <x v="0"/>
    <x v="0"/>
    <s v="GNR_ST_FUELOIL_BP_E-36"/>
    <n v="1130"/>
    <n v="1.1299999999999999"/>
  </r>
  <r>
    <x v="0"/>
    <x v="0"/>
    <x v="0"/>
    <x v="3"/>
    <x v="6"/>
    <s v="DE4-S_A"/>
    <x v="12"/>
    <x v="0"/>
    <x v="0"/>
    <s v="GNR_ST_FUELOIL_BP_E-38"/>
    <n v="100"/>
    <n v="0.1"/>
  </r>
  <r>
    <x v="0"/>
    <x v="0"/>
    <x v="0"/>
    <x v="3"/>
    <x v="6"/>
    <s v="DE4-S_A"/>
    <x v="12"/>
    <x v="1"/>
    <x v="0"/>
    <s v="GNR_BO_FUELOIL_E-80"/>
    <n v="698.67"/>
    <n v="0.69867000000000001"/>
  </r>
  <r>
    <x v="0"/>
    <x v="0"/>
    <x v="0"/>
    <x v="3"/>
    <x v="6"/>
    <s v="DE4-S_A"/>
    <x v="4"/>
    <x v="5"/>
    <x v="1"/>
    <s v="GNR_HS_HEAT_PIT_L-CEN_E-90_Y-2020"/>
    <n v="393841.31951447797"/>
    <n v="393.84131951447802"/>
  </r>
  <r>
    <x v="0"/>
    <x v="0"/>
    <x v="0"/>
    <x v="3"/>
    <x v="6"/>
    <s v="DE4-S_A"/>
    <x v="6"/>
    <x v="0"/>
    <x v="0"/>
    <s v="GNR_ST_MSW_BP_E-33"/>
    <n v="1134.36298455714"/>
    <n v="1.1343629845571399"/>
  </r>
  <r>
    <x v="0"/>
    <x v="0"/>
    <x v="0"/>
    <x v="3"/>
    <x v="6"/>
    <s v="DE4-S_A"/>
    <x v="6"/>
    <x v="1"/>
    <x v="0"/>
    <s v="GNR_BO_MSW_E-80"/>
    <n v="334.28"/>
    <n v="0.33428000000000002"/>
  </r>
  <r>
    <x v="0"/>
    <x v="0"/>
    <x v="0"/>
    <x v="3"/>
    <x v="6"/>
    <s v="DE4-S_A"/>
    <x v="7"/>
    <x v="0"/>
    <x v="0"/>
    <s v="GNR_CC_NGAS_BP_E-18"/>
    <n v="30"/>
    <n v="0.03"/>
  </r>
  <r>
    <x v="0"/>
    <x v="0"/>
    <x v="0"/>
    <x v="3"/>
    <x v="6"/>
    <s v="DE4-S_A"/>
    <x v="7"/>
    <x v="0"/>
    <x v="0"/>
    <s v="GNR_CC_NGAS_BP_E-53"/>
    <n v="2685.75"/>
    <n v="2.6857500000000001"/>
  </r>
  <r>
    <x v="0"/>
    <x v="0"/>
    <x v="0"/>
    <x v="3"/>
    <x v="6"/>
    <s v="DE4-S_A"/>
    <x v="7"/>
    <x v="0"/>
    <x v="0"/>
    <s v="GNR_ENG_NGAS_BP_E-46"/>
    <n v="36.7777777777778"/>
    <n v="3.6777777777777798E-2"/>
  </r>
  <r>
    <x v="0"/>
    <x v="0"/>
    <x v="0"/>
    <x v="3"/>
    <x v="6"/>
    <s v="DE4-S_A"/>
    <x v="7"/>
    <x v="0"/>
    <x v="0"/>
    <s v="GNR_GT_NGAS_BP_E-32"/>
    <n v="84.210526315789494"/>
    <n v="8.42105263157895E-2"/>
  </r>
  <r>
    <x v="0"/>
    <x v="0"/>
    <x v="0"/>
    <x v="3"/>
    <x v="6"/>
    <s v="DE4-S_A"/>
    <x v="7"/>
    <x v="0"/>
    <x v="0"/>
    <s v="GNR_GT_NGAS_BP_E-37"/>
    <n v="128.73684210526301"/>
    <n v="0.12873684210526301"/>
  </r>
  <r>
    <x v="0"/>
    <x v="0"/>
    <x v="0"/>
    <x v="3"/>
    <x v="6"/>
    <s v="DE4-S_A"/>
    <x v="7"/>
    <x v="0"/>
    <x v="0"/>
    <s v="GNR_ST_NGAS_BP_E-38"/>
    <n v="1359.7142857142901"/>
    <n v="1.3597142857142901"/>
  </r>
  <r>
    <x v="0"/>
    <x v="0"/>
    <x v="0"/>
    <x v="3"/>
    <x v="6"/>
    <s v="DE4-S_A"/>
    <x v="7"/>
    <x v="1"/>
    <x v="0"/>
    <s v="GNR_BO_NGAS_E-80"/>
    <n v="970.47"/>
    <n v="0.97047000000000005"/>
  </r>
  <r>
    <x v="0"/>
    <x v="0"/>
    <x v="0"/>
    <x v="3"/>
    <x v="7"/>
    <s v="DE4-W_A"/>
    <x v="0"/>
    <x v="0"/>
    <x v="0"/>
    <s v="GNR_ENG_BGAS_BP_E-45"/>
    <n v="25.365853658536601"/>
    <n v="2.5365853658536601E-2"/>
  </r>
  <r>
    <x v="0"/>
    <x v="0"/>
    <x v="0"/>
    <x v="3"/>
    <x v="7"/>
    <s v="DE4-W_A"/>
    <x v="0"/>
    <x v="0"/>
    <x v="0"/>
    <s v="GNR_ST_BGAS_BP_E-33"/>
    <n v="47.714285714285701"/>
    <n v="4.7714285714285702E-2"/>
  </r>
  <r>
    <x v="0"/>
    <x v="0"/>
    <x v="0"/>
    <x v="3"/>
    <x v="7"/>
    <s v="DE4-W_A"/>
    <x v="0"/>
    <x v="0"/>
    <x v="0"/>
    <s v="GNR_ST_BGAS_BP_E-38"/>
    <n v="191.857142857143"/>
    <n v="0.191857142857143"/>
  </r>
  <r>
    <x v="0"/>
    <x v="0"/>
    <x v="0"/>
    <x v="3"/>
    <x v="7"/>
    <s v="DE4-W_A"/>
    <x v="0"/>
    <x v="1"/>
    <x v="0"/>
    <s v="GNR_BO_BGAS_E-80"/>
    <n v="473.08"/>
    <n v="0.47308"/>
  </r>
  <r>
    <x v="0"/>
    <x v="0"/>
    <x v="0"/>
    <x v="3"/>
    <x v="7"/>
    <s v="DE4-W_A"/>
    <x v="2"/>
    <x v="0"/>
    <x v="0"/>
    <s v="GNR_CC_COAL_BP_E-47"/>
    <n v="36.0833333333333"/>
    <n v="3.6083333333333301E-2"/>
  </r>
  <r>
    <x v="0"/>
    <x v="0"/>
    <x v="0"/>
    <x v="3"/>
    <x v="7"/>
    <s v="DE4-W_A"/>
    <x v="2"/>
    <x v="0"/>
    <x v="0"/>
    <s v="GNR_CC_COAL_BP_E-49"/>
    <n v="55"/>
    <n v="5.5E-2"/>
  </r>
  <r>
    <x v="0"/>
    <x v="0"/>
    <x v="0"/>
    <x v="3"/>
    <x v="7"/>
    <s v="DE4-W_A"/>
    <x v="2"/>
    <x v="0"/>
    <x v="0"/>
    <s v="GNR_ST_COAL_BP_E-33"/>
    <n v="2465.86666666667"/>
    <n v="2.46586666666667"/>
  </r>
  <r>
    <x v="0"/>
    <x v="0"/>
    <x v="0"/>
    <x v="3"/>
    <x v="7"/>
    <s v="DE4-W_A"/>
    <x v="2"/>
    <x v="0"/>
    <x v="0"/>
    <s v="GNR_ST_COAL_BP_E-41"/>
    <n v="9839.3333333333303"/>
    <n v="9.8393333333333306"/>
  </r>
  <r>
    <x v="0"/>
    <x v="0"/>
    <x v="0"/>
    <x v="3"/>
    <x v="7"/>
    <s v="DE4-W_A"/>
    <x v="2"/>
    <x v="1"/>
    <x v="0"/>
    <s v="GNR_BO_COAL_E-80"/>
    <n v="246.31"/>
    <n v="0.24631"/>
  </r>
  <r>
    <x v="0"/>
    <x v="0"/>
    <x v="0"/>
    <x v="3"/>
    <x v="7"/>
    <s v="DE4-W_A"/>
    <x v="3"/>
    <x v="3"/>
    <x v="0"/>
    <s v="GNR_BO_ELEC_E-80"/>
    <n v="11059.33"/>
    <n v="11.059329999999999"/>
  </r>
  <r>
    <x v="0"/>
    <x v="0"/>
    <x v="0"/>
    <x v="3"/>
    <x v="7"/>
    <s v="DE4-W_A"/>
    <x v="12"/>
    <x v="0"/>
    <x v="0"/>
    <s v="GNR_CC_FUELOIL_BP_E-38"/>
    <n v="121.916666666667"/>
    <n v="0.12191666666666701"/>
  </r>
  <r>
    <x v="0"/>
    <x v="0"/>
    <x v="0"/>
    <x v="3"/>
    <x v="7"/>
    <s v="DE4-W_A"/>
    <x v="12"/>
    <x v="1"/>
    <x v="0"/>
    <s v="GNR_BO_FUELOIL_E-80"/>
    <n v="433.17"/>
    <n v="0.43317"/>
  </r>
  <r>
    <x v="0"/>
    <x v="0"/>
    <x v="0"/>
    <x v="3"/>
    <x v="7"/>
    <s v="DE4-W_A"/>
    <x v="4"/>
    <x v="5"/>
    <x v="1"/>
    <s v="GNR_HS_HEAT_PIT_L-CEN_E-90_Y-2020"/>
    <n v="334151.23777361598"/>
    <n v="334.151237773616"/>
  </r>
  <r>
    <x v="0"/>
    <x v="0"/>
    <x v="0"/>
    <x v="3"/>
    <x v="7"/>
    <s v="DE4-W_A"/>
    <x v="19"/>
    <x v="0"/>
    <x v="0"/>
    <s v="GNR_ST_LIGN_BP_E-33"/>
    <n v="1048.6666666666699"/>
    <n v="1.04866666666667"/>
  </r>
  <r>
    <x v="0"/>
    <x v="0"/>
    <x v="0"/>
    <x v="3"/>
    <x v="7"/>
    <s v="DE4-W_A"/>
    <x v="19"/>
    <x v="0"/>
    <x v="0"/>
    <s v="GNR_ST_LIGN_BP_E-37"/>
    <n v="3550.9333333333302"/>
    <n v="3.5509333333333299"/>
  </r>
  <r>
    <x v="0"/>
    <x v="0"/>
    <x v="0"/>
    <x v="3"/>
    <x v="7"/>
    <s v="DE4-W_A"/>
    <x v="6"/>
    <x v="0"/>
    <x v="0"/>
    <s v="GNR_ST_MSW_BP_E-33"/>
    <n v="1917.42846063295"/>
    <n v="1.9174284606329499"/>
  </r>
  <r>
    <x v="0"/>
    <x v="0"/>
    <x v="0"/>
    <x v="3"/>
    <x v="7"/>
    <s v="DE4-W_A"/>
    <x v="6"/>
    <x v="1"/>
    <x v="0"/>
    <s v="GNR_BO_MSW_E-80"/>
    <n v="1301.1199999999999"/>
    <n v="1.3011200000000001"/>
  </r>
  <r>
    <x v="0"/>
    <x v="0"/>
    <x v="0"/>
    <x v="3"/>
    <x v="7"/>
    <s v="DE4-W_A"/>
    <x v="7"/>
    <x v="0"/>
    <x v="0"/>
    <s v="GNR_CC_NGAS_BP_E-39"/>
    <n v="91.25"/>
    <n v="9.1249999999999998E-2"/>
  </r>
  <r>
    <x v="0"/>
    <x v="0"/>
    <x v="0"/>
    <x v="3"/>
    <x v="7"/>
    <s v="DE4-W_A"/>
    <x v="7"/>
    <x v="0"/>
    <x v="0"/>
    <s v="GNR_CC_NGAS_BP_E-55"/>
    <n v="4453.5"/>
    <n v="4.4535"/>
  </r>
  <r>
    <x v="0"/>
    <x v="0"/>
    <x v="0"/>
    <x v="3"/>
    <x v="7"/>
    <s v="DE4-W_A"/>
    <x v="7"/>
    <x v="0"/>
    <x v="0"/>
    <s v="GNR_GT_NGAS_BP_E-31"/>
    <n v="109.473684210526"/>
    <n v="0.109473684210526"/>
  </r>
  <r>
    <x v="0"/>
    <x v="0"/>
    <x v="0"/>
    <x v="3"/>
    <x v="7"/>
    <s v="DE4-W_A"/>
    <x v="7"/>
    <x v="0"/>
    <x v="0"/>
    <s v="GNR_GT_NGAS_BP_E-39"/>
    <n v="148.105263157895"/>
    <n v="0.14810526315789499"/>
  </r>
  <r>
    <x v="0"/>
    <x v="0"/>
    <x v="0"/>
    <x v="3"/>
    <x v="7"/>
    <s v="DE4-W_A"/>
    <x v="7"/>
    <x v="0"/>
    <x v="0"/>
    <s v="GNR_ST_NGAS_BP_E-33"/>
    <n v="291.28571428571399"/>
    <n v="0.29128571428571398"/>
  </r>
  <r>
    <x v="0"/>
    <x v="0"/>
    <x v="0"/>
    <x v="3"/>
    <x v="7"/>
    <s v="DE4-W_A"/>
    <x v="7"/>
    <x v="0"/>
    <x v="0"/>
    <s v="GNR_ST_NGAS_BP_E-38"/>
    <n v="2914.5714285714298"/>
    <n v="2.9145714285714299"/>
  </r>
  <r>
    <x v="0"/>
    <x v="0"/>
    <x v="0"/>
    <x v="3"/>
    <x v="7"/>
    <s v="DE4-W_A"/>
    <x v="7"/>
    <x v="1"/>
    <x v="0"/>
    <s v="GNR_BO_NGAS_E-80"/>
    <n v="353.6"/>
    <n v="0.35360000000000003"/>
  </r>
  <r>
    <x v="0"/>
    <x v="0"/>
    <x v="0"/>
    <x v="4"/>
    <x v="8"/>
    <s v="LV_Other_DH"/>
    <x v="0"/>
    <x v="0"/>
    <x v="0"/>
    <s v="GNR_GT_BGAS_BP_E-30"/>
    <n v="121.56862745098"/>
    <n v="0.12156862745098"/>
  </r>
  <r>
    <x v="0"/>
    <x v="0"/>
    <x v="0"/>
    <x v="4"/>
    <x v="8"/>
    <s v="LV_Other_DH"/>
    <x v="2"/>
    <x v="1"/>
    <x v="0"/>
    <s v="GNR_BO_COAL_E-76"/>
    <n v="47.5"/>
    <n v="4.7500000000000001E-2"/>
  </r>
  <r>
    <x v="0"/>
    <x v="0"/>
    <x v="0"/>
    <x v="4"/>
    <x v="8"/>
    <s v="LV_Other_DH"/>
    <x v="12"/>
    <x v="1"/>
    <x v="0"/>
    <s v="GNR_BO_FUELOIL_E-95"/>
    <n v="16.3"/>
    <n v="1.6299999999999999E-2"/>
  </r>
  <r>
    <x v="0"/>
    <x v="0"/>
    <x v="0"/>
    <x v="4"/>
    <x v="8"/>
    <s v="LV_Other_DH"/>
    <x v="7"/>
    <x v="0"/>
    <x v="0"/>
    <s v="GNR_ST_NGAS_BP_E-28"/>
    <n v="235.470588235294"/>
    <n v="0.23547058823529399"/>
  </r>
  <r>
    <x v="0"/>
    <x v="0"/>
    <x v="0"/>
    <x v="4"/>
    <x v="8"/>
    <s v="LV_Other_DH"/>
    <x v="7"/>
    <x v="1"/>
    <x v="0"/>
    <s v="GNR_BO_NGAS_E-101"/>
    <n v="759"/>
    <n v="0.75900000000000001"/>
  </r>
  <r>
    <x v="0"/>
    <x v="0"/>
    <x v="0"/>
    <x v="4"/>
    <x v="8"/>
    <s v="LV_Other_DH"/>
    <x v="15"/>
    <x v="0"/>
    <x v="0"/>
    <s v="GNR_ST_WOOD_BP_E-30"/>
    <n v="105.88235294117599"/>
    <n v="0.105882352941176"/>
  </r>
  <r>
    <x v="0"/>
    <x v="0"/>
    <x v="0"/>
    <x v="4"/>
    <x v="8"/>
    <s v="LV_Other_DH"/>
    <x v="15"/>
    <x v="1"/>
    <x v="0"/>
    <s v="GNR_BO_WOOD_E-108"/>
    <n v="907.86"/>
    <n v="0.90786"/>
  </r>
  <r>
    <x v="0"/>
    <x v="0"/>
    <x v="0"/>
    <x v="4"/>
    <x v="8"/>
    <s v="LV_RigaR"/>
    <x v="7"/>
    <x v="0"/>
    <x v="0"/>
    <s v="GNR_ST_NGAS_BP_E-42"/>
    <n v="47.9"/>
    <n v="4.7899999999999998E-2"/>
  </r>
  <r>
    <x v="0"/>
    <x v="0"/>
    <x v="0"/>
    <x v="4"/>
    <x v="8"/>
    <s v="LV_RigaR"/>
    <x v="7"/>
    <x v="0"/>
    <x v="0"/>
    <s v="RIGA-TEC2_CC_NGAS_BP"/>
    <n v="145.45454545454501"/>
    <n v="0.145454545454545"/>
  </r>
  <r>
    <x v="0"/>
    <x v="0"/>
    <x v="0"/>
    <x v="4"/>
    <x v="8"/>
    <s v="LV_RigaR"/>
    <x v="7"/>
    <x v="2"/>
    <x v="0"/>
    <s v="RIGA-TEC2_CC_NGAS_EXT"/>
    <n v="543.82716049382702"/>
    <n v="0.54382716049382696"/>
  </r>
  <r>
    <x v="0"/>
    <x v="0"/>
    <x v="0"/>
    <x v="4"/>
    <x v="8"/>
    <s v="LV_RigaR"/>
    <x v="7"/>
    <x v="1"/>
    <x v="0"/>
    <s v="GNR_BO_NGAS_E-101"/>
    <n v="1144.4000000000001"/>
    <n v="1.1444000000000001"/>
  </r>
  <r>
    <x v="0"/>
    <x v="0"/>
    <x v="0"/>
    <x v="4"/>
    <x v="8"/>
    <s v="LV_RigaR"/>
    <x v="7"/>
    <x v="1"/>
    <x v="0"/>
    <s v="RIGA-TEC1_BO_NGAS_HO"/>
    <n v="348"/>
    <n v="0.34799999999999998"/>
  </r>
  <r>
    <x v="0"/>
    <x v="0"/>
    <x v="0"/>
    <x v="4"/>
    <x v="8"/>
    <s v="LV_RigaR"/>
    <x v="7"/>
    <x v="1"/>
    <x v="0"/>
    <s v="RIGA-TEC2_BO_NGAS_HO"/>
    <n v="580"/>
    <n v="0.57999999999999996"/>
  </r>
  <r>
    <x v="0"/>
    <x v="0"/>
    <x v="0"/>
    <x v="4"/>
    <x v="8"/>
    <s v="LV_RigaR"/>
    <x v="15"/>
    <x v="1"/>
    <x v="0"/>
    <s v="GNR_BO_WOOD_E-108"/>
    <n v="940.26"/>
    <n v="0.94025999999999998"/>
  </r>
  <r>
    <x v="0"/>
    <x v="0"/>
    <x v="0"/>
    <x v="5"/>
    <x v="9"/>
    <s v="LT_KauU"/>
    <x v="6"/>
    <x v="0"/>
    <x v="0"/>
    <s v="KAUNAS_ST_MSW_BP"/>
    <n v="68.000226667422197"/>
    <n v="6.8000226667422198E-2"/>
  </r>
  <r>
    <x v="0"/>
    <x v="0"/>
    <x v="0"/>
    <x v="5"/>
    <x v="9"/>
    <s v="LT_KauU"/>
    <x v="7"/>
    <x v="2"/>
    <x v="0"/>
    <s v="GNR_ST_NGAS_EXT_E-24"/>
    <n v="185.999795400225"/>
    <n v="0.18599979540022499"/>
  </r>
  <r>
    <x v="0"/>
    <x v="0"/>
    <x v="0"/>
    <x v="5"/>
    <x v="9"/>
    <s v="LT_KauU"/>
    <x v="7"/>
    <x v="2"/>
    <x v="0"/>
    <s v="GNR_ST_NGAS_EXT_E-31"/>
    <n v="202.999970472732"/>
    <n v="0.20299997047273199"/>
  </r>
  <r>
    <x v="0"/>
    <x v="0"/>
    <x v="0"/>
    <x v="5"/>
    <x v="9"/>
    <s v="LT_KauU"/>
    <x v="7"/>
    <x v="1"/>
    <x v="0"/>
    <s v="GNR_BO_NGAS_E-101"/>
    <n v="442.15"/>
    <n v="0.44214999999999999"/>
  </r>
  <r>
    <x v="0"/>
    <x v="0"/>
    <x v="0"/>
    <x v="5"/>
    <x v="9"/>
    <s v="LT_KauU"/>
    <x v="15"/>
    <x v="1"/>
    <x v="0"/>
    <s v="GNR_BO_WOOD_E-108"/>
    <n v="253.47"/>
    <n v="0.25346999999999997"/>
  </r>
  <r>
    <x v="0"/>
    <x v="0"/>
    <x v="0"/>
    <x v="5"/>
    <x v="9"/>
    <s v="LT_KlaU"/>
    <x v="7"/>
    <x v="1"/>
    <x v="0"/>
    <s v="GNR_BO_NGAS_E-101"/>
    <n v="624.1"/>
    <n v="0.62409999999999999"/>
  </r>
  <r>
    <x v="0"/>
    <x v="0"/>
    <x v="0"/>
    <x v="5"/>
    <x v="9"/>
    <s v="LT_KlaU"/>
    <x v="15"/>
    <x v="0"/>
    <x v="0"/>
    <s v="KLAIPEDA_ST_WOOD_BP"/>
    <n v="133.691626893408"/>
    <n v="0.13369162689340799"/>
  </r>
  <r>
    <x v="0"/>
    <x v="0"/>
    <x v="0"/>
    <x v="5"/>
    <x v="9"/>
    <s v="LT_KlaU"/>
    <x v="15"/>
    <x v="1"/>
    <x v="0"/>
    <s v="GNR_BO_WOOD_E-108"/>
    <n v="88.5"/>
    <n v="8.8499999999999995E-2"/>
  </r>
  <r>
    <x v="0"/>
    <x v="0"/>
    <x v="0"/>
    <x v="5"/>
    <x v="9"/>
    <s v="LT_Other_DH"/>
    <x v="0"/>
    <x v="2"/>
    <x v="0"/>
    <s v="GNR_ENG_BGAS_EXT_E-33"/>
    <n v="1.5"/>
    <n v="1.5E-3"/>
  </r>
  <r>
    <x v="0"/>
    <x v="0"/>
    <x v="0"/>
    <x v="5"/>
    <x v="9"/>
    <s v="LT_Other_DH"/>
    <x v="12"/>
    <x v="2"/>
    <x v="0"/>
    <s v="GNR_ST_FUELOIL_EXT_E-22"/>
    <n v="433.99952260052498"/>
    <n v="0.43399952260052499"/>
  </r>
  <r>
    <x v="0"/>
    <x v="0"/>
    <x v="0"/>
    <x v="5"/>
    <x v="9"/>
    <s v="LT_Other_DH"/>
    <x v="4"/>
    <x v="0"/>
    <x v="0"/>
    <s v="LIFOSA_ST_HEAT_BP"/>
    <n v="50"/>
    <n v="0.05"/>
  </r>
  <r>
    <x v="0"/>
    <x v="0"/>
    <x v="0"/>
    <x v="5"/>
    <x v="9"/>
    <s v="LT_Other_DH"/>
    <x v="7"/>
    <x v="0"/>
    <x v="0"/>
    <s v="ALYTUS_ENG_NGAS_BP"/>
    <n v="30.6666666666667"/>
    <n v="3.06666666666667E-2"/>
  </r>
  <r>
    <x v="0"/>
    <x v="0"/>
    <x v="0"/>
    <x v="5"/>
    <x v="9"/>
    <s v="LT_Other_DH"/>
    <x v="7"/>
    <x v="0"/>
    <x v="0"/>
    <s v="GNR_ST_GAS_BP-E15"/>
    <n v="90.909090909090907"/>
    <n v="9.0909090909090898E-2"/>
  </r>
  <r>
    <x v="0"/>
    <x v="0"/>
    <x v="0"/>
    <x v="5"/>
    <x v="9"/>
    <s v="LT_Other_DH"/>
    <x v="7"/>
    <x v="2"/>
    <x v="0"/>
    <s v="ACHEMA1_ST_NGAS_EXT"/>
    <n v="25"/>
    <n v="2.5000000000000001E-2"/>
  </r>
  <r>
    <x v="0"/>
    <x v="0"/>
    <x v="0"/>
    <x v="5"/>
    <x v="9"/>
    <s v="LT_Other_DH"/>
    <x v="7"/>
    <x v="2"/>
    <x v="0"/>
    <s v="ACHEMA2_ST_NGAS_EXT"/>
    <n v="90.000038297888693"/>
    <n v="9.0000038297888593E-2"/>
  </r>
  <r>
    <x v="0"/>
    <x v="0"/>
    <x v="0"/>
    <x v="5"/>
    <x v="9"/>
    <s v="LT_Other_DH"/>
    <x v="7"/>
    <x v="2"/>
    <x v="0"/>
    <s v="GNR_ENG_NGAS_EXT_E-43"/>
    <n v="5"/>
    <n v="5.0000000000000001E-3"/>
  </r>
  <r>
    <x v="0"/>
    <x v="0"/>
    <x v="0"/>
    <x v="5"/>
    <x v="9"/>
    <s v="LT_Other_DH"/>
    <x v="7"/>
    <x v="1"/>
    <x v="0"/>
    <s v="GNR_BO_NGAS_E-101"/>
    <n v="1629.18"/>
    <n v="1.6291800000000001"/>
  </r>
  <r>
    <x v="0"/>
    <x v="0"/>
    <x v="0"/>
    <x v="5"/>
    <x v="9"/>
    <s v="LT_Other_DH"/>
    <x v="15"/>
    <x v="1"/>
    <x v="0"/>
    <s v="GNR_BO_WOOD_E-108"/>
    <n v="619.57000000000005"/>
    <n v="0.61956999999999995"/>
  </r>
  <r>
    <x v="0"/>
    <x v="0"/>
    <x v="0"/>
    <x v="5"/>
    <x v="9"/>
    <s v="LT_Other_DH"/>
    <x v="13"/>
    <x v="0"/>
    <x v="0"/>
    <s v="EBAVERE_ST_WOODWST_BP"/>
    <n v="27.3684210526316"/>
    <n v="2.7368421052631601E-2"/>
  </r>
  <r>
    <x v="0"/>
    <x v="0"/>
    <x v="0"/>
    <x v="5"/>
    <x v="9"/>
    <s v="LT_Panevezys"/>
    <x v="7"/>
    <x v="0"/>
    <x v="0"/>
    <s v="GNR_CC_NGAS_BP_E-42"/>
    <n v="29.1666666666667"/>
    <n v="2.9166666666666698E-2"/>
  </r>
  <r>
    <x v="0"/>
    <x v="0"/>
    <x v="0"/>
    <x v="5"/>
    <x v="9"/>
    <s v="LT_Panevezys"/>
    <x v="7"/>
    <x v="1"/>
    <x v="0"/>
    <s v="GNR_BO_NGAS_E-101"/>
    <n v="304.33999999999997"/>
    <n v="0.30434"/>
  </r>
  <r>
    <x v="0"/>
    <x v="0"/>
    <x v="0"/>
    <x v="5"/>
    <x v="9"/>
    <s v="LT_Panevezys"/>
    <x v="15"/>
    <x v="2"/>
    <x v="0"/>
    <s v="GNR_ST_WOOD_EXT_E-14"/>
    <n v="25"/>
    <n v="2.5000000000000001E-2"/>
  </r>
  <r>
    <x v="0"/>
    <x v="0"/>
    <x v="0"/>
    <x v="5"/>
    <x v="9"/>
    <s v="LT_Panevezys"/>
    <x v="15"/>
    <x v="1"/>
    <x v="0"/>
    <s v="GNR_BO_WOOD_E-108"/>
    <n v="104.8"/>
    <n v="0.1048"/>
  </r>
  <r>
    <x v="0"/>
    <x v="0"/>
    <x v="0"/>
    <x v="5"/>
    <x v="9"/>
    <s v="LT_SiaU"/>
    <x v="7"/>
    <x v="1"/>
    <x v="0"/>
    <s v="GNR_BO_NGAS_E-101"/>
    <n v="262.98"/>
    <n v="0.26297999999999999"/>
  </r>
  <r>
    <x v="0"/>
    <x v="0"/>
    <x v="0"/>
    <x v="5"/>
    <x v="9"/>
    <s v="LT_SiaU"/>
    <x v="15"/>
    <x v="0"/>
    <x v="0"/>
    <s v="SIAULIAI_ST_WOOD_BP"/>
    <n v="37.241379310344797"/>
    <n v="3.7241379310344797E-2"/>
  </r>
  <r>
    <x v="0"/>
    <x v="0"/>
    <x v="0"/>
    <x v="5"/>
    <x v="9"/>
    <s v="LT_SiaU"/>
    <x v="15"/>
    <x v="1"/>
    <x v="0"/>
    <s v="GNR_BO_WOOD_E-108"/>
    <n v="25"/>
    <n v="2.5000000000000001E-2"/>
  </r>
  <r>
    <x v="0"/>
    <x v="0"/>
    <x v="0"/>
    <x v="5"/>
    <x v="9"/>
    <s v="LT_VilU"/>
    <x v="6"/>
    <x v="0"/>
    <x v="0"/>
    <s v="VILNIUS_ST_MSW_BP"/>
    <n v="226.99795208369301"/>
    <n v="0.226997952083693"/>
  </r>
  <r>
    <x v="0"/>
    <x v="0"/>
    <x v="0"/>
    <x v="5"/>
    <x v="9"/>
    <s v="LT_VilU"/>
    <x v="7"/>
    <x v="2"/>
    <x v="0"/>
    <s v="GNR_ST_NGAS_EXT_E-39"/>
    <n v="604.00049662263098"/>
    <n v="0.604000496622631"/>
  </r>
  <r>
    <x v="0"/>
    <x v="0"/>
    <x v="0"/>
    <x v="5"/>
    <x v="9"/>
    <s v="LT_VilU"/>
    <x v="7"/>
    <x v="1"/>
    <x v="0"/>
    <s v="GNR_BO_NGAS_E-101"/>
    <n v="466.93"/>
    <n v="0.46693000000000001"/>
  </r>
  <r>
    <x v="0"/>
    <x v="0"/>
    <x v="0"/>
    <x v="5"/>
    <x v="9"/>
    <s v="LT_VilU"/>
    <x v="15"/>
    <x v="0"/>
    <x v="0"/>
    <s v="VILNIUS_ST_WOOD_BP"/>
    <n v="62.5"/>
    <n v="6.25E-2"/>
  </r>
  <r>
    <x v="0"/>
    <x v="0"/>
    <x v="0"/>
    <x v="5"/>
    <x v="9"/>
    <s v="LT_VilU"/>
    <x v="15"/>
    <x v="1"/>
    <x v="0"/>
    <s v="GNR_BO_WOOD_E-108"/>
    <n v="143.6"/>
    <n v="0.14360000000000001"/>
  </r>
  <r>
    <x v="0"/>
    <x v="0"/>
    <x v="0"/>
    <x v="6"/>
    <x v="10"/>
    <s v="NO1_A2"/>
    <x v="0"/>
    <x v="1"/>
    <x v="0"/>
    <s v="GNR_BO_BGAS_E-90"/>
    <n v="5.4"/>
    <n v="5.4000000000000003E-3"/>
  </r>
  <r>
    <x v="0"/>
    <x v="0"/>
    <x v="0"/>
    <x v="6"/>
    <x v="10"/>
    <s v="NO1_A2"/>
    <x v="2"/>
    <x v="1"/>
    <x v="0"/>
    <s v="GNR_BO_COAL_E-90"/>
    <n v="28.5"/>
    <n v="2.8500000000000001E-2"/>
  </r>
  <r>
    <x v="0"/>
    <x v="0"/>
    <x v="0"/>
    <x v="6"/>
    <x v="10"/>
    <s v="NO1_A2"/>
    <x v="3"/>
    <x v="3"/>
    <x v="0"/>
    <s v="GNR_BO_ELEC_E-99"/>
    <n v="77.2"/>
    <n v="7.7200000000000005E-2"/>
  </r>
  <r>
    <x v="0"/>
    <x v="0"/>
    <x v="0"/>
    <x v="6"/>
    <x v="10"/>
    <s v="NO1_A2"/>
    <x v="3"/>
    <x v="3"/>
    <x v="0"/>
    <s v="GNR_HP_ELEC_COP-270"/>
    <n v="143.69999999999999"/>
    <n v="0.14369999999999999"/>
  </r>
  <r>
    <x v="0"/>
    <x v="0"/>
    <x v="0"/>
    <x v="6"/>
    <x v="10"/>
    <s v="NO1_A2"/>
    <x v="12"/>
    <x v="1"/>
    <x v="0"/>
    <s v="GNR_BO_FUELOIL_E-90"/>
    <n v="236.8"/>
    <n v="0.23680000000000001"/>
  </r>
  <r>
    <x v="0"/>
    <x v="0"/>
    <x v="0"/>
    <x v="6"/>
    <x v="10"/>
    <s v="NO1_A2"/>
    <x v="4"/>
    <x v="5"/>
    <x v="1"/>
    <s v="GNR_HS_HEAT_PIT_L-DEC_E-91_Y-2020"/>
    <n v="46760.782714465699"/>
    <n v="46.760782714465698"/>
  </r>
  <r>
    <x v="0"/>
    <x v="0"/>
    <x v="0"/>
    <x v="6"/>
    <x v="10"/>
    <s v="NO1_A2"/>
    <x v="21"/>
    <x v="1"/>
    <x v="0"/>
    <s v="GNR_BO_LNG_E-90"/>
    <n v="53.9"/>
    <n v="5.3900000000000003E-2"/>
  </r>
  <r>
    <x v="0"/>
    <x v="0"/>
    <x v="0"/>
    <x v="6"/>
    <x v="10"/>
    <s v="NO1_A2"/>
    <x v="6"/>
    <x v="0"/>
    <x v="0"/>
    <s v="GNR_ST_MSW_BP_CB-20"/>
    <n v="34"/>
    <n v="3.4000000000000002E-2"/>
  </r>
  <r>
    <x v="0"/>
    <x v="0"/>
    <x v="0"/>
    <x v="6"/>
    <x v="10"/>
    <s v="NO1_A2"/>
    <x v="6"/>
    <x v="1"/>
    <x v="0"/>
    <s v="GNR_BO_MSW_E-90"/>
    <n v="6.2"/>
    <n v="6.1999999999999998E-3"/>
  </r>
  <r>
    <x v="0"/>
    <x v="0"/>
    <x v="0"/>
    <x v="6"/>
    <x v="10"/>
    <s v="NO1_A2"/>
    <x v="9"/>
    <x v="1"/>
    <x v="0"/>
    <s v="GNR_EH_HEAT"/>
    <n v="21.6"/>
    <n v="2.1600000000000001E-2"/>
  </r>
  <r>
    <x v="0"/>
    <x v="0"/>
    <x v="0"/>
    <x v="6"/>
    <x v="10"/>
    <s v="NO1_A2"/>
    <x v="10"/>
    <x v="1"/>
    <x v="0"/>
    <s v="GNR_BO_WOODCHI_E-90"/>
    <n v="72.8"/>
    <n v="7.2800000000000004E-2"/>
  </r>
  <r>
    <x v="0"/>
    <x v="0"/>
    <x v="0"/>
    <x v="6"/>
    <x v="10"/>
    <s v="NO1_A2"/>
    <x v="11"/>
    <x v="1"/>
    <x v="0"/>
    <s v="GNR_BO_WOODPEL_E-90"/>
    <n v="19.899999999999999"/>
    <n v="1.9900000000000001E-2"/>
  </r>
  <r>
    <x v="0"/>
    <x v="0"/>
    <x v="0"/>
    <x v="6"/>
    <x v="10"/>
    <s v="NO1_A2"/>
    <x v="13"/>
    <x v="1"/>
    <x v="0"/>
    <s v="GNR_BO_WOODWST_E-90"/>
    <n v="44.2"/>
    <n v="4.4200000000000003E-2"/>
  </r>
  <r>
    <x v="0"/>
    <x v="0"/>
    <x v="0"/>
    <x v="6"/>
    <x v="10"/>
    <s v="NO1_A3"/>
    <x v="1"/>
    <x v="1"/>
    <x v="0"/>
    <s v="GNR_BO_BIOIL_E-90"/>
    <n v="115.8"/>
    <n v="0.1158"/>
  </r>
  <r>
    <x v="0"/>
    <x v="0"/>
    <x v="0"/>
    <x v="6"/>
    <x v="10"/>
    <s v="NO1_A3"/>
    <x v="3"/>
    <x v="3"/>
    <x v="1"/>
    <s v="GNR_HP_ELEC_GROUND-WTR_COP-360_LS-4-MW_Y-2020"/>
    <n v="75.1328984745887"/>
    <n v="7.5132898474588705E-2"/>
  </r>
  <r>
    <x v="0"/>
    <x v="0"/>
    <x v="0"/>
    <x v="6"/>
    <x v="10"/>
    <s v="NO1_A3"/>
    <x v="3"/>
    <x v="3"/>
    <x v="0"/>
    <s v="GNR_BO_ELEC_E-99"/>
    <n v="205"/>
    <n v="0.20499999999999999"/>
  </r>
  <r>
    <x v="0"/>
    <x v="0"/>
    <x v="0"/>
    <x v="6"/>
    <x v="10"/>
    <s v="NO1_A3"/>
    <x v="3"/>
    <x v="3"/>
    <x v="0"/>
    <s v="GNR_HP_ELEC_COP-270"/>
    <n v="25"/>
    <n v="2.5000000000000001E-2"/>
  </r>
  <r>
    <x v="0"/>
    <x v="0"/>
    <x v="0"/>
    <x v="6"/>
    <x v="10"/>
    <s v="NO1_A3"/>
    <x v="12"/>
    <x v="1"/>
    <x v="0"/>
    <s v="GNR_BO_FUELOIL_E-90"/>
    <n v="269.60000000000002"/>
    <n v="0.26960000000000001"/>
  </r>
  <r>
    <x v="0"/>
    <x v="0"/>
    <x v="0"/>
    <x v="6"/>
    <x v="10"/>
    <s v="NO1_A3"/>
    <x v="4"/>
    <x v="5"/>
    <x v="1"/>
    <s v="GNR_HS_HEAT_PIT_L-DEC_E-91_Y-2020"/>
    <n v="71254.032130997002"/>
    <n v="71.254032130997004"/>
  </r>
  <r>
    <x v="0"/>
    <x v="0"/>
    <x v="0"/>
    <x v="6"/>
    <x v="10"/>
    <s v="NO1_A3"/>
    <x v="21"/>
    <x v="1"/>
    <x v="0"/>
    <s v="GNR_BO_LNG_E-90"/>
    <n v="83.3"/>
    <n v="8.3299999999999999E-2"/>
  </r>
  <r>
    <x v="0"/>
    <x v="0"/>
    <x v="0"/>
    <x v="6"/>
    <x v="10"/>
    <s v="NO1_A3"/>
    <x v="6"/>
    <x v="0"/>
    <x v="0"/>
    <s v="GNR_ST_MSW_BP_CB-20"/>
    <n v="77.083333333333499"/>
    <n v="7.7083333333333504E-2"/>
  </r>
  <r>
    <x v="0"/>
    <x v="0"/>
    <x v="0"/>
    <x v="6"/>
    <x v="10"/>
    <s v="NO1_A3"/>
    <x v="6"/>
    <x v="1"/>
    <x v="0"/>
    <s v="GNR_BO_MSW_E-90"/>
    <n v="26.7"/>
    <n v="2.6700000000000002E-2"/>
  </r>
  <r>
    <x v="0"/>
    <x v="0"/>
    <x v="0"/>
    <x v="6"/>
    <x v="10"/>
    <s v="NO1_A3"/>
    <x v="11"/>
    <x v="1"/>
    <x v="0"/>
    <s v="GNR_BO_WOODPEL_E-90"/>
    <n v="46.7"/>
    <n v="4.6699999999999998E-2"/>
  </r>
  <r>
    <x v="0"/>
    <x v="0"/>
    <x v="0"/>
    <x v="6"/>
    <x v="10"/>
    <s v="NO1_A3"/>
    <x v="13"/>
    <x v="1"/>
    <x v="0"/>
    <s v="GNR_BO_WOODWST_E-90"/>
    <n v="13.3"/>
    <n v="1.3299999999999999E-2"/>
  </r>
  <r>
    <x v="0"/>
    <x v="0"/>
    <x v="0"/>
    <x v="6"/>
    <x v="11"/>
    <s v="NO2_A2"/>
    <x v="0"/>
    <x v="1"/>
    <x v="0"/>
    <s v="GNR_BO_BGAS_E-90"/>
    <n v="0.9"/>
    <n v="8.9999999999999998E-4"/>
  </r>
  <r>
    <x v="0"/>
    <x v="0"/>
    <x v="0"/>
    <x v="6"/>
    <x v="11"/>
    <s v="NO2_A2"/>
    <x v="2"/>
    <x v="1"/>
    <x v="0"/>
    <s v="GNR_BO_COAL_E-90"/>
    <n v="4.2"/>
    <n v="4.1999999999999997E-3"/>
  </r>
  <r>
    <x v="0"/>
    <x v="0"/>
    <x v="0"/>
    <x v="6"/>
    <x v="11"/>
    <s v="NO2_A2"/>
    <x v="3"/>
    <x v="3"/>
    <x v="0"/>
    <s v="GNR_BO_ELEC_E-99"/>
    <n v="36.1"/>
    <n v="3.61E-2"/>
  </r>
  <r>
    <x v="0"/>
    <x v="0"/>
    <x v="0"/>
    <x v="6"/>
    <x v="11"/>
    <s v="NO2_A2"/>
    <x v="3"/>
    <x v="3"/>
    <x v="0"/>
    <s v="GNR_HP_ELEC_COP-270"/>
    <n v="1.7"/>
    <n v="1.6999999999999999E-3"/>
  </r>
  <r>
    <x v="0"/>
    <x v="0"/>
    <x v="0"/>
    <x v="6"/>
    <x v="11"/>
    <s v="NO2_A2"/>
    <x v="12"/>
    <x v="1"/>
    <x v="0"/>
    <s v="GNR_BO_FUELOIL_E-90"/>
    <n v="33.799999999999997"/>
    <n v="3.3799999999999997E-2"/>
  </r>
  <r>
    <x v="0"/>
    <x v="0"/>
    <x v="0"/>
    <x v="6"/>
    <x v="11"/>
    <s v="NO2_A2"/>
    <x v="4"/>
    <x v="5"/>
    <x v="1"/>
    <s v="GNR_HS_HEAT_PIT_L-DEC_E-91_Y-2020"/>
    <n v="12168.533503872601"/>
    <n v="12.168533503872601"/>
  </r>
  <r>
    <x v="0"/>
    <x v="0"/>
    <x v="0"/>
    <x v="6"/>
    <x v="11"/>
    <s v="NO2_A2"/>
    <x v="21"/>
    <x v="1"/>
    <x v="0"/>
    <s v="GNR_BO_LNG_E-90"/>
    <n v="16.8"/>
    <n v="1.6799999999999999E-2"/>
  </r>
  <r>
    <x v="0"/>
    <x v="0"/>
    <x v="0"/>
    <x v="6"/>
    <x v="11"/>
    <s v="NO2_A2"/>
    <x v="6"/>
    <x v="0"/>
    <x v="0"/>
    <s v="GNR_ST_MSW_BP_CB-30"/>
    <n v="30"/>
    <n v="0.03"/>
  </r>
  <r>
    <x v="0"/>
    <x v="0"/>
    <x v="0"/>
    <x v="6"/>
    <x v="11"/>
    <s v="NO2_A2"/>
    <x v="7"/>
    <x v="1"/>
    <x v="0"/>
    <s v="GNR_BO_NGAS_E-90"/>
    <n v="62.6"/>
    <n v="6.2600000000000003E-2"/>
  </r>
  <r>
    <x v="0"/>
    <x v="0"/>
    <x v="0"/>
    <x v="6"/>
    <x v="11"/>
    <s v="NO2_A2"/>
    <x v="9"/>
    <x v="1"/>
    <x v="0"/>
    <s v="GNR_EH_HEAT"/>
    <n v="42.7"/>
    <n v="4.2700000000000002E-2"/>
  </r>
  <r>
    <x v="0"/>
    <x v="0"/>
    <x v="0"/>
    <x v="6"/>
    <x v="11"/>
    <s v="NO2_A2"/>
    <x v="10"/>
    <x v="1"/>
    <x v="0"/>
    <s v="GNR_BO_WOODCHI_E-90"/>
    <n v="3.2"/>
    <n v="3.2000000000000002E-3"/>
  </r>
  <r>
    <x v="0"/>
    <x v="0"/>
    <x v="0"/>
    <x v="6"/>
    <x v="11"/>
    <s v="NO2_A2"/>
    <x v="11"/>
    <x v="1"/>
    <x v="0"/>
    <s v="GNR_BO_WOODPEL_E-90"/>
    <n v="18.3"/>
    <n v="1.83E-2"/>
  </r>
  <r>
    <x v="0"/>
    <x v="0"/>
    <x v="0"/>
    <x v="6"/>
    <x v="11"/>
    <s v="NO2_A2"/>
    <x v="13"/>
    <x v="1"/>
    <x v="0"/>
    <s v="GNR_BO_WOODWST_E-90"/>
    <n v="53.2"/>
    <n v="5.3199999999999997E-2"/>
  </r>
  <r>
    <x v="0"/>
    <x v="0"/>
    <x v="0"/>
    <x v="6"/>
    <x v="12"/>
    <s v="NO3_A2"/>
    <x v="2"/>
    <x v="1"/>
    <x v="0"/>
    <s v="GNR_BO_COAL_E-90"/>
    <n v="3.2"/>
    <n v="3.2000000000000002E-3"/>
  </r>
  <r>
    <x v="0"/>
    <x v="0"/>
    <x v="0"/>
    <x v="6"/>
    <x v="12"/>
    <s v="NO3_A2"/>
    <x v="3"/>
    <x v="3"/>
    <x v="0"/>
    <s v="GNR_BO_ELEC_E-99"/>
    <n v="21.5"/>
    <n v="2.1499999999999998E-2"/>
  </r>
  <r>
    <x v="0"/>
    <x v="0"/>
    <x v="0"/>
    <x v="6"/>
    <x v="12"/>
    <s v="NO3_A2"/>
    <x v="3"/>
    <x v="3"/>
    <x v="0"/>
    <s v="GNR_HP_ELEC_COP-270"/>
    <n v="9.6"/>
    <n v="9.5999999999999992E-3"/>
  </r>
  <r>
    <x v="0"/>
    <x v="0"/>
    <x v="0"/>
    <x v="6"/>
    <x v="12"/>
    <s v="NO3_A2"/>
    <x v="12"/>
    <x v="1"/>
    <x v="0"/>
    <s v="GNR_BO_FUELOIL_E-90"/>
    <n v="24.6"/>
    <n v="2.46E-2"/>
  </r>
  <r>
    <x v="0"/>
    <x v="0"/>
    <x v="0"/>
    <x v="6"/>
    <x v="12"/>
    <s v="NO3_A2"/>
    <x v="4"/>
    <x v="5"/>
    <x v="1"/>
    <s v="GNR_HS_HEAT_PIT_L-DEC_E-91_Y-2020"/>
    <n v="4679.4888635181696"/>
    <n v="4.6794888635181699"/>
  </r>
  <r>
    <x v="0"/>
    <x v="0"/>
    <x v="0"/>
    <x v="6"/>
    <x v="12"/>
    <s v="NO3_A2"/>
    <x v="21"/>
    <x v="1"/>
    <x v="0"/>
    <s v="GNR_BO_LNG_E-90"/>
    <n v="23.2"/>
    <n v="2.3199999999999998E-2"/>
  </r>
  <r>
    <x v="0"/>
    <x v="0"/>
    <x v="0"/>
    <x v="6"/>
    <x v="12"/>
    <s v="NO3_A2"/>
    <x v="6"/>
    <x v="0"/>
    <x v="0"/>
    <s v="GNR_ST_MSW_BP_CB-20"/>
    <n v="18"/>
    <n v="1.7999999999999999E-2"/>
  </r>
  <r>
    <x v="0"/>
    <x v="0"/>
    <x v="0"/>
    <x v="6"/>
    <x v="12"/>
    <s v="NO3_A2"/>
    <x v="9"/>
    <x v="1"/>
    <x v="0"/>
    <s v="GNR_EH_HEAT"/>
    <n v="31.3"/>
    <n v="3.1300000000000001E-2"/>
  </r>
  <r>
    <x v="0"/>
    <x v="0"/>
    <x v="0"/>
    <x v="6"/>
    <x v="12"/>
    <s v="NO3_A2"/>
    <x v="10"/>
    <x v="1"/>
    <x v="0"/>
    <s v="GNR_BO_WOODCHI_E-90"/>
    <n v="8.6999999999999993"/>
    <n v="8.6999999999999994E-3"/>
  </r>
  <r>
    <x v="0"/>
    <x v="0"/>
    <x v="0"/>
    <x v="6"/>
    <x v="12"/>
    <s v="NO3_A2"/>
    <x v="11"/>
    <x v="1"/>
    <x v="0"/>
    <s v="GNR_BO_WOODPEL_E-90"/>
    <n v="14.4"/>
    <n v="1.44E-2"/>
  </r>
  <r>
    <x v="0"/>
    <x v="0"/>
    <x v="0"/>
    <x v="6"/>
    <x v="12"/>
    <s v="NO3_A3"/>
    <x v="0"/>
    <x v="1"/>
    <x v="0"/>
    <s v="GNR_BO_BGAS_E-90"/>
    <n v="3.3"/>
    <n v="3.3E-3"/>
  </r>
  <r>
    <x v="0"/>
    <x v="0"/>
    <x v="0"/>
    <x v="6"/>
    <x v="12"/>
    <s v="NO3_A3"/>
    <x v="3"/>
    <x v="3"/>
    <x v="0"/>
    <s v="GNR_BO_ELEC_E-99"/>
    <n v="73.8"/>
    <n v="7.3800000000000004E-2"/>
  </r>
  <r>
    <x v="0"/>
    <x v="0"/>
    <x v="0"/>
    <x v="6"/>
    <x v="12"/>
    <s v="NO3_A3"/>
    <x v="3"/>
    <x v="3"/>
    <x v="0"/>
    <s v="GNR_HP_ELEC_COP-270"/>
    <n v="0.8"/>
    <n v="8.0000000000000004E-4"/>
  </r>
  <r>
    <x v="0"/>
    <x v="0"/>
    <x v="0"/>
    <x v="6"/>
    <x v="12"/>
    <s v="NO3_A3"/>
    <x v="12"/>
    <x v="1"/>
    <x v="0"/>
    <s v="GNR_BO_FUELOIL_E-90"/>
    <n v="44.7"/>
    <n v="4.4699999999999997E-2"/>
  </r>
  <r>
    <x v="0"/>
    <x v="0"/>
    <x v="0"/>
    <x v="6"/>
    <x v="12"/>
    <s v="NO3_A3"/>
    <x v="4"/>
    <x v="5"/>
    <x v="1"/>
    <s v="GNR_HS_HEAT_PIT_L-DEC_E-91_Y-2020"/>
    <n v="13330.7600391753"/>
    <n v="13.330760039175299"/>
  </r>
  <r>
    <x v="0"/>
    <x v="0"/>
    <x v="0"/>
    <x v="6"/>
    <x v="12"/>
    <s v="NO3_A3"/>
    <x v="21"/>
    <x v="1"/>
    <x v="0"/>
    <s v="GNR_BO_LNG_E-90"/>
    <n v="85"/>
    <n v="8.5000000000000006E-2"/>
  </r>
  <r>
    <x v="0"/>
    <x v="0"/>
    <x v="0"/>
    <x v="6"/>
    <x v="12"/>
    <s v="NO3_A3"/>
    <x v="6"/>
    <x v="1"/>
    <x v="0"/>
    <s v="GNR_BO_MSW_E-90"/>
    <n v="58.3"/>
    <n v="5.8299999999999998E-2"/>
  </r>
  <r>
    <x v="0"/>
    <x v="0"/>
    <x v="0"/>
    <x v="6"/>
    <x v="12"/>
    <s v="NO3_A3"/>
    <x v="10"/>
    <x v="1"/>
    <x v="0"/>
    <s v="GNR_BO_WOODCHI_E-90"/>
    <n v="10.8"/>
    <n v="1.0800000000000001E-2"/>
  </r>
  <r>
    <x v="0"/>
    <x v="0"/>
    <x v="0"/>
    <x v="6"/>
    <x v="13"/>
    <s v="NO4_A1"/>
    <x v="3"/>
    <x v="3"/>
    <x v="1"/>
    <s v="GNR_BO_ELEC_E-99_LS-10-MW-FEED_Y-2020"/>
    <n v="315.51335173561699"/>
    <n v="0.31551335173561701"/>
  </r>
  <r>
    <x v="0"/>
    <x v="0"/>
    <x v="0"/>
    <x v="6"/>
    <x v="13"/>
    <s v="NO4_A1"/>
    <x v="4"/>
    <x v="5"/>
    <x v="1"/>
    <s v="GNR_HS_HEAT_PIT_L-CEN_E-90_Y-2020"/>
    <n v="31518.646385385"/>
    <n v="31.518646385385001"/>
  </r>
  <r>
    <x v="0"/>
    <x v="0"/>
    <x v="0"/>
    <x v="6"/>
    <x v="13"/>
    <s v="NO4_A1"/>
    <x v="7"/>
    <x v="0"/>
    <x v="0"/>
    <s v="GNR_GT_NGAS_BP_E-39"/>
    <n v="226.31578947368399"/>
    <n v="0.226315789473684"/>
  </r>
  <r>
    <x v="0"/>
    <x v="0"/>
    <x v="0"/>
    <x v="6"/>
    <x v="13"/>
    <s v="NO4_A2"/>
    <x v="2"/>
    <x v="1"/>
    <x v="0"/>
    <s v="GNR_BO_COAL_E-90"/>
    <n v="2.5"/>
    <n v="2.5000000000000001E-3"/>
  </r>
  <r>
    <x v="0"/>
    <x v="0"/>
    <x v="0"/>
    <x v="6"/>
    <x v="13"/>
    <s v="NO4_A2"/>
    <x v="3"/>
    <x v="3"/>
    <x v="0"/>
    <s v="GNR_BO_ELEC_E-99"/>
    <n v="33.700000000000003"/>
    <n v="3.3700000000000001E-2"/>
  </r>
  <r>
    <x v="0"/>
    <x v="0"/>
    <x v="0"/>
    <x v="6"/>
    <x v="13"/>
    <s v="NO4_A2"/>
    <x v="3"/>
    <x v="3"/>
    <x v="0"/>
    <s v="GNR_HP_ELEC_COP-270"/>
    <n v="5.4"/>
    <n v="5.4000000000000003E-3"/>
  </r>
  <r>
    <x v="0"/>
    <x v="0"/>
    <x v="0"/>
    <x v="6"/>
    <x v="13"/>
    <s v="NO4_A2"/>
    <x v="12"/>
    <x v="1"/>
    <x v="0"/>
    <s v="GNR_BO_FUELOIL_E-90"/>
    <n v="31.9"/>
    <n v="3.1899999999999998E-2"/>
  </r>
  <r>
    <x v="0"/>
    <x v="0"/>
    <x v="0"/>
    <x v="6"/>
    <x v="13"/>
    <s v="NO4_A2"/>
    <x v="4"/>
    <x v="5"/>
    <x v="1"/>
    <s v="GNR_HS_HEAT_PIT_L-DEC_E-91_Y-2020"/>
    <n v="4520.1900176856998"/>
    <n v="4.5201900176857004"/>
  </r>
  <r>
    <x v="0"/>
    <x v="0"/>
    <x v="0"/>
    <x v="6"/>
    <x v="13"/>
    <s v="NO4_A2"/>
    <x v="21"/>
    <x v="1"/>
    <x v="0"/>
    <s v="GNR_BO_LNG_E-90"/>
    <n v="15.3"/>
    <n v="1.5299999999999999E-2"/>
  </r>
  <r>
    <x v="0"/>
    <x v="0"/>
    <x v="0"/>
    <x v="6"/>
    <x v="13"/>
    <s v="NO4_A2"/>
    <x v="6"/>
    <x v="0"/>
    <x v="0"/>
    <s v="GNR_ST_MSW_BP_CB-20"/>
    <n v="0.5"/>
    <n v="5.0000000000000001E-4"/>
  </r>
  <r>
    <x v="0"/>
    <x v="0"/>
    <x v="0"/>
    <x v="6"/>
    <x v="13"/>
    <s v="NO4_A2"/>
    <x v="6"/>
    <x v="1"/>
    <x v="0"/>
    <s v="GNR_BO_MSW_E-90"/>
    <n v="13.3"/>
    <n v="1.3299999999999999E-2"/>
  </r>
  <r>
    <x v="0"/>
    <x v="0"/>
    <x v="0"/>
    <x v="6"/>
    <x v="13"/>
    <s v="NO4_A2"/>
    <x v="18"/>
    <x v="1"/>
    <x v="0"/>
    <s v="GNR_BO_BFG_E-90"/>
    <n v="16.7"/>
    <n v="1.67E-2"/>
  </r>
  <r>
    <x v="0"/>
    <x v="0"/>
    <x v="0"/>
    <x v="6"/>
    <x v="13"/>
    <s v="NO4_A2"/>
    <x v="9"/>
    <x v="1"/>
    <x v="0"/>
    <s v="GNR_EH_HEAT"/>
    <n v="73.099999999999994"/>
    <n v="7.3099999999999998E-2"/>
  </r>
  <r>
    <x v="0"/>
    <x v="0"/>
    <x v="0"/>
    <x v="6"/>
    <x v="13"/>
    <s v="NO4_A2"/>
    <x v="10"/>
    <x v="1"/>
    <x v="0"/>
    <s v="GNR_BO_WOODCHI_E-90"/>
    <n v="17"/>
    <n v="1.7000000000000001E-2"/>
  </r>
  <r>
    <x v="0"/>
    <x v="0"/>
    <x v="0"/>
    <x v="6"/>
    <x v="14"/>
    <s v="NO5_A1"/>
    <x v="4"/>
    <x v="5"/>
    <x v="1"/>
    <s v="GNR_HS_HEAT_PIT_L-CEN_E-90_Y-2020"/>
    <n v="16356.834397634801"/>
    <n v="16.356834397634799"/>
  </r>
  <r>
    <x v="0"/>
    <x v="0"/>
    <x v="0"/>
    <x v="6"/>
    <x v="14"/>
    <s v="NO5_A1"/>
    <x v="6"/>
    <x v="0"/>
    <x v="1"/>
    <s v="GNR_ST_MSW_BP_E-23_LS-220-MW-FEED_Y-2020"/>
    <n v="689.78627504952601"/>
    <n v="0.68978627504952605"/>
  </r>
  <r>
    <x v="0"/>
    <x v="0"/>
    <x v="0"/>
    <x v="6"/>
    <x v="14"/>
    <s v="NO5_A1"/>
    <x v="7"/>
    <x v="1"/>
    <x v="0"/>
    <s v="GNR_BO_NGAS_E-97"/>
    <n v="600"/>
    <n v="0.6"/>
  </r>
  <r>
    <x v="0"/>
    <x v="0"/>
    <x v="0"/>
    <x v="6"/>
    <x v="14"/>
    <s v="NO5_A2"/>
    <x v="3"/>
    <x v="3"/>
    <x v="0"/>
    <s v="GNR_BO_ELEC_E-99"/>
    <n v="35.4166666666667"/>
    <n v="3.54166666666667E-2"/>
  </r>
  <r>
    <x v="0"/>
    <x v="0"/>
    <x v="0"/>
    <x v="6"/>
    <x v="14"/>
    <s v="NO5_A2"/>
    <x v="12"/>
    <x v="1"/>
    <x v="0"/>
    <s v="GNR_BO_FUELOIL_E-90"/>
    <n v="46.6666666666667"/>
    <n v="4.6666666666666697E-2"/>
  </r>
  <r>
    <x v="0"/>
    <x v="0"/>
    <x v="0"/>
    <x v="6"/>
    <x v="14"/>
    <s v="NO5_A2"/>
    <x v="4"/>
    <x v="5"/>
    <x v="1"/>
    <s v="GNR_HS_HEAT_PIT_L-DEC_E-91_Y-2020"/>
    <n v="5400.3080495919403"/>
    <n v="5.4003080495919402"/>
  </r>
  <r>
    <x v="0"/>
    <x v="0"/>
    <x v="0"/>
    <x v="6"/>
    <x v="14"/>
    <s v="NO5_A2"/>
    <x v="21"/>
    <x v="1"/>
    <x v="0"/>
    <s v="GNR_BO_LNG_E-90"/>
    <n v="28.3333333333333"/>
    <n v="2.8333333333333301E-2"/>
  </r>
  <r>
    <x v="0"/>
    <x v="0"/>
    <x v="0"/>
    <x v="6"/>
    <x v="14"/>
    <s v="NO5_A2"/>
    <x v="6"/>
    <x v="0"/>
    <x v="0"/>
    <s v="GNR_ST_MSW_BP_CB-20"/>
    <n v="45.8333333333333"/>
    <n v="4.5833333333333302E-2"/>
  </r>
  <r>
    <x v="0"/>
    <x v="0"/>
    <x v="0"/>
    <x v="7"/>
    <x v="15"/>
    <s v="PL_A"/>
    <x v="2"/>
    <x v="0"/>
    <x v="0"/>
    <s v="BIEL-4_ST_COAL_BP"/>
    <n v="106.666666666667"/>
    <n v="0.10666666666666701"/>
  </r>
  <r>
    <x v="0"/>
    <x v="0"/>
    <x v="0"/>
    <x v="7"/>
    <x v="15"/>
    <s v="PL_A"/>
    <x v="2"/>
    <x v="0"/>
    <x v="0"/>
    <s v="CHOR2-1_ST_COAL_BP"/>
    <n v="453.33333333333297"/>
    <n v="0.45333333333333298"/>
  </r>
  <r>
    <x v="0"/>
    <x v="0"/>
    <x v="0"/>
    <x v="7"/>
    <x v="15"/>
    <s v="PL_A"/>
    <x v="2"/>
    <x v="0"/>
    <x v="0"/>
    <s v="GDAN2-1_ST_COAL_BP"/>
    <n v="1637.7777777777801"/>
    <n v="1.63777777777778"/>
  </r>
  <r>
    <x v="0"/>
    <x v="0"/>
    <x v="0"/>
    <x v="7"/>
    <x v="15"/>
    <s v="PL_A"/>
    <x v="2"/>
    <x v="0"/>
    <x v="0"/>
    <s v="GNR_ST_COAL_BP_E-15"/>
    <n v="3400"/>
    <n v="3.4"/>
  </r>
  <r>
    <x v="0"/>
    <x v="0"/>
    <x v="0"/>
    <x v="7"/>
    <x v="15"/>
    <s v="PL_A"/>
    <x v="2"/>
    <x v="0"/>
    <x v="0"/>
    <s v="JAWO2-1_ST_COAL_BP"/>
    <n v="4342"/>
    <n v="4.3419999999999996"/>
  </r>
  <r>
    <x v="0"/>
    <x v="0"/>
    <x v="0"/>
    <x v="7"/>
    <x v="15"/>
    <s v="PL_A"/>
    <x v="2"/>
    <x v="0"/>
    <x v="0"/>
    <s v="KARO-2_ST_COAL_BP"/>
    <n v="396"/>
    <n v="0.39600000000000002"/>
  </r>
  <r>
    <x v="0"/>
    <x v="0"/>
    <x v="0"/>
    <x v="7"/>
    <x v="15"/>
    <s v="PL_A"/>
    <x v="2"/>
    <x v="0"/>
    <x v="0"/>
    <s v="KATO_ST_COAL_BP"/>
    <n v="175.71428571428601"/>
    <n v="0.17571428571428599"/>
  </r>
  <r>
    <x v="0"/>
    <x v="0"/>
    <x v="0"/>
    <x v="7"/>
    <x v="15"/>
    <s v="PL_A"/>
    <x v="2"/>
    <x v="0"/>
    <x v="0"/>
    <s v="KRLEG-1_ST_COAL_BP"/>
    <n v="358.33333333333297"/>
    <n v="0.358333333333333"/>
  </r>
  <r>
    <x v="0"/>
    <x v="0"/>
    <x v="0"/>
    <x v="7"/>
    <x v="15"/>
    <s v="PL_A"/>
    <x v="2"/>
    <x v="0"/>
    <x v="0"/>
    <s v="SIEK-1_ST_COAL_BP"/>
    <n v="693.33333333333303"/>
    <n v="0.69333333333333302"/>
  </r>
  <r>
    <x v="0"/>
    <x v="0"/>
    <x v="0"/>
    <x v="7"/>
    <x v="15"/>
    <s v="PL_A"/>
    <x v="2"/>
    <x v="0"/>
    <x v="0"/>
    <s v="SIER-1_ST_COAL_BP"/>
    <n v="623"/>
    <n v="0.623"/>
  </r>
  <r>
    <x v="0"/>
    <x v="0"/>
    <x v="0"/>
    <x v="7"/>
    <x v="15"/>
    <s v="PL_A"/>
    <x v="2"/>
    <x v="0"/>
    <x v="0"/>
    <s v="SKAW-1_ST_COAL_BP"/>
    <n v="1110"/>
    <n v="1.1100000000000001"/>
  </r>
  <r>
    <x v="0"/>
    <x v="0"/>
    <x v="0"/>
    <x v="7"/>
    <x v="15"/>
    <s v="PL_A"/>
    <x v="2"/>
    <x v="0"/>
    <x v="0"/>
    <s v="TYCH_ST_COAL_BP"/>
    <n v="72"/>
    <n v="7.1999999999999995E-2"/>
  </r>
  <r>
    <x v="0"/>
    <x v="0"/>
    <x v="0"/>
    <x v="7"/>
    <x v="15"/>
    <s v="PL_A"/>
    <x v="2"/>
    <x v="0"/>
    <x v="0"/>
    <s v="ZIEL-2_ST_COAL_BP"/>
    <n v="11"/>
    <n v="1.0999999999999999E-2"/>
  </r>
  <r>
    <x v="0"/>
    <x v="0"/>
    <x v="0"/>
    <x v="7"/>
    <x v="15"/>
    <s v="PL_A"/>
    <x v="2"/>
    <x v="0"/>
    <x v="0"/>
    <s v="ZIEL-4_ST_COAL_BP"/>
    <n v="60"/>
    <n v="0.06"/>
  </r>
  <r>
    <x v="0"/>
    <x v="0"/>
    <x v="0"/>
    <x v="7"/>
    <x v="15"/>
    <s v="PL_A"/>
    <x v="2"/>
    <x v="2"/>
    <x v="0"/>
    <s v="CORZ-3_ST_COAL_EXT"/>
    <n v="62.5"/>
    <n v="6.25E-2"/>
  </r>
  <r>
    <x v="0"/>
    <x v="0"/>
    <x v="0"/>
    <x v="7"/>
    <x v="15"/>
    <s v="PL_A"/>
    <x v="2"/>
    <x v="2"/>
    <x v="0"/>
    <s v="CZEC-1_ST_COAL_EXT"/>
    <n v="918.53932584269705"/>
    <n v="0.91853932584269704"/>
  </r>
  <r>
    <x v="0"/>
    <x v="0"/>
    <x v="0"/>
    <x v="7"/>
    <x v="15"/>
    <s v="PL_A"/>
    <x v="2"/>
    <x v="2"/>
    <x v="0"/>
    <s v="DOLN-1_ST_COAL_EXT"/>
    <n v="63.75"/>
    <n v="6.3750000000000001E-2"/>
  </r>
  <r>
    <x v="0"/>
    <x v="0"/>
    <x v="0"/>
    <x v="7"/>
    <x v="15"/>
    <s v="PL_A"/>
    <x v="2"/>
    <x v="2"/>
    <x v="0"/>
    <s v="KARO-1_ST_COAL_EXT"/>
    <n v="102.127659574468"/>
    <n v="0.102127659574468"/>
  </r>
  <r>
    <x v="0"/>
    <x v="0"/>
    <x v="0"/>
    <x v="7"/>
    <x v="15"/>
    <s v="PL_A"/>
    <x v="2"/>
    <x v="2"/>
    <x v="0"/>
    <s v="KOZI-1_ST_COAL_EXT"/>
    <n v="266.66666666666703"/>
    <n v="0.266666666666667"/>
  </r>
  <r>
    <x v="0"/>
    <x v="0"/>
    <x v="0"/>
    <x v="7"/>
    <x v="15"/>
    <s v="PL_A"/>
    <x v="2"/>
    <x v="2"/>
    <x v="0"/>
    <s v="KRLEG-3_ST_COAL_EXT"/>
    <n v="329.31034482758599"/>
    <n v="0.32931034482758598"/>
  </r>
  <r>
    <x v="0"/>
    <x v="0"/>
    <x v="0"/>
    <x v="7"/>
    <x v="15"/>
    <s v="PL_A"/>
    <x v="2"/>
    <x v="2"/>
    <x v="0"/>
    <s v="LAZI-1_ST_COAL_EXT"/>
    <n v="196.245733788396"/>
    <n v="0.19624573378839599"/>
  </r>
  <r>
    <x v="0"/>
    <x v="0"/>
    <x v="0"/>
    <x v="7"/>
    <x v="15"/>
    <s v="PL_A"/>
    <x v="2"/>
    <x v="2"/>
    <x v="0"/>
    <s v="MIEC_ST_COAL_EXT"/>
    <n v="150"/>
    <n v="0.15"/>
  </r>
  <r>
    <x v="0"/>
    <x v="0"/>
    <x v="0"/>
    <x v="7"/>
    <x v="15"/>
    <s v="PL_A"/>
    <x v="2"/>
    <x v="2"/>
    <x v="0"/>
    <s v="RYBN-1_ST_COAL_EXT"/>
    <n v="57.2222222222222"/>
    <n v="5.7222222222222202E-2"/>
  </r>
  <r>
    <x v="0"/>
    <x v="0"/>
    <x v="0"/>
    <x v="7"/>
    <x v="15"/>
    <s v="PL_A"/>
    <x v="2"/>
    <x v="2"/>
    <x v="0"/>
    <s v="SIEK-8_ST_COAL_EXT"/>
    <n v="424.44444444444503"/>
    <n v="0.42444444444444501"/>
  </r>
  <r>
    <x v="0"/>
    <x v="0"/>
    <x v="0"/>
    <x v="7"/>
    <x v="15"/>
    <s v="PL_A"/>
    <x v="2"/>
    <x v="2"/>
    <x v="0"/>
    <s v="ZABR-1_ST_COAL_EXT"/>
    <n v="107.69230769230801"/>
    <n v="0.107692307692308"/>
  </r>
  <r>
    <x v="0"/>
    <x v="0"/>
    <x v="0"/>
    <x v="7"/>
    <x v="15"/>
    <s v="PL_A"/>
    <x v="2"/>
    <x v="2"/>
    <x v="0"/>
    <s v="ZABR-2_ST_COAL_EXT"/>
    <n v="115.384615384615"/>
    <n v="0.115384615384615"/>
  </r>
  <r>
    <x v="0"/>
    <x v="0"/>
    <x v="0"/>
    <x v="7"/>
    <x v="15"/>
    <s v="PL_A"/>
    <x v="2"/>
    <x v="2"/>
    <x v="0"/>
    <s v="ZERA-7_ST_COAL_EXT"/>
    <n v="254.54545454545499"/>
    <n v="0.25454545454545502"/>
  </r>
  <r>
    <x v="0"/>
    <x v="0"/>
    <x v="0"/>
    <x v="7"/>
    <x v="15"/>
    <s v="PL_A"/>
    <x v="2"/>
    <x v="2"/>
    <x v="0"/>
    <s v="ZERA-8_ST_COAL_EXT"/>
    <n v="254.54545454545499"/>
    <n v="0.25454545454545502"/>
  </r>
  <r>
    <x v="0"/>
    <x v="0"/>
    <x v="0"/>
    <x v="7"/>
    <x v="15"/>
    <s v="PL_A"/>
    <x v="2"/>
    <x v="1"/>
    <x v="0"/>
    <s v="GNR_BO_COAL_E-100"/>
    <n v="116200"/>
    <n v="116.2"/>
  </r>
  <r>
    <x v="0"/>
    <x v="0"/>
    <x v="0"/>
    <x v="7"/>
    <x v="15"/>
    <s v="PL_A"/>
    <x v="12"/>
    <x v="0"/>
    <x v="0"/>
    <s v="GNR_ST_FUELOIL_BP_E-15"/>
    <n v="1100"/>
    <n v="1.1000000000000001"/>
  </r>
  <r>
    <x v="0"/>
    <x v="0"/>
    <x v="0"/>
    <x v="7"/>
    <x v="15"/>
    <s v="PL_A"/>
    <x v="12"/>
    <x v="1"/>
    <x v="0"/>
    <s v="GNR_BO_FUELOIL_E-100"/>
    <n v="3500"/>
    <n v="3.5"/>
  </r>
  <r>
    <x v="0"/>
    <x v="0"/>
    <x v="0"/>
    <x v="7"/>
    <x v="15"/>
    <s v="PL_A"/>
    <x v="4"/>
    <x v="5"/>
    <x v="1"/>
    <s v="GNR_HS_HEAT_PIT_L-CEN_E-90_Y-2020"/>
    <n v="488984.682475232"/>
    <n v="488.98468247523198"/>
  </r>
  <r>
    <x v="0"/>
    <x v="0"/>
    <x v="0"/>
    <x v="7"/>
    <x v="15"/>
    <s v="PL_A"/>
    <x v="19"/>
    <x v="2"/>
    <x v="0"/>
    <s v="ADAM-1_ST_LIGNITE_EXT"/>
    <n v="1595.45454545455"/>
    <n v="1.5954545454545499"/>
  </r>
  <r>
    <x v="0"/>
    <x v="0"/>
    <x v="0"/>
    <x v="7"/>
    <x v="15"/>
    <s v="PL_A"/>
    <x v="19"/>
    <x v="2"/>
    <x v="0"/>
    <s v="BELC-1_ST_LIGNITE_EXT"/>
    <n v="375.824175824176"/>
    <n v="0.37582417582417599"/>
  </r>
  <r>
    <x v="0"/>
    <x v="0"/>
    <x v="0"/>
    <x v="7"/>
    <x v="15"/>
    <s v="PL_A"/>
    <x v="6"/>
    <x v="2"/>
    <x v="0"/>
    <s v="GNR_ST_MSW_BP_E-15"/>
    <m/>
    <m/>
  </r>
  <r>
    <x v="0"/>
    <x v="0"/>
    <x v="0"/>
    <x v="7"/>
    <x v="15"/>
    <s v="PL_A"/>
    <x v="6"/>
    <x v="1"/>
    <x v="0"/>
    <s v="GNR_BO_MSW_E-100"/>
    <n v="2500"/>
    <n v="2.5"/>
  </r>
  <r>
    <x v="0"/>
    <x v="0"/>
    <x v="0"/>
    <x v="7"/>
    <x v="15"/>
    <s v="PL_A"/>
    <x v="7"/>
    <x v="0"/>
    <x v="0"/>
    <s v="GORZ-4_ST_NGAS_BP"/>
    <n v="104"/>
    <n v="0.104"/>
  </r>
  <r>
    <x v="0"/>
    <x v="0"/>
    <x v="0"/>
    <x v="7"/>
    <x v="15"/>
    <s v="PL_A"/>
    <x v="7"/>
    <x v="0"/>
    <x v="0"/>
    <s v="NOWA-1_ST_NGAS_BP"/>
    <n v="127"/>
    <n v="0.127"/>
  </r>
  <r>
    <x v="0"/>
    <x v="0"/>
    <x v="0"/>
    <x v="7"/>
    <x v="15"/>
    <s v="PL_A"/>
    <x v="7"/>
    <x v="0"/>
    <x v="0"/>
    <s v="RZES-2_ST_NGAS_BP"/>
    <n v="32"/>
    <n v="3.2000000000000001E-2"/>
  </r>
  <r>
    <x v="0"/>
    <x v="0"/>
    <x v="0"/>
    <x v="7"/>
    <x v="15"/>
    <s v="PL_A"/>
    <x v="7"/>
    <x v="0"/>
    <x v="0"/>
    <s v="ZIEL-3_ST_NGAS_BP"/>
    <n v="120"/>
    <n v="0.12"/>
  </r>
  <r>
    <x v="0"/>
    <x v="0"/>
    <x v="0"/>
    <x v="7"/>
    <x v="15"/>
    <s v="PL_A"/>
    <x v="7"/>
    <x v="2"/>
    <x v="0"/>
    <s v="GNR_ST_NGAS_BP_E-15"/>
    <m/>
    <m/>
  </r>
  <r>
    <x v="0"/>
    <x v="0"/>
    <x v="0"/>
    <x v="7"/>
    <x v="15"/>
    <s v="PL_A"/>
    <x v="7"/>
    <x v="1"/>
    <x v="0"/>
    <s v="GNR_BO_NGAS_E-100"/>
    <n v="18500"/>
    <n v="18.5"/>
  </r>
  <r>
    <x v="0"/>
    <x v="0"/>
    <x v="0"/>
    <x v="7"/>
    <x v="15"/>
    <s v="PL_A"/>
    <x v="8"/>
    <x v="0"/>
    <x v="0"/>
    <s v="BIAL-1_ST_STRAW_BP"/>
    <n v="320"/>
    <n v="0.32"/>
  </r>
  <r>
    <x v="0"/>
    <x v="0"/>
    <x v="0"/>
    <x v="7"/>
    <x v="15"/>
    <s v="PL_A"/>
    <x v="8"/>
    <x v="0"/>
    <x v="0"/>
    <s v="GNR_ST_STRAW_BP_E-15"/>
    <n v="410"/>
    <n v="0.41"/>
  </r>
  <r>
    <x v="0"/>
    <x v="0"/>
    <x v="0"/>
    <x v="7"/>
    <x v="15"/>
    <s v="PL_A"/>
    <x v="8"/>
    <x v="2"/>
    <x v="0"/>
    <s v="LODZ-3_ST_STRAW_EXT"/>
    <n v="200"/>
    <n v="0.2"/>
  </r>
  <r>
    <x v="0"/>
    <x v="0"/>
    <x v="0"/>
    <x v="7"/>
    <x v="15"/>
    <s v="PL_A"/>
    <x v="8"/>
    <x v="1"/>
    <x v="0"/>
    <s v="GNR_BO_STRW_E-100"/>
    <n v="6500"/>
    <n v="6.5"/>
  </r>
  <r>
    <x v="0"/>
    <x v="0"/>
    <x v="0"/>
    <x v="7"/>
    <x v="15"/>
    <s v="PL_A"/>
    <x v="15"/>
    <x v="2"/>
    <x v="0"/>
    <s v="GNR_ST_WOOD_EXT_E-45"/>
    <n v="3892.3076923076901"/>
    <n v="3.89230769230769"/>
  </r>
  <r>
    <x v="0"/>
    <x v="0"/>
    <x v="0"/>
    <x v="7"/>
    <x v="15"/>
    <s v="PL_A"/>
    <x v="15"/>
    <x v="1"/>
    <x v="0"/>
    <s v="GNR_BO_WOOD_E-100"/>
    <n v="6000"/>
    <n v="6"/>
  </r>
  <r>
    <x v="0"/>
    <x v="0"/>
    <x v="0"/>
    <x v="7"/>
    <x v="15"/>
    <s v="PL_Rural"/>
    <x v="2"/>
    <x v="0"/>
    <x v="0"/>
    <s v="SZCZ-1_ST_COAL_BP"/>
    <n v="122.222222222222"/>
    <n v="0.122222222222222"/>
  </r>
  <r>
    <x v="0"/>
    <x v="0"/>
    <x v="0"/>
    <x v="7"/>
    <x v="15"/>
    <s v="PL_Rural"/>
    <x v="2"/>
    <x v="0"/>
    <x v="0"/>
    <s v="TURO-1_ST_COAL_BP"/>
    <n v="681"/>
    <n v="0.68100000000000005"/>
  </r>
  <r>
    <x v="0"/>
    <x v="0"/>
    <x v="0"/>
    <x v="8"/>
    <x v="16"/>
    <s v="SE1_IND"/>
    <x v="3"/>
    <x v="3"/>
    <x v="1"/>
    <s v="GNR_BO_ELEC_E-99_LS-10-MW-FEED_Y-2020"/>
    <n v="29.6448440713663"/>
    <n v="2.9644844071366201E-2"/>
  </r>
  <r>
    <x v="0"/>
    <x v="0"/>
    <x v="0"/>
    <x v="8"/>
    <x v="16"/>
    <s v="SE1_IND"/>
    <x v="3"/>
    <x v="3"/>
    <x v="1"/>
    <s v="GNR_HP_ELEC_AIR-WTR_COP-310_LS_Y-2020"/>
    <n v="44.467266107049198"/>
    <n v="4.4467266107049201E-2"/>
  </r>
  <r>
    <x v="0"/>
    <x v="0"/>
    <x v="0"/>
    <x v="8"/>
    <x v="16"/>
    <s v="SE1_IND"/>
    <x v="4"/>
    <x v="5"/>
    <x v="1"/>
    <s v="GNR_HS_HEAT_PIT_L-CEN_E-90_Y-2020"/>
    <n v="11603.933249096401"/>
    <n v="11.6039332490964"/>
  </r>
  <r>
    <x v="0"/>
    <x v="0"/>
    <x v="0"/>
    <x v="8"/>
    <x v="16"/>
    <s v="SE1_IND"/>
    <x v="5"/>
    <x v="1"/>
    <x v="0"/>
    <s v="GNR_BO_LIGHTOIL_E-85"/>
    <n v="258"/>
    <n v="0.25800000000000001"/>
  </r>
  <r>
    <x v="0"/>
    <x v="0"/>
    <x v="0"/>
    <x v="8"/>
    <x v="16"/>
    <s v="SE1_IND"/>
    <x v="6"/>
    <x v="0"/>
    <x v="1"/>
    <s v="GNR_ST_MSW_BP_E-23_LS-220-MW-FEED_Y-2020"/>
    <n v="319.99762177465198"/>
    <n v="0.31999762177465202"/>
  </r>
  <r>
    <x v="0"/>
    <x v="0"/>
    <x v="0"/>
    <x v="8"/>
    <x v="16"/>
    <s v="SE1_IND"/>
    <x v="10"/>
    <x v="0"/>
    <x v="0"/>
    <s v="GNR_IND-ST_WOODCHI_BP_E-71"/>
    <n v="430"/>
    <n v="0.43"/>
  </r>
  <r>
    <x v="0"/>
    <x v="0"/>
    <x v="0"/>
    <x v="8"/>
    <x v="16"/>
    <s v="SE1_medium"/>
    <x v="3"/>
    <x v="3"/>
    <x v="0"/>
    <s v="GNR_BO_ELEC_E-99"/>
    <n v="99.2"/>
    <n v="9.9199999999999997E-2"/>
  </r>
  <r>
    <x v="0"/>
    <x v="0"/>
    <x v="0"/>
    <x v="8"/>
    <x v="16"/>
    <s v="SE1_medium"/>
    <x v="12"/>
    <x v="1"/>
    <x v="0"/>
    <s v="GNR_BO_FUELOIL_E-90"/>
    <n v="454.3"/>
    <n v="0.45429999999999998"/>
  </r>
  <r>
    <x v="0"/>
    <x v="0"/>
    <x v="0"/>
    <x v="8"/>
    <x v="16"/>
    <s v="SE1_medium"/>
    <x v="4"/>
    <x v="4"/>
    <x v="0"/>
    <s v="GNR_HS_HEAT_WTR-TANK_LS_E-95_Y-2010"/>
    <n v="1630"/>
    <n v="1.63"/>
  </r>
  <r>
    <x v="0"/>
    <x v="0"/>
    <x v="0"/>
    <x v="8"/>
    <x v="16"/>
    <s v="SE1_medium"/>
    <x v="4"/>
    <x v="5"/>
    <x v="1"/>
    <s v="GNR_HS_HEAT_PIT_L-DEC_E-91_Y-2020"/>
    <n v="13035.3822641843"/>
    <n v="13.0353822641843"/>
  </r>
  <r>
    <x v="0"/>
    <x v="0"/>
    <x v="0"/>
    <x v="8"/>
    <x v="16"/>
    <s v="SE1_medium"/>
    <x v="5"/>
    <x v="1"/>
    <x v="0"/>
    <s v="GNR_BO_LIGHTOIL_E-90"/>
    <n v="20"/>
    <n v="0.02"/>
  </r>
  <r>
    <x v="0"/>
    <x v="0"/>
    <x v="0"/>
    <x v="8"/>
    <x v="16"/>
    <s v="SE1_medium"/>
    <x v="6"/>
    <x v="0"/>
    <x v="0"/>
    <s v="GNR_ST_MSW_BP_CB-20"/>
    <n v="70.2"/>
    <n v="7.0199999999999999E-2"/>
  </r>
  <r>
    <x v="0"/>
    <x v="0"/>
    <x v="0"/>
    <x v="8"/>
    <x v="16"/>
    <s v="SE1_medium"/>
    <x v="6"/>
    <x v="0"/>
    <x v="0"/>
    <s v="GNR_ST_MSW_BP_CB-30"/>
    <n v="23.3333333333333"/>
    <n v="2.33333333333333E-2"/>
  </r>
  <r>
    <x v="0"/>
    <x v="0"/>
    <x v="0"/>
    <x v="8"/>
    <x v="16"/>
    <s v="SE1_medium"/>
    <x v="6"/>
    <x v="1"/>
    <x v="0"/>
    <s v="GNR_BO_MSW_E-90"/>
    <n v="30"/>
    <n v="0.03"/>
  </r>
  <r>
    <x v="0"/>
    <x v="0"/>
    <x v="0"/>
    <x v="8"/>
    <x v="16"/>
    <s v="SE1_medium"/>
    <x v="18"/>
    <x v="2"/>
    <x v="0"/>
    <s v="LULEKRAFT_ST_BFG_EXT"/>
    <n v="173.21428571428601"/>
    <n v="0.17321428571428599"/>
  </r>
  <r>
    <x v="0"/>
    <x v="0"/>
    <x v="0"/>
    <x v="8"/>
    <x v="16"/>
    <s v="SE1_medium"/>
    <x v="18"/>
    <x v="1"/>
    <x v="0"/>
    <s v="GNR_BO_BFG_E-90"/>
    <n v="80"/>
    <n v="0.08"/>
  </r>
  <r>
    <x v="0"/>
    <x v="0"/>
    <x v="0"/>
    <x v="8"/>
    <x v="16"/>
    <s v="SE1_medium"/>
    <x v="17"/>
    <x v="0"/>
    <x v="0"/>
    <s v="GNR_ST_PEAT_BP_CB-30"/>
    <n v="27.6666666666667"/>
    <n v="2.76666666666667E-2"/>
  </r>
  <r>
    <x v="0"/>
    <x v="0"/>
    <x v="0"/>
    <x v="8"/>
    <x v="16"/>
    <s v="SE1_medium"/>
    <x v="17"/>
    <x v="1"/>
    <x v="0"/>
    <s v="GNR_BO_PEAT_E-90"/>
    <n v="20"/>
    <n v="0.02"/>
  </r>
  <r>
    <x v="0"/>
    <x v="0"/>
    <x v="0"/>
    <x v="8"/>
    <x v="16"/>
    <s v="SE1_medium"/>
    <x v="9"/>
    <x v="1"/>
    <x v="0"/>
    <s v="GNR_EH_HEAT"/>
    <n v="110"/>
    <n v="0.11"/>
  </r>
  <r>
    <x v="0"/>
    <x v="0"/>
    <x v="0"/>
    <x v="8"/>
    <x v="16"/>
    <s v="SE1_medium"/>
    <x v="10"/>
    <x v="1"/>
    <x v="0"/>
    <s v="GNR_BO_WOODCHI_E-90"/>
    <n v="24"/>
    <n v="2.4E-2"/>
  </r>
  <r>
    <x v="0"/>
    <x v="0"/>
    <x v="0"/>
    <x v="8"/>
    <x v="16"/>
    <s v="SE1_medium"/>
    <x v="11"/>
    <x v="1"/>
    <x v="0"/>
    <s v="GNR_BO_WOODPEL_E-90"/>
    <n v="35.5"/>
    <n v="3.5499999999999997E-2"/>
  </r>
  <r>
    <x v="0"/>
    <x v="0"/>
    <x v="0"/>
    <x v="8"/>
    <x v="16"/>
    <s v="SE1_medium"/>
    <x v="13"/>
    <x v="1"/>
    <x v="0"/>
    <s v="GNR_BO_WOODWST_E-90"/>
    <n v="12"/>
    <n v="1.2E-2"/>
  </r>
  <r>
    <x v="0"/>
    <x v="0"/>
    <x v="0"/>
    <x v="8"/>
    <x v="16"/>
    <s v="SE1_small"/>
    <x v="3"/>
    <x v="3"/>
    <x v="1"/>
    <s v="GNR_HP_ELEC_GROUND-WTR_COP-360_LS-4-MW_Y-2020"/>
    <n v="109.398200933433"/>
    <n v="0.109398200933433"/>
  </r>
  <r>
    <x v="0"/>
    <x v="0"/>
    <x v="0"/>
    <x v="8"/>
    <x v="16"/>
    <s v="SE1_small"/>
    <x v="12"/>
    <x v="1"/>
    <x v="0"/>
    <s v="GNR_BO_FUELOIL_E-90"/>
    <n v="24"/>
    <n v="2.4E-2"/>
  </r>
  <r>
    <x v="0"/>
    <x v="0"/>
    <x v="0"/>
    <x v="8"/>
    <x v="16"/>
    <s v="SE1_small"/>
    <x v="4"/>
    <x v="4"/>
    <x v="0"/>
    <s v="GNR_HS_HEAT_WTR-TANK_LS_E-95_Y-2010"/>
    <n v="925"/>
    <n v="0.92500000000000004"/>
  </r>
  <r>
    <x v="0"/>
    <x v="0"/>
    <x v="0"/>
    <x v="8"/>
    <x v="16"/>
    <s v="SE1_small"/>
    <x v="4"/>
    <x v="5"/>
    <x v="1"/>
    <s v="GNR_HS_HEAT_PIT_L-DEC_E-91_Y-2020"/>
    <n v="14762.4735896979"/>
    <n v="14.762473589697899"/>
  </r>
  <r>
    <x v="0"/>
    <x v="0"/>
    <x v="0"/>
    <x v="8"/>
    <x v="16"/>
    <s v="SE1_small"/>
    <x v="5"/>
    <x v="1"/>
    <x v="0"/>
    <s v="GNR_BO_LIGHTOIL_E-90"/>
    <n v="64.62"/>
    <n v="6.4619999999999997E-2"/>
  </r>
  <r>
    <x v="0"/>
    <x v="0"/>
    <x v="0"/>
    <x v="8"/>
    <x v="16"/>
    <s v="SE1_small"/>
    <x v="17"/>
    <x v="1"/>
    <x v="0"/>
    <s v="GNR_BO_PEAT_E-90"/>
    <n v="25"/>
    <n v="2.5000000000000001E-2"/>
  </r>
  <r>
    <x v="0"/>
    <x v="0"/>
    <x v="0"/>
    <x v="8"/>
    <x v="16"/>
    <s v="SE1_small"/>
    <x v="9"/>
    <x v="1"/>
    <x v="0"/>
    <s v="GNR_EH_HEAT"/>
    <n v="6.2679670329670296"/>
    <n v="6.2679670329670303E-3"/>
  </r>
  <r>
    <x v="0"/>
    <x v="0"/>
    <x v="0"/>
    <x v="8"/>
    <x v="16"/>
    <s v="SE1_small"/>
    <x v="10"/>
    <x v="0"/>
    <x v="0"/>
    <s v="GNR_ST_WOODCHI_BP_CB-20"/>
    <n v="28.55"/>
    <n v="2.8549999999999999E-2"/>
  </r>
  <r>
    <x v="0"/>
    <x v="0"/>
    <x v="0"/>
    <x v="8"/>
    <x v="16"/>
    <s v="SE1_small"/>
    <x v="10"/>
    <x v="0"/>
    <x v="0"/>
    <s v="GNR_ST_WOODCHI_BP_CB-50"/>
    <n v="68"/>
    <n v="6.8000000000000005E-2"/>
  </r>
  <r>
    <x v="0"/>
    <x v="0"/>
    <x v="0"/>
    <x v="8"/>
    <x v="16"/>
    <s v="SE1_small"/>
    <x v="10"/>
    <x v="1"/>
    <x v="0"/>
    <s v="GNR_BO_WOODCHI_E-90"/>
    <n v="42.888750000000002"/>
    <n v="4.2888750000000003E-2"/>
  </r>
  <r>
    <x v="0"/>
    <x v="0"/>
    <x v="0"/>
    <x v="8"/>
    <x v="16"/>
    <s v="SE1_small"/>
    <x v="11"/>
    <x v="1"/>
    <x v="0"/>
    <s v="GNR_BO_WOODPEL_E-90"/>
    <n v="27.081"/>
    <n v="2.7081000000000001E-2"/>
  </r>
  <r>
    <x v="0"/>
    <x v="0"/>
    <x v="0"/>
    <x v="8"/>
    <x v="16"/>
    <s v="SE1_small"/>
    <x v="13"/>
    <x v="1"/>
    <x v="0"/>
    <s v="GNR_BO_WOODWST_E-90"/>
    <n v="8.5500000000000007"/>
    <n v="8.5500000000000003E-3"/>
  </r>
  <r>
    <x v="0"/>
    <x v="0"/>
    <x v="0"/>
    <x v="8"/>
    <x v="17"/>
    <s v="SE2_IND"/>
    <x v="4"/>
    <x v="5"/>
    <x v="1"/>
    <s v="GNR_HS_HEAT_PIT_L-CEN_E-90_Y-2020"/>
    <n v="24016.0824104194"/>
    <n v="24.016082410419401"/>
  </r>
  <r>
    <x v="0"/>
    <x v="0"/>
    <x v="0"/>
    <x v="8"/>
    <x v="17"/>
    <s v="SE2_IND"/>
    <x v="5"/>
    <x v="1"/>
    <x v="0"/>
    <s v="GNR_BO_LIGHTOIL_E-85"/>
    <n v="648.34"/>
    <n v="0.64834000000000003"/>
  </r>
  <r>
    <x v="0"/>
    <x v="0"/>
    <x v="0"/>
    <x v="8"/>
    <x v="17"/>
    <s v="SE2_IND"/>
    <x v="6"/>
    <x v="0"/>
    <x v="1"/>
    <s v="GNR_ST_MSW_BP_E-23_LS-220-MW-FEED_Y-2020"/>
    <n v="1012.78545863135"/>
    <n v="1.0127854586313501"/>
  </r>
  <r>
    <x v="0"/>
    <x v="0"/>
    <x v="0"/>
    <x v="8"/>
    <x v="17"/>
    <s v="SE2_IND"/>
    <x v="10"/>
    <x v="0"/>
    <x v="0"/>
    <s v="GNR_IND-ST_WOODCHI_BP_E-71"/>
    <n v="1080.56666666667"/>
    <n v="1.08056666666667"/>
  </r>
  <r>
    <x v="0"/>
    <x v="0"/>
    <x v="0"/>
    <x v="8"/>
    <x v="17"/>
    <s v="SE2_medium"/>
    <x v="0"/>
    <x v="1"/>
    <x v="0"/>
    <s v="GNR_BO_BGAS_E-90"/>
    <n v="21.5"/>
    <n v="2.1499999999999998E-2"/>
  </r>
  <r>
    <x v="0"/>
    <x v="0"/>
    <x v="0"/>
    <x v="8"/>
    <x v="17"/>
    <s v="SE2_medium"/>
    <x v="1"/>
    <x v="1"/>
    <x v="0"/>
    <s v="GNR_BO_BIOIL_E-90"/>
    <n v="27"/>
    <n v="2.7E-2"/>
  </r>
  <r>
    <x v="0"/>
    <x v="0"/>
    <x v="0"/>
    <x v="8"/>
    <x v="17"/>
    <s v="SE2_medium"/>
    <x v="3"/>
    <x v="3"/>
    <x v="1"/>
    <s v="GNR_HP_ELEC_GROUND-WTR_COP-360_LS-4-MW_Y-2020"/>
    <n v="433.46495378389801"/>
    <n v="0.43346495378389799"/>
  </r>
  <r>
    <x v="0"/>
    <x v="0"/>
    <x v="0"/>
    <x v="8"/>
    <x v="17"/>
    <s v="SE2_medium"/>
    <x v="3"/>
    <x v="3"/>
    <x v="0"/>
    <s v="GNR_BO_ELEC_E-99"/>
    <n v="100"/>
    <n v="0.1"/>
  </r>
  <r>
    <x v="0"/>
    <x v="0"/>
    <x v="0"/>
    <x v="8"/>
    <x v="17"/>
    <s v="SE2_medium"/>
    <x v="3"/>
    <x v="3"/>
    <x v="0"/>
    <s v="GNR_HP_ELEC_COP-270"/>
    <n v="36.5"/>
    <n v="3.6499999999999998E-2"/>
  </r>
  <r>
    <x v="0"/>
    <x v="0"/>
    <x v="0"/>
    <x v="8"/>
    <x v="17"/>
    <s v="SE2_medium"/>
    <x v="12"/>
    <x v="1"/>
    <x v="0"/>
    <s v="GNR_BO_FUELOIL_E-90"/>
    <n v="497"/>
    <n v="0.497"/>
  </r>
  <r>
    <x v="0"/>
    <x v="0"/>
    <x v="0"/>
    <x v="8"/>
    <x v="17"/>
    <s v="SE2_medium"/>
    <x v="4"/>
    <x v="4"/>
    <x v="0"/>
    <s v="GNR_HS_HEAT_WTR-TANK_LS_E-95_Y-2010"/>
    <n v="4270"/>
    <n v="4.2699999999999996"/>
  </r>
  <r>
    <x v="0"/>
    <x v="0"/>
    <x v="0"/>
    <x v="8"/>
    <x v="17"/>
    <s v="SE2_medium"/>
    <x v="4"/>
    <x v="5"/>
    <x v="1"/>
    <s v="GNR_HS_HEAT_PIT_L-DEC_E-91_Y-2020"/>
    <n v="71034.138549009993"/>
    <n v="71.034138549009995"/>
  </r>
  <r>
    <x v="0"/>
    <x v="0"/>
    <x v="0"/>
    <x v="8"/>
    <x v="17"/>
    <s v="SE2_medium"/>
    <x v="5"/>
    <x v="1"/>
    <x v="0"/>
    <s v="GNR_BO_LIGHTOIL_E-90"/>
    <n v="204"/>
    <n v="0.20399999999999999"/>
  </r>
  <r>
    <x v="0"/>
    <x v="0"/>
    <x v="0"/>
    <x v="8"/>
    <x v="17"/>
    <s v="SE2_medium"/>
    <x v="6"/>
    <x v="0"/>
    <x v="0"/>
    <s v="GNR_ST_MSW_BP_CB-20"/>
    <n v="81.247955849999997"/>
    <n v="8.1247955849999998E-2"/>
  </r>
  <r>
    <x v="0"/>
    <x v="0"/>
    <x v="0"/>
    <x v="8"/>
    <x v="17"/>
    <s v="SE2_medium"/>
    <x v="6"/>
    <x v="0"/>
    <x v="0"/>
    <s v="GNR_ST_MSW_BP_CB-40"/>
    <n v="48.3"/>
    <n v="4.8300000000000003E-2"/>
  </r>
  <r>
    <x v="0"/>
    <x v="0"/>
    <x v="0"/>
    <x v="8"/>
    <x v="17"/>
    <s v="SE2_medium"/>
    <x v="9"/>
    <x v="1"/>
    <x v="0"/>
    <s v="GNR_EH_HEAT"/>
    <n v="44.80769231"/>
    <n v="4.4807692310000001E-2"/>
  </r>
  <r>
    <x v="0"/>
    <x v="0"/>
    <x v="0"/>
    <x v="8"/>
    <x v="17"/>
    <s v="SE2_medium"/>
    <x v="10"/>
    <x v="0"/>
    <x v="0"/>
    <s v="GNR_ST_WOODCHI_BP_CB-30"/>
    <n v="64.555062899999996"/>
    <n v="6.4555062900000001E-2"/>
  </r>
  <r>
    <x v="0"/>
    <x v="0"/>
    <x v="0"/>
    <x v="8"/>
    <x v="17"/>
    <s v="SE2_medium"/>
    <x v="10"/>
    <x v="0"/>
    <x v="0"/>
    <s v="GNR_ST_WOODCHI_BP_CB-40"/>
    <n v="206.88866422500001"/>
    <n v="0.20688866422499999"/>
  </r>
  <r>
    <x v="0"/>
    <x v="0"/>
    <x v="0"/>
    <x v="8"/>
    <x v="17"/>
    <s v="SE2_medium"/>
    <x v="10"/>
    <x v="0"/>
    <x v="0"/>
    <s v="GNR_ST_WOODCHI_BP_CB-50"/>
    <n v="107.38995758"/>
    <n v="0.10738995758"/>
  </r>
  <r>
    <x v="0"/>
    <x v="0"/>
    <x v="0"/>
    <x v="8"/>
    <x v="17"/>
    <s v="SE2_medium"/>
    <x v="10"/>
    <x v="1"/>
    <x v="0"/>
    <s v="GNR_BO_WOODCHI_E-90"/>
    <n v="313.5"/>
    <n v="0.3135"/>
  </r>
  <r>
    <x v="0"/>
    <x v="0"/>
    <x v="0"/>
    <x v="8"/>
    <x v="17"/>
    <s v="SE2_medium"/>
    <x v="11"/>
    <x v="0"/>
    <x v="0"/>
    <s v="GNR_ST_WOODPEL_BP_CB-30"/>
    <n v="26.6666666666667"/>
    <n v="2.66666666666667E-2"/>
  </r>
  <r>
    <x v="0"/>
    <x v="0"/>
    <x v="0"/>
    <x v="8"/>
    <x v="17"/>
    <s v="SE2_medium"/>
    <x v="11"/>
    <x v="1"/>
    <x v="0"/>
    <s v="GNR_BO_WOODPEL_E-90"/>
    <n v="33"/>
    <n v="3.3000000000000002E-2"/>
  </r>
  <r>
    <x v="0"/>
    <x v="0"/>
    <x v="0"/>
    <x v="8"/>
    <x v="17"/>
    <s v="SE2_medium"/>
    <x v="13"/>
    <x v="0"/>
    <x v="0"/>
    <s v="GNR_ST_WOODWST_BP_CB-30"/>
    <n v="49.966666666666697"/>
    <n v="4.9966666666666701E-2"/>
  </r>
  <r>
    <x v="0"/>
    <x v="0"/>
    <x v="0"/>
    <x v="8"/>
    <x v="17"/>
    <s v="SE2_medium"/>
    <x v="13"/>
    <x v="1"/>
    <x v="0"/>
    <s v="GNR_BO_WOODWST_E-90"/>
    <n v="47"/>
    <n v="4.7E-2"/>
  </r>
  <r>
    <x v="0"/>
    <x v="0"/>
    <x v="0"/>
    <x v="8"/>
    <x v="17"/>
    <s v="SE2_small"/>
    <x v="1"/>
    <x v="1"/>
    <x v="0"/>
    <s v="GNR_BO_BIOIL_E-90"/>
    <n v="7.0919999999999996"/>
    <n v="7.0920000000000002E-3"/>
  </r>
  <r>
    <x v="0"/>
    <x v="0"/>
    <x v="0"/>
    <x v="8"/>
    <x v="17"/>
    <s v="SE2_small"/>
    <x v="3"/>
    <x v="3"/>
    <x v="1"/>
    <s v="GNR_HP_ELEC_GROUND-WTR_COP-360_LS-4-MW_Y-2020"/>
    <n v="170.23849732362501"/>
    <n v="0.170238497323625"/>
  </r>
  <r>
    <x v="0"/>
    <x v="0"/>
    <x v="0"/>
    <x v="8"/>
    <x v="17"/>
    <s v="SE2_small"/>
    <x v="3"/>
    <x v="3"/>
    <x v="0"/>
    <s v="GNR_BO_ELEC_E-99"/>
    <n v="5.0489999999999897"/>
    <n v="5.0489999999999901E-3"/>
  </r>
  <r>
    <x v="0"/>
    <x v="0"/>
    <x v="0"/>
    <x v="8"/>
    <x v="17"/>
    <s v="SE2_small"/>
    <x v="12"/>
    <x v="1"/>
    <x v="0"/>
    <s v="GNR_BO_FUELOIL_E-90"/>
    <n v="37.26"/>
    <n v="3.7260000000000001E-2"/>
  </r>
  <r>
    <x v="0"/>
    <x v="0"/>
    <x v="0"/>
    <x v="8"/>
    <x v="17"/>
    <s v="SE2_small"/>
    <x v="4"/>
    <x v="4"/>
    <x v="0"/>
    <s v="GNR_HS_HEAT_WTR-TANK_LS_E-95_Y-2010"/>
    <n v="175"/>
    <n v="0.17499999999999999"/>
  </r>
  <r>
    <x v="0"/>
    <x v="0"/>
    <x v="0"/>
    <x v="8"/>
    <x v="17"/>
    <s v="SE2_small"/>
    <x v="4"/>
    <x v="5"/>
    <x v="1"/>
    <s v="GNR_HS_HEAT_PIT_L-DEC_E-91_Y-2020"/>
    <n v="23930.429943052"/>
    <n v="23.930429943052001"/>
  </r>
  <r>
    <x v="0"/>
    <x v="0"/>
    <x v="0"/>
    <x v="8"/>
    <x v="17"/>
    <s v="SE2_small"/>
    <x v="5"/>
    <x v="1"/>
    <x v="0"/>
    <s v="GNR_BO_LIGHTOIL_E-90"/>
    <n v="160.82999999999899"/>
    <n v="0.160829999999999"/>
  </r>
  <r>
    <x v="0"/>
    <x v="0"/>
    <x v="0"/>
    <x v="8"/>
    <x v="17"/>
    <s v="SE2_small"/>
    <x v="18"/>
    <x v="1"/>
    <x v="0"/>
    <s v="GNR_BO_OTHER_E-90"/>
    <n v="3.3660000000000001"/>
    <n v="3.3660000000000001E-3"/>
  </r>
  <r>
    <x v="0"/>
    <x v="0"/>
    <x v="0"/>
    <x v="8"/>
    <x v="17"/>
    <s v="SE2_small"/>
    <x v="9"/>
    <x v="1"/>
    <x v="0"/>
    <s v="GNR_EH_HEAT"/>
    <n v="28.022500000000001"/>
    <n v="2.8022499999999999E-2"/>
  </r>
  <r>
    <x v="0"/>
    <x v="0"/>
    <x v="0"/>
    <x v="8"/>
    <x v="17"/>
    <s v="SE2_small"/>
    <x v="10"/>
    <x v="1"/>
    <x v="0"/>
    <s v="GNR_BO_WOODCHI_E-90"/>
    <n v="128.16575"/>
    <n v="0.12816574999999999"/>
  </r>
  <r>
    <x v="0"/>
    <x v="0"/>
    <x v="0"/>
    <x v="8"/>
    <x v="17"/>
    <s v="SE2_small"/>
    <x v="11"/>
    <x v="1"/>
    <x v="0"/>
    <s v="GNR_BO_WOODPEL_E-90"/>
    <n v="33.455249999999999"/>
    <n v="3.3455249999999999E-2"/>
  </r>
  <r>
    <x v="0"/>
    <x v="0"/>
    <x v="0"/>
    <x v="8"/>
    <x v="18"/>
    <s v="SE3_IND"/>
    <x v="4"/>
    <x v="5"/>
    <x v="1"/>
    <s v="GNR_HS_HEAT_PIT_L-CEN_E-90_Y-2020"/>
    <n v="36686.501877202303"/>
    <n v="36.686501877202303"/>
  </r>
  <r>
    <x v="0"/>
    <x v="0"/>
    <x v="0"/>
    <x v="8"/>
    <x v="18"/>
    <s v="SE3_IND"/>
    <x v="5"/>
    <x v="1"/>
    <x v="0"/>
    <s v="GNR_BO_LIGHTOIL_E-85"/>
    <n v="943.35"/>
    <n v="0.94335000000000002"/>
  </r>
  <r>
    <x v="0"/>
    <x v="0"/>
    <x v="0"/>
    <x v="8"/>
    <x v="18"/>
    <s v="SE3_IND"/>
    <x v="6"/>
    <x v="0"/>
    <x v="1"/>
    <s v="GNR_ST_MSW_BP_E-23_LS-220-MW-FEED_Y-2020"/>
    <n v="1547.1114311783899"/>
    <n v="1.54711143117839"/>
  </r>
  <r>
    <x v="0"/>
    <x v="0"/>
    <x v="0"/>
    <x v="8"/>
    <x v="18"/>
    <s v="SE3_IND"/>
    <x v="10"/>
    <x v="0"/>
    <x v="0"/>
    <s v="GNR_IND-ST_WOODCHI_BP_E-71"/>
    <n v="1572.25"/>
    <n v="1.5722499999999999"/>
  </r>
  <r>
    <x v="0"/>
    <x v="0"/>
    <x v="0"/>
    <x v="8"/>
    <x v="18"/>
    <s v="SE3_large"/>
    <x v="1"/>
    <x v="2"/>
    <x v="0"/>
    <s v="VARTAN1_ST_BIOIL_EXT"/>
    <n v="312.67605633802799"/>
    <n v="0.31267605633802797"/>
  </r>
  <r>
    <x v="0"/>
    <x v="0"/>
    <x v="0"/>
    <x v="8"/>
    <x v="18"/>
    <s v="SE3_large"/>
    <x v="1"/>
    <x v="1"/>
    <x v="0"/>
    <s v="GNR_BO_BIOIL_E-90"/>
    <n v="1124"/>
    <n v="1.1240000000000001"/>
  </r>
  <r>
    <x v="0"/>
    <x v="0"/>
    <x v="0"/>
    <x v="8"/>
    <x v="18"/>
    <s v="SE3_large"/>
    <x v="2"/>
    <x v="0"/>
    <x v="0"/>
    <s v="GNR_ST_COAL_BP_CB-40"/>
    <n v="100"/>
    <n v="0.1"/>
  </r>
  <r>
    <x v="0"/>
    <x v="0"/>
    <x v="0"/>
    <x v="8"/>
    <x v="18"/>
    <s v="SE3_large"/>
    <x v="2"/>
    <x v="2"/>
    <x v="0"/>
    <s v="LINKOPING_ST_COAL_EXT"/>
    <n v="278.35294117647101"/>
    <n v="0.27835294117647102"/>
  </r>
  <r>
    <x v="0"/>
    <x v="0"/>
    <x v="0"/>
    <x v="8"/>
    <x v="18"/>
    <s v="SE3_large"/>
    <x v="2"/>
    <x v="2"/>
    <x v="0"/>
    <s v="VARTAN6_ST_COAL_EXT"/>
    <n v="309.52380952380997"/>
    <n v="0.30952380952380898"/>
  </r>
  <r>
    <x v="0"/>
    <x v="0"/>
    <x v="0"/>
    <x v="8"/>
    <x v="18"/>
    <s v="SE3_large"/>
    <x v="3"/>
    <x v="3"/>
    <x v="0"/>
    <s v="GNR_BO_ELEC_E-99"/>
    <n v="592.5"/>
    <n v="0.59250000000000003"/>
  </r>
  <r>
    <x v="0"/>
    <x v="0"/>
    <x v="0"/>
    <x v="8"/>
    <x v="18"/>
    <s v="SE3_large"/>
    <x v="3"/>
    <x v="3"/>
    <x v="0"/>
    <s v="GNR_HP_ELEC_COP-270"/>
    <n v="520.20000000000005"/>
    <n v="0.5202"/>
  </r>
  <r>
    <x v="0"/>
    <x v="0"/>
    <x v="0"/>
    <x v="8"/>
    <x v="18"/>
    <s v="SE3_large"/>
    <x v="12"/>
    <x v="0"/>
    <x v="0"/>
    <s v="GNR_GT_FUELOIL_BP_CB-180"/>
    <n v="20.2222222222222"/>
    <n v="2.02222222222222E-2"/>
  </r>
  <r>
    <x v="0"/>
    <x v="0"/>
    <x v="0"/>
    <x v="8"/>
    <x v="18"/>
    <s v="SE3_large"/>
    <x v="12"/>
    <x v="2"/>
    <x v="0"/>
    <s v="AROS3_ST_FUELOIL_EXT"/>
    <n v="401.63934426229503"/>
    <n v="0.40163934426229497"/>
  </r>
  <r>
    <x v="0"/>
    <x v="0"/>
    <x v="0"/>
    <x v="8"/>
    <x v="18"/>
    <s v="SE3_large"/>
    <x v="12"/>
    <x v="1"/>
    <x v="0"/>
    <s v="GNR_BO_FUELOIL_E-90"/>
    <n v="2373.1"/>
    <n v="2.3731"/>
  </r>
  <r>
    <x v="0"/>
    <x v="0"/>
    <x v="0"/>
    <x v="8"/>
    <x v="18"/>
    <s v="SE3_large"/>
    <x v="4"/>
    <x v="4"/>
    <x v="0"/>
    <s v="GNR_HS_HEAT_WTR-TANK_LS_E-95_Y-2010"/>
    <n v="6110"/>
    <n v="6.11"/>
  </r>
  <r>
    <x v="0"/>
    <x v="0"/>
    <x v="0"/>
    <x v="8"/>
    <x v="18"/>
    <s v="SE3_large"/>
    <x v="4"/>
    <x v="5"/>
    <x v="1"/>
    <s v="GNR_HS_HEAT_PIT_L-CEN_E-90_Y-2020"/>
    <n v="87114.211303126605"/>
    <n v="87.114211303126595"/>
  </r>
  <r>
    <x v="0"/>
    <x v="0"/>
    <x v="0"/>
    <x v="8"/>
    <x v="18"/>
    <s v="SE3_large"/>
    <x v="5"/>
    <x v="1"/>
    <x v="0"/>
    <s v="GNR_BO_LIGHTOIL_E-90"/>
    <n v="320"/>
    <n v="0.32"/>
  </r>
  <r>
    <x v="0"/>
    <x v="0"/>
    <x v="0"/>
    <x v="8"/>
    <x v="18"/>
    <s v="SE3_large"/>
    <x v="6"/>
    <x v="0"/>
    <x v="1"/>
    <s v="GNR_ST_MSW_BP_E-23_LS-220-MW-FEED_Y-2020"/>
    <n v="954.06097529100202"/>
    <n v="0.95406097529100198"/>
  </r>
  <r>
    <x v="0"/>
    <x v="0"/>
    <x v="0"/>
    <x v="8"/>
    <x v="18"/>
    <s v="SE3_large"/>
    <x v="6"/>
    <x v="0"/>
    <x v="0"/>
    <s v="GNR_ST_MSW_BP_CB-10"/>
    <n v="191"/>
    <n v="0.191"/>
  </r>
  <r>
    <x v="0"/>
    <x v="0"/>
    <x v="0"/>
    <x v="8"/>
    <x v="18"/>
    <s v="SE3_large"/>
    <x v="6"/>
    <x v="0"/>
    <x v="0"/>
    <s v="GNR_ST_MSW_BP_CB-20"/>
    <n v="28.291046054999999"/>
    <n v="2.8291046055000001E-2"/>
  </r>
  <r>
    <x v="0"/>
    <x v="0"/>
    <x v="0"/>
    <x v="8"/>
    <x v="18"/>
    <s v="SE3_large"/>
    <x v="6"/>
    <x v="0"/>
    <x v="0"/>
    <s v="GNR_ST_MSW_BP_CB-30"/>
    <n v="180.44556156666701"/>
    <n v="0.180445561566667"/>
  </r>
  <r>
    <x v="0"/>
    <x v="0"/>
    <x v="0"/>
    <x v="8"/>
    <x v="18"/>
    <s v="SE3_large"/>
    <x v="6"/>
    <x v="0"/>
    <x v="0"/>
    <s v="GNR_ST_MSW_BP_CB-40"/>
    <n v="67.5"/>
    <n v="6.7500000000000004E-2"/>
  </r>
  <r>
    <x v="0"/>
    <x v="0"/>
    <x v="0"/>
    <x v="8"/>
    <x v="18"/>
    <s v="SE3_large"/>
    <x v="6"/>
    <x v="2"/>
    <x v="0"/>
    <s v="AROS6_ST_MSW_EXT"/>
    <n v="115.90909090909101"/>
    <n v="0.115909090909091"/>
  </r>
  <r>
    <x v="0"/>
    <x v="0"/>
    <x v="0"/>
    <x v="8"/>
    <x v="18"/>
    <s v="SE3_large"/>
    <x v="7"/>
    <x v="0"/>
    <x v="0"/>
    <s v="GNR_CC_NGAS_BP_CB-90"/>
    <n v="290"/>
    <n v="0.28999999999999998"/>
  </r>
  <r>
    <x v="0"/>
    <x v="0"/>
    <x v="0"/>
    <x v="8"/>
    <x v="18"/>
    <s v="SE3_large"/>
    <x v="7"/>
    <x v="0"/>
    <x v="0"/>
    <s v="GNR_GT_NGAS_BP_CB-80"/>
    <n v="16.125"/>
    <n v="1.6125E-2"/>
  </r>
  <r>
    <x v="0"/>
    <x v="0"/>
    <x v="0"/>
    <x v="8"/>
    <x v="18"/>
    <s v="SE3_large"/>
    <x v="7"/>
    <x v="1"/>
    <x v="0"/>
    <s v="GNR_BO_NGAS_E-90"/>
    <n v="155"/>
    <n v="0.155"/>
  </r>
  <r>
    <x v="0"/>
    <x v="0"/>
    <x v="0"/>
    <x v="8"/>
    <x v="18"/>
    <s v="SE3_large"/>
    <x v="17"/>
    <x v="0"/>
    <x v="0"/>
    <s v="GNR_ST_PEAT_BP_CB-40"/>
    <n v="100"/>
    <n v="0.1"/>
  </r>
  <r>
    <x v="0"/>
    <x v="0"/>
    <x v="0"/>
    <x v="8"/>
    <x v="18"/>
    <s v="SE3_large"/>
    <x v="17"/>
    <x v="0"/>
    <x v="0"/>
    <s v="GNR_ST_PEAT_BP_CB-50"/>
    <n v="240"/>
    <n v="0.24"/>
  </r>
  <r>
    <x v="0"/>
    <x v="0"/>
    <x v="0"/>
    <x v="8"/>
    <x v="18"/>
    <s v="SE3_large"/>
    <x v="9"/>
    <x v="1"/>
    <x v="0"/>
    <s v="GNR_EH_HEAT"/>
    <n v="153"/>
    <n v="0.153"/>
  </r>
  <r>
    <x v="0"/>
    <x v="0"/>
    <x v="0"/>
    <x v="8"/>
    <x v="18"/>
    <s v="SE3_large"/>
    <x v="10"/>
    <x v="0"/>
    <x v="0"/>
    <s v="GNR_ST_WOODCHI_BP_CB-10"/>
    <n v="130"/>
    <n v="0.13"/>
  </r>
  <r>
    <x v="0"/>
    <x v="0"/>
    <x v="0"/>
    <x v="8"/>
    <x v="18"/>
    <s v="SE3_large"/>
    <x v="10"/>
    <x v="0"/>
    <x v="0"/>
    <s v="GNR_ST_WOODCHI_BP_CB-30"/>
    <n v="68.915393066666695"/>
    <n v="6.8915393066666705E-2"/>
  </r>
  <r>
    <x v="0"/>
    <x v="0"/>
    <x v="0"/>
    <x v="8"/>
    <x v="18"/>
    <s v="SE3_large"/>
    <x v="10"/>
    <x v="0"/>
    <x v="0"/>
    <s v="GNR_ST_WOODCHI_BP_CB-40"/>
    <n v="578.70784475000005"/>
    <n v="0.57870784475000003"/>
  </r>
  <r>
    <x v="0"/>
    <x v="0"/>
    <x v="0"/>
    <x v="8"/>
    <x v="18"/>
    <s v="SE3_large"/>
    <x v="10"/>
    <x v="0"/>
    <x v="0"/>
    <s v="GNR_ST_WOODCHI_BP_CB-80"/>
    <n v="103.3730896125"/>
    <n v="0.1033730896125"/>
  </r>
  <r>
    <x v="0"/>
    <x v="0"/>
    <x v="0"/>
    <x v="8"/>
    <x v="18"/>
    <s v="SE3_large"/>
    <x v="10"/>
    <x v="1"/>
    <x v="0"/>
    <s v="GNR_BO_WOODCHI_E-90"/>
    <n v="170"/>
    <n v="0.17"/>
  </r>
  <r>
    <x v="0"/>
    <x v="0"/>
    <x v="0"/>
    <x v="8"/>
    <x v="18"/>
    <s v="SE3_large"/>
    <x v="11"/>
    <x v="0"/>
    <x v="0"/>
    <s v="GNR_ST_WOODPEL_BP_CB-40"/>
    <n v="187.5"/>
    <n v="0.1875"/>
  </r>
  <r>
    <x v="0"/>
    <x v="0"/>
    <x v="0"/>
    <x v="8"/>
    <x v="18"/>
    <s v="SE3_large"/>
    <x v="11"/>
    <x v="1"/>
    <x v="0"/>
    <s v="GNR_BO_WOODPEL_E-90"/>
    <n v="242"/>
    <n v="0.24199999999999999"/>
  </r>
  <r>
    <x v="0"/>
    <x v="0"/>
    <x v="0"/>
    <x v="8"/>
    <x v="18"/>
    <s v="SE3_large"/>
    <x v="13"/>
    <x v="0"/>
    <x v="0"/>
    <s v="GNR_ST_WOODWST_BP_CB-30"/>
    <n v="146.666666666667"/>
    <n v="0.146666666666667"/>
  </r>
  <r>
    <x v="0"/>
    <x v="0"/>
    <x v="0"/>
    <x v="8"/>
    <x v="18"/>
    <s v="SE3_large"/>
    <x v="13"/>
    <x v="2"/>
    <x v="0"/>
    <s v="AROS7_ST_WOODWST_EXT"/>
    <n v="115.90909090909101"/>
    <n v="0.115909090909091"/>
  </r>
  <r>
    <x v="0"/>
    <x v="0"/>
    <x v="0"/>
    <x v="8"/>
    <x v="18"/>
    <s v="SE3_medium"/>
    <x v="0"/>
    <x v="1"/>
    <x v="0"/>
    <s v="GNR_BO_BGAS_E-90"/>
    <n v="25.264250000000001"/>
    <n v="2.5264249999999999E-2"/>
  </r>
  <r>
    <x v="0"/>
    <x v="0"/>
    <x v="0"/>
    <x v="8"/>
    <x v="18"/>
    <s v="SE3_medium"/>
    <x v="1"/>
    <x v="1"/>
    <x v="0"/>
    <s v="GNR_BO_BIOIL_E-90"/>
    <n v="894.72400000000005"/>
    <n v="0.89472399999999996"/>
  </r>
  <r>
    <x v="0"/>
    <x v="0"/>
    <x v="0"/>
    <x v="8"/>
    <x v="18"/>
    <s v="SE3_medium"/>
    <x v="3"/>
    <x v="3"/>
    <x v="1"/>
    <s v="GNR_HP_ELEC_GROUND-WTR_COP-360_LS-4-MW_Y-2020"/>
    <n v="1631.0008690725299"/>
    <n v="1.6310008690725299"/>
  </r>
  <r>
    <x v="0"/>
    <x v="0"/>
    <x v="0"/>
    <x v="8"/>
    <x v="18"/>
    <s v="SE3_medium"/>
    <x v="3"/>
    <x v="3"/>
    <x v="0"/>
    <s v="GNR_BO_ELEC_E-99"/>
    <n v="379"/>
    <n v="0.379"/>
  </r>
  <r>
    <x v="0"/>
    <x v="0"/>
    <x v="0"/>
    <x v="8"/>
    <x v="18"/>
    <s v="SE3_medium"/>
    <x v="3"/>
    <x v="3"/>
    <x v="0"/>
    <s v="GNR_HP_ELEC_COP-270"/>
    <n v="73.33"/>
    <n v="7.3330000000000006E-2"/>
  </r>
  <r>
    <x v="0"/>
    <x v="0"/>
    <x v="0"/>
    <x v="8"/>
    <x v="18"/>
    <s v="SE3_medium"/>
    <x v="12"/>
    <x v="1"/>
    <x v="0"/>
    <s v="GNR_BO_FUELOIL_E-90"/>
    <n v="2214"/>
    <n v="2.214"/>
  </r>
  <r>
    <x v="0"/>
    <x v="0"/>
    <x v="0"/>
    <x v="8"/>
    <x v="18"/>
    <s v="SE3_medium"/>
    <x v="4"/>
    <x v="4"/>
    <x v="0"/>
    <s v="GNR_HS_HEAT_WTR-TANK_LS_E-95_Y-2010"/>
    <n v="13365"/>
    <n v="13.365"/>
  </r>
  <r>
    <x v="0"/>
    <x v="0"/>
    <x v="0"/>
    <x v="8"/>
    <x v="18"/>
    <s v="SE3_medium"/>
    <x v="4"/>
    <x v="5"/>
    <x v="1"/>
    <s v="GNR_HS_HEAT_PIT_L-DEC_E-91_Y-2020"/>
    <n v="247939.709004395"/>
    <n v="247.93970900439501"/>
  </r>
  <r>
    <x v="0"/>
    <x v="0"/>
    <x v="0"/>
    <x v="8"/>
    <x v="18"/>
    <s v="SE3_medium"/>
    <x v="5"/>
    <x v="1"/>
    <x v="0"/>
    <s v="GNR_BO_LIGHTOIL_E-90"/>
    <n v="725.16"/>
    <n v="0.72516000000000003"/>
  </r>
  <r>
    <x v="0"/>
    <x v="0"/>
    <x v="0"/>
    <x v="8"/>
    <x v="18"/>
    <s v="SE3_medium"/>
    <x v="21"/>
    <x v="1"/>
    <x v="0"/>
    <s v="GNR_BO_LNG_E-90"/>
    <n v="3"/>
    <n v="3.0000000000000001E-3"/>
  </r>
  <r>
    <x v="0"/>
    <x v="0"/>
    <x v="0"/>
    <x v="8"/>
    <x v="18"/>
    <s v="SE3_medium"/>
    <x v="6"/>
    <x v="0"/>
    <x v="0"/>
    <s v="GNR_ST_MSW_BP_CB-10"/>
    <n v="102.48"/>
    <n v="0.10248"/>
  </r>
  <r>
    <x v="0"/>
    <x v="0"/>
    <x v="0"/>
    <x v="8"/>
    <x v="18"/>
    <s v="SE3_medium"/>
    <x v="6"/>
    <x v="0"/>
    <x v="0"/>
    <s v="GNR_ST_MSW_BP_CB-20"/>
    <n v="30"/>
    <n v="0.03"/>
  </r>
  <r>
    <x v="0"/>
    <x v="0"/>
    <x v="0"/>
    <x v="8"/>
    <x v="18"/>
    <s v="SE3_medium"/>
    <x v="6"/>
    <x v="0"/>
    <x v="0"/>
    <s v="GNR_ST_MSW_BP_CB-30"/>
    <n v="88.3333333333333"/>
    <n v="8.8333333333333305E-2"/>
  </r>
  <r>
    <x v="0"/>
    <x v="0"/>
    <x v="0"/>
    <x v="8"/>
    <x v="18"/>
    <s v="SE3_medium"/>
    <x v="6"/>
    <x v="1"/>
    <x v="0"/>
    <s v="GNR_BO_MSW_E-90"/>
    <n v="108.891343283582"/>
    <n v="0.10889134328358201"/>
  </r>
  <r>
    <x v="0"/>
    <x v="0"/>
    <x v="0"/>
    <x v="8"/>
    <x v="18"/>
    <s v="SE3_medium"/>
    <x v="7"/>
    <x v="1"/>
    <x v="0"/>
    <s v="GNR_BO_NGAS_E-90"/>
    <n v="42"/>
    <n v="4.2000000000000003E-2"/>
  </r>
  <r>
    <x v="0"/>
    <x v="0"/>
    <x v="0"/>
    <x v="8"/>
    <x v="18"/>
    <s v="SE3_medium"/>
    <x v="17"/>
    <x v="0"/>
    <x v="0"/>
    <s v="GNR_ST_PEAT_BP_CB-10"/>
    <n v="52"/>
    <n v="5.1999999999999998E-2"/>
  </r>
  <r>
    <x v="0"/>
    <x v="0"/>
    <x v="0"/>
    <x v="8"/>
    <x v="18"/>
    <s v="SE3_medium"/>
    <x v="17"/>
    <x v="1"/>
    <x v="0"/>
    <s v="GNR_BO_PEAT_E-90"/>
    <n v="10"/>
    <n v="0.01"/>
  </r>
  <r>
    <x v="0"/>
    <x v="0"/>
    <x v="0"/>
    <x v="8"/>
    <x v="18"/>
    <s v="SE3_medium"/>
    <x v="9"/>
    <x v="1"/>
    <x v="0"/>
    <s v="GNR_EH_HEAT"/>
    <n v="190.04603479853401"/>
    <n v="0.19004603479853399"/>
  </r>
  <r>
    <x v="0"/>
    <x v="0"/>
    <x v="0"/>
    <x v="8"/>
    <x v="18"/>
    <s v="SE3_medium"/>
    <x v="10"/>
    <x v="0"/>
    <x v="0"/>
    <s v="GNR_ST_WOODCHI_BP_CB-10"/>
    <n v="24"/>
    <n v="2.4E-2"/>
  </r>
  <r>
    <x v="0"/>
    <x v="0"/>
    <x v="0"/>
    <x v="8"/>
    <x v="18"/>
    <s v="SE3_medium"/>
    <x v="10"/>
    <x v="0"/>
    <x v="0"/>
    <s v="GNR_ST_WOODCHI_BP_CB-20"/>
    <n v="251.73599999999999"/>
    <n v="0.25173600000000002"/>
  </r>
  <r>
    <x v="0"/>
    <x v="0"/>
    <x v="0"/>
    <x v="8"/>
    <x v="18"/>
    <s v="SE3_medium"/>
    <x v="10"/>
    <x v="0"/>
    <x v="0"/>
    <s v="GNR_ST_WOODCHI_BP_CB-30"/>
    <n v="296.01333333333298"/>
    <n v="0.29601333333333302"/>
  </r>
  <r>
    <x v="0"/>
    <x v="0"/>
    <x v="0"/>
    <x v="8"/>
    <x v="18"/>
    <s v="SE3_medium"/>
    <x v="10"/>
    <x v="0"/>
    <x v="0"/>
    <s v="GNR_ST_WOODCHI_BP_CB-40"/>
    <n v="366.58726250000001"/>
    <n v="0.36658726250000001"/>
  </r>
  <r>
    <x v="0"/>
    <x v="0"/>
    <x v="0"/>
    <x v="8"/>
    <x v="18"/>
    <s v="SE3_medium"/>
    <x v="10"/>
    <x v="0"/>
    <x v="0"/>
    <s v="GNR_ST_WOODCHI_BP_CB-50"/>
    <n v="19.007999999999999"/>
    <n v="1.9008000000000001E-2"/>
  </r>
  <r>
    <x v="0"/>
    <x v="0"/>
    <x v="0"/>
    <x v="8"/>
    <x v="18"/>
    <s v="SE3_medium"/>
    <x v="10"/>
    <x v="1"/>
    <x v="0"/>
    <s v="GNR_BO_WOODCHI_E-90"/>
    <n v="806.44050000000004"/>
    <n v="0.8064405"/>
  </r>
  <r>
    <x v="0"/>
    <x v="0"/>
    <x v="0"/>
    <x v="8"/>
    <x v="18"/>
    <s v="SE3_medium"/>
    <x v="11"/>
    <x v="0"/>
    <x v="0"/>
    <s v="GNR_ST_WOODPEL_BP_CB-10"/>
    <n v="85.5"/>
    <n v="8.5500000000000007E-2"/>
  </r>
  <r>
    <x v="0"/>
    <x v="0"/>
    <x v="0"/>
    <x v="8"/>
    <x v="18"/>
    <s v="SE3_medium"/>
    <x v="11"/>
    <x v="1"/>
    <x v="0"/>
    <s v="GNR_BO_WOODPEL_E-90"/>
    <n v="527.85450000000003"/>
    <n v="0.5278545"/>
  </r>
  <r>
    <x v="0"/>
    <x v="0"/>
    <x v="0"/>
    <x v="8"/>
    <x v="18"/>
    <s v="SE3_medium"/>
    <x v="13"/>
    <x v="0"/>
    <x v="0"/>
    <s v="GNR_ST_WOODWST_BP_CB-20"/>
    <n v="97.355310149999994"/>
    <n v="9.7355310149999999E-2"/>
  </r>
  <r>
    <x v="0"/>
    <x v="0"/>
    <x v="0"/>
    <x v="8"/>
    <x v="18"/>
    <s v="SE3_medium"/>
    <x v="13"/>
    <x v="0"/>
    <x v="0"/>
    <s v="GNR_ST_WOODWST_BP_CB-30"/>
    <n v="319.17429679999998"/>
    <n v="0.31917429679999998"/>
  </r>
  <r>
    <x v="0"/>
    <x v="0"/>
    <x v="0"/>
    <x v="8"/>
    <x v="18"/>
    <s v="SE3_medium"/>
    <x v="13"/>
    <x v="0"/>
    <x v="0"/>
    <s v="GNR_ST_WOODWST_BP_CB-40"/>
    <n v="235"/>
    <n v="0.23499999999999999"/>
  </r>
  <r>
    <x v="0"/>
    <x v="0"/>
    <x v="0"/>
    <x v="8"/>
    <x v="18"/>
    <s v="SE3_medium"/>
    <x v="13"/>
    <x v="1"/>
    <x v="0"/>
    <s v="GNR_BO_WOODWST_E-90"/>
    <n v="190.1105"/>
    <n v="0.19011049999999999"/>
  </r>
  <r>
    <x v="0"/>
    <x v="0"/>
    <x v="0"/>
    <x v="8"/>
    <x v="18"/>
    <s v="SE3_small"/>
    <x v="0"/>
    <x v="1"/>
    <x v="0"/>
    <s v="GNR_BO_BGAS_E-90"/>
    <n v="3.3657499999999998"/>
    <n v="3.3657499999999998E-3"/>
  </r>
  <r>
    <x v="0"/>
    <x v="0"/>
    <x v="0"/>
    <x v="8"/>
    <x v="18"/>
    <s v="SE3_small"/>
    <x v="1"/>
    <x v="1"/>
    <x v="0"/>
    <s v="GNR_BO_BIOIL_E-90"/>
    <n v="297.74799999999999"/>
    <n v="0.29774800000000001"/>
  </r>
  <r>
    <x v="0"/>
    <x v="0"/>
    <x v="0"/>
    <x v="8"/>
    <x v="18"/>
    <s v="SE3_small"/>
    <x v="3"/>
    <x v="3"/>
    <x v="1"/>
    <s v="GNR_HP_ELEC_GROUND-WTR_COP-360_LS-4-MW_Y-2020"/>
    <n v="823.84086506972801"/>
    <n v="0.82384086506972798"/>
  </r>
  <r>
    <x v="0"/>
    <x v="0"/>
    <x v="0"/>
    <x v="8"/>
    <x v="18"/>
    <s v="SE3_small"/>
    <x v="3"/>
    <x v="3"/>
    <x v="0"/>
    <s v="GNR_BO_ELEC_E-99"/>
    <n v="61.571199999999997"/>
    <n v="6.15712E-2"/>
  </r>
  <r>
    <x v="0"/>
    <x v="0"/>
    <x v="0"/>
    <x v="8"/>
    <x v="18"/>
    <s v="SE3_small"/>
    <x v="3"/>
    <x v="3"/>
    <x v="0"/>
    <s v="GNR_HP_ELEC_COP-270"/>
    <n v="4.0500000000000001E-2"/>
    <n v="4.0500000000000002E-5"/>
  </r>
  <r>
    <x v="0"/>
    <x v="0"/>
    <x v="0"/>
    <x v="8"/>
    <x v="18"/>
    <s v="SE3_small"/>
    <x v="12"/>
    <x v="1"/>
    <x v="0"/>
    <s v="GNR_BO_FUELOIL_E-90"/>
    <n v="173.66"/>
    <n v="0.17366000000000001"/>
  </r>
  <r>
    <x v="0"/>
    <x v="0"/>
    <x v="0"/>
    <x v="8"/>
    <x v="18"/>
    <s v="SE3_small"/>
    <x v="4"/>
    <x v="4"/>
    <x v="0"/>
    <s v="GNR_HS_HEAT_WTR-TANK_LS_E-95_Y-2010"/>
    <n v="1790"/>
    <n v="1.79"/>
  </r>
  <r>
    <x v="0"/>
    <x v="0"/>
    <x v="0"/>
    <x v="8"/>
    <x v="18"/>
    <s v="SE3_small"/>
    <x v="4"/>
    <x v="5"/>
    <x v="1"/>
    <s v="GNR_HS_HEAT_PIT_L-DEC_E-91_Y-2020"/>
    <n v="127155.26979647399"/>
    <n v="127.155269796474"/>
  </r>
  <r>
    <x v="0"/>
    <x v="0"/>
    <x v="0"/>
    <x v="8"/>
    <x v="18"/>
    <s v="SE3_small"/>
    <x v="5"/>
    <x v="1"/>
    <x v="0"/>
    <s v="GNR_BO_LIGHTOIL_E-90"/>
    <n v="850.77"/>
    <n v="0.85077000000000003"/>
  </r>
  <r>
    <x v="0"/>
    <x v="0"/>
    <x v="0"/>
    <x v="8"/>
    <x v="18"/>
    <s v="SE3_small"/>
    <x v="6"/>
    <x v="0"/>
    <x v="0"/>
    <s v="GNR_ST_MSW_BP_CB-20"/>
    <n v="10"/>
    <n v="0.01"/>
  </r>
  <r>
    <x v="0"/>
    <x v="0"/>
    <x v="0"/>
    <x v="8"/>
    <x v="18"/>
    <s v="SE3_small"/>
    <x v="7"/>
    <x v="1"/>
    <x v="0"/>
    <s v="GNR_BO_NGAS_E-90"/>
    <n v="15.804"/>
    <n v="1.5803999999999999E-2"/>
  </r>
  <r>
    <x v="0"/>
    <x v="0"/>
    <x v="0"/>
    <x v="8"/>
    <x v="18"/>
    <s v="SE3_small"/>
    <x v="18"/>
    <x v="1"/>
    <x v="0"/>
    <s v="GNR_BO_OTHER_E-90"/>
    <n v="3.96"/>
    <n v="3.96E-3"/>
  </r>
  <r>
    <x v="0"/>
    <x v="0"/>
    <x v="0"/>
    <x v="8"/>
    <x v="18"/>
    <s v="SE3_small"/>
    <x v="17"/>
    <x v="1"/>
    <x v="0"/>
    <s v="GNR_BO_PEAT_E-90"/>
    <n v="2.5289999999999999"/>
    <n v="2.529E-3"/>
  </r>
  <r>
    <x v="0"/>
    <x v="0"/>
    <x v="0"/>
    <x v="8"/>
    <x v="18"/>
    <s v="SE3_small"/>
    <x v="8"/>
    <x v="1"/>
    <x v="0"/>
    <s v="GNR_BO_STRW_E-100"/>
    <n v="17.3385"/>
    <n v="1.73385E-2"/>
  </r>
  <r>
    <x v="0"/>
    <x v="0"/>
    <x v="0"/>
    <x v="8"/>
    <x v="18"/>
    <s v="SE3_small"/>
    <x v="9"/>
    <x v="1"/>
    <x v="0"/>
    <s v="GNR_EH_HEAT"/>
    <n v="146.34472527472499"/>
    <n v="0.146344725274725"/>
  </r>
  <r>
    <x v="0"/>
    <x v="0"/>
    <x v="0"/>
    <x v="8"/>
    <x v="18"/>
    <s v="SE3_small"/>
    <x v="10"/>
    <x v="0"/>
    <x v="0"/>
    <s v="GNR_ST_WOODCHI_BP_CB-10"/>
    <n v="40.682550429999999"/>
    <n v="4.0682550429999999E-2"/>
  </r>
  <r>
    <x v="0"/>
    <x v="0"/>
    <x v="0"/>
    <x v="8"/>
    <x v="18"/>
    <s v="SE3_small"/>
    <x v="10"/>
    <x v="0"/>
    <x v="0"/>
    <s v="GNR_ST_WOODCHI_BP_CB-20"/>
    <n v="16.45"/>
    <n v="1.6449999999999999E-2"/>
  </r>
  <r>
    <x v="0"/>
    <x v="0"/>
    <x v="0"/>
    <x v="8"/>
    <x v="18"/>
    <s v="SE3_small"/>
    <x v="10"/>
    <x v="0"/>
    <x v="0"/>
    <s v="GNR_ST_WOODCHI_BP_CB-30"/>
    <n v="13.3"/>
    <n v="1.3299999999999999E-2"/>
  </r>
  <r>
    <x v="0"/>
    <x v="0"/>
    <x v="0"/>
    <x v="8"/>
    <x v="18"/>
    <s v="SE3_small"/>
    <x v="10"/>
    <x v="1"/>
    <x v="0"/>
    <s v="GNR_BO_WOODCHI_E-90"/>
    <n v="503.92024999999899"/>
    <n v="0.50392024999999896"/>
  </r>
  <r>
    <x v="0"/>
    <x v="0"/>
    <x v="0"/>
    <x v="8"/>
    <x v="18"/>
    <s v="SE3_small"/>
    <x v="11"/>
    <x v="1"/>
    <x v="0"/>
    <s v="GNR_BO_WOODPEL_E-90"/>
    <n v="159.07649999999899"/>
    <n v="0.15907649999999901"/>
  </r>
  <r>
    <x v="0"/>
    <x v="0"/>
    <x v="0"/>
    <x v="8"/>
    <x v="18"/>
    <s v="SE3_small"/>
    <x v="13"/>
    <x v="0"/>
    <x v="0"/>
    <s v="GNR_ST_WOODWST_BP_CB-10"/>
    <n v="12.84723163"/>
    <n v="1.2847231630000001E-2"/>
  </r>
  <r>
    <x v="0"/>
    <x v="0"/>
    <x v="0"/>
    <x v="8"/>
    <x v="18"/>
    <s v="SE3_small"/>
    <x v="13"/>
    <x v="0"/>
    <x v="0"/>
    <s v="GNR_ST_WOODWST_BP_CB-20"/>
    <n v="10"/>
    <n v="0.01"/>
  </r>
  <r>
    <x v="0"/>
    <x v="0"/>
    <x v="0"/>
    <x v="8"/>
    <x v="18"/>
    <s v="SE3_small"/>
    <x v="13"/>
    <x v="1"/>
    <x v="0"/>
    <s v="GNR_BO_WOODWST_E-90"/>
    <n v="24.824249999999999"/>
    <n v="2.4824249999999999E-2"/>
  </r>
  <r>
    <x v="0"/>
    <x v="0"/>
    <x v="0"/>
    <x v="8"/>
    <x v="19"/>
    <s v="SE4_IND"/>
    <x v="4"/>
    <x v="5"/>
    <x v="1"/>
    <s v="GNR_HS_HEAT_PIT_L-CEN_E-90_Y-2020"/>
    <n v="18013.627302655401"/>
    <n v="18.013627302655401"/>
  </r>
  <r>
    <x v="0"/>
    <x v="0"/>
    <x v="0"/>
    <x v="8"/>
    <x v="19"/>
    <s v="SE4_IND"/>
    <x v="5"/>
    <x v="1"/>
    <x v="0"/>
    <s v="GNR_BO_LIGHTOIL_E-85"/>
    <n v="517.79999999999995"/>
    <n v="0.51780000000000004"/>
  </r>
  <r>
    <x v="0"/>
    <x v="0"/>
    <x v="0"/>
    <x v="8"/>
    <x v="19"/>
    <s v="SE4_IND"/>
    <x v="6"/>
    <x v="0"/>
    <x v="1"/>
    <s v="GNR_ST_MSW_BP_E-23_LS-220-MW-FEED_Y-2020"/>
    <n v="759.65511266812405"/>
    <n v="0.75965511266812402"/>
  </r>
  <r>
    <x v="0"/>
    <x v="0"/>
    <x v="0"/>
    <x v="8"/>
    <x v="19"/>
    <s v="SE4_IND"/>
    <x v="10"/>
    <x v="0"/>
    <x v="0"/>
    <s v="GNR_IND-ST_WOODCHI_BP_E-71"/>
    <n v="863"/>
    <n v="0.86299999999999999"/>
  </r>
  <r>
    <x v="0"/>
    <x v="0"/>
    <x v="0"/>
    <x v="8"/>
    <x v="19"/>
    <s v="SE4_large"/>
    <x v="3"/>
    <x v="3"/>
    <x v="0"/>
    <s v="GNR_HP_ELEC_COP-270"/>
    <n v="36"/>
    <n v="3.5999999999999997E-2"/>
  </r>
  <r>
    <x v="0"/>
    <x v="0"/>
    <x v="0"/>
    <x v="8"/>
    <x v="19"/>
    <s v="SE4_large"/>
    <x v="12"/>
    <x v="1"/>
    <x v="0"/>
    <s v="GNR_BO_FUELOIL_E-90"/>
    <n v="540"/>
    <n v="0.54"/>
  </r>
  <r>
    <x v="0"/>
    <x v="0"/>
    <x v="0"/>
    <x v="8"/>
    <x v="19"/>
    <s v="SE4_large"/>
    <x v="4"/>
    <x v="4"/>
    <x v="0"/>
    <s v="GNR_HS_HEAT_WTR-TANK_LS_E-95_Y-2010"/>
    <n v="600"/>
    <n v="0.6"/>
  </r>
  <r>
    <x v="0"/>
    <x v="0"/>
    <x v="0"/>
    <x v="8"/>
    <x v="19"/>
    <s v="SE4_large"/>
    <x v="4"/>
    <x v="5"/>
    <x v="1"/>
    <s v="GNR_HS_HEAT_PIT_L-CEN_E-90_Y-2020"/>
    <n v="7668.7452516632002"/>
    <n v="7.6687452516632"/>
  </r>
  <r>
    <x v="0"/>
    <x v="0"/>
    <x v="0"/>
    <x v="8"/>
    <x v="19"/>
    <s v="SE4_large"/>
    <x v="6"/>
    <x v="0"/>
    <x v="1"/>
    <s v="GNR_ST_MSW_BP_E-23_LS-220-MW-FEED_Y-2020"/>
    <n v="68.422390823671094"/>
    <n v="6.8422390823671103E-2"/>
  </r>
  <r>
    <x v="0"/>
    <x v="0"/>
    <x v="0"/>
    <x v="8"/>
    <x v="19"/>
    <s v="SE4_large"/>
    <x v="6"/>
    <x v="0"/>
    <x v="0"/>
    <s v="GNR_ST_MSW_BP_CB-30"/>
    <n v="132.35694493333301"/>
    <n v="0.132356944933333"/>
  </r>
  <r>
    <x v="0"/>
    <x v="0"/>
    <x v="0"/>
    <x v="8"/>
    <x v="19"/>
    <s v="SE4_large"/>
    <x v="6"/>
    <x v="0"/>
    <x v="0"/>
    <s v="GNR_ST_MSW_BP_CB-60"/>
    <n v="66.178472450000001"/>
    <n v="6.6178472449999998E-2"/>
  </r>
  <r>
    <x v="0"/>
    <x v="0"/>
    <x v="0"/>
    <x v="8"/>
    <x v="19"/>
    <s v="SE4_large"/>
    <x v="6"/>
    <x v="1"/>
    <x v="0"/>
    <s v="GNR_BO_MSW_E-90"/>
    <n v="58.2"/>
    <n v="5.8200000000000002E-2"/>
  </r>
  <r>
    <x v="0"/>
    <x v="0"/>
    <x v="0"/>
    <x v="8"/>
    <x v="19"/>
    <s v="SE4_large"/>
    <x v="7"/>
    <x v="0"/>
    <x v="0"/>
    <s v="GNR_GT_NGAS_BP_CB-40"/>
    <n v="322.62005325000001"/>
    <n v="0.32262005324999998"/>
  </r>
  <r>
    <x v="0"/>
    <x v="0"/>
    <x v="0"/>
    <x v="8"/>
    <x v="19"/>
    <s v="SE4_large"/>
    <x v="7"/>
    <x v="2"/>
    <x v="0"/>
    <s v="ORESUND_CC_NGAS_EXT"/>
    <n v="249.43820224719099"/>
    <n v="0.24943820224719099"/>
  </r>
  <r>
    <x v="0"/>
    <x v="0"/>
    <x v="0"/>
    <x v="8"/>
    <x v="19"/>
    <s v="SE4_large"/>
    <x v="9"/>
    <x v="1"/>
    <x v="0"/>
    <s v="GNR_EH_HEAT"/>
    <n v="20"/>
    <n v="0.02"/>
  </r>
  <r>
    <x v="0"/>
    <x v="0"/>
    <x v="0"/>
    <x v="8"/>
    <x v="19"/>
    <s v="SE4_large"/>
    <x v="10"/>
    <x v="1"/>
    <x v="0"/>
    <s v="GNR_BO_WOODCHI_E-90"/>
    <n v="55"/>
    <n v="5.5E-2"/>
  </r>
  <r>
    <x v="0"/>
    <x v="0"/>
    <x v="0"/>
    <x v="8"/>
    <x v="19"/>
    <s v="SE4_medium"/>
    <x v="0"/>
    <x v="1"/>
    <x v="0"/>
    <s v="GNR_BO_BGAS_E-90"/>
    <n v="20.8"/>
    <n v="2.0799999999999999E-2"/>
  </r>
  <r>
    <x v="0"/>
    <x v="0"/>
    <x v="0"/>
    <x v="8"/>
    <x v="19"/>
    <s v="SE4_medium"/>
    <x v="1"/>
    <x v="1"/>
    <x v="0"/>
    <s v="GNR_BO_BIOIL_E-90"/>
    <n v="259.8"/>
    <n v="0.25979999999999998"/>
  </r>
  <r>
    <x v="0"/>
    <x v="0"/>
    <x v="0"/>
    <x v="8"/>
    <x v="19"/>
    <s v="SE4_medium"/>
    <x v="3"/>
    <x v="3"/>
    <x v="1"/>
    <s v="GNR_HP_ELEC_GROUND-WTR_COP-360_LS-4-MW_Y-2020"/>
    <n v="784.27740242893196"/>
    <n v="0.78427740242893196"/>
  </r>
  <r>
    <x v="0"/>
    <x v="0"/>
    <x v="0"/>
    <x v="8"/>
    <x v="19"/>
    <s v="SE4_medium"/>
    <x v="3"/>
    <x v="3"/>
    <x v="0"/>
    <s v="GNR_BO_ELEC_E-99"/>
    <n v="83"/>
    <n v="8.3000000000000004E-2"/>
  </r>
  <r>
    <x v="0"/>
    <x v="0"/>
    <x v="0"/>
    <x v="8"/>
    <x v="19"/>
    <s v="SE4_medium"/>
    <x v="3"/>
    <x v="3"/>
    <x v="0"/>
    <s v="GNR_HP_ELEC_COP-270"/>
    <n v="84"/>
    <n v="8.4000000000000005E-2"/>
  </r>
  <r>
    <x v="0"/>
    <x v="0"/>
    <x v="0"/>
    <x v="8"/>
    <x v="19"/>
    <s v="SE4_medium"/>
    <x v="12"/>
    <x v="1"/>
    <x v="0"/>
    <s v="GNR_BO_FUELOIL_E-90"/>
    <n v="120.7"/>
    <n v="0.1207"/>
  </r>
  <r>
    <x v="0"/>
    <x v="0"/>
    <x v="0"/>
    <x v="8"/>
    <x v="19"/>
    <s v="SE4_medium"/>
    <x v="4"/>
    <x v="4"/>
    <x v="0"/>
    <s v="GNR_HS_HEAT_WTR-TANK_LS_E-95_Y-2010"/>
    <n v="9242.5"/>
    <n v="9.2424999999999997"/>
  </r>
  <r>
    <x v="0"/>
    <x v="0"/>
    <x v="0"/>
    <x v="8"/>
    <x v="19"/>
    <s v="SE4_medium"/>
    <x v="4"/>
    <x v="5"/>
    <x v="1"/>
    <s v="GNR_HS_HEAT_PIT_L-DEC_E-91_Y-2020"/>
    <n v="129705.498926428"/>
    <n v="129.70549892642799"/>
  </r>
  <r>
    <x v="0"/>
    <x v="0"/>
    <x v="0"/>
    <x v="8"/>
    <x v="19"/>
    <s v="SE4_medium"/>
    <x v="5"/>
    <x v="1"/>
    <x v="0"/>
    <s v="GNR_BO_LIGHTOIL_E-90"/>
    <n v="413.04"/>
    <n v="0.41304000000000002"/>
  </r>
  <r>
    <x v="0"/>
    <x v="0"/>
    <x v="0"/>
    <x v="8"/>
    <x v="19"/>
    <s v="SE4_medium"/>
    <x v="6"/>
    <x v="0"/>
    <x v="0"/>
    <s v="GNR_ST_MSW_BP_CB-10"/>
    <n v="58.015334969999998"/>
    <n v="5.8015334969999999E-2"/>
  </r>
  <r>
    <x v="0"/>
    <x v="0"/>
    <x v="0"/>
    <x v="8"/>
    <x v="19"/>
    <s v="SE4_medium"/>
    <x v="6"/>
    <x v="0"/>
    <x v="0"/>
    <s v="GNR_ST_MSW_BP_CB-20"/>
    <n v="44.790048319999997"/>
    <n v="4.4790048319999998E-2"/>
  </r>
  <r>
    <x v="0"/>
    <x v="0"/>
    <x v="0"/>
    <x v="8"/>
    <x v="19"/>
    <s v="SE4_medium"/>
    <x v="6"/>
    <x v="0"/>
    <x v="0"/>
    <s v="GNR_ST_MSW_BP_CB-30"/>
    <n v="105.104945266667"/>
    <n v="0.105104945266667"/>
  </r>
  <r>
    <x v="0"/>
    <x v="0"/>
    <x v="0"/>
    <x v="8"/>
    <x v="19"/>
    <s v="SE4_medium"/>
    <x v="6"/>
    <x v="1"/>
    <x v="0"/>
    <s v="GNR_BO_MSW_E-90"/>
    <n v="28"/>
    <n v="2.8000000000000001E-2"/>
  </r>
  <r>
    <x v="0"/>
    <x v="0"/>
    <x v="0"/>
    <x v="8"/>
    <x v="19"/>
    <s v="SE4_medium"/>
    <x v="7"/>
    <x v="0"/>
    <x v="0"/>
    <s v="GNR_GT_NGAS_BP_CB-90"/>
    <n v="55.459450744444403"/>
    <n v="5.5459450744444402E-2"/>
  </r>
  <r>
    <x v="0"/>
    <x v="0"/>
    <x v="0"/>
    <x v="8"/>
    <x v="19"/>
    <s v="SE4_medium"/>
    <x v="7"/>
    <x v="1"/>
    <x v="0"/>
    <s v="GNR_BO_NGAS_E-90"/>
    <n v="475"/>
    <n v="0.47499999999999998"/>
  </r>
  <r>
    <x v="0"/>
    <x v="0"/>
    <x v="0"/>
    <x v="8"/>
    <x v="19"/>
    <s v="SE4_medium"/>
    <x v="8"/>
    <x v="1"/>
    <x v="0"/>
    <s v="GNR_BO_STRW_E-100"/>
    <n v="1.13625"/>
    <n v="1.1362500000000001E-3"/>
  </r>
  <r>
    <x v="0"/>
    <x v="0"/>
    <x v="0"/>
    <x v="8"/>
    <x v="19"/>
    <s v="SE4_medium"/>
    <x v="9"/>
    <x v="1"/>
    <x v="0"/>
    <s v="GNR_EH_HEAT"/>
    <n v="127.8775"/>
    <n v="0.12787750000000001"/>
  </r>
  <r>
    <x v="0"/>
    <x v="0"/>
    <x v="0"/>
    <x v="8"/>
    <x v="19"/>
    <s v="SE4_medium"/>
    <x v="10"/>
    <x v="0"/>
    <x v="0"/>
    <s v="GNR_ST_WOODCHI_BP_CB-10"/>
    <n v="28.665630920000002"/>
    <n v="2.8665630920000001E-2"/>
  </r>
  <r>
    <x v="0"/>
    <x v="0"/>
    <x v="0"/>
    <x v="8"/>
    <x v="19"/>
    <s v="SE4_medium"/>
    <x v="10"/>
    <x v="0"/>
    <x v="0"/>
    <s v="GNR_ST_WOODCHI_BP_CB-20"/>
    <n v="30.5"/>
    <n v="3.0499999999999999E-2"/>
  </r>
  <r>
    <x v="0"/>
    <x v="0"/>
    <x v="0"/>
    <x v="8"/>
    <x v="19"/>
    <s v="SE4_medium"/>
    <x v="10"/>
    <x v="0"/>
    <x v="0"/>
    <s v="GNR_ST_WOODCHI_BP_CB-30"/>
    <n v="136.70085166666701"/>
    <n v="0.13670085166666701"/>
  </r>
  <r>
    <x v="0"/>
    <x v="0"/>
    <x v="0"/>
    <x v="8"/>
    <x v="19"/>
    <s v="SE4_medium"/>
    <x v="10"/>
    <x v="0"/>
    <x v="0"/>
    <s v="GNR_ST_WOODCHI_BP_CB-40"/>
    <n v="115.1812031"/>
    <n v="0.1151812031"/>
  </r>
  <r>
    <x v="0"/>
    <x v="0"/>
    <x v="0"/>
    <x v="8"/>
    <x v="19"/>
    <s v="SE4_medium"/>
    <x v="10"/>
    <x v="0"/>
    <x v="0"/>
    <s v="GNR_ST_WOODCHI_BP_CB-60"/>
    <n v="61.6666666666667"/>
    <n v="6.1666666666666703E-2"/>
  </r>
  <r>
    <x v="0"/>
    <x v="0"/>
    <x v="0"/>
    <x v="8"/>
    <x v="19"/>
    <s v="SE4_medium"/>
    <x v="10"/>
    <x v="1"/>
    <x v="0"/>
    <s v="GNR_BO_WOODCHI_E-90"/>
    <n v="233.45175"/>
    <n v="0.23345175000000001"/>
  </r>
  <r>
    <x v="0"/>
    <x v="0"/>
    <x v="0"/>
    <x v="8"/>
    <x v="19"/>
    <s v="SE4_medium"/>
    <x v="11"/>
    <x v="0"/>
    <x v="0"/>
    <s v="GNR_ST_WOODPEL_BP_CB-50"/>
    <n v="127.55673672"/>
    <n v="0.12755673672000001"/>
  </r>
  <r>
    <x v="0"/>
    <x v="0"/>
    <x v="0"/>
    <x v="8"/>
    <x v="19"/>
    <s v="SE4_medium"/>
    <x v="11"/>
    <x v="1"/>
    <x v="0"/>
    <s v="GNR_BO_WOODPEL_E-90"/>
    <n v="69.023250000000004"/>
    <n v="6.9023249999999994E-2"/>
  </r>
  <r>
    <x v="0"/>
    <x v="0"/>
    <x v="0"/>
    <x v="8"/>
    <x v="19"/>
    <s v="SE4_medium"/>
    <x v="13"/>
    <x v="0"/>
    <x v="0"/>
    <s v="GNR_ST_WOODWST_BP_CB-30"/>
    <n v="13.3333333333333"/>
    <n v="1.3333333333333299E-2"/>
  </r>
  <r>
    <x v="0"/>
    <x v="0"/>
    <x v="0"/>
    <x v="8"/>
    <x v="19"/>
    <s v="SE4_medium"/>
    <x v="13"/>
    <x v="1"/>
    <x v="0"/>
    <s v="GNR_BO_WOODWST_E-90"/>
    <n v="44"/>
    <n v="4.3999999999999997E-2"/>
  </r>
  <r>
    <x v="0"/>
    <x v="0"/>
    <x v="0"/>
    <x v="8"/>
    <x v="19"/>
    <s v="SE4_small"/>
    <x v="0"/>
    <x v="1"/>
    <x v="0"/>
    <s v="GNR_BO_BGAS_E-90"/>
    <n v="2.2499999999999999E-2"/>
    <n v="2.2500000000000001E-5"/>
  </r>
  <r>
    <x v="0"/>
    <x v="0"/>
    <x v="0"/>
    <x v="8"/>
    <x v="19"/>
    <s v="SE4_small"/>
    <x v="1"/>
    <x v="1"/>
    <x v="0"/>
    <s v="GNR_BO_BIOIL_E-90"/>
    <n v="48.745999999999903"/>
    <n v="4.8745999999999901E-2"/>
  </r>
  <r>
    <x v="0"/>
    <x v="0"/>
    <x v="0"/>
    <x v="8"/>
    <x v="19"/>
    <s v="SE4_small"/>
    <x v="3"/>
    <x v="3"/>
    <x v="1"/>
    <s v="GNR_HP_ELEC_GROUND-WTR_COP-360_LS-4-MW_Y-2020"/>
    <n v="242.29465701773901"/>
    <n v="0.242294657017739"/>
  </r>
  <r>
    <x v="0"/>
    <x v="0"/>
    <x v="0"/>
    <x v="8"/>
    <x v="19"/>
    <s v="SE4_small"/>
    <x v="3"/>
    <x v="3"/>
    <x v="0"/>
    <s v="GNR_BO_ELEC_E-99"/>
    <n v="5.9399999999999897E-2"/>
    <n v="5.9399999999999899E-5"/>
  </r>
  <r>
    <x v="0"/>
    <x v="0"/>
    <x v="0"/>
    <x v="8"/>
    <x v="19"/>
    <s v="SE4_small"/>
    <x v="3"/>
    <x v="3"/>
    <x v="0"/>
    <s v="GNR_HP_ELEC_COP-270"/>
    <n v="2"/>
    <n v="2E-3"/>
  </r>
  <r>
    <x v="0"/>
    <x v="0"/>
    <x v="0"/>
    <x v="8"/>
    <x v="19"/>
    <s v="SE4_small"/>
    <x v="4"/>
    <x v="4"/>
    <x v="0"/>
    <s v="GNR_HS_HEAT_WTR-TANK_LS_E-95_Y-2010"/>
    <n v="330"/>
    <n v="0.33"/>
  </r>
  <r>
    <x v="0"/>
    <x v="0"/>
    <x v="0"/>
    <x v="8"/>
    <x v="19"/>
    <s v="SE4_small"/>
    <x v="4"/>
    <x v="5"/>
    <x v="1"/>
    <s v="GNR_HS_HEAT_PIT_L-DEC_E-91_Y-2020"/>
    <n v="37295.777395065401"/>
    <n v="37.2957773950654"/>
  </r>
  <r>
    <x v="0"/>
    <x v="0"/>
    <x v="0"/>
    <x v="8"/>
    <x v="19"/>
    <s v="SE4_small"/>
    <x v="5"/>
    <x v="1"/>
    <x v="0"/>
    <s v="GNR_BO_LIGHTOIL_E-90"/>
    <n v="157.22999999999999"/>
    <n v="0.15723000000000001"/>
  </r>
  <r>
    <x v="0"/>
    <x v="0"/>
    <x v="0"/>
    <x v="8"/>
    <x v="19"/>
    <s v="SE4_small"/>
    <x v="7"/>
    <x v="1"/>
    <x v="0"/>
    <s v="GNR_BO_NGAS_E-90"/>
    <n v="11.544"/>
    <n v="1.1544E-2"/>
  </r>
  <r>
    <x v="0"/>
    <x v="0"/>
    <x v="0"/>
    <x v="8"/>
    <x v="19"/>
    <s v="SE4_small"/>
    <x v="18"/>
    <x v="1"/>
    <x v="0"/>
    <s v="GNR_BO_OTHER_E-90"/>
    <n v="4.9499999999999904"/>
    <n v="4.94999999999999E-3"/>
  </r>
  <r>
    <x v="0"/>
    <x v="0"/>
    <x v="0"/>
    <x v="8"/>
    <x v="19"/>
    <s v="SE4_small"/>
    <x v="8"/>
    <x v="1"/>
    <x v="0"/>
    <s v="GNR_BO_STRW_E-100"/>
    <n v="6.0795000000000003"/>
    <n v="6.0794999999999998E-3"/>
  </r>
  <r>
    <x v="0"/>
    <x v="0"/>
    <x v="0"/>
    <x v="8"/>
    <x v="19"/>
    <s v="SE4_small"/>
    <x v="9"/>
    <x v="1"/>
    <x v="0"/>
    <s v="GNR_EH_HEAT"/>
    <n v="24.794999999999899"/>
    <n v="2.47949999999999E-2"/>
  </r>
  <r>
    <x v="0"/>
    <x v="0"/>
    <x v="0"/>
    <x v="8"/>
    <x v="19"/>
    <s v="SE4_small"/>
    <x v="10"/>
    <x v="1"/>
    <x v="0"/>
    <s v="GNR_BO_WOODCHI_E-90"/>
    <n v="194.43824999999899"/>
    <n v="0.19443824999999901"/>
  </r>
  <r>
    <x v="0"/>
    <x v="0"/>
    <x v="0"/>
    <x v="8"/>
    <x v="19"/>
    <s v="SE4_small"/>
    <x v="11"/>
    <x v="1"/>
    <x v="0"/>
    <s v="GNR_BO_WOODPEL_E-90"/>
    <n v="32.604999999999997"/>
    <n v="3.2605000000000002E-2"/>
  </r>
  <r>
    <x v="0"/>
    <x v="0"/>
    <x v="1"/>
    <x v="0"/>
    <x v="0"/>
    <s v="DK1_Large"/>
    <x v="4"/>
    <x v="5"/>
    <x v="1"/>
    <s v="GNR_HS_HEAT_PIT_L-CEN_E-90_Y-2020"/>
    <n v="105361.005522455"/>
    <n v="105.361005522455"/>
  </r>
  <r>
    <x v="0"/>
    <x v="0"/>
    <x v="1"/>
    <x v="0"/>
    <x v="0"/>
    <s v="DK1_MedSmall"/>
    <x v="3"/>
    <x v="3"/>
    <x v="1"/>
    <s v="GNR_HP_ELEC_GROUND-WTR_COP-360_LS-4-MW_Y-2020"/>
    <n v="254.37482255651199"/>
    <n v="0.254374822556512"/>
  </r>
  <r>
    <x v="0"/>
    <x v="0"/>
    <x v="1"/>
    <x v="0"/>
    <x v="0"/>
    <s v="DK1_MedSmall"/>
    <x v="4"/>
    <x v="5"/>
    <x v="1"/>
    <s v="GNR_HS_HEAT_PIT_L-DEC_E-91_Y-2020"/>
    <n v="58139.675034249398"/>
    <n v="58.1396750342494"/>
  </r>
  <r>
    <x v="0"/>
    <x v="0"/>
    <x v="1"/>
    <x v="0"/>
    <x v="0"/>
    <s v="DK1_Medium"/>
    <x v="3"/>
    <x v="3"/>
    <x v="1"/>
    <s v="GNR_HP_ELEC_GROUND-WTR_COP-360_LS-4-MW_Y-2020"/>
    <n v="361.79393995894998"/>
    <n v="0.36179393995894998"/>
  </r>
  <r>
    <x v="0"/>
    <x v="0"/>
    <x v="1"/>
    <x v="0"/>
    <x v="0"/>
    <s v="DK1_Medium"/>
    <x v="4"/>
    <x v="5"/>
    <x v="1"/>
    <s v="GNR_HS_HEAT_PIT_L-DEC_E-91_Y-2020"/>
    <n v="55356.426926952998"/>
    <n v="55.356426926952999"/>
  </r>
  <r>
    <x v="0"/>
    <x v="0"/>
    <x v="1"/>
    <x v="0"/>
    <x v="0"/>
    <s v="DK1_Rural"/>
    <x v="3"/>
    <x v="3"/>
    <x v="1"/>
    <s v="GNR_HP_ELEC_GROUND-WTR_COP-360_LS-4-MW_Y-2020"/>
    <n v="728.25507885266995"/>
    <n v="0.72825507885267005"/>
  </r>
  <r>
    <x v="0"/>
    <x v="0"/>
    <x v="1"/>
    <x v="0"/>
    <x v="0"/>
    <s v="DK1_Rural"/>
    <x v="4"/>
    <x v="5"/>
    <x v="1"/>
    <s v="GNR_HS_HEAT_PIT_L-DEC_E-91_Y-2020"/>
    <n v="125718.019933392"/>
    <n v="125.718019933392"/>
  </r>
  <r>
    <x v="0"/>
    <x v="0"/>
    <x v="1"/>
    <x v="0"/>
    <x v="0"/>
    <s v="DK1_Small"/>
    <x v="3"/>
    <x v="3"/>
    <x v="1"/>
    <s v="GNR_HP_ELEC_GROUND-WTR_COP-360_LS-4-MW_Y-2020"/>
    <n v="83.220141895471599"/>
    <n v="8.3220141895471597E-2"/>
  </r>
  <r>
    <x v="0"/>
    <x v="0"/>
    <x v="1"/>
    <x v="0"/>
    <x v="0"/>
    <s v="DK1_Small"/>
    <x v="4"/>
    <x v="5"/>
    <x v="1"/>
    <s v="GNR_HS_HEAT_PIT_L-DEC_E-91_Y-2020"/>
    <n v="14986.143028733401"/>
    <n v="14.9861430287334"/>
  </r>
  <r>
    <x v="0"/>
    <x v="0"/>
    <x v="1"/>
    <x v="0"/>
    <x v="1"/>
    <s v="DK2_Large"/>
    <x v="4"/>
    <x v="5"/>
    <x v="1"/>
    <s v="GNR_HS_HEAT_PIT_L-CEN_E-90_Y-2020"/>
    <n v="84211.328621374894"/>
    <n v="84.211328621374903"/>
  </r>
  <r>
    <x v="0"/>
    <x v="0"/>
    <x v="1"/>
    <x v="0"/>
    <x v="1"/>
    <s v="DK2_Large"/>
    <x v="6"/>
    <x v="0"/>
    <x v="1"/>
    <s v="GNR_ST_MSW_BP_E-23_LS-220-MW-FEED_Y-2020"/>
    <n v="436.184225001985"/>
    <n v="0.436184225001986"/>
  </r>
  <r>
    <x v="0"/>
    <x v="0"/>
    <x v="1"/>
    <x v="0"/>
    <x v="1"/>
    <s v="DK2_MedSmall"/>
    <x v="4"/>
    <x v="5"/>
    <x v="1"/>
    <s v="GNR_HS_HEAT_PIT_L-DEC_E-91_Y-2020"/>
    <n v="6534.8416566751503"/>
    <n v="6.5348416566751499"/>
  </r>
  <r>
    <x v="0"/>
    <x v="0"/>
    <x v="1"/>
    <x v="0"/>
    <x v="1"/>
    <s v="DK2_Medium"/>
    <x v="4"/>
    <x v="5"/>
    <x v="1"/>
    <s v="GNR_HS_HEAT_PIT_L-DEC_E-91_Y-2020"/>
    <n v="31783.278977615599"/>
    <n v="31.783278977615598"/>
  </r>
  <r>
    <x v="0"/>
    <x v="0"/>
    <x v="1"/>
    <x v="0"/>
    <x v="1"/>
    <s v="DK2_Rural"/>
    <x v="3"/>
    <x v="3"/>
    <x v="1"/>
    <s v="GNR_HP_ELEC_GROUND-WTR_COP-360_LS-4-MW_Y-2020"/>
    <n v="313.88897434309899"/>
    <n v="0.31388897434309898"/>
  </r>
  <r>
    <x v="0"/>
    <x v="0"/>
    <x v="1"/>
    <x v="0"/>
    <x v="1"/>
    <s v="DK2_Rural"/>
    <x v="4"/>
    <x v="5"/>
    <x v="1"/>
    <s v="GNR_HS_HEAT_PIT_L-DEC_E-91_Y-2020"/>
    <n v="49888.391139795902"/>
    <n v="49.8883911397959"/>
  </r>
  <r>
    <x v="0"/>
    <x v="0"/>
    <x v="1"/>
    <x v="0"/>
    <x v="1"/>
    <s v="DK2_Small"/>
    <x v="3"/>
    <x v="3"/>
    <x v="1"/>
    <s v="GNR_HP_ELEC_GROUND-WTR_COP-360_LS-4-MW_Y-2020"/>
    <n v="37.430910806792497"/>
    <n v="3.7430910806792499E-2"/>
  </r>
  <r>
    <x v="0"/>
    <x v="0"/>
    <x v="1"/>
    <x v="0"/>
    <x v="1"/>
    <s v="DK2_Small"/>
    <x v="4"/>
    <x v="5"/>
    <x v="1"/>
    <s v="GNR_HS_HEAT_PIT_L-DEC_E-91_Y-2020"/>
    <n v="6026.3294622909298"/>
    <n v="6.0263294622909296"/>
  </r>
  <r>
    <x v="0"/>
    <x v="0"/>
    <x v="1"/>
    <x v="1"/>
    <x v="2"/>
    <s v="EE_Industry"/>
    <x v="4"/>
    <x v="4"/>
    <x v="1"/>
    <s v="GNR_HS_HEAT_WTR-TANK_LS_E-95_Y-2010"/>
    <n v="379.398245616427"/>
    <n v="0.37939824561642699"/>
  </r>
  <r>
    <x v="0"/>
    <x v="0"/>
    <x v="1"/>
    <x v="1"/>
    <x v="2"/>
    <s v="EE_Industry"/>
    <x v="4"/>
    <x v="5"/>
    <x v="1"/>
    <s v="GNR_HS_HEAT_PIT_L-DEC_E-91_Y-2020"/>
    <n v="5870.3540257897203"/>
    <n v="5.8703540257897204"/>
  </r>
  <r>
    <x v="0"/>
    <x v="0"/>
    <x v="1"/>
    <x v="1"/>
    <x v="2"/>
    <s v="EE_Kohtla_Jarve"/>
    <x v="3"/>
    <x v="3"/>
    <x v="1"/>
    <s v="GNR_HP_ELEC_GROUND-WTR_COP-360_LS-4-MW_Y-2020"/>
    <n v="38.935799310060197"/>
    <n v="3.89357993100602E-2"/>
  </r>
  <r>
    <x v="0"/>
    <x v="0"/>
    <x v="1"/>
    <x v="1"/>
    <x v="2"/>
    <s v="EE_Kohtla_Jarve"/>
    <x v="4"/>
    <x v="5"/>
    <x v="1"/>
    <s v="GNR_HS_HEAT_PIT_L-DEC_E-91_Y-2020"/>
    <n v="4183.20720985556"/>
    <n v="4.1832072098555599"/>
  </r>
  <r>
    <x v="0"/>
    <x v="0"/>
    <x v="1"/>
    <x v="1"/>
    <x v="2"/>
    <s v="EE_Narva"/>
    <x v="3"/>
    <x v="3"/>
    <x v="1"/>
    <s v="GNR_HP_ELEC_AIR-WTR_COP-310_LS_Y-2020"/>
    <n v="57.821463754784503"/>
    <n v="5.7821463754784502E-2"/>
  </r>
  <r>
    <x v="0"/>
    <x v="0"/>
    <x v="1"/>
    <x v="1"/>
    <x v="2"/>
    <s v="EE_Narva"/>
    <x v="4"/>
    <x v="5"/>
    <x v="1"/>
    <s v="GNR_HS_HEAT_PIT_L-CEN_E-90_Y-2020"/>
    <n v="5303.5169272576304"/>
    <n v="5.3035169272576299"/>
  </r>
  <r>
    <x v="0"/>
    <x v="0"/>
    <x v="1"/>
    <x v="1"/>
    <x v="2"/>
    <s v="EE_Parnu"/>
    <x v="3"/>
    <x v="3"/>
    <x v="1"/>
    <s v="GNR_HP_ELEC_AIR-WTR_COP-310_LS_Y-2020"/>
    <n v="23.049040475888699"/>
    <n v="2.30490404758887E-2"/>
  </r>
  <r>
    <x v="0"/>
    <x v="0"/>
    <x v="1"/>
    <x v="1"/>
    <x v="2"/>
    <s v="EE_Parnu"/>
    <x v="4"/>
    <x v="5"/>
    <x v="1"/>
    <s v="GNR_HS_HEAT_PIT_L-CEN_E-90_Y-2020"/>
    <n v="2051.0498004586302"/>
    <n v="2.0510498004586299"/>
  </r>
  <r>
    <x v="0"/>
    <x v="0"/>
    <x v="1"/>
    <x v="1"/>
    <x v="2"/>
    <s v="EE_Tallinn"/>
    <x v="3"/>
    <x v="3"/>
    <x v="1"/>
    <s v="GNR_HP_ELEC_AIR-WTR_COP-310_LS_Y-2020"/>
    <n v="202.69650348926501"/>
    <n v="0.20269650348926499"/>
  </r>
  <r>
    <x v="0"/>
    <x v="0"/>
    <x v="1"/>
    <x v="1"/>
    <x v="2"/>
    <s v="EE_Tallinn"/>
    <x v="4"/>
    <x v="5"/>
    <x v="1"/>
    <s v="GNR_HS_HEAT_PIT_L-CEN_E-90_Y-2020"/>
    <n v="19951.979517892301"/>
    <n v="19.951979517892301"/>
  </r>
  <r>
    <x v="0"/>
    <x v="0"/>
    <x v="1"/>
    <x v="1"/>
    <x v="2"/>
    <s v="EE_Tartu"/>
    <x v="3"/>
    <x v="3"/>
    <x v="1"/>
    <s v="GNR_HP_ELEC_AIR-WTR_COP-310_LS_Y-2020"/>
    <n v="60.436369399103597"/>
    <n v="6.0436369399103601E-2"/>
  </r>
  <r>
    <x v="0"/>
    <x v="0"/>
    <x v="1"/>
    <x v="1"/>
    <x v="2"/>
    <s v="EE_Tartu"/>
    <x v="4"/>
    <x v="5"/>
    <x v="1"/>
    <s v="GNR_HS_HEAT_PIT_L-CEN_E-90_Y-2020"/>
    <n v="5539.1114008978002"/>
    <n v="5.5391114008978004"/>
  </r>
  <r>
    <x v="0"/>
    <x v="0"/>
    <x v="1"/>
    <x v="2"/>
    <x v="3"/>
    <s v="FI_IND"/>
    <x v="3"/>
    <x v="3"/>
    <x v="1"/>
    <s v="GNR_HP_ELEC_AIR-WTR_COP-310_LS_Y-2020"/>
    <n v="1394.84353773371"/>
    <n v="1.3948435377337101"/>
  </r>
  <r>
    <x v="0"/>
    <x v="0"/>
    <x v="1"/>
    <x v="2"/>
    <x v="3"/>
    <s v="FI_IND"/>
    <x v="4"/>
    <x v="5"/>
    <x v="1"/>
    <s v="GNR_HS_HEAT_PIT_L-CEN_E-90_Y-2020"/>
    <n v="6630.7199038341296"/>
    <n v="6.6307199038341302"/>
  </r>
  <r>
    <x v="0"/>
    <x v="0"/>
    <x v="1"/>
    <x v="2"/>
    <x v="3"/>
    <s v="FI_IND"/>
    <x v="6"/>
    <x v="0"/>
    <x v="1"/>
    <s v="GNR_ST_MSW_BP_E-23_LS-220-MW-FEED_Y-2020"/>
    <n v="1935.7081249540699"/>
    <n v="1.93570812495407"/>
  </r>
  <r>
    <x v="0"/>
    <x v="0"/>
    <x v="1"/>
    <x v="2"/>
    <x v="3"/>
    <s v="FI_large"/>
    <x v="4"/>
    <x v="5"/>
    <x v="1"/>
    <s v="GNR_HS_HEAT_PIT_L-CEN_E-90_Y-2020"/>
    <n v="7440.0569426837201"/>
    <n v="7.4400569426837198"/>
  </r>
  <r>
    <x v="0"/>
    <x v="0"/>
    <x v="1"/>
    <x v="2"/>
    <x v="3"/>
    <s v="FI_large_gas"/>
    <x v="4"/>
    <x v="5"/>
    <x v="1"/>
    <s v="GNR_HS_HEAT_PIT_L-CEN_E-90_Y-2020"/>
    <n v="110831.717723589"/>
    <n v="110.83171772358899"/>
  </r>
  <r>
    <x v="0"/>
    <x v="0"/>
    <x v="1"/>
    <x v="2"/>
    <x v="3"/>
    <s v="FI_large_gas"/>
    <x v="6"/>
    <x v="0"/>
    <x v="1"/>
    <s v="GNR_ST_MSW_BP_E-23_LS-220-MW-FEED_Y-2020"/>
    <n v="929.699372910943"/>
    <n v="0.92969937291094296"/>
  </r>
  <r>
    <x v="0"/>
    <x v="0"/>
    <x v="1"/>
    <x v="2"/>
    <x v="3"/>
    <s v="FI_medium"/>
    <x v="4"/>
    <x v="5"/>
    <x v="1"/>
    <s v="GNR_HS_HEAT_PIT_L-DEC_E-91_Y-2020"/>
    <n v="74518.271600924796"/>
    <n v="74.518271600924805"/>
  </r>
  <r>
    <x v="0"/>
    <x v="0"/>
    <x v="1"/>
    <x v="2"/>
    <x v="3"/>
    <s v="FI_medium_gas"/>
    <x v="3"/>
    <x v="3"/>
    <x v="1"/>
    <s v="GNR_HP_ELEC_GROUND-WTR_COP-360_LS-4-MW_Y-2020"/>
    <n v="338.45368496040697"/>
    <n v="0.33845368496040701"/>
  </r>
  <r>
    <x v="0"/>
    <x v="0"/>
    <x v="1"/>
    <x v="2"/>
    <x v="3"/>
    <s v="FI_medium_gas"/>
    <x v="4"/>
    <x v="5"/>
    <x v="1"/>
    <s v="GNR_HS_HEAT_PIT_L-DEC_E-91_Y-2020"/>
    <n v="62619.076924972702"/>
    <n v="62.619076924972703"/>
  </r>
  <r>
    <x v="0"/>
    <x v="0"/>
    <x v="1"/>
    <x v="2"/>
    <x v="3"/>
    <s v="FI_small"/>
    <x v="3"/>
    <x v="3"/>
    <x v="1"/>
    <s v="GNR_HP_ELEC_GROUND-WTR_COP-360_LS-4-MW_Y-2020"/>
    <n v="357.01423097968802"/>
    <n v="0.35701423097968799"/>
  </r>
  <r>
    <x v="0"/>
    <x v="0"/>
    <x v="1"/>
    <x v="2"/>
    <x v="3"/>
    <s v="FI_small"/>
    <x v="4"/>
    <x v="5"/>
    <x v="1"/>
    <s v="GNR_HS_HEAT_PIT_L-DEC_E-91_Y-2020"/>
    <n v="56224.9873867352"/>
    <n v="56.224987386735201"/>
  </r>
  <r>
    <x v="0"/>
    <x v="0"/>
    <x v="1"/>
    <x v="2"/>
    <x v="3"/>
    <s v="FI_small_gas"/>
    <x v="3"/>
    <x v="3"/>
    <x v="1"/>
    <s v="GNR_HP_ELEC_GROUND-WTR_COP-360_LS-4-MW_Y-2020"/>
    <n v="87.949544513912997"/>
    <n v="8.7949544513913E-2"/>
  </r>
  <r>
    <x v="0"/>
    <x v="0"/>
    <x v="1"/>
    <x v="2"/>
    <x v="3"/>
    <s v="FI_small_gas"/>
    <x v="4"/>
    <x v="5"/>
    <x v="1"/>
    <s v="GNR_HS_HEAT_PIT_L-DEC_E-91_Y-2020"/>
    <n v="16262.122729336201"/>
    <n v="16.262122729336198"/>
  </r>
  <r>
    <x v="0"/>
    <x v="0"/>
    <x v="1"/>
    <x v="3"/>
    <x v="4"/>
    <s v="DE4-E_A"/>
    <x v="4"/>
    <x v="5"/>
    <x v="1"/>
    <s v="GNR_HS_HEAT_PIT_L-CEN_E-90_Y-2020"/>
    <n v="636537.95445927803"/>
    <n v="636.53795445927801"/>
  </r>
  <r>
    <x v="0"/>
    <x v="0"/>
    <x v="1"/>
    <x v="3"/>
    <x v="5"/>
    <s v="DE4-N_A"/>
    <x v="4"/>
    <x v="5"/>
    <x v="1"/>
    <s v="GNR_HS_HEAT_PIT_L-CEN_E-90_Y-2020"/>
    <n v="66519.193309949696"/>
    <n v="66.519193309949699"/>
  </r>
  <r>
    <x v="0"/>
    <x v="0"/>
    <x v="1"/>
    <x v="3"/>
    <x v="5"/>
    <s v="DE4-N_A"/>
    <x v="6"/>
    <x v="0"/>
    <x v="1"/>
    <s v="GNR_ST_MSW_BP_E-23_LS-220-MW-FEED_Y-2020"/>
    <n v="211.087022232706"/>
    <n v="0.21108702223270601"/>
  </r>
  <r>
    <x v="0"/>
    <x v="0"/>
    <x v="1"/>
    <x v="3"/>
    <x v="5"/>
    <s v="DE4-N_A"/>
    <x v="20"/>
    <x v="6"/>
    <x v="1"/>
    <s v="GNR_SH_SUN_LS_Y-2020"/>
    <n v="1050.18899845296"/>
    <n v="1.05018899845296"/>
  </r>
  <r>
    <x v="0"/>
    <x v="0"/>
    <x v="1"/>
    <x v="3"/>
    <x v="6"/>
    <s v="DE4-S_A"/>
    <x v="4"/>
    <x v="5"/>
    <x v="1"/>
    <s v="GNR_HS_HEAT_PIT_L-CEN_E-90_Y-2020"/>
    <n v="393841.31951447797"/>
    <n v="393.84131951447802"/>
  </r>
  <r>
    <x v="0"/>
    <x v="0"/>
    <x v="1"/>
    <x v="3"/>
    <x v="7"/>
    <s v="DE4-W_A"/>
    <x v="4"/>
    <x v="5"/>
    <x v="1"/>
    <s v="GNR_HS_HEAT_PIT_L-CEN_E-90_Y-2020"/>
    <n v="334151.23777361598"/>
    <n v="334.151237773616"/>
  </r>
  <r>
    <x v="0"/>
    <x v="0"/>
    <x v="1"/>
    <x v="6"/>
    <x v="10"/>
    <s v="NO1_A2"/>
    <x v="4"/>
    <x v="5"/>
    <x v="1"/>
    <s v="GNR_HS_HEAT_PIT_L-DEC_E-91_Y-2020"/>
    <n v="46760.782714465699"/>
    <n v="46.760782714465698"/>
  </r>
  <r>
    <x v="0"/>
    <x v="0"/>
    <x v="1"/>
    <x v="6"/>
    <x v="10"/>
    <s v="NO1_A3"/>
    <x v="3"/>
    <x v="3"/>
    <x v="1"/>
    <s v="GNR_HP_ELEC_GROUND-WTR_COP-360_LS-4-MW_Y-2020"/>
    <n v="75.1328984745887"/>
    <n v="7.5132898474588705E-2"/>
  </r>
  <r>
    <x v="0"/>
    <x v="0"/>
    <x v="1"/>
    <x v="6"/>
    <x v="10"/>
    <s v="NO1_A3"/>
    <x v="4"/>
    <x v="5"/>
    <x v="1"/>
    <s v="GNR_HS_HEAT_PIT_L-DEC_E-91_Y-2020"/>
    <n v="71254.032130997002"/>
    <n v="71.254032130997004"/>
  </r>
  <r>
    <x v="0"/>
    <x v="0"/>
    <x v="1"/>
    <x v="6"/>
    <x v="11"/>
    <s v="NO2_A2"/>
    <x v="4"/>
    <x v="5"/>
    <x v="1"/>
    <s v="GNR_HS_HEAT_PIT_L-DEC_E-91_Y-2020"/>
    <n v="12168.533503872601"/>
    <n v="12.168533503872601"/>
  </r>
  <r>
    <x v="0"/>
    <x v="0"/>
    <x v="1"/>
    <x v="6"/>
    <x v="12"/>
    <s v="NO3_A2"/>
    <x v="4"/>
    <x v="5"/>
    <x v="1"/>
    <s v="GNR_HS_HEAT_PIT_L-DEC_E-91_Y-2020"/>
    <n v="4679.4888635181696"/>
    <n v="4.6794888635181699"/>
  </r>
  <r>
    <x v="0"/>
    <x v="0"/>
    <x v="1"/>
    <x v="6"/>
    <x v="12"/>
    <s v="NO3_A3"/>
    <x v="4"/>
    <x v="5"/>
    <x v="1"/>
    <s v="GNR_HS_HEAT_PIT_L-DEC_E-91_Y-2020"/>
    <n v="13330.7600391753"/>
    <n v="13.330760039175299"/>
  </r>
  <r>
    <x v="0"/>
    <x v="0"/>
    <x v="1"/>
    <x v="6"/>
    <x v="13"/>
    <s v="NO4_A1"/>
    <x v="3"/>
    <x v="3"/>
    <x v="1"/>
    <s v="GNR_BO_ELEC_E-99_LS-10-MW-FEED_Y-2020"/>
    <n v="315.51335173561699"/>
    <n v="0.31551335173561701"/>
  </r>
  <r>
    <x v="0"/>
    <x v="0"/>
    <x v="1"/>
    <x v="6"/>
    <x v="13"/>
    <s v="NO4_A1"/>
    <x v="4"/>
    <x v="5"/>
    <x v="1"/>
    <s v="GNR_HS_HEAT_PIT_L-CEN_E-90_Y-2020"/>
    <n v="31518.646385385"/>
    <n v="31.518646385385001"/>
  </r>
  <r>
    <x v="0"/>
    <x v="0"/>
    <x v="1"/>
    <x v="6"/>
    <x v="13"/>
    <s v="NO4_A2"/>
    <x v="4"/>
    <x v="5"/>
    <x v="1"/>
    <s v="GNR_HS_HEAT_PIT_L-DEC_E-91_Y-2020"/>
    <n v="4520.1900176856998"/>
    <n v="4.5201900176857004"/>
  </r>
  <r>
    <x v="0"/>
    <x v="0"/>
    <x v="1"/>
    <x v="6"/>
    <x v="14"/>
    <s v="NO5_A1"/>
    <x v="4"/>
    <x v="5"/>
    <x v="1"/>
    <s v="GNR_HS_HEAT_PIT_L-CEN_E-90_Y-2020"/>
    <n v="16356.834397634801"/>
    <n v="16.356834397634799"/>
  </r>
  <r>
    <x v="0"/>
    <x v="0"/>
    <x v="1"/>
    <x v="6"/>
    <x v="14"/>
    <s v="NO5_A1"/>
    <x v="6"/>
    <x v="0"/>
    <x v="1"/>
    <s v="GNR_ST_MSW_BP_E-23_LS-220-MW-FEED_Y-2020"/>
    <n v="689.78627504952601"/>
    <n v="0.68978627504952605"/>
  </r>
  <r>
    <x v="0"/>
    <x v="0"/>
    <x v="1"/>
    <x v="6"/>
    <x v="14"/>
    <s v="NO5_A2"/>
    <x v="4"/>
    <x v="5"/>
    <x v="1"/>
    <s v="GNR_HS_HEAT_PIT_L-DEC_E-91_Y-2020"/>
    <n v="5400.3080495919403"/>
    <n v="5.4003080495919402"/>
  </r>
  <r>
    <x v="0"/>
    <x v="0"/>
    <x v="1"/>
    <x v="7"/>
    <x v="15"/>
    <s v="PL_A"/>
    <x v="4"/>
    <x v="5"/>
    <x v="1"/>
    <s v="GNR_HS_HEAT_PIT_L-CEN_E-90_Y-2020"/>
    <n v="488984.682475232"/>
    <n v="488.98468247523198"/>
  </r>
  <r>
    <x v="0"/>
    <x v="0"/>
    <x v="1"/>
    <x v="8"/>
    <x v="16"/>
    <s v="SE1_IND"/>
    <x v="3"/>
    <x v="3"/>
    <x v="1"/>
    <s v="GNR_BO_ELEC_E-99_LS-10-MW-FEED_Y-2020"/>
    <n v="29.6448440713663"/>
    <n v="2.9644844071366201E-2"/>
  </r>
  <r>
    <x v="0"/>
    <x v="0"/>
    <x v="1"/>
    <x v="8"/>
    <x v="16"/>
    <s v="SE1_IND"/>
    <x v="3"/>
    <x v="3"/>
    <x v="1"/>
    <s v="GNR_HP_ELEC_AIR-WTR_COP-310_LS_Y-2020"/>
    <n v="44.467266107049198"/>
    <n v="4.4467266107049201E-2"/>
  </r>
  <r>
    <x v="0"/>
    <x v="0"/>
    <x v="1"/>
    <x v="8"/>
    <x v="16"/>
    <s v="SE1_IND"/>
    <x v="4"/>
    <x v="5"/>
    <x v="1"/>
    <s v="GNR_HS_HEAT_PIT_L-CEN_E-90_Y-2020"/>
    <n v="11603.933249096401"/>
    <n v="11.6039332490964"/>
  </r>
  <r>
    <x v="0"/>
    <x v="0"/>
    <x v="1"/>
    <x v="8"/>
    <x v="16"/>
    <s v="SE1_IND"/>
    <x v="6"/>
    <x v="0"/>
    <x v="1"/>
    <s v="GNR_ST_MSW_BP_E-23_LS-220-MW-FEED_Y-2020"/>
    <n v="319.99762177465198"/>
    <n v="0.31999762177465202"/>
  </r>
  <r>
    <x v="0"/>
    <x v="0"/>
    <x v="1"/>
    <x v="8"/>
    <x v="16"/>
    <s v="SE1_medium"/>
    <x v="4"/>
    <x v="5"/>
    <x v="1"/>
    <s v="GNR_HS_HEAT_PIT_L-DEC_E-91_Y-2020"/>
    <n v="13035.3822641843"/>
    <n v="13.0353822641843"/>
  </r>
  <r>
    <x v="0"/>
    <x v="0"/>
    <x v="1"/>
    <x v="8"/>
    <x v="16"/>
    <s v="SE1_small"/>
    <x v="3"/>
    <x v="3"/>
    <x v="1"/>
    <s v="GNR_HP_ELEC_GROUND-WTR_COP-360_LS-4-MW_Y-2020"/>
    <n v="109.398200933433"/>
    <n v="0.109398200933433"/>
  </r>
  <r>
    <x v="0"/>
    <x v="0"/>
    <x v="1"/>
    <x v="8"/>
    <x v="16"/>
    <s v="SE1_small"/>
    <x v="4"/>
    <x v="5"/>
    <x v="1"/>
    <s v="GNR_HS_HEAT_PIT_L-DEC_E-91_Y-2020"/>
    <n v="14762.4735896979"/>
    <n v="14.762473589697899"/>
  </r>
  <r>
    <x v="0"/>
    <x v="0"/>
    <x v="1"/>
    <x v="8"/>
    <x v="17"/>
    <s v="SE2_IND"/>
    <x v="4"/>
    <x v="5"/>
    <x v="1"/>
    <s v="GNR_HS_HEAT_PIT_L-CEN_E-90_Y-2020"/>
    <n v="24016.0824104194"/>
    <n v="24.016082410419401"/>
  </r>
  <r>
    <x v="0"/>
    <x v="0"/>
    <x v="1"/>
    <x v="8"/>
    <x v="17"/>
    <s v="SE2_IND"/>
    <x v="6"/>
    <x v="0"/>
    <x v="1"/>
    <s v="GNR_ST_MSW_BP_E-23_LS-220-MW-FEED_Y-2020"/>
    <n v="1012.78545863135"/>
    <n v="1.0127854586313501"/>
  </r>
  <r>
    <x v="0"/>
    <x v="0"/>
    <x v="1"/>
    <x v="8"/>
    <x v="17"/>
    <s v="SE2_medium"/>
    <x v="3"/>
    <x v="3"/>
    <x v="1"/>
    <s v="GNR_HP_ELEC_GROUND-WTR_COP-360_LS-4-MW_Y-2020"/>
    <n v="433.46495378389801"/>
    <n v="0.43346495378389799"/>
  </r>
  <r>
    <x v="0"/>
    <x v="0"/>
    <x v="1"/>
    <x v="8"/>
    <x v="17"/>
    <s v="SE2_medium"/>
    <x v="4"/>
    <x v="5"/>
    <x v="1"/>
    <s v="GNR_HS_HEAT_PIT_L-DEC_E-91_Y-2020"/>
    <n v="71034.138549009993"/>
    <n v="71.034138549009995"/>
  </r>
  <r>
    <x v="0"/>
    <x v="0"/>
    <x v="1"/>
    <x v="8"/>
    <x v="17"/>
    <s v="SE2_small"/>
    <x v="3"/>
    <x v="3"/>
    <x v="1"/>
    <s v="GNR_HP_ELEC_GROUND-WTR_COP-360_LS-4-MW_Y-2020"/>
    <n v="170.23849732362501"/>
    <n v="0.170238497323625"/>
  </r>
  <r>
    <x v="0"/>
    <x v="0"/>
    <x v="1"/>
    <x v="8"/>
    <x v="17"/>
    <s v="SE2_small"/>
    <x v="4"/>
    <x v="5"/>
    <x v="1"/>
    <s v="GNR_HS_HEAT_PIT_L-DEC_E-91_Y-2020"/>
    <n v="23930.429943052"/>
    <n v="23.930429943052001"/>
  </r>
  <r>
    <x v="0"/>
    <x v="0"/>
    <x v="1"/>
    <x v="8"/>
    <x v="18"/>
    <s v="SE3_IND"/>
    <x v="4"/>
    <x v="5"/>
    <x v="1"/>
    <s v="GNR_HS_HEAT_PIT_L-CEN_E-90_Y-2020"/>
    <n v="36686.501877202303"/>
    <n v="36.686501877202303"/>
  </r>
  <r>
    <x v="0"/>
    <x v="0"/>
    <x v="1"/>
    <x v="8"/>
    <x v="18"/>
    <s v="SE3_IND"/>
    <x v="6"/>
    <x v="0"/>
    <x v="1"/>
    <s v="GNR_ST_MSW_BP_E-23_LS-220-MW-FEED_Y-2020"/>
    <n v="1547.1114311783899"/>
    <n v="1.54711143117839"/>
  </r>
  <r>
    <x v="0"/>
    <x v="0"/>
    <x v="1"/>
    <x v="8"/>
    <x v="18"/>
    <s v="SE3_large"/>
    <x v="4"/>
    <x v="5"/>
    <x v="1"/>
    <s v="GNR_HS_HEAT_PIT_L-CEN_E-90_Y-2020"/>
    <n v="87114.211303126605"/>
    <n v="87.114211303126595"/>
  </r>
  <r>
    <x v="0"/>
    <x v="0"/>
    <x v="1"/>
    <x v="8"/>
    <x v="18"/>
    <s v="SE3_large"/>
    <x v="6"/>
    <x v="0"/>
    <x v="1"/>
    <s v="GNR_ST_MSW_BP_E-23_LS-220-MW-FEED_Y-2020"/>
    <n v="954.06097529100202"/>
    <n v="0.95406097529100198"/>
  </r>
  <r>
    <x v="0"/>
    <x v="0"/>
    <x v="1"/>
    <x v="8"/>
    <x v="18"/>
    <s v="SE3_medium"/>
    <x v="3"/>
    <x v="3"/>
    <x v="1"/>
    <s v="GNR_HP_ELEC_GROUND-WTR_COP-360_LS-4-MW_Y-2020"/>
    <n v="1631.0008690725299"/>
    <n v="1.6310008690725299"/>
  </r>
  <r>
    <x v="0"/>
    <x v="0"/>
    <x v="1"/>
    <x v="8"/>
    <x v="18"/>
    <s v="SE3_medium"/>
    <x v="4"/>
    <x v="5"/>
    <x v="1"/>
    <s v="GNR_HS_HEAT_PIT_L-DEC_E-91_Y-2020"/>
    <n v="247939.709004395"/>
    <n v="247.93970900439501"/>
  </r>
  <r>
    <x v="0"/>
    <x v="0"/>
    <x v="1"/>
    <x v="8"/>
    <x v="18"/>
    <s v="SE3_small"/>
    <x v="3"/>
    <x v="3"/>
    <x v="1"/>
    <s v="GNR_HP_ELEC_GROUND-WTR_COP-360_LS-4-MW_Y-2020"/>
    <n v="823.84086506972801"/>
    <n v="0.82384086506972798"/>
  </r>
  <r>
    <x v="0"/>
    <x v="0"/>
    <x v="1"/>
    <x v="8"/>
    <x v="18"/>
    <s v="SE3_small"/>
    <x v="4"/>
    <x v="5"/>
    <x v="1"/>
    <s v="GNR_HS_HEAT_PIT_L-DEC_E-91_Y-2020"/>
    <n v="127155.26979647399"/>
    <n v="127.155269796474"/>
  </r>
  <r>
    <x v="0"/>
    <x v="0"/>
    <x v="1"/>
    <x v="8"/>
    <x v="19"/>
    <s v="SE4_IND"/>
    <x v="4"/>
    <x v="5"/>
    <x v="1"/>
    <s v="GNR_HS_HEAT_PIT_L-CEN_E-90_Y-2020"/>
    <n v="18013.627302655401"/>
    <n v="18.013627302655401"/>
  </r>
  <r>
    <x v="0"/>
    <x v="0"/>
    <x v="1"/>
    <x v="8"/>
    <x v="19"/>
    <s v="SE4_IND"/>
    <x v="6"/>
    <x v="0"/>
    <x v="1"/>
    <s v="GNR_ST_MSW_BP_E-23_LS-220-MW-FEED_Y-2020"/>
    <n v="759.65511266812405"/>
    <n v="0.75965511266812402"/>
  </r>
  <r>
    <x v="0"/>
    <x v="0"/>
    <x v="1"/>
    <x v="8"/>
    <x v="19"/>
    <s v="SE4_large"/>
    <x v="4"/>
    <x v="5"/>
    <x v="1"/>
    <s v="GNR_HS_HEAT_PIT_L-CEN_E-90_Y-2020"/>
    <n v="7668.7452516632002"/>
    <n v="7.6687452516632"/>
  </r>
  <r>
    <x v="0"/>
    <x v="0"/>
    <x v="1"/>
    <x v="8"/>
    <x v="19"/>
    <s v="SE4_large"/>
    <x v="6"/>
    <x v="0"/>
    <x v="1"/>
    <s v="GNR_ST_MSW_BP_E-23_LS-220-MW-FEED_Y-2020"/>
    <n v="68.422390823671094"/>
    <n v="6.8422390823671103E-2"/>
  </r>
  <r>
    <x v="0"/>
    <x v="0"/>
    <x v="1"/>
    <x v="8"/>
    <x v="19"/>
    <s v="SE4_medium"/>
    <x v="3"/>
    <x v="3"/>
    <x v="1"/>
    <s v="GNR_HP_ELEC_GROUND-WTR_COP-360_LS-4-MW_Y-2020"/>
    <n v="784.27740242893196"/>
    <n v="0.78427740242893196"/>
  </r>
  <r>
    <x v="0"/>
    <x v="0"/>
    <x v="1"/>
    <x v="8"/>
    <x v="19"/>
    <s v="SE4_medium"/>
    <x v="4"/>
    <x v="5"/>
    <x v="1"/>
    <s v="GNR_HS_HEAT_PIT_L-DEC_E-91_Y-2020"/>
    <n v="129705.498926428"/>
    <n v="129.70549892642799"/>
  </r>
  <r>
    <x v="0"/>
    <x v="0"/>
    <x v="1"/>
    <x v="8"/>
    <x v="19"/>
    <s v="SE4_small"/>
    <x v="3"/>
    <x v="3"/>
    <x v="1"/>
    <s v="GNR_HP_ELEC_GROUND-WTR_COP-360_LS-4-MW_Y-2020"/>
    <n v="242.29465701773901"/>
    <n v="0.242294657017739"/>
  </r>
  <r>
    <x v="0"/>
    <x v="0"/>
    <x v="1"/>
    <x v="8"/>
    <x v="19"/>
    <s v="SE4_small"/>
    <x v="4"/>
    <x v="5"/>
    <x v="1"/>
    <s v="GNR_HS_HEAT_PIT_L-DEC_E-91_Y-2020"/>
    <n v="37295.777395065401"/>
    <n v="37.2957773950654"/>
  </r>
  <r>
    <x v="0"/>
    <x v="1"/>
    <x v="1"/>
    <x v="0"/>
    <x v="0"/>
    <s v="DK1_Large"/>
    <x v="0"/>
    <x v="0"/>
    <x v="0"/>
    <s v="GNR_ENG_BGAS_BP_E-36"/>
    <n v="0.98780487804878103"/>
    <n v="9.8780487804878093E-4"/>
  </r>
  <r>
    <x v="0"/>
    <x v="1"/>
    <x v="1"/>
    <x v="0"/>
    <x v="0"/>
    <s v="DK1_Large"/>
    <x v="0"/>
    <x v="0"/>
    <x v="0"/>
    <s v="GNR_ENG_BGAS_BP_E-37"/>
    <n v="0.60975609756097604"/>
    <n v="6.0975609756097604E-4"/>
  </r>
  <r>
    <x v="0"/>
    <x v="1"/>
    <x v="1"/>
    <x v="0"/>
    <x v="0"/>
    <s v="DK1_Large"/>
    <x v="0"/>
    <x v="0"/>
    <x v="0"/>
    <s v="GNR_ENG_BGAS_BP_E-39"/>
    <n v="4.1158536585365901"/>
    <n v="4.1158536585365899E-3"/>
  </r>
  <r>
    <x v="0"/>
    <x v="1"/>
    <x v="1"/>
    <x v="0"/>
    <x v="0"/>
    <s v="DK1_Large"/>
    <x v="0"/>
    <x v="0"/>
    <x v="0"/>
    <s v="GNR_ENG_BGAS_BP_E-40"/>
    <n v="1.51585365853659"/>
    <n v="1.51585365853659E-3"/>
  </r>
  <r>
    <x v="0"/>
    <x v="1"/>
    <x v="1"/>
    <x v="0"/>
    <x v="0"/>
    <s v="DK1_Large"/>
    <x v="0"/>
    <x v="0"/>
    <x v="0"/>
    <s v="GNR_ENG_BGAS_BP_E-41"/>
    <n v="3.2646341463414599"/>
    <n v="3.26463414634146E-3"/>
  </r>
  <r>
    <x v="0"/>
    <x v="1"/>
    <x v="1"/>
    <x v="0"/>
    <x v="0"/>
    <s v="DK1_Large"/>
    <x v="0"/>
    <x v="0"/>
    <x v="0"/>
    <s v="GNR_ENG_BGAS_BP_E-42"/>
    <n v="3.01829268292683"/>
    <n v="3.0182926829268302E-3"/>
  </r>
  <r>
    <x v="0"/>
    <x v="1"/>
    <x v="1"/>
    <x v="0"/>
    <x v="0"/>
    <s v="DK1_Large"/>
    <x v="0"/>
    <x v="0"/>
    <x v="0"/>
    <s v="GNR_ENG_BGAS_BP_E-43"/>
    <n v="3.7158536585365902"/>
    <n v="3.7158536585365901E-3"/>
  </r>
  <r>
    <x v="0"/>
    <x v="1"/>
    <x v="1"/>
    <x v="0"/>
    <x v="0"/>
    <s v="DK1_Large"/>
    <x v="1"/>
    <x v="1"/>
    <x v="0"/>
    <s v="GNR_BO_BIOIL_E-94"/>
    <n v="100"/>
    <n v="0.1"/>
  </r>
  <r>
    <x v="0"/>
    <x v="1"/>
    <x v="1"/>
    <x v="0"/>
    <x v="0"/>
    <s v="DK1_Large"/>
    <x v="3"/>
    <x v="3"/>
    <x v="0"/>
    <s v="GNR_BO_ELEC_E-100"/>
    <n v="82.95"/>
    <n v="8.2949999999999996E-2"/>
  </r>
  <r>
    <x v="0"/>
    <x v="1"/>
    <x v="1"/>
    <x v="0"/>
    <x v="0"/>
    <s v="DK1_Large"/>
    <x v="4"/>
    <x v="5"/>
    <x v="1"/>
    <s v="GNR_HS_HEAT_PIT_L-CEN_E-90_Y-2020"/>
    <n v="105361.005522455"/>
    <n v="105.361005522455"/>
  </r>
  <r>
    <x v="0"/>
    <x v="1"/>
    <x v="1"/>
    <x v="0"/>
    <x v="0"/>
    <s v="DK1_Large"/>
    <x v="5"/>
    <x v="0"/>
    <x v="0"/>
    <s v="GNR_ENG_LIGHTOIL_BP_E-37"/>
    <n v="35.5555555555556"/>
    <n v="3.5555555555555597E-2"/>
  </r>
  <r>
    <x v="0"/>
    <x v="1"/>
    <x v="1"/>
    <x v="0"/>
    <x v="0"/>
    <s v="DK1_Large"/>
    <x v="5"/>
    <x v="1"/>
    <x v="0"/>
    <s v="GNR_BO_LIGHTOIL_E-100"/>
    <n v="72.2"/>
    <n v="7.22E-2"/>
  </r>
  <r>
    <x v="0"/>
    <x v="1"/>
    <x v="1"/>
    <x v="0"/>
    <x v="0"/>
    <s v="DK1_Large"/>
    <x v="5"/>
    <x v="1"/>
    <x v="0"/>
    <s v="GNR_BO_LIGHTOIL_E-88"/>
    <n v="0.23"/>
    <n v="2.3000000000000001E-4"/>
  </r>
  <r>
    <x v="0"/>
    <x v="1"/>
    <x v="1"/>
    <x v="0"/>
    <x v="0"/>
    <s v="DK1_Large"/>
    <x v="5"/>
    <x v="1"/>
    <x v="0"/>
    <s v="GNR_BO_LIGHTOIL_E-89"/>
    <n v="5"/>
    <n v="5.0000000000000001E-3"/>
  </r>
  <r>
    <x v="0"/>
    <x v="1"/>
    <x v="1"/>
    <x v="0"/>
    <x v="0"/>
    <s v="DK1_Large"/>
    <x v="5"/>
    <x v="1"/>
    <x v="0"/>
    <s v="GNR_BO_LIGHTOIL_E-90"/>
    <n v="156.4"/>
    <n v="0.15640000000000001"/>
  </r>
  <r>
    <x v="0"/>
    <x v="1"/>
    <x v="1"/>
    <x v="0"/>
    <x v="0"/>
    <s v="DK1_Large"/>
    <x v="5"/>
    <x v="1"/>
    <x v="0"/>
    <s v="GNR_BO_LIGHTOIL_E-92"/>
    <n v="10.88"/>
    <n v="1.0880000000000001E-2"/>
  </r>
  <r>
    <x v="0"/>
    <x v="1"/>
    <x v="1"/>
    <x v="0"/>
    <x v="0"/>
    <s v="DK1_Large"/>
    <x v="5"/>
    <x v="1"/>
    <x v="0"/>
    <s v="GNR_BO_LIGHTOIL_E-94"/>
    <n v="15"/>
    <n v="1.4999999999999999E-2"/>
  </r>
  <r>
    <x v="0"/>
    <x v="1"/>
    <x v="1"/>
    <x v="0"/>
    <x v="0"/>
    <s v="DK1_Large"/>
    <x v="6"/>
    <x v="0"/>
    <x v="1"/>
    <s v="GNR_ST_MSW_BP_E-24_LS-220-MW-FEED_Y-2030"/>
    <n v="859.20308987580404"/>
    <n v="0.85920308987580396"/>
  </r>
  <r>
    <x v="0"/>
    <x v="1"/>
    <x v="1"/>
    <x v="0"/>
    <x v="0"/>
    <s v="DK1_Large"/>
    <x v="6"/>
    <x v="0"/>
    <x v="0"/>
    <s v="GNR_ST_MSW_BP_E-27"/>
    <n v="60.521899921230499"/>
    <n v="6.0521899921230499E-2"/>
  </r>
  <r>
    <x v="0"/>
    <x v="1"/>
    <x v="1"/>
    <x v="0"/>
    <x v="0"/>
    <s v="DK1_Large"/>
    <x v="6"/>
    <x v="1"/>
    <x v="0"/>
    <s v="GNR_BO_MSW_E-105"/>
    <n v="28"/>
    <n v="2.8000000000000001E-2"/>
  </r>
  <r>
    <x v="0"/>
    <x v="1"/>
    <x v="1"/>
    <x v="0"/>
    <x v="0"/>
    <s v="DK1_Large"/>
    <x v="7"/>
    <x v="0"/>
    <x v="0"/>
    <s v="GNR_ENG_NGAS_BP_E-39"/>
    <n v="4.1111111111111098"/>
    <n v="4.1111111111111097E-3"/>
  </r>
  <r>
    <x v="0"/>
    <x v="1"/>
    <x v="1"/>
    <x v="0"/>
    <x v="0"/>
    <s v="DK1_Large"/>
    <x v="7"/>
    <x v="0"/>
    <x v="0"/>
    <s v="GNR_ENG_NGAS_BP_E-42"/>
    <n v="2.5111111111111102"/>
    <n v="2.5111111111111098E-3"/>
  </r>
  <r>
    <x v="0"/>
    <x v="1"/>
    <x v="1"/>
    <x v="0"/>
    <x v="0"/>
    <s v="DK1_Large"/>
    <x v="7"/>
    <x v="0"/>
    <x v="0"/>
    <s v="GNR_ENG_NGAS_BP_E-43"/>
    <n v="3.37777777777778"/>
    <n v="3.3777777777777799E-3"/>
  </r>
  <r>
    <x v="0"/>
    <x v="1"/>
    <x v="1"/>
    <x v="0"/>
    <x v="0"/>
    <s v="DK1_Large"/>
    <x v="7"/>
    <x v="0"/>
    <x v="0"/>
    <s v="GNR_ENG_NGAS_BP_E-46"/>
    <n v="0.81111111111111101"/>
    <n v="8.1111111111111097E-4"/>
  </r>
  <r>
    <x v="0"/>
    <x v="1"/>
    <x v="1"/>
    <x v="0"/>
    <x v="0"/>
    <s v="DK1_Large"/>
    <x v="7"/>
    <x v="1"/>
    <x v="0"/>
    <s v="GNR_BO_NGAS_E-100"/>
    <n v="87.9"/>
    <n v="8.7900000000000006E-2"/>
  </r>
  <r>
    <x v="0"/>
    <x v="1"/>
    <x v="1"/>
    <x v="0"/>
    <x v="0"/>
    <s v="DK1_Large"/>
    <x v="7"/>
    <x v="1"/>
    <x v="0"/>
    <s v="GNR_BO_NGAS_E-101"/>
    <n v="18.78"/>
    <n v="1.8780000000000002E-2"/>
  </r>
  <r>
    <x v="0"/>
    <x v="1"/>
    <x v="1"/>
    <x v="0"/>
    <x v="0"/>
    <s v="DK1_Large"/>
    <x v="7"/>
    <x v="1"/>
    <x v="0"/>
    <s v="GNR_BO_NGAS_E-98"/>
    <n v="5.22"/>
    <n v="5.2199999999999998E-3"/>
  </r>
  <r>
    <x v="0"/>
    <x v="1"/>
    <x v="1"/>
    <x v="0"/>
    <x v="0"/>
    <s v="DK1_Large"/>
    <x v="8"/>
    <x v="0"/>
    <x v="0"/>
    <s v="GNR_ST_STRW_BP_E-26"/>
    <n v="69.716740415670401"/>
    <n v="6.97167404156704E-2"/>
  </r>
  <r>
    <x v="0"/>
    <x v="1"/>
    <x v="1"/>
    <x v="0"/>
    <x v="0"/>
    <s v="DK1_Large"/>
    <x v="8"/>
    <x v="1"/>
    <x v="0"/>
    <s v="GNR_BO_STRW_E-100"/>
    <n v="5.15"/>
    <n v="5.1500000000000001E-3"/>
  </r>
  <r>
    <x v="0"/>
    <x v="1"/>
    <x v="1"/>
    <x v="0"/>
    <x v="0"/>
    <s v="DK1_Large"/>
    <x v="8"/>
    <x v="1"/>
    <x v="0"/>
    <s v="GNR_BO_STRW_E-102"/>
    <n v="6.3"/>
    <n v="6.3E-3"/>
  </r>
  <r>
    <x v="0"/>
    <x v="1"/>
    <x v="1"/>
    <x v="0"/>
    <x v="0"/>
    <s v="DK1_Large"/>
    <x v="9"/>
    <x v="1"/>
    <x v="0"/>
    <s v="GNR_EH_HEAT"/>
    <n v="8.5"/>
    <n v="8.5000000000000006E-3"/>
  </r>
  <r>
    <x v="0"/>
    <x v="1"/>
    <x v="1"/>
    <x v="0"/>
    <x v="0"/>
    <s v="DK1_Large"/>
    <x v="10"/>
    <x v="0"/>
    <x v="1"/>
    <s v="GNR_ST_WOODCHI_BP_E-29_LS-600-MW-FEED_Y-2030"/>
    <n v="122.63912173114601"/>
    <n v="0.12263912173114599"/>
  </r>
  <r>
    <x v="0"/>
    <x v="1"/>
    <x v="1"/>
    <x v="0"/>
    <x v="0"/>
    <s v="DK1_Large"/>
    <x v="10"/>
    <x v="0"/>
    <x v="0"/>
    <s v="GNR_ST_WOODCHI_BP_E-23"/>
    <n v="22.0588235294118"/>
    <n v="2.2058823529411801E-2"/>
  </r>
  <r>
    <x v="0"/>
    <x v="1"/>
    <x v="1"/>
    <x v="0"/>
    <x v="0"/>
    <s v="DK1_Large"/>
    <x v="10"/>
    <x v="1"/>
    <x v="0"/>
    <s v="GNR_BO_WOODCHI_E-100"/>
    <n v="20"/>
    <n v="0.02"/>
  </r>
  <r>
    <x v="0"/>
    <x v="1"/>
    <x v="1"/>
    <x v="0"/>
    <x v="0"/>
    <s v="DK1_Large"/>
    <x v="11"/>
    <x v="1"/>
    <x v="0"/>
    <s v="GNR_BO_WOODPEL_E-100"/>
    <n v="12.999000000000001"/>
    <n v="1.2999E-2"/>
  </r>
  <r>
    <x v="0"/>
    <x v="1"/>
    <x v="1"/>
    <x v="0"/>
    <x v="0"/>
    <s v="DK1_Large"/>
    <x v="11"/>
    <x v="1"/>
    <x v="0"/>
    <s v="GNR_BO_WOODPEL_E-102"/>
    <n v="0.9"/>
    <n v="8.9999999999999998E-4"/>
  </r>
  <r>
    <x v="0"/>
    <x v="1"/>
    <x v="1"/>
    <x v="0"/>
    <x v="0"/>
    <s v="DK1_MedSmall"/>
    <x v="3"/>
    <x v="3"/>
    <x v="1"/>
    <s v="GNR_HP_ELEC_GROUND-WTR_COP-360_LS-4-MW_Y-2020"/>
    <n v="254.37482255651199"/>
    <n v="0.254374822556512"/>
  </r>
  <r>
    <x v="0"/>
    <x v="1"/>
    <x v="1"/>
    <x v="0"/>
    <x v="0"/>
    <s v="DK1_MedSmall"/>
    <x v="3"/>
    <x v="3"/>
    <x v="1"/>
    <s v="GNR_HP_ELEC_GROUND-WTR_COP-380_LS-4-MW_Y-2030"/>
    <n v="178.343466683538"/>
    <n v="0.17834346668353801"/>
  </r>
  <r>
    <x v="0"/>
    <x v="1"/>
    <x v="1"/>
    <x v="0"/>
    <x v="0"/>
    <s v="DK1_MedSmall"/>
    <x v="3"/>
    <x v="3"/>
    <x v="0"/>
    <s v="GNR_BO_ELEC_E-100"/>
    <n v="1"/>
    <n v="1E-3"/>
  </r>
  <r>
    <x v="0"/>
    <x v="1"/>
    <x v="1"/>
    <x v="0"/>
    <x v="0"/>
    <s v="DK1_MedSmall"/>
    <x v="4"/>
    <x v="5"/>
    <x v="1"/>
    <s v="GNR_HS_HEAT_PIT_L-DEC_E-91_Y-2020"/>
    <n v="58139.675034249398"/>
    <n v="58.1396750342494"/>
  </r>
  <r>
    <x v="0"/>
    <x v="1"/>
    <x v="1"/>
    <x v="0"/>
    <x v="0"/>
    <s v="DK1_MedSmall"/>
    <x v="4"/>
    <x v="5"/>
    <x v="1"/>
    <s v="GNR_HS_HEAT_PIT_L-DEC_E-91_Y-2030"/>
    <n v="12361.5598592103"/>
    <n v="12.361559859210301"/>
  </r>
  <r>
    <x v="0"/>
    <x v="1"/>
    <x v="1"/>
    <x v="0"/>
    <x v="0"/>
    <s v="DK1_MedSmall"/>
    <x v="5"/>
    <x v="1"/>
    <x v="0"/>
    <s v="GNR_BO_LIGHTOIL_E-100"/>
    <n v="37.9"/>
    <n v="3.7900000000000003E-2"/>
  </r>
  <r>
    <x v="0"/>
    <x v="1"/>
    <x v="1"/>
    <x v="0"/>
    <x v="0"/>
    <s v="DK1_MedSmall"/>
    <x v="5"/>
    <x v="1"/>
    <x v="0"/>
    <s v="GNR_BO_LIGHTOIL_E-115"/>
    <n v="30"/>
    <n v="0.03"/>
  </r>
  <r>
    <x v="0"/>
    <x v="1"/>
    <x v="1"/>
    <x v="0"/>
    <x v="0"/>
    <s v="DK1_MedSmall"/>
    <x v="7"/>
    <x v="0"/>
    <x v="0"/>
    <s v="GNR_ENG_NGAS_BP_E-41"/>
    <n v="3.3555555555555601"/>
    <n v="3.35555555555556E-3"/>
  </r>
  <r>
    <x v="0"/>
    <x v="1"/>
    <x v="1"/>
    <x v="0"/>
    <x v="0"/>
    <s v="DK1_MedSmall"/>
    <x v="7"/>
    <x v="1"/>
    <x v="0"/>
    <s v="GNR_BO_NGAS_E-100"/>
    <n v="30"/>
    <n v="0.03"/>
  </r>
  <r>
    <x v="0"/>
    <x v="1"/>
    <x v="1"/>
    <x v="0"/>
    <x v="0"/>
    <s v="DK1_MedSmall"/>
    <x v="7"/>
    <x v="1"/>
    <x v="0"/>
    <s v="GNR_BO_NGAS_E-101"/>
    <n v="33"/>
    <n v="3.3000000000000002E-2"/>
  </r>
  <r>
    <x v="0"/>
    <x v="1"/>
    <x v="1"/>
    <x v="0"/>
    <x v="0"/>
    <s v="DK1_MedSmall"/>
    <x v="7"/>
    <x v="1"/>
    <x v="0"/>
    <s v="GNR_BO_NGAS_E-102"/>
    <n v="5.0999999999999996"/>
    <n v="5.1000000000000004E-3"/>
  </r>
  <r>
    <x v="0"/>
    <x v="1"/>
    <x v="1"/>
    <x v="0"/>
    <x v="0"/>
    <s v="DK1_MedSmall"/>
    <x v="7"/>
    <x v="1"/>
    <x v="0"/>
    <s v="GNR_BO_NGAS_E-97"/>
    <n v="9"/>
    <n v="8.9999999999999993E-3"/>
  </r>
  <r>
    <x v="0"/>
    <x v="1"/>
    <x v="1"/>
    <x v="0"/>
    <x v="0"/>
    <s v="DK1_MedSmall"/>
    <x v="8"/>
    <x v="1"/>
    <x v="0"/>
    <s v="GNR_BO_STRW_E-102"/>
    <n v="10.73"/>
    <n v="1.073E-2"/>
  </r>
  <r>
    <x v="0"/>
    <x v="1"/>
    <x v="1"/>
    <x v="0"/>
    <x v="0"/>
    <s v="DK1_MedSmall"/>
    <x v="9"/>
    <x v="1"/>
    <x v="0"/>
    <s v="GNR_EH_HEAT"/>
    <n v="10"/>
    <n v="0.01"/>
  </r>
  <r>
    <x v="0"/>
    <x v="1"/>
    <x v="1"/>
    <x v="0"/>
    <x v="0"/>
    <s v="DK1_MedSmall"/>
    <x v="10"/>
    <x v="1"/>
    <x v="0"/>
    <s v="GNR_BO_WOODCHI_E-110"/>
    <n v="17"/>
    <n v="1.7000000000000001E-2"/>
  </r>
  <r>
    <x v="0"/>
    <x v="1"/>
    <x v="1"/>
    <x v="0"/>
    <x v="0"/>
    <s v="DK1_Medium"/>
    <x v="0"/>
    <x v="0"/>
    <x v="0"/>
    <s v="GNR_ENG_BGAS_BP_E-39"/>
    <n v="0.76829268292682895"/>
    <n v="7.6829268292682897E-4"/>
  </r>
  <r>
    <x v="0"/>
    <x v="1"/>
    <x v="1"/>
    <x v="0"/>
    <x v="0"/>
    <s v="DK1_Medium"/>
    <x v="0"/>
    <x v="0"/>
    <x v="0"/>
    <s v="GNR_ENG_BGAS_BP_E-41"/>
    <n v="4.0451219512195102"/>
    <n v="4.0451219512195099E-3"/>
  </r>
  <r>
    <x v="0"/>
    <x v="1"/>
    <x v="1"/>
    <x v="0"/>
    <x v="0"/>
    <s v="DK1_Medium"/>
    <x v="0"/>
    <x v="0"/>
    <x v="0"/>
    <s v="GNR_ENG_BGAS_BP_E-42"/>
    <n v="0.40243902439024398"/>
    <n v="4.0243902439024399E-4"/>
  </r>
  <r>
    <x v="0"/>
    <x v="1"/>
    <x v="1"/>
    <x v="0"/>
    <x v="0"/>
    <s v="DK1_Medium"/>
    <x v="0"/>
    <x v="1"/>
    <x v="0"/>
    <s v="GNR_BO_BGAS_E-100"/>
    <n v="0.5"/>
    <n v="5.0000000000000001E-4"/>
  </r>
  <r>
    <x v="0"/>
    <x v="1"/>
    <x v="1"/>
    <x v="0"/>
    <x v="0"/>
    <s v="DK1_Medium"/>
    <x v="1"/>
    <x v="1"/>
    <x v="0"/>
    <s v="GNR_BO_BIOIL_E-93"/>
    <n v="5"/>
    <n v="5.0000000000000001E-3"/>
  </r>
  <r>
    <x v="0"/>
    <x v="1"/>
    <x v="1"/>
    <x v="0"/>
    <x v="0"/>
    <s v="DK1_Medium"/>
    <x v="3"/>
    <x v="3"/>
    <x v="1"/>
    <s v="GNR_HP_ELEC_GROUND-WTR_COP-360_LS-4-MW_Y-2020"/>
    <n v="361.79393995894998"/>
    <n v="0.36179393995894998"/>
  </r>
  <r>
    <x v="0"/>
    <x v="1"/>
    <x v="1"/>
    <x v="0"/>
    <x v="0"/>
    <s v="DK1_Medium"/>
    <x v="3"/>
    <x v="3"/>
    <x v="1"/>
    <s v="GNR_HP_ELEC_GROUND-WTR_COP-380_LS-4-MW_Y-2030"/>
    <n v="564.55908102489605"/>
    <n v="0.56455908102489605"/>
  </r>
  <r>
    <x v="0"/>
    <x v="1"/>
    <x v="1"/>
    <x v="0"/>
    <x v="0"/>
    <s v="DK1_Medium"/>
    <x v="3"/>
    <x v="3"/>
    <x v="0"/>
    <s v="GNR_BO_ELEC_E-100"/>
    <n v="30"/>
    <n v="0.03"/>
  </r>
  <r>
    <x v="0"/>
    <x v="1"/>
    <x v="1"/>
    <x v="0"/>
    <x v="0"/>
    <s v="DK1_Medium"/>
    <x v="4"/>
    <x v="5"/>
    <x v="1"/>
    <s v="GNR_HS_HEAT_PIT_L-DEC_E-91_Y-2020"/>
    <n v="55356.426926952998"/>
    <n v="55.356426926952999"/>
  </r>
  <r>
    <x v="0"/>
    <x v="1"/>
    <x v="1"/>
    <x v="0"/>
    <x v="0"/>
    <s v="DK1_Medium"/>
    <x v="4"/>
    <x v="5"/>
    <x v="1"/>
    <s v="GNR_HS_HEAT_PIT_L-DEC_E-91_Y-2030"/>
    <n v="93847.927371164595"/>
    <n v="93.847927371164602"/>
  </r>
  <r>
    <x v="0"/>
    <x v="1"/>
    <x v="1"/>
    <x v="0"/>
    <x v="0"/>
    <s v="DK1_Medium"/>
    <x v="5"/>
    <x v="1"/>
    <x v="0"/>
    <s v="GNR_BO_LIGHTOIL_E-100"/>
    <n v="6"/>
    <n v="6.0000000000000001E-3"/>
  </r>
  <r>
    <x v="0"/>
    <x v="1"/>
    <x v="1"/>
    <x v="0"/>
    <x v="0"/>
    <s v="DK1_Medium"/>
    <x v="5"/>
    <x v="1"/>
    <x v="0"/>
    <s v="GNR_BO_LIGHTOIL_E-92"/>
    <n v="2.2000000000000002"/>
    <n v="2.2000000000000001E-3"/>
  </r>
  <r>
    <x v="0"/>
    <x v="1"/>
    <x v="1"/>
    <x v="0"/>
    <x v="0"/>
    <s v="DK1_Medium"/>
    <x v="7"/>
    <x v="0"/>
    <x v="0"/>
    <s v="GNR_ENG_NGAS_BP_E-41"/>
    <n v="4.7777777777777803"/>
    <n v="4.7777777777777801E-3"/>
  </r>
  <r>
    <x v="0"/>
    <x v="1"/>
    <x v="1"/>
    <x v="0"/>
    <x v="0"/>
    <s v="DK1_Medium"/>
    <x v="7"/>
    <x v="0"/>
    <x v="0"/>
    <s v="GNR_ENG_NGAS_BP_E-42"/>
    <n v="6.8888888888888902"/>
    <n v="6.8888888888888897E-3"/>
  </r>
  <r>
    <x v="0"/>
    <x v="1"/>
    <x v="1"/>
    <x v="0"/>
    <x v="0"/>
    <s v="DK1_Medium"/>
    <x v="7"/>
    <x v="0"/>
    <x v="0"/>
    <s v="GNR_ENG_NGAS_BP_E-43"/>
    <n v="1.5777777777777799"/>
    <n v="1.5777777777777799E-3"/>
  </r>
  <r>
    <x v="0"/>
    <x v="1"/>
    <x v="1"/>
    <x v="0"/>
    <x v="0"/>
    <s v="DK1_Medium"/>
    <x v="7"/>
    <x v="0"/>
    <x v="0"/>
    <s v="GNR_ENG_NGAS_BP_E-44"/>
    <n v="5.2"/>
    <n v="5.1999999999999998E-3"/>
  </r>
  <r>
    <x v="0"/>
    <x v="1"/>
    <x v="1"/>
    <x v="0"/>
    <x v="0"/>
    <s v="DK1_Medium"/>
    <x v="7"/>
    <x v="1"/>
    <x v="0"/>
    <s v="GNR_BO_NGAS_E-100"/>
    <n v="169.8"/>
    <n v="0.16980000000000001"/>
  </r>
  <r>
    <x v="0"/>
    <x v="1"/>
    <x v="1"/>
    <x v="0"/>
    <x v="0"/>
    <s v="DK1_Medium"/>
    <x v="7"/>
    <x v="1"/>
    <x v="0"/>
    <s v="GNR_BO_NGAS_E-101"/>
    <n v="38.6"/>
    <n v="3.8600000000000002E-2"/>
  </r>
  <r>
    <x v="0"/>
    <x v="1"/>
    <x v="1"/>
    <x v="0"/>
    <x v="0"/>
    <s v="DK1_Medium"/>
    <x v="7"/>
    <x v="1"/>
    <x v="0"/>
    <s v="GNR_BO_NGAS_E-103"/>
    <n v="2.8130000000000002"/>
    <n v="2.813E-3"/>
  </r>
  <r>
    <x v="0"/>
    <x v="1"/>
    <x v="1"/>
    <x v="0"/>
    <x v="0"/>
    <s v="DK1_Medium"/>
    <x v="8"/>
    <x v="1"/>
    <x v="0"/>
    <s v="GNR_BO_STRW_E-102"/>
    <n v="2.42"/>
    <n v="2.4199999999999998E-3"/>
  </r>
  <r>
    <x v="0"/>
    <x v="1"/>
    <x v="1"/>
    <x v="0"/>
    <x v="0"/>
    <s v="DK1_Medium"/>
    <x v="9"/>
    <x v="1"/>
    <x v="0"/>
    <s v="GNR_GEO_HEAT_HO"/>
    <n v="10"/>
    <n v="0.01"/>
  </r>
  <r>
    <x v="0"/>
    <x v="1"/>
    <x v="1"/>
    <x v="0"/>
    <x v="0"/>
    <s v="DK1_Medium"/>
    <x v="10"/>
    <x v="1"/>
    <x v="0"/>
    <s v="GNR_BO_WOODCHI_E-100"/>
    <n v="55.95"/>
    <n v="5.595E-2"/>
  </r>
  <r>
    <x v="0"/>
    <x v="1"/>
    <x v="1"/>
    <x v="0"/>
    <x v="0"/>
    <s v="DK1_Medium"/>
    <x v="11"/>
    <x v="1"/>
    <x v="0"/>
    <s v="GNR_BO_WOODPEL_E-100"/>
    <n v="6.8"/>
    <n v="6.7999999999999996E-3"/>
  </r>
  <r>
    <x v="0"/>
    <x v="1"/>
    <x v="1"/>
    <x v="0"/>
    <x v="0"/>
    <s v="DK1_Medium"/>
    <x v="11"/>
    <x v="1"/>
    <x v="0"/>
    <s v="GNR_BO_WOODPEL_E-102"/>
    <n v="1.6"/>
    <n v="1.6000000000000001E-3"/>
  </r>
  <r>
    <x v="0"/>
    <x v="1"/>
    <x v="1"/>
    <x v="0"/>
    <x v="0"/>
    <s v="DK1_NoDH"/>
    <x v="0"/>
    <x v="0"/>
    <x v="0"/>
    <s v="GNR_ENG_BGAS_BP_E-33"/>
    <n v="0.15853658536585399"/>
    <n v="1.5853658536585399E-4"/>
  </r>
  <r>
    <x v="0"/>
    <x v="1"/>
    <x v="1"/>
    <x v="0"/>
    <x v="0"/>
    <s v="DK1_NoDH"/>
    <x v="0"/>
    <x v="0"/>
    <x v="0"/>
    <s v="GNR_ENG_BGAS_BP_E-34"/>
    <n v="0.36585365853658502"/>
    <n v="3.6585365853658499E-4"/>
  </r>
  <r>
    <x v="0"/>
    <x v="1"/>
    <x v="1"/>
    <x v="0"/>
    <x v="0"/>
    <s v="DK1_NoDH"/>
    <x v="0"/>
    <x v="0"/>
    <x v="0"/>
    <s v="GNR_ENG_BGAS_BP_E-35"/>
    <n v="1.7073170731707299"/>
    <n v="1.70731707317073E-3"/>
  </r>
  <r>
    <x v="0"/>
    <x v="1"/>
    <x v="1"/>
    <x v="0"/>
    <x v="0"/>
    <s v="DK1_NoDH"/>
    <x v="0"/>
    <x v="0"/>
    <x v="0"/>
    <s v="GNR_ENG_BGAS_BP_E-37"/>
    <n v="2.0134146341463399"/>
    <n v="2.0134146341463399E-3"/>
  </r>
  <r>
    <x v="0"/>
    <x v="1"/>
    <x v="1"/>
    <x v="0"/>
    <x v="0"/>
    <s v="DK1_NoDH"/>
    <x v="0"/>
    <x v="0"/>
    <x v="0"/>
    <s v="GNR_ENG_BGAS_BP_E-38"/>
    <n v="0.23170731707317099"/>
    <n v="2.3170731707317099E-4"/>
  </r>
  <r>
    <x v="0"/>
    <x v="1"/>
    <x v="1"/>
    <x v="0"/>
    <x v="0"/>
    <s v="DK1_NoDH"/>
    <x v="0"/>
    <x v="0"/>
    <x v="0"/>
    <s v="GNR_ENG_BGAS_BP_E-39"/>
    <n v="1.41463414634146"/>
    <n v="1.4146341463414599E-3"/>
  </r>
  <r>
    <x v="0"/>
    <x v="1"/>
    <x v="1"/>
    <x v="0"/>
    <x v="0"/>
    <s v="DK1_NoDH"/>
    <x v="0"/>
    <x v="0"/>
    <x v="0"/>
    <s v="GNR_ENG_BGAS_BP_E-40"/>
    <n v="3.1707317073170702"/>
    <n v="3.1707317073170699E-3"/>
  </r>
  <r>
    <x v="0"/>
    <x v="1"/>
    <x v="1"/>
    <x v="0"/>
    <x v="0"/>
    <s v="DK1_NoDH"/>
    <x v="0"/>
    <x v="0"/>
    <x v="0"/>
    <s v="GNR_ENG_BGAS_BP_E-42"/>
    <n v="0.71951219512195097"/>
    <n v="7.1951219512195099E-4"/>
  </r>
  <r>
    <x v="0"/>
    <x v="1"/>
    <x v="1"/>
    <x v="0"/>
    <x v="0"/>
    <s v="DK1_NoDH"/>
    <x v="0"/>
    <x v="0"/>
    <x v="0"/>
    <s v="GNR_ENG_BGAS_BP_E-43"/>
    <n v="7.3170731707317103"/>
    <n v="7.3170731707317103E-3"/>
  </r>
  <r>
    <x v="0"/>
    <x v="1"/>
    <x v="1"/>
    <x v="0"/>
    <x v="0"/>
    <s v="DK1_NoDH"/>
    <x v="0"/>
    <x v="1"/>
    <x v="0"/>
    <s v="GNR_BO_BGAS_E-95"/>
    <n v="0.44"/>
    <n v="4.4000000000000002E-4"/>
  </r>
  <r>
    <x v="0"/>
    <x v="1"/>
    <x v="1"/>
    <x v="0"/>
    <x v="0"/>
    <s v="DK1_NoDH"/>
    <x v="7"/>
    <x v="0"/>
    <x v="0"/>
    <s v="GNR_ENG_NGAS_BP_E-33"/>
    <n v="1.6666666666666701E-2"/>
    <n v="1.6666666666666701E-5"/>
  </r>
  <r>
    <x v="0"/>
    <x v="1"/>
    <x v="1"/>
    <x v="0"/>
    <x v="0"/>
    <s v="DK1_NoDH"/>
    <x v="7"/>
    <x v="0"/>
    <x v="0"/>
    <s v="GNR_ENG_NGAS_BP_E-38"/>
    <n v="1.1111111111111101"/>
    <n v="1.11111111111111E-3"/>
  </r>
  <r>
    <x v="0"/>
    <x v="1"/>
    <x v="1"/>
    <x v="0"/>
    <x v="0"/>
    <s v="DK1_NoDH"/>
    <x v="7"/>
    <x v="0"/>
    <x v="0"/>
    <s v="GNR_ENG_NGAS_BP_E-39"/>
    <n v="1.1111111111111101"/>
    <n v="1.11111111111111E-3"/>
  </r>
  <r>
    <x v="0"/>
    <x v="1"/>
    <x v="1"/>
    <x v="0"/>
    <x v="0"/>
    <s v="DK1_NoDH"/>
    <x v="7"/>
    <x v="0"/>
    <x v="0"/>
    <s v="GNR_ENG_NGAS_BP_E-40"/>
    <n v="0.88888888888888895"/>
    <n v="8.8888888888888904E-4"/>
  </r>
  <r>
    <x v="0"/>
    <x v="1"/>
    <x v="1"/>
    <x v="0"/>
    <x v="0"/>
    <s v="DK1_NoDH"/>
    <x v="7"/>
    <x v="0"/>
    <x v="0"/>
    <s v="GNR_ENG_NGAS_BP_E-41"/>
    <n v="3.18888888888889"/>
    <n v="3.18888888888889E-3"/>
  </r>
  <r>
    <x v="0"/>
    <x v="1"/>
    <x v="1"/>
    <x v="0"/>
    <x v="0"/>
    <s v="DK1_NoDH"/>
    <x v="7"/>
    <x v="0"/>
    <x v="0"/>
    <s v="GNR_ENG_NGAS_BP_E-42"/>
    <n v="1.01111111111111"/>
    <n v="1.01111111111111E-3"/>
  </r>
  <r>
    <x v="0"/>
    <x v="1"/>
    <x v="1"/>
    <x v="0"/>
    <x v="0"/>
    <s v="DK1_NoDH"/>
    <x v="7"/>
    <x v="0"/>
    <x v="0"/>
    <s v="GNR_ENG_NGAS_BP_E-43"/>
    <n v="10.1566666666667"/>
    <n v="1.0156666666666699E-2"/>
  </r>
  <r>
    <x v="0"/>
    <x v="1"/>
    <x v="1"/>
    <x v="0"/>
    <x v="0"/>
    <s v="DK1_NoDH"/>
    <x v="7"/>
    <x v="0"/>
    <x v="0"/>
    <s v="GNR_ENG_NGAS_BP_E-46"/>
    <n v="1.6666666666666701E-2"/>
    <n v="1.6666666666666701E-5"/>
  </r>
  <r>
    <x v="0"/>
    <x v="1"/>
    <x v="1"/>
    <x v="0"/>
    <x v="0"/>
    <s v="DK1_NoDH"/>
    <x v="7"/>
    <x v="0"/>
    <x v="0"/>
    <s v="GNR_GT_NGAS_BP_E-28"/>
    <n v="20.6315789473684"/>
    <n v="2.06315789473684E-2"/>
  </r>
  <r>
    <x v="0"/>
    <x v="1"/>
    <x v="1"/>
    <x v="0"/>
    <x v="0"/>
    <s v="DK1_NoDH"/>
    <x v="7"/>
    <x v="0"/>
    <x v="0"/>
    <s v="GNR_GT_NGAS_BP_E-36"/>
    <n v="4.2105263157894699"/>
    <n v="4.2105263157894701E-3"/>
  </r>
  <r>
    <x v="0"/>
    <x v="1"/>
    <x v="1"/>
    <x v="0"/>
    <x v="0"/>
    <s v="DK1_NoDH"/>
    <x v="7"/>
    <x v="1"/>
    <x v="0"/>
    <s v="GNR_BO_NGAS_E-100"/>
    <n v="10"/>
    <n v="0.01"/>
  </r>
  <r>
    <x v="0"/>
    <x v="1"/>
    <x v="1"/>
    <x v="0"/>
    <x v="0"/>
    <s v="DK1_NoDH"/>
    <x v="10"/>
    <x v="2"/>
    <x v="0"/>
    <s v="GNR_ST_WOODCHI_EXT_E-30"/>
    <n v="201.00003954718699"/>
    <n v="0.20100003954718701"/>
  </r>
  <r>
    <x v="0"/>
    <x v="1"/>
    <x v="1"/>
    <x v="0"/>
    <x v="0"/>
    <s v="DK1_Rural"/>
    <x v="0"/>
    <x v="0"/>
    <x v="0"/>
    <s v="GNR_ENG_BGAS_BP_E-30"/>
    <n v="7.3170731707317103"/>
    <n v="7.3170731707317103E-3"/>
  </r>
  <r>
    <x v="0"/>
    <x v="1"/>
    <x v="1"/>
    <x v="0"/>
    <x v="0"/>
    <s v="DK1_Rural"/>
    <x v="0"/>
    <x v="0"/>
    <x v="0"/>
    <s v="GNR_ENG_BGAS_BP_E-37"/>
    <n v="2.1402439024390199"/>
    <n v="2.1402439024390198E-3"/>
  </r>
  <r>
    <x v="0"/>
    <x v="1"/>
    <x v="1"/>
    <x v="0"/>
    <x v="0"/>
    <s v="DK1_Rural"/>
    <x v="0"/>
    <x v="0"/>
    <x v="0"/>
    <s v="GNR_ENG_BGAS_BP_E-38"/>
    <n v="0.97560975609756095"/>
    <n v="9.7560975609756097E-4"/>
  </r>
  <r>
    <x v="0"/>
    <x v="1"/>
    <x v="1"/>
    <x v="0"/>
    <x v="0"/>
    <s v="DK1_Rural"/>
    <x v="0"/>
    <x v="0"/>
    <x v="0"/>
    <s v="GNR_ENG_BGAS_BP_E-39"/>
    <n v="0.75609756097560998"/>
    <n v="7.5609756097560999E-4"/>
  </r>
  <r>
    <x v="0"/>
    <x v="1"/>
    <x v="1"/>
    <x v="0"/>
    <x v="0"/>
    <s v="DK1_Rural"/>
    <x v="0"/>
    <x v="0"/>
    <x v="0"/>
    <s v="GNR_ENG_BGAS_BP_E-40"/>
    <n v="7.7317073170731696"/>
    <n v="7.7317073170731698E-3"/>
  </r>
  <r>
    <x v="0"/>
    <x v="1"/>
    <x v="1"/>
    <x v="0"/>
    <x v="0"/>
    <s v="DK1_Rural"/>
    <x v="0"/>
    <x v="0"/>
    <x v="0"/>
    <s v="GNR_ENG_BGAS_BP_E-41"/>
    <n v="1.4390243902438999"/>
    <n v="1.4390243902439E-3"/>
  </r>
  <r>
    <x v="0"/>
    <x v="1"/>
    <x v="1"/>
    <x v="0"/>
    <x v="0"/>
    <s v="DK1_Rural"/>
    <x v="0"/>
    <x v="0"/>
    <x v="0"/>
    <s v="GNR_ENG_BGAS_BP_E-42"/>
    <n v="8.1463414634146307"/>
    <n v="8.1463414634146292E-3"/>
  </r>
  <r>
    <x v="0"/>
    <x v="1"/>
    <x v="1"/>
    <x v="0"/>
    <x v="0"/>
    <s v="DK1_Rural"/>
    <x v="0"/>
    <x v="0"/>
    <x v="0"/>
    <s v="GNR_ENG_BGAS_BP_E-43"/>
    <n v="6.2682926829268304"/>
    <n v="6.2682926829268296E-3"/>
  </r>
  <r>
    <x v="0"/>
    <x v="1"/>
    <x v="1"/>
    <x v="0"/>
    <x v="0"/>
    <s v="DK1_Rural"/>
    <x v="0"/>
    <x v="1"/>
    <x v="0"/>
    <s v="GNR_BO_BGAS_E-100"/>
    <n v="0.4"/>
    <n v="4.0000000000000002E-4"/>
  </r>
  <r>
    <x v="0"/>
    <x v="1"/>
    <x v="1"/>
    <x v="0"/>
    <x v="0"/>
    <s v="DK1_Rural"/>
    <x v="1"/>
    <x v="1"/>
    <x v="0"/>
    <s v="GNR_BO_BIOIL_E-100"/>
    <n v="4.5999999999999996"/>
    <n v="4.5999999999999999E-3"/>
  </r>
  <r>
    <x v="0"/>
    <x v="1"/>
    <x v="1"/>
    <x v="0"/>
    <x v="0"/>
    <s v="DK1_Rural"/>
    <x v="3"/>
    <x v="3"/>
    <x v="1"/>
    <s v="GNR_HP_ELEC_GROUND-WTR_COP-360_LS-4-MW_Y-2020"/>
    <n v="728.25507885266995"/>
    <n v="0.72825507885267005"/>
  </r>
  <r>
    <x v="0"/>
    <x v="1"/>
    <x v="1"/>
    <x v="0"/>
    <x v="0"/>
    <s v="DK1_Rural"/>
    <x v="3"/>
    <x v="3"/>
    <x v="1"/>
    <s v="GNR_HP_ELEC_GROUND-WTR_COP-380_LS-4-MW_Y-2030"/>
    <n v="340.91274224947801"/>
    <n v="0.34091274224947798"/>
  </r>
  <r>
    <x v="0"/>
    <x v="1"/>
    <x v="1"/>
    <x v="0"/>
    <x v="0"/>
    <s v="DK1_Rural"/>
    <x v="3"/>
    <x v="3"/>
    <x v="0"/>
    <s v="GNR_BO_ELEC_E-100"/>
    <n v="191.41"/>
    <n v="0.19141"/>
  </r>
  <r>
    <x v="0"/>
    <x v="1"/>
    <x v="1"/>
    <x v="0"/>
    <x v="0"/>
    <s v="DK1_Rural"/>
    <x v="3"/>
    <x v="3"/>
    <x v="0"/>
    <s v="GNR_BO_ELEC_E-99"/>
    <n v="19.850000000000001"/>
    <n v="1.985E-2"/>
  </r>
  <r>
    <x v="0"/>
    <x v="1"/>
    <x v="1"/>
    <x v="0"/>
    <x v="0"/>
    <s v="DK1_Rural"/>
    <x v="3"/>
    <x v="3"/>
    <x v="0"/>
    <s v="GNR_HP_ELEC_COP-300"/>
    <n v="1.5"/>
    <n v="1.5E-3"/>
  </r>
  <r>
    <x v="0"/>
    <x v="1"/>
    <x v="1"/>
    <x v="0"/>
    <x v="0"/>
    <s v="DK1_Rural"/>
    <x v="3"/>
    <x v="3"/>
    <x v="0"/>
    <s v="GNR_HP_ELEC_COP-350"/>
    <n v="2.1890000000000001"/>
    <n v="2.189E-3"/>
  </r>
  <r>
    <x v="0"/>
    <x v="1"/>
    <x v="1"/>
    <x v="0"/>
    <x v="0"/>
    <s v="DK1_Rural"/>
    <x v="3"/>
    <x v="3"/>
    <x v="0"/>
    <s v="GNR_HP_ELEC_COP-400"/>
    <n v="2.048"/>
    <n v="2.0479999999999999E-3"/>
  </r>
  <r>
    <x v="0"/>
    <x v="1"/>
    <x v="1"/>
    <x v="0"/>
    <x v="0"/>
    <s v="DK1_Rural"/>
    <x v="3"/>
    <x v="3"/>
    <x v="0"/>
    <s v="GNR_HP_ELEC_COP-430"/>
    <n v="1.3"/>
    <n v="1.2999999999999999E-3"/>
  </r>
  <r>
    <x v="0"/>
    <x v="1"/>
    <x v="1"/>
    <x v="0"/>
    <x v="0"/>
    <s v="DK1_Rural"/>
    <x v="3"/>
    <x v="3"/>
    <x v="0"/>
    <s v="GNR_HP_ELEC_COP-450"/>
    <n v="0.54"/>
    <n v="5.4000000000000001E-4"/>
  </r>
  <r>
    <x v="0"/>
    <x v="1"/>
    <x v="1"/>
    <x v="0"/>
    <x v="0"/>
    <s v="DK1_Rural"/>
    <x v="3"/>
    <x v="3"/>
    <x v="0"/>
    <s v="GNR_HP_ELEC_COP-460"/>
    <n v="3.6"/>
    <n v="3.5999999999999999E-3"/>
  </r>
  <r>
    <x v="0"/>
    <x v="1"/>
    <x v="1"/>
    <x v="0"/>
    <x v="0"/>
    <s v="DK1_Rural"/>
    <x v="3"/>
    <x v="3"/>
    <x v="0"/>
    <s v="GNR_HP_ELEC_COP-470"/>
    <n v="0.95"/>
    <n v="9.5E-4"/>
  </r>
  <r>
    <x v="0"/>
    <x v="1"/>
    <x v="1"/>
    <x v="0"/>
    <x v="0"/>
    <s v="DK1_Rural"/>
    <x v="3"/>
    <x v="3"/>
    <x v="0"/>
    <s v="GNR_HP_ELEC_COP-500"/>
    <n v="0.5"/>
    <n v="5.0000000000000001E-4"/>
  </r>
  <r>
    <x v="0"/>
    <x v="1"/>
    <x v="1"/>
    <x v="0"/>
    <x v="0"/>
    <s v="DK1_Rural"/>
    <x v="3"/>
    <x v="3"/>
    <x v="0"/>
    <s v="GNR_HP_ELEC_COP-530"/>
    <n v="1.35"/>
    <n v="1.3500000000000001E-3"/>
  </r>
  <r>
    <x v="0"/>
    <x v="1"/>
    <x v="1"/>
    <x v="0"/>
    <x v="0"/>
    <s v="DK1_Rural"/>
    <x v="3"/>
    <x v="3"/>
    <x v="0"/>
    <s v="GNR_HP_ELEC_COP-600"/>
    <n v="0.3"/>
    <n v="2.9999999999999997E-4"/>
  </r>
  <r>
    <x v="0"/>
    <x v="1"/>
    <x v="1"/>
    <x v="0"/>
    <x v="0"/>
    <s v="DK1_Rural"/>
    <x v="12"/>
    <x v="1"/>
    <x v="0"/>
    <s v="GNR_BO_FUELOIL_E-100"/>
    <n v="10"/>
    <n v="0.01"/>
  </r>
  <r>
    <x v="0"/>
    <x v="1"/>
    <x v="1"/>
    <x v="0"/>
    <x v="0"/>
    <s v="DK1_Rural"/>
    <x v="12"/>
    <x v="1"/>
    <x v="0"/>
    <s v="GNR_BO_FUELOIL_E-91"/>
    <n v="8"/>
    <n v="8.0000000000000002E-3"/>
  </r>
  <r>
    <x v="0"/>
    <x v="1"/>
    <x v="1"/>
    <x v="0"/>
    <x v="0"/>
    <s v="DK1_Rural"/>
    <x v="4"/>
    <x v="5"/>
    <x v="1"/>
    <s v="GNR_HS_HEAT_PIT_L-DEC_E-91_Y-2020"/>
    <n v="125718.019933392"/>
    <n v="125.718019933392"/>
  </r>
  <r>
    <x v="0"/>
    <x v="1"/>
    <x v="1"/>
    <x v="0"/>
    <x v="0"/>
    <s v="DK1_Rural"/>
    <x v="4"/>
    <x v="5"/>
    <x v="1"/>
    <s v="GNR_HS_HEAT_PIT_L-DEC_E-91_Y-2030"/>
    <n v="52029.830734725299"/>
    <n v="52.029830734725302"/>
  </r>
  <r>
    <x v="0"/>
    <x v="1"/>
    <x v="1"/>
    <x v="0"/>
    <x v="0"/>
    <s v="DK1_Rural"/>
    <x v="5"/>
    <x v="0"/>
    <x v="0"/>
    <s v="GNR_ENG_LIGHTOIL_BP_E-37"/>
    <n v="17.7777777777778"/>
    <n v="1.7777777777777799E-2"/>
  </r>
  <r>
    <x v="0"/>
    <x v="1"/>
    <x v="1"/>
    <x v="0"/>
    <x v="0"/>
    <s v="DK1_Rural"/>
    <x v="5"/>
    <x v="1"/>
    <x v="0"/>
    <s v="GNR_BO_LIGHTOIL_E-100"/>
    <n v="52.4"/>
    <n v="5.2400000000000002E-2"/>
  </r>
  <r>
    <x v="0"/>
    <x v="1"/>
    <x v="1"/>
    <x v="0"/>
    <x v="0"/>
    <s v="DK1_Rural"/>
    <x v="5"/>
    <x v="1"/>
    <x v="0"/>
    <s v="GNR_BO_LIGHTOIL_E-109"/>
    <n v="7.5"/>
    <n v="7.4999999999999997E-3"/>
  </r>
  <r>
    <x v="0"/>
    <x v="1"/>
    <x v="1"/>
    <x v="0"/>
    <x v="0"/>
    <s v="DK1_Rural"/>
    <x v="5"/>
    <x v="1"/>
    <x v="0"/>
    <s v="GNR_BO_LIGHTOIL_E-67"/>
    <n v="0.02"/>
    <n v="2.0000000000000002E-5"/>
  </r>
  <r>
    <x v="0"/>
    <x v="1"/>
    <x v="1"/>
    <x v="0"/>
    <x v="0"/>
    <s v="DK1_Rural"/>
    <x v="5"/>
    <x v="1"/>
    <x v="0"/>
    <s v="GNR_BO_LIGHTOIL_E-85"/>
    <n v="7.5"/>
    <n v="7.4999999999999997E-3"/>
  </r>
  <r>
    <x v="0"/>
    <x v="1"/>
    <x v="1"/>
    <x v="0"/>
    <x v="0"/>
    <s v="DK1_Rural"/>
    <x v="5"/>
    <x v="1"/>
    <x v="0"/>
    <s v="GNR_BO_LIGHTOIL_E-90"/>
    <n v="39.46"/>
    <n v="3.9460000000000002E-2"/>
  </r>
  <r>
    <x v="0"/>
    <x v="1"/>
    <x v="1"/>
    <x v="0"/>
    <x v="0"/>
    <s v="DK1_Rural"/>
    <x v="5"/>
    <x v="1"/>
    <x v="0"/>
    <s v="GNR_BO_LIGHTOIL_E-91"/>
    <n v="5.8"/>
    <n v="5.7999999999999996E-3"/>
  </r>
  <r>
    <x v="0"/>
    <x v="1"/>
    <x v="1"/>
    <x v="0"/>
    <x v="0"/>
    <s v="DK1_Rural"/>
    <x v="5"/>
    <x v="1"/>
    <x v="0"/>
    <s v="GNR_BO_LIGHTOIL_E-92"/>
    <n v="12"/>
    <n v="1.2E-2"/>
  </r>
  <r>
    <x v="0"/>
    <x v="1"/>
    <x v="1"/>
    <x v="0"/>
    <x v="0"/>
    <s v="DK1_Rural"/>
    <x v="5"/>
    <x v="1"/>
    <x v="0"/>
    <s v="GNR_BO_LIGHTOIL_E-93"/>
    <n v="6"/>
    <n v="6.0000000000000001E-3"/>
  </r>
  <r>
    <x v="0"/>
    <x v="1"/>
    <x v="1"/>
    <x v="0"/>
    <x v="0"/>
    <s v="DK1_Rural"/>
    <x v="5"/>
    <x v="1"/>
    <x v="0"/>
    <s v="GNR_BO_LIGHTOIL_E-94"/>
    <n v="7.9"/>
    <n v="7.9000000000000008E-3"/>
  </r>
  <r>
    <x v="0"/>
    <x v="1"/>
    <x v="1"/>
    <x v="0"/>
    <x v="0"/>
    <s v="DK1_Rural"/>
    <x v="7"/>
    <x v="0"/>
    <x v="0"/>
    <s v="GNR_ENG_NGAS_BP_E-37"/>
    <n v="7.9666666666666703"/>
    <n v="7.9666666666666705E-3"/>
  </r>
  <r>
    <x v="0"/>
    <x v="1"/>
    <x v="1"/>
    <x v="0"/>
    <x v="0"/>
    <s v="DK1_Rural"/>
    <x v="7"/>
    <x v="0"/>
    <x v="0"/>
    <s v="GNR_ENG_NGAS_BP_E-38"/>
    <n v="3.3333333333333299"/>
    <n v="3.3333333333333301E-3"/>
  </r>
  <r>
    <x v="0"/>
    <x v="1"/>
    <x v="1"/>
    <x v="0"/>
    <x v="0"/>
    <s v="DK1_Rural"/>
    <x v="7"/>
    <x v="0"/>
    <x v="0"/>
    <s v="GNR_ENG_NGAS_BP_E-39"/>
    <n v="2.2222222222222201"/>
    <n v="2.2222222222222201E-3"/>
  </r>
  <r>
    <x v="0"/>
    <x v="1"/>
    <x v="1"/>
    <x v="0"/>
    <x v="0"/>
    <s v="DK1_Rural"/>
    <x v="7"/>
    <x v="0"/>
    <x v="0"/>
    <s v="GNR_ENG_NGAS_BP_E-40"/>
    <n v="5.1333333333333302"/>
    <n v="5.13333333333333E-3"/>
  </r>
  <r>
    <x v="0"/>
    <x v="1"/>
    <x v="1"/>
    <x v="0"/>
    <x v="0"/>
    <s v="DK1_Rural"/>
    <x v="7"/>
    <x v="0"/>
    <x v="0"/>
    <s v="GNR_ENG_NGAS_BP_E-41"/>
    <n v="16.2777777777778"/>
    <n v="1.6277777777777801E-2"/>
  </r>
  <r>
    <x v="0"/>
    <x v="1"/>
    <x v="1"/>
    <x v="0"/>
    <x v="0"/>
    <s v="DK1_Rural"/>
    <x v="7"/>
    <x v="0"/>
    <x v="0"/>
    <s v="GNR_ENG_NGAS_BP_E-42"/>
    <n v="37.668888888888901"/>
    <n v="3.7668888888888898E-2"/>
  </r>
  <r>
    <x v="0"/>
    <x v="1"/>
    <x v="1"/>
    <x v="0"/>
    <x v="0"/>
    <s v="DK1_Rural"/>
    <x v="7"/>
    <x v="0"/>
    <x v="0"/>
    <s v="GNR_ENG_NGAS_BP_E-43"/>
    <n v="17.5911111111111"/>
    <n v="1.7591111111111099E-2"/>
  </r>
  <r>
    <x v="0"/>
    <x v="1"/>
    <x v="1"/>
    <x v="0"/>
    <x v="0"/>
    <s v="DK1_Rural"/>
    <x v="7"/>
    <x v="0"/>
    <x v="0"/>
    <s v="GNR_ENG_NGAS_BP_E-44"/>
    <n v="14.6222222222222"/>
    <n v="1.46222222222222E-2"/>
  </r>
  <r>
    <x v="0"/>
    <x v="1"/>
    <x v="1"/>
    <x v="0"/>
    <x v="0"/>
    <s v="DK1_Rural"/>
    <x v="7"/>
    <x v="0"/>
    <x v="0"/>
    <s v="GNR_ENG_NGAS_BP_E-45"/>
    <n v="5.6666666666666696"/>
    <n v="5.6666666666666697E-3"/>
  </r>
  <r>
    <x v="0"/>
    <x v="1"/>
    <x v="1"/>
    <x v="0"/>
    <x v="0"/>
    <s v="DK1_Rural"/>
    <x v="7"/>
    <x v="0"/>
    <x v="0"/>
    <s v="GNR_ENG_NGAS_BP_E-46"/>
    <n v="2.0222222222222199"/>
    <n v="2.02222222222222E-3"/>
  </r>
  <r>
    <x v="0"/>
    <x v="1"/>
    <x v="1"/>
    <x v="0"/>
    <x v="0"/>
    <s v="DK1_Rural"/>
    <x v="7"/>
    <x v="1"/>
    <x v="0"/>
    <s v="GNR_BO_NGAS_E-100"/>
    <n v="116.66"/>
    <n v="0.11666"/>
  </r>
  <r>
    <x v="0"/>
    <x v="1"/>
    <x v="1"/>
    <x v="0"/>
    <x v="0"/>
    <s v="DK1_Rural"/>
    <x v="7"/>
    <x v="1"/>
    <x v="0"/>
    <s v="GNR_BO_NGAS_E-101"/>
    <n v="169.26"/>
    <n v="0.16925999999999999"/>
  </r>
  <r>
    <x v="0"/>
    <x v="1"/>
    <x v="1"/>
    <x v="0"/>
    <x v="0"/>
    <s v="DK1_Rural"/>
    <x v="7"/>
    <x v="1"/>
    <x v="0"/>
    <s v="GNR_BO_NGAS_E-102"/>
    <n v="13.61"/>
    <n v="1.3610000000000001E-2"/>
  </r>
  <r>
    <x v="0"/>
    <x v="1"/>
    <x v="1"/>
    <x v="0"/>
    <x v="0"/>
    <s v="DK1_Rural"/>
    <x v="7"/>
    <x v="1"/>
    <x v="0"/>
    <s v="GNR_BO_NGAS_E-104"/>
    <n v="4.22"/>
    <n v="4.2199999999999998E-3"/>
  </r>
  <r>
    <x v="0"/>
    <x v="1"/>
    <x v="1"/>
    <x v="0"/>
    <x v="0"/>
    <s v="DK1_Rural"/>
    <x v="7"/>
    <x v="1"/>
    <x v="0"/>
    <s v="GNR_BO_NGAS_E-105"/>
    <n v="34.6"/>
    <n v="3.4599999999999999E-2"/>
  </r>
  <r>
    <x v="0"/>
    <x v="1"/>
    <x v="1"/>
    <x v="0"/>
    <x v="0"/>
    <s v="DK1_Rural"/>
    <x v="7"/>
    <x v="1"/>
    <x v="0"/>
    <s v="GNR_BO_NGAS_E-98"/>
    <n v="8.4"/>
    <n v="8.3999999999999995E-3"/>
  </r>
  <r>
    <x v="0"/>
    <x v="1"/>
    <x v="1"/>
    <x v="0"/>
    <x v="0"/>
    <s v="DK1_Rural"/>
    <x v="8"/>
    <x v="1"/>
    <x v="0"/>
    <s v="GNR_BO_STRW_E-100"/>
    <n v="84.42"/>
    <n v="8.4419999999999995E-2"/>
  </r>
  <r>
    <x v="0"/>
    <x v="1"/>
    <x v="1"/>
    <x v="0"/>
    <x v="0"/>
    <s v="DK1_Rural"/>
    <x v="8"/>
    <x v="1"/>
    <x v="0"/>
    <s v="GNR_BO_STRW_E-102"/>
    <n v="26.46"/>
    <n v="2.6460000000000001E-2"/>
  </r>
  <r>
    <x v="0"/>
    <x v="1"/>
    <x v="1"/>
    <x v="0"/>
    <x v="0"/>
    <s v="DK1_Rural"/>
    <x v="9"/>
    <x v="1"/>
    <x v="0"/>
    <s v="GNR_EH_HEAT"/>
    <n v="24.01"/>
    <n v="2.401E-2"/>
  </r>
  <r>
    <x v="0"/>
    <x v="1"/>
    <x v="1"/>
    <x v="0"/>
    <x v="0"/>
    <s v="DK1_Rural"/>
    <x v="10"/>
    <x v="0"/>
    <x v="0"/>
    <s v="GNR_ST_WOODCHI_BP_E-17"/>
    <n v="2.2058823529411802"/>
    <n v="2.2058823529411799E-3"/>
  </r>
  <r>
    <x v="0"/>
    <x v="1"/>
    <x v="1"/>
    <x v="0"/>
    <x v="0"/>
    <s v="DK1_Rural"/>
    <x v="10"/>
    <x v="1"/>
    <x v="0"/>
    <s v="GNR_BO_WOODCHI_E-100"/>
    <n v="150.27500000000001"/>
    <n v="0.15027499999999999"/>
  </r>
  <r>
    <x v="0"/>
    <x v="1"/>
    <x v="1"/>
    <x v="0"/>
    <x v="0"/>
    <s v="DK1_Rural"/>
    <x v="10"/>
    <x v="1"/>
    <x v="0"/>
    <s v="GNR_BO_WOODCHI_E-105"/>
    <n v="4.5"/>
    <n v="4.4999999999999997E-3"/>
  </r>
  <r>
    <x v="0"/>
    <x v="1"/>
    <x v="1"/>
    <x v="0"/>
    <x v="0"/>
    <s v="DK1_Rural"/>
    <x v="10"/>
    <x v="1"/>
    <x v="0"/>
    <s v="GNR_BO_WOODCHI_E-106"/>
    <n v="2.75"/>
    <n v="2.7499999999999998E-3"/>
  </r>
  <r>
    <x v="0"/>
    <x v="1"/>
    <x v="1"/>
    <x v="0"/>
    <x v="0"/>
    <s v="DK1_Rural"/>
    <x v="10"/>
    <x v="1"/>
    <x v="0"/>
    <s v="GNR_BO_WOODCHI_E-107"/>
    <n v="12.48"/>
    <n v="1.248E-2"/>
  </r>
  <r>
    <x v="0"/>
    <x v="1"/>
    <x v="1"/>
    <x v="0"/>
    <x v="0"/>
    <s v="DK1_Rural"/>
    <x v="10"/>
    <x v="1"/>
    <x v="0"/>
    <s v="GNR_BO_WOODCHI_E-110"/>
    <n v="91.43"/>
    <n v="9.1429999999999997E-2"/>
  </r>
  <r>
    <x v="0"/>
    <x v="1"/>
    <x v="1"/>
    <x v="0"/>
    <x v="0"/>
    <s v="DK1_Rural"/>
    <x v="10"/>
    <x v="1"/>
    <x v="0"/>
    <s v="GNR_BO_WOODCHI_E-112"/>
    <n v="19"/>
    <n v="1.9E-2"/>
  </r>
  <r>
    <x v="0"/>
    <x v="1"/>
    <x v="1"/>
    <x v="0"/>
    <x v="0"/>
    <s v="DK1_Rural"/>
    <x v="10"/>
    <x v="1"/>
    <x v="0"/>
    <s v="GNR_BO_WOODCHI_E-117"/>
    <n v="13"/>
    <n v="1.2999999999999999E-2"/>
  </r>
  <r>
    <x v="0"/>
    <x v="1"/>
    <x v="1"/>
    <x v="0"/>
    <x v="0"/>
    <s v="DK1_Rural"/>
    <x v="10"/>
    <x v="1"/>
    <x v="0"/>
    <s v="GNR_BO_WOODCHI_E-120"/>
    <n v="18"/>
    <n v="1.7999999999999999E-2"/>
  </r>
  <r>
    <x v="0"/>
    <x v="1"/>
    <x v="1"/>
    <x v="0"/>
    <x v="0"/>
    <s v="DK1_Rural"/>
    <x v="11"/>
    <x v="1"/>
    <x v="0"/>
    <s v="GNR_BO_WOODPEL_E-100"/>
    <n v="20.190000000000001"/>
    <n v="2.019E-2"/>
  </r>
  <r>
    <x v="0"/>
    <x v="1"/>
    <x v="1"/>
    <x v="0"/>
    <x v="0"/>
    <s v="DK1_Rural"/>
    <x v="11"/>
    <x v="1"/>
    <x v="0"/>
    <s v="GNR_BO_WOODPEL_E-102"/>
    <n v="15.055"/>
    <n v="1.5055000000000001E-2"/>
  </r>
  <r>
    <x v="0"/>
    <x v="1"/>
    <x v="1"/>
    <x v="0"/>
    <x v="0"/>
    <s v="DK1_Rural"/>
    <x v="13"/>
    <x v="1"/>
    <x v="0"/>
    <s v="GNR_BO_WOODWST_E-100"/>
    <n v="21.75"/>
    <n v="2.1749999999999999E-2"/>
  </r>
  <r>
    <x v="0"/>
    <x v="1"/>
    <x v="1"/>
    <x v="0"/>
    <x v="0"/>
    <s v="DK1_Rural"/>
    <x v="13"/>
    <x v="1"/>
    <x v="0"/>
    <s v="GNR_BO_WOODWST_E-113"/>
    <n v="4"/>
    <n v="4.0000000000000001E-3"/>
  </r>
  <r>
    <x v="0"/>
    <x v="1"/>
    <x v="1"/>
    <x v="0"/>
    <x v="0"/>
    <s v="DK1_Rural"/>
    <x v="13"/>
    <x v="1"/>
    <x v="0"/>
    <s v="GNR_BO_WOODWST_E-86"/>
    <n v="3"/>
    <n v="3.0000000000000001E-3"/>
  </r>
  <r>
    <x v="0"/>
    <x v="1"/>
    <x v="1"/>
    <x v="0"/>
    <x v="0"/>
    <s v="DK1_Rural"/>
    <x v="13"/>
    <x v="1"/>
    <x v="0"/>
    <s v="GNR_BO_WOODWST_E-89"/>
    <n v="2"/>
    <n v="2E-3"/>
  </r>
  <r>
    <x v="0"/>
    <x v="1"/>
    <x v="1"/>
    <x v="0"/>
    <x v="0"/>
    <s v="DK1_Rural"/>
    <x v="13"/>
    <x v="1"/>
    <x v="0"/>
    <s v="GNR_BO_WOODWST_E-90"/>
    <n v="1.8"/>
    <n v="1.8E-3"/>
  </r>
  <r>
    <x v="0"/>
    <x v="1"/>
    <x v="1"/>
    <x v="0"/>
    <x v="0"/>
    <s v="DK1_Rural"/>
    <x v="13"/>
    <x v="1"/>
    <x v="0"/>
    <s v="GNR_BO_WOODWST_E-94"/>
    <n v="0.93"/>
    <n v="9.3000000000000005E-4"/>
  </r>
  <r>
    <x v="0"/>
    <x v="1"/>
    <x v="1"/>
    <x v="0"/>
    <x v="0"/>
    <s v="DK1_Small"/>
    <x v="1"/>
    <x v="1"/>
    <x v="0"/>
    <s v="GNR_BO_BIOIL_E-90"/>
    <n v="14.4"/>
    <n v="1.44E-2"/>
  </r>
  <r>
    <x v="0"/>
    <x v="1"/>
    <x v="1"/>
    <x v="0"/>
    <x v="0"/>
    <s v="DK1_Small"/>
    <x v="1"/>
    <x v="1"/>
    <x v="0"/>
    <s v="GNR_BO_BIOIL_E-91"/>
    <n v="6"/>
    <n v="6.0000000000000001E-3"/>
  </r>
  <r>
    <x v="0"/>
    <x v="1"/>
    <x v="1"/>
    <x v="0"/>
    <x v="0"/>
    <s v="DK1_Small"/>
    <x v="3"/>
    <x v="3"/>
    <x v="1"/>
    <s v="GNR_HP_ELEC_GROUND-WTR_COP-360_LS-4-MW_Y-2020"/>
    <n v="83.220141895471599"/>
    <n v="8.3220141895471597E-2"/>
  </r>
  <r>
    <x v="0"/>
    <x v="1"/>
    <x v="1"/>
    <x v="0"/>
    <x v="0"/>
    <s v="DK1_Small"/>
    <x v="3"/>
    <x v="3"/>
    <x v="1"/>
    <s v="GNR_HP_ELEC_GROUND-WTR_COP-380_LS-4-MW_Y-2030"/>
    <n v="25.025998900434299"/>
    <n v="2.5025998900434301E-2"/>
  </r>
  <r>
    <x v="0"/>
    <x v="1"/>
    <x v="1"/>
    <x v="0"/>
    <x v="0"/>
    <s v="DK1_Small"/>
    <x v="4"/>
    <x v="5"/>
    <x v="1"/>
    <s v="GNR_HS_HEAT_PIT_L-DEC_E-91_Y-2020"/>
    <n v="14986.143028733401"/>
    <n v="14.9861430287334"/>
  </r>
  <r>
    <x v="0"/>
    <x v="1"/>
    <x v="1"/>
    <x v="0"/>
    <x v="0"/>
    <s v="DK1_Small"/>
    <x v="4"/>
    <x v="5"/>
    <x v="1"/>
    <s v="GNR_HS_HEAT_PIT_L-DEC_E-91_Y-2030"/>
    <n v="2573.53197005328"/>
    <n v="2.5735319700532799"/>
  </r>
  <r>
    <x v="0"/>
    <x v="1"/>
    <x v="1"/>
    <x v="0"/>
    <x v="0"/>
    <s v="DK1_Small"/>
    <x v="5"/>
    <x v="1"/>
    <x v="0"/>
    <s v="GNR_BO_LIGHTOIL_E-100"/>
    <n v="15"/>
    <n v="1.4999999999999999E-2"/>
  </r>
  <r>
    <x v="0"/>
    <x v="1"/>
    <x v="1"/>
    <x v="0"/>
    <x v="0"/>
    <s v="DK1_Small"/>
    <x v="5"/>
    <x v="1"/>
    <x v="0"/>
    <s v="GNR_BO_LIGHTOIL_E-96"/>
    <n v="5.9"/>
    <n v="5.8999999999999999E-3"/>
  </r>
  <r>
    <x v="0"/>
    <x v="1"/>
    <x v="1"/>
    <x v="0"/>
    <x v="0"/>
    <s v="DK1_Small"/>
    <x v="7"/>
    <x v="0"/>
    <x v="0"/>
    <s v="GNR_ENG_NGAS_BP_E-38"/>
    <n v="1.25555555555556"/>
    <n v="1.2555555555555601E-3"/>
  </r>
  <r>
    <x v="0"/>
    <x v="1"/>
    <x v="1"/>
    <x v="0"/>
    <x v="0"/>
    <s v="DK1_Small"/>
    <x v="7"/>
    <x v="1"/>
    <x v="0"/>
    <s v="GNR_BO_NGAS_E-101"/>
    <n v="22"/>
    <n v="2.1999999999999999E-2"/>
  </r>
  <r>
    <x v="0"/>
    <x v="1"/>
    <x v="1"/>
    <x v="0"/>
    <x v="0"/>
    <s v="DK1_Small"/>
    <x v="8"/>
    <x v="1"/>
    <x v="0"/>
    <s v="GNR_BO_STRW_E-100"/>
    <n v="41.5"/>
    <n v="4.1500000000000002E-2"/>
  </r>
  <r>
    <x v="0"/>
    <x v="1"/>
    <x v="1"/>
    <x v="0"/>
    <x v="0"/>
    <s v="DK1_Small"/>
    <x v="10"/>
    <x v="1"/>
    <x v="0"/>
    <s v="GNR_BO_WOODCHI_E-100"/>
    <n v="30"/>
    <n v="0.03"/>
  </r>
  <r>
    <x v="0"/>
    <x v="1"/>
    <x v="1"/>
    <x v="0"/>
    <x v="0"/>
    <s v="DK1_Small"/>
    <x v="10"/>
    <x v="1"/>
    <x v="0"/>
    <s v="GNR_BO_WOODCHI_E-110"/>
    <n v="10.8"/>
    <n v="1.0800000000000001E-2"/>
  </r>
  <r>
    <x v="0"/>
    <x v="1"/>
    <x v="1"/>
    <x v="0"/>
    <x v="0"/>
    <s v="DK1_Small"/>
    <x v="11"/>
    <x v="1"/>
    <x v="0"/>
    <s v="GNR_BO_WOODPEL_E-100"/>
    <n v="13"/>
    <n v="1.2999999999999999E-2"/>
  </r>
  <r>
    <x v="0"/>
    <x v="1"/>
    <x v="1"/>
    <x v="0"/>
    <x v="0"/>
    <s v="DK1_Small"/>
    <x v="11"/>
    <x v="1"/>
    <x v="0"/>
    <s v="GNR_BO_WOODPEL_E-102"/>
    <n v="1.75"/>
    <n v="1.75E-3"/>
  </r>
  <r>
    <x v="0"/>
    <x v="1"/>
    <x v="1"/>
    <x v="0"/>
    <x v="0"/>
    <s v="DK1_Small"/>
    <x v="13"/>
    <x v="1"/>
    <x v="0"/>
    <s v="GNR_BO_WOODWST_E-89"/>
    <n v="1.778"/>
    <n v="1.7780000000000001E-3"/>
  </r>
  <r>
    <x v="0"/>
    <x v="1"/>
    <x v="1"/>
    <x v="0"/>
    <x v="1"/>
    <s v="DK2_Large"/>
    <x v="0"/>
    <x v="0"/>
    <x v="0"/>
    <s v="GNR_ENG_BGAS_BP_E-42"/>
    <n v="3.7158536585365902"/>
    <n v="3.7158536585365901E-3"/>
  </r>
  <r>
    <x v="0"/>
    <x v="1"/>
    <x v="1"/>
    <x v="0"/>
    <x v="1"/>
    <s v="DK2_Large"/>
    <x v="0"/>
    <x v="1"/>
    <x v="0"/>
    <s v="GNR_BO_BGAS_E-95"/>
    <n v="0.76"/>
    <n v="7.6000000000000004E-4"/>
  </r>
  <r>
    <x v="0"/>
    <x v="1"/>
    <x v="1"/>
    <x v="0"/>
    <x v="1"/>
    <s v="DK2_Large"/>
    <x v="2"/>
    <x v="2"/>
    <x v="0"/>
    <s v="GNR_ST_COAL_EXT_E-42"/>
    <n v="277.777777777778"/>
    <n v="0.27777777777777801"/>
  </r>
  <r>
    <x v="0"/>
    <x v="1"/>
    <x v="1"/>
    <x v="0"/>
    <x v="1"/>
    <s v="DK2_Large"/>
    <x v="3"/>
    <x v="3"/>
    <x v="0"/>
    <s v="GNR_BO_ELEC_E-100"/>
    <n v="10"/>
    <n v="0.01"/>
  </r>
  <r>
    <x v="0"/>
    <x v="1"/>
    <x v="1"/>
    <x v="0"/>
    <x v="1"/>
    <s v="DK2_Large"/>
    <x v="3"/>
    <x v="3"/>
    <x v="0"/>
    <s v="GNR_HP_ELEC_COP-300"/>
    <n v="0.34"/>
    <n v="3.4000000000000002E-4"/>
  </r>
  <r>
    <x v="0"/>
    <x v="1"/>
    <x v="1"/>
    <x v="0"/>
    <x v="1"/>
    <s v="DK2_Large"/>
    <x v="4"/>
    <x v="5"/>
    <x v="1"/>
    <s v="GNR_HS_HEAT_PIT_L-CEN_E-90_Y-2020"/>
    <n v="84211.328621374894"/>
    <n v="84.211328621374903"/>
  </r>
  <r>
    <x v="0"/>
    <x v="1"/>
    <x v="1"/>
    <x v="0"/>
    <x v="1"/>
    <s v="DK2_Large"/>
    <x v="4"/>
    <x v="5"/>
    <x v="1"/>
    <s v="GNR_HS_HEAT_PIT_L-CEN_E-90_Y-2030"/>
    <n v="16000.6510973612"/>
    <n v="16.0006510973612"/>
  </r>
  <r>
    <x v="0"/>
    <x v="1"/>
    <x v="1"/>
    <x v="0"/>
    <x v="1"/>
    <s v="DK2_Large"/>
    <x v="5"/>
    <x v="1"/>
    <x v="0"/>
    <s v="GNR_BO_LIGHTOIL_E-100"/>
    <n v="6"/>
    <n v="6.0000000000000001E-3"/>
  </r>
  <r>
    <x v="0"/>
    <x v="1"/>
    <x v="1"/>
    <x v="0"/>
    <x v="1"/>
    <s v="DK2_Large"/>
    <x v="5"/>
    <x v="1"/>
    <x v="0"/>
    <s v="GNR_BO_LIGHTOIL_E-88"/>
    <n v="6.5"/>
    <n v="6.4999999999999997E-3"/>
  </r>
  <r>
    <x v="0"/>
    <x v="1"/>
    <x v="1"/>
    <x v="0"/>
    <x v="1"/>
    <s v="DK2_Large"/>
    <x v="5"/>
    <x v="1"/>
    <x v="0"/>
    <s v="GNR_BO_LIGHTOIL_E-92"/>
    <n v="72.8"/>
    <n v="7.2800000000000004E-2"/>
  </r>
  <r>
    <x v="0"/>
    <x v="1"/>
    <x v="1"/>
    <x v="0"/>
    <x v="1"/>
    <s v="DK2_Large"/>
    <x v="5"/>
    <x v="1"/>
    <x v="0"/>
    <s v="GNR_BO_LIGHTOIL_E-93"/>
    <n v="60"/>
    <n v="0.06"/>
  </r>
  <r>
    <x v="0"/>
    <x v="1"/>
    <x v="1"/>
    <x v="0"/>
    <x v="1"/>
    <s v="DK2_Large"/>
    <x v="5"/>
    <x v="1"/>
    <x v="0"/>
    <s v="GNR_BO_LIGHTOIL_E-95"/>
    <n v="8.6999999999999993"/>
    <n v="8.6999999999999994E-3"/>
  </r>
  <r>
    <x v="0"/>
    <x v="1"/>
    <x v="1"/>
    <x v="0"/>
    <x v="1"/>
    <s v="DK2_Large"/>
    <x v="6"/>
    <x v="0"/>
    <x v="1"/>
    <s v="GNR_ST_MSW_BP_E-23_LS-220-MW-FEED_Y-2020"/>
    <n v="436.184225001985"/>
    <n v="0.436184225001986"/>
  </r>
  <r>
    <x v="0"/>
    <x v="1"/>
    <x v="1"/>
    <x v="0"/>
    <x v="1"/>
    <s v="DK2_Large"/>
    <x v="6"/>
    <x v="0"/>
    <x v="1"/>
    <s v="GNR_ST_MSW_BP_E-24_LS-220-MW-FEED_Y-2030"/>
    <n v="426.90518063763898"/>
    <n v="0.42690518063763899"/>
  </r>
  <r>
    <x v="0"/>
    <x v="1"/>
    <x v="1"/>
    <x v="0"/>
    <x v="1"/>
    <s v="DK2_Large"/>
    <x v="6"/>
    <x v="0"/>
    <x v="0"/>
    <s v="GNR_ST_MSW_BP_E-27"/>
    <n v="65.593567512395097"/>
    <n v="6.5593567512395104E-2"/>
  </r>
  <r>
    <x v="0"/>
    <x v="1"/>
    <x v="1"/>
    <x v="0"/>
    <x v="1"/>
    <s v="DK2_Large"/>
    <x v="7"/>
    <x v="1"/>
    <x v="0"/>
    <s v="GNR_BO_NGAS_E-100"/>
    <n v="50.7"/>
    <n v="5.0700000000000002E-2"/>
  </r>
  <r>
    <x v="0"/>
    <x v="1"/>
    <x v="1"/>
    <x v="0"/>
    <x v="1"/>
    <s v="DK2_Large"/>
    <x v="7"/>
    <x v="1"/>
    <x v="0"/>
    <s v="GNR_BO_NGAS_E-101"/>
    <n v="297.3"/>
    <n v="0.29730000000000001"/>
  </r>
  <r>
    <x v="0"/>
    <x v="1"/>
    <x v="1"/>
    <x v="0"/>
    <x v="1"/>
    <s v="DK2_Large"/>
    <x v="7"/>
    <x v="1"/>
    <x v="0"/>
    <s v="GNR_BO_NGAS_E-98"/>
    <n v="19.399999999999999"/>
    <n v="1.9400000000000001E-2"/>
  </r>
  <r>
    <x v="0"/>
    <x v="1"/>
    <x v="1"/>
    <x v="0"/>
    <x v="1"/>
    <s v="DK2_Large"/>
    <x v="9"/>
    <x v="1"/>
    <x v="0"/>
    <s v="GNR_GEO_HEAT_HO"/>
    <n v="14"/>
    <n v="1.4E-2"/>
  </r>
  <r>
    <x v="0"/>
    <x v="1"/>
    <x v="1"/>
    <x v="0"/>
    <x v="1"/>
    <s v="DK2_Large"/>
    <x v="10"/>
    <x v="0"/>
    <x v="1"/>
    <s v="GNR_ST_WOODCHI_BP_E-29_LS-600-MW-FEED_Y-2030"/>
    <n v="97.313813346352603"/>
    <n v="9.7313813346352598E-2"/>
  </r>
  <r>
    <x v="0"/>
    <x v="1"/>
    <x v="1"/>
    <x v="0"/>
    <x v="1"/>
    <s v="DK2_Large"/>
    <x v="13"/>
    <x v="1"/>
    <x v="0"/>
    <s v="GNR_BO_WOODWST_E-90"/>
    <n v="6.66"/>
    <n v="6.6600000000000001E-3"/>
  </r>
  <r>
    <x v="0"/>
    <x v="1"/>
    <x v="1"/>
    <x v="0"/>
    <x v="1"/>
    <s v="DK2_MedSmall"/>
    <x v="0"/>
    <x v="0"/>
    <x v="0"/>
    <s v="GNR_ENG_BGAS_BP_E-38"/>
    <n v="0.30487804878048802"/>
    <n v="3.0487804878048802E-4"/>
  </r>
  <r>
    <x v="0"/>
    <x v="1"/>
    <x v="1"/>
    <x v="0"/>
    <x v="1"/>
    <s v="DK2_MedSmall"/>
    <x v="3"/>
    <x v="3"/>
    <x v="1"/>
    <s v="GNR_HP_ELEC_GROUND-WTR_COP-380_LS-4-MW_Y-2030"/>
    <n v="140.88745557035401"/>
    <n v="0.14088745557035401"/>
  </r>
  <r>
    <x v="0"/>
    <x v="1"/>
    <x v="1"/>
    <x v="0"/>
    <x v="1"/>
    <s v="DK2_MedSmall"/>
    <x v="4"/>
    <x v="5"/>
    <x v="1"/>
    <s v="GNR_HS_HEAT_PIT_L-DEC_E-91_Y-2020"/>
    <n v="6534.8416566751503"/>
    <n v="6.5348416566751499"/>
  </r>
  <r>
    <x v="0"/>
    <x v="1"/>
    <x v="1"/>
    <x v="0"/>
    <x v="1"/>
    <s v="DK2_MedSmall"/>
    <x v="4"/>
    <x v="5"/>
    <x v="1"/>
    <s v="GNR_HS_HEAT_PIT_L-DEC_E-91_Y-2030"/>
    <n v="15780.075626428799"/>
    <n v="15.7800756264288"/>
  </r>
  <r>
    <x v="0"/>
    <x v="1"/>
    <x v="1"/>
    <x v="0"/>
    <x v="1"/>
    <s v="DK2_MedSmall"/>
    <x v="7"/>
    <x v="1"/>
    <x v="0"/>
    <s v="GNR_BO_NGAS_E-101"/>
    <n v="110.9"/>
    <n v="0.1109"/>
  </r>
  <r>
    <x v="0"/>
    <x v="1"/>
    <x v="1"/>
    <x v="0"/>
    <x v="1"/>
    <s v="DK2_MedSmall"/>
    <x v="8"/>
    <x v="1"/>
    <x v="0"/>
    <s v="GNR_BO_STRW_E-100"/>
    <n v="13.8"/>
    <n v="1.38E-2"/>
  </r>
  <r>
    <x v="0"/>
    <x v="1"/>
    <x v="1"/>
    <x v="0"/>
    <x v="1"/>
    <s v="DK2_MedSmall"/>
    <x v="8"/>
    <x v="1"/>
    <x v="0"/>
    <s v="GNR_BO_STRW_E-102"/>
    <n v="10"/>
    <n v="0.01"/>
  </r>
  <r>
    <x v="0"/>
    <x v="1"/>
    <x v="1"/>
    <x v="0"/>
    <x v="1"/>
    <s v="DK2_MedSmall"/>
    <x v="9"/>
    <x v="1"/>
    <x v="0"/>
    <s v="GNR_EH_HEAT"/>
    <n v="2"/>
    <n v="2E-3"/>
  </r>
  <r>
    <x v="0"/>
    <x v="1"/>
    <x v="1"/>
    <x v="0"/>
    <x v="1"/>
    <s v="DK2_MedSmall"/>
    <x v="10"/>
    <x v="1"/>
    <x v="0"/>
    <s v="GNR_BO_WOODCHI_E-112"/>
    <n v="14"/>
    <n v="1.4E-2"/>
  </r>
  <r>
    <x v="0"/>
    <x v="1"/>
    <x v="1"/>
    <x v="0"/>
    <x v="1"/>
    <s v="DK2_MedSmall"/>
    <x v="10"/>
    <x v="1"/>
    <x v="0"/>
    <s v="GNR_BO_WOODCHI_E-118"/>
    <n v="10.6"/>
    <n v="1.06E-2"/>
  </r>
  <r>
    <x v="0"/>
    <x v="1"/>
    <x v="1"/>
    <x v="0"/>
    <x v="1"/>
    <s v="DK2_Medium"/>
    <x v="0"/>
    <x v="1"/>
    <x v="0"/>
    <s v="GNR_BO_BGAS_E-100"/>
    <n v="0.4"/>
    <n v="4.0000000000000002E-4"/>
  </r>
  <r>
    <x v="0"/>
    <x v="1"/>
    <x v="1"/>
    <x v="0"/>
    <x v="1"/>
    <s v="DK2_Medium"/>
    <x v="3"/>
    <x v="3"/>
    <x v="1"/>
    <s v="GNR_HP_ELEC_GROUND-WTR_COP-380_LS-4-MW_Y-2030"/>
    <n v="339.91144387038003"/>
    <n v="0.33991144387038003"/>
  </r>
  <r>
    <x v="0"/>
    <x v="1"/>
    <x v="1"/>
    <x v="0"/>
    <x v="1"/>
    <s v="DK2_Medium"/>
    <x v="4"/>
    <x v="5"/>
    <x v="1"/>
    <s v="GNR_HS_HEAT_PIT_L-DEC_E-91_Y-2020"/>
    <n v="31783.278977615599"/>
    <n v="31.783278977615598"/>
  </r>
  <r>
    <x v="0"/>
    <x v="1"/>
    <x v="1"/>
    <x v="0"/>
    <x v="1"/>
    <s v="DK2_Medium"/>
    <x v="4"/>
    <x v="5"/>
    <x v="1"/>
    <s v="GNR_HS_HEAT_PIT_L-DEC_E-91_Y-2030"/>
    <n v="26716.2044914125"/>
    <n v="26.716204491412501"/>
  </r>
  <r>
    <x v="0"/>
    <x v="1"/>
    <x v="1"/>
    <x v="0"/>
    <x v="1"/>
    <s v="DK2_Medium"/>
    <x v="6"/>
    <x v="0"/>
    <x v="0"/>
    <s v="GNR_ST_MSW_BP_E-23"/>
    <n v="27.0488938195444"/>
    <n v="2.7048893819544399E-2"/>
  </r>
  <r>
    <x v="0"/>
    <x v="1"/>
    <x v="1"/>
    <x v="0"/>
    <x v="1"/>
    <s v="DK2_Medium"/>
    <x v="7"/>
    <x v="0"/>
    <x v="0"/>
    <s v="GNR_ENG_NGAS_BP_E-35"/>
    <n v="1.0777777777777799"/>
    <n v="1.0777777777777799E-3"/>
  </r>
  <r>
    <x v="0"/>
    <x v="1"/>
    <x v="1"/>
    <x v="0"/>
    <x v="1"/>
    <s v="DK2_Medium"/>
    <x v="7"/>
    <x v="0"/>
    <x v="0"/>
    <s v="GNR_ENG_NGAS_BP_E-42"/>
    <n v="2.2222222222222201"/>
    <n v="2.2222222222222201E-3"/>
  </r>
  <r>
    <x v="0"/>
    <x v="1"/>
    <x v="1"/>
    <x v="0"/>
    <x v="1"/>
    <s v="DK2_Medium"/>
    <x v="7"/>
    <x v="1"/>
    <x v="0"/>
    <s v="GNR_BO_NGAS_E-100"/>
    <n v="40.5"/>
    <n v="4.0500000000000001E-2"/>
  </r>
  <r>
    <x v="0"/>
    <x v="1"/>
    <x v="1"/>
    <x v="0"/>
    <x v="1"/>
    <s v="DK2_Medium"/>
    <x v="7"/>
    <x v="1"/>
    <x v="0"/>
    <s v="GNR_BO_NGAS_E-101"/>
    <n v="24"/>
    <n v="2.4E-2"/>
  </r>
  <r>
    <x v="0"/>
    <x v="1"/>
    <x v="1"/>
    <x v="0"/>
    <x v="1"/>
    <s v="DK2_Medium"/>
    <x v="7"/>
    <x v="1"/>
    <x v="0"/>
    <s v="GNR_BO_NGAS_E-103"/>
    <n v="17"/>
    <n v="1.7000000000000001E-2"/>
  </r>
  <r>
    <x v="0"/>
    <x v="1"/>
    <x v="1"/>
    <x v="0"/>
    <x v="1"/>
    <s v="DK2_Medium"/>
    <x v="9"/>
    <x v="1"/>
    <x v="0"/>
    <s v="GNR_EH_HEAT"/>
    <n v="2"/>
    <n v="2E-3"/>
  </r>
  <r>
    <x v="0"/>
    <x v="1"/>
    <x v="1"/>
    <x v="0"/>
    <x v="1"/>
    <s v="DK2_Medium"/>
    <x v="10"/>
    <x v="0"/>
    <x v="0"/>
    <s v="GNR_ST_WOODCHI_BP_E-27"/>
    <n v="0.97058823529411797"/>
    <n v="9.7058823529411805E-4"/>
  </r>
  <r>
    <x v="0"/>
    <x v="1"/>
    <x v="1"/>
    <x v="0"/>
    <x v="1"/>
    <s v="DK2_Medium"/>
    <x v="10"/>
    <x v="1"/>
    <x v="0"/>
    <s v="GNR_BO_WOODCHI_E-100"/>
    <n v="3.4"/>
    <n v="3.3999999999999998E-3"/>
  </r>
  <r>
    <x v="0"/>
    <x v="1"/>
    <x v="1"/>
    <x v="0"/>
    <x v="1"/>
    <s v="DK2_Medium"/>
    <x v="10"/>
    <x v="1"/>
    <x v="0"/>
    <s v="GNR_BO_WOODCHI_E-110"/>
    <n v="14.64"/>
    <n v="1.464E-2"/>
  </r>
  <r>
    <x v="0"/>
    <x v="1"/>
    <x v="1"/>
    <x v="0"/>
    <x v="1"/>
    <s v="DK2_Medium"/>
    <x v="11"/>
    <x v="1"/>
    <x v="0"/>
    <s v="GNR_BO_WOODPEL_E-100"/>
    <n v="1"/>
    <n v="1E-3"/>
  </r>
  <r>
    <x v="0"/>
    <x v="1"/>
    <x v="1"/>
    <x v="0"/>
    <x v="1"/>
    <s v="DK2_Medium"/>
    <x v="11"/>
    <x v="1"/>
    <x v="0"/>
    <s v="GNR_BO_WOODPEL_E-102"/>
    <n v="9.5"/>
    <n v="9.4999999999999998E-3"/>
  </r>
  <r>
    <x v="0"/>
    <x v="1"/>
    <x v="1"/>
    <x v="0"/>
    <x v="1"/>
    <s v="DK2_NoDH"/>
    <x v="0"/>
    <x v="0"/>
    <x v="0"/>
    <s v="GNR_ENG_BGAS_BP_E-33"/>
    <n v="0.28048780487804897"/>
    <n v="2.8048780487804898E-4"/>
  </r>
  <r>
    <x v="0"/>
    <x v="1"/>
    <x v="1"/>
    <x v="0"/>
    <x v="1"/>
    <s v="DK2_NoDH"/>
    <x v="0"/>
    <x v="0"/>
    <x v="0"/>
    <s v="GNR_ENG_BGAS_BP_E-34"/>
    <n v="0.12195121951219499"/>
    <n v="1.21951219512195E-4"/>
  </r>
  <r>
    <x v="0"/>
    <x v="1"/>
    <x v="1"/>
    <x v="0"/>
    <x v="1"/>
    <s v="DK2_NoDH"/>
    <x v="0"/>
    <x v="0"/>
    <x v="0"/>
    <s v="GNR_ENG_BGAS_BP_E-35"/>
    <n v="0.26829268292682901"/>
    <n v="2.6829268292682902E-4"/>
  </r>
  <r>
    <x v="0"/>
    <x v="1"/>
    <x v="1"/>
    <x v="0"/>
    <x v="1"/>
    <s v="DK2_NoDH"/>
    <x v="0"/>
    <x v="0"/>
    <x v="0"/>
    <s v="GNR_ENG_BGAS_BP_E-36"/>
    <n v="7.6829268292682898E-2"/>
    <n v="7.6829268292682903E-5"/>
  </r>
  <r>
    <x v="0"/>
    <x v="1"/>
    <x v="1"/>
    <x v="0"/>
    <x v="1"/>
    <s v="DK2_NoDH"/>
    <x v="0"/>
    <x v="0"/>
    <x v="0"/>
    <s v="GNR_ENG_BGAS_BP_E-37"/>
    <n v="0.12195121951219499"/>
    <n v="1.21951219512195E-4"/>
  </r>
  <r>
    <x v="0"/>
    <x v="1"/>
    <x v="1"/>
    <x v="0"/>
    <x v="1"/>
    <s v="DK2_NoDH"/>
    <x v="0"/>
    <x v="0"/>
    <x v="0"/>
    <s v="GNR_ENG_BGAS_BP_E-38"/>
    <n v="0.44268292682926802"/>
    <n v="4.4268292682926802E-4"/>
  </r>
  <r>
    <x v="0"/>
    <x v="1"/>
    <x v="1"/>
    <x v="0"/>
    <x v="1"/>
    <s v="DK2_NoDH"/>
    <x v="0"/>
    <x v="0"/>
    <x v="0"/>
    <s v="GNR_ENG_BGAS_BP_E-39"/>
    <n v="0.23170731707317099"/>
    <n v="2.3170731707317099E-4"/>
  </r>
  <r>
    <x v="0"/>
    <x v="1"/>
    <x v="1"/>
    <x v="0"/>
    <x v="1"/>
    <s v="DK2_NoDH"/>
    <x v="0"/>
    <x v="0"/>
    <x v="0"/>
    <s v="GNR_ENG_BGAS_BP_E-40"/>
    <n v="4.8780487804878099E-2"/>
    <n v="4.8780487804878099E-5"/>
  </r>
  <r>
    <x v="0"/>
    <x v="1"/>
    <x v="1"/>
    <x v="0"/>
    <x v="1"/>
    <s v="DK2_NoDH"/>
    <x v="0"/>
    <x v="0"/>
    <x v="0"/>
    <s v="GNR_ENG_BGAS_BP_E-42"/>
    <n v="5.3658536585365901"/>
    <n v="5.3658536585365901E-3"/>
  </r>
  <r>
    <x v="0"/>
    <x v="1"/>
    <x v="1"/>
    <x v="0"/>
    <x v="1"/>
    <s v="DK2_NoDH"/>
    <x v="3"/>
    <x v="3"/>
    <x v="0"/>
    <s v="GNR_BO_ELEC_E-100"/>
    <n v="10"/>
    <n v="0.01"/>
  </r>
  <r>
    <x v="0"/>
    <x v="1"/>
    <x v="1"/>
    <x v="0"/>
    <x v="1"/>
    <s v="DK2_NoDH"/>
    <x v="5"/>
    <x v="0"/>
    <x v="0"/>
    <s v="GNR_ENG_LIGHTOIL_BP_E-37"/>
    <n v="17.7777777777778"/>
    <n v="1.7777777777777799E-2"/>
  </r>
  <r>
    <x v="0"/>
    <x v="1"/>
    <x v="1"/>
    <x v="0"/>
    <x v="1"/>
    <s v="DK2_NoDH"/>
    <x v="5"/>
    <x v="0"/>
    <x v="0"/>
    <s v="GNR_ENG_LIGHTOIL_BP_E-39"/>
    <n v="8.6666666666666697E-2"/>
    <n v="8.6666666666666695E-5"/>
  </r>
  <r>
    <x v="0"/>
    <x v="1"/>
    <x v="1"/>
    <x v="0"/>
    <x v="1"/>
    <s v="DK2_NoDH"/>
    <x v="7"/>
    <x v="0"/>
    <x v="0"/>
    <s v="GNR_ENG_NGAS_BP_E-36"/>
    <n v="0.11111111111111099"/>
    <n v="1.1111111111111099E-4"/>
  </r>
  <r>
    <x v="0"/>
    <x v="1"/>
    <x v="1"/>
    <x v="0"/>
    <x v="1"/>
    <s v="DK2_NoDH"/>
    <x v="7"/>
    <x v="0"/>
    <x v="0"/>
    <s v="GNR_ENG_NGAS_BP_E-39"/>
    <n v="6.7333333333333298"/>
    <n v="6.7333333333333299E-3"/>
  </r>
  <r>
    <x v="0"/>
    <x v="1"/>
    <x v="1"/>
    <x v="0"/>
    <x v="1"/>
    <s v="DK2_NoDH"/>
    <x v="7"/>
    <x v="0"/>
    <x v="0"/>
    <s v="GNR_ENG_NGAS_BP_E-41"/>
    <n v="1.2222222222222201"/>
    <n v="1.22222222222222E-3"/>
  </r>
  <r>
    <x v="0"/>
    <x v="1"/>
    <x v="1"/>
    <x v="0"/>
    <x v="1"/>
    <s v="DK2_NoDH"/>
    <x v="7"/>
    <x v="0"/>
    <x v="0"/>
    <s v="GNR_ENG_NGAS_BP_E-46"/>
    <n v="1.44444444444444"/>
    <n v="1.44444444444444E-3"/>
  </r>
  <r>
    <x v="0"/>
    <x v="1"/>
    <x v="1"/>
    <x v="0"/>
    <x v="1"/>
    <s v="DK2_NoDH"/>
    <x v="7"/>
    <x v="1"/>
    <x v="0"/>
    <s v="GNR_BO_NGAS_E-100"/>
    <n v="13.5"/>
    <n v="1.35E-2"/>
  </r>
  <r>
    <x v="0"/>
    <x v="1"/>
    <x v="1"/>
    <x v="0"/>
    <x v="1"/>
    <s v="DK2_Rural"/>
    <x v="0"/>
    <x v="0"/>
    <x v="0"/>
    <s v="GNR_ENG_BGAS_BP_E-40"/>
    <n v="0.64634146341463405"/>
    <n v="6.4634146341463396E-4"/>
  </r>
  <r>
    <x v="0"/>
    <x v="1"/>
    <x v="1"/>
    <x v="0"/>
    <x v="1"/>
    <s v="DK2_Rural"/>
    <x v="0"/>
    <x v="0"/>
    <x v="0"/>
    <s v="GNR_ENG_BGAS_BP_E-41"/>
    <n v="2.4390243902439002"/>
    <n v="2.4390243902438998E-3"/>
  </r>
  <r>
    <x v="0"/>
    <x v="1"/>
    <x v="1"/>
    <x v="0"/>
    <x v="1"/>
    <s v="DK2_Rural"/>
    <x v="0"/>
    <x v="0"/>
    <x v="0"/>
    <s v="GNR_ENG_BGAS_BP_E-42"/>
    <n v="6.9926829268292696"/>
    <n v="6.9926829268292696E-3"/>
  </r>
  <r>
    <x v="0"/>
    <x v="1"/>
    <x v="1"/>
    <x v="0"/>
    <x v="1"/>
    <s v="DK2_Rural"/>
    <x v="1"/>
    <x v="1"/>
    <x v="0"/>
    <s v="GNR_BO_BIOIL_E-100"/>
    <n v="10"/>
    <n v="0.01"/>
  </r>
  <r>
    <x v="0"/>
    <x v="1"/>
    <x v="1"/>
    <x v="0"/>
    <x v="1"/>
    <s v="DK2_Rural"/>
    <x v="2"/>
    <x v="0"/>
    <x v="0"/>
    <s v="GNR_ST_COAL_BP_E-35"/>
    <n v="49.3333333333333"/>
    <n v="4.9333333333333299E-2"/>
  </r>
  <r>
    <x v="0"/>
    <x v="1"/>
    <x v="1"/>
    <x v="0"/>
    <x v="1"/>
    <s v="DK2_Rural"/>
    <x v="3"/>
    <x v="3"/>
    <x v="1"/>
    <s v="GNR_HP_ELEC_GROUND-WTR_COP-360_LS-4-MW_Y-2020"/>
    <n v="313.88897434309899"/>
    <n v="0.31388897434309898"/>
  </r>
  <r>
    <x v="0"/>
    <x v="1"/>
    <x v="1"/>
    <x v="0"/>
    <x v="1"/>
    <s v="DK2_Rural"/>
    <x v="3"/>
    <x v="3"/>
    <x v="1"/>
    <s v="GNR_HP_ELEC_GROUND-WTR_COP-380_LS-4-MW_Y-2030"/>
    <n v="91.5677352377799"/>
    <n v="9.1567735237779904E-2"/>
  </r>
  <r>
    <x v="0"/>
    <x v="1"/>
    <x v="1"/>
    <x v="0"/>
    <x v="1"/>
    <s v="DK2_Rural"/>
    <x v="3"/>
    <x v="3"/>
    <x v="0"/>
    <s v="GNR_BO_ELEC_E-100"/>
    <n v="10"/>
    <n v="0.01"/>
  </r>
  <r>
    <x v="0"/>
    <x v="1"/>
    <x v="1"/>
    <x v="0"/>
    <x v="1"/>
    <s v="DK2_Rural"/>
    <x v="3"/>
    <x v="3"/>
    <x v="0"/>
    <s v="GNR_BO_ELEC_E-98"/>
    <n v="13.6"/>
    <n v="1.3599999999999999E-2"/>
  </r>
  <r>
    <x v="0"/>
    <x v="1"/>
    <x v="1"/>
    <x v="0"/>
    <x v="1"/>
    <s v="DK2_Rural"/>
    <x v="3"/>
    <x v="3"/>
    <x v="0"/>
    <s v="GNR_HP_ELEC_COP-400"/>
    <n v="0.8"/>
    <n v="8.0000000000000004E-4"/>
  </r>
  <r>
    <x v="0"/>
    <x v="1"/>
    <x v="1"/>
    <x v="0"/>
    <x v="1"/>
    <s v="DK2_Rural"/>
    <x v="12"/>
    <x v="1"/>
    <x v="0"/>
    <s v="GNR_BO_FUELOIL_E-100"/>
    <n v="6"/>
    <n v="6.0000000000000001E-3"/>
  </r>
  <r>
    <x v="0"/>
    <x v="1"/>
    <x v="1"/>
    <x v="0"/>
    <x v="1"/>
    <s v="DK2_Rural"/>
    <x v="4"/>
    <x v="5"/>
    <x v="1"/>
    <s v="GNR_HS_HEAT_PIT_L-DEC_E-91_Y-2020"/>
    <n v="49888.391139795902"/>
    <n v="49.8883911397959"/>
  </r>
  <r>
    <x v="0"/>
    <x v="1"/>
    <x v="1"/>
    <x v="0"/>
    <x v="1"/>
    <s v="DK2_Rural"/>
    <x v="4"/>
    <x v="5"/>
    <x v="1"/>
    <s v="GNR_HS_HEAT_PIT_L-DEC_E-91_Y-2030"/>
    <n v="16307.2147851677"/>
    <n v="16.307214785167702"/>
  </r>
  <r>
    <x v="0"/>
    <x v="1"/>
    <x v="1"/>
    <x v="0"/>
    <x v="1"/>
    <s v="DK2_Rural"/>
    <x v="5"/>
    <x v="0"/>
    <x v="0"/>
    <s v="GNR_ENG_LIGHTOIL_BP_E-43"/>
    <n v="0.154444444444444"/>
    <n v="1.54444444444444E-4"/>
  </r>
  <r>
    <x v="0"/>
    <x v="1"/>
    <x v="1"/>
    <x v="0"/>
    <x v="1"/>
    <s v="DK2_Rural"/>
    <x v="5"/>
    <x v="1"/>
    <x v="0"/>
    <s v="GNR_BO_LIGHTOIL_E-100"/>
    <n v="5.6"/>
    <n v="5.5999999999999999E-3"/>
  </r>
  <r>
    <x v="0"/>
    <x v="1"/>
    <x v="1"/>
    <x v="0"/>
    <x v="1"/>
    <s v="DK2_Rural"/>
    <x v="5"/>
    <x v="1"/>
    <x v="0"/>
    <s v="GNR_BO_LIGHTOIL_E-110"/>
    <n v="6.5"/>
    <n v="6.4999999999999997E-3"/>
  </r>
  <r>
    <x v="0"/>
    <x v="1"/>
    <x v="1"/>
    <x v="0"/>
    <x v="1"/>
    <s v="DK2_Rural"/>
    <x v="5"/>
    <x v="1"/>
    <x v="0"/>
    <s v="GNR_BO_LIGHTOIL_E-72"/>
    <n v="5"/>
    <n v="5.0000000000000001E-3"/>
  </r>
  <r>
    <x v="0"/>
    <x v="1"/>
    <x v="1"/>
    <x v="0"/>
    <x v="1"/>
    <s v="DK2_Rural"/>
    <x v="5"/>
    <x v="1"/>
    <x v="0"/>
    <s v="GNR_BO_LIGHTOIL_E-84"/>
    <n v="3.8"/>
    <n v="3.8E-3"/>
  </r>
  <r>
    <x v="0"/>
    <x v="1"/>
    <x v="1"/>
    <x v="0"/>
    <x v="1"/>
    <s v="DK2_Rural"/>
    <x v="5"/>
    <x v="1"/>
    <x v="0"/>
    <s v="GNR_BO_LIGHTOIL_E-86"/>
    <n v="4.3"/>
    <n v="4.3E-3"/>
  </r>
  <r>
    <x v="0"/>
    <x v="1"/>
    <x v="1"/>
    <x v="0"/>
    <x v="1"/>
    <s v="DK2_Rural"/>
    <x v="5"/>
    <x v="1"/>
    <x v="0"/>
    <s v="GNR_BO_LIGHTOIL_E-91"/>
    <n v="18.7"/>
    <n v="1.8700000000000001E-2"/>
  </r>
  <r>
    <x v="0"/>
    <x v="1"/>
    <x v="1"/>
    <x v="0"/>
    <x v="1"/>
    <s v="DK2_Rural"/>
    <x v="7"/>
    <x v="0"/>
    <x v="0"/>
    <s v="GNR_ENG_NGAS_BP_E-36"/>
    <n v="0.31666666666666698"/>
    <n v="3.1666666666666697E-4"/>
  </r>
  <r>
    <x v="0"/>
    <x v="1"/>
    <x v="1"/>
    <x v="0"/>
    <x v="1"/>
    <s v="DK2_Rural"/>
    <x v="7"/>
    <x v="0"/>
    <x v="0"/>
    <s v="GNR_ENG_NGAS_BP_E-38"/>
    <n v="0.42777777777777798"/>
    <n v="4.2777777777777801E-4"/>
  </r>
  <r>
    <x v="0"/>
    <x v="1"/>
    <x v="1"/>
    <x v="0"/>
    <x v="1"/>
    <s v="DK2_Rural"/>
    <x v="7"/>
    <x v="0"/>
    <x v="0"/>
    <s v="GNR_ENG_NGAS_BP_E-40"/>
    <n v="9.4444444444444393"/>
    <n v="9.4444444444444393E-3"/>
  </r>
  <r>
    <x v="0"/>
    <x v="1"/>
    <x v="1"/>
    <x v="0"/>
    <x v="1"/>
    <s v="DK2_Rural"/>
    <x v="7"/>
    <x v="0"/>
    <x v="0"/>
    <s v="GNR_ENG_NGAS_BP_E-45"/>
    <n v="0.55555555555555602"/>
    <n v="5.5555555555555599E-4"/>
  </r>
  <r>
    <x v="0"/>
    <x v="1"/>
    <x v="1"/>
    <x v="0"/>
    <x v="1"/>
    <s v="DK2_Rural"/>
    <x v="7"/>
    <x v="1"/>
    <x v="0"/>
    <s v="GNR_BO_NGAS_E-100"/>
    <n v="3.25"/>
    <n v="3.2499999999999999E-3"/>
  </r>
  <r>
    <x v="0"/>
    <x v="1"/>
    <x v="1"/>
    <x v="0"/>
    <x v="1"/>
    <s v="DK2_Rural"/>
    <x v="7"/>
    <x v="1"/>
    <x v="0"/>
    <s v="GNR_BO_NGAS_E-101"/>
    <n v="2.6"/>
    <n v="2.5999999999999999E-3"/>
  </r>
  <r>
    <x v="0"/>
    <x v="1"/>
    <x v="1"/>
    <x v="0"/>
    <x v="1"/>
    <s v="DK2_Rural"/>
    <x v="8"/>
    <x v="1"/>
    <x v="0"/>
    <s v="GNR_BO_STRW_E-100"/>
    <n v="55.35"/>
    <n v="5.5350000000000003E-2"/>
  </r>
  <r>
    <x v="0"/>
    <x v="1"/>
    <x v="1"/>
    <x v="0"/>
    <x v="1"/>
    <s v="DK2_Rural"/>
    <x v="8"/>
    <x v="1"/>
    <x v="0"/>
    <s v="GNR_BO_STRW_E-102"/>
    <n v="42.95"/>
    <n v="4.2950000000000002E-2"/>
  </r>
  <r>
    <x v="0"/>
    <x v="1"/>
    <x v="1"/>
    <x v="0"/>
    <x v="1"/>
    <s v="DK2_Rural"/>
    <x v="9"/>
    <x v="1"/>
    <x v="0"/>
    <s v="GNR_EH_HEAT"/>
    <n v="16.5"/>
    <n v="1.6500000000000001E-2"/>
  </r>
  <r>
    <x v="0"/>
    <x v="1"/>
    <x v="1"/>
    <x v="0"/>
    <x v="1"/>
    <s v="DK2_Rural"/>
    <x v="10"/>
    <x v="1"/>
    <x v="0"/>
    <s v="GNR_BO_WOODCHI_E-100"/>
    <n v="18.899999999999999"/>
    <n v="1.89E-2"/>
  </r>
  <r>
    <x v="0"/>
    <x v="1"/>
    <x v="1"/>
    <x v="0"/>
    <x v="1"/>
    <s v="DK2_Rural"/>
    <x v="10"/>
    <x v="1"/>
    <x v="0"/>
    <s v="GNR_BO_WOODCHI_E-110"/>
    <n v="31.8"/>
    <n v="3.1800000000000002E-2"/>
  </r>
  <r>
    <x v="0"/>
    <x v="1"/>
    <x v="1"/>
    <x v="0"/>
    <x v="1"/>
    <s v="DK2_Rural"/>
    <x v="11"/>
    <x v="1"/>
    <x v="0"/>
    <s v="GNR_BO_WOODPEL_E-100"/>
    <n v="17.600000000000001"/>
    <n v="1.7600000000000001E-2"/>
  </r>
  <r>
    <x v="0"/>
    <x v="1"/>
    <x v="1"/>
    <x v="0"/>
    <x v="1"/>
    <s v="DK2_Rural"/>
    <x v="11"/>
    <x v="1"/>
    <x v="0"/>
    <s v="GNR_BO_WOODPEL_E-102"/>
    <n v="2.74"/>
    <n v="2.7399999999999998E-3"/>
  </r>
  <r>
    <x v="0"/>
    <x v="1"/>
    <x v="1"/>
    <x v="0"/>
    <x v="1"/>
    <s v="DK2_Small"/>
    <x v="3"/>
    <x v="3"/>
    <x v="1"/>
    <s v="GNR_HP_ELEC_GROUND-WTR_COP-360_LS-4-MW_Y-2020"/>
    <n v="37.430910806792497"/>
    <n v="3.7430910806792499E-2"/>
  </r>
  <r>
    <x v="0"/>
    <x v="1"/>
    <x v="1"/>
    <x v="0"/>
    <x v="1"/>
    <s v="DK2_Small"/>
    <x v="3"/>
    <x v="3"/>
    <x v="1"/>
    <s v="GNR_HP_ELEC_GROUND-WTR_COP-380_LS-4-MW_Y-2030"/>
    <n v="0.28438807569621999"/>
    <n v="2.8438807569622002E-4"/>
  </r>
  <r>
    <x v="0"/>
    <x v="1"/>
    <x v="1"/>
    <x v="0"/>
    <x v="1"/>
    <s v="DK2_Small"/>
    <x v="4"/>
    <x v="5"/>
    <x v="1"/>
    <s v="GNR_HS_HEAT_PIT_L-DEC_E-91_Y-2020"/>
    <n v="6026.3294622909298"/>
    <n v="6.0263294622909296"/>
  </r>
  <r>
    <x v="0"/>
    <x v="1"/>
    <x v="1"/>
    <x v="0"/>
    <x v="1"/>
    <s v="DK2_Small"/>
    <x v="4"/>
    <x v="5"/>
    <x v="1"/>
    <s v="GNR_HS_HEAT_PIT_L-DEC_E-91_Y-2030"/>
    <n v="14.683924075269699"/>
    <n v="1.4683924075269699E-2"/>
  </r>
  <r>
    <x v="0"/>
    <x v="1"/>
    <x v="1"/>
    <x v="0"/>
    <x v="1"/>
    <s v="DK2_Small"/>
    <x v="7"/>
    <x v="1"/>
    <x v="0"/>
    <s v="GNR_BO_NGAS_E-104"/>
    <n v="4.7"/>
    <n v="4.7000000000000002E-3"/>
  </r>
  <r>
    <x v="0"/>
    <x v="1"/>
    <x v="1"/>
    <x v="0"/>
    <x v="1"/>
    <s v="DK2_Small"/>
    <x v="8"/>
    <x v="1"/>
    <x v="0"/>
    <s v="GNR_BO_STRW_E-100"/>
    <n v="6.5"/>
    <n v="6.4999999999999997E-3"/>
  </r>
  <r>
    <x v="0"/>
    <x v="1"/>
    <x v="1"/>
    <x v="1"/>
    <x v="2"/>
    <s v="EE_Industry"/>
    <x v="0"/>
    <x v="2"/>
    <x v="0"/>
    <s v="GNR_ST_BGAS_EXT_E-38"/>
    <n v="0.120481927710843"/>
    <n v="1.20481927710843E-4"/>
  </r>
  <r>
    <x v="0"/>
    <x v="1"/>
    <x v="1"/>
    <x v="1"/>
    <x v="2"/>
    <s v="EE_Industry"/>
    <x v="12"/>
    <x v="1"/>
    <x v="0"/>
    <s v="GNR_BO_FUELOIL_E-85"/>
    <n v="191.78"/>
    <n v="0.19178000000000001"/>
  </r>
  <r>
    <x v="0"/>
    <x v="1"/>
    <x v="1"/>
    <x v="1"/>
    <x v="2"/>
    <s v="EE_Industry"/>
    <x v="4"/>
    <x v="4"/>
    <x v="1"/>
    <s v="GNR_HS_HEAT_WTR-TANK_LS_E-95_Y-2010"/>
    <n v="379.398245616427"/>
    <n v="0.37939824561642699"/>
  </r>
  <r>
    <x v="0"/>
    <x v="1"/>
    <x v="1"/>
    <x v="1"/>
    <x v="2"/>
    <s v="EE_Industry"/>
    <x v="4"/>
    <x v="5"/>
    <x v="1"/>
    <s v="GNR_HS_HEAT_PIT_L-DEC_E-91_Y-2020"/>
    <n v="5870.3540257897203"/>
    <n v="5.8703540257897204"/>
  </r>
  <r>
    <x v="0"/>
    <x v="1"/>
    <x v="1"/>
    <x v="1"/>
    <x v="2"/>
    <s v="EE_Industry"/>
    <x v="14"/>
    <x v="2"/>
    <x v="0"/>
    <s v="GNR_ENG_RETORT-GAS_E-44"/>
    <n v="76.612903225806406"/>
    <n v="7.6612903225806495E-2"/>
  </r>
  <r>
    <x v="0"/>
    <x v="1"/>
    <x v="1"/>
    <x v="1"/>
    <x v="2"/>
    <s v="EE_Industry"/>
    <x v="15"/>
    <x v="0"/>
    <x v="0"/>
    <s v="IMAVERE_ST_WOOD_BP"/>
    <n v="30.000030000030002"/>
    <n v="3.0000030000030001E-2"/>
  </r>
  <r>
    <x v="0"/>
    <x v="1"/>
    <x v="1"/>
    <x v="1"/>
    <x v="2"/>
    <s v="EE_Industry"/>
    <x v="15"/>
    <x v="0"/>
    <x v="0"/>
    <s v="OSULA_ST_WOOD_BP"/>
    <n v="30.000030000030002"/>
    <n v="3.0000030000030001E-2"/>
  </r>
  <r>
    <x v="0"/>
    <x v="1"/>
    <x v="1"/>
    <x v="1"/>
    <x v="2"/>
    <s v="EE_Industry"/>
    <x v="13"/>
    <x v="0"/>
    <x v="0"/>
    <s v="GNR_ST_WOODWST_BP_E-53"/>
    <n v="100"/>
    <n v="0.1"/>
  </r>
  <r>
    <x v="0"/>
    <x v="1"/>
    <x v="1"/>
    <x v="1"/>
    <x v="2"/>
    <s v="EE_Kohtla_Jarve"/>
    <x v="3"/>
    <x v="3"/>
    <x v="1"/>
    <s v="GNR_HP_ELEC_GROUND-WTR_COP-360_LS-4-MW_Y-2020"/>
    <n v="38.935799310060197"/>
    <n v="3.89357993100602E-2"/>
  </r>
  <r>
    <x v="0"/>
    <x v="1"/>
    <x v="1"/>
    <x v="1"/>
    <x v="2"/>
    <s v="EE_Kohtla_Jarve"/>
    <x v="4"/>
    <x v="5"/>
    <x v="1"/>
    <s v="GNR_HS_HEAT_PIT_L-DEC_E-91_Y-2020"/>
    <n v="4183.20720985556"/>
    <n v="4.1832072098555599"/>
  </r>
  <r>
    <x v="0"/>
    <x v="1"/>
    <x v="1"/>
    <x v="1"/>
    <x v="2"/>
    <s v="EE_Kohtla_Jarve"/>
    <x v="7"/>
    <x v="2"/>
    <x v="0"/>
    <s v="GNR_ENG_NGAS_EXT_E-44"/>
    <n v="17.977528089887599"/>
    <n v="1.79775280898876E-2"/>
  </r>
  <r>
    <x v="0"/>
    <x v="1"/>
    <x v="1"/>
    <x v="1"/>
    <x v="2"/>
    <s v="EE_Kohtla_Jarve"/>
    <x v="7"/>
    <x v="1"/>
    <x v="0"/>
    <s v="GNR_BO_NGAS_E-85"/>
    <n v="490"/>
    <n v="0.49"/>
  </r>
  <r>
    <x v="0"/>
    <x v="1"/>
    <x v="1"/>
    <x v="1"/>
    <x v="2"/>
    <s v="EE_Kohtla_Jarve"/>
    <x v="16"/>
    <x v="1"/>
    <x v="0"/>
    <s v="GNR_BO_SHALE_E-34"/>
    <n v="50"/>
    <n v="0.05"/>
  </r>
  <r>
    <x v="0"/>
    <x v="1"/>
    <x v="1"/>
    <x v="1"/>
    <x v="2"/>
    <s v="EE_Narva"/>
    <x v="3"/>
    <x v="3"/>
    <x v="1"/>
    <s v="GNR_HP_ELEC_AIR-WTR_COP-310_LS_Y-2020"/>
    <n v="57.821463754784503"/>
    <n v="5.7821463754784502E-2"/>
  </r>
  <r>
    <x v="0"/>
    <x v="1"/>
    <x v="1"/>
    <x v="1"/>
    <x v="2"/>
    <s v="EE_Narva"/>
    <x v="3"/>
    <x v="3"/>
    <x v="1"/>
    <s v="GNR_HP_ELEC_AIR-WTR_COP-330_LS_Y-2030"/>
    <n v="2.5497949749312201"/>
    <n v="2.5497949749312201E-3"/>
  </r>
  <r>
    <x v="0"/>
    <x v="1"/>
    <x v="1"/>
    <x v="1"/>
    <x v="2"/>
    <s v="EE_Narva"/>
    <x v="12"/>
    <x v="1"/>
    <x v="0"/>
    <s v="GNR_BO_FUELOIL_E-85"/>
    <n v="34.6"/>
    <n v="3.4599999999999999E-2"/>
  </r>
  <r>
    <x v="0"/>
    <x v="1"/>
    <x v="1"/>
    <x v="1"/>
    <x v="2"/>
    <s v="EE_Narva"/>
    <x v="4"/>
    <x v="5"/>
    <x v="1"/>
    <s v="GNR_HS_HEAT_PIT_L-CEN_E-90_Y-2020"/>
    <n v="5303.5169272576304"/>
    <n v="5.3035169272576299"/>
  </r>
  <r>
    <x v="0"/>
    <x v="1"/>
    <x v="1"/>
    <x v="1"/>
    <x v="2"/>
    <s v="EE_Narva"/>
    <x v="16"/>
    <x v="2"/>
    <x v="0"/>
    <s v="NARVA-11_ST_SHALE_EXT"/>
    <n v="182.857142857143"/>
    <n v="0.182857142857143"/>
  </r>
  <r>
    <x v="0"/>
    <x v="1"/>
    <x v="1"/>
    <x v="1"/>
    <x v="2"/>
    <s v="EE_Parnu"/>
    <x v="0"/>
    <x v="2"/>
    <x v="0"/>
    <s v="GNR_ST_BGAS_EXT_E-38"/>
    <n v="0.120481927710843"/>
    <n v="1.20481927710843E-4"/>
  </r>
  <r>
    <x v="0"/>
    <x v="1"/>
    <x v="1"/>
    <x v="1"/>
    <x v="2"/>
    <s v="EE_Parnu"/>
    <x v="3"/>
    <x v="3"/>
    <x v="1"/>
    <s v="GNR_HP_ELEC_AIR-WTR_COP-310_LS_Y-2020"/>
    <n v="23.049040475888699"/>
    <n v="2.30490404758887E-2"/>
  </r>
  <r>
    <x v="0"/>
    <x v="1"/>
    <x v="1"/>
    <x v="1"/>
    <x v="2"/>
    <s v="EE_Parnu"/>
    <x v="3"/>
    <x v="3"/>
    <x v="1"/>
    <s v="GNR_HP_ELEC_AIR-WTR_COP-330_LS_Y-2030"/>
    <n v="0.642024022774909"/>
    <n v="6.4202402277490896E-4"/>
  </r>
  <r>
    <x v="0"/>
    <x v="1"/>
    <x v="1"/>
    <x v="1"/>
    <x v="2"/>
    <s v="EE_Parnu"/>
    <x v="12"/>
    <x v="1"/>
    <x v="0"/>
    <s v="GNR_BO_FUELOIL_E-85"/>
    <n v="184.26"/>
    <n v="0.18426000000000001"/>
  </r>
  <r>
    <x v="0"/>
    <x v="1"/>
    <x v="1"/>
    <x v="1"/>
    <x v="2"/>
    <s v="EE_Parnu"/>
    <x v="4"/>
    <x v="5"/>
    <x v="1"/>
    <s v="GNR_HS_HEAT_PIT_L-CEN_E-90_Y-2020"/>
    <n v="2051.0498004586302"/>
    <n v="2.0510498004586299"/>
  </r>
  <r>
    <x v="0"/>
    <x v="1"/>
    <x v="1"/>
    <x v="1"/>
    <x v="2"/>
    <s v="EE_Parnu"/>
    <x v="15"/>
    <x v="0"/>
    <x v="0"/>
    <s v="PARNU-1_ST_WOOD_BP"/>
    <n v="48.000034909116302"/>
    <n v="4.80000349091163E-2"/>
  </r>
  <r>
    <x v="0"/>
    <x v="1"/>
    <x v="1"/>
    <x v="1"/>
    <x v="2"/>
    <s v="EE_Rural"/>
    <x v="0"/>
    <x v="2"/>
    <x v="0"/>
    <s v="GNR_ST_BGAS_EXT_E-38"/>
    <n v="3.9759036144578301"/>
    <n v="3.9759036144578304E-3"/>
  </r>
  <r>
    <x v="0"/>
    <x v="1"/>
    <x v="1"/>
    <x v="1"/>
    <x v="2"/>
    <s v="EE_Rural"/>
    <x v="12"/>
    <x v="1"/>
    <x v="0"/>
    <s v="GNR_BO_FUELOIL_E-85"/>
    <n v="56.78"/>
    <n v="5.6779999999999997E-2"/>
  </r>
  <r>
    <x v="0"/>
    <x v="1"/>
    <x v="1"/>
    <x v="1"/>
    <x v="2"/>
    <s v="EE_Rural"/>
    <x v="7"/>
    <x v="2"/>
    <x v="0"/>
    <s v="GNR_ENG_NGAS_EXT_E-44"/>
    <n v="1.3483146067415701"/>
    <n v="1.3483146067415699E-3"/>
  </r>
  <r>
    <x v="0"/>
    <x v="1"/>
    <x v="1"/>
    <x v="1"/>
    <x v="2"/>
    <s v="EE_Rural"/>
    <x v="7"/>
    <x v="1"/>
    <x v="0"/>
    <s v="GNR_BO_NGAS_E-85"/>
    <n v="340"/>
    <n v="0.34"/>
  </r>
  <r>
    <x v="0"/>
    <x v="1"/>
    <x v="1"/>
    <x v="1"/>
    <x v="2"/>
    <s v="EE_Rural"/>
    <x v="15"/>
    <x v="1"/>
    <x v="0"/>
    <s v="GNR_BO_WOOD_E-67"/>
    <n v="300"/>
    <n v="0.3"/>
  </r>
  <r>
    <x v="0"/>
    <x v="1"/>
    <x v="1"/>
    <x v="1"/>
    <x v="2"/>
    <s v="EE_Rural"/>
    <x v="13"/>
    <x v="0"/>
    <x v="0"/>
    <s v="EBAVERE_ST_WOODWST_BP"/>
    <n v="26.315789473684202"/>
    <n v="2.6315789473684199E-2"/>
  </r>
  <r>
    <x v="0"/>
    <x v="1"/>
    <x v="1"/>
    <x v="1"/>
    <x v="2"/>
    <s v="EE_Sillamae"/>
    <x v="7"/>
    <x v="2"/>
    <x v="0"/>
    <s v="GNR_ENG_NGAS_EXT_E-44"/>
    <n v="11.235955056179799"/>
    <n v="1.1235955056179799E-2"/>
  </r>
  <r>
    <x v="0"/>
    <x v="1"/>
    <x v="1"/>
    <x v="1"/>
    <x v="2"/>
    <s v="EE_Sillamae"/>
    <x v="7"/>
    <x v="1"/>
    <x v="0"/>
    <s v="GNR_BO_NGAS_E-85"/>
    <n v="490"/>
    <n v="0.49"/>
  </r>
  <r>
    <x v="0"/>
    <x v="1"/>
    <x v="1"/>
    <x v="1"/>
    <x v="2"/>
    <s v="EE_Sillamae"/>
    <x v="15"/>
    <x v="0"/>
    <x v="0"/>
    <s v="SILLAMAE_ST_WOOD_BP"/>
    <n v="50"/>
    <n v="0.05"/>
  </r>
  <r>
    <x v="0"/>
    <x v="1"/>
    <x v="1"/>
    <x v="1"/>
    <x v="2"/>
    <s v="EE_Tallinn"/>
    <x v="3"/>
    <x v="3"/>
    <x v="1"/>
    <s v="GNR_HP_ELEC_AIR-WTR_COP-310_LS_Y-2020"/>
    <n v="202.69650348926501"/>
    <n v="0.20269650348926499"/>
  </r>
  <r>
    <x v="0"/>
    <x v="1"/>
    <x v="1"/>
    <x v="1"/>
    <x v="2"/>
    <s v="EE_Tallinn"/>
    <x v="12"/>
    <x v="1"/>
    <x v="0"/>
    <s v="GNR_BO_FUELOIL_E-92"/>
    <n v="55.28"/>
    <n v="5.5280000000000003E-2"/>
  </r>
  <r>
    <x v="0"/>
    <x v="1"/>
    <x v="1"/>
    <x v="1"/>
    <x v="2"/>
    <s v="EE_Tallinn"/>
    <x v="4"/>
    <x v="5"/>
    <x v="1"/>
    <s v="GNR_HS_HEAT_PIT_L-CEN_E-90_Y-2020"/>
    <n v="19951.979517892301"/>
    <n v="19.951979517892301"/>
  </r>
  <r>
    <x v="0"/>
    <x v="1"/>
    <x v="1"/>
    <x v="1"/>
    <x v="2"/>
    <s v="EE_Tallinn"/>
    <x v="6"/>
    <x v="0"/>
    <x v="0"/>
    <s v="IRU_ST_MSW_BP"/>
    <n v="34"/>
    <n v="3.4000000000000002E-2"/>
  </r>
  <r>
    <x v="0"/>
    <x v="1"/>
    <x v="1"/>
    <x v="1"/>
    <x v="2"/>
    <s v="EE_Tallinn"/>
    <x v="7"/>
    <x v="2"/>
    <x v="0"/>
    <s v="GNR_ENG_NGAS_EXT_E-44"/>
    <n v="1.68539325842697"/>
    <n v="1.68539325842697E-3"/>
  </r>
  <r>
    <x v="0"/>
    <x v="1"/>
    <x v="1"/>
    <x v="1"/>
    <x v="2"/>
    <s v="EE_Tallinn"/>
    <x v="7"/>
    <x v="1"/>
    <x v="0"/>
    <s v="GNR_BO_NGAS_E-85"/>
    <n v="328.86"/>
    <n v="0.32885999999999999"/>
  </r>
  <r>
    <x v="0"/>
    <x v="1"/>
    <x v="1"/>
    <x v="1"/>
    <x v="2"/>
    <s v="EE_Tallinn"/>
    <x v="15"/>
    <x v="0"/>
    <x v="0"/>
    <s v="MUSTAMAE_ST_WOOD_BP"/>
    <n v="33.000033000033"/>
    <n v="3.3000033000032999E-2"/>
  </r>
  <r>
    <x v="0"/>
    <x v="1"/>
    <x v="1"/>
    <x v="1"/>
    <x v="2"/>
    <s v="EE_Tallinn"/>
    <x v="15"/>
    <x v="0"/>
    <x v="0"/>
    <s v="VAO-1_ST_WOOD_BP"/>
    <n v="42.000006720001103"/>
    <n v="4.20000067200011E-2"/>
  </r>
  <r>
    <x v="0"/>
    <x v="1"/>
    <x v="1"/>
    <x v="1"/>
    <x v="2"/>
    <s v="EE_Tallinn"/>
    <x v="15"/>
    <x v="0"/>
    <x v="0"/>
    <s v="VAO-2_ST_WOOD_BP"/>
    <n v="55.000026190488697"/>
    <n v="5.5000026190488702E-2"/>
  </r>
  <r>
    <x v="0"/>
    <x v="1"/>
    <x v="1"/>
    <x v="1"/>
    <x v="2"/>
    <s v="EE_Tartu"/>
    <x v="3"/>
    <x v="3"/>
    <x v="1"/>
    <s v="GNR_HP_ELEC_AIR-WTR_COP-310_LS_Y-2020"/>
    <n v="60.436369399103597"/>
    <n v="6.0436369399103601E-2"/>
  </r>
  <r>
    <x v="0"/>
    <x v="1"/>
    <x v="1"/>
    <x v="1"/>
    <x v="2"/>
    <s v="EE_Tartu"/>
    <x v="3"/>
    <x v="3"/>
    <x v="1"/>
    <s v="GNR_HP_ELEC_AIR-WTR_COP-330_LS_Y-2030"/>
    <n v="2.6399074727404002"/>
    <n v="2.6399074727404001E-3"/>
  </r>
  <r>
    <x v="0"/>
    <x v="1"/>
    <x v="1"/>
    <x v="1"/>
    <x v="2"/>
    <s v="EE_Tartu"/>
    <x v="4"/>
    <x v="5"/>
    <x v="1"/>
    <s v="GNR_HS_HEAT_PIT_L-CEN_E-90_Y-2020"/>
    <n v="5539.1114008978002"/>
    <n v="5.5391114008978004"/>
  </r>
  <r>
    <x v="0"/>
    <x v="1"/>
    <x v="1"/>
    <x v="1"/>
    <x v="2"/>
    <s v="EE_Tartu"/>
    <x v="7"/>
    <x v="1"/>
    <x v="0"/>
    <s v="GNR_BO_NGAS_E-85"/>
    <n v="269.23"/>
    <n v="0.26923000000000002"/>
  </r>
  <r>
    <x v="0"/>
    <x v="1"/>
    <x v="1"/>
    <x v="1"/>
    <x v="2"/>
    <s v="EE_Tartu"/>
    <x v="15"/>
    <x v="0"/>
    <x v="0"/>
    <s v="TARTU-1_ST_WOOD_BP"/>
    <n v="48.000034909116302"/>
    <n v="4.80000349091163E-2"/>
  </r>
  <r>
    <x v="0"/>
    <x v="1"/>
    <x v="1"/>
    <x v="1"/>
    <x v="2"/>
    <s v="EE_Urban"/>
    <x v="0"/>
    <x v="2"/>
    <x v="0"/>
    <s v="GNR_ST_BGAS_EXT_E-38"/>
    <n v="0.120481927710843"/>
    <n v="1.20481927710843E-4"/>
  </r>
  <r>
    <x v="0"/>
    <x v="1"/>
    <x v="1"/>
    <x v="1"/>
    <x v="2"/>
    <s v="EE_Urban"/>
    <x v="12"/>
    <x v="1"/>
    <x v="0"/>
    <s v="GNR_BO_FUELOIL_E-85"/>
    <n v="84.99"/>
    <n v="8.4989999999999996E-2"/>
  </r>
  <r>
    <x v="0"/>
    <x v="1"/>
    <x v="1"/>
    <x v="1"/>
    <x v="2"/>
    <s v="EE_Urban"/>
    <x v="7"/>
    <x v="2"/>
    <x v="0"/>
    <s v="GNR_ENG_NGAS_EXT_E-44"/>
    <n v="1.01123595505618"/>
    <n v="1.0112359550561801E-3"/>
  </r>
  <r>
    <x v="0"/>
    <x v="1"/>
    <x v="1"/>
    <x v="1"/>
    <x v="2"/>
    <s v="EE_Urban"/>
    <x v="7"/>
    <x v="1"/>
    <x v="0"/>
    <s v="GNR_BO_NGAS_E-85"/>
    <n v="510"/>
    <n v="0.51"/>
  </r>
  <r>
    <x v="0"/>
    <x v="1"/>
    <x v="1"/>
    <x v="1"/>
    <x v="2"/>
    <s v="EE_Urban"/>
    <x v="15"/>
    <x v="0"/>
    <x v="0"/>
    <s v="GNR_ST_WOOD_BP_E-53"/>
    <n v="12"/>
    <n v="1.2E-2"/>
  </r>
  <r>
    <x v="0"/>
    <x v="1"/>
    <x v="1"/>
    <x v="1"/>
    <x v="2"/>
    <s v="EE_Urban"/>
    <x v="15"/>
    <x v="1"/>
    <x v="0"/>
    <s v="GNR_BO_WOOD_E-67"/>
    <n v="950"/>
    <n v="0.95"/>
  </r>
  <r>
    <x v="0"/>
    <x v="1"/>
    <x v="1"/>
    <x v="2"/>
    <x v="3"/>
    <s v="FI_IND"/>
    <x v="0"/>
    <x v="0"/>
    <x v="0"/>
    <s v="GNR_IND-ST_BGAS_BP_CB-30"/>
    <n v="7.3333333333333304"/>
    <n v="7.3333333333333297E-3"/>
  </r>
  <r>
    <x v="0"/>
    <x v="1"/>
    <x v="1"/>
    <x v="2"/>
    <x v="3"/>
    <s v="FI_IND"/>
    <x v="3"/>
    <x v="3"/>
    <x v="1"/>
    <s v="GNR_HP_ELEC_AIR-WTR_COP-310_LS_Y-2020"/>
    <n v="1394.84353773371"/>
    <n v="1.3948435377337101"/>
  </r>
  <r>
    <x v="0"/>
    <x v="1"/>
    <x v="1"/>
    <x v="2"/>
    <x v="3"/>
    <s v="FI_IND"/>
    <x v="12"/>
    <x v="0"/>
    <x v="0"/>
    <s v="GNR_IND-ST_FUELOIL_BP_CB-30"/>
    <n v="102.666666666667"/>
    <n v="0.102666666666667"/>
  </r>
  <r>
    <x v="0"/>
    <x v="1"/>
    <x v="1"/>
    <x v="2"/>
    <x v="3"/>
    <s v="FI_IND"/>
    <x v="12"/>
    <x v="1"/>
    <x v="0"/>
    <s v="GNR_BO_FUELOIL_E-90"/>
    <n v="182"/>
    <n v="0.182"/>
  </r>
  <r>
    <x v="0"/>
    <x v="1"/>
    <x v="1"/>
    <x v="2"/>
    <x v="3"/>
    <s v="FI_IND"/>
    <x v="4"/>
    <x v="5"/>
    <x v="1"/>
    <s v="GNR_HS_HEAT_PIT_L-CEN_E-90_Y-2020"/>
    <n v="6630.7199038341296"/>
    <n v="6.6307199038341302"/>
  </r>
  <r>
    <x v="0"/>
    <x v="1"/>
    <x v="1"/>
    <x v="2"/>
    <x v="3"/>
    <s v="FI_IND"/>
    <x v="5"/>
    <x v="0"/>
    <x v="0"/>
    <s v="GNR_IND-ST_LIGHTOIL_BP_CB-30"/>
    <n v="5.3333333333333304"/>
    <n v="5.3333333333333297E-3"/>
  </r>
  <r>
    <x v="0"/>
    <x v="1"/>
    <x v="1"/>
    <x v="2"/>
    <x v="3"/>
    <s v="FI_IND"/>
    <x v="5"/>
    <x v="1"/>
    <x v="0"/>
    <s v="GNR_BO_LIGHTOIL_E-90"/>
    <n v="43"/>
    <n v="4.2999999999999997E-2"/>
  </r>
  <r>
    <x v="0"/>
    <x v="1"/>
    <x v="1"/>
    <x v="2"/>
    <x v="3"/>
    <s v="FI_IND"/>
    <x v="6"/>
    <x v="0"/>
    <x v="1"/>
    <s v="GNR_ST_MSW_BP_E-23_LS-220-MW-FEED_Y-2020"/>
    <n v="1935.7081249540699"/>
    <n v="1.93570812495407"/>
  </r>
  <r>
    <x v="0"/>
    <x v="1"/>
    <x v="1"/>
    <x v="2"/>
    <x v="3"/>
    <s v="FI_IND"/>
    <x v="6"/>
    <x v="0"/>
    <x v="1"/>
    <s v="GNR_ST_MSW_BP_E-24_LS-220-MW-FEED_Y-2030"/>
    <n v="795.63509480024504"/>
    <n v="0.79563509480024497"/>
  </r>
  <r>
    <x v="0"/>
    <x v="1"/>
    <x v="1"/>
    <x v="2"/>
    <x v="3"/>
    <s v="FI_IND"/>
    <x v="6"/>
    <x v="0"/>
    <x v="0"/>
    <s v="GNR_IND-ST_MSW_BP_CB-30"/>
    <n v="176.666666666667"/>
    <n v="0.176666666666667"/>
  </r>
  <r>
    <x v="0"/>
    <x v="1"/>
    <x v="1"/>
    <x v="2"/>
    <x v="3"/>
    <s v="FI_IND"/>
    <x v="7"/>
    <x v="0"/>
    <x v="0"/>
    <s v="GNR_IND-ST_NGAS_BP_CB-30"/>
    <n v="641.66666666666697"/>
    <n v="0.64166666666666705"/>
  </r>
  <r>
    <x v="0"/>
    <x v="1"/>
    <x v="1"/>
    <x v="2"/>
    <x v="3"/>
    <s v="FI_IND"/>
    <x v="7"/>
    <x v="1"/>
    <x v="0"/>
    <s v="GNR_BO_NGAS_E-90"/>
    <n v="309"/>
    <n v="0.309"/>
  </r>
  <r>
    <x v="0"/>
    <x v="1"/>
    <x v="1"/>
    <x v="2"/>
    <x v="3"/>
    <s v="FI_IND"/>
    <x v="17"/>
    <x v="0"/>
    <x v="0"/>
    <s v="GNR_IND-ST_PEAT_BP_CB-20"/>
    <n v="95"/>
    <n v="9.5000000000000001E-2"/>
  </r>
  <r>
    <x v="0"/>
    <x v="1"/>
    <x v="1"/>
    <x v="2"/>
    <x v="3"/>
    <s v="FI_IND"/>
    <x v="17"/>
    <x v="0"/>
    <x v="0"/>
    <s v="GNR_IND-ST_PEAT_BP_CB-30"/>
    <n v="584"/>
    <n v="0.58399999999999996"/>
  </r>
  <r>
    <x v="0"/>
    <x v="1"/>
    <x v="1"/>
    <x v="2"/>
    <x v="3"/>
    <s v="FI_IND"/>
    <x v="17"/>
    <x v="2"/>
    <x v="0"/>
    <s v="ALHOLMEN2_IND-ST_PEAT_EXT"/>
    <n v="158.94039735099301"/>
    <n v="0.158940397350993"/>
  </r>
  <r>
    <x v="0"/>
    <x v="1"/>
    <x v="1"/>
    <x v="2"/>
    <x v="3"/>
    <s v="FI_IND"/>
    <x v="17"/>
    <x v="1"/>
    <x v="0"/>
    <s v="GNR_BO_PEAT_E-90"/>
    <n v="23.3"/>
    <n v="2.3300000000000001E-2"/>
  </r>
  <r>
    <x v="0"/>
    <x v="1"/>
    <x v="1"/>
    <x v="2"/>
    <x v="3"/>
    <s v="FI_IND"/>
    <x v="9"/>
    <x v="1"/>
    <x v="0"/>
    <s v="GNR_EH_HEAT"/>
    <n v="29.8"/>
    <n v="2.98E-2"/>
  </r>
  <r>
    <x v="0"/>
    <x v="1"/>
    <x v="1"/>
    <x v="2"/>
    <x v="3"/>
    <s v="FI_IND"/>
    <x v="10"/>
    <x v="0"/>
    <x v="0"/>
    <s v="GNR_IND-ST_WOODCHI_BP_CB-20"/>
    <n v="215"/>
    <n v="0.215"/>
  </r>
  <r>
    <x v="0"/>
    <x v="1"/>
    <x v="1"/>
    <x v="2"/>
    <x v="3"/>
    <s v="FI_IND"/>
    <x v="10"/>
    <x v="0"/>
    <x v="0"/>
    <s v="GNR_IND-ST_WOODCHI_BP_CB-30"/>
    <n v="271.33333333333297"/>
    <n v="0.27133333333333298"/>
  </r>
  <r>
    <x v="0"/>
    <x v="1"/>
    <x v="1"/>
    <x v="2"/>
    <x v="3"/>
    <s v="FI_IND"/>
    <x v="10"/>
    <x v="0"/>
    <x v="0"/>
    <s v="GNR_IND-ST_WOODCHI_BP_CB-70"/>
    <n v="38.571428571428598"/>
    <n v="3.8571428571428597E-2"/>
  </r>
  <r>
    <x v="0"/>
    <x v="1"/>
    <x v="1"/>
    <x v="2"/>
    <x v="3"/>
    <s v="FI_IND"/>
    <x v="10"/>
    <x v="1"/>
    <x v="0"/>
    <s v="GNR_BO_WOODCHI_E-90"/>
    <n v="4.5"/>
    <n v="4.4999999999999997E-3"/>
  </r>
  <r>
    <x v="0"/>
    <x v="1"/>
    <x v="1"/>
    <x v="2"/>
    <x v="3"/>
    <s v="FI_IND"/>
    <x v="11"/>
    <x v="1"/>
    <x v="0"/>
    <s v="GNR_BO_WOODPEL_E-90"/>
    <n v="7.6325000000000003"/>
    <n v="7.6325000000000004E-3"/>
  </r>
  <r>
    <x v="0"/>
    <x v="1"/>
    <x v="1"/>
    <x v="2"/>
    <x v="3"/>
    <s v="FI_IND"/>
    <x v="13"/>
    <x v="0"/>
    <x v="0"/>
    <s v="GNR_IND-ST_BLACKLIC_BP_CB-20"/>
    <n v="225"/>
    <n v="0.22500000000000001"/>
  </r>
  <r>
    <x v="0"/>
    <x v="1"/>
    <x v="1"/>
    <x v="2"/>
    <x v="3"/>
    <s v="FI_IND"/>
    <x v="13"/>
    <x v="0"/>
    <x v="0"/>
    <s v="GNR_IND-ST_BLACKLIC_BP_CB-30"/>
    <n v="2996.6666666666702"/>
    <n v="2.9966666666666701"/>
  </r>
  <r>
    <x v="0"/>
    <x v="1"/>
    <x v="1"/>
    <x v="2"/>
    <x v="3"/>
    <s v="FI_IND"/>
    <x v="13"/>
    <x v="0"/>
    <x v="0"/>
    <s v="GNR_IND-ST_WOODWST_BP_CB-30"/>
    <n v="493.66666666666703"/>
    <n v="0.49366666666666698"/>
  </r>
  <r>
    <x v="0"/>
    <x v="1"/>
    <x v="1"/>
    <x v="2"/>
    <x v="3"/>
    <s v="FI_IND"/>
    <x v="13"/>
    <x v="1"/>
    <x v="0"/>
    <s v="GNR_BO_WOODWST_E-90"/>
    <n v="0.78749999999999998"/>
    <n v="7.8750000000000001E-4"/>
  </r>
  <r>
    <x v="0"/>
    <x v="1"/>
    <x v="1"/>
    <x v="2"/>
    <x v="3"/>
    <s v="FI_large"/>
    <x v="0"/>
    <x v="1"/>
    <x v="0"/>
    <s v="GNR_BO_BGAS_E-90"/>
    <n v="4"/>
    <n v="4.0000000000000001E-3"/>
  </r>
  <r>
    <x v="0"/>
    <x v="1"/>
    <x v="1"/>
    <x v="2"/>
    <x v="3"/>
    <s v="FI_large"/>
    <x v="12"/>
    <x v="1"/>
    <x v="0"/>
    <s v="GNR_BO_FUELOIL_E-90"/>
    <n v="372.5"/>
    <n v="0.3725"/>
  </r>
  <r>
    <x v="0"/>
    <x v="1"/>
    <x v="1"/>
    <x v="2"/>
    <x v="3"/>
    <s v="FI_large"/>
    <x v="4"/>
    <x v="4"/>
    <x v="0"/>
    <s v="GNR_HS_HEAT_WTR-TANK_LS_E-95_Y-2010"/>
    <n v="990"/>
    <n v="0.99"/>
  </r>
  <r>
    <x v="0"/>
    <x v="1"/>
    <x v="1"/>
    <x v="2"/>
    <x v="3"/>
    <s v="FI_large"/>
    <x v="4"/>
    <x v="5"/>
    <x v="1"/>
    <s v="GNR_HS_HEAT_PIT_L-CEN_E-90_Y-2020"/>
    <n v="7440.0569426837201"/>
    <n v="7.4400569426837198"/>
  </r>
  <r>
    <x v="0"/>
    <x v="1"/>
    <x v="1"/>
    <x v="2"/>
    <x v="3"/>
    <s v="FI_large"/>
    <x v="4"/>
    <x v="5"/>
    <x v="1"/>
    <s v="GNR_HS_HEAT_PIT_L-CEN_E-90_Y-2030"/>
    <n v="6563.7826495904301"/>
    <n v="6.5637826495904301"/>
  </r>
  <r>
    <x v="0"/>
    <x v="1"/>
    <x v="1"/>
    <x v="2"/>
    <x v="3"/>
    <s v="FI_large"/>
    <x v="4"/>
    <x v="5"/>
    <x v="0"/>
    <s v="GNR_HS_HEAT_PIT_L-CEN_E-90"/>
    <n v="10000"/>
    <n v="10"/>
  </r>
  <r>
    <x v="0"/>
    <x v="1"/>
    <x v="1"/>
    <x v="2"/>
    <x v="3"/>
    <s v="FI_large"/>
    <x v="5"/>
    <x v="1"/>
    <x v="0"/>
    <s v="GNR_BO_LIGHTOIL_E-90"/>
    <n v="88.6"/>
    <n v="8.8599999999999998E-2"/>
  </r>
  <r>
    <x v="0"/>
    <x v="1"/>
    <x v="1"/>
    <x v="2"/>
    <x v="3"/>
    <s v="FI_large"/>
    <x v="6"/>
    <x v="0"/>
    <x v="1"/>
    <s v="GNR_ST_MSW_BP_E-24_LS-220-MW-FEED_Y-2030"/>
    <n v="55.5622794637057"/>
    <n v="5.5562279463705698E-2"/>
  </r>
  <r>
    <x v="0"/>
    <x v="1"/>
    <x v="1"/>
    <x v="2"/>
    <x v="3"/>
    <s v="FI_large"/>
    <x v="17"/>
    <x v="2"/>
    <x v="0"/>
    <s v="KELJONLAHTI_ST_PEAT_EXT"/>
    <n v="237.125"/>
    <n v="0.237125"/>
  </r>
  <r>
    <x v="0"/>
    <x v="1"/>
    <x v="1"/>
    <x v="2"/>
    <x v="3"/>
    <s v="FI_large"/>
    <x v="17"/>
    <x v="2"/>
    <x v="0"/>
    <s v="TOPPILA2_ST_PEAT_EXT"/>
    <n v="180"/>
    <n v="0.18"/>
  </r>
  <r>
    <x v="0"/>
    <x v="1"/>
    <x v="1"/>
    <x v="2"/>
    <x v="3"/>
    <s v="FI_large"/>
    <x v="17"/>
    <x v="1"/>
    <x v="0"/>
    <s v="GNR_BO_PEAT_E-90"/>
    <n v="8"/>
    <n v="8.0000000000000002E-3"/>
  </r>
  <r>
    <x v="0"/>
    <x v="1"/>
    <x v="1"/>
    <x v="2"/>
    <x v="3"/>
    <s v="FI_large"/>
    <x v="9"/>
    <x v="1"/>
    <x v="0"/>
    <s v="GNR_EH_HEAT"/>
    <n v="319.39999999999998"/>
    <n v="0.31940000000000002"/>
  </r>
  <r>
    <x v="0"/>
    <x v="1"/>
    <x v="1"/>
    <x v="2"/>
    <x v="3"/>
    <s v="FI_large"/>
    <x v="10"/>
    <x v="0"/>
    <x v="0"/>
    <s v="GNR_IND-ST_WOODCHI_BP_CB-50"/>
    <n v="280"/>
    <n v="0.28000000000000003"/>
  </r>
  <r>
    <x v="0"/>
    <x v="1"/>
    <x v="1"/>
    <x v="2"/>
    <x v="3"/>
    <s v="FI_large"/>
    <x v="10"/>
    <x v="0"/>
    <x v="0"/>
    <s v="GNR_ST_WOODCHI_BP_CB-40"/>
    <n v="175"/>
    <n v="0.17499999999999999"/>
  </r>
  <r>
    <x v="0"/>
    <x v="1"/>
    <x v="1"/>
    <x v="2"/>
    <x v="3"/>
    <s v="FI_large"/>
    <x v="10"/>
    <x v="1"/>
    <x v="0"/>
    <s v="GNR_BO_WOODCHI_E-90"/>
    <n v="63.8"/>
    <n v="6.3799999999999996E-2"/>
  </r>
  <r>
    <x v="0"/>
    <x v="1"/>
    <x v="1"/>
    <x v="2"/>
    <x v="3"/>
    <s v="FI_large"/>
    <x v="11"/>
    <x v="1"/>
    <x v="0"/>
    <s v="GNR_BO_WOODPEL_E-90"/>
    <n v="4.2"/>
    <n v="4.1999999999999997E-3"/>
  </r>
  <r>
    <x v="0"/>
    <x v="1"/>
    <x v="1"/>
    <x v="2"/>
    <x v="3"/>
    <s v="FI_large"/>
    <x v="13"/>
    <x v="1"/>
    <x v="0"/>
    <s v="GNR_BO_WOODWST_E-90"/>
    <n v="4"/>
    <n v="4.0000000000000001E-3"/>
  </r>
  <r>
    <x v="0"/>
    <x v="1"/>
    <x v="1"/>
    <x v="2"/>
    <x v="3"/>
    <s v="FI_large_gas"/>
    <x v="0"/>
    <x v="0"/>
    <x v="0"/>
    <s v="GNR_ST_BGAS_BP_CB-40"/>
    <n v="100"/>
    <n v="0.1"/>
  </r>
  <r>
    <x v="0"/>
    <x v="1"/>
    <x v="1"/>
    <x v="2"/>
    <x v="3"/>
    <s v="FI_large_gas"/>
    <x v="3"/>
    <x v="3"/>
    <x v="0"/>
    <s v="GNR_HP_ELEC_COP-270"/>
    <n v="40"/>
    <n v="0.04"/>
  </r>
  <r>
    <x v="0"/>
    <x v="1"/>
    <x v="1"/>
    <x v="2"/>
    <x v="3"/>
    <s v="FI_large_gas"/>
    <x v="12"/>
    <x v="1"/>
    <x v="0"/>
    <s v="GNR_BO_FUELOIL_E-90"/>
    <n v="402"/>
    <n v="0.40200000000000002"/>
  </r>
  <r>
    <x v="0"/>
    <x v="1"/>
    <x v="1"/>
    <x v="2"/>
    <x v="3"/>
    <s v="FI_large_gas"/>
    <x v="4"/>
    <x v="4"/>
    <x v="0"/>
    <s v="GNR_HS_HEAT_WTR-TANK_LS_E-95_Y-2010"/>
    <n v="3100"/>
    <n v="3.1"/>
  </r>
  <r>
    <x v="0"/>
    <x v="1"/>
    <x v="1"/>
    <x v="2"/>
    <x v="3"/>
    <s v="FI_large_gas"/>
    <x v="4"/>
    <x v="5"/>
    <x v="1"/>
    <s v="GNR_HS_HEAT_PIT_L-CEN_E-90_Y-2020"/>
    <n v="110831.717723589"/>
    <n v="110.83171772358899"/>
  </r>
  <r>
    <x v="0"/>
    <x v="1"/>
    <x v="1"/>
    <x v="2"/>
    <x v="3"/>
    <s v="FI_large_gas"/>
    <x v="4"/>
    <x v="5"/>
    <x v="1"/>
    <s v="GNR_HS_HEAT_PIT_L-CEN_E-90_Y-2030"/>
    <n v="25433.744797712399"/>
    <n v="25.4337447977124"/>
  </r>
  <r>
    <x v="0"/>
    <x v="1"/>
    <x v="1"/>
    <x v="2"/>
    <x v="3"/>
    <s v="FI_large_gas"/>
    <x v="4"/>
    <x v="5"/>
    <x v="0"/>
    <s v="GNR_HS_HEAT_PIT_L-CEN_E-90"/>
    <n v="11600"/>
    <n v="11.6"/>
  </r>
  <r>
    <x v="0"/>
    <x v="1"/>
    <x v="1"/>
    <x v="2"/>
    <x v="3"/>
    <s v="FI_large_gas"/>
    <x v="5"/>
    <x v="1"/>
    <x v="0"/>
    <s v="GNR_BO_LIGHTOIL_E-90"/>
    <n v="247"/>
    <n v="0.247"/>
  </r>
  <r>
    <x v="0"/>
    <x v="1"/>
    <x v="1"/>
    <x v="2"/>
    <x v="3"/>
    <s v="FI_large_gas"/>
    <x v="6"/>
    <x v="0"/>
    <x v="1"/>
    <s v="GNR_ST_MSW_BP_E-23_LS-220-MW-FEED_Y-2020"/>
    <n v="929.699372910943"/>
    <n v="0.92969937291094296"/>
  </r>
  <r>
    <x v="0"/>
    <x v="1"/>
    <x v="1"/>
    <x v="2"/>
    <x v="3"/>
    <s v="FI_large_gas"/>
    <x v="6"/>
    <x v="0"/>
    <x v="1"/>
    <s v="GNR_ST_MSW_BP_E-24_LS-220-MW-FEED_Y-2030"/>
    <n v="502.46033753191898"/>
    <n v="0.50246033753191999"/>
  </r>
  <r>
    <x v="0"/>
    <x v="1"/>
    <x v="1"/>
    <x v="2"/>
    <x v="3"/>
    <s v="FI_large_gas"/>
    <x v="6"/>
    <x v="0"/>
    <x v="0"/>
    <s v="GNR_ST_MSW_BP_CB-30"/>
    <n v="138.333333333333"/>
    <n v="0.138333333333333"/>
  </r>
  <r>
    <x v="0"/>
    <x v="1"/>
    <x v="1"/>
    <x v="2"/>
    <x v="3"/>
    <s v="FI_large_gas"/>
    <x v="7"/>
    <x v="0"/>
    <x v="0"/>
    <s v="GNR_CC_NGAS_BP_CB-110"/>
    <n v="212.727272727273"/>
    <n v="0.21272727272727299"/>
  </r>
  <r>
    <x v="0"/>
    <x v="1"/>
    <x v="1"/>
    <x v="2"/>
    <x v="3"/>
    <s v="FI_large_gas"/>
    <x v="7"/>
    <x v="0"/>
    <x v="0"/>
    <s v="GNR_GT_NGAS_BP_CB-150"/>
    <n v="30.6666666666667"/>
    <n v="3.06666666666667E-2"/>
  </r>
  <r>
    <x v="0"/>
    <x v="1"/>
    <x v="1"/>
    <x v="2"/>
    <x v="3"/>
    <s v="FI_large_gas"/>
    <x v="7"/>
    <x v="0"/>
    <x v="0"/>
    <s v="GNR_ST_NGAS_BP_CB-130"/>
    <n v="78.461538461538495"/>
    <n v="7.8461538461538499E-2"/>
  </r>
  <r>
    <x v="0"/>
    <x v="1"/>
    <x v="1"/>
    <x v="2"/>
    <x v="3"/>
    <s v="FI_large_gas"/>
    <x v="7"/>
    <x v="1"/>
    <x v="0"/>
    <s v="GNR_BO_NGAS_E-90"/>
    <n v="1009.5"/>
    <n v="1.0095000000000001"/>
  </r>
  <r>
    <x v="0"/>
    <x v="1"/>
    <x v="1"/>
    <x v="2"/>
    <x v="3"/>
    <s v="FI_large_gas"/>
    <x v="18"/>
    <x v="0"/>
    <x v="0"/>
    <s v="GNR_ST_HYDROGEN_BP_CB-30"/>
    <n v="5.3333333333333304"/>
    <n v="5.3333333333333297E-3"/>
  </r>
  <r>
    <x v="0"/>
    <x v="1"/>
    <x v="1"/>
    <x v="2"/>
    <x v="3"/>
    <s v="FI_large_gas"/>
    <x v="18"/>
    <x v="1"/>
    <x v="0"/>
    <s v="GNR_BO_HYDROGEN_E-90"/>
    <n v="5"/>
    <n v="5.0000000000000001E-3"/>
  </r>
  <r>
    <x v="0"/>
    <x v="1"/>
    <x v="1"/>
    <x v="2"/>
    <x v="3"/>
    <s v="FI_large_gas"/>
    <x v="9"/>
    <x v="1"/>
    <x v="0"/>
    <s v="GNR_EH_HEAT"/>
    <n v="15"/>
    <n v="1.4999999999999999E-2"/>
  </r>
  <r>
    <x v="0"/>
    <x v="1"/>
    <x v="1"/>
    <x v="2"/>
    <x v="3"/>
    <s v="FI_large_gas"/>
    <x v="11"/>
    <x v="1"/>
    <x v="0"/>
    <s v="GNR_BO_WOODPEL_E-90"/>
    <n v="100"/>
    <n v="0.1"/>
  </r>
  <r>
    <x v="0"/>
    <x v="1"/>
    <x v="1"/>
    <x v="2"/>
    <x v="3"/>
    <s v="FI_large_gas"/>
    <x v="13"/>
    <x v="0"/>
    <x v="0"/>
    <s v="GNR_IND-ST_WOODWST_BP_CB-50"/>
    <n v="238"/>
    <n v="0.23799999999999999"/>
  </r>
  <r>
    <x v="0"/>
    <x v="1"/>
    <x v="1"/>
    <x v="2"/>
    <x v="3"/>
    <s v="FI_medium"/>
    <x v="0"/>
    <x v="0"/>
    <x v="0"/>
    <s v="GNR_ENG_BGAS_BP_CB-100"/>
    <n v="1.6"/>
    <n v="1.6000000000000001E-3"/>
  </r>
  <r>
    <x v="0"/>
    <x v="1"/>
    <x v="1"/>
    <x v="2"/>
    <x v="3"/>
    <s v="FI_medium"/>
    <x v="0"/>
    <x v="0"/>
    <x v="0"/>
    <s v="GNR_GT_BGAS_BP_CB-30"/>
    <n v="0.33333333333333298"/>
    <n v="3.33333333333333E-4"/>
  </r>
  <r>
    <x v="0"/>
    <x v="1"/>
    <x v="1"/>
    <x v="2"/>
    <x v="3"/>
    <s v="FI_medium"/>
    <x v="0"/>
    <x v="1"/>
    <x v="0"/>
    <s v="GNR_BO_BGAS_E-90"/>
    <n v="0.4"/>
    <n v="4.0000000000000002E-4"/>
  </r>
  <r>
    <x v="0"/>
    <x v="1"/>
    <x v="1"/>
    <x v="2"/>
    <x v="3"/>
    <s v="FI_medium"/>
    <x v="3"/>
    <x v="3"/>
    <x v="1"/>
    <s v="GNR_HP_ELEC_GROUND-WTR_COP-380_LS-4-MW_Y-2030"/>
    <n v="518.81828837000796"/>
    <n v="0.51881828837000799"/>
  </r>
  <r>
    <x v="0"/>
    <x v="1"/>
    <x v="1"/>
    <x v="2"/>
    <x v="3"/>
    <s v="FI_medium"/>
    <x v="12"/>
    <x v="1"/>
    <x v="0"/>
    <s v="GNR_BO_FUELOIL_E-90"/>
    <n v="395.4"/>
    <n v="0.39539999999999997"/>
  </r>
  <r>
    <x v="0"/>
    <x v="1"/>
    <x v="1"/>
    <x v="2"/>
    <x v="3"/>
    <s v="FI_medium"/>
    <x v="4"/>
    <x v="4"/>
    <x v="0"/>
    <s v="GNR_HS_HEAT_WTR-TANK_LS_E-95_Y-2010"/>
    <n v="635"/>
    <n v="0.63500000000000001"/>
  </r>
  <r>
    <x v="0"/>
    <x v="1"/>
    <x v="1"/>
    <x v="2"/>
    <x v="3"/>
    <s v="FI_medium"/>
    <x v="4"/>
    <x v="5"/>
    <x v="1"/>
    <s v="GNR_HS_HEAT_PIT_L-DEC_E-91_Y-2020"/>
    <n v="74518.271600924796"/>
    <n v="74.518271600924805"/>
  </r>
  <r>
    <x v="0"/>
    <x v="1"/>
    <x v="1"/>
    <x v="2"/>
    <x v="3"/>
    <s v="FI_medium"/>
    <x v="4"/>
    <x v="5"/>
    <x v="1"/>
    <s v="GNR_HS_HEAT_PIT_L-DEC_E-91_Y-2030"/>
    <n v="8017.12411608817"/>
    <n v="8.0171241160881692"/>
  </r>
  <r>
    <x v="0"/>
    <x v="1"/>
    <x v="1"/>
    <x v="2"/>
    <x v="3"/>
    <s v="FI_medium"/>
    <x v="5"/>
    <x v="1"/>
    <x v="0"/>
    <s v="GNR_BO_LIGHTOIL_E-90"/>
    <n v="516.9"/>
    <n v="0.51690000000000003"/>
  </r>
  <r>
    <x v="0"/>
    <x v="1"/>
    <x v="1"/>
    <x v="2"/>
    <x v="3"/>
    <s v="FI_medium"/>
    <x v="6"/>
    <x v="0"/>
    <x v="0"/>
    <s v="GNR_ST_MSW_BP_CB-30"/>
    <n v="76.6666666666667"/>
    <n v="7.6666666666666702E-2"/>
  </r>
  <r>
    <x v="0"/>
    <x v="1"/>
    <x v="1"/>
    <x v="2"/>
    <x v="3"/>
    <s v="FI_medium"/>
    <x v="6"/>
    <x v="1"/>
    <x v="0"/>
    <s v="GNR_BO_MSW_E-90"/>
    <n v="64"/>
    <n v="6.4000000000000001E-2"/>
  </r>
  <r>
    <x v="0"/>
    <x v="1"/>
    <x v="1"/>
    <x v="2"/>
    <x v="3"/>
    <s v="FI_medium"/>
    <x v="18"/>
    <x v="0"/>
    <x v="0"/>
    <s v="GNR_ST_BFG_BP_CB-280"/>
    <n v="39.285714285714299"/>
    <n v="3.9285714285714299E-2"/>
  </r>
  <r>
    <x v="0"/>
    <x v="1"/>
    <x v="1"/>
    <x v="2"/>
    <x v="3"/>
    <s v="FI_medium"/>
    <x v="17"/>
    <x v="0"/>
    <x v="0"/>
    <s v="GNR_ST_PEAT_BP_CB-120"/>
    <n v="104.166666666667"/>
    <n v="0.104166666666667"/>
  </r>
  <r>
    <x v="0"/>
    <x v="1"/>
    <x v="1"/>
    <x v="2"/>
    <x v="3"/>
    <s v="FI_medium"/>
    <x v="17"/>
    <x v="0"/>
    <x v="0"/>
    <s v="GNR_ST_PEAT_BP_CB-30"/>
    <n v="45"/>
    <n v="4.4999999999999998E-2"/>
  </r>
  <r>
    <x v="0"/>
    <x v="1"/>
    <x v="1"/>
    <x v="2"/>
    <x v="3"/>
    <s v="FI_medium"/>
    <x v="17"/>
    <x v="0"/>
    <x v="0"/>
    <s v="GNR_ST_PEAT_BP_CB-40"/>
    <n v="39"/>
    <n v="3.9E-2"/>
  </r>
  <r>
    <x v="0"/>
    <x v="1"/>
    <x v="1"/>
    <x v="2"/>
    <x v="3"/>
    <s v="FI_medium"/>
    <x v="17"/>
    <x v="0"/>
    <x v="0"/>
    <s v="GNR_ST_PEAT_BP_CB-50"/>
    <n v="29.4"/>
    <n v="2.9399999999999999E-2"/>
  </r>
  <r>
    <x v="0"/>
    <x v="1"/>
    <x v="1"/>
    <x v="2"/>
    <x v="3"/>
    <s v="FI_medium"/>
    <x v="17"/>
    <x v="1"/>
    <x v="0"/>
    <s v="GNR_BO_PEAT_E-90"/>
    <n v="180"/>
    <n v="0.18"/>
  </r>
  <r>
    <x v="0"/>
    <x v="1"/>
    <x v="1"/>
    <x v="2"/>
    <x v="3"/>
    <s v="FI_medium"/>
    <x v="9"/>
    <x v="1"/>
    <x v="0"/>
    <s v="GNR_EH_HEAT"/>
    <n v="170.4"/>
    <n v="0.1704"/>
  </r>
  <r>
    <x v="0"/>
    <x v="1"/>
    <x v="1"/>
    <x v="2"/>
    <x v="3"/>
    <s v="FI_medium"/>
    <x v="10"/>
    <x v="0"/>
    <x v="0"/>
    <s v="GNR_ST_WOODCHI_BP_CB-20"/>
    <n v="29"/>
    <n v="2.9000000000000001E-2"/>
  </r>
  <r>
    <x v="0"/>
    <x v="1"/>
    <x v="1"/>
    <x v="2"/>
    <x v="3"/>
    <s v="FI_medium"/>
    <x v="10"/>
    <x v="0"/>
    <x v="0"/>
    <s v="GNR_ST_WOODCHI_BP_CB-50"/>
    <n v="162"/>
    <n v="0.16200000000000001"/>
  </r>
  <r>
    <x v="0"/>
    <x v="1"/>
    <x v="1"/>
    <x v="2"/>
    <x v="3"/>
    <s v="FI_medium"/>
    <x v="10"/>
    <x v="1"/>
    <x v="0"/>
    <s v="GNR_BO_WOODCHI_E-90"/>
    <n v="148.69999999999999"/>
    <n v="0.1487"/>
  </r>
  <r>
    <x v="0"/>
    <x v="1"/>
    <x v="1"/>
    <x v="2"/>
    <x v="3"/>
    <s v="FI_medium"/>
    <x v="11"/>
    <x v="1"/>
    <x v="0"/>
    <s v="GNR_BO_WOODPEL_E-90"/>
    <n v="168.7"/>
    <n v="0.16869999999999999"/>
  </r>
  <r>
    <x v="0"/>
    <x v="1"/>
    <x v="1"/>
    <x v="2"/>
    <x v="3"/>
    <s v="FI_medium"/>
    <x v="13"/>
    <x v="1"/>
    <x v="0"/>
    <s v="GNR_BO_WOODWST_E-90"/>
    <n v="37.5"/>
    <n v="3.7499999999999999E-2"/>
  </r>
  <r>
    <x v="0"/>
    <x v="1"/>
    <x v="1"/>
    <x v="2"/>
    <x v="3"/>
    <s v="FI_medium_gas"/>
    <x v="0"/>
    <x v="0"/>
    <x v="0"/>
    <s v="GNR_GT_BGAS_BP_CB-100"/>
    <n v="1.1000000000000001"/>
    <n v="1.1000000000000001E-3"/>
  </r>
  <r>
    <x v="0"/>
    <x v="1"/>
    <x v="1"/>
    <x v="2"/>
    <x v="3"/>
    <s v="FI_medium_gas"/>
    <x v="0"/>
    <x v="1"/>
    <x v="0"/>
    <s v="GNR_BO_BGAS_E-90"/>
    <n v="4"/>
    <n v="4.0000000000000001E-3"/>
  </r>
  <r>
    <x v="0"/>
    <x v="1"/>
    <x v="1"/>
    <x v="2"/>
    <x v="3"/>
    <s v="FI_medium_gas"/>
    <x v="3"/>
    <x v="3"/>
    <x v="1"/>
    <s v="GNR_HP_ELEC_GROUND-WTR_COP-360_LS-4-MW_Y-2020"/>
    <n v="338.45368496040697"/>
    <n v="0.33845368496040701"/>
  </r>
  <r>
    <x v="0"/>
    <x v="1"/>
    <x v="1"/>
    <x v="2"/>
    <x v="3"/>
    <s v="FI_medium_gas"/>
    <x v="3"/>
    <x v="3"/>
    <x v="1"/>
    <s v="GNR_HP_ELEC_GROUND-WTR_COP-380_LS-4-MW_Y-2030"/>
    <n v="112.925699837023"/>
    <n v="0.112925699837023"/>
  </r>
  <r>
    <x v="0"/>
    <x v="1"/>
    <x v="1"/>
    <x v="2"/>
    <x v="3"/>
    <s v="FI_medium_gas"/>
    <x v="12"/>
    <x v="1"/>
    <x v="0"/>
    <s v="GNR_BO_FUELOIL_E-90"/>
    <n v="69"/>
    <n v="6.9000000000000006E-2"/>
  </r>
  <r>
    <x v="0"/>
    <x v="1"/>
    <x v="1"/>
    <x v="2"/>
    <x v="3"/>
    <s v="FI_medium_gas"/>
    <x v="4"/>
    <x v="5"/>
    <x v="1"/>
    <s v="GNR_HS_HEAT_PIT_L-DEC_E-91_Y-2020"/>
    <n v="62619.076924972702"/>
    <n v="62.619076924972703"/>
  </r>
  <r>
    <x v="0"/>
    <x v="1"/>
    <x v="1"/>
    <x v="2"/>
    <x v="3"/>
    <s v="FI_medium_gas"/>
    <x v="5"/>
    <x v="1"/>
    <x v="0"/>
    <s v="GNR_BO_LIGHTOIL_E-90"/>
    <n v="26.4"/>
    <n v="2.64E-2"/>
  </r>
  <r>
    <x v="0"/>
    <x v="1"/>
    <x v="1"/>
    <x v="2"/>
    <x v="3"/>
    <s v="FI_medium_gas"/>
    <x v="6"/>
    <x v="0"/>
    <x v="0"/>
    <s v="GNR_ST_MSW_BP_CB-30"/>
    <n v="23.3333333333333"/>
    <n v="2.33333333333333E-2"/>
  </r>
  <r>
    <x v="0"/>
    <x v="1"/>
    <x v="1"/>
    <x v="2"/>
    <x v="3"/>
    <s v="FI_medium_gas"/>
    <x v="7"/>
    <x v="1"/>
    <x v="0"/>
    <s v="GNR_BO_NGAS_E-90"/>
    <n v="332.9"/>
    <n v="0.33289999999999997"/>
  </r>
  <r>
    <x v="0"/>
    <x v="1"/>
    <x v="1"/>
    <x v="2"/>
    <x v="3"/>
    <s v="FI_medium_gas"/>
    <x v="9"/>
    <x v="1"/>
    <x v="0"/>
    <s v="GNR_EH_HEAT"/>
    <n v="23.6"/>
    <n v="2.3599999999999999E-2"/>
  </r>
  <r>
    <x v="0"/>
    <x v="1"/>
    <x v="1"/>
    <x v="2"/>
    <x v="3"/>
    <s v="FI_medium_gas"/>
    <x v="10"/>
    <x v="0"/>
    <x v="0"/>
    <s v="GNR_ST_WOODCHI_BP_CB-30"/>
    <n v="31.6666666666667"/>
    <n v="3.1666666666666697E-2"/>
  </r>
  <r>
    <x v="0"/>
    <x v="1"/>
    <x v="1"/>
    <x v="2"/>
    <x v="3"/>
    <s v="FI_medium_gas"/>
    <x v="10"/>
    <x v="0"/>
    <x v="0"/>
    <s v="GNR_ST_WOODCHI_BP_CB-40"/>
    <n v="50"/>
    <n v="0.05"/>
  </r>
  <r>
    <x v="0"/>
    <x v="1"/>
    <x v="1"/>
    <x v="2"/>
    <x v="3"/>
    <s v="FI_medium_gas"/>
    <x v="10"/>
    <x v="0"/>
    <x v="0"/>
    <s v="GNR_ST_WOODCHI_BP_CB-50"/>
    <n v="44"/>
    <n v="4.3999999999999997E-2"/>
  </r>
  <r>
    <x v="0"/>
    <x v="1"/>
    <x v="1"/>
    <x v="2"/>
    <x v="3"/>
    <s v="FI_medium_gas"/>
    <x v="10"/>
    <x v="1"/>
    <x v="0"/>
    <s v="GNR_BO_WOODCHI_E-90"/>
    <n v="59.4"/>
    <n v="5.9400000000000001E-2"/>
  </r>
  <r>
    <x v="0"/>
    <x v="1"/>
    <x v="1"/>
    <x v="2"/>
    <x v="3"/>
    <s v="FI_medium_gas"/>
    <x v="11"/>
    <x v="1"/>
    <x v="0"/>
    <s v="GNR_BO_WOODPEL_E-90"/>
    <n v="15.5"/>
    <n v="1.55E-2"/>
  </r>
  <r>
    <x v="0"/>
    <x v="1"/>
    <x v="1"/>
    <x v="2"/>
    <x v="3"/>
    <s v="FI_medium_gas"/>
    <x v="13"/>
    <x v="1"/>
    <x v="0"/>
    <s v="GNR_BO_WOODWST_E-90"/>
    <n v="59.9"/>
    <n v="5.9900000000000002E-2"/>
  </r>
  <r>
    <x v="0"/>
    <x v="1"/>
    <x v="1"/>
    <x v="2"/>
    <x v="3"/>
    <s v="FI_small"/>
    <x v="3"/>
    <x v="3"/>
    <x v="1"/>
    <s v="GNR_HP_ELEC_GROUND-WTR_COP-360_LS-4-MW_Y-2020"/>
    <n v="357.01423097968802"/>
    <n v="0.35701423097968799"/>
  </r>
  <r>
    <x v="0"/>
    <x v="1"/>
    <x v="1"/>
    <x v="2"/>
    <x v="3"/>
    <s v="FI_small"/>
    <x v="3"/>
    <x v="3"/>
    <x v="1"/>
    <s v="GNR_HP_ELEC_GROUND-WTR_COP-380_LS-4-MW_Y-2030"/>
    <n v="59.484957903866302"/>
    <n v="5.9484957903866299E-2"/>
  </r>
  <r>
    <x v="0"/>
    <x v="1"/>
    <x v="1"/>
    <x v="2"/>
    <x v="3"/>
    <s v="FI_small"/>
    <x v="3"/>
    <x v="3"/>
    <x v="0"/>
    <s v="GNR_HP_ELEC_COP-270"/>
    <n v="0.6"/>
    <n v="5.9999999999999995E-4"/>
  </r>
  <r>
    <x v="0"/>
    <x v="1"/>
    <x v="1"/>
    <x v="2"/>
    <x v="3"/>
    <s v="FI_small"/>
    <x v="12"/>
    <x v="1"/>
    <x v="0"/>
    <s v="GNR_BO_FUELOIL_E-90"/>
    <n v="286.5"/>
    <n v="0.28649999999999998"/>
  </r>
  <r>
    <x v="0"/>
    <x v="1"/>
    <x v="1"/>
    <x v="2"/>
    <x v="3"/>
    <s v="FI_small"/>
    <x v="4"/>
    <x v="5"/>
    <x v="1"/>
    <s v="GNR_HS_HEAT_PIT_L-DEC_E-91_Y-2020"/>
    <n v="56224.9873867352"/>
    <n v="56.224987386735201"/>
  </r>
  <r>
    <x v="0"/>
    <x v="1"/>
    <x v="1"/>
    <x v="2"/>
    <x v="3"/>
    <s v="FI_small"/>
    <x v="5"/>
    <x v="1"/>
    <x v="0"/>
    <s v="GNR_BO_LIGHTOIL_E-90"/>
    <n v="173.1"/>
    <n v="0.1731"/>
  </r>
  <r>
    <x v="0"/>
    <x v="1"/>
    <x v="1"/>
    <x v="2"/>
    <x v="3"/>
    <s v="FI_small"/>
    <x v="7"/>
    <x v="1"/>
    <x v="0"/>
    <s v="GNR_BO_NGAS_E-90"/>
    <n v="40"/>
    <n v="0.04"/>
  </r>
  <r>
    <x v="0"/>
    <x v="1"/>
    <x v="1"/>
    <x v="2"/>
    <x v="3"/>
    <s v="FI_small"/>
    <x v="18"/>
    <x v="1"/>
    <x v="0"/>
    <s v="GNR_BO_HYDROGEN_E-90"/>
    <n v="10"/>
    <n v="0.01"/>
  </r>
  <r>
    <x v="0"/>
    <x v="1"/>
    <x v="1"/>
    <x v="2"/>
    <x v="3"/>
    <s v="FI_small"/>
    <x v="17"/>
    <x v="0"/>
    <x v="0"/>
    <s v="GNR_ST_PEAT_BP_CB-10"/>
    <n v="28"/>
    <n v="2.8000000000000001E-2"/>
  </r>
  <r>
    <x v="0"/>
    <x v="1"/>
    <x v="1"/>
    <x v="2"/>
    <x v="3"/>
    <s v="FI_small"/>
    <x v="17"/>
    <x v="0"/>
    <x v="0"/>
    <s v="GNR_ST_PEAT_BP_CB-20"/>
    <n v="20"/>
    <n v="0.02"/>
  </r>
  <r>
    <x v="0"/>
    <x v="1"/>
    <x v="1"/>
    <x v="2"/>
    <x v="3"/>
    <s v="FI_small"/>
    <x v="17"/>
    <x v="0"/>
    <x v="0"/>
    <s v="GNR_ST_PEAT_BP_CB-30"/>
    <n v="46"/>
    <n v="4.5999999999999999E-2"/>
  </r>
  <r>
    <x v="0"/>
    <x v="1"/>
    <x v="1"/>
    <x v="2"/>
    <x v="3"/>
    <s v="FI_small"/>
    <x v="17"/>
    <x v="1"/>
    <x v="0"/>
    <s v="GNR_BO_PEAT_E-90"/>
    <n v="131.80000000000001"/>
    <n v="0.1318"/>
  </r>
  <r>
    <x v="0"/>
    <x v="1"/>
    <x v="1"/>
    <x v="2"/>
    <x v="3"/>
    <s v="FI_small"/>
    <x v="9"/>
    <x v="1"/>
    <x v="0"/>
    <s v="GNR_EH_HEAT"/>
    <n v="11.9"/>
    <n v="1.1900000000000001E-2"/>
  </r>
  <r>
    <x v="0"/>
    <x v="1"/>
    <x v="1"/>
    <x v="2"/>
    <x v="3"/>
    <s v="FI_small"/>
    <x v="10"/>
    <x v="0"/>
    <x v="0"/>
    <s v="GNR_ST_WOODCHI_BP_CB-10"/>
    <n v="45"/>
    <n v="4.4999999999999998E-2"/>
  </r>
  <r>
    <x v="0"/>
    <x v="1"/>
    <x v="1"/>
    <x v="2"/>
    <x v="3"/>
    <s v="FI_small"/>
    <x v="10"/>
    <x v="0"/>
    <x v="0"/>
    <s v="GNR_ST_WOODCHI_BP_CB-30"/>
    <n v="15"/>
    <n v="1.4999999999999999E-2"/>
  </r>
  <r>
    <x v="0"/>
    <x v="1"/>
    <x v="1"/>
    <x v="2"/>
    <x v="3"/>
    <s v="FI_small"/>
    <x v="10"/>
    <x v="0"/>
    <x v="0"/>
    <s v="GNR_ST_WOODCHI_BP_CB-70"/>
    <n v="21.285714285714299"/>
    <n v="2.12857142857143E-2"/>
  </r>
  <r>
    <x v="0"/>
    <x v="1"/>
    <x v="1"/>
    <x v="2"/>
    <x v="3"/>
    <s v="FI_small"/>
    <x v="10"/>
    <x v="1"/>
    <x v="0"/>
    <s v="GNR_BO_WOODCHI_E-90"/>
    <n v="414.7"/>
    <n v="0.41470000000000001"/>
  </r>
  <r>
    <x v="0"/>
    <x v="1"/>
    <x v="1"/>
    <x v="2"/>
    <x v="3"/>
    <s v="FI_small"/>
    <x v="11"/>
    <x v="1"/>
    <x v="0"/>
    <s v="GNR_BO_WOODPEL_E-90"/>
    <n v="48.6"/>
    <n v="4.8599999999999997E-2"/>
  </r>
  <r>
    <x v="0"/>
    <x v="1"/>
    <x v="1"/>
    <x v="2"/>
    <x v="3"/>
    <s v="FI_small"/>
    <x v="13"/>
    <x v="0"/>
    <x v="0"/>
    <s v="GNR_ST_WOODWST_BP_CB-30"/>
    <n v="4.6666666666666696"/>
    <n v="4.6666666666666697E-3"/>
  </r>
  <r>
    <x v="0"/>
    <x v="1"/>
    <x v="1"/>
    <x v="2"/>
    <x v="3"/>
    <s v="FI_small"/>
    <x v="13"/>
    <x v="1"/>
    <x v="0"/>
    <s v="GNR_BO_WOODWST_E-90"/>
    <n v="198.4"/>
    <n v="0.19839999999999999"/>
  </r>
  <r>
    <x v="0"/>
    <x v="1"/>
    <x v="1"/>
    <x v="2"/>
    <x v="3"/>
    <s v="FI_small_gas"/>
    <x v="3"/>
    <x v="3"/>
    <x v="1"/>
    <s v="GNR_HP_ELEC_GROUND-WTR_COP-360_LS-4-MW_Y-2020"/>
    <n v="87.949544513912997"/>
    <n v="8.7949544513913E-2"/>
  </r>
  <r>
    <x v="0"/>
    <x v="1"/>
    <x v="1"/>
    <x v="2"/>
    <x v="3"/>
    <s v="FI_small_gas"/>
    <x v="3"/>
    <x v="3"/>
    <x v="0"/>
    <s v="GNR_HP_ELEC_COP-270"/>
    <n v="3.8"/>
    <n v="3.8E-3"/>
  </r>
  <r>
    <x v="0"/>
    <x v="1"/>
    <x v="1"/>
    <x v="2"/>
    <x v="3"/>
    <s v="FI_small_gas"/>
    <x v="12"/>
    <x v="1"/>
    <x v="0"/>
    <s v="GNR_BO_FUELOIL_E-90"/>
    <n v="4"/>
    <n v="4.0000000000000001E-3"/>
  </r>
  <r>
    <x v="0"/>
    <x v="1"/>
    <x v="1"/>
    <x v="2"/>
    <x v="3"/>
    <s v="FI_small_gas"/>
    <x v="4"/>
    <x v="5"/>
    <x v="1"/>
    <s v="GNR_HS_HEAT_PIT_L-DEC_E-91_Y-2020"/>
    <n v="16262.122729336201"/>
    <n v="16.262122729336198"/>
  </r>
  <r>
    <x v="0"/>
    <x v="1"/>
    <x v="1"/>
    <x v="2"/>
    <x v="3"/>
    <s v="FI_small_gas"/>
    <x v="5"/>
    <x v="1"/>
    <x v="0"/>
    <s v="GNR_BO_LIGHTOIL_E-90"/>
    <n v="14.5"/>
    <n v="1.4500000000000001E-2"/>
  </r>
  <r>
    <x v="0"/>
    <x v="1"/>
    <x v="1"/>
    <x v="2"/>
    <x v="3"/>
    <s v="FI_small_gas"/>
    <x v="7"/>
    <x v="1"/>
    <x v="0"/>
    <s v="GNR_BO_NGAS_E-90"/>
    <n v="208.8"/>
    <n v="0.20880000000000001"/>
  </r>
  <r>
    <x v="0"/>
    <x v="1"/>
    <x v="1"/>
    <x v="2"/>
    <x v="3"/>
    <s v="FI_small_gas"/>
    <x v="10"/>
    <x v="1"/>
    <x v="0"/>
    <s v="GNR_BO_WOODCHI_E-90"/>
    <n v="56.4"/>
    <n v="5.6399999999999999E-2"/>
  </r>
  <r>
    <x v="0"/>
    <x v="1"/>
    <x v="1"/>
    <x v="2"/>
    <x v="3"/>
    <s v="FI_small_gas"/>
    <x v="11"/>
    <x v="1"/>
    <x v="0"/>
    <s v="GNR_BO_WOODPEL_E-90"/>
    <n v="7.2"/>
    <n v="7.1999999999999998E-3"/>
  </r>
  <r>
    <x v="0"/>
    <x v="1"/>
    <x v="1"/>
    <x v="2"/>
    <x v="3"/>
    <s v="FI_small_gas"/>
    <x v="13"/>
    <x v="1"/>
    <x v="0"/>
    <s v="GNR_BO_WOODWST_E-90"/>
    <n v="4"/>
    <n v="4.0000000000000001E-3"/>
  </r>
  <r>
    <x v="0"/>
    <x v="1"/>
    <x v="1"/>
    <x v="3"/>
    <x v="4"/>
    <s v="DE4-E_A"/>
    <x v="0"/>
    <x v="0"/>
    <x v="0"/>
    <s v="GNR_ENG_BGAS_BP_E-45"/>
    <n v="5.5"/>
    <n v="5.4999999999999997E-3"/>
  </r>
  <r>
    <x v="0"/>
    <x v="1"/>
    <x v="1"/>
    <x v="3"/>
    <x v="4"/>
    <s v="DE4-E_A"/>
    <x v="0"/>
    <x v="0"/>
    <x v="0"/>
    <s v="GNR_ST_BGAS_BP_E-38"/>
    <n v="93.857142857142904"/>
    <n v="9.3857142857142903E-2"/>
  </r>
  <r>
    <x v="0"/>
    <x v="1"/>
    <x v="1"/>
    <x v="3"/>
    <x v="4"/>
    <s v="DE4-E_A"/>
    <x v="0"/>
    <x v="1"/>
    <x v="0"/>
    <s v="GNR_BO_BGAS_E-80"/>
    <n v="146.83000000000001"/>
    <n v="0.14682999999999999"/>
  </r>
  <r>
    <x v="0"/>
    <x v="1"/>
    <x v="1"/>
    <x v="3"/>
    <x v="4"/>
    <s v="DE4-E_A"/>
    <x v="2"/>
    <x v="0"/>
    <x v="0"/>
    <s v="GNR_ST_COAL_BP_E-40"/>
    <n v="804"/>
    <n v="0.80400000000000005"/>
  </r>
  <r>
    <x v="0"/>
    <x v="1"/>
    <x v="1"/>
    <x v="3"/>
    <x v="4"/>
    <s v="DE4-E_A"/>
    <x v="2"/>
    <x v="1"/>
    <x v="0"/>
    <s v="GNR_BO_COAL_E-80"/>
    <n v="148.12"/>
    <n v="0.14812"/>
  </r>
  <r>
    <x v="0"/>
    <x v="1"/>
    <x v="1"/>
    <x v="3"/>
    <x v="4"/>
    <s v="DE4-E_A"/>
    <x v="3"/>
    <x v="3"/>
    <x v="0"/>
    <s v="GNR_BO_ELEC_E-80"/>
    <n v="8538.58"/>
    <n v="8.5385799999999996"/>
  </r>
  <r>
    <x v="0"/>
    <x v="1"/>
    <x v="1"/>
    <x v="3"/>
    <x v="4"/>
    <s v="DE4-E_A"/>
    <x v="12"/>
    <x v="1"/>
    <x v="0"/>
    <s v="GNR_BO_FUELOIL_E-80"/>
    <n v="380.33"/>
    <n v="0.38033"/>
  </r>
  <r>
    <x v="0"/>
    <x v="1"/>
    <x v="1"/>
    <x v="3"/>
    <x v="4"/>
    <s v="DE4-E_A"/>
    <x v="4"/>
    <x v="5"/>
    <x v="1"/>
    <s v="GNR_HS_HEAT_PIT_L-CEN_E-90_Y-2020"/>
    <n v="636537.95445927803"/>
    <n v="636.53795445927801"/>
  </r>
  <r>
    <x v="0"/>
    <x v="1"/>
    <x v="1"/>
    <x v="3"/>
    <x v="4"/>
    <s v="DE4-E_A"/>
    <x v="19"/>
    <x v="0"/>
    <x v="0"/>
    <s v="GNR_ST_LIGN_BP_E-39"/>
    <n v="7114.1333333333296"/>
    <n v="7.1141333333333296"/>
  </r>
  <r>
    <x v="0"/>
    <x v="1"/>
    <x v="1"/>
    <x v="3"/>
    <x v="4"/>
    <s v="DE4-E_A"/>
    <x v="6"/>
    <x v="0"/>
    <x v="1"/>
    <s v="GNR_ST_MSW_BP_E-24_LS-220-MW-FEED_Y-2030"/>
    <n v="3192.6816070078798"/>
    <n v="3.1926816070078901"/>
  </r>
  <r>
    <x v="0"/>
    <x v="1"/>
    <x v="1"/>
    <x v="3"/>
    <x v="4"/>
    <s v="DE4-E_A"/>
    <x v="6"/>
    <x v="0"/>
    <x v="0"/>
    <s v="GNR_ST_MSW_BP_E-33"/>
    <n v="903.43305357278098"/>
    <n v="0.90343305357278103"/>
  </r>
  <r>
    <x v="0"/>
    <x v="1"/>
    <x v="1"/>
    <x v="3"/>
    <x v="4"/>
    <s v="DE4-E_A"/>
    <x v="6"/>
    <x v="1"/>
    <x v="0"/>
    <s v="GNR_BO_MSW_E-80"/>
    <n v="200.19"/>
    <n v="0.20019000000000001"/>
  </r>
  <r>
    <x v="0"/>
    <x v="1"/>
    <x v="1"/>
    <x v="3"/>
    <x v="4"/>
    <s v="DE4-E_A"/>
    <x v="7"/>
    <x v="0"/>
    <x v="0"/>
    <s v="GNR_CC_NGAS_BP_E-53"/>
    <n v="72.1666666666667"/>
    <n v="7.2166666666666698E-2"/>
  </r>
  <r>
    <x v="0"/>
    <x v="1"/>
    <x v="1"/>
    <x v="3"/>
    <x v="4"/>
    <s v="DE4-E_A"/>
    <x v="7"/>
    <x v="0"/>
    <x v="0"/>
    <s v="GNR_ST_NGAS_BP_E-38"/>
    <n v="256.28571428571399"/>
    <n v="0.25628571428571401"/>
  </r>
  <r>
    <x v="0"/>
    <x v="1"/>
    <x v="1"/>
    <x v="3"/>
    <x v="4"/>
    <s v="DE4-E_A"/>
    <x v="7"/>
    <x v="1"/>
    <x v="0"/>
    <s v="GNR_BO_NGAS_E-80"/>
    <n v="11.76"/>
    <n v="1.176E-2"/>
  </r>
  <r>
    <x v="0"/>
    <x v="1"/>
    <x v="1"/>
    <x v="3"/>
    <x v="4"/>
    <s v="DE4-E_A"/>
    <x v="20"/>
    <x v="6"/>
    <x v="1"/>
    <s v="GNR_SH_SUN_LS_Y-2030"/>
    <n v="2883.1828424730002"/>
    <n v="2.8831828424729999"/>
  </r>
  <r>
    <x v="0"/>
    <x v="1"/>
    <x v="1"/>
    <x v="3"/>
    <x v="5"/>
    <s v="DE4-N_A"/>
    <x v="0"/>
    <x v="0"/>
    <x v="0"/>
    <s v="GNR_ENG_BGAS_BP_E-45"/>
    <n v="0.91463414634146301"/>
    <n v="9.1463414634146303E-4"/>
  </r>
  <r>
    <x v="0"/>
    <x v="1"/>
    <x v="1"/>
    <x v="3"/>
    <x v="5"/>
    <s v="DE4-N_A"/>
    <x v="0"/>
    <x v="0"/>
    <x v="0"/>
    <s v="GNR_ST_BGAS_BP_E-38"/>
    <n v="28.571428571428601"/>
    <n v="2.8571428571428598E-2"/>
  </r>
  <r>
    <x v="0"/>
    <x v="1"/>
    <x v="1"/>
    <x v="3"/>
    <x v="5"/>
    <s v="DE4-N_A"/>
    <x v="0"/>
    <x v="1"/>
    <x v="0"/>
    <s v="GNR_BO_BGAS_E-80"/>
    <n v="1110.73"/>
    <n v="1.11073"/>
  </r>
  <r>
    <x v="0"/>
    <x v="1"/>
    <x v="1"/>
    <x v="3"/>
    <x v="5"/>
    <s v="DE4-N_A"/>
    <x v="2"/>
    <x v="0"/>
    <x v="0"/>
    <s v="GNR_ST_COAL_BP_E-40"/>
    <n v="294.66666666666703"/>
    <n v="0.29466666666666702"/>
  </r>
  <r>
    <x v="0"/>
    <x v="1"/>
    <x v="1"/>
    <x v="3"/>
    <x v="5"/>
    <s v="DE4-N_A"/>
    <x v="2"/>
    <x v="1"/>
    <x v="0"/>
    <s v="GNR_BO_COAL_E-80"/>
    <n v="0.03"/>
    <n v="3.0000000000000001E-5"/>
  </r>
  <r>
    <x v="0"/>
    <x v="1"/>
    <x v="1"/>
    <x v="3"/>
    <x v="5"/>
    <s v="DE4-N_A"/>
    <x v="3"/>
    <x v="3"/>
    <x v="0"/>
    <s v="GNR_BO_ELEC_E-80"/>
    <n v="1545.19"/>
    <n v="1.5451900000000001"/>
  </r>
  <r>
    <x v="0"/>
    <x v="1"/>
    <x v="1"/>
    <x v="3"/>
    <x v="5"/>
    <s v="DE4-N_A"/>
    <x v="12"/>
    <x v="1"/>
    <x v="0"/>
    <s v="GNR_BO_FUELOIL_E-80"/>
    <n v="356.1"/>
    <n v="0.35610000000000003"/>
  </r>
  <r>
    <x v="0"/>
    <x v="1"/>
    <x v="1"/>
    <x v="3"/>
    <x v="5"/>
    <s v="DE4-N_A"/>
    <x v="4"/>
    <x v="5"/>
    <x v="1"/>
    <s v="GNR_HS_HEAT_PIT_L-CEN_E-90_Y-2020"/>
    <n v="66519.193309949696"/>
    <n v="66.519193309949699"/>
  </r>
  <r>
    <x v="0"/>
    <x v="1"/>
    <x v="1"/>
    <x v="3"/>
    <x v="5"/>
    <s v="DE4-N_A"/>
    <x v="4"/>
    <x v="5"/>
    <x v="1"/>
    <s v="GNR_HS_HEAT_PIT_L-CEN_E-90_Y-2030"/>
    <n v="31432.330739679401"/>
    <n v="31.432330739679401"/>
  </r>
  <r>
    <x v="0"/>
    <x v="1"/>
    <x v="1"/>
    <x v="3"/>
    <x v="5"/>
    <s v="DE4-N_A"/>
    <x v="6"/>
    <x v="0"/>
    <x v="1"/>
    <s v="GNR_ST_MSW_BP_E-23_LS-220-MW-FEED_Y-2020"/>
    <n v="211.087022232706"/>
    <n v="0.21108702223270601"/>
  </r>
  <r>
    <x v="0"/>
    <x v="1"/>
    <x v="1"/>
    <x v="3"/>
    <x v="5"/>
    <s v="DE4-N_A"/>
    <x v="6"/>
    <x v="0"/>
    <x v="1"/>
    <s v="GNR_ST_MSW_BP_E-24_LS-220-MW-FEED_Y-2030"/>
    <n v="1013.66610882497"/>
    <n v="1.0136661088249701"/>
  </r>
  <r>
    <x v="0"/>
    <x v="1"/>
    <x v="1"/>
    <x v="3"/>
    <x v="5"/>
    <s v="DE4-N_A"/>
    <x v="6"/>
    <x v="0"/>
    <x v="0"/>
    <s v="GNR_ST_MSW_BP_E-33"/>
    <n v="57.478899366531799"/>
    <n v="5.7478899366531798E-2"/>
  </r>
  <r>
    <x v="0"/>
    <x v="1"/>
    <x v="1"/>
    <x v="3"/>
    <x v="5"/>
    <s v="DE4-N_A"/>
    <x v="6"/>
    <x v="1"/>
    <x v="0"/>
    <s v="GNR_BO_MSW_E-80"/>
    <n v="84.74"/>
    <n v="8.4739999999999996E-2"/>
  </r>
  <r>
    <x v="0"/>
    <x v="1"/>
    <x v="1"/>
    <x v="3"/>
    <x v="5"/>
    <s v="DE4-N_A"/>
    <x v="7"/>
    <x v="0"/>
    <x v="0"/>
    <s v="GNR_CC_NGAS_BP_E-57"/>
    <n v="105.833333333333"/>
    <n v="0.105833333333333"/>
  </r>
  <r>
    <x v="0"/>
    <x v="1"/>
    <x v="1"/>
    <x v="3"/>
    <x v="5"/>
    <s v="DE4-N_A"/>
    <x v="7"/>
    <x v="0"/>
    <x v="0"/>
    <s v="GNR_ST_NGAS_BP_E-39"/>
    <n v="107.142857142857"/>
    <n v="0.107142857142857"/>
  </r>
  <r>
    <x v="0"/>
    <x v="1"/>
    <x v="1"/>
    <x v="3"/>
    <x v="5"/>
    <s v="DE4-N_A"/>
    <x v="7"/>
    <x v="1"/>
    <x v="0"/>
    <s v="GNR_BO_NGAS_E-80"/>
    <n v="0.06"/>
    <n v="6.0000000000000002E-5"/>
  </r>
  <r>
    <x v="0"/>
    <x v="1"/>
    <x v="1"/>
    <x v="3"/>
    <x v="5"/>
    <s v="DE4-N_A"/>
    <x v="20"/>
    <x v="6"/>
    <x v="1"/>
    <s v="GNR_SH_SUN_LS_Y-2020"/>
    <n v="1050.18899845296"/>
    <n v="1.05018899845296"/>
  </r>
  <r>
    <x v="0"/>
    <x v="1"/>
    <x v="1"/>
    <x v="3"/>
    <x v="6"/>
    <s v="DE4-S_A"/>
    <x v="0"/>
    <x v="0"/>
    <x v="0"/>
    <s v="GNR_ENG_BGAS_BP_E-45"/>
    <n v="11.2682926829268"/>
    <n v="1.1268292682926799E-2"/>
  </r>
  <r>
    <x v="0"/>
    <x v="1"/>
    <x v="1"/>
    <x v="3"/>
    <x v="6"/>
    <s v="DE4-S_A"/>
    <x v="0"/>
    <x v="0"/>
    <x v="0"/>
    <s v="GNR_ST_BGAS_BP_E-38"/>
    <n v="151.71428571428601"/>
    <n v="0.151714285714286"/>
  </r>
  <r>
    <x v="0"/>
    <x v="1"/>
    <x v="1"/>
    <x v="3"/>
    <x v="6"/>
    <s v="DE4-S_A"/>
    <x v="0"/>
    <x v="1"/>
    <x v="0"/>
    <s v="GNR_BO_BGAS_E-80"/>
    <n v="1194.83"/>
    <n v="1.1948300000000001"/>
  </r>
  <r>
    <x v="0"/>
    <x v="1"/>
    <x v="1"/>
    <x v="3"/>
    <x v="6"/>
    <s v="DE4-S_A"/>
    <x v="2"/>
    <x v="0"/>
    <x v="0"/>
    <s v="GNR_ST_COAL_BP_E-43"/>
    <n v="4251.4666666666699"/>
    <n v="4.2514666666666701"/>
  </r>
  <r>
    <x v="0"/>
    <x v="1"/>
    <x v="1"/>
    <x v="3"/>
    <x v="6"/>
    <s v="DE4-S_A"/>
    <x v="2"/>
    <x v="1"/>
    <x v="0"/>
    <s v="GNR_BO_COAL_E-80"/>
    <n v="294.06"/>
    <n v="0.29405999999999999"/>
  </r>
  <r>
    <x v="0"/>
    <x v="1"/>
    <x v="1"/>
    <x v="3"/>
    <x v="6"/>
    <s v="DE4-S_A"/>
    <x v="3"/>
    <x v="3"/>
    <x v="0"/>
    <s v="GNR_BO_ELEC_E-80"/>
    <n v="3831.86"/>
    <n v="3.8318599999999998"/>
  </r>
  <r>
    <x v="0"/>
    <x v="1"/>
    <x v="1"/>
    <x v="3"/>
    <x v="6"/>
    <s v="DE4-S_A"/>
    <x v="12"/>
    <x v="1"/>
    <x v="0"/>
    <s v="GNR_BO_FUELOIL_E-80"/>
    <n v="509.84"/>
    <n v="0.50983999999999996"/>
  </r>
  <r>
    <x v="0"/>
    <x v="1"/>
    <x v="1"/>
    <x v="3"/>
    <x v="6"/>
    <s v="DE4-S_A"/>
    <x v="4"/>
    <x v="5"/>
    <x v="1"/>
    <s v="GNR_HS_HEAT_PIT_L-CEN_E-90_Y-2020"/>
    <n v="393841.31951447797"/>
    <n v="393.84131951447802"/>
  </r>
  <r>
    <x v="0"/>
    <x v="1"/>
    <x v="1"/>
    <x v="3"/>
    <x v="6"/>
    <s v="DE4-S_A"/>
    <x v="6"/>
    <x v="0"/>
    <x v="1"/>
    <s v="GNR_ST_MSW_BP_E-24_LS-220-MW-FEED_Y-2030"/>
    <n v="2392.7524515544701"/>
    <n v="2.39275245155447"/>
  </r>
  <r>
    <x v="0"/>
    <x v="1"/>
    <x v="1"/>
    <x v="3"/>
    <x v="6"/>
    <s v="DE4-S_A"/>
    <x v="6"/>
    <x v="0"/>
    <x v="0"/>
    <s v="GNR_ST_MSW_BP_E-33"/>
    <n v="359.07406545445099"/>
    <n v="0.35907406545445097"/>
  </r>
  <r>
    <x v="0"/>
    <x v="1"/>
    <x v="1"/>
    <x v="3"/>
    <x v="6"/>
    <s v="DE4-S_A"/>
    <x v="6"/>
    <x v="1"/>
    <x v="0"/>
    <s v="GNR_BO_MSW_E-80"/>
    <n v="243.93"/>
    <n v="0.24393000000000001"/>
  </r>
  <r>
    <x v="0"/>
    <x v="1"/>
    <x v="1"/>
    <x v="3"/>
    <x v="6"/>
    <s v="DE4-S_A"/>
    <x v="7"/>
    <x v="0"/>
    <x v="0"/>
    <s v="GNR_CC_NGAS_BP_E-53"/>
    <n v="816.16666666666697"/>
    <n v="0.81616666666666704"/>
  </r>
  <r>
    <x v="0"/>
    <x v="1"/>
    <x v="1"/>
    <x v="3"/>
    <x v="6"/>
    <s v="DE4-S_A"/>
    <x v="7"/>
    <x v="0"/>
    <x v="0"/>
    <s v="GNR_ENG_NGAS_BP_E-46"/>
    <n v="36.7777777777778"/>
    <n v="3.6777777777777798E-2"/>
  </r>
  <r>
    <x v="0"/>
    <x v="1"/>
    <x v="1"/>
    <x v="3"/>
    <x v="6"/>
    <s v="DE4-S_A"/>
    <x v="7"/>
    <x v="0"/>
    <x v="0"/>
    <s v="GNR_ST_NGAS_BP_E-38"/>
    <n v="871.57142857142901"/>
    <n v="0.871571428571429"/>
  </r>
  <r>
    <x v="0"/>
    <x v="1"/>
    <x v="1"/>
    <x v="3"/>
    <x v="6"/>
    <s v="DE4-S_A"/>
    <x v="7"/>
    <x v="1"/>
    <x v="0"/>
    <s v="GNR_BO_NGAS_E-80"/>
    <n v="708.18"/>
    <n v="0.70818000000000003"/>
  </r>
  <r>
    <x v="0"/>
    <x v="1"/>
    <x v="1"/>
    <x v="3"/>
    <x v="7"/>
    <s v="DE4-W_A"/>
    <x v="0"/>
    <x v="0"/>
    <x v="0"/>
    <s v="GNR_ENG_BGAS_BP_E-45"/>
    <n v="25.365853658536601"/>
    <n v="2.5365853658536601E-2"/>
  </r>
  <r>
    <x v="0"/>
    <x v="1"/>
    <x v="1"/>
    <x v="3"/>
    <x v="7"/>
    <s v="DE4-W_A"/>
    <x v="0"/>
    <x v="0"/>
    <x v="0"/>
    <s v="GNR_ST_BGAS_BP_E-38"/>
    <n v="57.142857142857103"/>
    <n v="5.7142857142857099E-2"/>
  </r>
  <r>
    <x v="0"/>
    <x v="1"/>
    <x v="1"/>
    <x v="3"/>
    <x v="7"/>
    <s v="DE4-W_A"/>
    <x v="0"/>
    <x v="1"/>
    <x v="0"/>
    <s v="GNR_BO_BGAS_E-80"/>
    <n v="345.22"/>
    <n v="0.34522000000000003"/>
  </r>
  <r>
    <x v="0"/>
    <x v="1"/>
    <x v="1"/>
    <x v="3"/>
    <x v="7"/>
    <s v="DE4-W_A"/>
    <x v="2"/>
    <x v="0"/>
    <x v="0"/>
    <s v="GNR_ST_COAL_BP_E-41"/>
    <n v="2858.6666666666702"/>
    <n v="2.8586666666666698"/>
  </r>
  <r>
    <x v="0"/>
    <x v="1"/>
    <x v="1"/>
    <x v="3"/>
    <x v="7"/>
    <s v="DE4-W_A"/>
    <x v="2"/>
    <x v="1"/>
    <x v="0"/>
    <s v="GNR_BO_COAL_E-80"/>
    <n v="179.74"/>
    <n v="0.17974000000000001"/>
  </r>
  <r>
    <x v="0"/>
    <x v="1"/>
    <x v="1"/>
    <x v="3"/>
    <x v="7"/>
    <s v="DE4-W_A"/>
    <x v="3"/>
    <x v="3"/>
    <x v="0"/>
    <s v="GNR_BO_ELEC_E-80"/>
    <n v="8070.32"/>
    <n v="8.0703200000000006"/>
  </r>
  <r>
    <x v="0"/>
    <x v="1"/>
    <x v="1"/>
    <x v="3"/>
    <x v="7"/>
    <s v="DE4-W_A"/>
    <x v="12"/>
    <x v="1"/>
    <x v="0"/>
    <s v="GNR_BO_FUELOIL_E-80"/>
    <n v="316.10000000000002"/>
    <n v="0.31609999999999999"/>
  </r>
  <r>
    <x v="0"/>
    <x v="1"/>
    <x v="1"/>
    <x v="3"/>
    <x v="7"/>
    <s v="DE4-W_A"/>
    <x v="4"/>
    <x v="5"/>
    <x v="1"/>
    <s v="GNR_HS_HEAT_PIT_L-CEN_E-90_Y-2020"/>
    <n v="334151.23777361598"/>
    <n v="334.151237773616"/>
  </r>
  <r>
    <x v="0"/>
    <x v="1"/>
    <x v="1"/>
    <x v="3"/>
    <x v="7"/>
    <s v="DE4-W_A"/>
    <x v="4"/>
    <x v="5"/>
    <x v="1"/>
    <s v="GNR_HS_HEAT_PIT_L-CEN_E-90_Y-2030"/>
    <n v="171318.01359014699"/>
    <n v="171.31801359014699"/>
  </r>
  <r>
    <x v="0"/>
    <x v="1"/>
    <x v="1"/>
    <x v="3"/>
    <x v="7"/>
    <s v="DE4-W_A"/>
    <x v="19"/>
    <x v="0"/>
    <x v="0"/>
    <s v="GNR_ST_LIGN_BP_E-37"/>
    <n v="453.86666666666702"/>
    <n v="0.45386666666666697"/>
  </r>
  <r>
    <x v="0"/>
    <x v="1"/>
    <x v="1"/>
    <x v="3"/>
    <x v="7"/>
    <s v="DE4-W_A"/>
    <x v="6"/>
    <x v="0"/>
    <x v="1"/>
    <s v="GNR_ST_MSW_BP_E-24_LS-220-MW-FEED_Y-2030"/>
    <n v="192.25480856796699"/>
    <n v="0.19225480856796701"/>
  </r>
  <r>
    <x v="0"/>
    <x v="1"/>
    <x v="1"/>
    <x v="3"/>
    <x v="7"/>
    <s v="DE4-W_A"/>
    <x v="6"/>
    <x v="0"/>
    <x v="0"/>
    <s v="GNR_ST_MSW_BP_E-33"/>
    <n v="532.52509707228"/>
    <n v="0.53252509707227902"/>
  </r>
  <r>
    <x v="0"/>
    <x v="1"/>
    <x v="1"/>
    <x v="3"/>
    <x v="7"/>
    <s v="DE4-W_A"/>
    <x v="6"/>
    <x v="1"/>
    <x v="0"/>
    <s v="GNR_BO_MSW_E-80"/>
    <n v="949.46"/>
    <n v="0.94945999999999997"/>
  </r>
  <r>
    <x v="0"/>
    <x v="1"/>
    <x v="1"/>
    <x v="3"/>
    <x v="7"/>
    <s v="DE4-W_A"/>
    <x v="7"/>
    <x v="0"/>
    <x v="0"/>
    <s v="GNR_CC_NGAS_BP_E-55"/>
    <n v="2671.4166666666702"/>
    <n v="2.6714166666666701"/>
  </r>
  <r>
    <x v="0"/>
    <x v="1"/>
    <x v="1"/>
    <x v="3"/>
    <x v="7"/>
    <s v="DE4-W_A"/>
    <x v="7"/>
    <x v="0"/>
    <x v="0"/>
    <s v="GNR_GT_NGAS_BP_E-39"/>
    <n v="133.894736842105"/>
    <n v="0.13389473684210501"/>
  </r>
  <r>
    <x v="0"/>
    <x v="1"/>
    <x v="1"/>
    <x v="3"/>
    <x v="7"/>
    <s v="DE4-W_A"/>
    <x v="7"/>
    <x v="0"/>
    <x v="0"/>
    <s v="GNR_ST_NGAS_BP_E-38"/>
    <n v="1232.1428571428601"/>
    <n v="1.2321428571428601"/>
  </r>
  <r>
    <x v="0"/>
    <x v="1"/>
    <x v="1"/>
    <x v="3"/>
    <x v="7"/>
    <s v="DE4-W_A"/>
    <x v="7"/>
    <x v="1"/>
    <x v="0"/>
    <s v="GNR_BO_NGAS_E-80"/>
    <n v="258.02999999999997"/>
    <n v="0.25802999999999998"/>
  </r>
  <r>
    <x v="0"/>
    <x v="1"/>
    <x v="1"/>
    <x v="3"/>
    <x v="7"/>
    <s v="DE4-W_A"/>
    <x v="10"/>
    <x v="0"/>
    <x v="1"/>
    <s v="GNR_ST_WOODCHI_BP_E-29_LS-600-MW-FEED_Y-2030"/>
    <n v="1051.9408813288901"/>
    <n v="1.05194088132889"/>
  </r>
  <r>
    <x v="0"/>
    <x v="1"/>
    <x v="1"/>
    <x v="4"/>
    <x v="8"/>
    <s v="LV_Other_DH"/>
    <x v="0"/>
    <x v="0"/>
    <x v="0"/>
    <s v="GNR_GT_BGAS_BP_E-30"/>
    <n v="107.843137254902"/>
    <n v="0.10784313725490199"/>
  </r>
  <r>
    <x v="0"/>
    <x v="1"/>
    <x v="1"/>
    <x v="4"/>
    <x v="8"/>
    <s v="LV_Other_DH"/>
    <x v="2"/>
    <x v="1"/>
    <x v="0"/>
    <s v="GNR_BO_COAL_E-76"/>
    <n v="47.5"/>
    <n v="4.7500000000000001E-2"/>
  </r>
  <r>
    <x v="0"/>
    <x v="1"/>
    <x v="1"/>
    <x v="4"/>
    <x v="8"/>
    <s v="LV_Other_DH"/>
    <x v="12"/>
    <x v="1"/>
    <x v="0"/>
    <s v="GNR_BO_FUELOIL_E-95"/>
    <n v="16.3"/>
    <n v="1.6299999999999999E-2"/>
  </r>
  <r>
    <x v="0"/>
    <x v="1"/>
    <x v="1"/>
    <x v="4"/>
    <x v="8"/>
    <s v="LV_Other_DH"/>
    <x v="7"/>
    <x v="0"/>
    <x v="0"/>
    <s v="GNR_ST_NGAS_BP_E-28"/>
    <n v="235.470588235294"/>
    <n v="0.23547058823529399"/>
  </r>
  <r>
    <x v="0"/>
    <x v="1"/>
    <x v="1"/>
    <x v="4"/>
    <x v="8"/>
    <s v="LV_Other_DH"/>
    <x v="7"/>
    <x v="1"/>
    <x v="0"/>
    <s v="GNR_BO_NGAS_E-101"/>
    <n v="759"/>
    <n v="0.75900000000000001"/>
  </r>
  <r>
    <x v="0"/>
    <x v="1"/>
    <x v="1"/>
    <x v="4"/>
    <x v="8"/>
    <s v="LV_Other_DH"/>
    <x v="15"/>
    <x v="0"/>
    <x v="0"/>
    <s v="GNR_ST_WOOD_BP_E-30"/>
    <n v="105.88235294117599"/>
    <n v="0.105882352941176"/>
  </r>
  <r>
    <x v="0"/>
    <x v="1"/>
    <x v="1"/>
    <x v="4"/>
    <x v="8"/>
    <s v="LV_Other_DH"/>
    <x v="15"/>
    <x v="1"/>
    <x v="0"/>
    <s v="GNR_BO_WOOD_E-108"/>
    <n v="907.86"/>
    <n v="0.90786"/>
  </r>
  <r>
    <x v="0"/>
    <x v="1"/>
    <x v="1"/>
    <x v="4"/>
    <x v="8"/>
    <s v="LV_RigaR"/>
    <x v="7"/>
    <x v="0"/>
    <x v="0"/>
    <s v="GNR_ST_NGAS_BP_E-42"/>
    <n v="47.9"/>
    <n v="4.7899999999999998E-2"/>
  </r>
  <r>
    <x v="0"/>
    <x v="1"/>
    <x v="1"/>
    <x v="4"/>
    <x v="8"/>
    <s v="LV_RigaR"/>
    <x v="7"/>
    <x v="0"/>
    <x v="0"/>
    <s v="RIGA-TEC2_CC_NGAS_BP"/>
    <n v="145.45454545454501"/>
    <n v="0.145454545454545"/>
  </r>
  <r>
    <x v="0"/>
    <x v="1"/>
    <x v="1"/>
    <x v="4"/>
    <x v="8"/>
    <s v="LV_RigaR"/>
    <x v="7"/>
    <x v="2"/>
    <x v="0"/>
    <s v="RIGA-TEC2_CC_NGAS_EXT"/>
    <n v="543.82716049382702"/>
    <n v="0.54382716049382696"/>
  </r>
  <r>
    <x v="0"/>
    <x v="1"/>
    <x v="1"/>
    <x v="4"/>
    <x v="8"/>
    <s v="LV_RigaR"/>
    <x v="7"/>
    <x v="1"/>
    <x v="0"/>
    <s v="GNR_BO_NGAS_E-101"/>
    <n v="1144.4000000000001"/>
    <n v="1.1444000000000001"/>
  </r>
  <r>
    <x v="0"/>
    <x v="1"/>
    <x v="1"/>
    <x v="4"/>
    <x v="8"/>
    <s v="LV_RigaR"/>
    <x v="7"/>
    <x v="1"/>
    <x v="0"/>
    <s v="RIGA-TEC1_BO_NGAS_HO"/>
    <n v="348"/>
    <n v="0.34799999999999998"/>
  </r>
  <r>
    <x v="0"/>
    <x v="1"/>
    <x v="1"/>
    <x v="4"/>
    <x v="8"/>
    <s v="LV_RigaR"/>
    <x v="7"/>
    <x v="1"/>
    <x v="0"/>
    <s v="RIGA-TEC2_BO_NGAS_HO"/>
    <n v="348"/>
    <n v="0.34799999999999998"/>
  </r>
  <r>
    <x v="0"/>
    <x v="1"/>
    <x v="1"/>
    <x v="4"/>
    <x v="8"/>
    <s v="LV_RigaR"/>
    <x v="15"/>
    <x v="1"/>
    <x v="0"/>
    <s v="GNR_BO_WOOD_E-108"/>
    <n v="940.26"/>
    <n v="0.94025999999999998"/>
  </r>
  <r>
    <x v="0"/>
    <x v="1"/>
    <x v="1"/>
    <x v="5"/>
    <x v="9"/>
    <s v="LT_KauU"/>
    <x v="6"/>
    <x v="0"/>
    <x v="0"/>
    <s v="KAUNAS_ST_MSW_BP"/>
    <n v="68.000226667422197"/>
    <n v="6.8000226667422198E-2"/>
  </r>
  <r>
    <x v="0"/>
    <x v="1"/>
    <x v="1"/>
    <x v="5"/>
    <x v="9"/>
    <s v="LT_KauU"/>
    <x v="7"/>
    <x v="1"/>
    <x v="0"/>
    <s v="GNR_BO_NGAS_E-101"/>
    <n v="429.15"/>
    <n v="0.42914999999999998"/>
  </r>
  <r>
    <x v="0"/>
    <x v="1"/>
    <x v="1"/>
    <x v="5"/>
    <x v="9"/>
    <s v="LT_KauU"/>
    <x v="15"/>
    <x v="1"/>
    <x v="0"/>
    <s v="GNR_BO_WOOD_E-108"/>
    <n v="63"/>
    <n v="6.3E-2"/>
  </r>
  <r>
    <x v="0"/>
    <x v="1"/>
    <x v="1"/>
    <x v="5"/>
    <x v="9"/>
    <s v="LT_KlaU"/>
    <x v="7"/>
    <x v="1"/>
    <x v="0"/>
    <s v="GNR_BO_NGAS_E-101"/>
    <n v="206.3"/>
    <n v="0.20630000000000001"/>
  </r>
  <r>
    <x v="0"/>
    <x v="1"/>
    <x v="1"/>
    <x v="5"/>
    <x v="9"/>
    <s v="LT_KlaU"/>
    <x v="15"/>
    <x v="0"/>
    <x v="0"/>
    <s v="KLAIPEDA_ST_WOOD_BP"/>
    <n v="133.691626893408"/>
    <n v="0.13369162689340799"/>
  </r>
  <r>
    <x v="0"/>
    <x v="1"/>
    <x v="1"/>
    <x v="5"/>
    <x v="9"/>
    <s v="LT_KlaU"/>
    <x v="15"/>
    <x v="1"/>
    <x v="0"/>
    <s v="GNR_BO_WOOD_E-108"/>
    <n v="3.5"/>
    <n v="3.5000000000000001E-3"/>
  </r>
  <r>
    <x v="0"/>
    <x v="1"/>
    <x v="1"/>
    <x v="5"/>
    <x v="9"/>
    <s v="LT_Other_DH"/>
    <x v="0"/>
    <x v="2"/>
    <x v="0"/>
    <s v="GNR_ENG_BGAS_EXT_E-33"/>
    <n v="1.5"/>
    <n v="1.5E-3"/>
  </r>
  <r>
    <x v="0"/>
    <x v="1"/>
    <x v="1"/>
    <x v="5"/>
    <x v="9"/>
    <s v="LT_Other_DH"/>
    <x v="12"/>
    <x v="2"/>
    <x v="0"/>
    <s v="GNR_ST_FUELOIL_EXT_E-22"/>
    <n v="433.99952260052498"/>
    <n v="0.43399952260052499"/>
  </r>
  <r>
    <x v="0"/>
    <x v="1"/>
    <x v="1"/>
    <x v="5"/>
    <x v="9"/>
    <s v="LT_Other_DH"/>
    <x v="4"/>
    <x v="0"/>
    <x v="0"/>
    <s v="LIFOSA_ST_HEAT_BP"/>
    <n v="50"/>
    <n v="0.05"/>
  </r>
  <r>
    <x v="0"/>
    <x v="1"/>
    <x v="1"/>
    <x v="5"/>
    <x v="9"/>
    <s v="LT_Other_DH"/>
    <x v="7"/>
    <x v="0"/>
    <x v="0"/>
    <s v="ALYTUS_ENG_NGAS_BP"/>
    <n v="30.6666666666667"/>
    <n v="3.06666666666667E-2"/>
  </r>
  <r>
    <x v="0"/>
    <x v="1"/>
    <x v="1"/>
    <x v="5"/>
    <x v="9"/>
    <s v="LT_Other_DH"/>
    <x v="7"/>
    <x v="0"/>
    <x v="0"/>
    <s v="GNR_ST_GAS_BP-E15"/>
    <n v="90.909090909090907"/>
    <n v="9.0909090909090898E-2"/>
  </r>
  <r>
    <x v="0"/>
    <x v="1"/>
    <x v="1"/>
    <x v="5"/>
    <x v="9"/>
    <s v="LT_Other_DH"/>
    <x v="7"/>
    <x v="2"/>
    <x v="0"/>
    <s v="ACHEMA1_ST_NGAS_EXT"/>
    <n v="25"/>
    <n v="2.5000000000000001E-2"/>
  </r>
  <r>
    <x v="0"/>
    <x v="1"/>
    <x v="1"/>
    <x v="5"/>
    <x v="9"/>
    <s v="LT_Other_DH"/>
    <x v="7"/>
    <x v="2"/>
    <x v="0"/>
    <s v="ACHEMA2_ST_NGAS_EXT"/>
    <n v="90.000038297888693"/>
    <n v="9.0000038297888593E-2"/>
  </r>
  <r>
    <x v="0"/>
    <x v="1"/>
    <x v="1"/>
    <x v="5"/>
    <x v="9"/>
    <s v="LT_Other_DH"/>
    <x v="7"/>
    <x v="1"/>
    <x v="0"/>
    <s v="GNR_BO_NGAS_E-101"/>
    <n v="699.9"/>
    <n v="0.69989999999999997"/>
  </r>
  <r>
    <x v="0"/>
    <x v="1"/>
    <x v="1"/>
    <x v="5"/>
    <x v="9"/>
    <s v="LT_Other_DH"/>
    <x v="13"/>
    <x v="0"/>
    <x v="0"/>
    <s v="EBAVERE_ST_WOODWST_BP"/>
    <n v="14.210526315789499"/>
    <n v="1.42105263157895E-2"/>
  </r>
  <r>
    <x v="0"/>
    <x v="1"/>
    <x v="1"/>
    <x v="5"/>
    <x v="9"/>
    <s v="LT_Panevezys"/>
    <x v="7"/>
    <x v="0"/>
    <x v="0"/>
    <s v="GNR_CC_NGAS_BP_E-42"/>
    <n v="29.1666666666667"/>
    <n v="2.9166666666666698E-2"/>
  </r>
  <r>
    <x v="0"/>
    <x v="1"/>
    <x v="1"/>
    <x v="5"/>
    <x v="9"/>
    <s v="LT_Panevezys"/>
    <x v="7"/>
    <x v="1"/>
    <x v="0"/>
    <s v="GNR_BO_NGAS_E-101"/>
    <n v="25.94"/>
    <n v="2.5940000000000001E-2"/>
  </r>
  <r>
    <x v="0"/>
    <x v="1"/>
    <x v="1"/>
    <x v="5"/>
    <x v="9"/>
    <s v="LT_Panevezys"/>
    <x v="15"/>
    <x v="1"/>
    <x v="0"/>
    <s v="GNR_BO_WOOD_E-108"/>
    <n v="60.5"/>
    <n v="6.0499999999999998E-2"/>
  </r>
  <r>
    <x v="0"/>
    <x v="1"/>
    <x v="1"/>
    <x v="5"/>
    <x v="9"/>
    <s v="LT_SiaU"/>
    <x v="7"/>
    <x v="1"/>
    <x v="0"/>
    <s v="GNR_BO_NGAS_E-101"/>
    <n v="60.97"/>
    <n v="6.0970000000000003E-2"/>
  </r>
  <r>
    <x v="0"/>
    <x v="1"/>
    <x v="1"/>
    <x v="5"/>
    <x v="9"/>
    <s v="LT_SiaU"/>
    <x v="15"/>
    <x v="0"/>
    <x v="0"/>
    <s v="SIAULIAI_ST_WOOD_BP"/>
    <n v="37.241379310344797"/>
    <n v="3.7241379310344797E-2"/>
  </r>
  <r>
    <x v="0"/>
    <x v="1"/>
    <x v="1"/>
    <x v="5"/>
    <x v="9"/>
    <s v="LT_SiaU"/>
    <x v="15"/>
    <x v="1"/>
    <x v="0"/>
    <s v="GNR_BO_WOOD_E-108"/>
    <n v="25"/>
    <n v="2.5000000000000001E-2"/>
  </r>
  <r>
    <x v="0"/>
    <x v="1"/>
    <x v="1"/>
    <x v="5"/>
    <x v="9"/>
    <s v="LT_VilU"/>
    <x v="6"/>
    <x v="0"/>
    <x v="0"/>
    <s v="VILNIUS_ST_MSW_BP"/>
    <n v="226.99795208369301"/>
    <n v="0.226997952083693"/>
  </r>
  <r>
    <x v="0"/>
    <x v="1"/>
    <x v="1"/>
    <x v="5"/>
    <x v="9"/>
    <s v="LT_VilU"/>
    <x v="7"/>
    <x v="1"/>
    <x v="0"/>
    <s v="GNR_BO_NGAS_E-101"/>
    <n v="122.58"/>
    <n v="0.12257999999999999"/>
  </r>
  <r>
    <x v="0"/>
    <x v="1"/>
    <x v="1"/>
    <x v="5"/>
    <x v="9"/>
    <s v="LT_VilU"/>
    <x v="15"/>
    <x v="0"/>
    <x v="0"/>
    <s v="VILNIUS_ST_WOOD_BP"/>
    <n v="62.5"/>
    <n v="6.25E-2"/>
  </r>
  <r>
    <x v="0"/>
    <x v="1"/>
    <x v="1"/>
    <x v="6"/>
    <x v="10"/>
    <s v="NO1_A2"/>
    <x v="0"/>
    <x v="1"/>
    <x v="0"/>
    <s v="GNR_BO_BGAS_E-90"/>
    <n v="2.7"/>
    <n v="2.7000000000000001E-3"/>
  </r>
  <r>
    <x v="0"/>
    <x v="1"/>
    <x v="1"/>
    <x v="6"/>
    <x v="10"/>
    <s v="NO1_A2"/>
    <x v="2"/>
    <x v="1"/>
    <x v="0"/>
    <s v="GNR_BO_COAL_E-90"/>
    <n v="14.2"/>
    <n v="1.4200000000000001E-2"/>
  </r>
  <r>
    <x v="0"/>
    <x v="1"/>
    <x v="1"/>
    <x v="6"/>
    <x v="10"/>
    <s v="NO1_A2"/>
    <x v="3"/>
    <x v="3"/>
    <x v="1"/>
    <s v="GNR_HP_ELEC_GROUND-WTR_COP-380_LS-4-MW_Y-2030"/>
    <n v="329.66319559945498"/>
    <n v="0.329663195599456"/>
  </r>
  <r>
    <x v="0"/>
    <x v="1"/>
    <x v="1"/>
    <x v="6"/>
    <x v="10"/>
    <s v="NO1_A2"/>
    <x v="3"/>
    <x v="3"/>
    <x v="0"/>
    <s v="GNR_BO_ELEC_E-99"/>
    <n v="38.6"/>
    <n v="3.8600000000000002E-2"/>
  </r>
  <r>
    <x v="0"/>
    <x v="1"/>
    <x v="1"/>
    <x v="6"/>
    <x v="10"/>
    <s v="NO1_A2"/>
    <x v="3"/>
    <x v="3"/>
    <x v="0"/>
    <s v="GNR_HP_ELEC_COP-270"/>
    <n v="71.900000000000006"/>
    <n v="7.1900000000000006E-2"/>
  </r>
  <r>
    <x v="0"/>
    <x v="1"/>
    <x v="1"/>
    <x v="6"/>
    <x v="10"/>
    <s v="NO1_A2"/>
    <x v="12"/>
    <x v="1"/>
    <x v="0"/>
    <s v="GNR_BO_FUELOIL_E-90"/>
    <n v="118.4"/>
    <n v="0.11840000000000001"/>
  </r>
  <r>
    <x v="0"/>
    <x v="1"/>
    <x v="1"/>
    <x v="6"/>
    <x v="10"/>
    <s v="NO1_A2"/>
    <x v="4"/>
    <x v="5"/>
    <x v="1"/>
    <s v="GNR_HS_HEAT_PIT_L-DEC_E-91_Y-2020"/>
    <n v="46760.782714465699"/>
    <n v="46.760782714465698"/>
  </r>
  <r>
    <x v="0"/>
    <x v="1"/>
    <x v="1"/>
    <x v="6"/>
    <x v="10"/>
    <s v="NO1_A2"/>
    <x v="4"/>
    <x v="5"/>
    <x v="1"/>
    <s v="GNR_HS_HEAT_PIT_L-DEC_E-91_Y-2030"/>
    <n v="22926.155475713502"/>
    <n v="22.9261554757135"/>
  </r>
  <r>
    <x v="0"/>
    <x v="1"/>
    <x v="1"/>
    <x v="6"/>
    <x v="10"/>
    <s v="NO1_A2"/>
    <x v="21"/>
    <x v="1"/>
    <x v="0"/>
    <s v="GNR_BO_LNG_E-90"/>
    <n v="26.9"/>
    <n v="2.69E-2"/>
  </r>
  <r>
    <x v="0"/>
    <x v="1"/>
    <x v="1"/>
    <x v="6"/>
    <x v="10"/>
    <s v="NO1_A2"/>
    <x v="6"/>
    <x v="0"/>
    <x v="0"/>
    <s v="GNR_ST_MSW_BP_CB-20"/>
    <n v="17"/>
    <n v="1.7000000000000001E-2"/>
  </r>
  <r>
    <x v="0"/>
    <x v="1"/>
    <x v="1"/>
    <x v="6"/>
    <x v="10"/>
    <s v="NO1_A2"/>
    <x v="6"/>
    <x v="1"/>
    <x v="0"/>
    <s v="GNR_BO_MSW_E-90"/>
    <n v="3.1"/>
    <n v="3.0999999999999999E-3"/>
  </r>
  <r>
    <x v="0"/>
    <x v="1"/>
    <x v="1"/>
    <x v="6"/>
    <x v="10"/>
    <s v="NO1_A2"/>
    <x v="9"/>
    <x v="1"/>
    <x v="0"/>
    <s v="GNR_EH_HEAT"/>
    <n v="10.8"/>
    <n v="1.0800000000000001E-2"/>
  </r>
  <r>
    <x v="0"/>
    <x v="1"/>
    <x v="1"/>
    <x v="6"/>
    <x v="10"/>
    <s v="NO1_A2"/>
    <x v="10"/>
    <x v="1"/>
    <x v="0"/>
    <s v="GNR_BO_WOODCHI_E-90"/>
    <n v="36.4"/>
    <n v="3.6400000000000002E-2"/>
  </r>
  <r>
    <x v="0"/>
    <x v="1"/>
    <x v="1"/>
    <x v="6"/>
    <x v="10"/>
    <s v="NO1_A2"/>
    <x v="11"/>
    <x v="1"/>
    <x v="0"/>
    <s v="GNR_BO_WOODPEL_E-90"/>
    <n v="10"/>
    <n v="0.01"/>
  </r>
  <r>
    <x v="0"/>
    <x v="1"/>
    <x v="1"/>
    <x v="6"/>
    <x v="10"/>
    <s v="NO1_A2"/>
    <x v="13"/>
    <x v="1"/>
    <x v="0"/>
    <s v="GNR_BO_WOODWST_E-90"/>
    <n v="22.1"/>
    <n v="2.2100000000000002E-2"/>
  </r>
  <r>
    <x v="0"/>
    <x v="1"/>
    <x v="1"/>
    <x v="6"/>
    <x v="10"/>
    <s v="NO1_A3"/>
    <x v="1"/>
    <x v="1"/>
    <x v="0"/>
    <s v="GNR_BO_BIOIL_E-90"/>
    <n v="57.9"/>
    <n v="5.79E-2"/>
  </r>
  <r>
    <x v="0"/>
    <x v="1"/>
    <x v="1"/>
    <x v="6"/>
    <x v="10"/>
    <s v="NO1_A3"/>
    <x v="3"/>
    <x v="3"/>
    <x v="1"/>
    <s v="GNR_HP_ELEC_GROUND-WTR_COP-360_LS-4-MW_Y-2020"/>
    <n v="75.1328984745887"/>
    <n v="7.5132898474588705E-2"/>
  </r>
  <r>
    <x v="0"/>
    <x v="1"/>
    <x v="1"/>
    <x v="6"/>
    <x v="10"/>
    <s v="NO1_A3"/>
    <x v="3"/>
    <x v="3"/>
    <x v="1"/>
    <s v="GNR_HP_ELEC_GROUND-WTR_COP-380_LS-4-MW_Y-2030"/>
    <n v="425.64561682402598"/>
    <n v="0.42564561682402602"/>
  </r>
  <r>
    <x v="0"/>
    <x v="1"/>
    <x v="1"/>
    <x v="6"/>
    <x v="10"/>
    <s v="NO1_A3"/>
    <x v="3"/>
    <x v="3"/>
    <x v="0"/>
    <s v="GNR_BO_ELEC_E-99"/>
    <n v="102.5"/>
    <n v="0.10249999999999999"/>
  </r>
  <r>
    <x v="0"/>
    <x v="1"/>
    <x v="1"/>
    <x v="6"/>
    <x v="10"/>
    <s v="NO1_A3"/>
    <x v="3"/>
    <x v="3"/>
    <x v="0"/>
    <s v="GNR_HP_ELEC_COP-270"/>
    <n v="12.5"/>
    <n v="1.2500000000000001E-2"/>
  </r>
  <r>
    <x v="0"/>
    <x v="1"/>
    <x v="1"/>
    <x v="6"/>
    <x v="10"/>
    <s v="NO1_A3"/>
    <x v="12"/>
    <x v="1"/>
    <x v="0"/>
    <s v="GNR_BO_FUELOIL_E-90"/>
    <n v="134.80000000000001"/>
    <n v="0.1348"/>
  </r>
  <r>
    <x v="0"/>
    <x v="1"/>
    <x v="1"/>
    <x v="6"/>
    <x v="10"/>
    <s v="NO1_A3"/>
    <x v="4"/>
    <x v="5"/>
    <x v="1"/>
    <s v="GNR_HS_HEAT_PIT_L-DEC_E-91_Y-2020"/>
    <n v="71254.032130997002"/>
    <n v="71.254032130997004"/>
  </r>
  <r>
    <x v="0"/>
    <x v="1"/>
    <x v="1"/>
    <x v="6"/>
    <x v="10"/>
    <s v="NO1_A3"/>
    <x v="4"/>
    <x v="5"/>
    <x v="1"/>
    <s v="GNR_HS_HEAT_PIT_L-DEC_E-91_Y-2030"/>
    <n v="14856.328046712701"/>
    <n v="14.856328046712701"/>
  </r>
  <r>
    <x v="0"/>
    <x v="1"/>
    <x v="1"/>
    <x v="6"/>
    <x v="10"/>
    <s v="NO1_A3"/>
    <x v="21"/>
    <x v="1"/>
    <x v="0"/>
    <s v="GNR_BO_LNG_E-90"/>
    <n v="41.7"/>
    <n v="4.1700000000000001E-2"/>
  </r>
  <r>
    <x v="0"/>
    <x v="1"/>
    <x v="1"/>
    <x v="6"/>
    <x v="10"/>
    <s v="NO1_A3"/>
    <x v="6"/>
    <x v="0"/>
    <x v="0"/>
    <s v="GNR_ST_MSW_BP_CB-20"/>
    <n v="38.5416666666667"/>
    <n v="3.8541666666666703E-2"/>
  </r>
  <r>
    <x v="0"/>
    <x v="1"/>
    <x v="1"/>
    <x v="6"/>
    <x v="10"/>
    <s v="NO1_A3"/>
    <x v="6"/>
    <x v="1"/>
    <x v="0"/>
    <s v="GNR_BO_MSW_E-90"/>
    <n v="13.3"/>
    <n v="1.3299999999999999E-2"/>
  </r>
  <r>
    <x v="0"/>
    <x v="1"/>
    <x v="1"/>
    <x v="6"/>
    <x v="10"/>
    <s v="NO1_A3"/>
    <x v="11"/>
    <x v="1"/>
    <x v="0"/>
    <s v="GNR_BO_WOODPEL_E-90"/>
    <n v="23.3"/>
    <n v="2.3300000000000001E-2"/>
  </r>
  <r>
    <x v="0"/>
    <x v="1"/>
    <x v="1"/>
    <x v="6"/>
    <x v="10"/>
    <s v="NO1_A3"/>
    <x v="13"/>
    <x v="1"/>
    <x v="0"/>
    <s v="GNR_BO_WOODWST_E-90"/>
    <n v="6.7"/>
    <n v="6.7000000000000002E-3"/>
  </r>
  <r>
    <x v="0"/>
    <x v="1"/>
    <x v="1"/>
    <x v="6"/>
    <x v="11"/>
    <s v="NO2_A2"/>
    <x v="0"/>
    <x v="1"/>
    <x v="0"/>
    <s v="GNR_BO_BGAS_E-90"/>
    <n v="0.5"/>
    <n v="5.0000000000000001E-4"/>
  </r>
  <r>
    <x v="0"/>
    <x v="1"/>
    <x v="1"/>
    <x v="6"/>
    <x v="11"/>
    <s v="NO2_A2"/>
    <x v="2"/>
    <x v="1"/>
    <x v="0"/>
    <s v="GNR_BO_COAL_E-90"/>
    <n v="2.1"/>
    <n v="2.0999999999999999E-3"/>
  </r>
  <r>
    <x v="0"/>
    <x v="1"/>
    <x v="1"/>
    <x v="6"/>
    <x v="11"/>
    <s v="NO2_A2"/>
    <x v="3"/>
    <x v="3"/>
    <x v="1"/>
    <s v="GNR_HP_ELEC_GROUND-WTR_COP-380_LS-4-MW_Y-2030"/>
    <n v="21.370723603869902"/>
    <n v="2.13707236038699E-2"/>
  </r>
  <r>
    <x v="0"/>
    <x v="1"/>
    <x v="1"/>
    <x v="6"/>
    <x v="11"/>
    <s v="NO2_A2"/>
    <x v="3"/>
    <x v="3"/>
    <x v="0"/>
    <s v="GNR_BO_ELEC_E-99"/>
    <n v="18"/>
    <n v="1.7999999999999999E-2"/>
  </r>
  <r>
    <x v="0"/>
    <x v="1"/>
    <x v="1"/>
    <x v="6"/>
    <x v="11"/>
    <s v="NO2_A2"/>
    <x v="3"/>
    <x v="3"/>
    <x v="0"/>
    <s v="GNR_HP_ELEC_COP-270"/>
    <n v="0.8"/>
    <n v="8.0000000000000004E-4"/>
  </r>
  <r>
    <x v="0"/>
    <x v="1"/>
    <x v="1"/>
    <x v="6"/>
    <x v="11"/>
    <s v="NO2_A2"/>
    <x v="12"/>
    <x v="1"/>
    <x v="0"/>
    <s v="GNR_BO_FUELOIL_E-90"/>
    <n v="16.899999999999999"/>
    <n v="1.6899999999999998E-2"/>
  </r>
  <r>
    <x v="0"/>
    <x v="1"/>
    <x v="1"/>
    <x v="6"/>
    <x v="11"/>
    <s v="NO2_A2"/>
    <x v="4"/>
    <x v="5"/>
    <x v="1"/>
    <s v="GNR_HS_HEAT_PIT_L-DEC_E-91_Y-2020"/>
    <n v="12168.533503872601"/>
    <n v="12.168533503872601"/>
  </r>
  <r>
    <x v="0"/>
    <x v="1"/>
    <x v="1"/>
    <x v="6"/>
    <x v="11"/>
    <s v="NO2_A2"/>
    <x v="4"/>
    <x v="5"/>
    <x v="1"/>
    <s v="GNR_HS_HEAT_PIT_L-DEC_E-91_Y-2030"/>
    <n v="2205.2665304392599"/>
    <n v="2.20526653043926"/>
  </r>
  <r>
    <x v="0"/>
    <x v="1"/>
    <x v="1"/>
    <x v="6"/>
    <x v="11"/>
    <s v="NO2_A2"/>
    <x v="21"/>
    <x v="1"/>
    <x v="0"/>
    <s v="GNR_BO_LNG_E-90"/>
    <n v="8.4"/>
    <n v="8.3999999999999995E-3"/>
  </r>
  <r>
    <x v="0"/>
    <x v="1"/>
    <x v="1"/>
    <x v="6"/>
    <x v="11"/>
    <s v="NO2_A2"/>
    <x v="6"/>
    <x v="0"/>
    <x v="0"/>
    <s v="GNR_ST_MSW_BP_CB-30"/>
    <n v="15"/>
    <n v="1.4999999999999999E-2"/>
  </r>
  <r>
    <x v="0"/>
    <x v="1"/>
    <x v="1"/>
    <x v="6"/>
    <x v="11"/>
    <s v="NO2_A2"/>
    <x v="7"/>
    <x v="1"/>
    <x v="0"/>
    <s v="GNR_BO_NGAS_E-90"/>
    <n v="31.3"/>
    <n v="3.1300000000000001E-2"/>
  </r>
  <r>
    <x v="0"/>
    <x v="1"/>
    <x v="1"/>
    <x v="6"/>
    <x v="11"/>
    <s v="NO2_A2"/>
    <x v="9"/>
    <x v="1"/>
    <x v="0"/>
    <s v="GNR_EH_HEAT"/>
    <n v="21.4"/>
    <n v="2.1399999999999999E-2"/>
  </r>
  <r>
    <x v="0"/>
    <x v="1"/>
    <x v="1"/>
    <x v="6"/>
    <x v="11"/>
    <s v="NO2_A2"/>
    <x v="10"/>
    <x v="1"/>
    <x v="0"/>
    <s v="GNR_BO_WOODCHI_E-90"/>
    <n v="1.6"/>
    <n v="1.6000000000000001E-3"/>
  </r>
  <r>
    <x v="0"/>
    <x v="1"/>
    <x v="1"/>
    <x v="6"/>
    <x v="11"/>
    <s v="NO2_A2"/>
    <x v="11"/>
    <x v="1"/>
    <x v="0"/>
    <s v="GNR_BO_WOODPEL_E-90"/>
    <n v="9.1999999999999993"/>
    <n v="9.1999999999999998E-3"/>
  </r>
  <r>
    <x v="0"/>
    <x v="1"/>
    <x v="1"/>
    <x v="6"/>
    <x v="11"/>
    <s v="NO2_A2"/>
    <x v="13"/>
    <x v="1"/>
    <x v="0"/>
    <s v="GNR_BO_WOODWST_E-90"/>
    <n v="26.6"/>
    <n v="2.6599999999999999E-2"/>
  </r>
  <r>
    <x v="0"/>
    <x v="1"/>
    <x v="1"/>
    <x v="6"/>
    <x v="12"/>
    <s v="NO3_A2"/>
    <x v="2"/>
    <x v="1"/>
    <x v="0"/>
    <s v="GNR_BO_COAL_E-90"/>
    <n v="1.6"/>
    <n v="1.6000000000000001E-3"/>
  </r>
  <r>
    <x v="0"/>
    <x v="1"/>
    <x v="1"/>
    <x v="6"/>
    <x v="12"/>
    <s v="NO3_A2"/>
    <x v="3"/>
    <x v="3"/>
    <x v="1"/>
    <s v="GNR_HP_ELEC_GROUND-WTR_COP-380_LS-4-MW_Y-2030"/>
    <n v="22.8025230975224"/>
    <n v="2.2802523097522402E-2"/>
  </r>
  <r>
    <x v="0"/>
    <x v="1"/>
    <x v="1"/>
    <x v="6"/>
    <x v="12"/>
    <s v="NO3_A2"/>
    <x v="3"/>
    <x v="3"/>
    <x v="0"/>
    <s v="GNR_BO_ELEC_E-99"/>
    <n v="10.8"/>
    <n v="1.0800000000000001E-2"/>
  </r>
  <r>
    <x v="0"/>
    <x v="1"/>
    <x v="1"/>
    <x v="6"/>
    <x v="12"/>
    <s v="NO3_A2"/>
    <x v="3"/>
    <x v="3"/>
    <x v="0"/>
    <s v="GNR_HP_ELEC_COP-270"/>
    <n v="4.8"/>
    <n v="4.7999999999999996E-3"/>
  </r>
  <r>
    <x v="0"/>
    <x v="1"/>
    <x v="1"/>
    <x v="6"/>
    <x v="12"/>
    <s v="NO3_A2"/>
    <x v="12"/>
    <x v="1"/>
    <x v="0"/>
    <s v="GNR_BO_FUELOIL_E-90"/>
    <n v="12.3"/>
    <n v="1.23E-2"/>
  </r>
  <r>
    <x v="0"/>
    <x v="1"/>
    <x v="1"/>
    <x v="6"/>
    <x v="12"/>
    <s v="NO3_A2"/>
    <x v="4"/>
    <x v="5"/>
    <x v="1"/>
    <s v="GNR_HS_HEAT_PIT_L-DEC_E-91_Y-2020"/>
    <n v="4679.4888635181696"/>
    <n v="4.6794888635181699"/>
  </r>
  <r>
    <x v="0"/>
    <x v="1"/>
    <x v="1"/>
    <x v="6"/>
    <x v="12"/>
    <s v="NO3_A2"/>
    <x v="4"/>
    <x v="5"/>
    <x v="1"/>
    <s v="GNR_HS_HEAT_PIT_L-DEC_E-91_Y-2030"/>
    <n v="2780.2949336138199"/>
    <n v="2.7802949336138201"/>
  </r>
  <r>
    <x v="0"/>
    <x v="1"/>
    <x v="1"/>
    <x v="6"/>
    <x v="12"/>
    <s v="NO3_A2"/>
    <x v="21"/>
    <x v="1"/>
    <x v="0"/>
    <s v="GNR_BO_LNG_E-90"/>
    <n v="11.6"/>
    <n v="1.1599999999999999E-2"/>
  </r>
  <r>
    <x v="0"/>
    <x v="1"/>
    <x v="1"/>
    <x v="6"/>
    <x v="12"/>
    <s v="NO3_A2"/>
    <x v="6"/>
    <x v="0"/>
    <x v="0"/>
    <s v="GNR_ST_MSW_BP_CB-20"/>
    <n v="9"/>
    <n v="8.9999999999999993E-3"/>
  </r>
  <r>
    <x v="0"/>
    <x v="1"/>
    <x v="1"/>
    <x v="6"/>
    <x v="12"/>
    <s v="NO3_A2"/>
    <x v="9"/>
    <x v="1"/>
    <x v="0"/>
    <s v="GNR_EH_HEAT"/>
    <n v="15.7"/>
    <n v="1.5699999999999999E-2"/>
  </r>
  <r>
    <x v="0"/>
    <x v="1"/>
    <x v="1"/>
    <x v="6"/>
    <x v="12"/>
    <s v="NO3_A2"/>
    <x v="10"/>
    <x v="1"/>
    <x v="0"/>
    <s v="GNR_BO_WOODCHI_E-90"/>
    <n v="4.4000000000000004"/>
    <n v="4.4000000000000003E-3"/>
  </r>
  <r>
    <x v="0"/>
    <x v="1"/>
    <x v="1"/>
    <x v="6"/>
    <x v="12"/>
    <s v="NO3_A2"/>
    <x v="11"/>
    <x v="1"/>
    <x v="0"/>
    <s v="GNR_BO_WOODPEL_E-90"/>
    <n v="7.2"/>
    <n v="7.1999999999999998E-3"/>
  </r>
  <r>
    <x v="0"/>
    <x v="1"/>
    <x v="1"/>
    <x v="6"/>
    <x v="12"/>
    <s v="NO3_A3"/>
    <x v="0"/>
    <x v="1"/>
    <x v="0"/>
    <s v="GNR_BO_BGAS_E-90"/>
    <n v="1.7"/>
    <n v="1.6999999999999999E-3"/>
  </r>
  <r>
    <x v="0"/>
    <x v="1"/>
    <x v="1"/>
    <x v="6"/>
    <x v="12"/>
    <s v="NO3_A3"/>
    <x v="3"/>
    <x v="3"/>
    <x v="1"/>
    <s v="GNR_HP_ELEC_GROUND-WTR_COP-380_LS-4-MW_Y-2030"/>
    <n v="163.37210016307199"/>
    <n v="0.16337210016307199"/>
  </r>
  <r>
    <x v="0"/>
    <x v="1"/>
    <x v="1"/>
    <x v="6"/>
    <x v="12"/>
    <s v="NO3_A3"/>
    <x v="3"/>
    <x v="3"/>
    <x v="0"/>
    <s v="GNR_BO_ELEC_E-99"/>
    <n v="36.9"/>
    <n v="3.6900000000000002E-2"/>
  </r>
  <r>
    <x v="0"/>
    <x v="1"/>
    <x v="1"/>
    <x v="6"/>
    <x v="12"/>
    <s v="NO3_A3"/>
    <x v="3"/>
    <x v="3"/>
    <x v="0"/>
    <s v="GNR_HP_ELEC_COP-270"/>
    <n v="0.4"/>
    <n v="4.0000000000000002E-4"/>
  </r>
  <r>
    <x v="0"/>
    <x v="1"/>
    <x v="1"/>
    <x v="6"/>
    <x v="12"/>
    <s v="NO3_A3"/>
    <x v="12"/>
    <x v="1"/>
    <x v="0"/>
    <s v="GNR_BO_FUELOIL_E-90"/>
    <n v="22.3"/>
    <n v="2.23E-2"/>
  </r>
  <r>
    <x v="0"/>
    <x v="1"/>
    <x v="1"/>
    <x v="6"/>
    <x v="12"/>
    <s v="NO3_A3"/>
    <x v="4"/>
    <x v="5"/>
    <x v="1"/>
    <s v="GNR_HS_HEAT_PIT_L-DEC_E-91_Y-2020"/>
    <n v="13330.7600391753"/>
    <n v="13.330760039175299"/>
  </r>
  <r>
    <x v="0"/>
    <x v="1"/>
    <x v="1"/>
    <x v="6"/>
    <x v="12"/>
    <s v="NO3_A3"/>
    <x v="4"/>
    <x v="5"/>
    <x v="1"/>
    <s v="GNR_HS_HEAT_PIT_L-DEC_E-91_Y-2030"/>
    <n v="19193.151868512199"/>
    <n v="19.193151868512199"/>
  </r>
  <r>
    <x v="0"/>
    <x v="1"/>
    <x v="1"/>
    <x v="6"/>
    <x v="12"/>
    <s v="NO3_A3"/>
    <x v="21"/>
    <x v="1"/>
    <x v="0"/>
    <s v="GNR_BO_LNG_E-90"/>
    <n v="42.6"/>
    <n v="4.2599999999999999E-2"/>
  </r>
  <r>
    <x v="0"/>
    <x v="1"/>
    <x v="1"/>
    <x v="6"/>
    <x v="12"/>
    <s v="NO3_A3"/>
    <x v="6"/>
    <x v="1"/>
    <x v="0"/>
    <s v="GNR_BO_MSW_E-90"/>
    <n v="29.2"/>
    <n v="2.92E-2"/>
  </r>
  <r>
    <x v="0"/>
    <x v="1"/>
    <x v="1"/>
    <x v="6"/>
    <x v="12"/>
    <s v="NO3_A3"/>
    <x v="10"/>
    <x v="1"/>
    <x v="0"/>
    <s v="GNR_BO_WOODCHI_E-90"/>
    <n v="5.4"/>
    <n v="5.4000000000000003E-3"/>
  </r>
  <r>
    <x v="0"/>
    <x v="1"/>
    <x v="1"/>
    <x v="6"/>
    <x v="13"/>
    <s v="NO4_A1"/>
    <x v="3"/>
    <x v="3"/>
    <x v="1"/>
    <s v="GNR_BO_ELEC_E-99_LS-10-MW-FEED_Y-2020"/>
    <n v="315.51335173561699"/>
    <n v="0.31551335173561701"/>
  </r>
  <r>
    <x v="0"/>
    <x v="1"/>
    <x v="1"/>
    <x v="6"/>
    <x v="13"/>
    <s v="NO4_A1"/>
    <x v="3"/>
    <x v="3"/>
    <x v="1"/>
    <s v="GNR_BO_ELEC_E-99_LS-10-MW-FEED_Y-2030"/>
    <n v="16.901572986143201"/>
    <n v="1.6901572986143198E-2"/>
  </r>
  <r>
    <x v="0"/>
    <x v="1"/>
    <x v="1"/>
    <x v="6"/>
    <x v="13"/>
    <s v="NO4_A1"/>
    <x v="4"/>
    <x v="5"/>
    <x v="1"/>
    <s v="GNR_HS_HEAT_PIT_L-CEN_E-90_Y-2020"/>
    <n v="31518.646385385"/>
    <n v="31.518646385385001"/>
  </r>
  <r>
    <x v="0"/>
    <x v="1"/>
    <x v="1"/>
    <x v="6"/>
    <x v="13"/>
    <s v="NO4_A1"/>
    <x v="7"/>
    <x v="0"/>
    <x v="0"/>
    <s v="GNR_GT_NGAS_BP_E-39"/>
    <n v="226.31578947368399"/>
    <n v="0.226315789473684"/>
  </r>
  <r>
    <x v="0"/>
    <x v="1"/>
    <x v="1"/>
    <x v="6"/>
    <x v="13"/>
    <s v="NO4_A2"/>
    <x v="2"/>
    <x v="1"/>
    <x v="0"/>
    <s v="GNR_BO_COAL_E-90"/>
    <n v="1.3"/>
    <n v="1.2999999999999999E-3"/>
  </r>
  <r>
    <x v="0"/>
    <x v="1"/>
    <x v="1"/>
    <x v="6"/>
    <x v="13"/>
    <s v="NO4_A2"/>
    <x v="3"/>
    <x v="3"/>
    <x v="0"/>
    <s v="GNR_BO_ELEC_E-99"/>
    <n v="16.8"/>
    <n v="1.6799999999999999E-2"/>
  </r>
  <r>
    <x v="0"/>
    <x v="1"/>
    <x v="1"/>
    <x v="6"/>
    <x v="13"/>
    <s v="NO4_A2"/>
    <x v="3"/>
    <x v="3"/>
    <x v="0"/>
    <s v="GNR_HP_ELEC_COP-270"/>
    <n v="2.7"/>
    <n v="2.7000000000000001E-3"/>
  </r>
  <r>
    <x v="0"/>
    <x v="1"/>
    <x v="1"/>
    <x v="6"/>
    <x v="13"/>
    <s v="NO4_A2"/>
    <x v="12"/>
    <x v="1"/>
    <x v="0"/>
    <s v="GNR_BO_FUELOIL_E-90"/>
    <n v="15.9"/>
    <n v="1.5900000000000001E-2"/>
  </r>
  <r>
    <x v="0"/>
    <x v="1"/>
    <x v="1"/>
    <x v="6"/>
    <x v="13"/>
    <s v="NO4_A2"/>
    <x v="4"/>
    <x v="5"/>
    <x v="1"/>
    <s v="GNR_HS_HEAT_PIT_L-DEC_E-91_Y-2020"/>
    <n v="4520.1900176856998"/>
    <n v="4.5201900176857004"/>
  </r>
  <r>
    <x v="0"/>
    <x v="1"/>
    <x v="1"/>
    <x v="6"/>
    <x v="13"/>
    <s v="NO4_A2"/>
    <x v="4"/>
    <x v="5"/>
    <x v="1"/>
    <s v="GNR_HS_HEAT_PIT_L-DEC_E-91_Y-2030"/>
    <n v="894.17684440950597"/>
    <n v="0.89417684440950596"/>
  </r>
  <r>
    <x v="0"/>
    <x v="1"/>
    <x v="1"/>
    <x v="6"/>
    <x v="13"/>
    <s v="NO4_A2"/>
    <x v="21"/>
    <x v="1"/>
    <x v="0"/>
    <s v="GNR_BO_LNG_E-90"/>
    <n v="7.7"/>
    <n v="7.7000000000000002E-3"/>
  </r>
  <r>
    <x v="0"/>
    <x v="1"/>
    <x v="1"/>
    <x v="6"/>
    <x v="13"/>
    <s v="NO4_A2"/>
    <x v="6"/>
    <x v="0"/>
    <x v="0"/>
    <s v="GNR_ST_MSW_BP_CB-20"/>
    <n v="0.5"/>
    <n v="5.0000000000000001E-4"/>
  </r>
  <r>
    <x v="0"/>
    <x v="1"/>
    <x v="1"/>
    <x v="6"/>
    <x v="13"/>
    <s v="NO4_A2"/>
    <x v="6"/>
    <x v="1"/>
    <x v="0"/>
    <s v="GNR_BO_MSW_E-90"/>
    <n v="6.7"/>
    <n v="6.7000000000000002E-3"/>
  </r>
  <r>
    <x v="0"/>
    <x v="1"/>
    <x v="1"/>
    <x v="6"/>
    <x v="13"/>
    <s v="NO4_A2"/>
    <x v="18"/>
    <x v="1"/>
    <x v="0"/>
    <s v="GNR_BO_BFG_E-90"/>
    <n v="8.3000000000000007"/>
    <n v="8.3000000000000001E-3"/>
  </r>
  <r>
    <x v="0"/>
    <x v="1"/>
    <x v="1"/>
    <x v="6"/>
    <x v="13"/>
    <s v="NO4_A2"/>
    <x v="9"/>
    <x v="1"/>
    <x v="0"/>
    <s v="GNR_EH_HEAT"/>
    <n v="36.6"/>
    <n v="3.6600000000000001E-2"/>
  </r>
  <r>
    <x v="0"/>
    <x v="1"/>
    <x v="1"/>
    <x v="6"/>
    <x v="13"/>
    <s v="NO4_A2"/>
    <x v="10"/>
    <x v="1"/>
    <x v="0"/>
    <s v="GNR_BO_WOODCHI_E-90"/>
    <n v="8.5"/>
    <n v="8.5000000000000006E-3"/>
  </r>
  <r>
    <x v="0"/>
    <x v="1"/>
    <x v="1"/>
    <x v="6"/>
    <x v="14"/>
    <s v="NO5_A1"/>
    <x v="4"/>
    <x v="5"/>
    <x v="1"/>
    <s v="GNR_HS_HEAT_PIT_L-CEN_E-90_Y-2020"/>
    <n v="16356.834397634801"/>
    <n v="16.356834397634799"/>
  </r>
  <r>
    <x v="0"/>
    <x v="1"/>
    <x v="1"/>
    <x v="6"/>
    <x v="14"/>
    <s v="NO5_A1"/>
    <x v="6"/>
    <x v="0"/>
    <x v="1"/>
    <s v="GNR_ST_MSW_BP_E-23_LS-220-MW-FEED_Y-2020"/>
    <n v="689.78627504952601"/>
    <n v="0.68978627504952605"/>
  </r>
  <r>
    <x v="0"/>
    <x v="1"/>
    <x v="1"/>
    <x v="6"/>
    <x v="14"/>
    <s v="NO5_A1"/>
    <x v="7"/>
    <x v="1"/>
    <x v="0"/>
    <s v="GNR_BO_NGAS_E-97"/>
    <n v="600"/>
    <n v="0.6"/>
  </r>
  <r>
    <x v="0"/>
    <x v="1"/>
    <x v="1"/>
    <x v="6"/>
    <x v="14"/>
    <s v="NO5_A2"/>
    <x v="3"/>
    <x v="3"/>
    <x v="1"/>
    <s v="GNR_HP_ELEC_GROUND-WTR_COP-380_LS-4-MW_Y-2030"/>
    <n v="58.721069879722499"/>
    <n v="5.8721069879722497E-2"/>
  </r>
  <r>
    <x v="0"/>
    <x v="1"/>
    <x v="1"/>
    <x v="6"/>
    <x v="14"/>
    <s v="NO5_A2"/>
    <x v="3"/>
    <x v="3"/>
    <x v="0"/>
    <s v="GNR_BO_ELEC_E-99"/>
    <n v="17.7083333333333"/>
    <n v="1.7708333333333302E-2"/>
  </r>
  <r>
    <x v="0"/>
    <x v="1"/>
    <x v="1"/>
    <x v="6"/>
    <x v="14"/>
    <s v="NO5_A2"/>
    <x v="12"/>
    <x v="1"/>
    <x v="0"/>
    <s v="GNR_BO_FUELOIL_E-90"/>
    <n v="23.3333333333333"/>
    <n v="2.33333333333333E-2"/>
  </r>
  <r>
    <x v="0"/>
    <x v="1"/>
    <x v="1"/>
    <x v="6"/>
    <x v="14"/>
    <s v="NO5_A2"/>
    <x v="4"/>
    <x v="5"/>
    <x v="1"/>
    <s v="GNR_HS_HEAT_PIT_L-DEC_E-91_Y-2020"/>
    <n v="5400.3080495919403"/>
    <n v="5.4003080495919402"/>
  </r>
  <r>
    <x v="0"/>
    <x v="1"/>
    <x v="1"/>
    <x v="6"/>
    <x v="14"/>
    <s v="NO5_A2"/>
    <x v="4"/>
    <x v="5"/>
    <x v="1"/>
    <s v="GNR_HS_HEAT_PIT_L-DEC_E-91_Y-2030"/>
    <n v="7380.3215578020599"/>
    <n v="7.38032155780206"/>
  </r>
  <r>
    <x v="0"/>
    <x v="1"/>
    <x v="1"/>
    <x v="6"/>
    <x v="14"/>
    <s v="NO5_A2"/>
    <x v="21"/>
    <x v="1"/>
    <x v="0"/>
    <s v="GNR_BO_LNG_E-90"/>
    <n v="14.1666666666667"/>
    <n v="1.4166666666666701E-2"/>
  </r>
  <r>
    <x v="0"/>
    <x v="1"/>
    <x v="1"/>
    <x v="6"/>
    <x v="14"/>
    <s v="NO5_A2"/>
    <x v="6"/>
    <x v="0"/>
    <x v="0"/>
    <s v="GNR_ST_MSW_BP_CB-20"/>
    <n v="22.9166666666667"/>
    <n v="2.29166666666667E-2"/>
  </r>
  <r>
    <x v="0"/>
    <x v="1"/>
    <x v="1"/>
    <x v="7"/>
    <x v="15"/>
    <s v="PL_A"/>
    <x v="2"/>
    <x v="0"/>
    <x v="0"/>
    <s v="BIEL-4_ST_COAL_BP"/>
    <n v="106.666666666667"/>
    <n v="0.10666666666666701"/>
  </r>
  <r>
    <x v="0"/>
    <x v="1"/>
    <x v="1"/>
    <x v="7"/>
    <x v="15"/>
    <s v="PL_A"/>
    <x v="2"/>
    <x v="0"/>
    <x v="0"/>
    <s v="CHOR2-1_ST_COAL_BP"/>
    <n v="453.33333333333297"/>
    <n v="0.45333333333333298"/>
  </r>
  <r>
    <x v="0"/>
    <x v="1"/>
    <x v="1"/>
    <x v="7"/>
    <x v="15"/>
    <s v="PL_A"/>
    <x v="2"/>
    <x v="0"/>
    <x v="0"/>
    <s v="GNR_ST_COAL_BP_E-15"/>
    <n v="1360"/>
    <n v="1.36"/>
  </r>
  <r>
    <x v="0"/>
    <x v="1"/>
    <x v="1"/>
    <x v="7"/>
    <x v="15"/>
    <s v="PL_A"/>
    <x v="2"/>
    <x v="0"/>
    <x v="0"/>
    <s v="KARO-2_ST_COAL_BP"/>
    <n v="176"/>
    <n v="0.17599999999999999"/>
  </r>
  <r>
    <x v="0"/>
    <x v="1"/>
    <x v="1"/>
    <x v="7"/>
    <x v="15"/>
    <s v="PL_A"/>
    <x v="2"/>
    <x v="0"/>
    <x v="0"/>
    <s v="KATO_ST_COAL_BP"/>
    <n v="175.71428571428601"/>
    <n v="0.17571428571428599"/>
  </r>
  <r>
    <x v="0"/>
    <x v="1"/>
    <x v="1"/>
    <x v="7"/>
    <x v="15"/>
    <s v="PL_A"/>
    <x v="2"/>
    <x v="0"/>
    <x v="0"/>
    <s v="SIER-1_ST_COAL_BP"/>
    <n v="141"/>
    <n v="0.14099999999999999"/>
  </r>
  <r>
    <x v="0"/>
    <x v="1"/>
    <x v="1"/>
    <x v="7"/>
    <x v="15"/>
    <s v="PL_A"/>
    <x v="2"/>
    <x v="0"/>
    <x v="0"/>
    <s v="SKAW-1_ST_COAL_BP"/>
    <n v="138.57142857142901"/>
    <n v="0.13857142857142901"/>
  </r>
  <r>
    <x v="0"/>
    <x v="1"/>
    <x v="1"/>
    <x v="7"/>
    <x v="15"/>
    <s v="PL_A"/>
    <x v="2"/>
    <x v="0"/>
    <x v="0"/>
    <s v="TYCH_ST_COAL_BP"/>
    <n v="72"/>
    <n v="7.1999999999999995E-2"/>
  </r>
  <r>
    <x v="0"/>
    <x v="1"/>
    <x v="1"/>
    <x v="7"/>
    <x v="15"/>
    <s v="PL_A"/>
    <x v="2"/>
    <x v="0"/>
    <x v="0"/>
    <s v="ZIEL-2_ST_COAL_BP"/>
    <n v="11"/>
    <n v="1.0999999999999999E-2"/>
  </r>
  <r>
    <x v="0"/>
    <x v="1"/>
    <x v="1"/>
    <x v="7"/>
    <x v="15"/>
    <s v="PL_A"/>
    <x v="2"/>
    <x v="0"/>
    <x v="0"/>
    <s v="ZIEL-4_ST_COAL_BP"/>
    <n v="60"/>
    <n v="0.06"/>
  </r>
  <r>
    <x v="0"/>
    <x v="1"/>
    <x v="1"/>
    <x v="7"/>
    <x v="15"/>
    <s v="PL_A"/>
    <x v="2"/>
    <x v="2"/>
    <x v="0"/>
    <s v="SIEK-8_ST_COAL_EXT"/>
    <n v="424.44444444444503"/>
    <n v="0.42444444444444501"/>
  </r>
  <r>
    <x v="0"/>
    <x v="1"/>
    <x v="1"/>
    <x v="7"/>
    <x v="15"/>
    <s v="PL_A"/>
    <x v="2"/>
    <x v="2"/>
    <x v="0"/>
    <s v="ZABR-2_ST_COAL_EXT"/>
    <n v="115.384615384615"/>
    <n v="0.115384615384615"/>
  </r>
  <r>
    <x v="0"/>
    <x v="1"/>
    <x v="1"/>
    <x v="7"/>
    <x v="15"/>
    <s v="PL_A"/>
    <x v="2"/>
    <x v="2"/>
    <x v="0"/>
    <s v="ZERA-7_ST_COAL_EXT"/>
    <n v="254.54545454545499"/>
    <n v="0.25454545454545502"/>
  </r>
  <r>
    <x v="0"/>
    <x v="1"/>
    <x v="1"/>
    <x v="7"/>
    <x v="15"/>
    <s v="PL_A"/>
    <x v="2"/>
    <x v="2"/>
    <x v="0"/>
    <s v="ZERA-8_ST_COAL_EXT"/>
    <n v="254.54545454545499"/>
    <n v="0.25454545454545502"/>
  </r>
  <r>
    <x v="0"/>
    <x v="1"/>
    <x v="1"/>
    <x v="7"/>
    <x v="15"/>
    <s v="PL_A"/>
    <x v="2"/>
    <x v="1"/>
    <x v="0"/>
    <s v="GNR_BO_COAL_E-100"/>
    <n v="44500"/>
    <n v="44.5"/>
  </r>
  <r>
    <x v="0"/>
    <x v="1"/>
    <x v="1"/>
    <x v="7"/>
    <x v="15"/>
    <s v="PL_A"/>
    <x v="12"/>
    <x v="0"/>
    <x v="0"/>
    <s v="GNR_ST_FUELOIL_BP_E-15"/>
    <n v="440"/>
    <n v="0.440000000000001"/>
  </r>
  <r>
    <x v="0"/>
    <x v="1"/>
    <x v="1"/>
    <x v="7"/>
    <x v="15"/>
    <s v="PL_A"/>
    <x v="12"/>
    <x v="1"/>
    <x v="0"/>
    <s v="GNR_BO_FUELOIL_E-100"/>
    <n v="1400"/>
    <n v="1.4"/>
  </r>
  <r>
    <x v="0"/>
    <x v="1"/>
    <x v="1"/>
    <x v="7"/>
    <x v="15"/>
    <s v="PL_A"/>
    <x v="4"/>
    <x v="5"/>
    <x v="1"/>
    <s v="GNR_HS_HEAT_PIT_L-CEN_E-90_Y-2020"/>
    <n v="488984.682475232"/>
    <n v="488.98468247523198"/>
  </r>
  <r>
    <x v="0"/>
    <x v="1"/>
    <x v="1"/>
    <x v="7"/>
    <x v="15"/>
    <s v="PL_A"/>
    <x v="4"/>
    <x v="5"/>
    <x v="1"/>
    <s v="GNR_HS_HEAT_PIT_L-CEN_E-90_Y-2030"/>
    <n v="129468.75978124099"/>
    <n v="129.468759781241"/>
  </r>
  <r>
    <x v="0"/>
    <x v="1"/>
    <x v="1"/>
    <x v="7"/>
    <x v="15"/>
    <s v="PL_A"/>
    <x v="6"/>
    <x v="0"/>
    <x v="1"/>
    <s v="GNR_ST_MSW_BP_E-24_LS-220-MW-FEED_Y-2030"/>
    <n v="7711.4239923741197"/>
    <n v="7.7114239923741197"/>
  </r>
  <r>
    <x v="0"/>
    <x v="1"/>
    <x v="1"/>
    <x v="7"/>
    <x v="15"/>
    <s v="PL_A"/>
    <x v="6"/>
    <x v="2"/>
    <x v="0"/>
    <s v="GNR_ST_MSW_BP_E-15"/>
    <m/>
    <m/>
  </r>
  <r>
    <x v="0"/>
    <x v="1"/>
    <x v="1"/>
    <x v="7"/>
    <x v="15"/>
    <s v="PL_A"/>
    <x v="6"/>
    <x v="1"/>
    <x v="0"/>
    <s v="GNR_BO_MSW_E-100"/>
    <n v="1000"/>
    <n v="1"/>
  </r>
  <r>
    <x v="0"/>
    <x v="1"/>
    <x v="1"/>
    <x v="7"/>
    <x v="15"/>
    <s v="PL_A"/>
    <x v="7"/>
    <x v="0"/>
    <x v="0"/>
    <s v="GORZ-4_ST_NGAS_BP"/>
    <n v="104"/>
    <n v="0.104"/>
  </r>
  <r>
    <x v="0"/>
    <x v="1"/>
    <x v="1"/>
    <x v="7"/>
    <x v="15"/>
    <s v="PL_A"/>
    <x v="7"/>
    <x v="0"/>
    <x v="0"/>
    <s v="NOWA-1_ST_NGAS_BP"/>
    <n v="127"/>
    <n v="0.127"/>
  </r>
  <r>
    <x v="0"/>
    <x v="1"/>
    <x v="1"/>
    <x v="7"/>
    <x v="15"/>
    <s v="PL_A"/>
    <x v="7"/>
    <x v="0"/>
    <x v="0"/>
    <s v="RZES-2_ST_NGAS_BP"/>
    <n v="32"/>
    <n v="3.2000000000000001E-2"/>
  </r>
  <r>
    <x v="0"/>
    <x v="1"/>
    <x v="1"/>
    <x v="7"/>
    <x v="15"/>
    <s v="PL_A"/>
    <x v="7"/>
    <x v="0"/>
    <x v="0"/>
    <s v="ZIEL-3_ST_NGAS_BP"/>
    <n v="120"/>
    <n v="0.12"/>
  </r>
  <r>
    <x v="0"/>
    <x v="1"/>
    <x v="1"/>
    <x v="7"/>
    <x v="15"/>
    <s v="PL_A"/>
    <x v="7"/>
    <x v="2"/>
    <x v="0"/>
    <s v="GNR_ST_NGAS_BP_E-15"/>
    <m/>
    <m/>
  </r>
  <r>
    <x v="0"/>
    <x v="1"/>
    <x v="1"/>
    <x v="7"/>
    <x v="15"/>
    <s v="PL_A"/>
    <x v="7"/>
    <x v="1"/>
    <x v="0"/>
    <s v="GNR_BO_NGAS_E-100"/>
    <n v="7400"/>
    <n v="7.4"/>
  </r>
  <r>
    <x v="0"/>
    <x v="1"/>
    <x v="1"/>
    <x v="7"/>
    <x v="15"/>
    <s v="PL_A"/>
    <x v="8"/>
    <x v="0"/>
    <x v="0"/>
    <s v="GNR_ST_STRAW_BP_E-15"/>
    <n v="164"/>
    <n v="0.16400000000000001"/>
  </r>
  <r>
    <x v="0"/>
    <x v="1"/>
    <x v="1"/>
    <x v="7"/>
    <x v="15"/>
    <s v="PL_A"/>
    <x v="8"/>
    <x v="2"/>
    <x v="0"/>
    <s v="LODZ-3_ST_STRAW_EXT"/>
    <n v="200"/>
    <n v="0.2"/>
  </r>
  <r>
    <x v="0"/>
    <x v="1"/>
    <x v="1"/>
    <x v="7"/>
    <x v="15"/>
    <s v="PL_A"/>
    <x v="8"/>
    <x v="1"/>
    <x v="0"/>
    <s v="GNR_BO_STRW_E-100"/>
    <n v="2600"/>
    <n v="2.6"/>
  </r>
  <r>
    <x v="0"/>
    <x v="1"/>
    <x v="1"/>
    <x v="7"/>
    <x v="15"/>
    <s v="PL_A"/>
    <x v="15"/>
    <x v="1"/>
    <x v="0"/>
    <s v="GNR_BO_WOOD_E-100"/>
    <n v="2400"/>
    <n v="2.4"/>
  </r>
  <r>
    <x v="0"/>
    <x v="1"/>
    <x v="1"/>
    <x v="7"/>
    <x v="15"/>
    <s v="PL_A"/>
    <x v="10"/>
    <x v="0"/>
    <x v="1"/>
    <s v="GNR_ST_WOODCHI_BP_E-29_LS-600-MW-FEED_Y-2030"/>
    <n v="374.82918681171202"/>
    <n v="0.37482918681171201"/>
  </r>
  <r>
    <x v="0"/>
    <x v="1"/>
    <x v="1"/>
    <x v="7"/>
    <x v="15"/>
    <s v="PL_Rural"/>
    <x v="2"/>
    <x v="0"/>
    <x v="0"/>
    <s v="SZCZ-1_ST_COAL_BP"/>
    <n v="122.222222222222"/>
    <n v="0.122222222222222"/>
  </r>
  <r>
    <x v="0"/>
    <x v="1"/>
    <x v="1"/>
    <x v="7"/>
    <x v="15"/>
    <s v="PL_Rural"/>
    <x v="2"/>
    <x v="0"/>
    <x v="0"/>
    <s v="TURO-1_ST_COAL_BP"/>
    <n v="681"/>
    <n v="0.68100000000000005"/>
  </r>
  <r>
    <x v="0"/>
    <x v="1"/>
    <x v="1"/>
    <x v="8"/>
    <x v="16"/>
    <s v="SE1_IND"/>
    <x v="3"/>
    <x v="3"/>
    <x v="1"/>
    <s v="GNR_BO_ELEC_E-99_LS-10-MW-FEED_Y-2020"/>
    <n v="29.6448440713663"/>
    <n v="2.9644844071366201E-2"/>
  </r>
  <r>
    <x v="0"/>
    <x v="1"/>
    <x v="1"/>
    <x v="8"/>
    <x v="16"/>
    <s v="SE1_IND"/>
    <x v="3"/>
    <x v="3"/>
    <x v="1"/>
    <s v="GNR_HP_ELEC_AIR-WTR_COP-310_LS_Y-2020"/>
    <n v="44.467266107049198"/>
    <n v="4.4467266107049201E-2"/>
  </r>
  <r>
    <x v="0"/>
    <x v="1"/>
    <x v="1"/>
    <x v="8"/>
    <x v="16"/>
    <s v="SE1_IND"/>
    <x v="4"/>
    <x v="5"/>
    <x v="1"/>
    <s v="GNR_HS_HEAT_PIT_L-CEN_E-90_Y-2020"/>
    <n v="11603.933249096401"/>
    <n v="11.6039332490964"/>
  </r>
  <r>
    <x v="0"/>
    <x v="1"/>
    <x v="1"/>
    <x v="8"/>
    <x v="16"/>
    <s v="SE1_IND"/>
    <x v="5"/>
    <x v="1"/>
    <x v="0"/>
    <s v="GNR_BO_LIGHTOIL_E-85"/>
    <n v="208"/>
    <n v="0.20799999999999999"/>
  </r>
  <r>
    <x v="0"/>
    <x v="1"/>
    <x v="1"/>
    <x v="8"/>
    <x v="16"/>
    <s v="SE1_IND"/>
    <x v="6"/>
    <x v="0"/>
    <x v="1"/>
    <s v="GNR_ST_MSW_BP_E-23_LS-220-MW-FEED_Y-2020"/>
    <n v="319.99762177465198"/>
    <n v="0.31999762177465202"/>
  </r>
  <r>
    <x v="0"/>
    <x v="1"/>
    <x v="1"/>
    <x v="8"/>
    <x v="16"/>
    <s v="SE1_IND"/>
    <x v="10"/>
    <x v="0"/>
    <x v="0"/>
    <s v="GNR_IND-ST_WOODCHI_BP_E-71"/>
    <n v="346.66666666666703"/>
    <n v="0.34666666666666701"/>
  </r>
  <r>
    <x v="0"/>
    <x v="1"/>
    <x v="1"/>
    <x v="8"/>
    <x v="16"/>
    <s v="SE1_medium"/>
    <x v="3"/>
    <x v="3"/>
    <x v="1"/>
    <s v="GNR_HP_ELEC_GROUND-WTR_COP-380_LS-4-MW_Y-2030"/>
    <n v="141.792175693773"/>
    <n v="0.141792175693773"/>
  </r>
  <r>
    <x v="0"/>
    <x v="1"/>
    <x v="1"/>
    <x v="8"/>
    <x v="16"/>
    <s v="SE1_medium"/>
    <x v="12"/>
    <x v="1"/>
    <x v="0"/>
    <s v="GNR_BO_FUELOIL_E-90"/>
    <n v="454.3"/>
    <n v="0.45429999999999998"/>
  </r>
  <r>
    <x v="0"/>
    <x v="1"/>
    <x v="1"/>
    <x v="8"/>
    <x v="16"/>
    <s v="SE1_medium"/>
    <x v="4"/>
    <x v="4"/>
    <x v="0"/>
    <s v="GNR_HS_HEAT_WTR-TANK_LS_E-95_Y-2010"/>
    <n v="1000"/>
    <n v="1"/>
  </r>
  <r>
    <x v="0"/>
    <x v="1"/>
    <x v="1"/>
    <x v="8"/>
    <x v="16"/>
    <s v="SE1_medium"/>
    <x v="4"/>
    <x v="5"/>
    <x v="1"/>
    <s v="GNR_HS_HEAT_PIT_L-DEC_E-91_Y-2020"/>
    <n v="13035.3822641843"/>
    <n v="13.0353822641843"/>
  </r>
  <r>
    <x v="0"/>
    <x v="1"/>
    <x v="1"/>
    <x v="8"/>
    <x v="16"/>
    <s v="SE1_medium"/>
    <x v="4"/>
    <x v="5"/>
    <x v="1"/>
    <s v="GNR_HS_HEAT_PIT_L-DEC_E-91_Y-2030"/>
    <n v="7896.6379204971399"/>
    <n v="7.89663792049714"/>
  </r>
  <r>
    <x v="0"/>
    <x v="1"/>
    <x v="1"/>
    <x v="8"/>
    <x v="16"/>
    <s v="SE1_medium"/>
    <x v="5"/>
    <x v="1"/>
    <x v="0"/>
    <s v="GNR_BO_LIGHTOIL_E-90"/>
    <n v="20"/>
    <n v="0.02"/>
  </r>
  <r>
    <x v="0"/>
    <x v="1"/>
    <x v="1"/>
    <x v="8"/>
    <x v="16"/>
    <s v="SE1_medium"/>
    <x v="6"/>
    <x v="0"/>
    <x v="0"/>
    <s v="GNR_ST_MSW_BP_CB-20"/>
    <n v="70.2"/>
    <n v="7.0199999999999999E-2"/>
  </r>
  <r>
    <x v="0"/>
    <x v="1"/>
    <x v="1"/>
    <x v="8"/>
    <x v="16"/>
    <s v="SE1_medium"/>
    <x v="6"/>
    <x v="1"/>
    <x v="0"/>
    <s v="GNR_BO_MSW_E-90"/>
    <n v="30"/>
    <n v="0.03"/>
  </r>
  <r>
    <x v="0"/>
    <x v="1"/>
    <x v="1"/>
    <x v="8"/>
    <x v="16"/>
    <s v="SE1_medium"/>
    <x v="18"/>
    <x v="1"/>
    <x v="0"/>
    <s v="GNR_BO_BFG_E-90"/>
    <n v="80"/>
    <n v="0.08"/>
  </r>
  <r>
    <x v="0"/>
    <x v="1"/>
    <x v="1"/>
    <x v="8"/>
    <x v="16"/>
    <s v="SE1_medium"/>
    <x v="17"/>
    <x v="0"/>
    <x v="0"/>
    <s v="GNR_ST_PEAT_BP_CB-30"/>
    <n v="27.6666666666667"/>
    <n v="2.76666666666667E-2"/>
  </r>
  <r>
    <x v="0"/>
    <x v="1"/>
    <x v="1"/>
    <x v="8"/>
    <x v="16"/>
    <s v="SE1_medium"/>
    <x v="9"/>
    <x v="1"/>
    <x v="0"/>
    <s v="GNR_EH_HEAT"/>
    <n v="110"/>
    <n v="0.11"/>
  </r>
  <r>
    <x v="0"/>
    <x v="1"/>
    <x v="1"/>
    <x v="8"/>
    <x v="16"/>
    <s v="SE1_medium"/>
    <x v="10"/>
    <x v="1"/>
    <x v="0"/>
    <s v="GNR_BO_WOODCHI_E-90"/>
    <n v="24"/>
    <n v="2.4E-2"/>
  </r>
  <r>
    <x v="0"/>
    <x v="1"/>
    <x v="1"/>
    <x v="8"/>
    <x v="16"/>
    <s v="SE1_medium"/>
    <x v="11"/>
    <x v="1"/>
    <x v="0"/>
    <s v="GNR_BO_WOODPEL_E-90"/>
    <n v="33"/>
    <n v="3.3000000000000002E-2"/>
  </r>
  <r>
    <x v="0"/>
    <x v="1"/>
    <x v="1"/>
    <x v="8"/>
    <x v="16"/>
    <s v="SE1_medium"/>
    <x v="13"/>
    <x v="1"/>
    <x v="0"/>
    <s v="GNR_BO_WOODWST_E-90"/>
    <n v="12"/>
    <n v="1.2E-2"/>
  </r>
  <r>
    <x v="0"/>
    <x v="1"/>
    <x v="1"/>
    <x v="8"/>
    <x v="16"/>
    <s v="SE1_small"/>
    <x v="3"/>
    <x v="3"/>
    <x v="1"/>
    <s v="GNR_HP_ELEC_GROUND-WTR_COP-360_LS-4-MW_Y-2020"/>
    <n v="109.398200933433"/>
    <n v="0.109398200933433"/>
  </r>
  <r>
    <x v="0"/>
    <x v="1"/>
    <x v="1"/>
    <x v="8"/>
    <x v="16"/>
    <s v="SE1_small"/>
    <x v="12"/>
    <x v="1"/>
    <x v="0"/>
    <s v="GNR_BO_FUELOIL_E-90"/>
    <n v="24"/>
    <n v="2.4E-2"/>
  </r>
  <r>
    <x v="0"/>
    <x v="1"/>
    <x v="1"/>
    <x v="8"/>
    <x v="16"/>
    <s v="SE1_small"/>
    <x v="4"/>
    <x v="4"/>
    <x v="0"/>
    <s v="GNR_HS_HEAT_WTR-TANK_LS_E-95_Y-2010"/>
    <n v="175"/>
    <n v="0.17499999999999999"/>
  </r>
  <r>
    <x v="0"/>
    <x v="1"/>
    <x v="1"/>
    <x v="8"/>
    <x v="16"/>
    <s v="SE1_small"/>
    <x v="4"/>
    <x v="5"/>
    <x v="1"/>
    <s v="GNR_HS_HEAT_PIT_L-DEC_E-91_Y-2020"/>
    <n v="14762.4735896979"/>
    <n v="14.762473589697899"/>
  </r>
  <r>
    <x v="0"/>
    <x v="1"/>
    <x v="1"/>
    <x v="8"/>
    <x v="16"/>
    <s v="SE1_small"/>
    <x v="5"/>
    <x v="1"/>
    <x v="0"/>
    <s v="GNR_BO_LIGHTOIL_E-90"/>
    <n v="35.1"/>
    <n v="3.5099999999999999E-2"/>
  </r>
  <r>
    <x v="0"/>
    <x v="1"/>
    <x v="1"/>
    <x v="8"/>
    <x v="16"/>
    <s v="SE1_small"/>
    <x v="9"/>
    <x v="1"/>
    <x v="0"/>
    <s v="GNR_EH_HEAT"/>
    <n v="6.2679670329670296"/>
    <n v="6.2679670329670303E-3"/>
  </r>
  <r>
    <x v="0"/>
    <x v="1"/>
    <x v="1"/>
    <x v="8"/>
    <x v="16"/>
    <s v="SE1_small"/>
    <x v="10"/>
    <x v="0"/>
    <x v="0"/>
    <s v="GNR_ST_WOODCHI_BP_CB-20"/>
    <n v="28.55"/>
    <n v="2.8549999999999999E-2"/>
  </r>
  <r>
    <x v="0"/>
    <x v="1"/>
    <x v="1"/>
    <x v="8"/>
    <x v="16"/>
    <s v="SE1_small"/>
    <x v="10"/>
    <x v="1"/>
    <x v="0"/>
    <s v="GNR_BO_WOODCHI_E-90"/>
    <n v="36.888750000000002"/>
    <n v="3.6888749999999998E-2"/>
  </r>
  <r>
    <x v="0"/>
    <x v="1"/>
    <x v="1"/>
    <x v="8"/>
    <x v="17"/>
    <s v="SE2_IND"/>
    <x v="4"/>
    <x v="5"/>
    <x v="1"/>
    <s v="GNR_HS_HEAT_PIT_L-CEN_E-90_Y-2020"/>
    <n v="24016.0824104194"/>
    <n v="24.016082410419401"/>
  </r>
  <r>
    <x v="0"/>
    <x v="1"/>
    <x v="1"/>
    <x v="8"/>
    <x v="17"/>
    <s v="SE2_IND"/>
    <x v="5"/>
    <x v="1"/>
    <x v="0"/>
    <s v="GNR_BO_LIGHTOIL_E-85"/>
    <n v="436.34"/>
    <n v="0.43634000000000001"/>
  </r>
  <r>
    <x v="0"/>
    <x v="1"/>
    <x v="1"/>
    <x v="8"/>
    <x v="17"/>
    <s v="SE2_IND"/>
    <x v="6"/>
    <x v="0"/>
    <x v="1"/>
    <s v="GNR_ST_MSW_BP_E-23_LS-220-MW-FEED_Y-2020"/>
    <n v="1012.78545863135"/>
    <n v="1.0127854586313501"/>
  </r>
  <r>
    <x v="0"/>
    <x v="1"/>
    <x v="1"/>
    <x v="8"/>
    <x v="17"/>
    <s v="SE2_IND"/>
    <x v="10"/>
    <x v="0"/>
    <x v="0"/>
    <s v="GNR_IND-ST_WOODCHI_BP_E-71"/>
    <n v="727.23333333333301"/>
    <n v="0.72723333333333295"/>
  </r>
  <r>
    <x v="0"/>
    <x v="1"/>
    <x v="1"/>
    <x v="8"/>
    <x v="17"/>
    <s v="SE2_medium"/>
    <x v="0"/>
    <x v="1"/>
    <x v="0"/>
    <s v="GNR_BO_BGAS_E-90"/>
    <n v="21.5"/>
    <n v="2.1499999999999998E-2"/>
  </r>
  <r>
    <x v="0"/>
    <x v="1"/>
    <x v="1"/>
    <x v="8"/>
    <x v="17"/>
    <s v="SE2_medium"/>
    <x v="1"/>
    <x v="1"/>
    <x v="0"/>
    <s v="GNR_BO_BIOIL_E-90"/>
    <n v="27"/>
    <n v="2.7E-2"/>
  </r>
  <r>
    <x v="0"/>
    <x v="1"/>
    <x v="1"/>
    <x v="8"/>
    <x v="17"/>
    <s v="SE2_medium"/>
    <x v="3"/>
    <x v="3"/>
    <x v="1"/>
    <s v="GNR_HP_ELEC_GROUND-WTR_COP-360_LS-4-MW_Y-2020"/>
    <n v="433.46495378389801"/>
    <n v="0.43346495378389799"/>
  </r>
  <r>
    <x v="0"/>
    <x v="1"/>
    <x v="1"/>
    <x v="8"/>
    <x v="17"/>
    <s v="SE2_medium"/>
    <x v="3"/>
    <x v="3"/>
    <x v="1"/>
    <s v="GNR_HP_ELEC_GROUND-WTR_COP-380_LS-4-MW_Y-2030"/>
    <n v="70.086731407650205"/>
    <n v="7.0086731407650205E-2"/>
  </r>
  <r>
    <x v="0"/>
    <x v="1"/>
    <x v="1"/>
    <x v="8"/>
    <x v="17"/>
    <s v="SE2_medium"/>
    <x v="3"/>
    <x v="3"/>
    <x v="0"/>
    <s v="GNR_BO_ELEC_E-99"/>
    <n v="57"/>
    <n v="5.7000000000000002E-2"/>
  </r>
  <r>
    <x v="0"/>
    <x v="1"/>
    <x v="1"/>
    <x v="8"/>
    <x v="17"/>
    <s v="SE2_medium"/>
    <x v="12"/>
    <x v="1"/>
    <x v="0"/>
    <s v="GNR_BO_FUELOIL_E-90"/>
    <n v="145"/>
    <n v="0.14499999999999999"/>
  </r>
  <r>
    <x v="0"/>
    <x v="1"/>
    <x v="1"/>
    <x v="8"/>
    <x v="17"/>
    <s v="SE2_medium"/>
    <x v="4"/>
    <x v="4"/>
    <x v="0"/>
    <s v="GNR_HS_HEAT_WTR-TANK_LS_E-95_Y-2010"/>
    <n v="2165"/>
    <n v="2.165"/>
  </r>
  <r>
    <x v="0"/>
    <x v="1"/>
    <x v="1"/>
    <x v="8"/>
    <x v="17"/>
    <s v="SE2_medium"/>
    <x v="4"/>
    <x v="5"/>
    <x v="1"/>
    <s v="GNR_HS_HEAT_PIT_L-DEC_E-91_Y-2020"/>
    <n v="71034.138549009993"/>
    <n v="71.034138549009995"/>
  </r>
  <r>
    <x v="0"/>
    <x v="1"/>
    <x v="1"/>
    <x v="8"/>
    <x v="17"/>
    <s v="SE2_medium"/>
    <x v="5"/>
    <x v="1"/>
    <x v="0"/>
    <s v="GNR_BO_LIGHTOIL_E-90"/>
    <n v="204"/>
    <n v="0.20399999999999999"/>
  </r>
  <r>
    <x v="0"/>
    <x v="1"/>
    <x v="1"/>
    <x v="8"/>
    <x v="17"/>
    <s v="SE2_medium"/>
    <x v="6"/>
    <x v="0"/>
    <x v="0"/>
    <s v="GNR_ST_MSW_BP_CB-20"/>
    <n v="31.247955865000002"/>
    <n v="3.1247955865E-2"/>
  </r>
  <r>
    <x v="0"/>
    <x v="1"/>
    <x v="1"/>
    <x v="8"/>
    <x v="17"/>
    <s v="SE2_medium"/>
    <x v="6"/>
    <x v="0"/>
    <x v="0"/>
    <s v="GNR_ST_MSW_BP_CB-40"/>
    <n v="48.3"/>
    <n v="4.8300000000000003E-2"/>
  </r>
  <r>
    <x v="0"/>
    <x v="1"/>
    <x v="1"/>
    <x v="8"/>
    <x v="17"/>
    <s v="SE2_medium"/>
    <x v="9"/>
    <x v="1"/>
    <x v="0"/>
    <s v="GNR_EH_HEAT"/>
    <n v="44.80769231"/>
    <n v="4.4807692310000001E-2"/>
  </r>
  <r>
    <x v="0"/>
    <x v="1"/>
    <x v="1"/>
    <x v="8"/>
    <x v="17"/>
    <s v="SE2_medium"/>
    <x v="10"/>
    <x v="0"/>
    <x v="0"/>
    <s v="GNR_ST_WOODCHI_BP_CB-30"/>
    <n v="28.2"/>
    <n v="2.8199999999999999E-2"/>
  </r>
  <r>
    <x v="0"/>
    <x v="1"/>
    <x v="1"/>
    <x v="8"/>
    <x v="17"/>
    <s v="SE2_medium"/>
    <x v="10"/>
    <x v="0"/>
    <x v="0"/>
    <s v="GNR_ST_WOODCHI_BP_CB-40"/>
    <n v="175"/>
    <n v="0.17499999999999999"/>
  </r>
  <r>
    <x v="0"/>
    <x v="1"/>
    <x v="1"/>
    <x v="8"/>
    <x v="17"/>
    <s v="SE2_medium"/>
    <x v="10"/>
    <x v="0"/>
    <x v="0"/>
    <s v="GNR_ST_WOODCHI_BP_CB-50"/>
    <n v="21.6"/>
    <n v="2.1600000000000001E-2"/>
  </r>
  <r>
    <x v="0"/>
    <x v="1"/>
    <x v="1"/>
    <x v="8"/>
    <x v="17"/>
    <s v="SE2_medium"/>
    <x v="10"/>
    <x v="1"/>
    <x v="0"/>
    <s v="GNR_BO_WOODCHI_E-90"/>
    <n v="152"/>
    <n v="0.152"/>
  </r>
  <r>
    <x v="0"/>
    <x v="1"/>
    <x v="1"/>
    <x v="8"/>
    <x v="17"/>
    <s v="SE2_medium"/>
    <x v="11"/>
    <x v="0"/>
    <x v="0"/>
    <s v="GNR_ST_WOODPEL_BP_CB-30"/>
    <n v="26.6666666666667"/>
    <n v="2.66666666666667E-2"/>
  </r>
  <r>
    <x v="0"/>
    <x v="1"/>
    <x v="1"/>
    <x v="8"/>
    <x v="17"/>
    <s v="SE2_medium"/>
    <x v="11"/>
    <x v="1"/>
    <x v="0"/>
    <s v="GNR_BO_WOODPEL_E-90"/>
    <n v="33"/>
    <n v="3.3000000000000002E-2"/>
  </r>
  <r>
    <x v="0"/>
    <x v="1"/>
    <x v="1"/>
    <x v="8"/>
    <x v="17"/>
    <s v="SE2_small"/>
    <x v="1"/>
    <x v="1"/>
    <x v="0"/>
    <s v="GNR_BO_BIOIL_E-90"/>
    <n v="7.0919999999999996"/>
    <n v="7.0920000000000002E-3"/>
  </r>
  <r>
    <x v="0"/>
    <x v="1"/>
    <x v="1"/>
    <x v="8"/>
    <x v="17"/>
    <s v="SE2_small"/>
    <x v="3"/>
    <x v="3"/>
    <x v="1"/>
    <s v="GNR_HP_ELEC_GROUND-WTR_COP-360_LS-4-MW_Y-2020"/>
    <n v="170.23849732362501"/>
    <n v="0.170238497323625"/>
  </r>
  <r>
    <x v="0"/>
    <x v="1"/>
    <x v="1"/>
    <x v="8"/>
    <x v="17"/>
    <s v="SE2_small"/>
    <x v="3"/>
    <x v="3"/>
    <x v="0"/>
    <s v="GNR_BO_ELEC_E-99"/>
    <n v="5.0489999999999897"/>
    <n v="5.0489999999999901E-3"/>
  </r>
  <r>
    <x v="0"/>
    <x v="1"/>
    <x v="1"/>
    <x v="8"/>
    <x v="17"/>
    <s v="SE2_small"/>
    <x v="12"/>
    <x v="1"/>
    <x v="0"/>
    <s v="GNR_BO_FUELOIL_E-90"/>
    <n v="37.26"/>
    <n v="3.7260000000000001E-2"/>
  </r>
  <r>
    <x v="0"/>
    <x v="1"/>
    <x v="1"/>
    <x v="8"/>
    <x v="17"/>
    <s v="SE2_small"/>
    <x v="4"/>
    <x v="4"/>
    <x v="0"/>
    <s v="GNR_HS_HEAT_WTR-TANK_LS_E-95_Y-2010"/>
    <n v="175"/>
    <n v="0.17499999999999999"/>
  </r>
  <r>
    <x v="0"/>
    <x v="1"/>
    <x v="1"/>
    <x v="8"/>
    <x v="17"/>
    <s v="SE2_small"/>
    <x v="4"/>
    <x v="5"/>
    <x v="1"/>
    <s v="GNR_HS_HEAT_PIT_L-DEC_E-91_Y-2020"/>
    <n v="23930.429943052"/>
    <n v="23.930429943052001"/>
  </r>
  <r>
    <x v="0"/>
    <x v="1"/>
    <x v="1"/>
    <x v="8"/>
    <x v="17"/>
    <s v="SE2_small"/>
    <x v="5"/>
    <x v="1"/>
    <x v="0"/>
    <s v="GNR_BO_LIGHTOIL_E-90"/>
    <n v="160.82999999999899"/>
    <n v="0.160829999999999"/>
  </r>
  <r>
    <x v="0"/>
    <x v="1"/>
    <x v="1"/>
    <x v="8"/>
    <x v="17"/>
    <s v="SE2_small"/>
    <x v="18"/>
    <x v="1"/>
    <x v="0"/>
    <s v="GNR_BO_OTHER_E-90"/>
    <n v="3.3660000000000001"/>
    <n v="3.3660000000000001E-3"/>
  </r>
  <r>
    <x v="0"/>
    <x v="1"/>
    <x v="1"/>
    <x v="8"/>
    <x v="17"/>
    <s v="SE2_small"/>
    <x v="9"/>
    <x v="1"/>
    <x v="0"/>
    <s v="GNR_EH_HEAT"/>
    <n v="9.2725000000000009"/>
    <n v="9.2724999999999995E-3"/>
  </r>
  <r>
    <x v="0"/>
    <x v="1"/>
    <x v="1"/>
    <x v="8"/>
    <x v="17"/>
    <s v="SE2_small"/>
    <x v="10"/>
    <x v="1"/>
    <x v="0"/>
    <s v="GNR_BO_WOODCHI_E-90"/>
    <n v="128.16575"/>
    <n v="0.12816574999999999"/>
  </r>
  <r>
    <x v="0"/>
    <x v="1"/>
    <x v="1"/>
    <x v="8"/>
    <x v="17"/>
    <s v="SE2_small"/>
    <x v="11"/>
    <x v="1"/>
    <x v="0"/>
    <s v="GNR_BO_WOODPEL_E-90"/>
    <n v="33.455249999999999"/>
    <n v="3.3455249999999999E-2"/>
  </r>
  <r>
    <x v="0"/>
    <x v="1"/>
    <x v="1"/>
    <x v="8"/>
    <x v="18"/>
    <s v="SE3_IND"/>
    <x v="4"/>
    <x v="5"/>
    <x v="1"/>
    <s v="GNR_HS_HEAT_PIT_L-CEN_E-90_Y-2020"/>
    <n v="36686.501877202303"/>
    <n v="36.686501877202303"/>
  </r>
  <r>
    <x v="0"/>
    <x v="1"/>
    <x v="1"/>
    <x v="8"/>
    <x v="18"/>
    <s v="SE3_IND"/>
    <x v="5"/>
    <x v="1"/>
    <x v="0"/>
    <s v="GNR_BO_LIGHTOIL_E-85"/>
    <n v="733.35"/>
    <n v="0.73334999999999995"/>
  </r>
  <r>
    <x v="0"/>
    <x v="1"/>
    <x v="1"/>
    <x v="8"/>
    <x v="18"/>
    <s v="SE3_IND"/>
    <x v="6"/>
    <x v="0"/>
    <x v="1"/>
    <s v="GNR_ST_MSW_BP_E-23_LS-220-MW-FEED_Y-2020"/>
    <n v="1547.1114311783899"/>
    <n v="1.54711143117839"/>
  </r>
  <r>
    <x v="0"/>
    <x v="1"/>
    <x v="1"/>
    <x v="8"/>
    <x v="18"/>
    <s v="SE3_IND"/>
    <x v="10"/>
    <x v="0"/>
    <x v="0"/>
    <s v="GNR_IND-ST_WOODCHI_BP_E-71"/>
    <n v="1222.25"/>
    <n v="1.2222500000000001"/>
  </r>
  <r>
    <x v="0"/>
    <x v="1"/>
    <x v="1"/>
    <x v="8"/>
    <x v="18"/>
    <s v="SE3_large"/>
    <x v="1"/>
    <x v="1"/>
    <x v="0"/>
    <s v="GNR_BO_BIOIL_E-90"/>
    <n v="1049"/>
    <n v="1.0489999999999999"/>
  </r>
  <r>
    <x v="0"/>
    <x v="1"/>
    <x v="1"/>
    <x v="8"/>
    <x v="18"/>
    <s v="SE3_large"/>
    <x v="2"/>
    <x v="2"/>
    <x v="0"/>
    <s v="VARTAN6_ST_COAL_EXT"/>
    <n v="309.52380952380997"/>
    <n v="0.30952380952380898"/>
  </r>
  <r>
    <x v="0"/>
    <x v="1"/>
    <x v="1"/>
    <x v="8"/>
    <x v="18"/>
    <s v="SE3_large"/>
    <x v="3"/>
    <x v="3"/>
    <x v="0"/>
    <s v="GNR_BO_ELEC_E-99"/>
    <n v="225"/>
    <n v="0.22500000000000001"/>
  </r>
  <r>
    <x v="0"/>
    <x v="1"/>
    <x v="1"/>
    <x v="8"/>
    <x v="18"/>
    <s v="SE3_large"/>
    <x v="3"/>
    <x v="3"/>
    <x v="0"/>
    <s v="GNR_HP_ELEC_COP-270"/>
    <n v="126"/>
    <n v="0.126"/>
  </r>
  <r>
    <x v="0"/>
    <x v="1"/>
    <x v="1"/>
    <x v="8"/>
    <x v="18"/>
    <s v="SE3_large"/>
    <x v="12"/>
    <x v="1"/>
    <x v="0"/>
    <s v="GNR_BO_FUELOIL_E-90"/>
    <n v="768.2"/>
    <n v="0.76819999999999999"/>
  </r>
  <r>
    <x v="0"/>
    <x v="1"/>
    <x v="1"/>
    <x v="8"/>
    <x v="18"/>
    <s v="SE3_large"/>
    <x v="4"/>
    <x v="4"/>
    <x v="0"/>
    <s v="GNR_HS_HEAT_WTR-TANK_LS_E-95_Y-2010"/>
    <n v="5110"/>
    <n v="5.1100000000000003"/>
  </r>
  <r>
    <x v="0"/>
    <x v="1"/>
    <x v="1"/>
    <x v="8"/>
    <x v="18"/>
    <s v="SE3_large"/>
    <x v="4"/>
    <x v="5"/>
    <x v="1"/>
    <s v="GNR_HS_HEAT_PIT_L-CEN_E-90_Y-2020"/>
    <n v="87114.211303126605"/>
    <n v="87.114211303126595"/>
  </r>
  <r>
    <x v="0"/>
    <x v="1"/>
    <x v="1"/>
    <x v="8"/>
    <x v="18"/>
    <s v="SE3_large"/>
    <x v="4"/>
    <x v="5"/>
    <x v="1"/>
    <s v="GNR_HS_HEAT_PIT_L-CEN_E-90_Y-2030"/>
    <n v="49395.723186773401"/>
    <n v="49.395723186773402"/>
  </r>
  <r>
    <x v="0"/>
    <x v="1"/>
    <x v="1"/>
    <x v="8"/>
    <x v="18"/>
    <s v="SE3_large"/>
    <x v="5"/>
    <x v="1"/>
    <x v="0"/>
    <s v="GNR_BO_LIGHTOIL_E-90"/>
    <n v="287"/>
    <n v="0.28699999999999998"/>
  </r>
  <r>
    <x v="0"/>
    <x v="1"/>
    <x v="1"/>
    <x v="8"/>
    <x v="18"/>
    <s v="SE3_large"/>
    <x v="6"/>
    <x v="0"/>
    <x v="1"/>
    <s v="GNR_ST_MSW_BP_E-23_LS-220-MW-FEED_Y-2020"/>
    <n v="954.06097529100202"/>
    <n v="0.95406097529100198"/>
  </r>
  <r>
    <x v="0"/>
    <x v="1"/>
    <x v="1"/>
    <x v="8"/>
    <x v="18"/>
    <s v="SE3_large"/>
    <x v="6"/>
    <x v="0"/>
    <x v="1"/>
    <s v="GNR_ST_MSW_BP_E-24_LS-220-MW-FEED_Y-2030"/>
    <n v="507.65726660960098"/>
    <n v="0.50765726660960098"/>
  </r>
  <r>
    <x v="0"/>
    <x v="1"/>
    <x v="1"/>
    <x v="8"/>
    <x v="18"/>
    <s v="SE3_large"/>
    <x v="6"/>
    <x v="0"/>
    <x v="0"/>
    <s v="GNR_ST_MSW_BP_CB-30"/>
    <n v="205.56934776666699"/>
    <n v="0.20556934776666699"/>
  </r>
  <r>
    <x v="0"/>
    <x v="1"/>
    <x v="1"/>
    <x v="8"/>
    <x v="18"/>
    <s v="SE3_large"/>
    <x v="6"/>
    <x v="2"/>
    <x v="0"/>
    <s v="AROS6_ST_MSW_EXT"/>
    <n v="115.90909090909101"/>
    <n v="0.115909090909091"/>
  </r>
  <r>
    <x v="0"/>
    <x v="1"/>
    <x v="1"/>
    <x v="8"/>
    <x v="18"/>
    <s v="SE3_large"/>
    <x v="7"/>
    <x v="0"/>
    <x v="0"/>
    <s v="GNR_CC_NGAS_BP_CB-90"/>
    <n v="290"/>
    <n v="0.28999999999999998"/>
  </r>
  <r>
    <x v="0"/>
    <x v="1"/>
    <x v="1"/>
    <x v="8"/>
    <x v="18"/>
    <s v="SE3_large"/>
    <x v="7"/>
    <x v="1"/>
    <x v="0"/>
    <s v="GNR_BO_NGAS_E-90"/>
    <n v="8"/>
    <n v="8.0000000000000002E-3"/>
  </r>
  <r>
    <x v="0"/>
    <x v="1"/>
    <x v="1"/>
    <x v="8"/>
    <x v="18"/>
    <s v="SE3_large"/>
    <x v="9"/>
    <x v="1"/>
    <x v="0"/>
    <s v="GNR_EH_HEAT"/>
    <n v="153"/>
    <n v="0.153"/>
  </r>
  <r>
    <x v="0"/>
    <x v="1"/>
    <x v="1"/>
    <x v="8"/>
    <x v="18"/>
    <s v="SE3_large"/>
    <x v="10"/>
    <x v="0"/>
    <x v="0"/>
    <s v="GNR_ST_WOODCHI_BP_CB-10"/>
    <n v="130"/>
    <n v="0.13"/>
  </r>
  <r>
    <x v="0"/>
    <x v="1"/>
    <x v="1"/>
    <x v="8"/>
    <x v="18"/>
    <s v="SE3_large"/>
    <x v="10"/>
    <x v="0"/>
    <x v="0"/>
    <s v="GNR_ST_WOODCHI_BP_CB-30"/>
    <n v="68.915393066666695"/>
    <n v="6.8915393066666705E-2"/>
  </r>
  <r>
    <x v="0"/>
    <x v="1"/>
    <x v="1"/>
    <x v="8"/>
    <x v="18"/>
    <s v="SE3_large"/>
    <x v="10"/>
    <x v="0"/>
    <x v="0"/>
    <s v="GNR_ST_WOODCHI_BP_CB-40"/>
    <n v="343.82662950000002"/>
    <n v="0.34382662949999998"/>
  </r>
  <r>
    <x v="0"/>
    <x v="1"/>
    <x v="1"/>
    <x v="8"/>
    <x v="18"/>
    <s v="SE3_large"/>
    <x v="10"/>
    <x v="0"/>
    <x v="0"/>
    <s v="GNR_ST_WOODCHI_BP_CB-80"/>
    <n v="103.3730896125"/>
    <n v="0.1033730896125"/>
  </r>
  <r>
    <x v="0"/>
    <x v="1"/>
    <x v="1"/>
    <x v="8"/>
    <x v="18"/>
    <s v="SE3_large"/>
    <x v="10"/>
    <x v="1"/>
    <x v="0"/>
    <s v="GNR_BO_WOODCHI_E-90"/>
    <n v="285"/>
    <n v="0.28499999999999998"/>
  </r>
  <r>
    <x v="0"/>
    <x v="1"/>
    <x v="1"/>
    <x v="8"/>
    <x v="18"/>
    <s v="SE3_large"/>
    <x v="11"/>
    <x v="1"/>
    <x v="0"/>
    <s v="GNR_BO_WOODPEL_E-90"/>
    <n v="242"/>
    <n v="0.24199999999999999"/>
  </r>
  <r>
    <x v="0"/>
    <x v="1"/>
    <x v="1"/>
    <x v="8"/>
    <x v="18"/>
    <s v="SE3_large"/>
    <x v="13"/>
    <x v="2"/>
    <x v="0"/>
    <s v="AROS7_ST_WOODWST_EXT"/>
    <n v="115.90909090909101"/>
    <n v="0.115909090909091"/>
  </r>
  <r>
    <x v="0"/>
    <x v="1"/>
    <x v="1"/>
    <x v="8"/>
    <x v="18"/>
    <s v="SE3_medium"/>
    <x v="0"/>
    <x v="1"/>
    <x v="0"/>
    <s v="GNR_BO_BGAS_E-90"/>
    <n v="25.064250000000001"/>
    <n v="2.506425E-2"/>
  </r>
  <r>
    <x v="0"/>
    <x v="1"/>
    <x v="1"/>
    <x v="8"/>
    <x v="18"/>
    <s v="SE3_medium"/>
    <x v="1"/>
    <x v="1"/>
    <x v="0"/>
    <s v="GNR_BO_BIOIL_E-90"/>
    <n v="745.72400000000005"/>
    <n v="0.74572400000000005"/>
  </r>
  <r>
    <x v="0"/>
    <x v="1"/>
    <x v="1"/>
    <x v="8"/>
    <x v="18"/>
    <s v="SE3_medium"/>
    <x v="3"/>
    <x v="3"/>
    <x v="1"/>
    <s v="GNR_HP_ELEC_GROUND-WTR_COP-360_LS-4-MW_Y-2020"/>
    <n v="1631.0008690725299"/>
    <n v="1.6310008690725299"/>
  </r>
  <r>
    <x v="0"/>
    <x v="1"/>
    <x v="1"/>
    <x v="8"/>
    <x v="18"/>
    <s v="SE3_medium"/>
    <x v="3"/>
    <x v="3"/>
    <x v="1"/>
    <s v="GNR_HP_ELEC_GROUND-WTR_COP-380_LS-4-MW_Y-2030"/>
    <n v="243.04541877379901"/>
    <n v="0.24304541877379901"/>
  </r>
  <r>
    <x v="0"/>
    <x v="1"/>
    <x v="1"/>
    <x v="8"/>
    <x v="18"/>
    <s v="SE3_medium"/>
    <x v="3"/>
    <x v="3"/>
    <x v="0"/>
    <s v="GNR_BO_ELEC_E-99"/>
    <n v="160"/>
    <n v="0.16"/>
  </r>
  <r>
    <x v="0"/>
    <x v="1"/>
    <x v="1"/>
    <x v="8"/>
    <x v="18"/>
    <s v="SE3_medium"/>
    <x v="3"/>
    <x v="3"/>
    <x v="0"/>
    <s v="GNR_HP_ELEC_COP-270"/>
    <n v="40.53"/>
    <n v="4.0529999999999997E-2"/>
  </r>
  <r>
    <x v="0"/>
    <x v="1"/>
    <x v="1"/>
    <x v="8"/>
    <x v="18"/>
    <s v="SE3_medium"/>
    <x v="12"/>
    <x v="1"/>
    <x v="0"/>
    <s v="GNR_BO_FUELOIL_E-90"/>
    <n v="1502"/>
    <n v="1.502"/>
  </r>
  <r>
    <x v="0"/>
    <x v="1"/>
    <x v="1"/>
    <x v="8"/>
    <x v="18"/>
    <s v="SE3_medium"/>
    <x v="4"/>
    <x v="4"/>
    <x v="0"/>
    <s v="GNR_HS_HEAT_WTR-TANK_LS_E-95_Y-2010"/>
    <n v="9395"/>
    <n v="9.3949999999999996"/>
  </r>
  <r>
    <x v="0"/>
    <x v="1"/>
    <x v="1"/>
    <x v="8"/>
    <x v="18"/>
    <s v="SE3_medium"/>
    <x v="4"/>
    <x v="5"/>
    <x v="1"/>
    <s v="GNR_HS_HEAT_PIT_L-DEC_E-91_Y-2020"/>
    <n v="247939.709004395"/>
    <n v="247.93970900439501"/>
  </r>
  <r>
    <x v="0"/>
    <x v="1"/>
    <x v="1"/>
    <x v="8"/>
    <x v="18"/>
    <s v="SE3_medium"/>
    <x v="4"/>
    <x v="5"/>
    <x v="1"/>
    <s v="GNR_HS_HEAT_PIT_L-DEC_E-91_Y-2030"/>
    <n v="12545.9790227924"/>
    <n v="12.5459790227924"/>
  </r>
  <r>
    <x v="0"/>
    <x v="1"/>
    <x v="1"/>
    <x v="8"/>
    <x v="18"/>
    <s v="SE3_medium"/>
    <x v="5"/>
    <x v="1"/>
    <x v="0"/>
    <s v="GNR_BO_LIGHTOIL_E-90"/>
    <n v="675.16"/>
    <n v="0.67515999999999998"/>
  </r>
  <r>
    <x v="0"/>
    <x v="1"/>
    <x v="1"/>
    <x v="8"/>
    <x v="18"/>
    <s v="SE3_medium"/>
    <x v="6"/>
    <x v="0"/>
    <x v="0"/>
    <s v="GNR_ST_MSW_BP_CB-10"/>
    <n v="102.48"/>
    <n v="0.10248"/>
  </r>
  <r>
    <x v="0"/>
    <x v="1"/>
    <x v="1"/>
    <x v="8"/>
    <x v="18"/>
    <s v="SE3_medium"/>
    <x v="6"/>
    <x v="0"/>
    <x v="0"/>
    <s v="GNR_ST_MSW_BP_CB-20"/>
    <n v="30"/>
    <n v="0.03"/>
  </r>
  <r>
    <x v="0"/>
    <x v="1"/>
    <x v="1"/>
    <x v="8"/>
    <x v="18"/>
    <s v="SE3_medium"/>
    <x v="6"/>
    <x v="0"/>
    <x v="0"/>
    <s v="GNR_ST_MSW_BP_CB-30"/>
    <n v="61"/>
    <n v="6.0999999999999999E-2"/>
  </r>
  <r>
    <x v="0"/>
    <x v="1"/>
    <x v="1"/>
    <x v="8"/>
    <x v="18"/>
    <s v="SE3_medium"/>
    <x v="6"/>
    <x v="1"/>
    <x v="0"/>
    <s v="GNR_BO_MSW_E-90"/>
    <n v="88.891343283582003"/>
    <n v="8.8891343283582003E-2"/>
  </r>
  <r>
    <x v="0"/>
    <x v="1"/>
    <x v="1"/>
    <x v="8"/>
    <x v="18"/>
    <s v="SE3_medium"/>
    <x v="7"/>
    <x v="1"/>
    <x v="0"/>
    <s v="GNR_BO_NGAS_E-90"/>
    <n v="42"/>
    <n v="4.2000000000000003E-2"/>
  </r>
  <r>
    <x v="0"/>
    <x v="1"/>
    <x v="1"/>
    <x v="8"/>
    <x v="18"/>
    <s v="SE3_medium"/>
    <x v="17"/>
    <x v="0"/>
    <x v="0"/>
    <s v="GNR_ST_PEAT_BP_CB-10"/>
    <n v="52"/>
    <n v="5.1999999999999998E-2"/>
  </r>
  <r>
    <x v="0"/>
    <x v="1"/>
    <x v="1"/>
    <x v="8"/>
    <x v="18"/>
    <s v="SE3_medium"/>
    <x v="17"/>
    <x v="1"/>
    <x v="0"/>
    <s v="GNR_BO_PEAT_E-90"/>
    <n v="10"/>
    <n v="0.01"/>
  </r>
  <r>
    <x v="0"/>
    <x v="1"/>
    <x v="1"/>
    <x v="8"/>
    <x v="18"/>
    <s v="SE3_medium"/>
    <x v="9"/>
    <x v="1"/>
    <x v="0"/>
    <s v="GNR_EH_HEAT"/>
    <n v="141.67391025641001"/>
    <n v="0.14167391025640999"/>
  </r>
  <r>
    <x v="0"/>
    <x v="1"/>
    <x v="1"/>
    <x v="8"/>
    <x v="18"/>
    <s v="SE3_medium"/>
    <x v="10"/>
    <x v="0"/>
    <x v="0"/>
    <s v="GNR_ST_WOODCHI_BP_CB-10"/>
    <n v="16"/>
    <n v="1.6E-2"/>
  </r>
  <r>
    <x v="0"/>
    <x v="1"/>
    <x v="1"/>
    <x v="8"/>
    <x v="18"/>
    <s v="SE3_medium"/>
    <x v="10"/>
    <x v="0"/>
    <x v="0"/>
    <s v="GNR_ST_WOODCHI_BP_CB-20"/>
    <n v="48.235999999999997"/>
    <n v="4.8236000000000001E-2"/>
  </r>
  <r>
    <x v="0"/>
    <x v="1"/>
    <x v="1"/>
    <x v="8"/>
    <x v="18"/>
    <s v="SE3_medium"/>
    <x v="10"/>
    <x v="0"/>
    <x v="0"/>
    <s v="GNR_ST_WOODCHI_BP_CB-30"/>
    <n v="296.01333333333298"/>
    <n v="0.29601333333333302"/>
  </r>
  <r>
    <x v="0"/>
    <x v="1"/>
    <x v="1"/>
    <x v="8"/>
    <x v="18"/>
    <s v="SE3_medium"/>
    <x v="10"/>
    <x v="0"/>
    <x v="0"/>
    <s v="GNR_ST_WOODCHI_BP_CB-40"/>
    <n v="275.3687425"/>
    <n v="0.27536874249999999"/>
  </r>
  <r>
    <x v="0"/>
    <x v="1"/>
    <x v="1"/>
    <x v="8"/>
    <x v="18"/>
    <s v="SE3_medium"/>
    <x v="10"/>
    <x v="1"/>
    <x v="0"/>
    <s v="GNR_BO_WOODCHI_E-90"/>
    <n v="475.30249999999899"/>
    <n v="0.47530249999999902"/>
  </r>
  <r>
    <x v="0"/>
    <x v="1"/>
    <x v="1"/>
    <x v="8"/>
    <x v="18"/>
    <s v="SE3_medium"/>
    <x v="11"/>
    <x v="1"/>
    <x v="0"/>
    <s v="GNR_BO_WOODPEL_E-90"/>
    <n v="357.85449999999997"/>
    <n v="0.35785450000000002"/>
  </r>
  <r>
    <x v="0"/>
    <x v="1"/>
    <x v="1"/>
    <x v="8"/>
    <x v="18"/>
    <s v="SE3_medium"/>
    <x v="13"/>
    <x v="0"/>
    <x v="0"/>
    <s v="GNR_ST_WOODWST_BP_CB-20"/>
    <n v="26.105310145000001"/>
    <n v="2.6105310145000001E-2"/>
  </r>
  <r>
    <x v="0"/>
    <x v="1"/>
    <x v="1"/>
    <x v="8"/>
    <x v="18"/>
    <s v="SE3_medium"/>
    <x v="13"/>
    <x v="0"/>
    <x v="0"/>
    <s v="GNR_ST_WOODWST_BP_CB-30"/>
    <n v="51.033333333333303"/>
    <n v="5.1033333333333299E-2"/>
  </r>
  <r>
    <x v="0"/>
    <x v="1"/>
    <x v="1"/>
    <x v="8"/>
    <x v="18"/>
    <s v="SE3_medium"/>
    <x v="13"/>
    <x v="0"/>
    <x v="0"/>
    <s v="GNR_ST_WOODWST_BP_CB-40"/>
    <n v="235"/>
    <n v="0.23499999999999999"/>
  </r>
  <r>
    <x v="0"/>
    <x v="1"/>
    <x v="1"/>
    <x v="8"/>
    <x v="18"/>
    <s v="SE3_medium"/>
    <x v="13"/>
    <x v="1"/>
    <x v="0"/>
    <s v="GNR_BO_WOODWST_E-90"/>
    <n v="172.8125"/>
    <n v="0.17281250000000001"/>
  </r>
  <r>
    <x v="0"/>
    <x v="1"/>
    <x v="1"/>
    <x v="8"/>
    <x v="18"/>
    <s v="SE3_small"/>
    <x v="0"/>
    <x v="1"/>
    <x v="0"/>
    <s v="GNR_BO_BGAS_E-90"/>
    <n v="3.359"/>
    <n v="3.359E-3"/>
  </r>
  <r>
    <x v="0"/>
    <x v="1"/>
    <x v="1"/>
    <x v="8"/>
    <x v="18"/>
    <s v="SE3_small"/>
    <x v="1"/>
    <x v="1"/>
    <x v="0"/>
    <s v="GNR_BO_BIOIL_E-90"/>
    <n v="271.05399999999997"/>
    <n v="0.27105400000000002"/>
  </r>
  <r>
    <x v="0"/>
    <x v="1"/>
    <x v="1"/>
    <x v="8"/>
    <x v="18"/>
    <s v="SE3_small"/>
    <x v="3"/>
    <x v="3"/>
    <x v="1"/>
    <s v="GNR_HP_ELEC_GROUND-WTR_COP-360_LS-4-MW_Y-2020"/>
    <n v="823.84086506972801"/>
    <n v="0.82384086506972798"/>
  </r>
  <r>
    <x v="0"/>
    <x v="1"/>
    <x v="1"/>
    <x v="8"/>
    <x v="18"/>
    <s v="SE3_small"/>
    <x v="3"/>
    <x v="3"/>
    <x v="1"/>
    <s v="GNR_HP_ELEC_GROUND-WTR_COP-380_LS-4-MW_Y-2030"/>
    <n v="14.1509731420162"/>
    <n v="1.41509731420162E-2"/>
  </r>
  <r>
    <x v="0"/>
    <x v="1"/>
    <x v="1"/>
    <x v="8"/>
    <x v="18"/>
    <s v="SE3_small"/>
    <x v="3"/>
    <x v="3"/>
    <x v="0"/>
    <s v="GNR_BO_ELEC_E-99"/>
    <n v="20"/>
    <n v="0.02"/>
  </r>
  <r>
    <x v="0"/>
    <x v="1"/>
    <x v="1"/>
    <x v="8"/>
    <x v="18"/>
    <s v="SE3_small"/>
    <x v="3"/>
    <x v="3"/>
    <x v="0"/>
    <s v="GNR_HP_ELEC_COP-270"/>
    <n v="4.0500000000000001E-2"/>
    <n v="4.0500000000000002E-5"/>
  </r>
  <r>
    <x v="0"/>
    <x v="1"/>
    <x v="1"/>
    <x v="8"/>
    <x v="18"/>
    <s v="SE3_small"/>
    <x v="12"/>
    <x v="1"/>
    <x v="0"/>
    <s v="GNR_BO_FUELOIL_E-90"/>
    <n v="103.66"/>
    <n v="0.10366"/>
  </r>
  <r>
    <x v="0"/>
    <x v="1"/>
    <x v="1"/>
    <x v="8"/>
    <x v="18"/>
    <s v="SE3_small"/>
    <x v="4"/>
    <x v="4"/>
    <x v="0"/>
    <s v="GNR_HS_HEAT_WTR-TANK_LS_E-95_Y-2010"/>
    <n v="760"/>
    <n v="0.76"/>
  </r>
  <r>
    <x v="0"/>
    <x v="1"/>
    <x v="1"/>
    <x v="8"/>
    <x v="18"/>
    <s v="SE3_small"/>
    <x v="4"/>
    <x v="5"/>
    <x v="1"/>
    <s v="GNR_HS_HEAT_PIT_L-DEC_E-91_Y-2020"/>
    <n v="127155.26979647399"/>
    <n v="127.155269796474"/>
  </r>
  <r>
    <x v="0"/>
    <x v="1"/>
    <x v="1"/>
    <x v="8"/>
    <x v="18"/>
    <s v="SE3_small"/>
    <x v="4"/>
    <x v="5"/>
    <x v="1"/>
    <s v="GNR_HS_HEAT_PIT_L-DEC_E-91_Y-2030"/>
    <n v="251.245814790542"/>
    <n v="0.25124581479054198"/>
  </r>
  <r>
    <x v="0"/>
    <x v="1"/>
    <x v="1"/>
    <x v="8"/>
    <x v="18"/>
    <s v="SE3_small"/>
    <x v="5"/>
    <x v="1"/>
    <x v="0"/>
    <s v="GNR_BO_LIGHTOIL_E-90"/>
    <n v="275.52"/>
    <n v="0.27551999999999999"/>
  </r>
  <r>
    <x v="0"/>
    <x v="1"/>
    <x v="1"/>
    <x v="8"/>
    <x v="18"/>
    <s v="SE3_small"/>
    <x v="6"/>
    <x v="0"/>
    <x v="0"/>
    <s v="GNR_ST_MSW_BP_CB-20"/>
    <n v="10"/>
    <n v="0.01"/>
  </r>
  <r>
    <x v="0"/>
    <x v="1"/>
    <x v="1"/>
    <x v="8"/>
    <x v="18"/>
    <s v="SE3_small"/>
    <x v="7"/>
    <x v="1"/>
    <x v="0"/>
    <s v="GNR_BO_NGAS_E-90"/>
    <n v="15.804"/>
    <n v="1.5803999999999999E-2"/>
  </r>
  <r>
    <x v="0"/>
    <x v="1"/>
    <x v="1"/>
    <x v="8"/>
    <x v="18"/>
    <s v="SE3_small"/>
    <x v="8"/>
    <x v="1"/>
    <x v="0"/>
    <s v="GNR_BO_STRW_E-100"/>
    <n v="9.3352500000000003"/>
    <n v="9.3352499999999998E-3"/>
  </r>
  <r>
    <x v="0"/>
    <x v="1"/>
    <x v="1"/>
    <x v="8"/>
    <x v="18"/>
    <s v="SE3_small"/>
    <x v="9"/>
    <x v="1"/>
    <x v="0"/>
    <s v="GNR_EH_HEAT"/>
    <n v="116.949725274725"/>
    <n v="0.116949725274725"/>
  </r>
  <r>
    <x v="0"/>
    <x v="1"/>
    <x v="1"/>
    <x v="8"/>
    <x v="18"/>
    <s v="SE3_small"/>
    <x v="10"/>
    <x v="0"/>
    <x v="0"/>
    <s v="GNR_ST_WOODCHI_BP_CB-10"/>
    <n v="26"/>
    <n v="2.5999999999999999E-2"/>
  </r>
  <r>
    <x v="0"/>
    <x v="1"/>
    <x v="1"/>
    <x v="8"/>
    <x v="18"/>
    <s v="SE3_small"/>
    <x v="10"/>
    <x v="0"/>
    <x v="0"/>
    <s v="GNR_ST_WOODCHI_BP_CB-20"/>
    <n v="16.45"/>
    <n v="1.6449999999999999E-2"/>
  </r>
  <r>
    <x v="0"/>
    <x v="1"/>
    <x v="1"/>
    <x v="8"/>
    <x v="18"/>
    <s v="SE3_small"/>
    <x v="10"/>
    <x v="0"/>
    <x v="0"/>
    <s v="GNR_ST_WOODCHI_BP_CB-30"/>
    <n v="13.3"/>
    <n v="1.3299999999999999E-2"/>
  </r>
  <r>
    <x v="0"/>
    <x v="1"/>
    <x v="1"/>
    <x v="8"/>
    <x v="18"/>
    <s v="SE3_small"/>
    <x v="10"/>
    <x v="1"/>
    <x v="0"/>
    <s v="GNR_BO_WOODCHI_E-90"/>
    <n v="478.65174999999903"/>
    <n v="0.47865174999999899"/>
  </r>
  <r>
    <x v="0"/>
    <x v="1"/>
    <x v="1"/>
    <x v="8"/>
    <x v="18"/>
    <s v="SE3_small"/>
    <x v="11"/>
    <x v="1"/>
    <x v="0"/>
    <s v="GNR_BO_WOODPEL_E-90"/>
    <n v="150.38024999999999"/>
    <n v="0.15038024999999999"/>
  </r>
  <r>
    <x v="0"/>
    <x v="1"/>
    <x v="1"/>
    <x v="8"/>
    <x v="18"/>
    <s v="SE3_small"/>
    <x v="13"/>
    <x v="0"/>
    <x v="0"/>
    <s v="GNR_ST_WOODWST_BP_CB-20"/>
    <n v="10"/>
    <n v="0.01"/>
  </r>
  <r>
    <x v="0"/>
    <x v="1"/>
    <x v="1"/>
    <x v="8"/>
    <x v="19"/>
    <s v="SE4_IND"/>
    <x v="4"/>
    <x v="5"/>
    <x v="1"/>
    <s v="GNR_HS_HEAT_PIT_L-CEN_E-90_Y-2020"/>
    <n v="18013.627302655401"/>
    <n v="18.013627302655401"/>
  </r>
  <r>
    <x v="0"/>
    <x v="1"/>
    <x v="1"/>
    <x v="8"/>
    <x v="19"/>
    <s v="SE4_IND"/>
    <x v="5"/>
    <x v="1"/>
    <x v="0"/>
    <s v="GNR_BO_LIGHTOIL_E-85"/>
    <n v="505.4"/>
    <n v="0.50539999999999996"/>
  </r>
  <r>
    <x v="0"/>
    <x v="1"/>
    <x v="1"/>
    <x v="8"/>
    <x v="19"/>
    <s v="SE4_IND"/>
    <x v="6"/>
    <x v="0"/>
    <x v="1"/>
    <s v="GNR_ST_MSW_BP_E-23_LS-220-MW-FEED_Y-2020"/>
    <n v="759.65511266812405"/>
    <n v="0.75965511266812402"/>
  </r>
  <r>
    <x v="0"/>
    <x v="1"/>
    <x v="1"/>
    <x v="8"/>
    <x v="19"/>
    <s v="SE4_IND"/>
    <x v="10"/>
    <x v="0"/>
    <x v="0"/>
    <s v="GNR_IND-ST_WOODCHI_BP_E-71"/>
    <n v="842.33333333333303"/>
    <n v="0.84233333333333305"/>
  </r>
  <r>
    <x v="0"/>
    <x v="1"/>
    <x v="1"/>
    <x v="8"/>
    <x v="19"/>
    <s v="SE4_large"/>
    <x v="12"/>
    <x v="1"/>
    <x v="0"/>
    <s v="GNR_BO_FUELOIL_E-90"/>
    <n v="120"/>
    <n v="0.12"/>
  </r>
  <r>
    <x v="0"/>
    <x v="1"/>
    <x v="1"/>
    <x v="8"/>
    <x v="19"/>
    <s v="SE4_large"/>
    <x v="4"/>
    <x v="4"/>
    <x v="0"/>
    <s v="GNR_HS_HEAT_WTR-TANK_LS_E-95_Y-2010"/>
    <n v="600"/>
    <n v="0.6"/>
  </r>
  <r>
    <x v="0"/>
    <x v="1"/>
    <x v="1"/>
    <x v="8"/>
    <x v="19"/>
    <s v="SE4_large"/>
    <x v="4"/>
    <x v="5"/>
    <x v="1"/>
    <s v="GNR_HS_HEAT_PIT_L-CEN_E-90_Y-2020"/>
    <n v="7668.7452516632002"/>
    <n v="7.6687452516632"/>
  </r>
  <r>
    <x v="0"/>
    <x v="1"/>
    <x v="1"/>
    <x v="8"/>
    <x v="19"/>
    <s v="SE4_large"/>
    <x v="4"/>
    <x v="5"/>
    <x v="1"/>
    <s v="GNR_HS_HEAT_PIT_L-CEN_E-90_Y-2030"/>
    <n v="9573.5090842682603"/>
    <n v="9.5735090842682595"/>
  </r>
  <r>
    <x v="0"/>
    <x v="1"/>
    <x v="1"/>
    <x v="8"/>
    <x v="19"/>
    <s v="SE4_large"/>
    <x v="6"/>
    <x v="0"/>
    <x v="1"/>
    <s v="GNR_ST_MSW_BP_E-23_LS-220-MW-FEED_Y-2020"/>
    <n v="68.422390823671094"/>
    <n v="6.8422390823671103E-2"/>
  </r>
  <r>
    <x v="0"/>
    <x v="1"/>
    <x v="1"/>
    <x v="8"/>
    <x v="19"/>
    <s v="SE4_large"/>
    <x v="6"/>
    <x v="0"/>
    <x v="1"/>
    <s v="GNR_ST_MSW_BP_E-24_LS-220-MW-FEED_Y-2030"/>
    <n v="128.04448710433701"/>
    <n v="0.128044487104337"/>
  </r>
  <r>
    <x v="0"/>
    <x v="1"/>
    <x v="1"/>
    <x v="8"/>
    <x v="19"/>
    <s v="SE4_large"/>
    <x v="6"/>
    <x v="0"/>
    <x v="0"/>
    <s v="GNR_ST_MSW_BP_CB-30"/>
    <n v="66.178472466666705"/>
    <n v="6.6178472466666693E-2"/>
  </r>
  <r>
    <x v="0"/>
    <x v="1"/>
    <x v="1"/>
    <x v="8"/>
    <x v="19"/>
    <s v="SE4_large"/>
    <x v="7"/>
    <x v="2"/>
    <x v="0"/>
    <s v="ORESUND_CC_NGAS_EXT"/>
    <n v="249.43820224719099"/>
    <n v="0.24943820224719099"/>
  </r>
  <r>
    <x v="0"/>
    <x v="1"/>
    <x v="1"/>
    <x v="8"/>
    <x v="19"/>
    <s v="SE4_large"/>
    <x v="9"/>
    <x v="1"/>
    <x v="0"/>
    <s v="GNR_EH_HEAT"/>
    <n v="20"/>
    <n v="0.02"/>
  </r>
  <r>
    <x v="0"/>
    <x v="1"/>
    <x v="1"/>
    <x v="8"/>
    <x v="19"/>
    <s v="SE4_medium"/>
    <x v="0"/>
    <x v="1"/>
    <x v="0"/>
    <s v="GNR_BO_BGAS_E-90"/>
    <n v="2.5"/>
    <n v="2.5000000000000001E-3"/>
  </r>
  <r>
    <x v="0"/>
    <x v="1"/>
    <x v="1"/>
    <x v="8"/>
    <x v="19"/>
    <s v="SE4_medium"/>
    <x v="1"/>
    <x v="1"/>
    <x v="0"/>
    <s v="GNR_BO_BIOIL_E-90"/>
    <n v="229.8"/>
    <n v="0.2298"/>
  </r>
  <r>
    <x v="0"/>
    <x v="1"/>
    <x v="1"/>
    <x v="8"/>
    <x v="19"/>
    <s v="SE4_medium"/>
    <x v="3"/>
    <x v="3"/>
    <x v="1"/>
    <s v="GNR_HP_ELEC_GROUND-WTR_COP-360_LS-4-MW_Y-2020"/>
    <n v="784.27740242893196"/>
    <n v="0.78427740242893196"/>
  </r>
  <r>
    <x v="0"/>
    <x v="1"/>
    <x v="1"/>
    <x v="8"/>
    <x v="19"/>
    <s v="SE4_medium"/>
    <x v="3"/>
    <x v="3"/>
    <x v="1"/>
    <s v="GNR_HP_ELEC_GROUND-WTR_COP-380_LS-4-MW_Y-2030"/>
    <n v="153.48692465581499"/>
    <n v="0.15348692465581501"/>
  </r>
  <r>
    <x v="0"/>
    <x v="1"/>
    <x v="1"/>
    <x v="8"/>
    <x v="19"/>
    <s v="SE4_medium"/>
    <x v="12"/>
    <x v="1"/>
    <x v="0"/>
    <s v="GNR_BO_FUELOIL_E-90"/>
    <n v="40.700000000000003"/>
    <n v="4.07E-2"/>
  </r>
  <r>
    <x v="0"/>
    <x v="1"/>
    <x v="1"/>
    <x v="8"/>
    <x v="19"/>
    <s v="SE4_medium"/>
    <x v="4"/>
    <x v="4"/>
    <x v="0"/>
    <s v="GNR_HS_HEAT_WTR-TANK_LS_E-95_Y-2010"/>
    <n v="6407.5"/>
    <n v="6.4074999999999998"/>
  </r>
  <r>
    <x v="0"/>
    <x v="1"/>
    <x v="1"/>
    <x v="8"/>
    <x v="19"/>
    <s v="SE4_medium"/>
    <x v="4"/>
    <x v="5"/>
    <x v="1"/>
    <s v="GNR_HS_HEAT_PIT_L-DEC_E-91_Y-2020"/>
    <n v="129705.498926428"/>
    <n v="129.70549892642799"/>
  </r>
  <r>
    <x v="0"/>
    <x v="1"/>
    <x v="1"/>
    <x v="8"/>
    <x v="19"/>
    <s v="SE4_medium"/>
    <x v="5"/>
    <x v="1"/>
    <x v="0"/>
    <s v="GNR_BO_LIGHTOIL_E-90"/>
    <n v="214.22"/>
    <n v="0.21421999999999999"/>
  </r>
  <r>
    <x v="0"/>
    <x v="1"/>
    <x v="1"/>
    <x v="8"/>
    <x v="19"/>
    <s v="SE4_medium"/>
    <x v="6"/>
    <x v="0"/>
    <x v="0"/>
    <s v="GNR_ST_MSW_BP_CB-30"/>
    <n v="105.104945266667"/>
    <n v="0.105104945266667"/>
  </r>
  <r>
    <x v="0"/>
    <x v="1"/>
    <x v="1"/>
    <x v="8"/>
    <x v="19"/>
    <s v="SE4_medium"/>
    <x v="7"/>
    <x v="1"/>
    <x v="0"/>
    <s v="GNR_BO_NGAS_E-90"/>
    <n v="433"/>
    <n v="0.433"/>
  </r>
  <r>
    <x v="0"/>
    <x v="1"/>
    <x v="1"/>
    <x v="8"/>
    <x v="19"/>
    <s v="SE4_medium"/>
    <x v="8"/>
    <x v="1"/>
    <x v="0"/>
    <s v="GNR_BO_STRW_E-100"/>
    <n v="1.13625"/>
    <n v="1.1362500000000001E-3"/>
  </r>
  <r>
    <x v="0"/>
    <x v="1"/>
    <x v="1"/>
    <x v="8"/>
    <x v="19"/>
    <s v="SE4_medium"/>
    <x v="9"/>
    <x v="1"/>
    <x v="0"/>
    <s v="GNR_EH_HEAT"/>
    <n v="42"/>
    <n v="4.2000000000000003E-2"/>
  </r>
  <r>
    <x v="0"/>
    <x v="1"/>
    <x v="1"/>
    <x v="8"/>
    <x v="19"/>
    <s v="SE4_medium"/>
    <x v="10"/>
    <x v="0"/>
    <x v="0"/>
    <s v="GNR_ST_WOODCHI_BP_CB-10"/>
    <n v="28.665630920000002"/>
    <n v="2.8665630920000001E-2"/>
  </r>
  <r>
    <x v="0"/>
    <x v="1"/>
    <x v="1"/>
    <x v="8"/>
    <x v="19"/>
    <s v="SE4_medium"/>
    <x v="10"/>
    <x v="0"/>
    <x v="0"/>
    <s v="GNR_ST_WOODCHI_BP_CB-20"/>
    <n v="30.5"/>
    <n v="3.0499999999999999E-2"/>
  </r>
  <r>
    <x v="0"/>
    <x v="1"/>
    <x v="1"/>
    <x v="8"/>
    <x v="19"/>
    <s v="SE4_medium"/>
    <x v="10"/>
    <x v="0"/>
    <x v="0"/>
    <s v="GNR_ST_WOODCHI_BP_CB-30"/>
    <n v="136.70085166666701"/>
    <n v="0.13670085166666701"/>
  </r>
  <r>
    <x v="0"/>
    <x v="1"/>
    <x v="1"/>
    <x v="8"/>
    <x v="19"/>
    <s v="SE4_medium"/>
    <x v="10"/>
    <x v="0"/>
    <x v="0"/>
    <s v="GNR_ST_WOODCHI_BP_CB-40"/>
    <n v="115.1812031"/>
    <n v="0.1151812031"/>
  </r>
  <r>
    <x v="0"/>
    <x v="1"/>
    <x v="1"/>
    <x v="8"/>
    <x v="19"/>
    <s v="SE4_medium"/>
    <x v="10"/>
    <x v="0"/>
    <x v="0"/>
    <s v="GNR_ST_WOODCHI_BP_CB-60"/>
    <n v="61.6666666666667"/>
    <n v="6.1666666666666703E-2"/>
  </r>
  <r>
    <x v="0"/>
    <x v="1"/>
    <x v="1"/>
    <x v="8"/>
    <x v="19"/>
    <s v="SE4_medium"/>
    <x v="10"/>
    <x v="1"/>
    <x v="0"/>
    <s v="GNR_BO_WOODCHI_E-90"/>
    <n v="147.1"/>
    <n v="0.14710000000000001"/>
  </r>
  <r>
    <x v="0"/>
    <x v="1"/>
    <x v="1"/>
    <x v="8"/>
    <x v="19"/>
    <s v="SE4_medium"/>
    <x v="11"/>
    <x v="1"/>
    <x v="0"/>
    <s v="GNR_BO_WOODPEL_E-90"/>
    <n v="53.837000000000003"/>
    <n v="5.3837000000000003E-2"/>
  </r>
  <r>
    <x v="0"/>
    <x v="1"/>
    <x v="1"/>
    <x v="8"/>
    <x v="19"/>
    <s v="SE4_small"/>
    <x v="0"/>
    <x v="1"/>
    <x v="0"/>
    <s v="GNR_BO_BGAS_E-90"/>
    <n v="2.2499999999999999E-2"/>
    <n v="2.2500000000000001E-5"/>
  </r>
  <r>
    <x v="0"/>
    <x v="1"/>
    <x v="1"/>
    <x v="8"/>
    <x v="19"/>
    <s v="SE4_small"/>
    <x v="1"/>
    <x v="1"/>
    <x v="0"/>
    <s v="GNR_BO_BIOIL_E-90"/>
    <n v="48.745999999999903"/>
    <n v="4.8745999999999901E-2"/>
  </r>
  <r>
    <x v="0"/>
    <x v="1"/>
    <x v="1"/>
    <x v="8"/>
    <x v="19"/>
    <s v="SE4_small"/>
    <x v="3"/>
    <x v="3"/>
    <x v="1"/>
    <s v="GNR_HP_ELEC_GROUND-WTR_COP-360_LS-4-MW_Y-2020"/>
    <n v="242.29465701773901"/>
    <n v="0.242294657017739"/>
  </r>
  <r>
    <x v="0"/>
    <x v="1"/>
    <x v="1"/>
    <x v="8"/>
    <x v="19"/>
    <s v="SE4_small"/>
    <x v="3"/>
    <x v="3"/>
    <x v="1"/>
    <s v="GNR_HP_ELEC_GROUND-WTR_COP-380_LS-4-MW_Y-2030"/>
    <n v="3.6475890736821199"/>
    <n v="3.64758907368212E-3"/>
  </r>
  <r>
    <x v="0"/>
    <x v="1"/>
    <x v="1"/>
    <x v="8"/>
    <x v="19"/>
    <s v="SE4_small"/>
    <x v="3"/>
    <x v="3"/>
    <x v="0"/>
    <s v="GNR_BO_ELEC_E-99"/>
    <n v="5.9399999999999897E-2"/>
    <n v="5.9399999999999899E-5"/>
  </r>
  <r>
    <x v="0"/>
    <x v="1"/>
    <x v="1"/>
    <x v="8"/>
    <x v="19"/>
    <s v="SE4_small"/>
    <x v="4"/>
    <x v="4"/>
    <x v="0"/>
    <s v="GNR_HS_HEAT_WTR-TANK_LS_E-95_Y-2010"/>
    <n v="230"/>
    <n v="0.23"/>
  </r>
  <r>
    <x v="0"/>
    <x v="1"/>
    <x v="1"/>
    <x v="8"/>
    <x v="19"/>
    <s v="SE4_small"/>
    <x v="4"/>
    <x v="5"/>
    <x v="1"/>
    <s v="GNR_HS_HEAT_PIT_L-DEC_E-91_Y-2020"/>
    <n v="37295.777395065401"/>
    <n v="37.2957773950654"/>
  </r>
  <r>
    <x v="0"/>
    <x v="1"/>
    <x v="1"/>
    <x v="8"/>
    <x v="19"/>
    <s v="SE4_small"/>
    <x v="5"/>
    <x v="1"/>
    <x v="0"/>
    <s v="GNR_BO_LIGHTOIL_E-90"/>
    <n v="25.2"/>
    <n v="2.52E-2"/>
  </r>
  <r>
    <x v="0"/>
    <x v="1"/>
    <x v="1"/>
    <x v="8"/>
    <x v="19"/>
    <s v="SE4_small"/>
    <x v="7"/>
    <x v="1"/>
    <x v="0"/>
    <s v="GNR_BO_NGAS_E-90"/>
    <n v="5.5439999999999996"/>
    <n v="5.5440000000000003E-3"/>
  </r>
  <r>
    <x v="0"/>
    <x v="1"/>
    <x v="1"/>
    <x v="8"/>
    <x v="19"/>
    <s v="SE4_small"/>
    <x v="18"/>
    <x v="1"/>
    <x v="0"/>
    <s v="GNR_BO_OTHER_E-90"/>
    <n v="4.9499999999999904"/>
    <n v="4.94999999999999E-3"/>
  </r>
  <r>
    <x v="0"/>
    <x v="1"/>
    <x v="1"/>
    <x v="8"/>
    <x v="19"/>
    <s v="SE4_small"/>
    <x v="8"/>
    <x v="1"/>
    <x v="0"/>
    <s v="GNR_BO_STRW_E-100"/>
    <n v="6.0795000000000003"/>
    <n v="6.0794999999999998E-3"/>
  </r>
  <r>
    <x v="0"/>
    <x v="1"/>
    <x v="1"/>
    <x v="8"/>
    <x v="19"/>
    <s v="SE4_small"/>
    <x v="9"/>
    <x v="1"/>
    <x v="0"/>
    <s v="GNR_EH_HEAT"/>
    <n v="13.465"/>
    <n v="1.3465E-2"/>
  </r>
  <r>
    <x v="0"/>
    <x v="1"/>
    <x v="1"/>
    <x v="8"/>
    <x v="19"/>
    <s v="SE4_small"/>
    <x v="10"/>
    <x v="1"/>
    <x v="0"/>
    <s v="GNR_BO_WOODCHI_E-90"/>
    <n v="141.86075"/>
    <n v="0.14186075000000001"/>
  </r>
  <r>
    <x v="0"/>
    <x v="1"/>
    <x v="1"/>
    <x v="8"/>
    <x v="19"/>
    <s v="SE4_small"/>
    <x v="11"/>
    <x v="1"/>
    <x v="0"/>
    <s v="GNR_BO_WOODPEL_E-90"/>
    <n v="32.604999999999997"/>
    <n v="3.2605000000000002E-2"/>
  </r>
  <r>
    <x v="0"/>
    <x v="2"/>
    <x v="1"/>
    <x v="0"/>
    <x v="0"/>
    <s v="DK1_Large"/>
    <x v="4"/>
    <x v="5"/>
    <x v="1"/>
    <s v="GNR_HS_HEAT_PIT_L-CEN_E-90_Y-2050"/>
    <n v="89543.238651717096"/>
    <n v="89.543238651717104"/>
  </r>
  <r>
    <x v="0"/>
    <x v="2"/>
    <x v="1"/>
    <x v="0"/>
    <x v="0"/>
    <s v="DK1_Large"/>
    <x v="6"/>
    <x v="0"/>
    <x v="1"/>
    <s v="GNR_ST_MSW_BP_E-24_LS-220-MW-FEED_Y-2030"/>
    <n v="859.20308987580404"/>
    <n v="0.85920308987580396"/>
  </r>
  <r>
    <x v="0"/>
    <x v="2"/>
    <x v="1"/>
    <x v="0"/>
    <x v="0"/>
    <s v="DK1_Large"/>
    <x v="10"/>
    <x v="0"/>
    <x v="1"/>
    <s v="GNR_ST_WOODCHI_BP_E-29_LS-600-MW-FEED_Y-2030"/>
    <n v="122.63912173114601"/>
    <n v="0.12263912173114599"/>
  </r>
  <r>
    <x v="0"/>
    <x v="2"/>
    <x v="1"/>
    <x v="0"/>
    <x v="0"/>
    <s v="DK1_MedSmall"/>
    <x v="3"/>
    <x v="3"/>
    <x v="1"/>
    <s v="GNR_HP_ELEC_GROUND-WTR_COP-380_LS-4-MW_Y-2030"/>
    <n v="178.343466683538"/>
    <n v="0.17834346668353801"/>
  </r>
  <r>
    <x v="0"/>
    <x v="2"/>
    <x v="1"/>
    <x v="0"/>
    <x v="0"/>
    <s v="DK1_MedSmall"/>
    <x v="3"/>
    <x v="3"/>
    <x v="1"/>
    <s v="GNR_HP_ELEC_GROUND-WTR_COP-410_LS-4-MW_Y-2050"/>
    <n v="79.230078789311193"/>
    <n v="7.9230078789311195E-2"/>
  </r>
  <r>
    <x v="0"/>
    <x v="2"/>
    <x v="1"/>
    <x v="0"/>
    <x v="0"/>
    <s v="DK1_MedSmall"/>
    <x v="4"/>
    <x v="5"/>
    <x v="1"/>
    <s v="GNR_HS_HEAT_PIT_L-DEC_E-91_Y-2050"/>
    <n v="36650.155876628603"/>
    <n v="36.650155876628602"/>
  </r>
  <r>
    <x v="0"/>
    <x v="2"/>
    <x v="1"/>
    <x v="0"/>
    <x v="0"/>
    <s v="DK1_Medium"/>
    <x v="3"/>
    <x v="3"/>
    <x v="1"/>
    <s v="GNR_HP_ELEC_GROUND-WTR_COP-380_LS-4-MW_Y-2030"/>
    <n v="564.55908102489605"/>
    <n v="0.56455908102489605"/>
  </r>
  <r>
    <x v="0"/>
    <x v="2"/>
    <x v="1"/>
    <x v="0"/>
    <x v="0"/>
    <s v="DK1_Medium"/>
    <x v="3"/>
    <x v="3"/>
    <x v="1"/>
    <s v="GNR_HP_ELEC_GROUND-WTR_COP-410_LS-4-MW_Y-2050"/>
    <n v="72.823767868854205"/>
    <n v="7.2823767868854306E-2"/>
  </r>
  <r>
    <x v="0"/>
    <x v="2"/>
    <x v="1"/>
    <x v="0"/>
    <x v="0"/>
    <s v="DK1_Medium"/>
    <x v="4"/>
    <x v="5"/>
    <x v="1"/>
    <s v="GNR_HS_HEAT_PIT_L-DEC_E-91_Y-2050"/>
    <n v="95434.061058939202"/>
    <n v="95.434061058939207"/>
  </r>
  <r>
    <x v="0"/>
    <x v="2"/>
    <x v="1"/>
    <x v="0"/>
    <x v="0"/>
    <s v="DK1_Rural"/>
    <x v="3"/>
    <x v="3"/>
    <x v="1"/>
    <s v="GNR_HP_ELEC_GROUND-WTR_COP-380_LS-4-MW_Y-2030"/>
    <n v="340.91274224947801"/>
    <n v="0.34091274224947798"/>
  </r>
  <r>
    <x v="0"/>
    <x v="2"/>
    <x v="1"/>
    <x v="0"/>
    <x v="0"/>
    <s v="DK1_Rural"/>
    <x v="3"/>
    <x v="3"/>
    <x v="1"/>
    <s v="GNR_HP_ELEC_GROUND-WTR_COP-410_LS-4-MW_Y-2050"/>
    <n v="308.49772172889197"/>
    <n v="0.308497721728892"/>
  </r>
  <r>
    <x v="0"/>
    <x v="2"/>
    <x v="1"/>
    <x v="0"/>
    <x v="0"/>
    <s v="DK1_Rural"/>
    <x v="4"/>
    <x v="5"/>
    <x v="1"/>
    <s v="GNR_HS_HEAT_PIT_L-DEC_E-91_Y-2050"/>
    <n v="88221.583659654498"/>
    <n v="88.221583659654499"/>
  </r>
  <r>
    <x v="0"/>
    <x v="2"/>
    <x v="1"/>
    <x v="0"/>
    <x v="0"/>
    <s v="DK1_Small"/>
    <x v="3"/>
    <x v="3"/>
    <x v="1"/>
    <s v="GNR_HP_ELEC_GROUND-WTR_COP-380_LS-4-MW_Y-2030"/>
    <n v="25.025998900434299"/>
    <n v="2.5025998900434301E-2"/>
  </r>
  <r>
    <x v="0"/>
    <x v="2"/>
    <x v="1"/>
    <x v="0"/>
    <x v="0"/>
    <s v="DK1_Small"/>
    <x v="3"/>
    <x v="3"/>
    <x v="1"/>
    <s v="GNR_HP_ELEC_GROUND-WTR_COP-410_LS-4-MW_Y-2050"/>
    <n v="28.896290794085001"/>
    <n v="2.8896290794085001E-2"/>
  </r>
  <r>
    <x v="0"/>
    <x v="2"/>
    <x v="1"/>
    <x v="0"/>
    <x v="0"/>
    <s v="DK1_Small"/>
    <x v="4"/>
    <x v="5"/>
    <x v="1"/>
    <s v="GNR_HS_HEAT_PIT_L-DEC_E-91_Y-2050"/>
    <n v="7199.0604164079004"/>
    <n v="7.1990604164079004"/>
  </r>
  <r>
    <x v="0"/>
    <x v="2"/>
    <x v="1"/>
    <x v="0"/>
    <x v="1"/>
    <s v="DK2_Large"/>
    <x v="4"/>
    <x v="5"/>
    <x v="1"/>
    <s v="GNR_HS_HEAT_PIT_L-CEN_E-90_Y-2050"/>
    <n v="95409.6003999479"/>
    <n v="95.409600399947905"/>
  </r>
  <r>
    <x v="0"/>
    <x v="2"/>
    <x v="1"/>
    <x v="0"/>
    <x v="1"/>
    <s v="DK2_Large"/>
    <x v="6"/>
    <x v="0"/>
    <x v="1"/>
    <s v="GNR_ST_MSW_BP_E-24_LS-220-MW-FEED_Y-2030"/>
    <n v="426.90518063763898"/>
    <n v="0.42690518063763899"/>
  </r>
  <r>
    <x v="0"/>
    <x v="2"/>
    <x v="1"/>
    <x v="0"/>
    <x v="1"/>
    <s v="DK2_Large"/>
    <x v="6"/>
    <x v="0"/>
    <x v="1"/>
    <s v="GNR_ST_MSW_BP_E-25_LS-220-MW-FEED_Y-2050"/>
    <n v="354.51380351194899"/>
    <n v="0.354513803511949"/>
  </r>
  <r>
    <x v="0"/>
    <x v="2"/>
    <x v="1"/>
    <x v="0"/>
    <x v="1"/>
    <s v="DK2_Large"/>
    <x v="10"/>
    <x v="0"/>
    <x v="1"/>
    <s v="GNR_ST_WOODCHI_BP_E-29_LS-600-MW-FEED_Y-2030"/>
    <n v="97.313813346352603"/>
    <n v="9.7313813346352598E-2"/>
  </r>
  <r>
    <x v="0"/>
    <x v="2"/>
    <x v="1"/>
    <x v="0"/>
    <x v="1"/>
    <s v="DK2_MedSmall"/>
    <x v="3"/>
    <x v="3"/>
    <x v="1"/>
    <s v="GNR_HP_ELEC_GROUND-WTR_COP-380_LS-4-MW_Y-2030"/>
    <n v="140.88745557035401"/>
    <n v="0.14088745557035401"/>
  </r>
  <r>
    <x v="0"/>
    <x v="2"/>
    <x v="1"/>
    <x v="0"/>
    <x v="1"/>
    <s v="DK2_MedSmall"/>
    <x v="4"/>
    <x v="5"/>
    <x v="1"/>
    <s v="GNR_HS_HEAT_PIT_L-DEC_E-91_Y-2050"/>
    <n v="22566.518900550302"/>
    <n v="22.5665189005503"/>
  </r>
  <r>
    <x v="0"/>
    <x v="2"/>
    <x v="1"/>
    <x v="0"/>
    <x v="1"/>
    <s v="DK2_Medium"/>
    <x v="3"/>
    <x v="3"/>
    <x v="1"/>
    <s v="GNR_HP_ELEC_GROUND-WTR_COP-380_LS-4-MW_Y-2030"/>
    <n v="339.91144387038003"/>
    <n v="0.33991144387038003"/>
  </r>
  <r>
    <x v="0"/>
    <x v="2"/>
    <x v="1"/>
    <x v="0"/>
    <x v="1"/>
    <s v="DK2_Medium"/>
    <x v="4"/>
    <x v="5"/>
    <x v="1"/>
    <s v="GNR_HS_HEAT_PIT_L-DEC_E-91_Y-2050"/>
    <n v="54441.6869765589"/>
    <n v="54.441686976558898"/>
  </r>
  <r>
    <x v="0"/>
    <x v="2"/>
    <x v="1"/>
    <x v="0"/>
    <x v="1"/>
    <s v="DK2_Rural"/>
    <x v="3"/>
    <x v="3"/>
    <x v="1"/>
    <s v="GNR_HP_ELEC_GROUND-WTR_COP-380_LS-4-MW_Y-2030"/>
    <n v="91.5677352377799"/>
    <n v="9.1567735237779904E-2"/>
  </r>
  <r>
    <x v="0"/>
    <x v="2"/>
    <x v="1"/>
    <x v="0"/>
    <x v="1"/>
    <s v="DK2_Rural"/>
    <x v="3"/>
    <x v="3"/>
    <x v="1"/>
    <s v="GNR_HP_ELEC_GROUND-WTR_COP-410_LS-4-MW_Y-2050"/>
    <n v="127.878630419929"/>
    <n v="0.127878630419929"/>
  </r>
  <r>
    <x v="0"/>
    <x v="2"/>
    <x v="1"/>
    <x v="0"/>
    <x v="1"/>
    <s v="DK2_Rural"/>
    <x v="4"/>
    <x v="5"/>
    <x v="1"/>
    <s v="GNR_HS_HEAT_PIT_L-DEC_E-91_Y-2050"/>
    <n v="28902.393616320001"/>
    <n v="28.902393616320001"/>
  </r>
  <r>
    <x v="0"/>
    <x v="2"/>
    <x v="1"/>
    <x v="0"/>
    <x v="1"/>
    <s v="DK2_Small"/>
    <x v="3"/>
    <x v="3"/>
    <x v="1"/>
    <s v="GNR_HP_ELEC_GROUND-WTR_COP-380_LS-4-MW_Y-2030"/>
    <n v="0.28438807569621999"/>
    <n v="2.8438807569622002E-4"/>
  </r>
  <r>
    <x v="0"/>
    <x v="2"/>
    <x v="1"/>
    <x v="0"/>
    <x v="1"/>
    <s v="DK2_Small"/>
    <x v="3"/>
    <x v="3"/>
    <x v="1"/>
    <s v="GNR_HP_ELEC_GROUND-WTR_COP-410_LS-4-MW_Y-2050"/>
    <n v="15.645794879661899"/>
    <n v="1.56457948796619E-2"/>
  </r>
  <r>
    <x v="0"/>
    <x v="2"/>
    <x v="1"/>
    <x v="0"/>
    <x v="1"/>
    <s v="DK2_Small"/>
    <x v="4"/>
    <x v="5"/>
    <x v="1"/>
    <s v="GNR_HS_HEAT_PIT_L-DEC_E-91_Y-2050"/>
    <n v="1994.9745605600699"/>
    <n v="1.9949745605600699"/>
  </r>
  <r>
    <x v="0"/>
    <x v="2"/>
    <x v="1"/>
    <x v="1"/>
    <x v="2"/>
    <s v="EE_Industry"/>
    <x v="3"/>
    <x v="3"/>
    <x v="1"/>
    <s v="GNR_HP_ELEC_GROUND-WTR_COP-410_LS-4-MW_Y-2050"/>
    <n v="36.1080668487945"/>
    <n v="3.6108066848794501E-2"/>
  </r>
  <r>
    <x v="0"/>
    <x v="2"/>
    <x v="1"/>
    <x v="1"/>
    <x v="2"/>
    <s v="EE_Industry"/>
    <x v="4"/>
    <x v="5"/>
    <x v="1"/>
    <s v="GNR_HS_HEAT_PIT_L-DEC_E-91_Y-2050"/>
    <n v="3452.13221134081"/>
    <n v="3.4521322113408099"/>
  </r>
  <r>
    <x v="0"/>
    <x v="2"/>
    <x v="1"/>
    <x v="1"/>
    <x v="2"/>
    <s v="EE_Kohtla_Jarve"/>
    <x v="3"/>
    <x v="3"/>
    <x v="1"/>
    <s v="GNR_HP_ELEC_GROUND-WTR_COP-410_LS-4-MW_Y-2050"/>
    <n v="25.529563014221502"/>
    <n v="2.5529563014221501E-2"/>
  </r>
  <r>
    <x v="0"/>
    <x v="2"/>
    <x v="1"/>
    <x v="1"/>
    <x v="2"/>
    <s v="EE_Kohtla_Jarve"/>
    <x v="4"/>
    <x v="5"/>
    <x v="1"/>
    <s v="GNR_HS_HEAT_PIT_L-DEC_E-91_Y-2050"/>
    <n v="2440.7683521775398"/>
    <n v="2.4407683521775398"/>
  </r>
  <r>
    <x v="0"/>
    <x v="2"/>
    <x v="1"/>
    <x v="1"/>
    <x v="2"/>
    <s v="EE_Narva"/>
    <x v="3"/>
    <x v="3"/>
    <x v="1"/>
    <s v="GNR_HP_ELEC_AIR-WTR_COP-330_LS_Y-2030"/>
    <n v="2.5497949749312201"/>
    <n v="2.5497949749312201E-3"/>
  </r>
  <r>
    <x v="0"/>
    <x v="2"/>
    <x v="1"/>
    <x v="1"/>
    <x v="2"/>
    <s v="EE_Narva"/>
    <x v="3"/>
    <x v="3"/>
    <x v="1"/>
    <s v="GNR_HP_ELEC_AIR-WTR_COP-360_LS_Y-2050"/>
    <n v="35.362778458645003"/>
    <n v="3.5362778458645001E-2"/>
  </r>
  <r>
    <x v="0"/>
    <x v="2"/>
    <x v="1"/>
    <x v="1"/>
    <x v="2"/>
    <s v="EE_Narva"/>
    <x v="4"/>
    <x v="5"/>
    <x v="1"/>
    <s v="GNR_HS_HEAT_PIT_L-CEN_E-90_Y-2050"/>
    <n v="2752.3627992683901"/>
    <n v="2.7523627992683899"/>
  </r>
  <r>
    <x v="0"/>
    <x v="2"/>
    <x v="1"/>
    <x v="1"/>
    <x v="2"/>
    <s v="EE_Parnu"/>
    <x v="3"/>
    <x v="3"/>
    <x v="1"/>
    <s v="GNR_HP_ELEC_AIR-WTR_COP-330_LS_Y-2030"/>
    <n v="0.642024022774909"/>
    <n v="6.4202402277490896E-4"/>
  </r>
  <r>
    <x v="0"/>
    <x v="2"/>
    <x v="1"/>
    <x v="1"/>
    <x v="2"/>
    <s v="EE_Parnu"/>
    <x v="3"/>
    <x v="3"/>
    <x v="1"/>
    <s v="GNR_HP_ELEC_AIR-WTR_COP-360_LS_Y-2050"/>
    <n v="14.4708309070674"/>
    <n v="1.4470830907067401E-2"/>
  </r>
  <r>
    <x v="0"/>
    <x v="2"/>
    <x v="1"/>
    <x v="1"/>
    <x v="2"/>
    <s v="EE_Parnu"/>
    <x v="4"/>
    <x v="5"/>
    <x v="1"/>
    <s v="GNR_HS_HEAT_PIT_L-CEN_E-90_Y-2050"/>
    <n v="1097.1573790029099"/>
    <n v="1.0971573790029101"/>
  </r>
  <r>
    <x v="0"/>
    <x v="2"/>
    <x v="1"/>
    <x v="1"/>
    <x v="2"/>
    <s v="EE_Tallinn"/>
    <x v="3"/>
    <x v="3"/>
    <x v="1"/>
    <s v="GNR_HP_ELEC_AIR-WTR_COP-360_LS_Y-2050"/>
    <n v="129.76617987716699"/>
    <n v="0.12976617987716699"/>
  </r>
  <r>
    <x v="0"/>
    <x v="2"/>
    <x v="1"/>
    <x v="1"/>
    <x v="2"/>
    <s v="EE_Tallinn"/>
    <x v="4"/>
    <x v="5"/>
    <x v="1"/>
    <s v="GNR_HS_HEAT_PIT_L-CEN_E-90_Y-2050"/>
    <n v="11267.012483033501"/>
    <n v="11.267012483033501"/>
  </r>
  <r>
    <x v="0"/>
    <x v="2"/>
    <x v="1"/>
    <x v="1"/>
    <x v="2"/>
    <s v="EE_Tallinn"/>
    <x v="10"/>
    <x v="0"/>
    <x v="1"/>
    <s v="GNR_ST_WOODCHI_BP_E-29_LS-600-MW-FEED_Y-2050"/>
    <n v="25.431906019637701"/>
    <n v="2.5431906019637698E-2"/>
  </r>
  <r>
    <x v="0"/>
    <x v="2"/>
    <x v="1"/>
    <x v="1"/>
    <x v="2"/>
    <s v="EE_Tartu"/>
    <x v="3"/>
    <x v="3"/>
    <x v="1"/>
    <s v="GNR_HP_ELEC_AIR-WTR_COP-330_LS_Y-2030"/>
    <n v="2.6399074727404002"/>
    <n v="2.6399074727404001E-3"/>
  </r>
  <r>
    <x v="0"/>
    <x v="2"/>
    <x v="1"/>
    <x v="1"/>
    <x v="2"/>
    <s v="EE_Tartu"/>
    <x v="3"/>
    <x v="3"/>
    <x v="1"/>
    <s v="GNR_HP_ELEC_AIR-WTR_COP-360_LS_Y-2050"/>
    <n v="36.987235779642504"/>
    <n v="3.6987235779642497E-2"/>
  </r>
  <r>
    <x v="0"/>
    <x v="2"/>
    <x v="1"/>
    <x v="1"/>
    <x v="2"/>
    <s v="EE_Tartu"/>
    <x v="4"/>
    <x v="5"/>
    <x v="1"/>
    <s v="GNR_HS_HEAT_PIT_L-CEN_E-90_Y-2050"/>
    <n v="2876.8364964786301"/>
    <n v="2.8768364964786302"/>
  </r>
  <r>
    <x v="0"/>
    <x v="2"/>
    <x v="1"/>
    <x v="2"/>
    <x v="3"/>
    <s v="FI_IND"/>
    <x v="4"/>
    <x v="5"/>
    <x v="1"/>
    <s v="GNR_HS_HEAT_PIT_L-CEN_E-90_Y-2050"/>
    <n v="119265.585396448"/>
    <n v="119.265585396448"/>
  </r>
  <r>
    <x v="0"/>
    <x v="2"/>
    <x v="1"/>
    <x v="2"/>
    <x v="3"/>
    <s v="FI_IND"/>
    <x v="6"/>
    <x v="0"/>
    <x v="1"/>
    <s v="GNR_ST_MSW_BP_E-24_LS-220-MW-FEED_Y-2030"/>
    <n v="795.63509480024504"/>
    <n v="0.79563509480024497"/>
  </r>
  <r>
    <x v="0"/>
    <x v="2"/>
    <x v="1"/>
    <x v="2"/>
    <x v="3"/>
    <s v="FI_IND"/>
    <x v="6"/>
    <x v="0"/>
    <x v="1"/>
    <s v="GNR_ST_MSW_BP_E-25_LS-220-MW-FEED_Y-2050"/>
    <n v="4233.93003328546"/>
    <n v="4.2339300332854597"/>
  </r>
  <r>
    <x v="0"/>
    <x v="2"/>
    <x v="1"/>
    <x v="2"/>
    <x v="3"/>
    <s v="FI_large"/>
    <x v="4"/>
    <x v="5"/>
    <x v="1"/>
    <s v="GNR_HS_HEAT_PIT_L-CEN_E-90_Y-2050"/>
    <n v="46925.362288367498"/>
    <n v="46.925362288367502"/>
  </r>
  <r>
    <x v="0"/>
    <x v="2"/>
    <x v="1"/>
    <x v="2"/>
    <x v="3"/>
    <s v="FI_large"/>
    <x v="6"/>
    <x v="0"/>
    <x v="1"/>
    <s v="GNR_ST_MSW_BP_E-24_LS-220-MW-FEED_Y-2030"/>
    <n v="55.5622794637057"/>
    <n v="5.5562279463705698E-2"/>
  </r>
  <r>
    <x v="0"/>
    <x v="2"/>
    <x v="1"/>
    <x v="2"/>
    <x v="3"/>
    <s v="FI_large"/>
    <x v="6"/>
    <x v="0"/>
    <x v="1"/>
    <s v="GNR_ST_MSW_BP_E-25_LS-220-MW-FEED_Y-2050"/>
    <n v="205.04698278650599"/>
    <n v="0.20504698278650599"/>
  </r>
  <r>
    <x v="0"/>
    <x v="2"/>
    <x v="1"/>
    <x v="2"/>
    <x v="3"/>
    <s v="FI_large_gas"/>
    <x v="4"/>
    <x v="5"/>
    <x v="1"/>
    <s v="GNR_HS_HEAT_PIT_L-CEN_E-90_Y-2050"/>
    <n v="147577.323440671"/>
    <n v="147.57732344067099"/>
  </r>
  <r>
    <x v="0"/>
    <x v="2"/>
    <x v="1"/>
    <x v="2"/>
    <x v="3"/>
    <s v="FI_large_gas"/>
    <x v="6"/>
    <x v="0"/>
    <x v="1"/>
    <s v="GNR_ST_MSW_BP_E-24_LS-220-MW-FEED_Y-2030"/>
    <n v="502.46033753191898"/>
    <n v="0.50246033753191999"/>
  </r>
  <r>
    <x v="0"/>
    <x v="2"/>
    <x v="1"/>
    <x v="2"/>
    <x v="3"/>
    <s v="FI_large_gas"/>
    <x v="6"/>
    <x v="0"/>
    <x v="1"/>
    <s v="GNR_ST_MSW_BP_E-25_LS-220-MW-FEED_Y-2050"/>
    <n v="913.54824638260698"/>
    <n v="0.91354824638260701"/>
  </r>
  <r>
    <x v="0"/>
    <x v="2"/>
    <x v="1"/>
    <x v="2"/>
    <x v="3"/>
    <s v="FI_large_gas"/>
    <x v="10"/>
    <x v="0"/>
    <x v="1"/>
    <s v="GNR_ST_WOODCHI_BP_E-29_LS-600-MW-FEED_Y-2050"/>
    <n v="210.257289887453"/>
    <n v="0.21025728988745301"/>
  </r>
  <r>
    <x v="0"/>
    <x v="2"/>
    <x v="1"/>
    <x v="2"/>
    <x v="3"/>
    <s v="FI_medium"/>
    <x v="3"/>
    <x v="3"/>
    <x v="1"/>
    <s v="GNR_HP_ELEC_GROUND-WTR_COP-380_LS-4-MW_Y-2030"/>
    <n v="518.81828837000796"/>
    <n v="0.51881828837000799"/>
  </r>
  <r>
    <x v="0"/>
    <x v="2"/>
    <x v="1"/>
    <x v="2"/>
    <x v="3"/>
    <s v="FI_medium"/>
    <x v="3"/>
    <x v="3"/>
    <x v="1"/>
    <s v="GNR_HP_ELEC_GROUND-WTR_COP-410_LS-4-MW_Y-2050"/>
    <n v="121.677259544903"/>
    <n v="0.12167725954490299"/>
  </r>
  <r>
    <x v="0"/>
    <x v="2"/>
    <x v="1"/>
    <x v="2"/>
    <x v="3"/>
    <s v="FI_medium"/>
    <x v="4"/>
    <x v="5"/>
    <x v="1"/>
    <s v="GNR_HS_HEAT_PIT_L-DEC_E-91_Y-2050"/>
    <n v="90570.926862200402"/>
    <n v="90.570926862200395"/>
  </r>
  <r>
    <x v="0"/>
    <x v="2"/>
    <x v="1"/>
    <x v="2"/>
    <x v="3"/>
    <s v="FI_medium_gas"/>
    <x v="3"/>
    <x v="3"/>
    <x v="1"/>
    <s v="GNR_HP_ELEC_GROUND-WTR_COP-380_LS-4-MW_Y-2030"/>
    <n v="112.925699837023"/>
    <n v="0.112925699837023"/>
  </r>
  <r>
    <x v="0"/>
    <x v="2"/>
    <x v="1"/>
    <x v="2"/>
    <x v="3"/>
    <s v="FI_medium_gas"/>
    <x v="3"/>
    <x v="3"/>
    <x v="1"/>
    <s v="GNR_HP_ELEC_GROUND-WTR_COP-410_LS-4-MW_Y-2050"/>
    <n v="271.119355399624"/>
    <n v="0.27111935539962401"/>
  </r>
  <r>
    <x v="0"/>
    <x v="2"/>
    <x v="1"/>
    <x v="2"/>
    <x v="3"/>
    <s v="FI_medium_gas"/>
    <x v="4"/>
    <x v="5"/>
    <x v="1"/>
    <s v="GNR_HS_HEAT_PIT_L-DEC_E-91_Y-2050"/>
    <n v="50297.554774196098"/>
    <n v="50.297554774196101"/>
  </r>
  <r>
    <x v="0"/>
    <x v="2"/>
    <x v="1"/>
    <x v="2"/>
    <x v="3"/>
    <s v="FI_small"/>
    <x v="3"/>
    <x v="3"/>
    <x v="1"/>
    <s v="GNR_HP_ELEC_GROUND-WTR_COP-380_LS-4-MW_Y-2030"/>
    <n v="59.484957903866302"/>
    <n v="5.9484957903866299E-2"/>
  </r>
  <r>
    <x v="0"/>
    <x v="2"/>
    <x v="1"/>
    <x v="2"/>
    <x v="3"/>
    <s v="FI_small"/>
    <x v="3"/>
    <x v="3"/>
    <x v="1"/>
    <s v="GNR_HP_ELEC_GROUND-WTR_COP-410_LS-4-MW_Y-2050"/>
    <n v="230.23111062952"/>
    <n v="0.23023111062952001"/>
  </r>
  <r>
    <x v="0"/>
    <x v="2"/>
    <x v="1"/>
    <x v="2"/>
    <x v="3"/>
    <s v="FI_small"/>
    <x v="4"/>
    <x v="5"/>
    <x v="1"/>
    <s v="GNR_HS_HEAT_PIT_L-DEC_E-91_Y-2050"/>
    <n v="32054.505987261698"/>
    <n v="32.054505987261699"/>
  </r>
  <r>
    <x v="0"/>
    <x v="2"/>
    <x v="1"/>
    <x v="2"/>
    <x v="3"/>
    <s v="FI_small_gas"/>
    <x v="3"/>
    <x v="3"/>
    <x v="1"/>
    <s v="GNR_HP_ELEC_GROUND-WTR_COP-410_LS-4-MW_Y-2050"/>
    <n v="60.072215286547397"/>
    <n v="6.0072215286547402E-2"/>
  </r>
  <r>
    <x v="0"/>
    <x v="2"/>
    <x v="1"/>
    <x v="2"/>
    <x v="3"/>
    <s v="FI_small_gas"/>
    <x v="4"/>
    <x v="5"/>
    <x v="1"/>
    <s v="GNR_HS_HEAT_PIT_L-DEC_E-91_Y-2050"/>
    <n v="7186.6376276156998"/>
    <n v="7.1866376276157"/>
  </r>
  <r>
    <x v="0"/>
    <x v="2"/>
    <x v="1"/>
    <x v="3"/>
    <x v="4"/>
    <s v="DE4-E_A"/>
    <x v="4"/>
    <x v="5"/>
    <x v="1"/>
    <s v="GNR_HS_HEAT_PIT_L-CEN_E-90_Y-2050"/>
    <n v="293352.271733245"/>
    <n v="293.352271733245"/>
  </r>
  <r>
    <x v="0"/>
    <x v="2"/>
    <x v="1"/>
    <x v="3"/>
    <x v="4"/>
    <s v="DE4-E_A"/>
    <x v="6"/>
    <x v="0"/>
    <x v="1"/>
    <s v="GNR_ST_MSW_BP_E-24_LS-220-MW-FEED_Y-2030"/>
    <n v="3192.6816070078798"/>
    <n v="3.1926816070078901"/>
  </r>
  <r>
    <x v="0"/>
    <x v="2"/>
    <x v="1"/>
    <x v="3"/>
    <x v="4"/>
    <s v="DE4-E_A"/>
    <x v="6"/>
    <x v="0"/>
    <x v="1"/>
    <s v="GNR_ST_MSW_BP_E-25_LS-220-MW-FEED_Y-2050"/>
    <n v="1051.7230535727799"/>
    <n v="1.05172305357278"/>
  </r>
  <r>
    <x v="0"/>
    <x v="2"/>
    <x v="1"/>
    <x v="3"/>
    <x v="4"/>
    <s v="DE4-E_A"/>
    <x v="20"/>
    <x v="6"/>
    <x v="1"/>
    <s v="GNR_SH_SUN_LS_Y-2030"/>
    <n v="2883.1828424730002"/>
    <n v="2.8831828424729999"/>
  </r>
  <r>
    <x v="0"/>
    <x v="2"/>
    <x v="1"/>
    <x v="3"/>
    <x v="5"/>
    <s v="DE4-N_A"/>
    <x v="4"/>
    <x v="4"/>
    <x v="1"/>
    <s v="GNR_HS_HEAT_WTR-TANK_LS_E-95_Y-2010"/>
    <n v="913.06533138272005"/>
    <n v="0.91306533138271995"/>
  </r>
  <r>
    <x v="0"/>
    <x v="2"/>
    <x v="1"/>
    <x v="3"/>
    <x v="5"/>
    <s v="DE4-N_A"/>
    <x v="4"/>
    <x v="5"/>
    <x v="1"/>
    <s v="GNR_HS_HEAT_PIT_L-CEN_E-90_Y-2050"/>
    <n v="104478.46536293199"/>
    <n v="104.478465362932"/>
  </r>
  <r>
    <x v="0"/>
    <x v="2"/>
    <x v="1"/>
    <x v="3"/>
    <x v="5"/>
    <s v="DE4-N_A"/>
    <x v="6"/>
    <x v="0"/>
    <x v="1"/>
    <s v="GNR_ST_MSW_BP_E-24_LS-220-MW-FEED_Y-2030"/>
    <n v="1013.66610882497"/>
    <n v="1.0136661088249701"/>
  </r>
  <r>
    <x v="0"/>
    <x v="2"/>
    <x v="1"/>
    <x v="3"/>
    <x v="5"/>
    <s v="DE4-N_A"/>
    <x v="6"/>
    <x v="0"/>
    <x v="1"/>
    <s v="GNR_ST_MSW_BP_E-25_LS-220-MW-FEED_Y-2050"/>
    <n v="455.732651719572"/>
    <n v="0.455732651719572"/>
  </r>
  <r>
    <x v="0"/>
    <x v="2"/>
    <x v="1"/>
    <x v="3"/>
    <x v="6"/>
    <s v="DE4-S_A"/>
    <x v="4"/>
    <x v="5"/>
    <x v="1"/>
    <s v="GNR_HS_HEAT_PIT_L-CEN_E-90_Y-2050"/>
    <n v="215078.57966039699"/>
    <n v="215.078579660397"/>
  </r>
  <r>
    <x v="0"/>
    <x v="2"/>
    <x v="1"/>
    <x v="3"/>
    <x v="6"/>
    <s v="DE4-S_A"/>
    <x v="6"/>
    <x v="0"/>
    <x v="1"/>
    <s v="GNR_ST_MSW_BP_E-24_LS-220-MW-FEED_Y-2030"/>
    <n v="2392.7524515544701"/>
    <n v="2.39275245155447"/>
  </r>
  <r>
    <x v="0"/>
    <x v="2"/>
    <x v="1"/>
    <x v="3"/>
    <x v="6"/>
    <s v="DE4-S_A"/>
    <x v="6"/>
    <x v="0"/>
    <x v="1"/>
    <s v="GNR_ST_MSW_BP_E-25_LS-220-MW-FEED_Y-2050"/>
    <n v="562.14020580532804"/>
    <n v="0.56214020580532797"/>
  </r>
  <r>
    <x v="0"/>
    <x v="2"/>
    <x v="1"/>
    <x v="3"/>
    <x v="7"/>
    <s v="DE4-W_A"/>
    <x v="4"/>
    <x v="4"/>
    <x v="1"/>
    <s v="GNR_HS_HEAT_WTR-TANK_LS_E-95_Y-2010"/>
    <n v="22155.255595975999"/>
    <n v="22.155255595976001"/>
  </r>
  <r>
    <x v="0"/>
    <x v="2"/>
    <x v="1"/>
    <x v="3"/>
    <x v="7"/>
    <s v="DE4-W_A"/>
    <x v="4"/>
    <x v="5"/>
    <x v="1"/>
    <s v="GNR_HS_HEAT_PIT_L-CEN_E-90_Y-2050"/>
    <n v="184225.070154099"/>
    <n v="184.225070154099"/>
  </r>
  <r>
    <x v="0"/>
    <x v="2"/>
    <x v="1"/>
    <x v="3"/>
    <x v="7"/>
    <s v="DE4-W_A"/>
    <x v="6"/>
    <x v="0"/>
    <x v="1"/>
    <s v="GNR_ST_MSW_BP_E-24_LS-220-MW-FEED_Y-2030"/>
    <n v="192.25480856796699"/>
    <n v="0.19225480856796701"/>
  </r>
  <r>
    <x v="0"/>
    <x v="2"/>
    <x v="1"/>
    <x v="3"/>
    <x v="7"/>
    <s v="DE4-W_A"/>
    <x v="6"/>
    <x v="0"/>
    <x v="1"/>
    <s v="GNR_ST_MSW_BP_E-25_LS-220-MW-FEED_Y-2050"/>
    <n v="3138.9572483444899"/>
    <n v="3.1389572483444899"/>
  </r>
  <r>
    <x v="0"/>
    <x v="2"/>
    <x v="1"/>
    <x v="3"/>
    <x v="7"/>
    <s v="DE4-W_A"/>
    <x v="10"/>
    <x v="0"/>
    <x v="1"/>
    <s v="GNR_ST_WOODCHI_BP_E-29_LS-600-MW-FEED_Y-2030"/>
    <n v="1051.9408813288901"/>
    <n v="1.05194088132889"/>
  </r>
  <r>
    <x v="0"/>
    <x v="2"/>
    <x v="1"/>
    <x v="6"/>
    <x v="10"/>
    <s v="NO1_A2"/>
    <x v="3"/>
    <x v="3"/>
    <x v="1"/>
    <s v="GNR_HP_ELEC_GROUND-WTR_COP-380_LS-4-MW_Y-2030"/>
    <n v="329.66319559945498"/>
    <n v="0.329663195599456"/>
  </r>
  <r>
    <x v="0"/>
    <x v="2"/>
    <x v="1"/>
    <x v="6"/>
    <x v="10"/>
    <s v="NO1_A2"/>
    <x v="3"/>
    <x v="3"/>
    <x v="1"/>
    <s v="GNR_HP_ELEC_GROUND-WTR_COP-410_LS-4-MW_Y-2050"/>
    <n v="99.953506164712394"/>
    <n v="9.9953506164712394E-2"/>
  </r>
  <r>
    <x v="0"/>
    <x v="2"/>
    <x v="1"/>
    <x v="6"/>
    <x v="10"/>
    <s v="NO1_A2"/>
    <x v="4"/>
    <x v="5"/>
    <x v="1"/>
    <s v="GNR_HS_HEAT_PIT_L-DEC_E-91_Y-2050"/>
    <n v="63122.603738676902"/>
    <n v="63.122603738676901"/>
  </r>
  <r>
    <x v="0"/>
    <x v="2"/>
    <x v="1"/>
    <x v="6"/>
    <x v="10"/>
    <s v="NO1_A3"/>
    <x v="3"/>
    <x v="3"/>
    <x v="1"/>
    <s v="GNR_HP_ELEC_GROUND-WTR_COP-380_LS-4-MW_Y-2030"/>
    <n v="425.64561682402598"/>
    <n v="0.42564561682402602"/>
  </r>
  <r>
    <x v="0"/>
    <x v="2"/>
    <x v="1"/>
    <x v="6"/>
    <x v="10"/>
    <s v="NO1_A3"/>
    <x v="3"/>
    <x v="3"/>
    <x v="1"/>
    <s v="GNR_HP_ELEC_GROUND-WTR_COP-410_LS-4-MW_Y-2050"/>
    <n v="113.951420272254"/>
    <n v="0.11395142027225399"/>
  </r>
  <r>
    <x v="0"/>
    <x v="2"/>
    <x v="1"/>
    <x v="6"/>
    <x v="10"/>
    <s v="NO1_A3"/>
    <x v="4"/>
    <x v="5"/>
    <x v="1"/>
    <s v="GNR_HS_HEAT_PIT_L-DEC_E-91_Y-2050"/>
    <n v="77537.629697246593"/>
    <n v="77.537629697246601"/>
  </r>
  <r>
    <x v="0"/>
    <x v="2"/>
    <x v="1"/>
    <x v="6"/>
    <x v="11"/>
    <s v="NO2_A2"/>
    <x v="3"/>
    <x v="3"/>
    <x v="1"/>
    <s v="GNR_HP_ELEC_GROUND-WTR_COP-380_LS-4-MW_Y-2030"/>
    <n v="21.370723603869902"/>
    <n v="2.13707236038699E-2"/>
  </r>
  <r>
    <x v="0"/>
    <x v="2"/>
    <x v="1"/>
    <x v="6"/>
    <x v="11"/>
    <s v="NO2_A2"/>
    <x v="3"/>
    <x v="3"/>
    <x v="1"/>
    <s v="GNR_HP_ELEC_GROUND-WTR_COP-410_LS-4-MW_Y-2050"/>
    <n v="19.2301993412268"/>
    <n v="1.92301993412268E-2"/>
  </r>
  <r>
    <x v="0"/>
    <x v="2"/>
    <x v="1"/>
    <x v="6"/>
    <x v="11"/>
    <s v="NO2_A2"/>
    <x v="4"/>
    <x v="5"/>
    <x v="1"/>
    <s v="GNR_HS_HEAT_PIT_L-DEC_E-91_Y-2050"/>
    <n v="11544.936243660401"/>
    <n v="11.5449362436604"/>
  </r>
  <r>
    <x v="0"/>
    <x v="2"/>
    <x v="1"/>
    <x v="6"/>
    <x v="11"/>
    <s v="NO2_A2"/>
    <x v="10"/>
    <x v="0"/>
    <x v="1"/>
    <s v="GNR_ST_WOODCHI_BP_E-29_MS-80-MW-FEED_Y-2050"/>
    <n v="50.650143999761298"/>
    <n v="5.0650143999761303E-2"/>
  </r>
  <r>
    <x v="0"/>
    <x v="2"/>
    <x v="1"/>
    <x v="6"/>
    <x v="12"/>
    <s v="NO3_A2"/>
    <x v="3"/>
    <x v="3"/>
    <x v="1"/>
    <s v="GNR_HP_ELEC_GROUND-WTR_COP-380_LS-4-MW_Y-2030"/>
    <n v="22.8025230975224"/>
    <n v="2.2802523097522402E-2"/>
  </r>
  <r>
    <x v="0"/>
    <x v="2"/>
    <x v="1"/>
    <x v="6"/>
    <x v="12"/>
    <s v="NO3_A2"/>
    <x v="3"/>
    <x v="3"/>
    <x v="1"/>
    <s v="GNR_HP_ELEC_GROUND-WTR_COP-410_LS-4-MW_Y-2050"/>
    <n v="31.206705037912801"/>
    <n v="3.1206705037912799E-2"/>
  </r>
  <r>
    <x v="0"/>
    <x v="2"/>
    <x v="1"/>
    <x v="6"/>
    <x v="12"/>
    <s v="NO3_A2"/>
    <x v="4"/>
    <x v="5"/>
    <x v="1"/>
    <s v="GNR_HS_HEAT_PIT_L-DEC_E-91_Y-2050"/>
    <n v="5950.1559365366202"/>
    <n v="5.9501559365366203"/>
  </r>
  <r>
    <x v="0"/>
    <x v="2"/>
    <x v="1"/>
    <x v="6"/>
    <x v="12"/>
    <s v="NO3_A3"/>
    <x v="3"/>
    <x v="3"/>
    <x v="1"/>
    <s v="GNR_HP_ELEC_GROUND-WTR_COP-380_LS-4-MW_Y-2030"/>
    <n v="163.37210016307199"/>
    <n v="0.16337210016307199"/>
  </r>
  <r>
    <x v="0"/>
    <x v="2"/>
    <x v="1"/>
    <x v="6"/>
    <x v="12"/>
    <s v="NO3_A3"/>
    <x v="3"/>
    <x v="3"/>
    <x v="1"/>
    <s v="GNR_HP_ELEC_GROUND-WTR_COP-410_LS-4-MW_Y-2050"/>
    <n v="39.4369522364738"/>
    <n v="3.9436952236473803E-2"/>
  </r>
  <r>
    <x v="0"/>
    <x v="2"/>
    <x v="1"/>
    <x v="6"/>
    <x v="12"/>
    <s v="NO3_A3"/>
    <x v="4"/>
    <x v="5"/>
    <x v="1"/>
    <s v="GNR_HS_HEAT_PIT_L-DEC_E-91_Y-2050"/>
    <n v="28082.377792490599"/>
    <n v="28.0823777924906"/>
  </r>
  <r>
    <x v="0"/>
    <x v="2"/>
    <x v="1"/>
    <x v="6"/>
    <x v="13"/>
    <s v="NO4_A2"/>
    <x v="3"/>
    <x v="3"/>
    <x v="1"/>
    <s v="GNR_HP_ELEC_GROUND-WTR_COP-410_LS-4-MW_Y-2050"/>
    <n v="52.1493890106603"/>
    <n v="5.2149389010660303E-2"/>
  </r>
  <r>
    <x v="0"/>
    <x v="2"/>
    <x v="1"/>
    <x v="6"/>
    <x v="13"/>
    <s v="NO4_A2"/>
    <x v="4"/>
    <x v="5"/>
    <x v="1"/>
    <s v="GNR_HS_HEAT_PIT_L-DEC_E-91_Y-2050"/>
    <n v="5171.1470009255299"/>
    <n v="5.1711470009255303"/>
  </r>
  <r>
    <x v="0"/>
    <x v="2"/>
    <x v="1"/>
    <x v="6"/>
    <x v="14"/>
    <s v="NO5_A2"/>
    <x v="3"/>
    <x v="3"/>
    <x v="1"/>
    <s v="GNR_HP_ELEC_GROUND-WTR_COP-380_LS-4-MW_Y-2030"/>
    <n v="58.721069879722499"/>
    <n v="5.8721069879722497E-2"/>
  </r>
  <r>
    <x v="0"/>
    <x v="2"/>
    <x v="1"/>
    <x v="6"/>
    <x v="14"/>
    <s v="NO5_A2"/>
    <x v="3"/>
    <x v="3"/>
    <x v="1"/>
    <s v="GNR_HP_ELEC_GROUND-WTR_COP-410_LS-4-MW_Y-2050"/>
    <n v="32.072732897881998"/>
    <n v="3.2072732897881998E-2"/>
  </r>
  <r>
    <x v="0"/>
    <x v="2"/>
    <x v="1"/>
    <x v="6"/>
    <x v="14"/>
    <s v="NO5_A2"/>
    <x v="4"/>
    <x v="5"/>
    <x v="1"/>
    <s v="GNR_HS_HEAT_PIT_L-DEC_E-91_Y-2050"/>
    <n v="10462.589239845"/>
    <n v="10.462589239845"/>
  </r>
  <r>
    <x v="0"/>
    <x v="2"/>
    <x v="1"/>
    <x v="7"/>
    <x v="15"/>
    <s v="PL_A"/>
    <x v="4"/>
    <x v="5"/>
    <x v="1"/>
    <s v="GNR_HS_HEAT_PIT_L-CEN_E-90_Y-2050"/>
    <n v="830614.33733305603"/>
    <n v="830.61433733305603"/>
  </r>
  <r>
    <x v="0"/>
    <x v="2"/>
    <x v="1"/>
    <x v="7"/>
    <x v="15"/>
    <s v="PL_A"/>
    <x v="6"/>
    <x v="0"/>
    <x v="1"/>
    <s v="GNR_ST_MSW_BP_E-24_LS-220-MW-FEED_Y-2030"/>
    <n v="7711.4239923741197"/>
    <n v="7.7114239923741197"/>
  </r>
  <r>
    <x v="0"/>
    <x v="2"/>
    <x v="1"/>
    <x v="7"/>
    <x v="15"/>
    <s v="PL_A"/>
    <x v="6"/>
    <x v="0"/>
    <x v="1"/>
    <s v="GNR_ST_MSW_BP_E-25_LS-220-MW-FEED_Y-2050"/>
    <n v="3355.08989793005"/>
    <n v="3.3550898979300499"/>
  </r>
  <r>
    <x v="0"/>
    <x v="2"/>
    <x v="1"/>
    <x v="7"/>
    <x v="15"/>
    <s v="PL_A"/>
    <x v="10"/>
    <x v="0"/>
    <x v="1"/>
    <s v="GNR_ST_WOODCHI_BP_E-29_LS-600-MW-FEED_Y-2030"/>
    <n v="374.82918681171202"/>
    <n v="0.37482918681171201"/>
  </r>
  <r>
    <x v="0"/>
    <x v="2"/>
    <x v="1"/>
    <x v="8"/>
    <x v="16"/>
    <s v="SE1_IND"/>
    <x v="4"/>
    <x v="5"/>
    <x v="1"/>
    <s v="GNR_HS_HEAT_PIT_L-CEN_E-90_Y-2050"/>
    <n v="8975.5037545096493"/>
    <n v="8.9755037545096492"/>
  </r>
  <r>
    <x v="0"/>
    <x v="2"/>
    <x v="1"/>
    <x v="8"/>
    <x v="16"/>
    <s v="SE1_IND"/>
    <x v="6"/>
    <x v="0"/>
    <x v="1"/>
    <s v="GNR_ST_MSW_BP_E-25_LS-220-MW-FEED_Y-2050"/>
    <n v="378.50718244182201"/>
    <n v="0.37850718244182302"/>
  </r>
  <r>
    <x v="0"/>
    <x v="2"/>
    <x v="1"/>
    <x v="8"/>
    <x v="16"/>
    <s v="SE1_medium"/>
    <x v="3"/>
    <x v="3"/>
    <x v="1"/>
    <s v="GNR_HP_ELEC_GROUND-WTR_COP-380_LS-4-MW_Y-2030"/>
    <n v="141.792175693773"/>
    <n v="0.141792175693773"/>
  </r>
  <r>
    <x v="0"/>
    <x v="2"/>
    <x v="1"/>
    <x v="8"/>
    <x v="16"/>
    <s v="SE1_medium"/>
    <x v="3"/>
    <x v="3"/>
    <x v="1"/>
    <s v="GNR_HP_ELEC_GROUND-WTR_COP-410_LS-4-MW_Y-2050"/>
    <n v="89.563143787810404"/>
    <n v="8.9563143787810398E-2"/>
  </r>
  <r>
    <x v="0"/>
    <x v="2"/>
    <x v="1"/>
    <x v="8"/>
    <x v="16"/>
    <s v="SE1_medium"/>
    <x v="4"/>
    <x v="5"/>
    <x v="1"/>
    <s v="GNR_HS_HEAT_PIT_L-DEC_E-91_Y-2050"/>
    <n v="22699.1658357126"/>
    <n v="22.699165835712598"/>
  </r>
  <r>
    <x v="0"/>
    <x v="2"/>
    <x v="1"/>
    <x v="8"/>
    <x v="16"/>
    <s v="SE1_small"/>
    <x v="3"/>
    <x v="3"/>
    <x v="1"/>
    <s v="GNR_HP_ELEC_GROUND-WTR_COP-410_LS-4-MW_Y-2050"/>
    <n v="50.696408551037102"/>
    <n v="5.0696408551037103E-2"/>
  </r>
  <r>
    <x v="0"/>
    <x v="2"/>
    <x v="1"/>
    <x v="8"/>
    <x v="16"/>
    <s v="SE1_small"/>
    <x v="4"/>
    <x v="5"/>
    <x v="1"/>
    <s v="GNR_HS_HEAT_PIT_L-DEC_E-91_Y-2050"/>
    <n v="4028.0382668767602"/>
    <n v="4.0280382668767603"/>
  </r>
  <r>
    <x v="0"/>
    <x v="2"/>
    <x v="1"/>
    <x v="8"/>
    <x v="17"/>
    <s v="SE2_IND"/>
    <x v="4"/>
    <x v="5"/>
    <x v="1"/>
    <s v="GNR_HS_HEAT_PIT_L-CEN_E-90_Y-2050"/>
    <n v="5692.1957707432803"/>
    <n v="5.6921957707432798"/>
  </r>
  <r>
    <x v="0"/>
    <x v="2"/>
    <x v="1"/>
    <x v="8"/>
    <x v="17"/>
    <s v="SE2_IND"/>
    <x v="6"/>
    <x v="0"/>
    <x v="1"/>
    <s v="GNR_ST_MSW_BP_E-25_LS-220-MW-FEED_Y-2050"/>
    <n v="904.01352880678803"/>
    <n v="0.90401352880678798"/>
  </r>
  <r>
    <x v="0"/>
    <x v="2"/>
    <x v="1"/>
    <x v="8"/>
    <x v="17"/>
    <s v="SE2_medium"/>
    <x v="3"/>
    <x v="3"/>
    <x v="1"/>
    <s v="GNR_HP_ELEC_GROUND-WTR_COP-380_LS-4-MW_Y-2030"/>
    <n v="70.086731407650205"/>
    <n v="7.0086731407650205E-2"/>
  </r>
  <r>
    <x v="0"/>
    <x v="2"/>
    <x v="1"/>
    <x v="8"/>
    <x v="17"/>
    <s v="SE2_medium"/>
    <x v="3"/>
    <x v="3"/>
    <x v="1"/>
    <s v="GNR_HP_ELEC_GROUND-WTR_COP-410_LS-4-MW_Y-2050"/>
    <n v="327.49871610744799"/>
    <n v="0.32749871610744802"/>
  </r>
  <r>
    <x v="0"/>
    <x v="2"/>
    <x v="1"/>
    <x v="8"/>
    <x v="17"/>
    <s v="SE2_medium"/>
    <x v="4"/>
    <x v="5"/>
    <x v="1"/>
    <s v="GNR_HS_HEAT_PIT_L-DEC_E-91_Y-2050"/>
    <n v="44954.570845399103"/>
    <n v="44.954570845399097"/>
  </r>
  <r>
    <x v="0"/>
    <x v="2"/>
    <x v="1"/>
    <x v="8"/>
    <x v="17"/>
    <s v="SE2_small"/>
    <x v="3"/>
    <x v="3"/>
    <x v="1"/>
    <s v="GNR_HP_ELEC_GROUND-WTR_COP-410_LS-4-MW_Y-2050"/>
    <n v="76.826991646281499"/>
    <n v="7.6826991646281498E-2"/>
  </r>
  <r>
    <x v="0"/>
    <x v="2"/>
    <x v="1"/>
    <x v="8"/>
    <x v="17"/>
    <s v="SE2_small"/>
    <x v="4"/>
    <x v="5"/>
    <x v="1"/>
    <s v="GNR_HS_HEAT_PIT_L-DEC_E-91_Y-2050"/>
    <n v="7355.7533960865303"/>
    <n v="7.3557533960865298"/>
  </r>
  <r>
    <x v="0"/>
    <x v="2"/>
    <x v="1"/>
    <x v="8"/>
    <x v="18"/>
    <s v="SE3_IND"/>
    <x v="4"/>
    <x v="5"/>
    <x v="1"/>
    <s v="GNR_HS_HEAT_PIT_L-CEN_E-90_Y-2050"/>
    <n v="22352.493780036399"/>
    <n v="22.352493780036401"/>
  </r>
  <r>
    <x v="0"/>
    <x v="2"/>
    <x v="1"/>
    <x v="8"/>
    <x v="18"/>
    <s v="SE3_IND"/>
    <x v="6"/>
    <x v="0"/>
    <x v="1"/>
    <s v="GNR_ST_MSW_BP_E-25_LS-220-MW-FEED_Y-2050"/>
    <n v="1462.0237118801499"/>
    <n v="1.46202371188015"/>
  </r>
  <r>
    <x v="0"/>
    <x v="2"/>
    <x v="1"/>
    <x v="8"/>
    <x v="18"/>
    <s v="SE3_large"/>
    <x v="4"/>
    <x v="5"/>
    <x v="1"/>
    <s v="GNR_HS_HEAT_PIT_L-CEN_E-90_Y-2050"/>
    <n v="137905.21682043999"/>
    <n v="137.90521682043999"/>
  </r>
  <r>
    <x v="0"/>
    <x v="2"/>
    <x v="1"/>
    <x v="8"/>
    <x v="18"/>
    <s v="SE3_large"/>
    <x v="6"/>
    <x v="0"/>
    <x v="1"/>
    <s v="GNR_ST_MSW_BP_E-24_LS-220-MW-FEED_Y-2030"/>
    <n v="507.65726660960098"/>
    <n v="0.50765726660960098"/>
  </r>
  <r>
    <x v="0"/>
    <x v="2"/>
    <x v="1"/>
    <x v="8"/>
    <x v="18"/>
    <s v="SE3_large"/>
    <x v="6"/>
    <x v="0"/>
    <x v="1"/>
    <s v="GNR_ST_MSW_BP_E-25_LS-220-MW-FEED_Y-2050"/>
    <n v="1463.11945572386"/>
    <n v="1.46311945572386"/>
  </r>
  <r>
    <x v="0"/>
    <x v="2"/>
    <x v="1"/>
    <x v="8"/>
    <x v="18"/>
    <s v="SE3_medium"/>
    <x v="3"/>
    <x v="3"/>
    <x v="1"/>
    <s v="GNR_HP_ELEC_GROUND-WTR_COP-380_LS-4-MW_Y-2030"/>
    <n v="243.04541877379901"/>
    <n v="0.24304541877379901"/>
  </r>
  <r>
    <x v="0"/>
    <x v="2"/>
    <x v="1"/>
    <x v="8"/>
    <x v="18"/>
    <s v="SE3_medium"/>
    <x v="3"/>
    <x v="3"/>
    <x v="1"/>
    <s v="GNR_HP_ELEC_GROUND-WTR_COP-410_LS-4-MW_Y-2050"/>
    <n v="1185.2427489709601"/>
    <n v="1.18524274897096"/>
  </r>
  <r>
    <x v="0"/>
    <x v="2"/>
    <x v="1"/>
    <x v="8"/>
    <x v="18"/>
    <s v="SE3_medium"/>
    <x v="4"/>
    <x v="5"/>
    <x v="1"/>
    <s v="GNR_HS_HEAT_PIT_L-DEC_E-91_Y-2050"/>
    <n v="168853.29071794299"/>
    <n v="168.853290717943"/>
  </r>
  <r>
    <x v="0"/>
    <x v="2"/>
    <x v="1"/>
    <x v="8"/>
    <x v="18"/>
    <s v="SE3_small"/>
    <x v="3"/>
    <x v="3"/>
    <x v="1"/>
    <s v="GNR_HP_ELEC_GROUND-WTR_COP-380_LS-4-MW_Y-2030"/>
    <n v="14.1509731420162"/>
    <n v="1.41509731420162E-2"/>
  </r>
  <r>
    <x v="0"/>
    <x v="2"/>
    <x v="1"/>
    <x v="8"/>
    <x v="18"/>
    <s v="SE3_small"/>
    <x v="3"/>
    <x v="3"/>
    <x v="1"/>
    <s v="GNR_HP_ELEC_GROUND-WTR_COP-410_LS-4-MW_Y-2050"/>
    <n v="390.43483176348099"/>
    <n v="0.39043483176348098"/>
  </r>
  <r>
    <x v="0"/>
    <x v="2"/>
    <x v="1"/>
    <x v="8"/>
    <x v="18"/>
    <s v="SE3_small"/>
    <x v="4"/>
    <x v="5"/>
    <x v="1"/>
    <s v="GNR_HS_HEAT_PIT_L-DEC_E-91_Y-2050"/>
    <n v="44364.7279490246"/>
    <n v="44.364727949024598"/>
  </r>
  <r>
    <x v="0"/>
    <x v="2"/>
    <x v="1"/>
    <x v="8"/>
    <x v="19"/>
    <s v="SE4_IND"/>
    <x v="4"/>
    <x v="5"/>
    <x v="1"/>
    <s v="GNR_HS_HEAT_PIT_L-CEN_E-90_Y-2050"/>
    <n v="18013.627302655401"/>
    <n v="18.013627302655401"/>
  </r>
  <r>
    <x v="0"/>
    <x v="2"/>
    <x v="1"/>
    <x v="8"/>
    <x v="19"/>
    <s v="SE4_IND"/>
    <x v="6"/>
    <x v="0"/>
    <x v="1"/>
    <s v="GNR_ST_MSW_BP_E-25_LS-220-MW-FEED_Y-2050"/>
    <n v="759.65511266812405"/>
    <n v="0.75965511266812402"/>
  </r>
  <r>
    <x v="0"/>
    <x v="2"/>
    <x v="1"/>
    <x v="8"/>
    <x v="19"/>
    <s v="SE4_large"/>
    <x v="4"/>
    <x v="5"/>
    <x v="1"/>
    <s v="GNR_HS_HEAT_PIT_L-CEN_E-90_Y-2050"/>
    <n v="16121.1348220072"/>
    <n v="16.1211348220072"/>
  </r>
  <r>
    <x v="0"/>
    <x v="2"/>
    <x v="1"/>
    <x v="8"/>
    <x v="19"/>
    <s v="SE4_large"/>
    <x v="6"/>
    <x v="0"/>
    <x v="1"/>
    <s v="GNR_ST_MSW_BP_E-24_LS-220-MW-FEED_Y-2030"/>
    <n v="128.04448710433701"/>
    <n v="0.128044487104337"/>
  </r>
  <r>
    <x v="0"/>
    <x v="2"/>
    <x v="1"/>
    <x v="8"/>
    <x v="19"/>
    <s v="SE4_large"/>
    <x v="6"/>
    <x v="0"/>
    <x v="1"/>
    <s v="GNR_ST_MSW_BP_E-25_LS-220-MW-FEED_Y-2050"/>
    <n v="119.66375224844001"/>
    <n v="0.11966375224844"/>
  </r>
  <r>
    <x v="0"/>
    <x v="2"/>
    <x v="1"/>
    <x v="8"/>
    <x v="19"/>
    <s v="SE4_medium"/>
    <x v="3"/>
    <x v="3"/>
    <x v="1"/>
    <s v="GNR_HP_ELEC_GROUND-WTR_COP-380_LS-4-MW_Y-2030"/>
    <n v="153.48692465581499"/>
    <n v="0.15348692465581501"/>
  </r>
  <r>
    <x v="0"/>
    <x v="2"/>
    <x v="1"/>
    <x v="8"/>
    <x v="19"/>
    <s v="SE4_medium"/>
    <x v="3"/>
    <x v="3"/>
    <x v="1"/>
    <s v="GNR_HP_ELEC_GROUND-WTR_COP-410_LS-4-MW_Y-2050"/>
    <n v="495.315260130421"/>
    <n v="0.49531526013042099"/>
  </r>
  <r>
    <x v="0"/>
    <x v="2"/>
    <x v="1"/>
    <x v="8"/>
    <x v="19"/>
    <s v="SE4_medium"/>
    <x v="4"/>
    <x v="5"/>
    <x v="1"/>
    <s v="GNR_HS_HEAT_PIT_L-DEC_E-91_Y-2050"/>
    <n v="65482.164125855197"/>
    <n v="65.482164125855206"/>
  </r>
  <r>
    <x v="0"/>
    <x v="2"/>
    <x v="1"/>
    <x v="8"/>
    <x v="19"/>
    <s v="SE4_small"/>
    <x v="3"/>
    <x v="3"/>
    <x v="1"/>
    <s v="GNR_HP_ELEC_GROUND-WTR_COP-380_LS-4-MW_Y-2030"/>
    <n v="3.6475890736821199"/>
    <n v="3.64758907368212E-3"/>
  </r>
  <r>
    <x v="0"/>
    <x v="2"/>
    <x v="1"/>
    <x v="8"/>
    <x v="19"/>
    <s v="SE4_small"/>
    <x v="3"/>
    <x v="3"/>
    <x v="1"/>
    <s v="GNR_HP_ELEC_GROUND-WTR_COP-410_LS-4-MW_Y-2050"/>
    <n v="105.25968851106801"/>
    <n v="0.105259688511068"/>
  </r>
  <r>
    <x v="0"/>
    <x v="2"/>
    <x v="1"/>
    <x v="8"/>
    <x v="19"/>
    <s v="SE4_small"/>
    <x v="4"/>
    <x v="5"/>
    <x v="1"/>
    <s v="GNR_HS_HEAT_PIT_L-DEC_E-91_Y-2050"/>
    <n v="13315.0572962276"/>
    <n v="13.3150572962276"/>
  </r>
  <r>
    <x v="0"/>
    <x v="2"/>
    <x v="2"/>
    <x v="1"/>
    <x v="2"/>
    <s v="EE_Industry"/>
    <x v="14"/>
    <x v="2"/>
    <x v="0"/>
    <s v="GNR_ENG_RETORT-GAS_E-44"/>
    <n v="76.612903225806406"/>
    <n v="7.6612903225806495E-2"/>
  </r>
  <r>
    <x v="0"/>
    <x v="2"/>
    <x v="2"/>
    <x v="1"/>
    <x v="2"/>
    <s v="EE_Industry"/>
    <x v="15"/>
    <x v="0"/>
    <x v="0"/>
    <s v="IMAVERE_ST_WOOD_BP"/>
    <n v="30.000030000030002"/>
    <n v="3.0000030000030001E-2"/>
  </r>
  <r>
    <x v="0"/>
    <x v="2"/>
    <x v="2"/>
    <x v="1"/>
    <x v="2"/>
    <s v="EE_Industry"/>
    <x v="15"/>
    <x v="0"/>
    <x v="0"/>
    <s v="OSULA_ST_WOOD_BP"/>
    <n v="30.000030000030002"/>
    <n v="3.0000030000030001E-2"/>
  </r>
  <r>
    <x v="0"/>
    <x v="2"/>
    <x v="2"/>
    <x v="1"/>
    <x v="2"/>
    <s v="EE_Rural"/>
    <x v="7"/>
    <x v="2"/>
    <x v="0"/>
    <s v="GNR_ENG_NGAS_EXT_E-44"/>
    <n v="4.4943820224719104"/>
    <n v="4.4943820224719096E-3"/>
  </r>
  <r>
    <x v="0"/>
    <x v="2"/>
    <x v="2"/>
    <x v="1"/>
    <x v="2"/>
    <s v="EE_Rural"/>
    <x v="15"/>
    <x v="1"/>
    <x v="0"/>
    <s v="GNR_BO_WOOD_E-67"/>
    <n v="300"/>
    <n v="0.3"/>
  </r>
  <r>
    <x v="0"/>
    <x v="2"/>
    <x v="2"/>
    <x v="1"/>
    <x v="2"/>
    <s v="EE_Tallinn"/>
    <x v="15"/>
    <x v="0"/>
    <x v="0"/>
    <s v="MUSTAMAE_ST_WOOD_BP"/>
    <n v="33.000033000033"/>
    <n v="3.3000033000032999E-2"/>
  </r>
  <r>
    <x v="0"/>
    <x v="2"/>
    <x v="2"/>
    <x v="1"/>
    <x v="2"/>
    <s v="EE_Tallinn"/>
    <x v="15"/>
    <x v="0"/>
    <x v="0"/>
    <s v="VAO-2_ST_WOOD_BP"/>
    <n v="55.000026190488697"/>
    <n v="5.5000026190488702E-2"/>
  </r>
  <r>
    <x v="0"/>
    <x v="2"/>
    <x v="2"/>
    <x v="1"/>
    <x v="2"/>
    <s v="EE_Urban"/>
    <x v="15"/>
    <x v="1"/>
    <x v="0"/>
    <s v="GNR_BO_WOOD_E-67"/>
    <n v="950"/>
    <n v="0.95"/>
  </r>
  <r>
    <x v="0"/>
    <x v="2"/>
    <x v="2"/>
    <x v="2"/>
    <x v="3"/>
    <s v="FI_IND"/>
    <x v="0"/>
    <x v="0"/>
    <x v="0"/>
    <s v="GNR_IND-ST_BGAS_BP_CB-30"/>
    <n v="4.6666666666666696"/>
    <n v="4.6666666666666697E-3"/>
  </r>
  <r>
    <x v="0"/>
    <x v="2"/>
    <x v="2"/>
    <x v="2"/>
    <x v="3"/>
    <s v="FI_IND"/>
    <x v="7"/>
    <x v="0"/>
    <x v="0"/>
    <s v="GNR_IND-ST_NGAS_BP_CB-30"/>
    <n v="481.66666666666703"/>
    <n v="0.48166666666666702"/>
  </r>
  <r>
    <x v="0"/>
    <x v="2"/>
    <x v="2"/>
    <x v="2"/>
    <x v="3"/>
    <s v="FI_IND"/>
    <x v="10"/>
    <x v="1"/>
    <x v="0"/>
    <s v="GNR_BO_WOODCHI_E-90"/>
    <n v="1.5"/>
    <n v="1.5E-3"/>
  </r>
  <r>
    <x v="0"/>
    <x v="2"/>
    <x v="2"/>
    <x v="2"/>
    <x v="3"/>
    <s v="FI_IND"/>
    <x v="11"/>
    <x v="1"/>
    <x v="0"/>
    <s v="GNR_BO_WOODPEL_E-90"/>
    <n v="7.6325000000000003"/>
    <n v="7.6325000000000004E-3"/>
  </r>
  <r>
    <x v="0"/>
    <x v="2"/>
    <x v="2"/>
    <x v="2"/>
    <x v="3"/>
    <s v="FI_large"/>
    <x v="12"/>
    <x v="1"/>
    <x v="0"/>
    <s v="GNR_BO_FUELOIL_E-90"/>
    <n v="40"/>
    <n v="0.04"/>
  </r>
  <r>
    <x v="0"/>
    <x v="2"/>
    <x v="2"/>
    <x v="2"/>
    <x v="3"/>
    <s v="FI_large"/>
    <x v="5"/>
    <x v="1"/>
    <x v="0"/>
    <s v="GNR_BO_LIGHTOIL_E-90"/>
    <n v="54.6"/>
    <n v="5.4600000000000003E-2"/>
  </r>
  <r>
    <x v="0"/>
    <x v="2"/>
    <x v="2"/>
    <x v="2"/>
    <x v="3"/>
    <s v="FI_large"/>
    <x v="17"/>
    <x v="2"/>
    <x v="0"/>
    <s v="KELJONLAHTI_ST_PEAT_EXT"/>
    <n v="237.125"/>
    <n v="0.237125"/>
  </r>
  <r>
    <x v="0"/>
    <x v="2"/>
    <x v="2"/>
    <x v="2"/>
    <x v="3"/>
    <s v="FI_large"/>
    <x v="17"/>
    <x v="1"/>
    <x v="0"/>
    <s v="GNR_BO_PEAT_E-90"/>
    <n v="8"/>
    <n v="8.0000000000000002E-3"/>
  </r>
  <r>
    <x v="0"/>
    <x v="2"/>
    <x v="2"/>
    <x v="2"/>
    <x v="3"/>
    <s v="FI_large"/>
    <x v="9"/>
    <x v="1"/>
    <x v="0"/>
    <s v="GNR_EH_HEAT"/>
    <n v="205.3"/>
    <n v="0.20530000000000001"/>
  </r>
  <r>
    <x v="0"/>
    <x v="2"/>
    <x v="2"/>
    <x v="2"/>
    <x v="3"/>
    <s v="FI_large"/>
    <x v="10"/>
    <x v="1"/>
    <x v="0"/>
    <s v="GNR_BO_WOODCHI_E-90"/>
    <n v="12"/>
    <n v="1.2E-2"/>
  </r>
  <r>
    <x v="0"/>
    <x v="2"/>
    <x v="2"/>
    <x v="2"/>
    <x v="3"/>
    <s v="FI_large"/>
    <x v="11"/>
    <x v="1"/>
    <x v="0"/>
    <s v="GNR_BO_WOODPEL_E-90"/>
    <n v="1.5"/>
    <n v="1.5E-3"/>
  </r>
  <r>
    <x v="0"/>
    <x v="2"/>
    <x v="2"/>
    <x v="2"/>
    <x v="3"/>
    <s v="FI_large_gas"/>
    <x v="4"/>
    <x v="4"/>
    <x v="0"/>
    <s v="GNR_HS_HEAT_WTR-TANK_LS_E-95_Y-2010"/>
    <n v="800"/>
    <n v="0.8"/>
  </r>
  <r>
    <x v="0"/>
    <x v="2"/>
    <x v="2"/>
    <x v="2"/>
    <x v="3"/>
    <s v="FI_large_gas"/>
    <x v="4"/>
    <x v="5"/>
    <x v="0"/>
    <s v="GNR_HS_HEAT_PIT_L-CEN_E-90"/>
    <n v="11600"/>
    <n v="11.6"/>
  </r>
  <r>
    <x v="0"/>
    <x v="2"/>
    <x v="2"/>
    <x v="2"/>
    <x v="3"/>
    <s v="FI_large_gas"/>
    <x v="7"/>
    <x v="1"/>
    <x v="0"/>
    <s v="GNR_BO_NGAS_E-90"/>
    <n v="188.5"/>
    <n v="0.1885"/>
  </r>
  <r>
    <x v="0"/>
    <x v="2"/>
    <x v="2"/>
    <x v="2"/>
    <x v="3"/>
    <s v="FI_large_gas"/>
    <x v="9"/>
    <x v="1"/>
    <x v="0"/>
    <s v="GNR_EH_HEAT"/>
    <n v="7.5"/>
    <n v="7.4999999999999997E-3"/>
  </r>
  <r>
    <x v="0"/>
    <x v="2"/>
    <x v="2"/>
    <x v="2"/>
    <x v="3"/>
    <s v="FI_large_gas"/>
    <x v="11"/>
    <x v="1"/>
    <x v="0"/>
    <s v="GNR_BO_WOODPEL_E-90"/>
    <n v="100"/>
    <n v="0.1"/>
  </r>
  <r>
    <x v="0"/>
    <x v="2"/>
    <x v="2"/>
    <x v="2"/>
    <x v="3"/>
    <s v="FI_medium"/>
    <x v="12"/>
    <x v="1"/>
    <x v="0"/>
    <s v="GNR_BO_FUELOIL_E-90"/>
    <n v="94.9"/>
    <n v="9.4899999999999998E-2"/>
  </r>
  <r>
    <x v="0"/>
    <x v="2"/>
    <x v="2"/>
    <x v="2"/>
    <x v="3"/>
    <s v="FI_medium"/>
    <x v="5"/>
    <x v="1"/>
    <x v="0"/>
    <s v="GNR_BO_LIGHTOIL_E-90"/>
    <n v="64.3"/>
    <n v="6.4299999999999996E-2"/>
  </r>
  <r>
    <x v="0"/>
    <x v="2"/>
    <x v="2"/>
    <x v="2"/>
    <x v="3"/>
    <s v="FI_medium"/>
    <x v="6"/>
    <x v="1"/>
    <x v="0"/>
    <s v="GNR_BO_MSW_E-90"/>
    <n v="64"/>
    <n v="6.4000000000000001E-2"/>
  </r>
  <r>
    <x v="0"/>
    <x v="2"/>
    <x v="2"/>
    <x v="2"/>
    <x v="3"/>
    <s v="FI_medium"/>
    <x v="10"/>
    <x v="1"/>
    <x v="0"/>
    <s v="GNR_BO_WOODCHI_E-90"/>
    <n v="49"/>
    <n v="4.9000000000000002E-2"/>
  </r>
  <r>
    <x v="0"/>
    <x v="2"/>
    <x v="2"/>
    <x v="2"/>
    <x v="3"/>
    <s v="FI_medium"/>
    <x v="11"/>
    <x v="1"/>
    <x v="0"/>
    <s v="GNR_BO_WOODPEL_E-90"/>
    <n v="132.5"/>
    <n v="0.13250000000000001"/>
  </r>
  <r>
    <x v="0"/>
    <x v="2"/>
    <x v="2"/>
    <x v="2"/>
    <x v="3"/>
    <s v="FI_medium"/>
    <x v="13"/>
    <x v="1"/>
    <x v="0"/>
    <s v="GNR_BO_WOODWST_E-90"/>
    <n v="10"/>
    <n v="0.01"/>
  </r>
  <r>
    <x v="0"/>
    <x v="2"/>
    <x v="2"/>
    <x v="2"/>
    <x v="3"/>
    <s v="FI_medium_gas"/>
    <x v="5"/>
    <x v="1"/>
    <x v="0"/>
    <s v="GNR_BO_LIGHTOIL_E-90"/>
    <n v="0.9"/>
    <n v="8.9999999999999998E-4"/>
  </r>
  <r>
    <x v="0"/>
    <x v="2"/>
    <x v="2"/>
    <x v="2"/>
    <x v="3"/>
    <s v="FI_medium_gas"/>
    <x v="7"/>
    <x v="1"/>
    <x v="0"/>
    <s v="GNR_BO_NGAS_E-90"/>
    <n v="75"/>
    <n v="7.4999999999999997E-2"/>
  </r>
  <r>
    <x v="0"/>
    <x v="2"/>
    <x v="2"/>
    <x v="2"/>
    <x v="3"/>
    <s v="FI_medium_gas"/>
    <x v="10"/>
    <x v="1"/>
    <x v="0"/>
    <s v="GNR_BO_WOODCHI_E-90"/>
    <n v="54.9"/>
    <n v="5.4899999999999997E-2"/>
  </r>
  <r>
    <x v="0"/>
    <x v="2"/>
    <x v="2"/>
    <x v="2"/>
    <x v="3"/>
    <s v="FI_medium_gas"/>
    <x v="11"/>
    <x v="1"/>
    <x v="0"/>
    <s v="GNR_BO_WOODPEL_E-90"/>
    <n v="15.5"/>
    <n v="1.55E-2"/>
  </r>
  <r>
    <x v="0"/>
    <x v="2"/>
    <x v="2"/>
    <x v="2"/>
    <x v="3"/>
    <s v="FI_medium_gas"/>
    <x v="13"/>
    <x v="1"/>
    <x v="0"/>
    <s v="GNR_BO_WOODWST_E-90"/>
    <n v="19.899999999999999"/>
    <n v="1.9900000000000001E-2"/>
  </r>
  <r>
    <x v="0"/>
    <x v="2"/>
    <x v="2"/>
    <x v="2"/>
    <x v="3"/>
    <s v="FI_small"/>
    <x v="12"/>
    <x v="1"/>
    <x v="0"/>
    <s v="GNR_BO_FUELOIL_E-90"/>
    <n v="8.4"/>
    <n v="8.3999999999999995E-3"/>
  </r>
  <r>
    <x v="0"/>
    <x v="2"/>
    <x v="2"/>
    <x v="2"/>
    <x v="3"/>
    <s v="FI_small"/>
    <x v="5"/>
    <x v="1"/>
    <x v="0"/>
    <s v="GNR_BO_LIGHTOIL_E-90"/>
    <n v="24.7"/>
    <n v="2.47E-2"/>
  </r>
  <r>
    <x v="0"/>
    <x v="2"/>
    <x v="2"/>
    <x v="2"/>
    <x v="3"/>
    <s v="FI_small"/>
    <x v="17"/>
    <x v="1"/>
    <x v="0"/>
    <s v="GNR_BO_PEAT_E-90"/>
    <n v="7"/>
    <n v="7.0000000000000001E-3"/>
  </r>
  <r>
    <x v="0"/>
    <x v="2"/>
    <x v="2"/>
    <x v="2"/>
    <x v="3"/>
    <s v="FI_small"/>
    <x v="10"/>
    <x v="1"/>
    <x v="0"/>
    <s v="GNR_BO_WOODCHI_E-90"/>
    <n v="180.9"/>
    <n v="0.18090000000000001"/>
  </r>
  <r>
    <x v="0"/>
    <x v="2"/>
    <x v="2"/>
    <x v="2"/>
    <x v="3"/>
    <s v="FI_small"/>
    <x v="11"/>
    <x v="1"/>
    <x v="0"/>
    <s v="GNR_BO_WOODPEL_E-90"/>
    <n v="40.4"/>
    <n v="4.0399999999999998E-2"/>
  </r>
  <r>
    <x v="0"/>
    <x v="2"/>
    <x v="2"/>
    <x v="2"/>
    <x v="3"/>
    <s v="FI_small"/>
    <x v="13"/>
    <x v="1"/>
    <x v="0"/>
    <s v="GNR_BO_WOODWST_E-90"/>
    <n v="34.5"/>
    <n v="3.4500000000000003E-2"/>
  </r>
  <r>
    <x v="0"/>
    <x v="2"/>
    <x v="2"/>
    <x v="2"/>
    <x v="3"/>
    <s v="FI_small_gas"/>
    <x v="12"/>
    <x v="1"/>
    <x v="0"/>
    <s v="GNR_BO_FUELOIL_E-90"/>
    <n v="3"/>
    <n v="3.0000000000000001E-3"/>
  </r>
  <r>
    <x v="0"/>
    <x v="2"/>
    <x v="2"/>
    <x v="2"/>
    <x v="3"/>
    <s v="FI_small_gas"/>
    <x v="7"/>
    <x v="1"/>
    <x v="0"/>
    <s v="GNR_BO_NGAS_E-90"/>
    <n v="23"/>
    <n v="2.3E-2"/>
  </r>
  <r>
    <x v="0"/>
    <x v="2"/>
    <x v="2"/>
    <x v="2"/>
    <x v="3"/>
    <s v="FI_small_gas"/>
    <x v="10"/>
    <x v="1"/>
    <x v="0"/>
    <s v="GNR_BO_WOODCHI_E-90"/>
    <n v="32.299999999999997"/>
    <n v="3.2300000000000002E-2"/>
  </r>
  <r>
    <x v="0"/>
    <x v="2"/>
    <x v="2"/>
    <x v="2"/>
    <x v="3"/>
    <s v="FI_small_gas"/>
    <x v="11"/>
    <x v="1"/>
    <x v="0"/>
    <s v="GNR_BO_WOODPEL_E-90"/>
    <n v="7.2"/>
    <n v="7.1999999999999998E-3"/>
  </r>
  <r>
    <x v="0"/>
    <x v="2"/>
    <x v="2"/>
    <x v="3"/>
    <x v="4"/>
    <s v="DE4-E_A"/>
    <x v="0"/>
    <x v="1"/>
    <x v="0"/>
    <s v="GNR_BO_BGAS_E-80"/>
    <n v="38.07"/>
    <n v="3.807E-2"/>
  </r>
  <r>
    <x v="0"/>
    <x v="2"/>
    <x v="2"/>
    <x v="3"/>
    <x v="4"/>
    <s v="DE4-E_A"/>
    <x v="2"/>
    <x v="1"/>
    <x v="0"/>
    <s v="GNR_BO_COAL_E-80"/>
    <n v="38.4"/>
    <n v="3.8399999999999997E-2"/>
  </r>
  <r>
    <x v="0"/>
    <x v="2"/>
    <x v="2"/>
    <x v="3"/>
    <x v="4"/>
    <s v="DE4-E_A"/>
    <x v="3"/>
    <x v="3"/>
    <x v="0"/>
    <s v="GNR_BO_ELEC_E-80"/>
    <n v="2213.71"/>
    <n v="2.2137099999999998"/>
  </r>
  <r>
    <x v="0"/>
    <x v="2"/>
    <x v="2"/>
    <x v="3"/>
    <x v="4"/>
    <s v="DE4-E_A"/>
    <x v="12"/>
    <x v="1"/>
    <x v="0"/>
    <s v="GNR_BO_FUELOIL_E-80"/>
    <n v="98.6"/>
    <n v="9.8599999999999993E-2"/>
  </r>
  <r>
    <x v="0"/>
    <x v="2"/>
    <x v="2"/>
    <x v="3"/>
    <x v="4"/>
    <s v="DE4-E_A"/>
    <x v="6"/>
    <x v="1"/>
    <x v="0"/>
    <s v="GNR_BO_MSW_E-80"/>
    <n v="51.9"/>
    <n v="5.1900000000000002E-2"/>
  </r>
  <r>
    <x v="0"/>
    <x v="2"/>
    <x v="2"/>
    <x v="3"/>
    <x v="4"/>
    <s v="DE4-E_A"/>
    <x v="7"/>
    <x v="1"/>
    <x v="0"/>
    <s v="GNR_BO_NGAS_E-80"/>
    <n v="3.05"/>
    <n v="3.0500000000000002E-3"/>
  </r>
  <r>
    <x v="0"/>
    <x v="2"/>
    <x v="2"/>
    <x v="3"/>
    <x v="5"/>
    <s v="DE4-N_A"/>
    <x v="0"/>
    <x v="1"/>
    <x v="0"/>
    <s v="GNR_BO_BGAS_E-80"/>
    <n v="287.97000000000003"/>
    <n v="0.28797"/>
  </r>
  <r>
    <x v="0"/>
    <x v="2"/>
    <x v="2"/>
    <x v="3"/>
    <x v="5"/>
    <s v="DE4-N_A"/>
    <x v="2"/>
    <x v="1"/>
    <x v="0"/>
    <s v="GNR_BO_COAL_E-80"/>
    <n v="0.01"/>
    <n v="1.0000000000000001E-5"/>
  </r>
  <r>
    <x v="0"/>
    <x v="2"/>
    <x v="2"/>
    <x v="3"/>
    <x v="5"/>
    <s v="DE4-N_A"/>
    <x v="3"/>
    <x v="3"/>
    <x v="0"/>
    <s v="GNR_BO_ELEC_E-80"/>
    <n v="400.6"/>
    <n v="0.40060000000000001"/>
  </r>
  <r>
    <x v="0"/>
    <x v="2"/>
    <x v="2"/>
    <x v="3"/>
    <x v="5"/>
    <s v="DE4-N_A"/>
    <x v="12"/>
    <x v="1"/>
    <x v="0"/>
    <s v="GNR_BO_FUELOIL_E-80"/>
    <n v="92.32"/>
    <n v="9.2319999999999999E-2"/>
  </r>
  <r>
    <x v="0"/>
    <x v="2"/>
    <x v="2"/>
    <x v="3"/>
    <x v="5"/>
    <s v="DE4-N_A"/>
    <x v="6"/>
    <x v="1"/>
    <x v="0"/>
    <s v="GNR_BO_MSW_E-80"/>
    <n v="21.97"/>
    <n v="2.197E-2"/>
  </r>
  <r>
    <x v="0"/>
    <x v="2"/>
    <x v="2"/>
    <x v="3"/>
    <x v="5"/>
    <s v="DE4-N_A"/>
    <x v="7"/>
    <x v="1"/>
    <x v="0"/>
    <s v="GNR_BO_NGAS_E-80"/>
    <n v="0.01"/>
    <n v="1.0000000000000001E-5"/>
  </r>
  <r>
    <x v="0"/>
    <x v="2"/>
    <x v="2"/>
    <x v="3"/>
    <x v="6"/>
    <s v="DE4-S_A"/>
    <x v="0"/>
    <x v="1"/>
    <x v="0"/>
    <s v="GNR_BO_BGAS_E-80"/>
    <n v="309.77"/>
    <n v="0.30976999999999999"/>
  </r>
  <r>
    <x v="0"/>
    <x v="2"/>
    <x v="2"/>
    <x v="3"/>
    <x v="6"/>
    <s v="DE4-S_A"/>
    <x v="2"/>
    <x v="1"/>
    <x v="0"/>
    <s v="GNR_BO_COAL_E-80"/>
    <n v="76.239999999999995"/>
    <n v="7.6240000000000002E-2"/>
  </r>
  <r>
    <x v="0"/>
    <x v="2"/>
    <x v="2"/>
    <x v="3"/>
    <x v="6"/>
    <s v="DE4-S_A"/>
    <x v="3"/>
    <x v="3"/>
    <x v="0"/>
    <s v="GNR_BO_ELEC_E-80"/>
    <n v="993.44"/>
    <n v="0.99343999999999999"/>
  </r>
  <r>
    <x v="0"/>
    <x v="2"/>
    <x v="2"/>
    <x v="3"/>
    <x v="6"/>
    <s v="DE4-S_A"/>
    <x v="12"/>
    <x v="1"/>
    <x v="0"/>
    <s v="GNR_BO_FUELOIL_E-80"/>
    <n v="132.18"/>
    <n v="0.13217999999999999"/>
  </r>
  <r>
    <x v="0"/>
    <x v="2"/>
    <x v="2"/>
    <x v="3"/>
    <x v="6"/>
    <s v="DE4-S_A"/>
    <x v="6"/>
    <x v="1"/>
    <x v="0"/>
    <s v="GNR_BO_MSW_E-80"/>
    <n v="63.24"/>
    <n v="6.3240000000000005E-2"/>
  </r>
  <r>
    <x v="0"/>
    <x v="2"/>
    <x v="2"/>
    <x v="3"/>
    <x v="6"/>
    <s v="DE4-S_A"/>
    <x v="7"/>
    <x v="1"/>
    <x v="0"/>
    <s v="GNR_BO_NGAS_E-80"/>
    <n v="183.6"/>
    <n v="0.18360000000000001"/>
  </r>
  <r>
    <x v="0"/>
    <x v="2"/>
    <x v="2"/>
    <x v="3"/>
    <x v="7"/>
    <s v="DE4-W_A"/>
    <x v="0"/>
    <x v="1"/>
    <x v="0"/>
    <s v="GNR_BO_BGAS_E-80"/>
    <n v="89.5"/>
    <n v="8.9499999999999996E-2"/>
  </r>
  <r>
    <x v="0"/>
    <x v="2"/>
    <x v="2"/>
    <x v="3"/>
    <x v="7"/>
    <s v="DE4-W_A"/>
    <x v="2"/>
    <x v="1"/>
    <x v="0"/>
    <s v="GNR_BO_COAL_E-80"/>
    <n v="46.6"/>
    <n v="4.6600000000000003E-2"/>
  </r>
  <r>
    <x v="0"/>
    <x v="2"/>
    <x v="2"/>
    <x v="3"/>
    <x v="7"/>
    <s v="DE4-W_A"/>
    <x v="3"/>
    <x v="3"/>
    <x v="0"/>
    <s v="GNR_BO_ELEC_E-80"/>
    <n v="2092.31"/>
    <n v="2.0923099999999999"/>
  </r>
  <r>
    <x v="0"/>
    <x v="2"/>
    <x v="2"/>
    <x v="3"/>
    <x v="7"/>
    <s v="DE4-W_A"/>
    <x v="12"/>
    <x v="1"/>
    <x v="0"/>
    <s v="GNR_BO_FUELOIL_E-80"/>
    <n v="81.95"/>
    <n v="8.1949999999999995E-2"/>
  </r>
  <r>
    <x v="0"/>
    <x v="2"/>
    <x v="2"/>
    <x v="3"/>
    <x v="7"/>
    <s v="DE4-W_A"/>
    <x v="6"/>
    <x v="1"/>
    <x v="0"/>
    <s v="GNR_BO_MSW_E-80"/>
    <n v="246.16"/>
    <n v="0.24615999999999999"/>
  </r>
  <r>
    <x v="0"/>
    <x v="2"/>
    <x v="2"/>
    <x v="3"/>
    <x v="7"/>
    <s v="DE4-W_A"/>
    <x v="7"/>
    <x v="1"/>
    <x v="0"/>
    <s v="GNR_BO_NGAS_E-80"/>
    <n v="66.900000000000006"/>
    <n v="6.6900000000000001E-2"/>
  </r>
  <r>
    <x v="0"/>
    <x v="2"/>
    <x v="2"/>
    <x v="4"/>
    <x v="8"/>
    <s v="LV_Other_DH"/>
    <x v="0"/>
    <x v="0"/>
    <x v="0"/>
    <s v="GNR_GT_BGAS_BP_E-30"/>
    <n v="107.843137254902"/>
    <n v="0.10784313725490199"/>
  </r>
  <r>
    <x v="0"/>
    <x v="2"/>
    <x v="2"/>
    <x v="4"/>
    <x v="8"/>
    <s v="LV_Other_DH"/>
    <x v="2"/>
    <x v="1"/>
    <x v="0"/>
    <s v="GNR_BO_COAL_E-76"/>
    <n v="47.5"/>
    <n v="4.7500000000000001E-2"/>
  </r>
  <r>
    <x v="0"/>
    <x v="2"/>
    <x v="2"/>
    <x v="4"/>
    <x v="8"/>
    <s v="LV_Other_DH"/>
    <x v="12"/>
    <x v="1"/>
    <x v="0"/>
    <s v="GNR_BO_FUELOIL_E-95"/>
    <n v="16.3"/>
    <n v="1.6299999999999999E-2"/>
  </r>
  <r>
    <x v="0"/>
    <x v="2"/>
    <x v="2"/>
    <x v="4"/>
    <x v="8"/>
    <s v="LV_Other_DH"/>
    <x v="7"/>
    <x v="0"/>
    <x v="0"/>
    <s v="GNR_ST_NGAS_BP_E-28"/>
    <n v="235.470588235294"/>
    <n v="0.23547058823529399"/>
  </r>
  <r>
    <x v="0"/>
    <x v="2"/>
    <x v="2"/>
    <x v="4"/>
    <x v="8"/>
    <s v="LV_Other_DH"/>
    <x v="7"/>
    <x v="1"/>
    <x v="0"/>
    <s v="GNR_BO_NGAS_E-101"/>
    <n v="826.12"/>
    <n v="0.82611999999999997"/>
  </r>
  <r>
    <x v="0"/>
    <x v="2"/>
    <x v="2"/>
    <x v="4"/>
    <x v="8"/>
    <s v="LV_Other_DH"/>
    <x v="15"/>
    <x v="0"/>
    <x v="0"/>
    <s v="GNR_ST_WOOD_BP_E-30"/>
    <n v="105.88235294117599"/>
    <n v="0.105882352941176"/>
  </r>
  <r>
    <x v="0"/>
    <x v="2"/>
    <x v="2"/>
    <x v="4"/>
    <x v="8"/>
    <s v="LV_Other_DH"/>
    <x v="15"/>
    <x v="1"/>
    <x v="0"/>
    <s v="GNR_BO_WOOD_E-108"/>
    <n v="907.86"/>
    <n v="0.90786"/>
  </r>
  <r>
    <x v="0"/>
    <x v="2"/>
    <x v="2"/>
    <x v="4"/>
    <x v="8"/>
    <s v="LV_RigaR"/>
    <x v="7"/>
    <x v="1"/>
    <x v="0"/>
    <s v="GNR_BO_NGAS_E-101"/>
    <n v="855.6"/>
    <n v="0.85560000000000003"/>
  </r>
  <r>
    <x v="0"/>
    <x v="2"/>
    <x v="2"/>
    <x v="4"/>
    <x v="8"/>
    <s v="LV_RigaR"/>
    <x v="7"/>
    <x v="1"/>
    <x v="0"/>
    <s v="RIGA-TEC1_BO_NGAS_HO"/>
    <n v="348"/>
    <n v="0.34799999999999998"/>
  </r>
  <r>
    <x v="0"/>
    <x v="2"/>
    <x v="2"/>
    <x v="4"/>
    <x v="8"/>
    <s v="LV_RigaR"/>
    <x v="7"/>
    <x v="1"/>
    <x v="0"/>
    <s v="RIGA-TEC2_BO_NGAS_HO"/>
    <n v="116"/>
    <n v="0.11600000000000001"/>
  </r>
  <r>
    <x v="0"/>
    <x v="2"/>
    <x v="2"/>
    <x v="4"/>
    <x v="8"/>
    <s v="LV_RigaR"/>
    <x v="15"/>
    <x v="1"/>
    <x v="0"/>
    <s v="GNR_BO_WOOD_E-108"/>
    <n v="940.26"/>
    <n v="0.94025999999999998"/>
  </r>
  <r>
    <x v="0"/>
    <x v="2"/>
    <x v="2"/>
    <x v="5"/>
    <x v="9"/>
    <s v="LT_Other_DH"/>
    <x v="4"/>
    <x v="0"/>
    <x v="0"/>
    <s v="LIFOSA_ST_HEAT_BP"/>
    <n v="50"/>
    <n v="0.05"/>
  </r>
  <r>
    <x v="0"/>
    <x v="2"/>
    <x v="2"/>
    <x v="8"/>
    <x v="16"/>
    <s v="SE1_medium"/>
    <x v="12"/>
    <x v="1"/>
    <x v="0"/>
    <s v="GNR_BO_FUELOIL_E-90"/>
    <n v="273"/>
    <n v="0.27300000000000002"/>
  </r>
  <r>
    <x v="0"/>
    <x v="2"/>
    <x v="2"/>
    <x v="8"/>
    <x v="16"/>
    <s v="SE1_medium"/>
    <x v="17"/>
    <x v="0"/>
    <x v="0"/>
    <s v="GNR_ST_PEAT_BP_CB-30"/>
    <n v="27.6666666666667"/>
    <n v="2.76666666666667E-2"/>
  </r>
  <r>
    <x v="0"/>
    <x v="2"/>
    <x v="2"/>
    <x v="8"/>
    <x v="16"/>
    <s v="SE1_medium"/>
    <x v="9"/>
    <x v="1"/>
    <x v="0"/>
    <s v="GNR_EH_HEAT"/>
    <n v="95"/>
    <n v="9.5000000000000001E-2"/>
  </r>
  <r>
    <x v="0"/>
    <x v="2"/>
    <x v="2"/>
    <x v="8"/>
    <x v="16"/>
    <s v="SE1_small"/>
    <x v="10"/>
    <x v="1"/>
    <x v="0"/>
    <s v="GNR_BO_WOODCHI_E-90"/>
    <n v="19.350000000000001"/>
    <n v="1.9349999999999999E-2"/>
  </r>
  <r>
    <x v="0"/>
    <x v="2"/>
    <x v="2"/>
    <x v="8"/>
    <x v="17"/>
    <s v="SE2_IND"/>
    <x v="5"/>
    <x v="1"/>
    <x v="0"/>
    <s v="GNR_BO_LIGHTOIL_E-85"/>
    <n v="124"/>
    <n v="0.124"/>
  </r>
  <r>
    <x v="0"/>
    <x v="2"/>
    <x v="2"/>
    <x v="8"/>
    <x v="17"/>
    <s v="SE2_IND"/>
    <x v="10"/>
    <x v="0"/>
    <x v="0"/>
    <s v="GNR_IND-ST_WOODCHI_BP_E-71"/>
    <n v="206.666666666667"/>
    <n v="0.206666666666667"/>
  </r>
  <r>
    <x v="0"/>
    <x v="2"/>
    <x v="2"/>
    <x v="8"/>
    <x v="17"/>
    <s v="SE2_medium"/>
    <x v="1"/>
    <x v="1"/>
    <x v="0"/>
    <s v="GNR_BO_BIOIL_E-90"/>
    <n v="15"/>
    <n v="1.4999999999999999E-2"/>
  </r>
  <r>
    <x v="0"/>
    <x v="2"/>
    <x v="2"/>
    <x v="8"/>
    <x v="17"/>
    <s v="SE2_medium"/>
    <x v="4"/>
    <x v="4"/>
    <x v="0"/>
    <s v="GNR_HS_HEAT_WTR-TANK_LS_E-95_Y-2010"/>
    <n v="465"/>
    <n v="0.46500000000000002"/>
  </r>
  <r>
    <x v="0"/>
    <x v="2"/>
    <x v="2"/>
    <x v="8"/>
    <x v="17"/>
    <s v="SE2_medium"/>
    <x v="5"/>
    <x v="1"/>
    <x v="0"/>
    <s v="GNR_BO_LIGHTOIL_E-90"/>
    <n v="46"/>
    <n v="4.5999999999999999E-2"/>
  </r>
  <r>
    <x v="0"/>
    <x v="2"/>
    <x v="2"/>
    <x v="8"/>
    <x v="17"/>
    <s v="SE2_medium"/>
    <x v="9"/>
    <x v="1"/>
    <x v="0"/>
    <s v="GNR_EH_HEAT"/>
    <n v="40"/>
    <n v="0.04"/>
  </r>
  <r>
    <x v="0"/>
    <x v="2"/>
    <x v="2"/>
    <x v="8"/>
    <x v="17"/>
    <s v="SE2_medium"/>
    <x v="10"/>
    <x v="1"/>
    <x v="0"/>
    <s v="GNR_BO_WOODCHI_E-90"/>
    <n v="25"/>
    <n v="2.5000000000000001E-2"/>
  </r>
  <r>
    <x v="0"/>
    <x v="2"/>
    <x v="2"/>
    <x v="8"/>
    <x v="17"/>
    <s v="SE2_small"/>
    <x v="5"/>
    <x v="1"/>
    <x v="0"/>
    <s v="GNR_BO_LIGHTOIL_E-90"/>
    <n v="31.5"/>
    <n v="3.15E-2"/>
  </r>
  <r>
    <x v="0"/>
    <x v="2"/>
    <x v="2"/>
    <x v="8"/>
    <x v="17"/>
    <s v="SE2_small"/>
    <x v="18"/>
    <x v="1"/>
    <x v="0"/>
    <s v="GNR_BO_OTHER_E-90"/>
    <n v="3.3660000000000001"/>
    <n v="3.3660000000000001E-3"/>
  </r>
  <r>
    <x v="0"/>
    <x v="2"/>
    <x v="2"/>
    <x v="8"/>
    <x v="18"/>
    <s v="SE3_IND"/>
    <x v="5"/>
    <x v="1"/>
    <x v="0"/>
    <s v="GNR_BO_LIGHTOIL_E-85"/>
    <n v="97"/>
    <n v="9.7000000000000003E-2"/>
  </r>
  <r>
    <x v="0"/>
    <x v="2"/>
    <x v="2"/>
    <x v="8"/>
    <x v="18"/>
    <s v="SE3_IND"/>
    <x v="10"/>
    <x v="0"/>
    <x v="0"/>
    <s v="GNR_IND-ST_WOODCHI_BP_E-71"/>
    <n v="161.666666666667"/>
    <n v="0.16166666666666701"/>
  </r>
  <r>
    <x v="0"/>
    <x v="2"/>
    <x v="2"/>
    <x v="8"/>
    <x v="18"/>
    <s v="SE3_large"/>
    <x v="1"/>
    <x v="1"/>
    <x v="0"/>
    <s v="GNR_BO_BIOIL_E-90"/>
    <n v="150"/>
    <n v="0.15"/>
  </r>
  <r>
    <x v="0"/>
    <x v="2"/>
    <x v="2"/>
    <x v="8"/>
    <x v="18"/>
    <s v="SE3_large"/>
    <x v="12"/>
    <x v="1"/>
    <x v="0"/>
    <s v="GNR_BO_FUELOIL_E-90"/>
    <n v="145"/>
    <n v="0.14499999999999999"/>
  </r>
  <r>
    <x v="0"/>
    <x v="2"/>
    <x v="2"/>
    <x v="8"/>
    <x v="18"/>
    <s v="SE3_large"/>
    <x v="4"/>
    <x v="4"/>
    <x v="0"/>
    <s v="GNR_HS_HEAT_WTR-TANK_LS_E-95_Y-2010"/>
    <n v="2000"/>
    <n v="2"/>
  </r>
  <r>
    <x v="0"/>
    <x v="2"/>
    <x v="2"/>
    <x v="8"/>
    <x v="18"/>
    <s v="SE3_large"/>
    <x v="5"/>
    <x v="1"/>
    <x v="0"/>
    <s v="GNR_BO_LIGHTOIL_E-90"/>
    <n v="44"/>
    <n v="4.3999999999999997E-2"/>
  </r>
  <r>
    <x v="0"/>
    <x v="2"/>
    <x v="2"/>
    <x v="8"/>
    <x v="18"/>
    <s v="SE3_large"/>
    <x v="10"/>
    <x v="0"/>
    <x v="0"/>
    <s v="GNR_ST_WOODCHI_BP_CB-40"/>
    <n v="288.17211275"/>
    <n v="0.28817211274999999"/>
  </r>
  <r>
    <x v="0"/>
    <x v="2"/>
    <x v="2"/>
    <x v="8"/>
    <x v="18"/>
    <s v="SE3_large"/>
    <x v="10"/>
    <x v="1"/>
    <x v="0"/>
    <s v="GNR_BO_WOODCHI_E-90"/>
    <n v="115"/>
    <n v="0.115"/>
  </r>
  <r>
    <x v="0"/>
    <x v="2"/>
    <x v="2"/>
    <x v="8"/>
    <x v="18"/>
    <s v="SE3_large"/>
    <x v="11"/>
    <x v="1"/>
    <x v="0"/>
    <s v="GNR_BO_WOODPEL_E-90"/>
    <n v="120"/>
    <n v="0.12"/>
  </r>
  <r>
    <x v="0"/>
    <x v="2"/>
    <x v="2"/>
    <x v="8"/>
    <x v="18"/>
    <s v="SE3_medium"/>
    <x v="1"/>
    <x v="1"/>
    <x v="0"/>
    <s v="GNR_BO_BIOIL_E-90"/>
    <n v="166"/>
    <n v="0.16600000000000001"/>
  </r>
  <r>
    <x v="0"/>
    <x v="2"/>
    <x v="2"/>
    <x v="8"/>
    <x v="18"/>
    <s v="SE3_medium"/>
    <x v="12"/>
    <x v="1"/>
    <x v="0"/>
    <s v="GNR_BO_FUELOIL_E-90"/>
    <n v="240.5"/>
    <n v="0.24049999999999999"/>
  </r>
  <r>
    <x v="0"/>
    <x v="2"/>
    <x v="2"/>
    <x v="8"/>
    <x v="18"/>
    <s v="SE3_medium"/>
    <x v="4"/>
    <x v="4"/>
    <x v="0"/>
    <s v="GNR_HS_HEAT_WTR-TANK_LS_E-95_Y-2010"/>
    <n v="2525"/>
    <n v="2.5249999999999999"/>
  </r>
  <r>
    <x v="0"/>
    <x v="2"/>
    <x v="2"/>
    <x v="8"/>
    <x v="18"/>
    <s v="SE3_medium"/>
    <x v="5"/>
    <x v="1"/>
    <x v="0"/>
    <s v="GNR_BO_LIGHTOIL_E-90"/>
    <n v="106.55"/>
    <n v="0.10655000000000001"/>
  </r>
  <r>
    <x v="0"/>
    <x v="2"/>
    <x v="2"/>
    <x v="8"/>
    <x v="18"/>
    <s v="SE3_medium"/>
    <x v="6"/>
    <x v="1"/>
    <x v="0"/>
    <s v="GNR_BO_MSW_E-90"/>
    <n v="35.799999999999997"/>
    <n v="3.5799999999999998E-2"/>
  </r>
  <r>
    <x v="0"/>
    <x v="2"/>
    <x v="2"/>
    <x v="8"/>
    <x v="18"/>
    <s v="SE3_medium"/>
    <x v="9"/>
    <x v="1"/>
    <x v="0"/>
    <s v="GNR_EH_HEAT"/>
    <n v="34.006410256410199"/>
    <n v="3.4006410256410199E-2"/>
  </r>
  <r>
    <x v="0"/>
    <x v="2"/>
    <x v="2"/>
    <x v="8"/>
    <x v="18"/>
    <s v="SE3_medium"/>
    <x v="10"/>
    <x v="1"/>
    <x v="0"/>
    <s v="GNR_BO_WOODCHI_E-90"/>
    <n v="165.46549999999999"/>
    <n v="0.16546549999999999"/>
  </r>
  <r>
    <x v="0"/>
    <x v="2"/>
    <x v="2"/>
    <x v="8"/>
    <x v="18"/>
    <s v="SE3_medium"/>
    <x v="11"/>
    <x v="1"/>
    <x v="0"/>
    <s v="GNR_BO_WOODPEL_E-90"/>
    <n v="2.6145"/>
    <n v="2.6145000000000001E-3"/>
  </r>
  <r>
    <x v="0"/>
    <x v="2"/>
    <x v="2"/>
    <x v="8"/>
    <x v="18"/>
    <s v="SE3_medium"/>
    <x v="13"/>
    <x v="1"/>
    <x v="0"/>
    <s v="GNR_BO_WOODWST_E-90"/>
    <n v="111.3"/>
    <n v="0.1113"/>
  </r>
  <r>
    <x v="0"/>
    <x v="2"/>
    <x v="2"/>
    <x v="8"/>
    <x v="18"/>
    <s v="SE3_small"/>
    <x v="0"/>
    <x v="1"/>
    <x v="0"/>
    <s v="GNR_BO_BGAS_E-90"/>
    <n v="2.3847499999999999"/>
    <n v="2.3847500000000002E-3"/>
  </r>
  <r>
    <x v="0"/>
    <x v="2"/>
    <x v="2"/>
    <x v="8"/>
    <x v="18"/>
    <s v="SE3_small"/>
    <x v="1"/>
    <x v="1"/>
    <x v="0"/>
    <s v="GNR_BO_BIOIL_E-90"/>
    <n v="136.684"/>
    <n v="0.136684"/>
  </r>
  <r>
    <x v="0"/>
    <x v="2"/>
    <x v="2"/>
    <x v="8"/>
    <x v="18"/>
    <s v="SE3_small"/>
    <x v="12"/>
    <x v="1"/>
    <x v="0"/>
    <s v="GNR_BO_FUELOIL_E-90"/>
    <n v="20"/>
    <n v="0.02"/>
  </r>
  <r>
    <x v="0"/>
    <x v="2"/>
    <x v="2"/>
    <x v="8"/>
    <x v="18"/>
    <s v="SE3_small"/>
    <x v="4"/>
    <x v="4"/>
    <x v="0"/>
    <s v="GNR_HS_HEAT_WTR-TANK_LS_E-95_Y-2010"/>
    <n v="200"/>
    <n v="0.2"/>
  </r>
  <r>
    <x v="0"/>
    <x v="2"/>
    <x v="2"/>
    <x v="8"/>
    <x v="18"/>
    <s v="SE3_small"/>
    <x v="5"/>
    <x v="1"/>
    <x v="0"/>
    <s v="GNR_BO_LIGHTOIL_E-90"/>
    <n v="37.44"/>
    <n v="3.7440000000000001E-2"/>
  </r>
  <r>
    <x v="0"/>
    <x v="2"/>
    <x v="2"/>
    <x v="8"/>
    <x v="18"/>
    <s v="SE3_small"/>
    <x v="9"/>
    <x v="1"/>
    <x v="0"/>
    <s v="GNR_EH_HEAT"/>
    <n v="3.5000000000000003E-2"/>
    <n v="3.4999999999999997E-5"/>
  </r>
  <r>
    <x v="0"/>
    <x v="2"/>
    <x v="2"/>
    <x v="8"/>
    <x v="18"/>
    <s v="SE3_small"/>
    <x v="10"/>
    <x v="1"/>
    <x v="0"/>
    <s v="GNR_BO_WOODCHI_E-90"/>
    <n v="50.024749999999997"/>
    <n v="5.002475E-2"/>
  </r>
  <r>
    <x v="0"/>
    <x v="2"/>
    <x v="2"/>
    <x v="8"/>
    <x v="18"/>
    <s v="SE3_small"/>
    <x v="11"/>
    <x v="1"/>
    <x v="0"/>
    <s v="GNR_BO_WOODPEL_E-90"/>
    <n v="23.025749999999999"/>
    <n v="2.3025750000000001E-2"/>
  </r>
  <r>
    <x v="0"/>
    <x v="2"/>
    <x v="2"/>
    <x v="8"/>
    <x v="19"/>
    <s v="SE4_medium"/>
    <x v="1"/>
    <x v="1"/>
    <x v="0"/>
    <s v="GNR_BO_BIOIL_E-90"/>
    <n v="39.799999999999997"/>
    <n v="3.9800000000000002E-2"/>
  </r>
  <r>
    <x v="0"/>
    <x v="2"/>
    <x v="2"/>
    <x v="8"/>
    <x v="19"/>
    <s v="SE4_medium"/>
    <x v="12"/>
    <x v="1"/>
    <x v="0"/>
    <s v="GNR_BO_FUELOIL_E-90"/>
    <n v="10"/>
    <n v="0.01"/>
  </r>
  <r>
    <x v="0"/>
    <x v="2"/>
    <x v="2"/>
    <x v="8"/>
    <x v="19"/>
    <s v="SE4_medium"/>
    <x v="4"/>
    <x v="4"/>
    <x v="0"/>
    <s v="GNR_HS_HEAT_WTR-TANK_LS_E-95_Y-2010"/>
    <n v="42.5"/>
    <n v="4.2500000000000003E-2"/>
  </r>
  <r>
    <x v="0"/>
    <x v="2"/>
    <x v="2"/>
    <x v="8"/>
    <x v="19"/>
    <s v="SE4_medium"/>
    <x v="5"/>
    <x v="1"/>
    <x v="0"/>
    <s v="GNR_BO_LIGHTOIL_E-90"/>
    <n v="54.82"/>
    <n v="5.4820000000000001E-2"/>
  </r>
  <r>
    <x v="0"/>
    <x v="2"/>
    <x v="2"/>
    <x v="8"/>
    <x v="19"/>
    <s v="SE4_medium"/>
    <x v="7"/>
    <x v="1"/>
    <x v="0"/>
    <s v="GNR_BO_NGAS_E-90"/>
    <n v="300"/>
    <n v="0.3"/>
  </r>
  <r>
    <x v="0"/>
    <x v="2"/>
    <x v="2"/>
    <x v="8"/>
    <x v="19"/>
    <s v="SE4_medium"/>
    <x v="10"/>
    <x v="1"/>
    <x v="0"/>
    <s v="GNR_BO_WOODCHI_E-90"/>
    <n v="64.599999999999994"/>
    <n v="6.4600000000000005E-2"/>
  </r>
  <r>
    <x v="0"/>
    <x v="2"/>
    <x v="2"/>
    <x v="8"/>
    <x v="19"/>
    <s v="SE4_small"/>
    <x v="1"/>
    <x v="1"/>
    <x v="0"/>
    <s v="GNR_BO_BIOIL_E-90"/>
    <n v="9.2859999999999996"/>
    <n v="9.2860000000000009E-3"/>
  </r>
  <r>
    <x v="0"/>
    <x v="2"/>
    <x v="2"/>
    <x v="8"/>
    <x v="19"/>
    <s v="SE4_small"/>
    <x v="5"/>
    <x v="1"/>
    <x v="0"/>
    <s v="GNR_BO_LIGHTOIL_E-90"/>
    <n v="18.899999999999999"/>
    <n v="1.89E-2"/>
  </r>
  <r>
    <x v="0"/>
    <x v="2"/>
    <x v="2"/>
    <x v="8"/>
    <x v="19"/>
    <s v="SE4_small"/>
    <x v="18"/>
    <x v="1"/>
    <x v="0"/>
    <s v="GNR_BO_OTHER_E-90"/>
    <n v="3.5459999999999998"/>
    <n v="3.5460000000000001E-3"/>
  </r>
  <r>
    <x v="0"/>
    <x v="2"/>
    <x v="2"/>
    <x v="8"/>
    <x v="19"/>
    <s v="SE4_small"/>
    <x v="9"/>
    <x v="1"/>
    <x v="0"/>
    <s v="GNR_EH_HEAT"/>
    <n v="13.465"/>
    <n v="1.3465E-2"/>
  </r>
  <r>
    <x v="0"/>
    <x v="2"/>
    <x v="2"/>
    <x v="8"/>
    <x v="19"/>
    <s v="SE4_small"/>
    <x v="10"/>
    <x v="1"/>
    <x v="0"/>
    <s v="GNR_BO_WOODCHI_E-90"/>
    <n v="11.182499999999999"/>
    <n v="1.11825E-2"/>
  </r>
  <r>
    <x v="0"/>
    <x v="2"/>
    <x v="2"/>
    <x v="8"/>
    <x v="19"/>
    <s v="SE4_small"/>
    <x v="11"/>
    <x v="1"/>
    <x v="0"/>
    <s v="GNR_BO_WOODPEL_E-90"/>
    <n v="22.93375"/>
    <n v="2.2933749999999999E-2"/>
  </r>
</pivotCacheRecords>
</file>

<file path=xl/pivotCache/pivotCacheRecords22.xml><?xml version="1.0" encoding="utf-8"?>
<pivotCacheRecords xmlns="http://schemas.openxmlformats.org/spreadsheetml/2006/main" xmlns:r="http://schemas.openxmlformats.org/officeDocument/2006/relationships" count="5683">
  <r>
    <x v="0"/>
    <x v="0"/>
    <x v="0"/>
    <x v="0"/>
    <x v="0"/>
    <m/>
    <x v="0"/>
    <m/>
    <x v="0"/>
    <n v="17.389613199162401"/>
  </r>
  <r>
    <x v="0"/>
    <x v="0"/>
    <x v="0"/>
    <x v="0"/>
    <x v="1"/>
    <m/>
    <x v="0"/>
    <m/>
    <x v="0"/>
    <n v="18.2153964128129"/>
  </r>
  <r>
    <x v="0"/>
    <x v="0"/>
    <x v="0"/>
    <x v="1"/>
    <x v="2"/>
    <m/>
    <x v="0"/>
    <m/>
    <x v="0"/>
    <n v="17.5106253561325"/>
  </r>
  <r>
    <x v="0"/>
    <x v="0"/>
    <x v="0"/>
    <x v="2"/>
    <x v="3"/>
    <m/>
    <x v="0"/>
    <m/>
    <x v="0"/>
    <n v="18.881914560512499"/>
  </r>
  <r>
    <x v="0"/>
    <x v="0"/>
    <x v="0"/>
    <x v="3"/>
    <x v="4"/>
    <m/>
    <x v="0"/>
    <m/>
    <x v="0"/>
    <n v="18.049269671353098"/>
  </r>
  <r>
    <x v="0"/>
    <x v="0"/>
    <x v="0"/>
    <x v="3"/>
    <x v="5"/>
    <m/>
    <x v="0"/>
    <m/>
    <x v="0"/>
    <n v="17.770941436909499"/>
  </r>
  <r>
    <x v="0"/>
    <x v="0"/>
    <x v="0"/>
    <x v="3"/>
    <x v="6"/>
    <m/>
    <x v="0"/>
    <m/>
    <x v="0"/>
    <n v="19.363524769850098"/>
  </r>
  <r>
    <x v="0"/>
    <x v="0"/>
    <x v="0"/>
    <x v="3"/>
    <x v="7"/>
    <m/>
    <x v="0"/>
    <m/>
    <x v="0"/>
    <n v="18.5501522811164"/>
  </r>
  <r>
    <x v="0"/>
    <x v="0"/>
    <x v="0"/>
    <x v="4"/>
    <x v="8"/>
    <m/>
    <x v="0"/>
    <m/>
    <x v="0"/>
    <n v="19.518723709748201"/>
  </r>
  <r>
    <x v="0"/>
    <x v="0"/>
    <x v="0"/>
    <x v="5"/>
    <x v="9"/>
    <m/>
    <x v="0"/>
    <m/>
    <x v="0"/>
    <n v="19.748001576258201"/>
  </r>
  <r>
    <x v="0"/>
    <x v="0"/>
    <x v="0"/>
    <x v="6"/>
    <x v="10"/>
    <m/>
    <x v="0"/>
    <m/>
    <x v="0"/>
    <n v="30.364701111017801"/>
  </r>
  <r>
    <x v="0"/>
    <x v="0"/>
    <x v="0"/>
    <x v="7"/>
    <x v="11"/>
    <m/>
    <x v="0"/>
    <m/>
    <x v="0"/>
    <n v="18.7719152717826"/>
  </r>
  <r>
    <x v="0"/>
    <x v="0"/>
    <x v="0"/>
    <x v="7"/>
    <x v="12"/>
    <m/>
    <x v="0"/>
    <m/>
    <x v="0"/>
    <n v="17.456579509078299"/>
  </r>
  <r>
    <x v="0"/>
    <x v="0"/>
    <x v="0"/>
    <x v="7"/>
    <x v="13"/>
    <m/>
    <x v="0"/>
    <m/>
    <x v="0"/>
    <n v="12.872685003868501"/>
  </r>
  <r>
    <x v="0"/>
    <x v="0"/>
    <x v="0"/>
    <x v="7"/>
    <x v="14"/>
    <m/>
    <x v="0"/>
    <m/>
    <x v="0"/>
    <n v="12.3643141545679"/>
  </r>
  <r>
    <x v="0"/>
    <x v="0"/>
    <x v="0"/>
    <x v="7"/>
    <x v="15"/>
    <m/>
    <x v="0"/>
    <m/>
    <x v="0"/>
    <n v="16.9598075636769"/>
  </r>
  <r>
    <x v="0"/>
    <x v="0"/>
    <x v="0"/>
    <x v="8"/>
    <x v="16"/>
    <m/>
    <x v="0"/>
    <m/>
    <x v="0"/>
    <n v="19.4249158460789"/>
  </r>
  <r>
    <x v="0"/>
    <x v="0"/>
    <x v="0"/>
    <x v="9"/>
    <x v="17"/>
    <m/>
    <x v="0"/>
    <m/>
    <x v="0"/>
    <n v="14.4413028409499"/>
  </r>
  <r>
    <x v="0"/>
    <x v="0"/>
    <x v="0"/>
    <x v="9"/>
    <x v="18"/>
    <m/>
    <x v="0"/>
    <m/>
    <x v="0"/>
    <n v="15.5351087466401"/>
  </r>
  <r>
    <x v="0"/>
    <x v="0"/>
    <x v="0"/>
    <x v="9"/>
    <x v="19"/>
    <m/>
    <x v="0"/>
    <m/>
    <x v="0"/>
    <n v="18.3007063172561"/>
  </r>
  <r>
    <x v="0"/>
    <x v="0"/>
    <x v="0"/>
    <x v="9"/>
    <x v="20"/>
    <m/>
    <x v="0"/>
    <m/>
    <x v="0"/>
    <n v="18.920600106708399"/>
  </r>
  <r>
    <x v="0"/>
    <x v="0"/>
    <x v="0"/>
    <x v="10"/>
    <x v="21"/>
    <m/>
    <x v="0"/>
    <m/>
    <x v="0"/>
    <n v="32.7103683302268"/>
  </r>
  <r>
    <x v="0"/>
    <x v="1"/>
    <x v="1"/>
    <x v="0"/>
    <x v="0"/>
    <m/>
    <x v="0"/>
    <m/>
    <x v="0"/>
    <n v="39.127968810248902"/>
  </r>
  <r>
    <x v="0"/>
    <x v="1"/>
    <x v="1"/>
    <x v="0"/>
    <x v="1"/>
    <m/>
    <x v="0"/>
    <m/>
    <x v="0"/>
    <n v="35.439336284651802"/>
  </r>
  <r>
    <x v="0"/>
    <x v="1"/>
    <x v="1"/>
    <x v="1"/>
    <x v="2"/>
    <m/>
    <x v="0"/>
    <m/>
    <x v="0"/>
    <n v="23.441046454371499"/>
  </r>
  <r>
    <x v="0"/>
    <x v="1"/>
    <x v="1"/>
    <x v="2"/>
    <x v="3"/>
    <m/>
    <x v="0"/>
    <m/>
    <x v="0"/>
    <n v="27.799527822452202"/>
  </r>
  <r>
    <x v="0"/>
    <x v="1"/>
    <x v="1"/>
    <x v="3"/>
    <x v="4"/>
    <m/>
    <x v="0"/>
    <m/>
    <x v="0"/>
    <n v="35.188567111926197"/>
  </r>
  <r>
    <x v="0"/>
    <x v="1"/>
    <x v="1"/>
    <x v="3"/>
    <x v="5"/>
    <m/>
    <x v="0"/>
    <m/>
    <x v="0"/>
    <n v="35.185962429061597"/>
  </r>
  <r>
    <x v="0"/>
    <x v="1"/>
    <x v="1"/>
    <x v="3"/>
    <x v="6"/>
    <m/>
    <x v="0"/>
    <m/>
    <x v="0"/>
    <n v="39.501321419625903"/>
  </r>
  <r>
    <x v="0"/>
    <x v="1"/>
    <x v="1"/>
    <x v="3"/>
    <x v="7"/>
    <m/>
    <x v="0"/>
    <m/>
    <x v="0"/>
    <n v="36.4215630473876"/>
  </r>
  <r>
    <x v="0"/>
    <x v="1"/>
    <x v="1"/>
    <x v="4"/>
    <x v="8"/>
    <m/>
    <x v="0"/>
    <m/>
    <x v="0"/>
    <n v="22.6609139986227"/>
  </r>
  <r>
    <x v="0"/>
    <x v="1"/>
    <x v="1"/>
    <x v="5"/>
    <x v="9"/>
    <m/>
    <x v="0"/>
    <m/>
    <x v="0"/>
    <n v="22.6214434357892"/>
  </r>
  <r>
    <x v="0"/>
    <x v="1"/>
    <x v="1"/>
    <x v="6"/>
    <x v="10"/>
    <m/>
    <x v="0"/>
    <m/>
    <x v="0"/>
    <n v="44.0354372442185"/>
  </r>
  <r>
    <x v="0"/>
    <x v="1"/>
    <x v="1"/>
    <x v="7"/>
    <x v="11"/>
    <m/>
    <x v="0"/>
    <m/>
    <x v="0"/>
    <n v="36.3818171607548"/>
  </r>
  <r>
    <x v="0"/>
    <x v="1"/>
    <x v="1"/>
    <x v="7"/>
    <x v="12"/>
    <m/>
    <x v="0"/>
    <m/>
    <x v="0"/>
    <n v="39.8196552677434"/>
  </r>
  <r>
    <x v="0"/>
    <x v="1"/>
    <x v="1"/>
    <x v="7"/>
    <x v="13"/>
    <m/>
    <x v="0"/>
    <m/>
    <x v="0"/>
    <n v="29.724441657385501"/>
  </r>
  <r>
    <x v="0"/>
    <x v="1"/>
    <x v="1"/>
    <x v="7"/>
    <x v="14"/>
    <m/>
    <x v="0"/>
    <m/>
    <x v="0"/>
    <n v="25.723524614764901"/>
  </r>
  <r>
    <x v="0"/>
    <x v="1"/>
    <x v="1"/>
    <x v="7"/>
    <x v="15"/>
    <m/>
    <x v="0"/>
    <m/>
    <x v="0"/>
    <n v="33.627438207183999"/>
  </r>
  <r>
    <x v="0"/>
    <x v="1"/>
    <x v="1"/>
    <x v="8"/>
    <x v="16"/>
    <m/>
    <x v="0"/>
    <m/>
    <x v="0"/>
    <n v="27.593981970833401"/>
  </r>
  <r>
    <x v="0"/>
    <x v="1"/>
    <x v="1"/>
    <x v="9"/>
    <x v="17"/>
    <m/>
    <x v="0"/>
    <m/>
    <x v="0"/>
    <n v="25.960383498836499"/>
  </r>
  <r>
    <x v="0"/>
    <x v="1"/>
    <x v="1"/>
    <x v="9"/>
    <x v="18"/>
    <m/>
    <x v="0"/>
    <m/>
    <x v="0"/>
    <n v="27.976259425670399"/>
  </r>
  <r>
    <x v="0"/>
    <x v="1"/>
    <x v="1"/>
    <x v="9"/>
    <x v="19"/>
    <m/>
    <x v="0"/>
    <m/>
    <x v="0"/>
    <n v="29.8047680154312"/>
  </r>
  <r>
    <x v="0"/>
    <x v="1"/>
    <x v="1"/>
    <x v="9"/>
    <x v="20"/>
    <m/>
    <x v="0"/>
    <m/>
    <x v="0"/>
    <n v="30.3660426067533"/>
  </r>
  <r>
    <x v="0"/>
    <x v="1"/>
    <x v="1"/>
    <x v="10"/>
    <x v="21"/>
    <m/>
    <x v="0"/>
    <m/>
    <x v="0"/>
    <n v="49.734948622636999"/>
  </r>
  <r>
    <x v="0"/>
    <x v="0"/>
    <x v="0"/>
    <x v="0"/>
    <x v="0"/>
    <m/>
    <x v="0"/>
    <m/>
    <x v="1"/>
    <n v="319.38942617356599"/>
  </r>
  <r>
    <x v="0"/>
    <x v="0"/>
    <x v="0"/>
    <x v="0"/>
    <x v="1"/>
    <m/>
    <x v="0"/>
    <m/>
    <x v="1"/>
    <n v="229.607421569644"/>
  </r>
  <r>
    <x v="0"/>
    <x v="0"/>
    <x v="0"/>
    <x v="1"/>
    <x v="2"/>
    <m/>
    <x v="0"/>
    <m/>
    <x v="1"/>
    <n v="157.59562820519201"/>
  </r>
  <r>
    <x v="0"/>
    <x v="0"/>
    <x v="0"/>
    <x v="2"/>
    <x v="3"/>
    <m/>
    <x v="0"/>
    <m/>
    <x v="1"/>
    <n v="1572.3367341201999"/>
  </r>
  <r>
    <x v="0"/>
    <x v="0"/>
    <x v="0"/>
    <x v="3"/>
    <x v="4"/>
    <m/>
    <x v="0"/>
    <m/>
    <x v="1"/>
    <n v="1355.3070251331301"/>
  </r>
  <r>
    <x v="0"/>
    <x v="0"/>
    <x v="0"/>
    <x v="3"/>
    <x v="5"/>
    <m/>
    <x v="0"/>
    <m/>
    <x v="1"/>
    <n v="410.58693933493203"/>
  </r>
  <r>
    <x v="0"/>
    <x v="0"/>
    <x v="0"/>
    <x v="3"/>
    <x v="6"/>
    <m/>
    <x v="0"/>
    <m/>
    <x v="1"/>
    <n v="3934.9335135228898"/>
  </r>
  <r>
    <x v="0"/>
    <x v="0"/>
    <x v="0"/>
    <x v="3"/>
    <x v="7"/>
    <m/>
    <x v="0"/>
    <m/>
    <x v="1"/>
    <n v="4149.5317941588601"/>
  </r>
  <r>
    <x v="0"/>
    <x v="0"/>
    <x v="0"/>
    <x v="4"/>
    <x v="8"/>
    <m/>
    <x v="0"/>
    <m/>
    <x v="1"/>
    <n v="155.89604626975901"/>
  </r>
  <r>
    <x v="0"/>
    <x v="0"/>
    <x v="0"/>
    <x v="5"/>
    <x v="9"/>
    <m/>
    <x v="0"/>
    <m/>
    <x v="1"/>
    <n v="214.88053947813299"/>
  </r>
  <r>
    <x v="0"/>
    <x v="0"/>
    <x v="0"/>
    <x v="6"/>
    <x v="10"/>
    <m/>
    <x v="0"/>
    <m/>
    <x v="1"/>
    <n v="3373.3563888477502"/>
  </r>
  <r>
    <x v="0"/>
    <x v="0"/>
    <x v="0"/>
    <x v="7"/>
    <x v="11"/>
    <m/>
    <x v="0"/>
    <m/>
    <x v="1"/>
    <n v="647.27242066331496"/>
  </r>
  <r>
    <x v="0"/>
    <x v="0"/>
    <x v="0"/>
    <x v="7"/>
    <x v="12"/>
    <m/>
    <x v="0"/>
    <m/>
    <x v="1"/>
    <n v="578.35964401677302"/>
  </r>
  <r>
    <x v="0"/>
    <x v="0"/>
    <x v="0"/>
    <x v="7"/>
    <x v="13"/>
    <m/>
    <x v="0"/>
    <m/>
    <x v="1"/>
    <n v="308.87168367720102"/>
  </r>
  <r>
    <x v="0"/>
    <x v="0"/>
    <x v="0"/>
    <x v="7"/>
    <x v="14"/>
    <m/>
    <x v="0"/>
    <m/>
    <x v="1"/>
    <n v="222.37134929653999"/>
  </r>
  <r>
    <x v="0"/>
    <x v="0"/>
    <x v="0"/>
    <x v="7"/>
    <x v="15"/>
    <m/>
    <x v="0"/>
    <m/>
    <x v="1"/>
    <n v="259.42169388319797"/>
  </r>
  <r>
    <x v="0"/>
    <x v="0"/>
    <x v="0"/>
    <x v="8"/>
    <x v="16"/>
    <m/>
    <x v="0"/>
    <m/>
    <x v="1"/>
    <n v="3222.8731022533402"/>
  </r>
  <r>
    <x v="0"/>
    <x v="0"/>
    <x v="0"/>
    <x v="9"/>
    <x v="17"/>
    <m/>
    <x v="0"/>
    <m/>
    <x v="1"/>
    <n v="131.18439065070999"/>
  </r>
  <r>
    <x v="0"/>
    <x v="0"/>
    <x v="0"/>
    <x v="9"/>
    <x v="18"/>
    <m/>
    <x v="0"/>
    <m/>
    <x v="1"/>
    <n v="243.59424910852499"/>
  </r>
  <r>
    <x v="0"/>
    <x v="0"/>
    <x v="0"/>
    <x v="9"/>
    <x v="19"/>
    <m/>
    <x v="0"/>
    <m/>
    <x v="1"/>
    <n v="1508.2384914878501"/>
  </r>
  <r>
    <x v="0"/>
    <x v="0"/>
    <x v="0"/>
    <x v="9"/>
    <x v="20"/>
    <m/>
    <x v="0"/>
    <m/>
    <x v="1"/>
    <n v="436.52075997588997"/>
  </r>
  <r>
    <x v="0"/>
    <x v="0"/>
    <x v="0"/>
    <x v="10"/>
    <x v="21"/>
    <m/>
    <x v="0"/>
    <m/>
    <x v="1"/>
    <n v="10483.770440049801"/>
  </r>
  <r>
    <x v="0"/>
    <x v="1"/>
    <x v="1"/>
    <x v="0"/>
    <x v="0"/>
    <m/>
    <x v="0"/>
    <m/>
    <x v="1"/>
    <n v="718.65080393188396"/>
  </r>
  <r>
    <x v="0"/>
    <x v="1"/>
    <x v="1"/>
    <x v="0"/>
    <x v="1"/>
    <m/>
    <x v="0"/>
    <m/>
    <x v="1"/>
    <n v="446.717405542417"/>
  </r>
  <r>
    <x v="0"/>
    <x v="1"/>
    <x v="1"/>
    <x v="1"/>
    <x v="2"/>
    <m/>
    <x v="0"/>
    <m/>
    <x v="1"/>
    <n v="234.41046454371499"/>
  </r>
  <r>
    <x v="0"/>
    <x v="1"/>
    <x v="1"/>
    <x v="2"/>
    <x v="3"/>
    <m/>
    <x v="0"/>
    <m/>
    <x v="1"/>
    <n v="2314.92514418261"/>
  </r>
  <r>
    <x v="0"/>
    <x v="1"/>
    <x v="1"/>
    <x v="3"/>
    <x v="4"/>
    <m/>
    <x v="0"/>
    <m/>
    <x v="1"/>
    <n v="2642.2848724375599"/>
  </r>
  <r>
    <x v="0"/>
    <x v="1"/>
    <x v="1"/>
    <x v="3"/>
    <x v="5"/>
    <m/>
    <x v="0"/>
    <m/>
    <x v="1"/>
    <n v="812.95055034601"/>
  </r>
  <r>
    <x v="0"/>
    <x v="1"/>
    <x v="1"/>
    <x v="3"/>
    <x v="6"/>
    <m/>
    <x v="0"/>
    <m/>
    <x v="1"/>
    <n v="8027.20968057142"/>
  </r>
  <r>
    <x v="0"/>
    <x v="1"/>
    <x v="1"/>
    <x v="3"/>
    <x v="7"/>
    <m/>
    <x v="0"/>
    <m/>
    <x v="1"/>
    <n v="8147.2341341340598"/>
  </r>
  <r>
    <x v="0"/>
    <x v="1"/>
    <x v="1"/>
    <x v="4"/>
    <x v="8"/>
    <m/>
    <x v="0"/>
    <m/>
    <x v="1"/>
    <n v="192.211932619408"/>
  </r>
  <r>
    <x v="0"/>
    <x v="1"/>
    <x v="1"/>
    <x v="5"/>
    <x v="9"/>
    <m/>
    <x v="0"/>
    <m/>
    <x v="1"/>
    <n v="292.812730448438"/>
  </r>
  <r>
    <x v="0"/>
    <x v="1"/>
    <x v="1"/>
    <x v="6"/>
    <x v="10"/>
    <m/>
    <x v="0"/>
    <m/>
    <x v="1"/>
    <n v="4892.1022808812904"/>
  </r>
  <r>
    <x v="0"/>
    <x v="1"/>
    <x v="1"/>
    <x v="7"/>
    <x v="11"/>
    <m/>
    <x v="0"/>
    <m/>
    <x v="1"/>
    <n v="1254.47758104737"/>
  </r>
  <r>
    <x v="0"/>
    <x v="1"/>
    <x v="1"/>
    <x v="7"/>
    <x v="12"/>
    <m/>
    <x v="0"/>
    <m/>
    <x v="1"/>
    <n v="1319.2780197028801"/>
  </r>
  <r>
    <x v="0"/>
    <x v="1"/>
    <x v="1"/>
    <x v="7"/>
    <x v="13"/>
    <m/>
    <x v="0"/>
    <m/>
    <x v="1"/>
    <n v="713.21859723300304"/>
  </r>
  <r>
    <x v="0"/>
    <x v="1"/>
    <x v="1"/>
    <x v="7"/>
    <x v="14"/>
    <m/>
    <x v="0"/>
    <m/>
    <x v="1"/>
    <n v="462.63584099687199"/>
  </r>
  <r>
    <x v="0"/>
    <x v="1"/>
    <x v="1"/>
    <x v="7"/>
    <x v="15"/>
    <m/>
    <x v="0"/>
    <m/>
    <x v="1"/>
    <n v="514.37417246077302"/>
  </r>
  <r>
    <x v="0"/>
    <x v="1"/>
    <x v="1"/>
    <x v="8"/>
    <x v="16"/>
    <m/>
    <x v="0"/>
    <m/>
    <x v="1"/>
    <n v="5110.1064250157197"/>
  </r>
  <r>
    <x v="0"/>
    <x v="1"/>
    <x v="1"/>
    <x v="9"/>
    <x v="17"/>
    <m/>
    <x v="0"/>
    <m/>
    <x v="1"/>
    <n v="235.82339681269301"/>
  </r>
  <r>
    <x v="0"/>
    <x v="1"/>
    <x v="1"/>
    <x v="9"/>
    <x v="18"/>
    <m/>
    <x v="0"/>
    <m/>
    <x v="1"/>
    <n v="438.67449007303401"/>
  </r>
  <r>
    <x v="0"/>
    <x v="1"/>
    <x v="1"/>
    <x v="9"/>
    <x v="19"/>
    <m/>
    <x v="0"/>
    <m/>
    <x v="1"/>
    <n v="2456.3367976870099"/>
  </r>
  <r>
    <x v="0"/>
    <x v="1"/>
    <x v="1"/>
    <x v="9"/>
    <x v="20"/>
    <m/>
    <x v="0"/>
    <m/>
    <x v="1"/>
    <n v="700.580738528501"/>
  </r>
  <r>
    <x v="0"/>
    <x v="1"/>
    <x v="1"/>
    <x v="10"/>
    <x v="21"/>
    <m/>
    <x v="0"/>
    <m/>
    <x v="1"/>
    <n v="16842.800158728201"/>
  </r>
  <r>
    <x v="0"/>
    <x v="0"/>
    <x v="0"/>
    <x v="0"/>
    <x v="0"/>
    <s v="DK1_Large"/>
    <x v="1"/>
    <s v="GNR_ST_COAL_EXT_E-42"/>
    <x v="2"/>
    <n v="23.181674829945599"/>
  </r>
  <r>
    <x v="0"/>
    <x v="0"/>
    <x v="0"/>
    <x v="0"/>
    <x v="0"/>
    <s v="DK1_Large"/>
    <x v="1"/>
    <s v="GNR_ST_COAL_EXT_E-43"/>
    <x v="2"/>
    <n v="23.181674829945599"/>
  </r>
  <r>
    <x v="0"/>
    <x v="0"/>
    <x v="0"/>
    <x v="0"/>
    <x v="0"/>
    <s v="DK1_Large"/>
    <x v="1"/>
    <s v="GNR_ST_COAL_EXT_E-47"/>
    <x v="2"/>
    <n v="23.2001091300701"/>
  </r>
  <r>
    <x v="0"/>
    <x v="0"/>
    <x v="0"/>
    <x v="0"/>
    <x v="0"/>
    <s v="DK1_Large"/>
    <x v="2"/>
    <s v="GNR_ST_MSW_BP_E-19"/>
    <x v="2"/>
    <n v="23.134593915359901"/>
  </r>
  <r>
    <x v="0"/>
    <x v="0"/>
    <x v="0"/>
    <x v="0"/>
    <x v="0"/>
    <s v="DK1_Large"/>
    <x v="2"/>
    <s v="GNR_ST_MSW_BP_E-22"/>
    <x v="2"/>
    <n v="23.134593915359901"/>
  </r>
  <r>
    <x v="0"/>
    <x v="0"/>
    <x v="0"/>
    <x v="0"/>
    <x v="0"/>
    <s v="DK1_Large"/>
    <x v="2"/>
    <s v="GNR_ST_MSW_BP_E-23"/>
    <x v="2"/>
    <n v="23.134593915359901"/>
  </r>
  <r>
    <x v="0"/>
    <x v="0"/>
    <x v="0"/>
    <x v="0"/>
    <x v="0"/>
    <s v="DK1_Large"/>
    <x v="2"/>
    <s v="GNR_ST_MSW_BP_E-27"/>
    <x v="2"/>
    <n v="23.134593915359901"/>
  </r>
  <r>
    <x v="0"/>
    <x v="0"/>
    <x v="0"/>
    <x v="0"/>
    <x v="0"/>
    <s v="DK1_MedSmall"/>
    <x v="3"/>
    <s v="GNR_HP_ELEC_GROUND-WTR_COP-360_LS-4-MW_Y-2020"/>
    <x v="2"/>
    <n v="10.1754931125051"/>
  </r>
  <r>
    <x v="0"/>
    <x v="0"/>
    <x v="0"/>
    <x v="0"/>
    <x v="0"/>
    <s v="DK1_MedSmall"/>
    <x v="2"/>
    <s v="GNR_ST_MSW_BP_E-21"/>
    <x v="2"/>
    <n v="16.655043513932501"/>
  </r>
  <r>
    <x v="0"/>
    <x v="0"/>
    <x v="0"/>
    <x v="0"/>
    <x v="0"/>
    <s v="DK1_MedSmall"/>
    <x v="2"/>
    <s v="GNR_ST_MSW_BP_E-22"/>
    <x v="2"/>
    <n v="16.655043513932501"/>
  </r>
  <r>
    <x v="0"/>
    <x v="0"/>
    <x v="0"/>
    <x v="0"/>
    <x v="0"/>
    <s v="DK1_MedSmall"/>
    <x v="2"/>
    <s v="GNR_ST_MSW_BP_E-26"/>
    <x v="2"/>
    <n v="16.655043513932501"/>
  </r>
  <r>
    <x v="0"/>
    <x v="0"/>
    <x v="0"/>
    <x v="0"/>
    <x v="0"/>
    <s v="DK1_Medium"/>
    <x v="3"/>
    <s v="GNR_HP_ELEC_GROUND-WTR_COP-360_LS-4-MW_Y-2020"/>
    <x v="2"/>
    <n v="14.0408996080915"/>
  </r>
  <r>
    <x v="0"/>
    <x v="0"/>
    <x v="0"/>
    <x v="0"/>
    <x v="0"/>
    <s v="DK1_Medium"/>
    <x v="2"/>
    <s v="GNR_ST_MSW_BP_E-22"/>
    <x v="2"/>
    <n v="16.684679538000601"/>
  </r>
  <r>
    <x v="0"/>
    <x v="0"/>
    <x v="0"/>
    <x v="0"/>
    <x v="0"/>
    <s v="DK1_NoDH"/>
    <x v="4"/>
    <s v="GNR_PV_SUN"/>
    <x v="2"/>
    <n v="10.2578898798994"/>
  </r>
  <r>
    <x v="0"/>
    <x v="0"/>
    <x v="0"/>
    <x v="0"/>
    <x v="0"/>
    <s v="DK1_NoDH"/>
    <x v="5"/>
    <s v="GNR_ROR_WTR"/>
    <x v="2"/>
    <n v="15.9765004403246"/>
  </r>
  <r>
    <x v="0"/>
    <x v="0"/>
    <x v="0"/>
    <x v="0"/>
    <x v="0"/>
    <s v="DK1_NoDH"/>
    <x v="6"/>
    <s v="GNR_WT_WIND_ONS"/>
    <x v="2"/>
    <n v="13.0299262322341"/>
  </r>
  <r>
    <x v="0"/>
    <x v="0"/>
    <x v="0"/>
    <x v="0"/>
    <x v="0"/>
    <s v="DK1_NoDH"/>
    <x v="6"/>
    <s v="GNR_WT_WIND_ON_LS_Y-2020"/>
    <x v="2"/>
    <n v="13.0299262322341"/>
  </r>
  <r>
    <x v="0"/>
    <x v="0"/>
    <x v="0"/>
    <x v="0"/>
    <x v="0"/>
    <s v="DK1_Offshore"/>
    <x v="6"/>
    <s v="GNR_WT_WIND_OFF"/>
    <x v="2"/>
    <n v="13.0299262322341"/>
  </r>
  <r>
    <x v="0"/>
    <x v="0"/>
    <x v="0"/>
    <x v="0"/>
    <x v="0"/>
    <s v="DK1_Rural"/>
    <x v="3"/>
    <s v="GNR_HP_ELEC_COP-300"/>
    <x v="2"/>
    <n v="9.8845023065689901"/>
  </r>
  <r>
    <x v="0"/>
    <x v="0"/>
    <x v="0"/>
    <x v="0"/>
    <x v="0"/>
    <s v="DK1_Rural"/>
    <x v="3"/>
    <s v="GNR_HP_ELEC_COP-350"/>
    <x v="2"/>
    <n v="9.8845023065689901"/>
  </r>
  <r>
    <x v="0"/>
    <x v="0"/>
    <x v="0"/>
    <x v="0"/>
    <x v="0"/>
    <s v="DK1_Rural"/>
    <x v="3"/>
    <s v="GNR_HP_ELEC_COP-400"/>
    <x v="2"/>
    <n v="16.655043513932501"/>
  </r>
  <r>
    <x v="0"/>
    <x v="0"/>
    <x v="0"/>
    <x v="0"/>
    <x v="0"/>
    <s v="DK1_Rural"/>
    <x v="3"/>
    <s v="GNR_HP_ELEC_COP-430"/>
    <x v="2"/>
    <n v="16.655043513932501"/>
  </r>
  <r>
    <x v="0"/>
    <x v="0"/>
    <x v="0"/>
    <x v="0"/>
    <x v="0"/>
    <s v="DK1_Rural"/>
    <x v="3"/>
    <s v="GNR_HP_ELEC_COP-450"/>
    <x v="2"/>
    <n v="16.655043513932501"/>
  </r>
  <r>
    <x v="0"/>
    <x v="0"/>
    <x v="0"/>
    <x v="0"/>
    <x v="0"/>
    <s v="DK1_Rural"/>
    <x v="3"/>
    <s v="GNR_HP_ELEC_COP-460"/>
    <x v="2"/>
    <n v="16.655043513932501"/>
  </r>
  <r>
    <x v="0"/>
    <x v="0"/>
    <x v="0"/>
    <x v="0"/>
    <x v="0"/>
    <s v="DK1_Rural"/>
    <x v="3"/>
    <s v="GNR_HP_ELEC_COP-470"/>
    <x v="2"/>
    <n v="16.655043513932501"/>
  </r>
  <r>
    <x v="0"/>
    <x v="0"/>
    <x v="0"/>
    <x v="0"/>
    <x v="0"/>
    <s v="DK1_Rural"/>
    <x v="3"/>
    <s v="GNR_HP_ELEC_COP-500"/>
    <x v="2"/>
    <n v="16.655043513932501"/>
  </r>
  <r>
    <x v="0"/>
    <x v="0"/>
    <x v="0"/>
    <x v="0"/>
    <x v="0"/>
    <s v="DK1_Rural"/>
    <x v="3"/>
    <s v="GNR_HP_ELEC_COP-530"/>
    <x v="2"/>
    <n v="16.655043513932501"/>
  </r>
  <r>
    <x v="0"/>
    <x v="0"/>
    <x v="0"/>
    <x v="0"/>
    <x v="0"/>
    <s v="DK1_Rural"/>
    <x v="3"/>
    <s v="GNR_HP_ELEC_COP-600"/>
    <x v="2"/>
    <n v="16.655043513932501"/>
  </r>
  <r>
    <x v="0"/>
    <x v="0"/>
    <x v="0"/>
    <x v="0"/>
    <x v="0"/>
    <s v="DK1_Rural"/>
    <x v="3"/>
    <s v="GNR_HP_ELEC_GROUND-WTR_COP-360_LS-4-MW_Y-2020"/>
    <x v="2"/>
    <n v="11.9082290075757"/>
  </r>
  <r>
    <x v="0"/>
    <x v="0"/>
    <x v="0"/>
    <x v="0"/>
    <x v="0"/>
    <s v="DK1_Small"/>
    <x v="3"/>
    <s v="GNR_HP_ELEC_GROUND-WTR_COP-360_LS-4-MW_Y-2020"/>
    <x v="2"/>
    <n v="10.1754931125051"/>
  </r>
  <r>
    <x v="0"/>
    <x v="0"/>
    <x v="0"/>
    <x v="0"/>
    <x v="0"/>
    <s v="DK1_Small"/>
    <x v="2"/>
    <s v="GNR_ST_MSW_BP_E-20"/>
    <x v="2"/>
    <n v="16.655043513932501"/>
  </r>
  <r>
    <x v="0"/>
    <x v="0"/>
    <x v="0"/>
    <x v="0"/>
    <x v="1"/>
    <s v="DK2_Large"/>
    <x v="1"/>
    <s v="GNR_ST_COAL_EXT_E-42"/>
    <x v="2"/>
    <n v="23.7938161471948"/>
  </r>
  <r>
    <x v="0"/>
    <x v="0"/>
    <x v="0"/>
    <x v="0"/>
    <x v="1"/>
    <s v="DK2_Large"/>
    <x v="3"/>
    <s v="GNR_HP_ELEC_COP-300"/>
    <x v="2"/>
    <n v="10.7197233046977"/>
  </r>
  <r>
    <x v="0"/>
    <x v="0"/>
    <x v="0"/>
    <x v="0"/>
    <x v="1"/>
    <s v="DK2_Large"/>
    <x v="2"/>
    <s v="GNR_ST_MSW_BP_E-20"/>
    <x v="2"/>
    <n v="17.256769725946299"/>
  </r>
  <r>
    <x v="0"/>
    <x v="0"/>
    <x v="0"/>
    <x v="0"/>
    <x v="1"/>
    <s v="DK2_Large"/>
    <x v="2"/>
    <s v="GNR_ST_MSW_BP_E-21"/>
    <x v="2"/>
    <n v="17.256769725946299"/>
  </r>
  <r>
    <x v="0"/>
    <x v="0"/>
    <x v="0"/>
    <x v="0"/>
    <x v="1"/>
    <s v="DK2_Large"/>
    <x v="2"/>
    <s v="GNR_ST_MSW_BP_E-23_LS-220-MW-FEED_Y-2020"/>
    <x v="2"/>
    <n v="17.256769725946299"/>
  </r>
  <r>
    <x v="0"/>
    <x v="0"/>
    <x v="0"/>
    <x v="0"/>
    <x v="1"/>
    <s v="DK2_Large"/>
    <x v="2"/>
    <s v="GNR_ST_MSW_BP_E-27"/>
    <x v="2"/>
    <n v="17.256769725946299"/>
  </r>
  <r>
    <x v="0"/>
    <x v="0"/>
    <x v="0"/>
    <x v="0"/>
    <x v="1"/>
    <s v="DK2_MedSmall"/>
    <x v="2"/>
    <s v="GNR_ST_MSW_BP_E-21"/>
    <x v="2"/>
    <n v="23.661290816046701"/>
  </r>
  <r>
    <x v="0"/>
    <x v="0"/>
    <x v="0"/>
    <x v="0"/>
    <x v="1"/>
    <s v="DK2_MedSmall"/>
    <x v="2"/>
    <s v="GNR_ST_MSW_BP_E-25"/>
    <x v="2"/>
    <n v="23.661290816046701"/>
  </r>
  <r>
    <x v="0"/>
    <x v="0"/>
    <x v="0"/>
    <x v="0"/>
    <x v="1"/>
    <s v="DK2_MedSmall"/>
    <x v="2"/>
    <s v="GNR_ST_MSW_BP_E-28"/>
    <x v="2"/>
    <n v="17.451412394060601"/>
  </r>
  <r>
    <x v="0"/>
    <x v="0"/>
    <x v="0"/>
    <x v="0"/>
    <x v="1"/>
    <s v="DK2_Medium"/>
    <x v="1"/>
    <s v="GNR_ST_COAL_BP_E-38"/>
    <x v="2"/>
    <n v="23.7938161471948"/>
  </r>
  <r>
    <x v="0"/>
    <x v="0"/>
    <x v="0"/>
    <x v="0"/>
    <x v="1"/>
    <s v="DK2_Medium"/>
    <x v="1"/>
    <s v="GNR_ST_COAL_EXT_E-41"/>
    <x v="2"/>
    <n v="23.814418238697598"/>
  </r>
  <r>
    <x v="0"/>
    <x v="0"/>
    <x v="0"/>
    <x v="0"/>
    <x v="1"/>
    <s v="DK2_Medium"/>
    <x v="2"/>
    <s v="GNR_ST_MSW_BP_E-23"/>
    <x v="2"/>
    <n v="23.7938161471948"/>
  </r>
  <r>
    <x v="0"/>
    <x v="0"/>
    <x v="0"/>
    <x v="0"/>
    <x v="1"/>
    <s v="DK2_Medium"/>
    <x v="2"/>
    <s v="GNR_ST_MSW_BP_E-25"/>
    <x v="2"/>
    <n v="23.793816147194899"/>
  </r>
  <r>
    <x v="0"/>
    <x v="0"/>
    <x v="0"/>
    <x v="0"/>
    <x v="1"/>
    <s v="DK2_NoDH"/>
    <x v="4"/>
    <s v="GNR_PV_SUN"/>
    <x v="2"/>
    <n v="10.749131869171899"/>
  </r>
  <r>
    <x v="0"/>
    <x v="0"/>
    <x v="0"/>
    <x v="0"/>
    <x v="1"/>
    <s v="DK2_NoDH"/>
    <x v="5"/>
    <s v="GNR_ROR_WTR"/>
    <x v="2"/>
    <n v="16.572205628719001"/>
  </r>
  <r>
    <x v="0"/>
    <x v="0"/>
    <x v="0"/>
    <x v="0"/>
    <x v="1"/>
    <s v="DK2_NoDH"/>
    <x v="6"/>
    <s v="GNR_WT_WIND_ONS"/>
    <x v="2"/>
    <n v="15.3029863176275"/>
  </r>
  <r>
    <x v="0"/>
    <x v="0"/>
    <x v="0"/>
    <x v="0"/>
    <x v="1"/>
    <s v="DK2_NoDH"/>
    <x v="6"/>
    <s v="GNR_WT_WIND_ON_LS_Y-2020"/>
    <x v="2"/>
    <n v="15.3029863176275"/>
  </r>
  <r>
    <x v="0"/>
    <x v="0"/>
    <x v="0"/>
    <x v="0"/>
    <x v="1"/>
    <s v="DK2_Offshore"/>
    <x v="6"/>
    <s v="GNR_WT_WIND_OFF"/>
    <x v="2"/>
    <n v="15.3029863176275"/>
  </r>
  <r>
    <x v="0"/>
    <x v="0"/>
    <x v="0"/>
    <x v="0"/>
    <x v="1"/>
    <s v="DK2_Rural"/>
    <x v="1"/>
    <s v="GNR_ST_COAL_BP_E-35"/>
    <x v="2"/>
    <n v="23.793816147194899"/>
  </r>
  <r>
    <x v="0"/>
    <x v="0"/>
    <x v="0"/>
    <x v="0"/>
    <x v="1"/>
    <s v="DK2_Rural"/>
    <x v="3"/>
    <s v="GNR_HP_ELEC_COP-400"/>
    <x v="2"/>
    <n v="13.190248204158999"/>
  </r>
  <r>
    <x v="0"/>
    <x v="0"/>
    <x v="0"/>
    <x v="0"/>
    <x v="1"/>
    <s v="DK2_Rural"/>
    <x v="3"/>
    <s v="GNR_HP_ELEC_GROUND-WTR_COP-360_LS-4-MW_Y-2020"/>
    <x v="2"/>
    <n v="11.6544231914684"/>
  </r>
  <r>
    <x v="0"/>
    <x v="0"/>
    <x v="0"/>
    <x v="0"/>
    <x v="1"/>
    <s v="DK2_Small"/>
    <x v="3"/>
    <s v="GNR_HP_ELEC_GROUND-WTR_COP-360_LS-4-MW_Y-2020"/>
    <x v="2"/>
    <n v="10.7197233046977"/>
  </r>
  <r>
    <x v="0"/>
    <x v="0"/>
    <x v="0"/>
    <x v="1"/>
    <x v="2"/>
    <s v="EE_A"/>
    <x v="4"/>
    <s v="GNR_PV_SUN_LS-4-MW_Y-2020"/>
    <x v="2"/>
    <n v="15.506134883295999"/>
  </r>
  <r>
    <x v="0"/>
    <x v="0"/>
    <x v="0"/>
    <x v="1"/>
    <x v="2"/>
    <s v="EE_A"/>
    <x v="6"/>
    <s v="GNR_WT_WIND_ON_LS_Y-2020"/>
    <x v="2"/>
    <n v="18.6120144754038"/>
  </r>
  <r>
    <x v="0"/>
    <x v="0"/>
    <x v="0"/>
    <x v="1"/>
    <x v="2"/>
    <s v="EE_Enefit"/>
    <x v="7"/>
    <s v="ENEFIT_ST_RETORT-GAS_CND"/>
    <x v="2"/>
    <n v="17.436767622406801"/>
  </r>
  <r>
    <x v="0"/>
    <x v="0"/>
    <x v="0"/>
    <x v="1"/>
    <x v="2"/>
    <s v="EE_Industry"/>
    <x v="7"/>
    <s v="GNR_ENG_RETORT-GAS_E-44"/>
    <x v="2"/>
    <n v="17.436767622406801"/>
  </r>
  <r>
    <x v="0"/>
    <x v="0"/>
    <x v="0"/>
    <x v="1"/>
    <x v="2"/>
    <s v="EE_Industry"/>
    <x v="8"/>
    <s v="GNR_ST_WOODWST_BP_E-53"/>
    <x v="2"/>
    <n v="19.651700228037502"/>
  </r>
  <r>
    <x v="0"/>
    <x v="0"/>
    <x v="0"/>
    <x v="1"/>
    <x v="2"/>
    <s v="EE_Kohtla_Jarve"/>
    <x v="3"/>
    <s v="GNR_HP_ELEC_GROUND-WTR_COP-360_LS-4-MW_Y-2020"/>
    <x v="2"/>
    <n v="17.436767622406901"/>
  </r>
  <r>
    <x v="0"/>
    <x v="0"/>
    <x v="0"/>
    <x v="1"/>
    <x v="2"/>
    <s v="EE_Narva"/>
    <x v="3"/>
    <s v="GNR_HP_ELEC_AIR-WTR_COP-310_LS_Y-2020"/>
    <x v="2"/>
    <n v="17.436767622406801"/>
  </r>
  <r>
    <x v="0"/>
    <x v="0"/>
    <x v="0"/>
    <x v="1"/>
    <x v="2"/>
    <s v="EE_Parnu"/>
    <x v="3"/>
    <s v="GNR_HP_ELEC_AIR-WTR_COP-310_LS_Y-2020"/>
    <x v="2"/>
    <n v="17.436767622406801"/>
  </r>
  <r>
    <x v="0"/>
    <x v="0"/>
    <x v="0"/>
    <x v="1"/>
    <x v="2"/>
    <s v="EE_Rural"/>
    <x v="5"/>
    <s v="GNR_ROR_WTR"/>
    <x v="2"/>
    <n v="17.232776123856901"/>
  </r>
  <r>
    <x v="0"/>
    <x v="0"/>
    <x v="0"/>
    <x v="1"/>
    <x v="2"/>
    <s v="EE_Rural"/>
    <x v="6"/>
    <s v="GNR_WT_WIND_ONS"/>
    <x v="2"/>
    <n v="16.834687238573601"/>
  </r>
  <r>
    <x v="0"/>
    <x v="0"/>
    <x v="0"/>
    <x v="1"/>
    <x v="2"/>
    <s v="EE_Rural"/>
    <x v="8"/>
    <s v="EBAVERE_ST_WOODWST_BP"/>
    <x v="2"/>
    <n v="17.436767622406801"/>
  </r>
  <r>
    <x v="0"/>
    <x v="0"/>
    <x v="0"/>
    <x v="1"/>
    <x v="2"/>
    <s v="EE_Tallinn"/>
    <x v="3"/>
    <s v="GNR_HP_ELEC_AIR-WTR_COP-310_LS_Y-2020"/>
    <x v="2"/>
    <n v="17.436767622406801"/>
  </r>
  <r>
    <x v="0"/>
    <x v="0"/>
    <x v="0"/>
    <x v="1"/>
    <x v="2"/>
    <s v="EE_Tallinn"/>
    <x v="2"/>
    <s v="IRU_ST_MSW_BP"/>
    <x v="2"/>
    <n v="17.436767622406801"/>
  </r>
  <r>
    <x v="0"/>
    <x v="0"/>
    <x v="0"/>
    <x v="1"/>
    <x v="2"/>
    <s v="EE_Tartu"/>
    <x v="3"/>
    <s v="GNR_HP_ELEC_AIR-WTR_COP-310_LS_Y-2020"/>
    <x v="2"/>
    <n v="17.436767622406801"/>
  </r>
  <r>
    <x v="0"/>
    <x v="0"/>
    <x v="0"/>
    <x v="2"/>
    <x v="3"/>
    <s v="FI_IND"/>
    <x v="1"/>
    <s v="GNR_IND-ST_COAL_BP_CB-30"/>
    <x v="2"/>
    <n v="22.483676228099299"/>
  </r>
  <r>
    <x v="0"/>
    <x v="0"/>
    <x v="0"/>
    <x v="2"/>
    <x v="3"/>
    <s v="FI_IND"/>
    <x v="3"/>
    <s v="GNR_HP_ELEC_AIR-WTR_COP-310_LS_Y-2020"/>
    <x v="2"/>
    <n v="13.657801913466599"/>
  </r>
  <r>
    <x v="0"/>
    <x v="0"/>
    <x v="0"/>
    <x v="2"/>
    <x v="3"/>
    <s v="FI_IND"/>
    <x v="2"/>
    <s v="GNR_IND-ST_MSW_BP_CB-30"/>
    <x v="2"/>
    <n v="17.927505744628899"/>
  </r>
  <r>
    <x v="0"/>
    <x v="0"/>
    <x v="0"/>
    <x v="2"/>
    <x v="3"/>
    <s v="FI_IND"/>
    <x v="2"/>
    <s v="GNR_ST_MSW_BP_E-23_LS-220-MW-FEED_Y-2020"/>
    <x v="2"/>
    <n v="17.927505744628899"/>
  </r>
  <r>
    <x v="0"/>
    <x v="0"/>
    <x v="0"/>
    <x v="2"/>
    <x v="3"/>
    <s v="FI_IND"/>
    <x v="9"/>
    <s v="AITTALUOTO_IND-ST_PEAT_EXT"/>
    <x v="2"/>
    <n v="22.434017966110002"/>
  </r>
  <r>
    <x v="0"/>
    <x v="0"/>
    <x v="0"/>
    <x v="2"/>
    <x v="3"/>
    <s v="FI_IND"/>
    <x v="9"/>
    <s v="ALHOLMEN2_IND-ST_PEAT_EXT"/>
    <x v="2"/>
    <n v="22.794371420612698"/>
  </r>
  <r>
    <x v="0"/>
    <x v="0"/>
    <x v="0"/>
    <x v="2"/>
    <x v="3"/>
    <s v="FI_IND"/>
    <x v="9"/>
    <s v="GNR_IND-ST_PEAT_BP_CB-20"/>
    <x v="2"/>
    <n v="18.148038777261998"/>
  </r>
  <r>
    <x v="0"/>
    <x v="0"/>
    <x v="0"/>
    <x v="2"/>
    <x v="3"/>
    <s v="FI_IND"/>
    <x v="9"/>
    <s v="GNR_IND-ST_PEAT_BP_CB-30"/>
    <x v="2"/>
    <n v="18.027698112018399"/>
  </r>
  <r>
    <x v="0"/>
    <x v="0"/>
    <x v="0"/>
    <x v="2"/>
    <x v="3"/>
    <s v="FI_IND"/>
    <x v="9"/>
    <s v="GNR_ST_PEAT_BP_CB-50"/>
    <x v="2"/>
    <n v="17.927505744628899"/>
  </r>
  <r>
    <x v="0"/>
    <x v="0"/>
    <x v="0"/>
    <x v="2"/>
    <x v="3"/>
    <s v="FI_IND"/>
    <x v="8"/>
    <s v="GNR_IND-ST_BLACKLIC_BP_CB-30"/>
    <x v="2"/>
    <n v="23.0086947801672"/>
  </r>
  <r>
    <x v="0"/>
    <x v="0"/>
    <x v="0"/>
    <x v="2"/>
    <x v="3"/>
    <s v="FI_IND"/>
    <x v="8"/>
    <s v="GNR_IND-ST_BLACKLIC_BP_CB-60"/>
    <x v="2"/>
    <n v="22.794371420612698"/>
  </r>
  <r>
    <x v="0"/>
    <x v="0"/>
    <x v="0"/>
    <x v="2"/>
    <x v="3"/>
    <s v="FI_large"/>
    <x v="1"/>
    <s v="NA2y3_ST_COAL_EXT"/>
    <x v="2"/>
    <n v="23.712459174818001"/>
  </r>
  <r>
    <x v="0"/>
    <x v="0"/>
    <x v="0"/>
    <x v="2"/>
    <x v="3"/>
    <s v="FI_large"/>
    <x v="9"/>
    <s v="GNR_IND-ST_PEAT_BP_CB-40"/>
    <x v="2"/>
    <n v="22.825259597666999"/>
  </r>
  <r>
    <x v="0"/>
    <x v="0"/>
    <x v="0"/>
    <x v="2"/>
    <x v="3"/>
    <s v="FI_large"/>
    <x v="9"/>
    <s v="GNR_ST_PEAT_BP_CB-40"/>
    <x v="2"/>
    <n v="22.825259597666999"/>
  </r>
  <r>
    <x v="0"/>
    <x v="0"/>
    <x v="0"/>
    <x v="2"/>
    <x v="3"/>
    <s v="FI_large"/>
    <x v="9"/>
    <s v="KELJONLAHTI_ST_PEAT_EXT"/>
    <x v="2"/>
    <n v="17.927505744628899"/>
  </r>
  <r>
    <x v="0"/>
    <x v="0"/>
    <x v="0"/>
    <x v="2"/>
    <x v="3"/>
    <s v="FI_large"/>
    <x v="9"/>
    <s v="TOPPILA2_ST_PEAT_EXT"/>
    <x v="2"/>
    <n v="22.699991626143898"/>
  </r>
  <r>
    <x v="0"/>
    <x v="0"/>
    <x v="0"/>
    <x v="2"/>
    <x v="3"/>
    <s v="FI_large_gas"/>
    <x v="1"/>
    <s v="GNR_ST_COAL_BP_CB-50"/>
    <x v="2"/>
    <n v="19.996621078551399"/>
  </r>
  <r>
    <x v="0"/>
    <x v="0"/>
    <x v="0"/>
    <x v="2"/>
    <x v="3"/>
    <s v="FI_large_gas"/>
    <x v="3"/>
    <s v="GNR_HP_ELEC_COP-270"/>
    <x v="2"/>
    <n v="12.016156068645101"/>
  </r>
  <r>
    <x v="0"/>
    <x v="0"/>
    <x v="0"/>
    <x v="2"/>
    <x v="3"/>
    <s v="FI_large_gas"/>
    <x v="2"/>
    <s v="GNR_ST_MSW_BP_CB-30"/>
    <x v="2"/>
    <n v="17.927505744628899"/>
  </r>
  <r>
    <x v="0"/>
    <x v="0"/>
    <x v="0"/>
    <x v="2"/>
    <x v="3"/>
    <s v="FI_large_gas"/>
    <x v="2"/>
    <s v="GNR_ST_MSW_BP_E-23_LS-220-MW-FEED_Y-2020"/>
    <x v="2"/>
    <n v="17.927505744628899"/>
  </r>
  <r>
    <x v="0"/>
    <x v="0"/>
    <x v="0"/>
    <x v="2"/>
    <x v="3"/>
    <s v="FI_large_gas"/>
    <x v="10"/>
    <s v="GNR_ST_HYDROGEN_BP_CB-30"/>
    <x v="2"/>
    <n v="17.927505744628899"/>
  </r>
  <r>
    <x v="0"/>
    <x v="0"/>
    <x v="0"/>
    <x v="2"/>
    <x v="3"/>
    <s v="FI_large_gas"/>
    <x v="8"/>
    <s v="GNR_IND-ST_WOODWST_BP_CB-50"/>
    <x v="2"/>
    <n v="22.825259597666999"/>
  </r>
  <r>
    <x v="0"/>
    <x v="0"/>
    <x v="0"/>
    <x v="2"/>
    <x v="3"/>
    <s v="FI_medium"/>
    <x v="1"/>
    <s v="GNR_ST_COAL_BP_CB-130"/>
    <x v="2"/>
    <n v="17.927505744628899"/>
  </r>
  <r>
    <x v="0"/>
    <x v="0"/>
    <x v="0"/>
    <x v="2"/>
    <x v="3"/>
    <s v="FI_medium"/>
    <x v="2"/>
    <s v="GNR_ST_MSW_BP_CB-30"/>
    <x v="2"/>
    <n v="17.927505744628899"/>
  </r>
  <r>
    <x v="0"/>
    <x v="0"/>
    <x v="0"/>
    <x v="2"/>
    <x v="3"/>
    <s v="FI_medium"/>
    <x v="10"/>
    <s v="GNR_ST_BFG_BP_CB-280"/>
    <x v="2"/>
    <n v="17.927505744628899"/>
  </r>
  <r>
    <x v="0"/>
    <x v="0"/>
    <x v="0"/>
    <x v="2"/>
    <x v="3"/>
    <s v="FI_medium"/>
    <x v="10"/>
    <s v="GNR_ST_BFG_BP_CB-90"/>
    <x v="2"/>
    <n v="17.927505744628899"/>
  </r>
  <r>
    <x v="0"/>
    <x v="0"/>
    <x v="0"/>
    <x v="2"/>
    <x v="3"/>
    <s v="FI_medium"/>
    <x v="9"/>
    <s v="GNR_ST_PEAT_BP_CB-120"/>
    <x v="2"/>
    <n v="17.927505744628899"/>
  </r>
  <r>
    <x v="0"/>
    <x v="0"/>
    <x v="0"/>
    <x v="2"/>
    <x v="3"/>
    <s v="FI_medium"/>
    <x v="9"/>
    <s v="GNR_ST_PEAT_BP_CB-30"/>
    <x v="2"/>
    <n v="22.718680694355601"/>
  </r>
  <r>
    <x v="0"/>
    <x v="0"/>
    <x v="0"/>
    <x v="2"/>
    <x v="3"/>
    <s v="FI_medium"/>
    <x v="9"/>
    <s v="GNR_ST_PEAT_BP_CB-40"/>
    <x v="2"/>
    <n v="22.718680694355601"/>
  </r>
  <r>
    <x v="0"/>
    <x v="0"/>
    <x v="0"/>
    <x v="2"/>
    <x v="3"/>
    <s v="FI_medium"/>
    <x v="9"/>
    <s v="GNR_ST_PEAT_BP_CB-50"/>
    <x v="2"/>
    <n v="21.775735486446699"/>
  </r>
  <r>
    <x v="0"/>
    <x v="0"/>
    <x v="0"/>
    <x v="2"/>
    <x v="3"/>
    <s v="FI_medium"/>
    <x v="8"/>
    <s v="GNR_IND-ST_WOODWST_BP_CB-40"/>
    <x v="2"/>
    <n v="24.515741132169399"/>
  </r>
  <r>
    <x v="0"/>
    <x v="0"/>
    <x v="0"/>
    <x v="2"/>
    <x v="3"/>
    <s v="FI_medium_gas"/>
    <x v="3"/>
    <s v="GNR_HP_ELEC_GROUND-WTR_COP-360_LS-4-MW_Y-2020"/>
    <x v="2"/>
    <n v="17.168031695581799"/>
  </r>
  <r>
    <x v="0"/>
    <x v="0"/>
    <x v="0"/>
    <x v="2"/>
    <x v="3"/>
    <s v="FI_medium_gas"/>
    <x v="2"/>
    <s v="GNR_ST_MSW_BP_CB-20"/>
    <x v="2"/>
    <n v="17.927505744628899"/>
  </r>
  <r>
    <x v="0"/>
    <x v="0"/>
    <x v="0"/>
    <x v="2"/>
    <x v="3"/>
    <s v="FI_medium_gas"/>
    <x v="2"/>
    <s v="GNR_ST_MSW_BP_CB-30"/>
    <x v="2"/>
    <n v="17.927505744628899"/>
  </r>
  <r>
    <x v="0"/>
    <x v="0"/>
    <x v="0"/>
    <x v="2"/>
    <x v="3"/>
    <s v="FI_medium_gas"/>
    <x v="8"/>
    <s v="GNR_IND-ST_WOODWST_BP_CB-40"/>
    <x v="2"/>
    <n v="24.269311150318199"/>
  </r>
  <r>
    <x v="0"/>
    <x v="0"/>
    <x v="0"/>
    <x v="2"/>
    <x v="3"/>
    <s v="FI_small"/>
    <x v="3"/>
    <s v="GNR_HP_ELEC_COP-270"/>
    <x v="2"/>
    <n v="13.0606400686451"/>
  </r>
  <r>
    <x v="0"/>
    <x v="0"/>
    <x v="0"/>
    <x v="2"/>
    <x v="3"/>
    <s v="FI_small"/>
    <x v="3"/>
    <s v="GNR_HP_ELEC_GROUND-WTR_COP-360_LS-4-MW_Y-2020"/>
    <x v="2"/>
    <n v="16.426942871135299"/>
  </r>
  <r>
    <x v="0"/>
    <x v="0"/>
    <x v="0"/>
    <x v="2"/>
    <x v="3"/>
    <s v="FI_small"/>
    <x v="9"/>
    <s v="GNR_ST_PEAT_BP_CB-10"/>
    <x v="2"/>
    <n v="22.794371420612698"/>
  </r>
  <r>
    <x v="0"/>
    <x v="0"/>
    <x v="0"/>
    <x v="2"/>
    <x v="3"/>
    <s v="FI_small"/>
    <x v="9"/>
    <s v="GNR_ST_PEAT_BP_CB-20"/>
    <x v="2"/>
    <n v="22.718680694355601"/>
  </r>
  <r>
    <x v="0"/>
    <x v="0"/>
    <x v="0"/>
    <x v="2"/>
    <x v="3"/>
    <s v="FI_small"/>
    <x v="9"/>
    <s v="GNR_ST_PEAT_BP_CB-30"/>
    <x v="2"/>
    <n v="18.027698112018399"/>
  </r>
  <r>
    <x v="0"/>
    <x v="0"/>
    <x v="0"/>
    <x v="2"/>
    <x v="3"/>
    <s v="FI_small"/>
    <x v="8"/>
    <s v="GNR_ST_WOODWST_BP_CB-30"/>
    <x v="2"/>
    <n v="24.845578184800999"/>
  </r>
  <r>
    <x v="0"/>
    <x v="0"/>
    <x v="0"/>
    <x v="2"/>
    <x v="3"/>
    <s v="FI_small_gas"/>
    <x v="3"/>
    <s v="GNR_HP_ELEC_COP-270"/>
    <x v="2"/>
    <n v="13.0606400686451"/>
  </r>
  <r>
    <x v="0"/>
    <x v="0"/>
    <x v="0"/>
    <x v="2"/>
    <x v="3"/>
    <s v="FI_small_gas"/>
    <x v="3"/>
    <s v="GNR_HP_ELEC_GROUND-WTR_COP-360_LS-4-MW_Y-2020"/>
    <x v="2"/>
    <n v="16.444259682610301"/>
  </r>
  <r>
    <x v="0"/>
    <x v="0"/>
    <x v="0"/>
    <x v="2"/>
    <x v="3"/>
    <s v="FinA"/>
    <x v="1"/>
    <s v="GNR_ST_COAL_CND_E-40"/>
    <x v="2"/>
    <n v="22.794371420612698"/>
  </r>
  <r>
    <x v="0"/>
    <x v="0"/>
    <x v="0"/>
    <x v="2"/>
    <x v="3"/>
    <s v="FinA"/>
    <x v="11"/>
    <s v="GNR_ST_NUCL_CND_E-33"/>
    <x v="2"/>
    <n v="20.1212537880441"/>
  </r>
  <r>
    <x v="0"/>
    <x v="0"/>
    <x v="0"/>
    <x v="2"/>
    <x v="3"/>
    <s v="FinA"/>
    <x v="9"/>
    <s v="GNR_ST_PEAT_CND_E-38"/>
    <x v="2"/>
    <n v="24.1492555181343"/>
  </r>
  <r>
    <x v="0"/>
    <x v="0"/>
    <x v="0"/>
    <x v="2"/>
    <x v="3"/>
    <s v="FinA"/>
    <x v="5"/>
    <s v="GNR_RES_WTR_NOPMP_MC-01"/>
    <x v="2"/>
    <n v="17.927505744628899"/>
  </r>
  <r>
    <x v="0"/>
    <x v="0"/>
    <x v="0"/>
    <x v="2"/>
    <x v="3"/>
    <s v="FinA"/>
    <x v="5"/>
    <s v="GNR_RES_WTR_NOPMP_MC-02"/>
    <x v="2"/>
    <n v="17.927505744628899"/>
  </r>
  <r>
    <x v="0"/>
    <x v="0"/>
    <x v="0"/>
    <x v="2"/>
    <x v="3"/>
    <s v="FinA"/>
    <x v="5"/>
    <s v="GNR_RES_WTR_NOPMP_MC-03"/>
    <x v="2"/>
    <n v="17.927505744628899"/>
  </r>
  <r>
    <x v="0"/>
    <x v="0"/>
    <x v="0"/>
    <x v="2"/>
    <x v="3"/>
    <s v="FinA"/>
    <x v="5"/>
    <s v="GNR_RES_WTR_NOPMP_MC-04"/>
    <x v="2"/>
    <n v="17.927505744628899"/>
  </r>
  <r>
    <x v="0"/>
    <x v="0"/>
    <x v="0"/>
    <x v="2"/>
    <x v="3"/>
    <s v="FinA"/>
    <x v="5"/>
    <s v="GNR_RES_WTR_NOPMP_MC-05"/>
    <x v="2"/>
    <n v="17.565718515107399"/>
  </r>
  <r>
    <x v="0"/>
    <x v="0"/>
    <x v="0"/>
    <x v="2"/>
    <x v="3"/>
    <s v="FinA"/>
    <x v="5"/>
    <s v="GNR_RES_WTR_NOPMP_MC-06"/>
    <x v="2"/>
    <n v="18.644122016218802"/>
  </r>
  <r>
    <x v="0"/>
    <x v="0"/>
    <x v="0"/>
    <x v="2"/>
    <x v="3"/>
    <s v="FinA"/>
    <x v="5"/>
    <s v="GNR_RES_WTR_NOPMP_MC-07"/>
    <x v="2"/>
    <n v="21.265426812748998"/>
  </r>
  <r>
    <x v="0"/>
    <x v="0"/>
    <x v="0"/>
    <x v="2"/>
    <x v="3"/>
    <s v="FinA"/>
    <x v="5"/>
    <s v="GNR_RES_WTR_NOPMP_MC-08"/>
    <x v="2"/>
    <n v="21.153730722087602"/>
  </r>
  <r>
    <x v="0"/>
    <x v="0"/>
    <x v="0"/>
    <x v="2"/>
    <x v="3"/>
    <s v="FinA"/>
    <x v="5"/>
    <s v="GNR_RES_WTR_NOPMP_MC-09"/>
    <x v="2"/>
    <n v="17.167282267494102"/>
  </r>
  <r>
    <x v="0"/>
    <x v="0"/>
    <x v="0"/>
    <x v="2"/>
    <x v="3"/>
    <s v="FinA"/>
    <x v="5"/>
    <s v="GNR_ROR_WTR"/>
    <x v="2"/>
    <n v="15.7352288757953"/>
  </r>
  <r>
    <x v="0"/>
    <x v="0"/>
    <x v="0"/>
    <x v="2"/>
    <x v="3"/>
    <s v="FinA"/>
    <x v="6"/>
    <s v="GNR_WT_WIND_ONS"/>
    <x v="2"/>
    <n v="16.4604680105369"/>
  </r>
  <r>
    <x v="0"/>
    <x v="0"/>
    <x v="0"/>
    <x v="3"/>
    <x v="4"/>
    <s v="DE4-E_A"/>
    <x v="3"/>
    <s v="AGG-DE4-E_ES_ELEC"/>
    <x v="2"/>
    <n v="19.326402165093999"/>
  </r>
  <r>
    <x v="0"/>
    <x v="0"/>
    <x v="0"/>
    <x v="3"/>
    <x v="4"/>
    <s v="DE4-E_A"/>
    <x v="3"/>
    <s v="AGG-DE4-E_RES_WTR_PMP"/>
    <x v="2"/>
    <n v="25.866245669042598"/>
  </r>
  <r>
    <x v="0"/>
    <x v="0"/>
    <x v="0"/>
    <x v="3"/>
    <x v="4"/>
    <s v="DE4-E_A"/>
    <x v="3"/>
    <s v="GNR_ES_ELEC_BAT-LITHIO_E-95_Y-16-29"/>
    <x v="2"/>
    <n v="19.736111796676798"/>
  </r>
  <r>
    <x v="0"/>
    <x v="0"/>
    <x v="0"/>
    <x v="3"/>
    <x v="4"/>
    <s v="DE4-E_A"/>
    <x v="12"/>
    <s v="GNR_ST_LIGN_BP_E-39"/>
    <x v="2"/>
    <n v="23.019326685642401"/>
  </r>
  <r>
    <x v="0"/>
    <x v="0"/>
    <x v="0"/>
    <x v="3"/>
    <x v="4"/>
    <s v="DE4-E_A"/>
    <x v="12"/>
    <s v="GNR_ST_LIGN_CND_E-43"/>
    <x v="2"/>
    <n v="22.982775795421201"/>
  </r>
  <r>
    <x v="0"/>
    <x v="0"/>
    <x v="0"/>
    <x v="3"/>
    <x v="4"/>
    <s v="DE4-E_A"/>
    <x v="4"/>
    <s v="GNR_PV_SUN"/>
    <x v="2"/>
    <n v="10.3553092115664"/>
  </r>
  <r>
    <x v="0"/>
    <x v="0"/>
    <x v="0"/>
    <x v="3"/>
    <x v="4"/>
    <s v="DE4-E_A"/>
    <x v="13"/>
    <s v="GNR_GEO_HEAT_EO"/>
    <x v="2"/>
    <n v="17.835589330332699"/>
  </r>
  <r>
    <x v="0"/>
    <x v="0"/>
    <x v="0"/>
    <x v="3"/>
    <x v="4"/>
    <s v="DE4-E_A"/>
    <x v="5"/>
    <s v="GNR_ROR_WTR"/>
    <x v="2"/>
    <n v="17.281508476833999"/>
  </r>
  <r>
    <x v="0"/>
    <x v="0"/>
    <x v="0"/>
    <x v="3"/>
    <x v="4"/>
    <s v="DE4-E_A"/>
    <x v="6"/>
    <s v="GNR_WT_WIND_ONS"/>
    <x v="2"/>
    <n v="15.6034428755565"/>
  </r>
  <r>
    <x v="0"/>
    <x v="0"/>
    <x v="0"/>
    <x v="3"/>
    <x v="4"/>
    <s v="DE4-E_Offshore_A"/>
    <x v="6"/>
    <s v="GNR_WT_WIND_OFF"/>
    <x v="2"/>
    <n v="15.6034428755565"/>
  </r>
  <r>
    <x v="0"/>
    <x v="0"/>
    <x v="0"/>
    <x v="3"/>
    <x v="5"/>
    <s v="DE4-N_A"/>
    <x v="1"/>
    <s v="GNR_ST_COAL_BP_E-40"/>
    <x v="2"/>
    <n v="18.9072111024118"/>
  </r>
  <r>
    <x v="0"/>
    <x v="0"/>
    <x v="0"/>
    <x v="3"/>
    <x v="5"/>
    <s v="DE4-N_A"/>
    <x v="1"/>
    <s v="GNR_ST_COAL_CND_E-46"/>
    <x v="2"/>
    <n v="22.8013437806393"/>
  </r>
  <r>
    <x v="0"/>
    <x v="0"/>
    <x v="0"/>
    <x v="3"/>
    <x v="5"/>
    <s v="DE4-N_A"/>
    <x v="3"/>
    <s v="AGG-DE4-N_ES_ELEC"/>
    <x v="2"/>
    <n v="21.284442555194801"/>
  </r>
  <r>
    <x v="0"/>
    <x v="0"/>
    <x v="0"/>
    <x v="3"/>
    <x v="5"/>
    <s v="DE4-N_A"/>
    <x v="3"/>
    <s v="AGG-DE4-N_RES_WTR_PMP"/>
    <x v="2"/>
    <n v="25.866245669042598"/>
  </r>
  <r>
    <x v="0"/>
    <x v="0"/>
    <x v="0"/>
    <x v="3"/>
    <x v="5"/>
    <s v="DE4-N_A"/>
    <x v="3"/>
    <s v="GNR_ES_ELEC_BAT-LITHIO_E-95_Y-16-29"/>
    <x v="2"/>
    <n v="21.284442555194801"/>
  </r>
  <r>
    <x v="0"/>
    <x v="0"/>
    <x v="0"/>
    <x v="3"/>
    <x v="5"/>
    <s v="DE4-N_A"/>
    <x v="2"/>
    <s v="GNR_ST_MSW_BP_E-23_LS-220-MW-FEED_Y-2020"/>
    <x v="2"/>
    <n v="17.550886357399499"/>
  </r>
  <r>
    <x v="0"/>
    <x v="0"/>
    <x v="0"/>
    <x v="3"/>
    <x v="5"/>
    <s v="DE4-N_A"/>
    <x v="2"/>
    <s v="GNR_ST_MSW_BP_E-33"/>
    <x v="2"/>
    <n v="17.550886357399499"/>
  </r>
  <r>
    <x v="0"/>
    <x v="0"/>
    <x v="0"/>
    <x v="3"/>
    <x v="5"/>
    <s v="DE4-N_A"/>
    <x v="11"/>
    <s v="GNR_ST_NUCL_CND_E-33"/>
    <x v="2"/>
    <n v="21.900732555113301"/>
  </r>
  <r>
    <x v="0"/>
    <x v="0"/>
    <x v="0"/>
    <x v="3"/>
    <x v="5"/>
    <s v="DE4-N_A"/>
    <x v="4"/>
    <s v="GNR_PV_SUN"/>
    <x v="2"/>
    <n v="10.332298620073001"/>
  </r>
  <r>
    <x v="0"/>
    <x v="0"/>
    <x v="0"/>
    <x v="3"/>
    <x v="5"/>
    <s v="DE4-N_A"/>
    <x v="13"/>
    <s v="GNR_GEO_HEAT_EO"/>
    <x v="2"/>
    <n v="17.550886357399499"/>
  </r>
  <r>
    <x v="0"/>
    <x v="0"/>
    <x v="0"/>
    <x v="3"/>
    <x v="5"/>
    <s v="DE4-N_A"/>
    <x v="5"/>
    <s v="GNR_ROR_WTR"/>
    <x v="2"/>
    <n v="17.0010547646045"/>
  </r>
  <r>
    <x v="0"/>
    <x v="0"/>
    <x v="0"/>
    <x v="3"/>
    <x v="5"/>
    <s v="DE4-N_A"/>
    <x v="6"/>
    <s v="GNR_WT_WIND_ONS"/>
    <x v="2"/>
    <n v="15.357458016305801"/>
  </r>
  <r>
    <x v="0"/>
    <x v="0"/>
    <x v="0"/>
    <x v="3"/>
    <x v="5"/>
    <s v="DE4-N_A"/>
    <x v="6"/>
    <s v="GNR_WT_WIND_ON_LS_Y-2020"/>
    <x v="2"/>
    <n v="15.357458016305801"/>
  </r>
  <r>
    <x v="0"/>
    <x v="0"/>
    <x v="0"/>
    <x v="3"/>
    <x v="5"/>
    <s v="DE4-N_Offshore_A"/>
    <x v="6"/>
    <s v="GNR_WT_WIND_OFF"/>
    <x v="2"/>
    <n v="15.357458016305801"/>
  </r>
  <r>
    <x v="0"/>
    <x v="0"/>
    <x v="0"/>
    <x v="3"/>
    <x v="6"/>
    <s v="DE4-S_A"/>
    <x v="1"/>
    <s v="GNR_ST_COAL_BP_E-43"/>
    <x v="2"/>
    <n v="25.048712954693301"/>
  </r>
  <r>
    <x v="0"/>
    <x v="0"/>
    <x v="0"/>
    <x v="3"/>
    <x v="6"/>
    <s v="DE4-S_A"/>
    <x v="1"/>
    <s v="GNR_ST_COAL_CND_E-38"/>
    <x v="2"/>
    <n v="24.8803157378502"/>
  </r>
  <r>
    <x v="0"/>
    <x v="0"/>
    <x v="0"/>
    <x v="3"/>
    <x v="6"/>
    <s v="DE4-S_A"/>
    <x v="1"/>
    <s v="GNR_ST_COAL_CND_E-44"/>
    <x v="2"/>
    <n v="24.8446749824645"/>
  </r>
  <r>
    <x v="0"/>
    <x v="0"/>
    <x v="0"/>
    <x v="3"/>
    <x v="6"/>
    <s v="DE4-S_A"/>
    <x v="3"/>
    <s v="AGG-DE4-S_ES_ELEC"/>
    <x v="2"/>
    <n v="23.742793143963901"/>
  </r>
  <r>
    <x v="0"/>
    <x v="0"/>
    <x v="0"/>
    <x v="3"/>
    <x v="6"/>
    <s v="DE4-S_A"/>
    <x v="3"/>
    <s v="AGG-DE4-S_RES_WTR_PMP"/>
    <x v="2"/>
    <n v="28.184206592337301"/>
  </r>
  <r>
    <x v="0"/>
    <x v="0"/>
    <x v="0"/>
    <x v="3"/>
    <x v="6"/>
    <s v="DE4-S_A"/>
    <x v="3"/>
    <s v="GNR_ES_ELEC_BAT-LITHIO_E-95_Y-16-29"/>
    <x v="2"/>
    <n v="23.7235456860226"/>
  </r>
  <r>
    <x v="0"/>
    <x v="0"/>
    <x v="0"/>
    <x v="3"/>
    <x v="6"/>
    <s v="DE4-S_A"/>
    <x v="2"/>
    <s v="GNR_ST_MSW_CND_E-33"/>
    <x v="2"/>
    <n v="28.184206592337301"/>
  </r>
  <r>
    <x v="0"/>
    <x v="0"/>
    <x v="0"/>
    <x v="3"/>
    <x v="6"/>
    <s v="DE4-S_A"/>
    <x v="11"/>
    <s v="GNR_ST_NUCL_CND_E-33"/>
    <x v="2"/>
    <n v="21.270820415203598"/>
  </r>
  <r>
    <x v="0"/>
    <x v="0"/>
    <x v="0"/>
    <x v="3"/>
    <x v="6"/>
    <s v="DE4-S_A"/>
    <x v="4"/>
    <s v="GNR_PV_SUN"/>
    <x v="2"/>
    <n v="11.258344334753"/>
  </r>
  <r>
    <x v="0"/>
    <x v="0"/>
    <x v="0"/>
    <x v="3"/>
    <x v="6"/>
    <s v="DE4-S_A"/>
    <x v="13"/>
    <s v="GNR_GEO_HEAT_EO"/>
    <x v="2"/>
    <n v="19.123751713258201"/>
  </r>
  <r>
    <x v="0"/>
    <x v="0"/>
    <x v="0"/>
    <x v="3"/>
    <x v="6"/>
    <s v="DE4-S_A"/>
    <x v="5"/>
    <s v="GNR_RES_WTR_NOPMP"/>
    <x v="2"/>
    <n v="21.814222785695002"/>
  </r>
  <r>
    <x v="0"/>
    <x v="0"/>
    <x v="0"/>
    <x v="3"/>
    <x v="6"/>
    <s v="DE4-S_A"/>
    <x v="5"/>
    <s v="GNR_ROR_WTR"/>
    <x v="2"/>
    <n v="18.5246526063037"/>
  </r>
  <r>
    <x v="0"/>
    <x v="0"/>
    <x v="0"/>
    <x v="3"/>
    <x v="6"/>
    <s v="DE4-S_A"/>
    <x v="6"/>
    <s v="GNR_WT_WIND_ONS"/>
    <x v="2"/>
    <n v="16.733781806949299"/>
  </r>
  <r>
    <x v="0"/>
    <x v="0"/>
    <x v="0"/>
    <x v="3"/>
    <x v="7"/>
    <s v="DE4-W_A"/>
    <x v="1"/>
    <s v="GNR_CC_COAL_BP_E-47"/>
    <x v="2"/>
    <n v="27.000365467059101"/>
  </r>
  <r>
    <x v="0"/>
    <x v="0"/>
    <x v="0"/>
    <x v="3"/>
    <x v="7"/>
    <s v="DE4-W_A"/>
    <x v="1"/>
    <s v="GNR_CC_COAL_BP_E-49"/>
    <x v="2"/>
    <n v="27.000365467059101"/>
  </r>
  <r>
    <x v="0"/>
    <x v="0"/>
    <x v="0"/>
    <x v="3"/>
    <x v="7"/>
    <s v="DE4-W_A"/>
    <x v="1"/>
    <s v="GNR_ST_COAL_BP_E-41"/>
    <x v="2"/>
    <n v="24.203934329791799"/>
  </r>
  <r>
    <x v="0"/>
    <x v="0"/>
    <x v="0"/>
    <x v="3"/>
    <x v="7"/>
    <s v="DE4-W_A"/>
    <x v="1"/>
    <s v="GNR_ST_COAL_CND_E-37"/>
    <x v="2"/>
    <n v="23.9545084941163"/>
  </r>
  <r>
    <x v="0"/>
    <x v="0"/>
    <x v="0"/>
    <x v="3"/>
    <x v="7"/>
    <s v="DE4-W_A"/>
    <x v="1"/>
    <s v="GNR_ST_COAL_CND_E-45"/>
    <x v="2"/>
    <n v="23.801094184800998"/>
  </r>
  <r>
    <x v="0"/>
    <x v="0"/>
    <x v="0"/>
    <x v="3"/>
    <x v="7"/>
    <s v="DE4-W_A"/>
    <x v="3"/>
    <s v="AGG-DE4-W_ES_ELEC"/>
    <x v="2"/>
    <n v="19.7280300698296"/>
  </r>
  <r>
    <x v="0"/>
    <x v="0"/>
    <x v="0"/>
    <x v="3"/>
    <x v="7"/>
    <s v="DE4-W_A"/>
    <x v="3"/>
    <s v="AGG-DE4-W_RES_WTR_PMP"/>
    <x v="2"/>
    <n v="27.000365467059101"/>
  </r>
  <r>
    <x v="0"/>
    <x v="0"/>
    <x v="0"/>
    <x v="3"/>
    <x v="7"/>
    <s v="DE4-W_A"/>
    <x v="3"/>
    <s v="GNR_ES_ELEC_BAT-LITHIO_E-95_Y-16-29"/>
    <x v="2"/>
    <n v="20.130995216113998"/>
  </r>
  <r>
    <x v="0"/>
    <x v="0"/>
    <x v="0"/>
    <x v="3"/>
    <x v="7"/>
    <s v="DE4-W_A"/>
    <x v="12"/>
    <s v="GNR_ST_LIGN_BP_E-33"/>
    <x v="2"/>
    <n v="23.6734705989637"/>
  </r>
  <r>
    <x v="0"/>
    <x v="0"/>
    <x v="0"/>
    <x v="3"/>
    <x v="7"/>
    <s v="DE4-W_A"/>
    <x v="12"/>
    <s v="GNR_ST_LIGN_BP_E-37"/>
    <x v="2"/>
    <n v="20.9667441133948"/>
  </r>
  <r>
    <x v="0"/>
    <x v="0"/>
    <x v="0"/>
    <x v="3"/>
    <x v="7"/>
    <s v="DE4-W_A"/>
    <x v="12"/>
    <s v="GNR_ST_LIGN_CND_E-32"/>
    <x v="2"/>
    <n v="23.801094184800998"/>
  </r>
  <r>
    <x v="0"/>
    <x v="0"/>
    <x v="0"/>
    <x v="3"/>
    <x v="7"/>
    <s v="DE4-W_A"/>
    <x v="12"/>
    <s v="GNR_ST_LIGN_CND_E-41"/>
    <x v="2"/>
    <n v="23.640199780271399"/>
  </r>
  <r>
    <x v="0"/>
    <x v="0"/>
    <x v="0"/>
    <x v="3"/>
    <x v="7"/>
    <s v="DE4-W_A"/>
    <x v="2"/>
    <s v="GNR_ST_MSW_CND_E-33"/>
    <x v="2"/>
    <n v="27.000365467059101"/>
  </r>
  <r>
    <x v="0"/>
    <x v="0"/>
    <x v="0"/>
    <x v="3"/>
    <x v="7"/>
    <s v="DE4-W_A"/>
    <x v="11"/>
    <s v="GNR_ST_NUCL_CND_E-33"/>
    <x v="2"/>
    <n v="22.595221405854002"/>
  </r>
  <r>
    <x v="0"/>
    <x v="0"/>
    <x v="0"/>
    <x v="3"/>
    <x v="7"/>
    <s v="DE4-W_A"/>
    <x v="4"/>
    <s v="GNR_PV_SUN"/>
    <x v="2"/>
    <n v="10.785389424293299"/>
  </r>
  <r>
    <x v="0"/>
    <x v="0"/>
    <x v="0"/>
    <x v="3"/>
    <x v="7"/>
    <s v="DE4-W_A"/>
    <x v="5"/>
    <s v="GNR_ROR_WTR"/>
    <x v="2"/>
    <n v="17.746512748438899"/>
  </r>
  <r>
    <x v="0"/>
    <x v="0"/>
    <x v="0"/>
    <x v="3"/>
    <x v="7"/>
    <s v="DE4-W_A"/>
    <x v="6"/>
    <s v="GNR_WT_WIND_ONS"/>
    <x v="2"/>
    <n v="16.0308585226574"/>
  </r>
  <r>
    <x v="0"/>
    <x v="0"/>
    <x v="0"/>
    <x v="3"/>
    <x v="7"/>
    <s v="DE4-W_Offshore_A"/>
    <x v="6"/>
    <s v="GNR_WT_WIND_OFF"/>
    <x v="2"/>
    <n v="16.0308585226574"/>
  </r>
  <r>
    <x v="0"/>
    <x v="0"/>
    <x v="0"/>
    <x v="3"/>
    <x v="7"/>
    <s v="DE4-W_Offshore_A"/>
    <x v="6"/>
    <s v="GNR_WT_WIND_OFF_L-NS_Y-2020"/>
    <x v="2"/>
    <n v="16.0308585226574"/>
  </r>
  <r>
    <x v="0"/>
    <x v="0"/>
    <x v="0"/>
    <x v="4"/>
    <x v="8"/>
    <s v="LV_A"/>
    <x v="6"/>
    <s v="GNR_WT_WIND_ON_LS_Y-2020"/>
    <x v="2"/>
    <n v="19.705525005689399"/>
  </r>
  <r>
    <x v="0"/>
    <x v="0"/>
    <x v="0"/>
    <x v="4"/>
    <x v="8"/>
    <s v="LV_RigaR"/>
    <x v="5"/>
    <s v="GNR_RES_WTR_NOPMP"/>
    <x v="2"/>
    <n v="22.313266379518598"/>
  </r>
  <r>
    <x v="0"/>
    <x v="0"/>
    <x v="0"/>
    <x v="4"/>
    <x v="8"/>
    <s v="LV_Rural"/>
    <x v="6"/>
    <s v="GNR_WT_WIND_ONS"/>
    <x v="2"/>
    <n v="18.6702010625505"/>
  </r>
  <r>
    <x v="0"/>
    <x v="0"/>
    <x v="0"/>
    <x v="5"/>
    <x v="9"/>
    <s v="LT_A"/>
    <x v="3"/>
    <s v="GNR_ES_ELEC_BAT-LITHIO_E-95_Y-16-29"/>
    <x v="2"/>
    <n v="24.5789322436646"/>
  </r>
  <r>
    <x v="0"/>
    <x v="0"/>
    <x v="0"/>
    <x v="5"/>
    <x v="9"/>
    <s v="LT_A"/>
    <x v="4"/>
    <s v="GNR_PV_SUN_LS-4-MW_Y-2020"/>
    <x v="2"/>
    <n v="15.506134883295999"/>
  </r>
  <r>
    <x v="0"/>
    <x v="0"/>
    <x v="0"/>
    <x v="5"/>
    <x v="9"/>
    <s v="LT_KauU"/>
    <x v="2"/>
    <s v="KAUNAS_ST_MSW_BP"/>
    <x v="2"/>
    <n v="19.863916676306999"/>
  </r>
  <r>
    <x v="0"/>
    <x v="0"/>
    <x v="0"/>
    <x v="5"/>
    <x v="9"/>
    <s v="LT_KauU"/>
    <x v="5"/>
    <s v="GNR_ROR_WTR"/>
    <x v="2"/>
    <n v="19.780950971903899"/>
  </r>
  <r>
    <x v="0"/>
    <x v="0"/>
    <x v="0"/>
    <x v="5"/>
    <x v="9"/>
    <s v="LT_KlaU"/>
    <x v="4"/>
    <s v="GNR_PV_SUN"/>
    <x v="2"/>
    <n v="21.556390971804198"/>
  </r>
  <r>
    <x v="0"/>
    <x v="0"/>
    <x v="0"/>
    <x v="5"/>
    <x v="9"/>
    <s v="LT_Other_DH"/>
    <x v="14"/>
    <s v="LIFOSA_ST_HEAT_BP"/>
    <x v="2"/>
    <n v="19.863916676306999"/>
  </r>
  <r>
    <x v="0"/>
    <x v="0"/>
    <x v="0"/>
    <x v="5"/>
    <x v="9"/>
    <s v="LT_Other_DH"/>
    <x v="8"/>
    <s v="EBAVERE_ST_WOODWST_BP"/>
    <x v="2"/>
    <n v="19.863916676306999"/>
  </r>
  <r>
    <x v="0"/>
    <x v="0"/>
    <x v="0"/>
    <x v="5"/>
    <x v="9"/>
    <s v="LT_Rural"/>
    <x v="6"/>
    <s v="GNR_WT_WIND_ONS"/>
    <x v="2"/>
    <n v="18.6678467689988"/>
  </r>
  <r>
    <x v="0"/>
    <x v="0"/>
    <x v="0"/>
    <x v="5"/>
    <x v="9"/>
    <s v="LT_VilU"/>
    <x v="2"/>
    <s v="VILNIUS_ST_MSW_BP"/>
    <x v="2"/>
    <n v="19.863916676306999"/>
  </r>
  <r>
    <x v="0"/>
    <x v="0"/>
    <x v="0"/>
    <x v="5"/>
    <x v="9"/>
    <s v="LT_VilU"/>
    <x v="5"/>
    <s v="GNR_ES_WTR_PMP"/>
    <x v="2"/>
    <n v="25.866245669042598"/>
  </r>
  <r>
    <x v="0"/>
    <x v="0"/>
    <x v="0"/>
    <x v="6"/>
    <x v="10"/>
    <s v="NL_A"/>
    <x v="1"/>
    <s v="GNR_ST_COAL_CND_E-40"/>
    <x v="2"/>
    <n v="34.997953287562801"/>
  </r>
  <r>
    <x v="0"/>
    <x v="0"/>
    <x v="0"/>
    <x v="6"/>
    <x v="10"/>
    <s v="NL_A"/>
    <x v="3"/>
    <s v="GNR_ES_ELEC_BAT-LITHIO_E-95_Y-16-29"/>
    <x v="2"/>
    <n v="45.026594074858302"/>
  </r>
  <r>
    <x v="0"/>
    <x v="0"/>
    <x v="0"/>
    <x v="6"/>
    <x v="10"/>
    <s v="NL_A"/>
    <x v="2"/>
    <s v="GNR_ST_MSW_CND_E-40"/>
    <x v="2"/>
    <n v="28.769553249871901"/>
  </r>
  <r>
    <x v="0"/>
    <x v="0"/>
    <x v="0"/>
    <x v="6"/>
    <x v="10"/>
    <s v="NL_A"/>
    <x v="11"/>
    <s v="GNR_ST_NUCL_CND_E-33"/>
    <x v="2"/>
    <n v="33.0280388374957"/>
  </r>
  <r>
    <x v="0"/>
    <x v="0"/>
    <x v="0"/>
    <x v="6"/>
    <x v="10"/>
    <s v="NL_A"/>
    <x v="4"/>
    <s v="GNR_PV_SUN"/>
    <x v="2"/>
    <n v="20.2228945865611"/>
  </r>
  <r>
    <x v="0"/>
    <x v="0"/>
    <x v="0"/>
    <x v="6"/>
    <x v="10"/>
    <s v="NL_A"/>
    <x v="4"/>
    <s v="GNR_PV_SUN_LS-4-MW_Y-2020"/>
    <x v="2"/>
    <n v="20.2228945865611"/>
  </r>
  <r>
    <x v="0"/>
    <x v="0"/>
    <x v="0"/>
    <x v="6"/>
    <x v="10"/>
    <s v="NL_A"/>
    <x v="5"/>
    <s v="GNR_ROR_WTR"/>
    <x v="2"/>
    <n v="27.7931746262676"/>
  </r>
  <r>
    <x v="0"/>
    <x v="0"/>
    <x v="0"/>
    <x v="6"/>
    <x v="10"/>
    <s v="NL_A"/>
    <x v="6"/>
    <s v="GNR_WT_WIND_OFF"/>
    <x v="2"/>
    <n v="27.325997258099601"/>
  </r>
  <r>
    <x v="0"/>
    <x v="0"/>
    <x v="0"/>
    <x v="6"/>
    <x v="10"/>
    <s v="NL_A"/>
    <x v="6"/>
    <s v="GNR_WT_WIND_ONS"/>
    <x v="2"/>
    <n v="27.325997258099601"/>
  </r>
  <r>
    <x v="0"/>
    <x v="0"/>
    <x v="0"/>
    <x v="6"/>
    <x v="10"/>
    <s v="NL_A"/>
    <x v="6"/>
    <s v="GNR_WT_WIND_ON_LS_Y-2020"/>
    <x v="2"/>
    <n v="27.325997258099601"/>
  </r>
  <r>
    <x v="0"/>
    <x v="0"/>
    <x v="0"/>
    <x v="6"/>
    <x v="10"/>
    <s v="NL_A"/>
    <x v="15"/>
    <s v="GNR_ST_WOOD_CND_E-50"/>
    <x v="2"/>
    <n v="47.576641203505297"/>
  </r>
  <r>
    <x v="0"/>
    <x v="0"/>
    <x v="0"/>
    <x v="7"/>
    <x v="11"/>
    <s v="NO1_A1"/>
    <x v="5"/>
    <s v="GNR_RES_WTR_NOPMP_MC-01"/>
    <x v="2"/>
    <n v="16.943625112614299"/>
  </r>
  <r>
    <x v="0"/>
    <x v="0"/>
    <x v="0"/>
    <x v="7"/>
    <x v="11"/>
    <s v="NO1_A1"/>
    <x v="5"/>
    <s v="GNR_RES_WTR_NOPMP_MC-02"/>
    <x v="2"/>
    <n v="16.111334410424998"/>
  </r>
  <r>
    <x v="0"/>
    <x v="0"/>
    <x v="0"/>
    <x v="7"/>
    <x v="11"/>
    <s v="NO1_A1"/>
    <x v="5"/>
    <s v="GNR_RES_WTR_NOPMP_MC-03"/>
    <x v="2"/>
    <n v="16.111334410424998"/>
  </r>
  <r>
    <x v="0"/>
    <x v="0"/>
    <x v="0"/>
    <x v="7"/>
    <x v="11"/>
    <s v="NO1_A1"/>
    <x v="5"/>
    <s v="GNR_RES_WTR_NOPMP_MC-04"/>
    <x v="2"/>
    <n v="18.1416723004623"/>
  </r>
  <r>
    <x v="0"/>
    <x v="0"/>
    <x v="0"/>
    <x v="7"/>
    <x v="11"/>
    <s v="NO1_A1"/>
    <x v="5"/>
    <s v="GNR_RES_WTR_NOPMP_MC-05"/>
    <x v="2"/>
    <n v="25.866245669042598"/>
  </r>
  <r>
    <x v="0"/>
    <x v="0"/>
    <x v="0"/>
    <x v="7"/>
    <x v="11"/>
    <s v="NO1_A1"/>
    <x v="5"/>
    <s v="GNR_ROR_WTR"/>
    <x v="2"/>
    <n v="14.4615994823832"/>
  </r>
  <r>
    <x v="0"/>
    <x v="0"/>
    <x v="0"/>
    <x v="7"/>
    <x v="11"/>
    <s v="NO1_A1"/>
    <x v="6"/>
    <s v="GNR_WT_WIND_ONS"/>
    <x v="2"/>
    <n v="10.435581495147099"/>
  </r>
  <r>
    <x v="0"/>
    <x v="0"/>
    <x v="0"/>
    <x v="7"/>
    <x v="11"/>
    <s v="NO1_A2"/>
    <x v="3"/>
    <s v="GNR_HP_ELEC_COP-270"/>
    <x v="2"/>
    <n v="9.9714854293841402"/>
  </r>
  <r>
    <x v="0"/>
    <x v="0"/>
    <x v="0"/>
    <x v="7"/>
    <x v="11"/>
    <s v="NO1_A2"/>
    <x v="2"/>
    <s v="GNR_ST_MSW_BP_CB-20"/>
    <x v="2"/>
    <n v="17.010302570786099"/>
  </r>
  <r>
    <x v="0"/>
    <x v="0"/>
    <x v="0"/>
    <x v="7"/>
    <x v="11"/>
    <s v="NO1_A3"/>
    <x v="3"/>
    <s v="GNR_HP_ELEC_COP-270"/>
    <x v="2"/>
    <n v="9.9714854293841402"/>
  </r>
  <r>
    <x v="0"/>
    <x v="0"/>
    <x v="0"/>
    <x v="7"/>
    <x v="11"/>
    <s v="NO1_A3"/>
    <x v="3"/>
    <s v="GNR_HP_ELEC_GROUND-WTR_COP-360_LS-4-MW_Y-2020"/>
    <x v="2"/>
    <n v="9.9714854293841295"/>
  </r>
  <r>
    <x v="0"/>
    <x v="0"/>
    <x v="0"/>
    <x v="7"/>
    <x v="11"/>
    <s v="NO1_A3"/>
    <x v="2"/>
    <s v="GNR_ST_MSW_BP_CB-20"/>
    <x v="2"/>
    <n v="17.010302570786099"/>
  </r>
  <r>
    <x v="0"/>
    <x v="0"/>
    <x v="0"/>
    <x v="7"/>
    <x v="12"/>
    <s v="NO2_A1"/>
    <x v="5"/>
    <s v="GNR_RES_WTR_NOPMP_MC-01"/>
    <x v="2"/>
    <n v="16.462085136980999"/>
  </r>
  <r>
    <x v="0"/>
    <x v="0"/>
    <x v="0"/>
    <x v="7"/>
    <x v="12"/>
    <s v="NO2_A1"/>
    <x v="5"/>
    <s v="GNR_RES_WTR_NOPMP_MC-02"/>
    <x v="2"/>
    <n v="16.462085136980999"/>
  </r>
  <r>
    <x v="0"/>
    <x v="0"/>
    <x v="0"/>
    <x v="7"/>
    <x v="12"/>
    <s v="NO2_A1"/>
    <x v="5"/>
    <s v="GNR_RES_WTR_NOPMP_MC-03"/>
    <x v="2"/>
    <n v="16.462085136980999"/>
  </r>
  <r>
    <x v="0"/>
    <x v="0"/>
    <x v="0"/>
    <x v="7"/>
    <x v="12"/>
    <s v="NO2_A1"/>
    <x v="5"/>
    <s v="GNR_RES_WTR_NOPMP_MC-04"/>
    <x v="2"/>
    <n v="21.876827708648602"/>
  </r>
  <r>
    <x v="0"/>
    <x v="0"/>
    <x v="0"/>
    <x v="7"/>
    <x v="12"/>
    <s v="NO2_A1"/>
    <x v="5"/>
    <s v="GNR_RES_WTR_NOPMP_MC-05"/>
    <x v="2"/>
    <n v="23.375711107600601"/>
  </r>
  <r>
    <x v="0"/>
    <x v="0"/>
    <x v="0"/>
    <x v="7"/>
    <x v="12"/>
    <s v="NO2_A1"/>
    <x v="5"/>
    <s v="GNR_RES_WTR_NOPMP_MC-06"/>
    <x v="2"/>
    <n v="24.2575169025428"/>
  </r>
  <r>
    <x v="0"/>
    <x v="0"/>
    <x v="0"/>
    <x v="7"/>
    <x v="12"/>
    <s v="NO2_A1"/>
    <x v="5"/>
    <s v="GNR_RES_WTR_NOPMP_MC-07"/>
    <x v="2"/>
    <n v="24.2575169025428"/>
  </r>
  <r>
    <x v="0"/>
    <x v="0"/>
    <x v="0"/>
    <x v="7"/>
    <x v="12"/>
    <s v="NO2_A1"/>
    <x v="5"/>
    <s v="GNR_RES_WTR_NOPMP_MC-08"/>
    <x v="2"/>
    <n v="24.779758902542799"/>
  </r>
  <r>
    <x v="0"/>
    <x v="0"/>
    <x v="0"/>
    <x v="7"/>
    <x v="12"/>
    <s v="NO2_A1"/>
    <x v="5"/>
    <s v="GNR_RES_WTR_PMP_MC-01"/>
    <x v="2"/>
    <n v="16.462085136980999"/>
  </r>
  <r>
    <x v="0"/>
    <x v="0"/>
    <x v="0"/>
    <x v="7"/>
    <x v="12"/>
    <s v="NO2_A1"/>
    <x v="5"/>
    <s v="GNR_ROR_WTR"/>
    <x v="2"/>
    <n v="13.782436800606501"/>
  </r>
  <r>
    <x v="0"/>
    <x v="0"/>
    <x v="0"/>
    <x v="7"/>
    <x v="12"/>
    <s v="NO2_A1"/>
    <x v="6"/>
    <s v="GNR_WT_WIND_ONS"/>
    <x v="2"/>
    <n v="10.3213584017505"/>
  </r>
  <r>
    <x v="0"/>
    <x v="0"/>
    <x v="0"/>
    <x v="7"/>
    <x v="12"/>
    <s v="NO2_A2"/>
    <x v="2"/>
    <s v="GNR_ST_MSW_BP_CB-30"/>
    <x v="2"/>
    <n v="23.249131328429598"/>
  </r>
  <r>
    <x v="0"/>
    <x v="0"/>
    <x v="0"/>
    <x v="7"/>
    <x v="13"/>
    <s v="NO3_A1"/>
    <x v="5"/>
    <s v="GNR_RES_WTR_NOPMP_MC-01"/>
    <x v="2"/>
    <n v="11.8494627119213"/>
  </r>
  <r>
    <x v="0"/>
    <x v="0"/>
    <x v="0"/>
    <x v="7"/>
    <x v="13"/>
    <s v="NO3_A1"/>
    <x v="5"/>
    <s v="GNR_RES_WTR_NOPMP_MC-02"/>
    <x v="2"/>
    <n v="11.8494627119213"/>
  </r>
  <r>
    <x v="0"/>
    <x v="0"/>
    <x v="0"/>
    <x v="7"/>
    <x v="13"/>
    <s v="NO3_A1"/>
    <x v="5"/>
    <s v="GNR_RES_WTR_NOPMP_MC-03"/>
    <x v="2"/>
    <n v="11.2995163846224"/>
  </r>
  <r>
    <x v="0"/>
    <x v="0"/>
    <x v="0"/>
    <x v="7"/>
    <x v="13"/>
    <s v="NO3_A1"/>
    <x v="5"/>
    <s v="GNR_RES_WTR_NOPMP_MC-04"/>
    <x v="2"/>
    <n v="10.4378738774332"/>
  </r>
  <r>
    <x v="0"/>
    <x v="0"/>
    <x v="0"/>
    <x v="7"/>
    <x v="13"/>
    <s v="NO3_A1"/>
    <x v="5"/>
    <s v="GNR_RES_WTR_NOPMP_MC-05"/>
    <x v="2"/>
    <n v="10.4378738774332"/>
  </r>
  <r>
    <x v="0"/>
    <x v="0"/>
    <x v="0"/>
    <x v="7"/>
    <x v="13"/>
    <s v="NO3_A1"/>
    <x v="5"/>
    <s v="GNR_RES_WTR_NOPMP_MC-06"/>
    <x v="2"/>
    <n v="9.6512019574715602"/>
  </r>
  <r>
    <x v="0"/>
    <x v="0"/>
    <x v="0"/>
    <x v="7"/>
    <x v="13"/>
    <s v="NO3_A1"/>
    <x v="5"/>
    <s v="GNR_RES_WTR_PMP_MC-01"/>
    <x v="2"/>
    <n v="11.8494627119213"/>
  </r>
  <r>
    <x v="0"/>
    <x v="0"/>
    <x v="0"/>
    <x v="7"/>
    <x v="13"/>
    <s v="NO3_A1"/>
    <x v="5"/>
    <s v="GNR_ROR_WTR"/>
    <x v="2"/>
    <n v="7.6645726840452699"/>
  </r>
  <r>
    <x v="0"/>
    <x v="0"/>
    <x v="0"/>
    <x v="7"/>
    <x v="13"/>
    <s v="NO3_A1"/>
    <x v="6"/>
    <s v="GNR_WT_WIND_ONS"/>
    <x v="2"/>
    <n v="20.833626044216299"/>
  </r>
  <r>
    <x v="0"/>
    <x v="0"/>
    <x v="0"/>
    <x v="7"/>
    <x v="13"/>
    <s v="NO3_A1"/>
    <x v="6"/>
    <s v="GNR_WT_WIND_ON_LS_Y-2020"/>
    <x v="2"/>
    <n v="15.585987663022101"/>
  </r>
  <r>
    <x v="0"/>
    <x v="0"/>
    <x v="0"/>
    <x v="7"/>
    <x v="14"/>
    <s v="NO4_A1"/>
    <x v="3"/>
    <s v="GNR_BO_ELEC_E-99_LS-10-MW-FEED_Y-2020"/>
    <x v="2"/>
    <n v="2.4514039479999998"/>
  </r>
  <r>
    <x v="0"/>
    <x v="0"/>
    <x v="0"/>
    <x v="7"/>
    <x v="14"/>
    <s v="NO4_A1"/>
    <x v="5"/>
    <s v="GNR_RES_WTR_NOPMP_MC-01"/>
    <x v="2"/>
    <n v="11.4511707540596"/>
  </r>
  <r>
    <x v="0"/>
    <x v="0"/>
    <x v="0"/>
    <x v="7"/>
    <x v="14"/>
    <s v="NO4_A1"/>
    <x v="5"/>
    <s v="GNR_RES_WTR_NOPMP_MC-02"/>
    <x v="2"/>
    <n v="11.4511707540596"/>
  </r>
  <r>
    <x v="0"/>
    <x v="0"/>
    <x v="0"/>
    <x v="7"/>
    <x v="14"/>
    <s v="NO4_A1"/>
    <x v="5"/>
    <s v="GNR_RES_WTR_NOPMP_MC-03"/>
    <x v="2"/>
    <n v="11.4511707540596"/>
  </r>
  <r>
    <x v="0"/>
    <x v="0"/>
    <x v="0"/>
    <x v="7"/>
    <x v="14"/>
    <s v="NO4_A1"/>
    <x v="5"/>
    <s v="GNR_RES_WTR_NOPMP_MC-04"/>
    <x v="2"/>
    <n v="11.4511707540596"/>
  </r>
  <r>
    <x v="0"/>
    <x v="0"/>
    <x v="0"/>
    <x v="7"/>
    <x v="14"/>
    <s v="NO4_A1"/>
    <x v="5"/>
    <s v="GNR_RES_WTR_NOPMP_MC-05"/>
    <x v="2"/>
    <n v="11.118549307493099"/>
  </r>
  <r>
    <x v="0"/>
    <x v="0"/>
    <x v="0"/>
    <x v="7"/>
    <x v="14"/>
    <s v="NO4_A1"/>
    <x v="5"/>
    <s v="GNR_RES_WTR_NOPMP_MC-06"/>
    <x v="2"/>
    <n v="17.3643395174538"/>
  </r>
  <r>
    <x v="0"/>
    <x v="0"/>
    <x v="0"/>
    <x v="7"/>
    <x v="14"/>
    <s v="NO4_A1"/>
    <x v="5"/>
    <s v="GNR_RES_WTR_NOPMP_MC-07"/>
    <x v="2"/>
    <n v="21.428397925032801"/>
  </r>
  <r>
    <x v="0"/>
    <x v="0"/>
    <x v="0"/>
    <x v="7"/>
    <x v="14"/>
    <s v="NO4_A1"/>
    <x v="5"/>
    <s v="GNR_RES_WTR_NOPMP_MC-08"/>
    <x v="2"/>
    <n v="21.843582893452499"/>
  </r>
  <r>
    <x v="0"/>
    <x v="0"/>
    <x v="0"/>
    <x v="7"/>
    <x v="14"/>
    <s v="NO4_A1"/>
    <x v="5"/>
    <s v="GNR_ROR_WTR"/>
    <x v="2"/>
    <n v="6.31275448785044"/>
  </r>
  <r>
    <x v="0"/>
    <x v="0"/>
    <x v="0"/>
    <x v="7"/>
    <x v="14"/>
    <s v="NO4_A1"/>
    <x v="6"/>
    <s v="GNR_WT_WIND_ONS"/>
    <x v="2"/>
    <n v="19.993998863239199"/>
  </r>
  <r>
    <x v="0"/>
    <x v="0"/>
    <x v="0"/>
    <x v="7"/>
    <x v="15"/>
    <s v="NO5_A1"/>
    <x v="2"/>
    <s v="GNR_ST_MSW_BP_E-23_LS-220-MW-FEED_Y-2020"/>
    <x v="2"/>
    <n v="16.295765414413101"/>
  </r>
  <r>
    <x v="0"/>
    <x v="0"/>
    <x v="0"/>
    <x v="7"/>
    <x v="15"/>
    <s v="NO5_A1"/>
    <x v="5"/>
    <s v="GNR_RES_WTR_NOPMP_MC-01"/>
    <x v="2"/>
    <n v="16.295765414413101"/>
  </r>
  <r>
    <x v="0"/>
    <x v="0"/>
    <x v="0"/>
    <x v="7"/>
    <x v="15"/>
    <s v="NO5_A1"/>
    <x v="5"/>
    <s v="GNR_RES_WTR_NOPMP_MC-02"/>
    <x v="2"/>
    <n v="16.295765414413101"/>
  </r>
  <r>
    <x v="0"/>
    <x v="0"/>
    <x v="0"/>
    <x v="7"/>
    <x v="15"/>
    <s v="NO5_A1"/>
    <x v="5"/>
    <s v="GNR_RES_WTR_NOPMP_MC-03"/>
    <x v="2"/>
    <n v="16.295765414413101"/>
  </r>
  <r>
    <x v="0"/>
    <x v="0"/>
    <x v="0"/>
    <x v="7"/>
    <x v="15"/>
    <s v="NO5_A1"/>
    <x v="5"/>
    <s v="GNR_RES_WTR_NOPMP_MC-04"/>
    <x v="2"/>
    <n v="16.9930580600405"/>
  </r>
  <r>
    <x v="0"/>
    <x v="0"/>
    <x v="0"/>
    <x v="7"/>
    <x v="15"/>
    <s v="NO5_A1"/>
    <x v="5"/>
    <s v="GNR_RES_WTR_NOPMP_MC-05"/>
    <x v="2"/>
    <n v="24.2575169025428"/>
  </r>
  <r>
    <x v="0"/>
    <x v="0"/>
    <x v="0"/>
    <x v="7"/>
    <x v="15"/>
    <s v="NO5_A1"/>
    <x v="5"/>
    <s v="GNR_RES_WTR_NOPMP_MC-06"/>
    <x v="2"/>
    <n v="24.2575169025428"/>
  </r>
  <r>
    <x v="0"/>
    <x v="0"/>
    <x v="0"/>
    <x v="7"/>
    <x v="15"/>
    <s v="NO5_A1"/>
    <x v="5"/>
    <s v="GNR_RES_WTR_NOPMP_MC-07"/>
    <x v="2"/>
    <n v="24.343522776966399"/>
  </r>
  <r>
    <x v="0"/>
    <x v="0"/>
    <x v="0"/>
    <x v="7"/>
    <x v="15"/>
    <s v="NO5_A1"/>
    <x v="5"/>
    <s v="GNR_RES_WTR_NOPMP_MC-08"/>
    <x v="2"/>
    <n v="24.779758902542799"/>
  </r>
  <r>
    <x v="0"/>
    <x v="0"/>
    <x v="0"/>
    <x v="7"/>
    <x v="15"/>
    <s v="NO5_A1"/>
    <x v="5"/>
    <s v="GNR_RES_WTR_PMP_MC-01"/>
    <x v="2"/>
    <n v="16.295765414413101"/>
  </r>
  <r>
    <x v="0"/>
    <x v="0"/>
    <x v="0"/>
    <x v="7"/>
    <x v="15"/>
    <s v="NO5_A1"/>
    <x v="5"/>
    <s v="GNR_ROR_WTR"/>
    <x v="2"/>
    <n v="12.423130809704499"/>
  </r>
  <r>
    <x v="0"/>
    <x v="0"/>
    <x v="0"/>
    <x v="7"/>
    <x v="15"/>
    <s v="NO5_A1"/>
    <x v="6"/>
    <s v="GNR_WT_WIND_ON_LS_Y-2020"/>
    <x v="2"/>
    <n v="15.539081444122401"/>
  </r>
  <r>
    <x v="0"/>
    <x v="0"/>
    <x v="0"/>
    <x v="7"/>
    <x v="15"/>
    <s v="NO5_A2"/>
    <x v="2"/>
    <s v="GNR_ST_MSW_BP_CB-20"/>
    <x v="2"/>
    <n v="23.038952235876199"/>
  </r>
  <r>
    <x v="0"/>
    <x v="0"/>
    <x v="0"/>
    <x v="8"/>
    <x v="16"/>
    <s v="PL_A"/>
    <x v="1"/>
    <s v="BIAL-4_ST_COAL_CND"/>
    <x v="2"/>
    <n v="22.3106577843648"/>
  </r>
  <r>
    <x v="0"/>
    <x v="0"/>
    <x v="0"/>
    <x v="8"/>
    <x v="16"/>
    <s v="PL_A"/>
    <x v="1"/>
    <s v="BIEL-4_ST_COAL_BP"/>
    <x v="2"/>
    <n v="22.3106577843648"/>
  </r>
  <r>
    <x v="0"/>
    <x v="0"/>
    <x v="0"/>
    <x v="8"/>
    <x v="16"/>
    <s v="PL_A"/>
    <x v="1"/>
    <s v="CHOR2-1_ST_COAL_BP"/>
    <x v="2"/>
    <n v="19.326364219199899"/>
  </r>
  <r>
    <x v="0"/>
    <x v="0"/>
    <x v="0"/>
    <x v="8"/>
    <x v="16"/>
    <s v="PL_A"/>
    <x v="1"/>
    <s v="DOLN-1_ST_COAL_EXT"/>
    <x v="2"/>
    <n v="22.3757997537375"/>
  </r>
  <r>
    <x v="0"/>
    <x v="0"/>
    <x v="0"/>
    <x v="8"/>
    <x v="16"/>
    <s v="PL_A"/>
    <x v="1"/>
    <s v="GDAN2-1_ST_COAL_BP"/>
    <x v="2"/>
    <n v="22.3106577843648"/>
  </r>
  <r>
    <x v="0"/>
    <x v="0"/>
    <x v="0"/>
    <x v="8"/>
    <x v="16"/>
    <s v="PL_A"/>
    <x v="1"/>
    <s v="JAWO2-1_ST_COAL_BP"/>
    <x v="2"/>
    <n v="22.187982383111301"/>
  </r>
  <r>
    <x v="0"/>
    <x v="0"/>
    <x v="0"/>
    <x v="8"/>
    <x v="16"/>
    <s v="PL_A"/>
    <x v="1"/>
    <s v="KARO-2_ST_COAL_BP"/>
    <x v="2"/>
    <n v="22.187982383111301"/>
  </r>
  <r>
    <x v="0"/>
    <x v="0"/>
    <x v="0"/>
    <x v="8"/>
    <x v="16"/>
    <s v="PL_A"/>
    <x v="1"/>
    <s v="KATO_ST_COAL_BP"/>
    <x v="2"/>
    <n v="19.299545908012298"/>
  </r>
  <r>
    <x v="0"/>
    <x v="0"/>
    <x v="0"/>
    <x v="8"/>
    <x v="16"/>
    <s v="PL_A"/>
    <x v="1"/>
    <s v="KOZI-1_ST_COAL_EXT"/>
    <x v="2"/>
    <n v="22.468184709160099"/>
  </r>
  <r>
    <x v="0"/>
    <x v="0"/>
    <x v="0"/>
    <x v="8"/>
    <x v="16"/>
    <s v="PL_A"/>
    <x v="1"/>
    <s v="KRLEG-1_ST_COAL_BP"/>
    <x v="2"/>
    <n v="19.326364219199899"/>
  </r>
  <r>
    <x v="0"/>
    <x v="0"/>
    <x v="0"/>
    <x v="8"/>
    <x v="16"/>
    <s v="PL_A"/>
    <x v="1"/>
    <s v="KRLEG-3_ST_COAL_EXT"/>
    <x v="2"/>
    <n v="24.546311218853202"/>
  </r>
  <r>
    <x v="0"/>
    <x v="0"/>
    <x v="0"/>
    <x v="8"/>
    <x v="16"/>
    <s v="PL_A"/>
    <x v="1"/>
    <s v="LAZI-1_ST_COAL_EXT"/>
    <x v="2"/>
    <n v="22.509246542585601"/>
  </r>
  <r>
    <x v="0"/>
    <x v="0"/>
    <x v="0"/>
    <x v="8"/>
    <x v="16"/>
    <s v="PL_A"/>
    <x v="1"/>
    <s v="SIEK-1_ST_COAL_BP"/>
    <x v="2"/>
    <n v="22.3106577843648"/>
  </r>
  <r>
    <x v="0"/>
    <x v="0"/>
    <x v="0"/>
    <x v="8"/>
    <x v="16"/>
    <s v="PL_A"/>
    <x v="1"/>
    <s v="SIER-1_ST_COAL_BP"/>
    <x v="2"/>
    <n v="19.299545908012298"/>
  </r>
  <r>
    <x v="0"/>
    <x v="0"/>
    <x v="0"/>
    <x v="8"/>
    <x v="16"/>
    <s v="PL_A"/>
    <x v="1"/>
    <s v="TYCH_ST_COAL_BP"/>
    <x v="2"/>
    <n v="22.187982383111301"/>
  </r>
  <r>
    <x v="0"/>
    <x v="0"/>
    <x v="0"/>
    <x v="8"/>
    <x v="16"/>
    <s v="PL_A"/>
    <x v="1"/>
    <s v="ZIEL-2_ST_COAL_BP"/>
    <x v="2"/>
    <n v="19.299545908012298"/>
  </r>
  <r>
    <x v="0"/>
    <x v="0"/>
    <x v="0"/>
    <x v="8"/>
    <x v="16"/>
    <s v="PL_A"/>
    <x v="1"/>
    <s v="ZIEL-4_ST_COAL_BP"/>
    <x v="2"/>
    <n v="19.299545908012298"/>
  </r>
  <r>
    <x v="0"/>
    <x v="0"/>
    <x v="0"/>
    <x v="8"/>
    <x v="16"/>
    <s v="PL_A"/>
    <x v="3"/>
    <s v="GNR_ES_ELEC_BAT-LITHIO_E-95_Y-16-29"/>
    <x v="2"/>
    <n v="24.546311218853202"/>
  </r>
  <r>
    <x v="0"/>
    <x v="0"/>
    <x v="0"/>
    <x v="8"/>
    <x v="16"/>
    <s v="PL_A"/>
    <x v="12"/>
    <s v="ADAM-1_ST_LIGNITE_EXT"/>
    <x v="2"/>
    <n v="19.2803640487545"/>
  </r>
  <r>
    <x v="0"/>
    <x v="0"/>
    <x v="0"/>
    <x v="8"/>
    <x v="16"/>
    <s v="PL_A"/>
    <x v="12"/>
    <s v="BELC-1_ST_LIGNITE_EXT"/>
    <x v="2"/>
    <n v="19.135202508022299"/>
  </r>
  <r>
    <x v="0"/>
    <x v="0"/>
    <x v="0"/>
    <x v="8"/>
    <x v="16"/>
    <s v="PL_A"/>
    <x v="2"/>
    <s v="GNR_ST_MSW_BP_E-15"/>
    <x v="2"/>
    <n v="19.0208811943242"/>
  </r>
  <r>
    <x v="0"/>
    <x v="0"/>
    <x v="0"/>
    <x v="8"/>
    <x v="16"/>
    <s v="PL_A"/>
    <x v="4"/>
    <s v="GNR_PV_SUN"/>
    <x v="2"/>
    <n v="20.2002412787959"/>
  </r>
  <r>
    <x v="0"/>
    <x v="0"/>
    <x v="0"/>
    <x v="8"/>
    <x v="16"/>
    <s v="PL_A"/>
    <x v="5"/>
    <s v="GNR_ES_WTR_PMP"/>
    <x v="2"/>
    <n v="24.779758902542799"/>
  </r>
  <r>
    <x v="0"/>
    <x v="0"/>
    <x v="0"/>
    <x v="8"/>
    <x v="16"/>
    <s v="PL_A"/>
    <x v="6"/>
    <s v="GNR_WT_WIND_ONS"/>
    <x v="2"/>
    <n v="16.018606514903599"/>
  </r>
  <r>
    <x v="0"/>
    <x v="0"/>
    <x v="0"/>
    <x v="8"/>
    <x v="16"/>
    <s v="PL_A"/>
    <x v="6"/>
    <s v="GNR_WT_WIND_ON_LS_Y-2020"/>
    <x v="2"/>
    <n v="16.018606514903599"/>
  </r>
  <r>
    <x v="0"/>
    <x v="0"/>
    <x v="0"/>
    <x v="8"/>
    <x v="16"/>
    <s v="PL_Rural"/>
    <x v="1"/>
    <s v="DOLN-2_ST_COAL_CND"/>
    <x v="2"/>
    <n v="22.6715232518651"/>
  </r>
  <r>
    <x v="0"/>
    <x v="0"/>
    <x v="0"/>
    <x v="8"/>
    <x v="16"/>
    <s v="PL_Rural"/>
    <x v="1"/>
    <s v="KOZI-2_ST_COAL_CND"/>
    <x v="2"/>
    <n v="23.870504051988298"/>
  </r>
  <r>
    <x v="0"/>
    <x v="0"/>
    <x v="0"/>
    <x v="8"/>
    <x v="16"/>
    <s v="PL_Rural"/>
    <x v="1"/>
    <s v="LAZI-2_ST_COAL_CND"/>
    <x v="2"/>
    <n v="24.546311218853202"/>
  </r>
  <r>
    <x v="0"/>
    <x v="0"/>
    <x v="0"/>
    <x v="8"/>
    <x v="16"/>
    <s v="PL_Rural"/>
    <x v="1"/>
    <s v="LAZI-6_ST_COAL_CND"/>
    <x v="2"/>
    <n v="22.3106577843648"/>
  </r>
  <r>
    <x v="0"/>
    <x v="0"/>
    <x v="0"/>
    <x v="8"/>
    <x v="16"/>
    <s v="PL_Rural"/>
    <x v="1"/>
    <s v="OPOL-1_ST_COAL_CND"/>
    <x v="2"/>
    <n v="22.341598118463001"/>
  </r>
  <r>
    <x v="0"/>
    <x v="0"/>
    <x v="0"/>
    <x v="8"/>
    <x v="16"/>
    <s v="PL_Rural"/>
    <x v="1"/>
    <s v="OSTRB-1_ST_COAL_CND"/>
    <x v="2"/>
    <n v="23.872835621345899"/>
  </r>
  <r>
    <x v="0"/>
    <x v="0"/>
    <x v="0"/>
    <x v="8"/>
    <x v="16"/>
    <s v="PL_Rural"/>
    <x v="1"/>
    <s v="POLA-2_ST_COAL_CND"/>
    <x v="2"/>
    <n v="22.341598118463001"/>
  </r>
  <r>
    <x v="0"/>
    <x v="0"/>
    <x v="0"/>
    <x v="8"/>
    <x v="16"/>
    <s v="PL_Rural"/>
    <x v="1"/>
    <s v="RYBN-2_ST_COAL_CND"/>
    <x v="2"/>
    <n v="23.872835621345899"/>
  </r>
  <r>
    <x v="0"/>
    <x v="0"/>
    <x v="0"/>
    <x v="8"/>
    <x v="16"/>
    <s v="PL_Rural"/>
    <x v="12"/>
    <s v="ADAM-2_ST_LIGNITE_CON"/>
    <x v="2"/>
    <n v="22.3106577843648"/>
  </r>
  <r>
    <x v="0"/>
    <x v="0"/>
    <x v="0"/>
    <x v="8"/>
    <x v="16"/>
    <s v="PL_Rural"/>
    <x v="12"/>
    <s v="BELC-2_ST_LIGNITE_CON"/>
    <x v="2"/>
    <n v="19.326364219199899"/>
  </r>
  <r>
    <x v="0"/>
    <x v="0"/>
    <x v="0"/>
    <x v="8"/>
    <x v="16"/>
    <s v="PL_Rural"/>
    <x v="12"/>
    <s v="PATN2-1_ST_LIGNITE_CON"/>
    <x v="2"/>
    <n v="19.169413209961"/>
  </r>
  <r>
    <x v="0"/>
    <x v="0"/>
    <x v="0"/>
    <x v="8"/>
    <x v="16"/>
    <s v="PL_Rural"/>
    <x v="5"/>
    <s v="GNR_ROR_WTR"/>
    <x v="2"/>
    <n v="18.685459280611699"/>
  </r>
  <r>
    <x v="0"/>
    <x v="0"/>
    <x v="0"/>
    <x v="9"/>
    <x v="17"/>
    <s v="SE1A"/>
    <x v="5"/>
    <s v="GNR_RES_WTR_NOPMP_MC-01"/>
    <x v="2"/>
    <n v="13.859363383520099"/>
  </r>
  <r>
    <x v="0"/>
    <x v="0"/>
    <x v="0"/>
    <x v="9"/>
    <x v="17"/>
    <s v="SE1A"/>
    <x v="5"/>
    <s v="GNR_RES_WTR_NOPMP_MC-02"/>
    <x v="2"/>
    <n v="13.859363383520099"/>
  </r>
  <r>
    <x v="0"/>
    <x v="0"/>
    <x v="0"/>
    <x v="9"/>
    <x v="17"/>
    <s v="SE1A"/>
    <x v="5"/>
    <s v="GNR_RES_WTR_NOPMP_MC-03"/>
    <x v="2"/>
    <n v="17.236786728460899"/>
  </r>
  <r>
    <x v="0"/>
    <x v="0"/>
    <x v="0"/>
    <x v="9"/>
    <x v="17"/>
    <s v="SE1A"/>
    <x v="5"/>
    <s v="GNR_RES_WTR_NOPMP_MC-04"/>
    <x v="2"/>
    <n v="23.301651616639301"/>
  </r>
  <r>
    <x v="0"/>
    <x v="0"/>
    <x v="0"/>
    <x v="9"/>
    <x v="17"/>
    <s v="SE1A"/>
    <x v="5"/>
    <s v="GNR_RES_WTR_NOPMP_MC-05"/>
    <x v="2"/>
    <n v="23.301651616639301"/>
  </r>
  <r>
    <x v="0"/>
    <x v="0"/>
    <x v="0"/>
    <x v="9"/>
    <x v="17"/>
    <s v="SE1A"/>
    <x v="5"/>
    <s v="GNR_RES_WTR_NOPMP_MC-06"/>
    <x v="2"/>
    <n v="23.301651616639301"/>
  </r>
  <r>
    <x v="0"/>
    <x v="0"/>
    <x v="0"/>
    <x v="9"/>
    <x v="17"/>
    <s v="SE1A"/>
    <x v="5"/>
    <s v="GNR_RES_WTR_NOPMP_MC-07"/>
    <x v="2"/>
    <n v="23.801959452639299"/>
  </r>
  <r>
    <x v="0"/>
    <x v="0"/>
    <x v="0"/>
    <x v="9"/>
    <x v="17"/>
    <s v="SE1A"/>
    <x v="5"/>
    <s v="GNR_ROR_WTR"/>
    <x v="2"/>
    <n v="9.3045874512871691"/>
  </r>
  <r>
    <x v="0"/>
    <x v="0"/>
    <x v="0"/>
    <x v="9"/>
    <x v="17"/>
    <s v="SE1A"/>
    <x v="6"/>
    <s v="GNR_WT_WIND_ONS"/>
    <x v="2"/>
    <n v="11.1713970478843"/>
  </r>
  <r>
    <x v="0"/>
    <x v="0"/>
    <x v="0"/>
    <x v="9"/>
    <x v="17"/>
    <s v="SE1_IND"/>
    <x v="3"/>
    <s v="GNR_BO_ELEC_E-99_LS-10-MW-FEED_Y-2020"/>
    <x v="2"/>
    <n v="5.8818233944933196"/>
  </r>
  <r>
    <x v="0"/>
    <x v="0"/>
    <x v="0"/>
    <x v="9"/>
    <x v="17"/>
    <s v="SE1_IND"/>
    <x v="3"/>
    <s v="GNR_HP_ELEC_AIR-WTR_COP-310_LS_Y-2020"/>
    <x v="2"/>
    <n v="13.859363383520099"/>
  </r>
  <r>
    <x v="0"/>
    <x v="0"/>
    <x v="0"/>
    <x v="9"/>
    <x v="17"/>
    <s v="SE1_IND"/>
    <x v="2"/>
    <s v="GNR_ST_MSW_BP_E-23_LS-220-MW-FEED_Y-2020"/>
    <x v="2"/>
    <n v="13.859363383520099"/>
  </r>
  <r>
    <x v="0"/>
    <x v="0"/>
    <x v="0"/>
    <x v="9"/>
    <x v="17"/>
    <s v="SE1_medium"/>
    <x v="2"/>
    <s v="GNR_ST_MSW_BP_CB-20"/>
    <x v="2"/>
    <n v="21.8369033725469"/>
  </r>
  <r>
    <x v="0"/>
    <x v="0"/>
    <x v="0"/>
    <x v="9"/>
    <x v="17"/>
    <s v="SE1_medium"/>
    <x v="2"/>
    <s v="GNR_ST_MSW_BP_CB-30"/>
    <x v="2"/>
    <n v="21.866494246165001"/>
  </r>
  <r>
    <x v="0"/>
    <x v="0"/>
    <x v="0"/>
    <x v="9"/>
    <x v="17"/>
    <s v="SE1_medium"/>
    <x v="10"/>
    <s v="LULEKRAFT_ST_BFG_EXT"/>
    <x v="2"/>
    <n v="13.859363383520099"/>
  </r>
  <r>
    <x v="0"/>
    <x v="0"/>
    <x v="0"/>
    <x v="9"/>
    <x v="17"/>
    <s v="SE1_small"/>
    <x v="3"/>
    <s v="GNR_HP_ELEC_GROUND-WTR_COP-360_LS-4-MW_Y-2020"/>
    <x v="2"/>
    <n v="7.2979650853005502"/>
  </r>
  <r>
    <x v="0"/>
    <x v="0"/>
    <x v="0"/>
    <x v="9"/>
    <x v="18"/>
    <s v="SE2A"/>
    <x v="5"/>
    <s v="GNR_RES_WTR_NOPMP_MC-01"/>
    <x v="2"/>
    <n v="14.467085419540799"/>
  </r>
  <r>
    <x v="0"/>
    <x v="0"/>
    <x v="0"/>
    <x v="9"/>
    <x v="18"/>
    <s v="SE2A"/>
    <x v="5"/>
    <s v="GNR_RES_WTR_NOPMP_MC-02"/>
    <x v="2"/>
    <n v="14.467085419540799"/>
  </r>
  <r>
    <x v="0"/>
    <x v="0"/>
    <x v="0"/>
    <x v="9"/>
    <x v="18"/>
    <s v="SE2A"/>
    <x v="5"/>
    <s v="GNR_RES_WTR_NOPMP_MC-03"/>
    <x v="2"/>
    <n v="13.413214125001801"/>
  </r>
  <r>
    <x v="0"/>
    <x v="0"/>
    <x v="0"/>
    <x v="9"/>
    <x v="18"/>
    <s v="SE2A"/>
    <x v="5"/>
    <s v="GNR_RES_WTR_NOPMP_MC-04"/>
    <x v="2"/>
    <n v="13.413214125001801"/>
  </r>
  <r>
    <x v="0"/>
    <x v="0"/>
    <x v="0"/>
    <x v="9"/>
    <x v="18"/>
    <s v="SE2A"/>
    <x v="5"/>
    <s v="GNR_RES_WTR_NOPMP_MC-05"/>
    <x v="2"/>
    <n v="13.413214125001801"/>
  </r>
  <r>
    <x v="0"/>
    <x v="0"/>
    <x v="0"/>
    <x v="9"/>
    <x v="18"/>
    <s v="SE2A"/>
    <x v="5"/>
    <s v="GNR_RES_WTR_NOPMP_MC-06"/>
    <x v="2"/>
    <n v="12.919946860146901"/>
  </r>
  <r>
    <x v="0"/>
    <x v="0"/>
    <x v="0"/>
    <x v="9"/>
    <x v="18"/>
    <s v="SE2A"/>
    <x v="5"/>
    <s v="GNR_RES_WTR_PMP_MC-01"/>
    <x v="2"/>
    <n v="14.467085419540799"/>
  </r>
  <r>
    <x v="0"/>
    <x v="0"/>
    <x v="0"/>
    <x v="9"/>
    <x v="18"/>
    <s v="SE2A"/>
    <x v="5"/>
    <s v="GNR_ROR_WTR"/>
    <x v="2"/>
    <n v="10.7160641882798"/>
  </r>
  <r>
    <x v="0"/>
    <x v="0"/>
    <x v="0"/>
    <x v="9"/>
    <x v="18"/>
    <s v="SE2A"/>
    <x v="6"/>
    <s v="GNR_WT_WIND_ONS"/>
    <x v="2"/>
    <n v="11.6081769762759"/>
  </r>
  <r>
    <x v="0"/>
    <x v="0"/>
    <x v="0"/>
    <x v="9"/>
    <x v="18"/>
    <s v="SE2_IND"/>
    <x v="2"/>
    <s v="GNR_ST_MSW_BP_E-23_LS-220-MW-FEED_Y-2020"/>
    <x v="2"/>
    <n v="14.467085419540799"/>
  </r>
  <r>
    <x v="0"/>
    <x v="0"/>
    <x v="0"/>
    <x v="9"/>
    <x v="18"/>
    <s v="SE2_medium"/>
    <x v="3"/>
    <s v="GNR_HP_ELEC_COP-270"/>
    <x v="2"/>
    <n v="6.1397994184690203"/>
  </r>
  <r>
    <x v="0"/>
    <x v="0"/>
    <x v="0"/>
    <x v="9"/>
    <x v="18"/>
    <s v="SE2_medium"/>
    <x v="3"/>
    <s v="GNR_HP_ELEC_GROUND-WTR_COP-360_LS-4-MW_Y-2020"/>
    <x v="2"/>
    <n v="10.983231342360099"/>
  </r>
  <r>
    <x v="0"/>
    <x v="0"/>
    <x v="0"/>
    <x v="9"/>
    <x v="18"/>
    <s v="SE2_medium"/>
    <x v="2"/>
    <s v="GNR_ST_MSW_BP_CB-20"/>
    <x v="2"/>
    <n v="14.467085419540799"/>
  </r>
  <r>
    <x v="0"/>
    <x v="0"/>
    <x v="0"/>
    <x v="9"/>
    <x v="18"/>
    <s v="SE2_medium"/>
    <x v="2"/>
    <s v="GNR_ST_MSW_BP_CB-40"/>
    <x v="2"/>
    <n v="22.794371420612698"/>
  </r>
  <r>
    <x v="0"/>
    <x v="0"/>
    <x v="0"/>
    <x v="9"/>
    <x v="18"/>
    <s v="SE2_medium"/>
    <x v="8"/>
    <s v="GNR_ST_WOODWST_BP_CB-30"/>
    <x v="2"/>
    <n v="24.1492555181343"/>
  </r>
  <r>
    <x v="0"/>
    <x v="0"/>
    <x v="0"/>
    <x v="9"/>
    <x v="18"/>
    <s v="SE2_small"/>
    <x v="3"/>
    <s v="GNR_HP_ELEC_GROUND-WTR_COP-360_LS-4-MW_Y-2020"/>
    <x v="2"/>
    <n v="6.2186444782991996"/>
  </r>
  <r>
    <x v="0"/>
    <x v="0"/>
    <x v="0"/>
    <x v="9"/>
    <x v="19"/>
    <s v="SE3A"/>
    <x v="11"/>
    <s v="GNR_ST_NUCL_CND_E-33"/>
    <x v="2"/>
    <n v="23.7938161471948"/>
  </r>
  <r>
    <x v="0"/>
    <x v="0"/>
    <x v="0"/>
    <x v="9"/>
    <x v="19"/>
    <s v="SE3A"/>
    <x v="5"/>
    <s v="GNR_RES_WTR_NOPMP_MC-01"/>
    <x v="2"/>
    <n v="16.927110241572301"/>
  </r>
  <r>
    <x v="0"/>
    <x v="0"/>
    <x v="0"/>
    <x v="9"/>
    <x v="19"/>
    <s v="SE3A"/>
    <x v="5"/>
    <s v="GNR_RES_WTR_NOPMP_MC-02"/>
    <x v="2"/>
    <n v="16.401179728550002"/>
  </r>
  <r>
    <x v="0"/>
    <x v="0"/>
    <x v="0"/>
    <x v="9"/>
    <x v="19"/>
    <s v="SE3A"/>
    <x v="5"/>
    <s v="GNR_RES_WTR_NOPMP_MC-03"/>
    <x v="2"/>
    <n v="16.401179728550002"/>
  </r>
  <r>
    <x v="0"/>
    <x v="0"/>
    <x v="0"/>
    <x v="9"/>
    <x v="19"/>
    <s v="SE3A"/>
    <x v="5"/>
    <s v="GNR_RES_WTR_NOPMP_MC-04"/>
    <x v="2"/>
    <n v="16.401179728550002"/>
  </r>
  <r>
    <x v="0"/>
    <x v="0"/>
    <x v="0"/>
    <x v="9"/>
    <x v="19"/>
    <s v="SE3A"/>
    <x v="5"/>
    <s v="GNR_RES_WTR_NOPMP_MC-05"/>
    <x v="2"/>
    <n v="16.401179728550002"/>
  </r>
  <r>
    <x v="0"/>
    <x v="0"/>
    <x v="0"/>
    <x v="9"/>
    <x v="19"/>
    <s v="SE3A"/>
    <x v="5"/>
    <s v="GNR_RES_WTR_NOPMP_MC-06"/>
    <x v="2"/>
    <n v="17.415321986319299"/>
  </r>
  <r>
    <x v="0"/>
    <x v="0"/>
    <x v="0"/>
    <x v="9"/>
    <x v="19"/>
    <s v="SE3A"/>
    <x v="5"/>
    <s v="GNR_ROR_WTR"/>
    <x v="2"/>
    <n v="14.6779721033908"/>
  </r>
  <r>
    <x v="0"/>
    <x v="0"/>
    <x v="0"/>
    <x v="9"/>
    <x v="19"/>
    <s v="SE3A"/>
    <x v="6"/>
    <s v="GNR_WT_WIND_ONS"/>
    <x v="2"/>
    <n v="11.370491253283801"/>
  </r>
  <r>
    <x v="0"/>
    <x v="0"/>
    <x v="0"/>
    <x v="9"/>
    <x v="19"/>
    <s v="SE3_IND"/>
    <x v="2"/>
    <s v="GNR_ST_MSW_BP_E-23_LS-220-MW-FEED_Y-2020"/>
    <x v="2"/>
    <n v="17.101286924215501"/>
  </r>
  <r>
    <x v="0"/>
    <x v="0"/>
    <x v="0"/>
    <x v="9"/>
    <x v="19"/>
    <s v="SE3_large"/>
    <x v="1"/>
    <s v="GNR_ST_COAL_BP_CB-40"/>
    <x v="2"/>
    <n v="23.793816147194899"/>
  </r>
  <r>
    <x v="0"/>
    <x v="0"/>
    <x v="0"/>
    <x v="9"/>
    <x v="19"/>
    <s v="SE3_large"/>
    <x v="1"/>
    <s v="LINKOPING_ST_COAL_EXT"/>
    <x v="2"/>
    <n v="17.101286924215501"/>
  </r>
  <r>
    <x v="0"/>
    <x v="0"/>
    <x v="0"/>
    <x v="9"/>
    <x v="19"/>
    <s v="SE3_large"/>
    <x v="1"/>
    <s v="VARTAN6_ST_COAL_EXT"/>
    <x v="2"/>
    <n v="23.793816147194899"/>
  </r>
  <r>
    <x v="0"/>
    <x v="0"/>
    <x v="0"/>
    <x v="9"/>
    <x v="19"/>
    <s v="SE3_large"/>
    <x v="3"/>
    <s v="GNR_HP_ELEC_COP-270"/>
    <x v="2"/>
    <n v="15.474155113965701"/>
  </r>
  <r>
    <x v="0"/>
    <x v="0"/>
    <x v="0"/>
    <x v="9"/>
    <x v="19"/>
    <s v="SE3_large"/>
    <x v="2"/>
    <s v="AROS6_ST_MSW_EXT"/>
    <x v="2"/>
    <n v="23.7938161471948"/>
  </r>
  <r>
    <x v="0"/>
    <x v="0"/>
    <x v="0"/>
    <x v="9"/>
    <x v="19"/>
    <s v="SE3_large"/>
    <x v="2"/>
    <s v="GNR_ST_MSW_BP_CB-10"/>
    <x v="2"/>
    <n v="17.101286924215501"/>
  </r>
  <r>
    <x v="0"/>
    <x v="0"/>
    <x v="0"/>
    <x v="9"/>
    <x v="19"/>
    <s v="SE3_large"/>
    <x v="2"/>
    <s v="GNR_ST_MSW_BP_CB-20"/>
    <x v="2"/>
    <n v="17.101286924215401"/>
  </r>
  <r>
    <x v="0"/>
    <x v="0"/>
    <x v="0"/>
    <x v="9"/>
    <x v="19"/>
    <s v="SE3_large"/>
    <x v="2"/>
    <s v="GNR_ST_MSW_BP_CB-30"/>
    <x v="2"/>
    <n v="17.101286924215501"/>
  </r>
  <r>
    <x v="0"/>
    <x v="0"/>
    <x v="0"/>
    <x v="9"/>
    <x v="19"/>
    <s v="SE3_large"/>
    <x v="2"/>
    <s v="GNR_ST_MSW_BP_CB-40"/>
    <x v="2"/>
    <n v="23.793816147194899"/>
  </r>
  <r>
    <x v="0"/>
    <x v="0"/>
    <x v="0"/>
    <x v="9"/>
    <x v="19"/>
    <s v="SE3_large"/>
    <x v="2"/>
    <s v="GNR_ST_MSW_BP_E-23_LS-220-MW-FEED_Y-2020"/>
    <x v="2"/>
    <n v="17.101286924215501"/>
  </r>
  <r>
    <x v="0"/>
    <x v="0"/>
    <x v="0"/>
    <x v="9"/>
    <x v="19"/>
    <s v="SE3_large"/>
    <x v="9"/>
    <s v="GNR_ST_PEAT_BP_CB-40"/>
    <x v="2"/>
    <n v="23.793816147194899"/>
  </r>
  <r>
    <x v="0"/>
    <x v="0"/>
    <x v="0"/>
    <x v="9"/>
    <x v="19"/>
    <s v="SE3_large"/>
    <x v="9"/>
    <s v="GNR_ST_PEAT_BP_CB-50"/>
    <x v="2"/>
    <n v="23.793816147194899"/>
  </r>
  <r>
    <x v="0"/>
    <x v="0"/>
    <x v="0"/>
    <x v="9"/>
    <x v="19"/>
    <s v="SE3_large"/>
    <x v="8"/>
    <s v="AROS7_ST_WOODWST_EXT"/>
    <x v="2"/>
    <n v="23.7938161471948"/>
  </r>
  <r>
    <x v="0"/>
    <x v="0"/>
    <x v="0"/>
    <x v="9"/>
    <x v="19"/>
    <s v="SE3_large"/>
    <x v="8"/>
    <s v="GNR_ST_WOODWST_BP_CB-30"/>
    <x v="2"/>
    <n v="23.7938161471948"/>
  </r>
  <r>
    <x v="0"/>
    <x v="0"/>
    <x v="0"/>
    <x v="9"/>
    <x v="19"/>
    <s v="SE3_medium"/>
    <x v="3"/>
    <s v="GNR_HP_ELEC_COP-270"/>
    <x v="2"/>
    <n v="10.4087577012361"/>
  </r>
  <r>
    <x v="0"/>
    <x v="0"/>
    <x v="0"/>
    <x v="9"/>
    <x v="19"/>
    <s v="SE3_medium"/>
    <x v="3"/>
    <s v="GNR_HP_ELEC_GROUND-WTR_COP-360_LS-4-MW_Y-2020"/>
    <x v="2"/>
    <n v="14.579485071112099"/>
  </r>
  <r>
    <x v="0"/>
    <x v="0"/>
    <x v="0"/>
    <x v="9"/>
    <x v="19"/>
    <s v="SE3_medium"/>
    <x v="2"/>
    <s v="GNR_ST_MSW_BP_CB-10"/>
    <x v="2"/>
    <n v="17.101286924215501"/>
  </r>
  <r>
    <x v="0"/>
    <x v="0"/>
    <x v="0"/>
    <x v="9"/>
    <x v="19"/>
    <s v="SE3_medium"/>
    <x v="2"/>
    <s v="GNR_ST_MSW_BP_CB-20"/>
    <x v="2"/>
    <n v="17.101286924215501"/>
  </r>
  <r>
    <x v="0"/>
    <x v="0"/>
    <x v="0"/>
    <x v="9"/>
    <x v="19"/>
    <s v="SE3_medium"/>
    <x v="2"/>
    <s v="GNR_ST_MSW_BP_CB-30"/>
    <x v="2"/>
    <n v="17.101286924215501"/>
  </r>
  <r>
    <x v="0"/>
    <x v="0"/>
    <x v="0"/>
    <x v="9"/>
    <x v="19"/>
    <s v="SE3_medium"/>
    <x v="9"/>
    <s v="GNR_ST_PEAT_BP_CB-10"/>
    <x v="2"/>
    <n v="23.793816147194899"/>
  </r>
  <r>
    <x v="0"/>
    <x v="0"/>
    <x v="0"/>
    <x v="9"/>
    <x v="19"/>
    <s v="SE3_medium"/>
    <x v="8"/>
    <s v="GNR_ST_WOODWST_BP_CB-20"/>
    <x v="2"/>
    <n v="25.934950556577199"/>
  </r>
  <r>
    <x v="0"/>
    <x v="0"/>
    <x v="0"/>
    <x v="9"/>
    <x v="19"/>
    <s v="SE3_medium"/>
    <x v="8"/>
    <s v="GNR_ST_WOODWST_BP_CB-30"/>
    <x v="2"/>
    <n v="24.037860917341501"/>
  </r>
  <r>
    <x v="0"/>
    <x v="0"/>
    <x v="0"/>
    <x v="9"/>
    <x v="19"/>
    <s v="SE3_medium"/>
    <x v="8"/>
    <s v="GNR_ST_WOODWST_BP_CB-40"/>
    <x v="2"/>
    <n v="23.938401207057101"/>
  </r>
  <r>
    <x v="0"/>
    <x v="0"/>
    <x v="0"/>
    <x v="9"/>
    <x v="19"/>
    <s v="SE3_small"/>
    <x v="3"/>
    <s v="GNR_HP_ELEC_COP-270"/>
    <x v="2"/>
    <n v="10.4087577012361"/>
  </r>
  <r>
    <x v="0"/>
    <x v="0"/>
    <x v="0"/>
    <x v="9"/>
    <x v="19"/>
    <s v="SE3_small"/>
    <x v="3"/>
    <s v="GNR_HP_ELEC_GROUND-WTR_COP-360_LS-4-MW_Y-2020"/>
    <x v="2"/>
    <n v="11.516972620456899"/>
  </r>
  <r>
    <x v="0"/>
    <x v="0"/>
    <x v="0"/>
    <x v="9"/>
    <x v="19"/>
    <s v="SE3_small"/>
    <x v="2"/>
    <s v="GNR_ST_MSW_BP_CB-20"/>
    <x v="2"/>
    <n v="17.101286924215501"/>
  </r>
  <r>
    <x v="0"/>
    <x v="0"/>
    <x v="0"/>
    <x v="9"/>
    <x v="19"/>
    <s v="SE3_small"/>
    <x v="8"/>
    <s v="GNR_ST_WOODWST_BP_CB-20"/>
    <x v="2"/>
    <n v="25.934950556577199"/>
  </r>
  <r>
    <x v="0"/>
    <x v="0"/>
    <x v="0"/>
    <x v="9"/>
    <x v="20"/>
    <s v="SE4A"/>
    <x v="5"/>
    <s v="GNR_RES_WTR_NOPMP_MC-01"/>
    <x v="2"/>
    <n v="17.851139219849099"/>
  </r>
  <r>
    <x v="0"/>
    <x v="0"/>
    <x v="0"/>
    <x v="9"/>
    <x v="20"/>
    <s v="SE4A"/>
    <x v="5"/>
    <s v="GNR_RES_WTR_NOPMP_MC-02"/>
    <x v="2"/>
    <n v="17.851139219849099"/>
  </r>
  <r>
    <x v="0"/>
    <x v="0"/>
    <x v="0"/>
    <x v="9"/>
    <x v="20"/>
    <s v="SE4A"/>
    <x v="5"/>
    <s v="GNR_RES_WTR_NOPMP_MC-03"/>
    <x v="2"/>
    <n v="17.851139219849099"/>
  </r>
  <r>
    <x v="0"/>
    <x v="0"/>
    <x v="0"/>
    <x v="9"/>
    <x v="20"/>
    <s v="SE4A"/>
    <x v="5"/>
    <s v="GNR_RES_WTR_NOPMP_MC-04"/>
    <x v="2"/>
    <n v="24.837077865965401"/>
  </r>
  <r>
    <x v="0"/>
    <x v="0"/>
    <x v="0"/>
    <x v="9"/>
    <x v="20"/>
    <s v="SE4A"/>
    <x v="5"/>
    <s v="GNR_RES_WTR_NOPMP_MC-05"/>
    <x v="2"/>
    <n v="26.503045112652298"/>
  </r>
  <r>
    <x v="0"/>
    <x v="0"/>
    <x v="0"/>
    <x v="9"/>
    <x v="20"/>
    <s v="SE4A"/>
    <x v="5"/>
    <s v="GNR_RES_WTR_NOPMP_MC-06"/>
    <x v="2"/>
    <n v="26.503045112652298"/>
  </r>
  <r>
    <x v="0"/>
    <x v="0"/>
    <x v="0"/>
    <x v="9"/>
    <x v="20"/>
    <s v="SE4A"/>
    <x v="5"/>
    <s v="GNR_RES_WTR_NOPMP_MC-07"/>
    <x v="2"/>
    <n v="26.503045112652298"/>
  </r>
  <r>
    <x v="0"/>
    <x v="0"/>
    <x v="0"/>
    <x v="9"/>
    <x v="20"/>
    <s v="SE4A"/>
    <x v="5"/>
    <s v="GNR_RES_WTR_NOPMP_MC-08"/>
    <x v="2"/>
    <n v="26.503045112652298"/>
  </r>
  <r>
    <x v="0"/>
    <x v="0"/>
    <x v="0"/>
    <x v="9"/>
    <x v="20"/>
    <s v="SE4A"/>
    <x v="5"/>
    <s v="GNR_RES_WTR_NOPMP_MC-09"/>
    <x v="2"/>
    <n v="27.072082468661002"/>
  </r>
  <r>
    <x v="0"/>
    <x v="0"/>
    <x v="0"/>
    <x v="9"/>
    <x v="20"/>
    <s v="SE4A"/>
    <x v="5"/>
    <s v="GNR_RES_WTR_NOPMP_MC-10"/>
    <x v="2"/>
    <n v="27.072082468661002"/>
  </r>
  <r>
    <x v="0"/>
    <x v="0"/>
    <x v="0"/>
    <x v="9"/>
    <x v="20"/>
    <s v="SE4A"/>
    <x v="5"/>
    <s v="GNR_ROR_WTR"/>
    <x v="2"/>
    <n v="15.321583039447599"/>
  </r>
  <r>
    <x v="0"/>
    <x v="0"/>
    <x v="0"/>
    <x v="9"/>
    <x v="20"/>
    <s v="SE4A"/>
    <x v="6"/>
    <s v="GNR_WT_WIND_ONS"/>
    <x v="2"/>
    <n v="12.678926825977699"/>
  </r>
  <r>
    <x v="0"/>
    <x v="0"/>
    <x v="0"/>
    <x v="9"/>
    <x v="20"/>
    <s v="SE4_IND"/>
    <x v="2"/>
    <s v="GNR_ST_MSW_BP_E-23_LS-220-MW-FEED_Y-2020"/>
    <x v="2"/>
    <n v="17.851139219849099"/>
  </r>
  <r>
    <x v="0"/>
    <x v="0"/>
    <x v="0"/>
    <x v="9"/>
    <x v="20"/>
    <s v="SE4_large"/>
    <x v="3"/>
    <s v="GNR_HP_ELEC_COP-270"/>
    <x v="2"/>
    <n v="17.512881171269601"/>
  </r>
  <r>
    <x v="0"/>
    <x v="0"/>
    <x v="0"/>
    <x v="9"/>
    <x v="20"/>
    <s v="SE4_large"/>
    <x v="2"/>
    <s v="GNR_ST_MSW_BP_CB-30"/>
    <x v="2"/>
    <n v="17.851139219849099"/>
  </r>
  <r>
    <x v="0"/>
    <x v="0"/>
    <x v="0"/>
    <x v="9"/>
    <x v="20"/>
    <s v="SE4_large"/>
    <x v="2"/>
    <s v="GNR_ST_MSW_BP_CB-60"/>
    <x v="2"/>
    <n v="24.837077865965401"/>
  </r>
  <r>
    <x v="0"/>
    <x v="0"/>
    <x v="0"/>
    <x v="9"/>
    <x v="20"/>
    <s v="SE4_large"/>
    <x v="2"/>
    <s v="GNR_ST_MSW_BP_E-23_LS-220-MW-FEED_Y-2020"/>
    <x v="2"/>
    <n v="17.851139219849099"/>
  </r>
  <r>
    <x v="0"/>
    <x v="0"/>
    <x v="0"/>
    <x v="9"/>
    <x v="20"/>
    <s v="SE4_medium"/>
    <x v="3"/>
    <s v="GNR_HP_ELEC_COP-270"/>
    <x v="2"/>
    <n v="10.8652005737328"/>
  </r>
  <r>
    <x v="0"/>
    <x v="0"/>
    <x v="0"/>
    <x v="9"/>
    <x v="20"/>
    <s v="SE4_medium"/>
    <x v="3"/>
    <s v="GNR_HP_ELEC_GROUND-WTR_COP-360_LS-4-MW_Y-2020"/>
    <x v="2"/>
    <n v="12.8521391083298"/>
  </r>
  <r>
    <x v="0"/>
    <x v="0"/>
    <x v="0"/>
    <x v="9"/>
    <x v="20"/>
    <s v="SE4_medium"/>
    <x v="2"/>
    <s v="GNR_ST_MSW_BP_CB-10"/>
    <x v="2"/>
    <n v="17.851139219849099"/>
  </r>
  <r>
    <x v="0"/>
    <x v="0"/>
    <x v="0"/>
    <x v="9"/>
    <x v="20"/>
    <s v="SE4_medium"/>
    <x v="2"/>
    <s v="GNR_ST_MSW_BP_CB-20"/>
    <x v="2"/>
    <n v="17.851139219849099"/>
  </r>
  <r>
    <x v="0"/>
    <x v="0"/>
    <x v="0"/>
    <x v="9"/>
    <x v="20"/>
    <s v="SE4_medium"/>
    <x v="2"/>
    <s v="GNR_ST_MSW_BP_CB-30"/>
    <x v="2"/>
    <n v="17.851139219849099"/>
  </r>
  <r>
    <x v="0"/>
    <x v="0"/>
    <x v="0"/>
    <x v="9"/>
    <x v="20"/>
    <s v="SE4_medium"/>
    <x v="8"/>
    <s v="GNR_ST_WOODWST_BP_CB-30"/>
    <x v="2"/>
    <n v="24.9880017280346"/>
  </r>
  <r>
    <x v="0"/>
    <x v="0"/>
    <x v="0"/>
    <x v="9"/>
    <x v="20"/>
    <s v="SE4_small"/>
    <x v="3"/>
    <s v="GNR_HP_ELEC_COP-270"/>
    <x v="2"/>
    <n v="10.8652005737328"/>
  </r>
  <r>
    <x v="0"/>
    <x v="0"/>
    <x v="0"/>
    <x v="9"/>
    <x v="20"/>
    <s v="SE4_small"/>
    <x v="3"/>
    <s v="GNR_HP_ELEC_GROUND-WTR_COP-360_LS-4-MW_Y-2020"/>
    <x v="2"/>
    <n v="11.290706631419701"/>
  </r>
  <r>
    <x v="0"/>
    <x v="0"/>
    <x v="0"/>
    <x v="10"/>
    <x v="21"/>
    <s v="UK_A"/>
    <x v="1"/>
    <s v="GNR_ST_COAL_CND_E-35"/>
    <x v="2"/>
    <n v="40.591071372582597"/>
  </r>
  <r>
    <x v="0"/>
    <x v="0"/>
    <x v="0"/>
    <x v="10"/>
    <x v="21"/>
    <s v="UK_A"/>
    <x v="3"/>
    <s v="GNR_ES_ELEC_BAT-LITHIO_E-95_Y-16-29"/>
    <x v="2"/>
    <n v="34.980562992470396"/>
  </r>
  <r>
    <x v="0"/>
    <x v="0"/>
    <x v="0"/>
    <x v="10"/>
    <x v="21"/>
    <s v="UK_A"/>
    <x v="2"/>
    <s v="GNR_ST_MSW_CND_E-40"/>
    <x v="2"/>
    <n v="30.086953879947501"/>
  </r>
  <r>
    <x v="0"/>
    <x v="0"/>
    <x v="0"/>
    <x v="10"/>
    <x v="21"/>
    <s v="UK_A"/>
    <x v="16"/>
    <s v="GNR_CC_NGAS_CND_E-47"/>
    <x v="2"/>
    <n v="43.8215397252701"/>
  </r>
  <r>
    <x v="0"/>
    <x v="0"/>
    <x v="0"/>
    <x v="10"/>
    <x v="21"/>
    <s v="UK_A"/>
    <x v="16"/>
    <s v="GNR_CC_NGAS_CND_E-52"/>
    <x v="2"/>
    <n v="41.351202754040102"/>
  </r>
  <r>
    <x v="0"/>
    <x v="0"/>
    <x v="0"/>
    <x v="10"/>
    <x v="21"/>
    <s v="UK_A"/>
    <x v="16"/>
    <s v="GNR_CC_NGAS_CND_E-56"/>
    <x v="2"/>
    <n v="41.071014915487098"/>
  </r>
  <r>
    <x v="0"/>
    <x v="0"/>
    <x v="0"/>
    <x v="10"/>
    <x v="21"/>
    <s v="UK_A"/>
    <x v="16"/>
    <s v="GNR_GT_NGAS_CND_E-41"/>
    <x v="2"/>
    <n v="49.662573749379199"/>
  </r>
  <r>
    <x v="0"/>
    <x v="0"/>
    <x v="0"/>
    <x v="10"/>
    <x v="21"/>
    <s v="UK_A"/>
    <x v="11"/>
    <s v="GNR_ST_NUCL_CND_E-33"/>
    <x v="2"/>
    <n v="29.965767559786801"/>
  </r>
  <r>
    <x v="0"/>
    <x v="0"/>
    <x v="0"/>
    <x v="10"/>
    <x v="21"/>
    <s v="UK_A"/>
    <x v="4"/>
    <s v="GNR_PV_SUN"/>
    <x v="2"/>
    <n v="21.611296726767701"/>
  </r>
  <r>
    <x v="0"/>
    <x v="0"/>
    <x v="0"/>
    <x v="10"/>
    <x v="21"/>
    <s v="UK_A"/>
    <x v="4"/>
    <s v="GNR_PV_SUN_LS-4-MW_Y-2020"/>
    <x v="2"/>
    <n v="21.611296726767598"/>
  </r>
  <r>
    <x v="0"/>
    <x v="0"/>
    <x v="0"/>
    <x v="10"/>
    <x v="21"/>
    <s v="UK_A"/>
    <x v="5"/>
    <s v="GNR_ES_WTR_PMP"/>
    <x v="2"/>
    <n v="49.662573749379199"/>
  </r>
  <r>
    <x v="0"/>
    <x v="0"/>
    <x v="0"/>
    <x v="10"/>
    <x v="21"/>
    <s v="UK_A"/>
    <x v="5"/>
    <s v="GNR_ROR_WTR"/>
    <x v="2"/>
    <n v="33.746823823605901"/>
  </r>
  <r>
    <x v="0"/>
    <x v="0"/>
    <x v="0"/>
    <x v="10"/>
    <x v="21"/>
    <s v="UK_A"/>
    <x v="6"/>
    <s v="GNR_WT_WIND_ONS"/>
    <x v="2"/>
    <n v="23.216070445169599"/>
  </r>
  <r>
    <x v="0"/>
    <x v="0"/>
    <x v="0"/>
    <x v="10"/>
    <x v="21"/>
    <s v="UK_A"/>
    <x v="6"/>
    <s v="GNR_WT_WIND_ON_LS_Y-2020"/>
    <x v="2"/>
    <n v="23.216070445169599"/>
  </r>
  <r>
    <x v="0"/>
    <x v="0"/>
    <x v="0"/>
    <x v="10"/>
    <x v="21"/>
    <s v="UK_Offshore"/>
    <x v="6"/>
    <s v="GNR_WT_WIND_OFF"/>
    <x v="2"/>
    <n v="23.216070445169599"/>
  </r>
  <r>
    <x v="0"/>
    <x v="1"/>
    <x v="1"/>
    <x v="0"/>
    <x v="0"/>
    <s v="DK1_Large"/>
    <x v="3"/>
    <s v="GNR_BO_ELEC_E-100"/>
    <x v="2"/>
    <n v="12.3435903569506"/>
  </r>
  <r>
    <x v="0"/>
    <x v="1"/>
    <x v="1"/>
    <x v="0"/>
    <x v="0"/>
    <s v="DK1_Large"/>
    <x v="2"/>
    <s v="GNR_ST_MSW_BP_E-27"/>
    <x v="2"/>
    <n v="37.156202168768601"/>
  </r>
  <r>
    <x v="0"/>
    <x v="1"/>
    <x v="1"/>
    <x v="0"/>
    <x v="0"/>
    <s v="DK1_Large"/>
    <x v="17"/>
    <s v="GNR_ST_WOODCHI_BP_E-23"/>
    <x v="2"/>
    <n v="61.800415600175299"/>
  </r>
  <r>
    <x v="0"/>
    <x v="1"/>
    <x v="1"/>
    <x v="0"/>
    <x v="0"/>
    <s v="DK1_MedSmall"/>
    <x v="3"/>
    <s v="GNR_BO_ELEC_E-100"/>
    <x v="2"/>
    <n v="12.2732455740415"/>
  </r>
  <r>
    <x v="0"/>
    <x v="1"/>
    <x v="1"/>
    <x v="0"/>
    <x v="0"/>
    <s v="DK1_MedSmall"/>
    <x v="3"/>
    <s v="GNR_HP_ELEC_GROUND-WTR_COP-360_LS-4-MW_Y-2020"/>
    <x v="2"/>
    <n v="12.511988737362"/>
  </r>
  <r>
    <x v="0"/>
    <x v="1"/>
    <x v="1"/>
    <x v="0"/>
    <x v="0"/>
    <s v="DK1_Medium"/>
    <x v="3"/>
    <s v="GNR_BO_ELEC_E-100"/>
    <x v="2"/>
    <n v="12.2732455740415"/>
  </r>
  <r>
    <x v="0"/>
    <x v="1"/>
    <x v="1"/>
    <x v="0"/>
    <x v="0"/>
    <s v="DK1_Medium"/>
    <x v="3"/>
    <s v="GNR_HP_ELEC_GROUND-WTR_COP-360_LS-4-MW_Y-2020"/>
    <x v="2"/>
    <n v="12.511988737362"/>
  </r>
  <r>
    <x v="0"/>
    <x v="1"/>
    <x v="1"/>
    <x v="0"/>
    <x v="0"/>
    <s v="DK1_NoDH"/>
    <x v="4"/>
    <s v="GNR_PV_SUN"/>
    <x v="2"/>
    <n v="13.5282015408639"/>
  </r>
  <r>
    <x v="0"/>
    <x v="1"/>
    <x v="1"/>
    <x v="0"/>
    <x v="0"/>
    <s v="DK1_NoDH"/>
    <x v="5"/>
    <s v="GNR_ROR_WTR"/>
    <x v="2"/>
    <n v="34.575442811651499"/>
  </r>
  <r>
    <x v="0"/>
    <x v="1"/>
    <x v="1"/>
    <x v="0"/>
    <x v="0"/>
    <s v="DK1_NoDH"/>
    <x v="6"/>
    <s v="GNR_WT_WIND_ONS"/>
    <x v="2"/>
    <n v="23.110277247746701"/>
  </r>
  <r>
    <x v="0"/>
    <x v="1"/>
    <x v="1"/>
    <x v="0"/>
    <x v="0"/>
    <s v="DK1_NoDH"/>
    <x v="6"/>
    <s v="GNR_WT_WIND_ON_LS_Y-2020"/>
    <x v="2"/>
    <n v="23.110277247746701"/>
  </r>
  <r>
    <x v="0"/>
    <x v="1"/>
    <x v="1"/>
    <x v="0"/>
    <x v="0"/>
    <s v="DK1_NoDH"/>
    <x v="17"/>
    <s v="GNR_ST_WOODCHI_EXT_E-30"/>
    <x v="2"/>
    <n v="64.297127468218704"/>
  </r>
  <r>
    <x v="0"/>
    <x v="1"/>
    <x v="1"/>
    <x v="0"/>
    <x v="0"/>
    <s v="DK1_Offshore"/>
    <x v="6"/>
    <s v="GNR_WT_WIND_OFF"/>
    <x v="2"/>
    <n v="23.110277247746701"/>
  </r>
  <r>
    <x v="0"/>
    <x v="1"/>
    <x v="1"/>
    <x v="0"/>
    <x v="0"/>
    <s v="DK1_Rural"/>
    <x v="3"/>
    <s v="GNR_BO_ELEC_E-100"/>
    <x v="2"/>
    <n v="12.2732455740415"/>
  </r>
  <r>
    <x v="0"/>
    <x v="1"/>
    <x v="1"/>
    <x v="0"/>
    <x v="0"/>
    <s v="DK1_Rural"/>
    <x v="3"/>
    <s v="GNR_HP_ELEC_COP-300"/>
    <x v="2"/>
    <n v="12.511988737362"/>
  </r>
  <r>
    <x v="0"/>
    <x v="1"/>
    <x v="1"/>
    <x v="0"/>
    <x v="0"/>
    <s v="DK1_Rural"/>
    <x v="3"/>
    <s v="GNR_HP_ELEC_COP-350"/>
    <x v="2"/>
    <n v="12.511988737362"/>
  </r>
  <r>
    <x v="0"/>
    <x v="1"/>
    <x v="1"/>
    <x v="0"/>
    <x v="0"/>
    <s v="DK1_Rural"/>
    <x v="3"/>
    <s v="GNR_HP_ELEC_COP-400"/>
    <x v="2"/>
    <n v="12.511988737362"/>
  </r>
  <r>
    <x v="0"/>
    <x v="1"/>
    <x v="1"/>
    <x v="0"/>
    <x v="0"/>
    <s v="DK1_Rural"/>
    <x v="3"/>
    <s v="GNR_HP_ELEC_COP-430"/>
    <x v="2"/>
    <n v="12.511988737362"/>
  </r>
  <r>
    <x v="0"/>
    <x v="1"/>
    <x v="1"/>
    <x v="0"/>
    <x v="0"/>
    <s v="DK1_Rural"/>
    <x v="3"/>
    <s v="GNR_HP_ELEC_COP-450"/>
    <x v="2"/>
    <n v="12.511988737362"/>
  </r>
  <r>
    <x v="0"/>
    <x v="1"/>
    <x v="1"/>
    <x v="0"/>
    <x v="0"/>
    <s v="DK1_Rural"/>
    <x v="3"/>
    <s v="GNR_HP_ELEC_COP-460"/>
    <x v="2"/>
    <n v="12.511988737362"/>
  </r>
  <r>
    <x v="0"/>
    <x v="1"/>
    <x v="1"/>
    <x v="0"/>
    <x v="0"/>
    <s v="DK1_Rural"/>
    <x v="3"/>
    <s v="GNR_HP_ELEC_COP-470"/>
    <x v="2"/>
    <n v="12.511988737362"/>
  </r>
  <r>
    <x v="0"/>
    <x v="1"/>
    <x v="1"/>
    <x v="0"/>
    <x v="0"/>
    <s v="DK1_Rural"/>
    <x v="3"/>
    <s v="GNR_HP_ELEC_COP-500"/>
    <x v="2"/>
    <n v="12.511988737362"/>
  </r>
  <r>
    <x v="0"/>
    <x v="1"/>
    <x v="1"/>
    <x v="0"/>
    <x v="0"/>
    <s v="DK1_Rural"/>
    <x v="3"/>
    <s v="GNR_HP_ELEC_COP-530"/>
    <x v="2"/>
    <n v="31.7280171088786"/>
  </r>
  <r>
    <x v="0"/>
    <x v="1"/>
    <x v="1"/>
    <x v="0"/>
    <x v="0"/>
    <s v="DK1_Rural"/>
    <x v="3"/>
    <s v="GNR_HP_ELEC_COP-600"/>
    <x v="2"/>
    <n v="37.156202168768601"/>
  </r>
  <r>
    <x v="0"/>
    <x v="1"/>
    <x v="1"/>
    <x v="0"/>
    <x v="0"/>
    <s v="DK1_Rural"/>
    <x v="3"/>
    <s v="GNR_HP_ELEC_GROUND-WTR_COP-360_LS-4-MW_Y-2020"/>
    <x v="2"/>
    <n v="12.511988737362"/>
  </r>
  <r>
    <x v="0"/>
    <x v="1"/>
    <x v="1"/>
    <x v="0"/>
    <x v="0"/>
    <s v="DK1_Small"/>
    <x v="3"/>
    <s v="GNR_HP_ELEC_GROUND-WTR_COP-360_LS-4-MW_Y-2020"/>
    <x v="2"/>
    <n v="12.511988737362"/>
  </r>
  <r>
    <x v="0"/>
    <x v="1"/>
    <x v="1"/>
    <x v="0"/>
    <x v="1"/>
    <s v="DK2_Large"/>
    <x v="3"/>
    <s v="GNR_HP_ELEC_COP-300"/>
    <x v="2"/>
    <n v="11.159798074444399"/>
  </r>
  <r>
    <x v="0"/>
    <x v="1"/>
    <x v="1"/>
    <x v="0"/>
    <x v="1"/>
    <s v="DK2_Large"/>
    <x v="2"/>
    <s v="GNR_ST_MSW_BP_E-23_LS-220-MW-FEED_Y-2020"/>
    <x v="2"/>
    <n v="32.872060594158498"/>
  </r>
  <r>
    <x v="0"/>
    <x v="1"/>
    <x v="1"/>
    <x v="0"/>
    <x v="1"/>
    <s v="DK2_Large"/>
    <x v="2"/>
    <s v="GNR_ST_MSW_BP_E-27"/>
    <x v="2"/>
    <n v="32.872060594158498"/>
  </r>
  <r>
    <x v="0"/>
    <x v="1"/>
    <x v="1"/>
    <x v="0"/>
    <x v="1"/>
    <s v="DK2_Medium"/>
    <x v="2"/>
    <s v="GNR_ST_MSW_BP_E-23"/>
    <x v="2"/>
    <n v="32.872060594158498"/>
  </r>
  <r>
    <x v="0"/>
    <x v="1"/>
    <x v="1"/>
    <x v="0"/>
    <x v="1"/>
    <s v="DK2_Medium"/>
    <x v="17"/>
    <s v="GNR_ST_WOODCHI_BP_E-27"/>
    <x v="2"/>
    <n v="54.5843231138726"/>
  </r>
  <r>
    <x v="0"/>
    <x v="1"/>
    <x v="1"/>
    <x v="0"/>
    <x v="1"/>
    <s v="DK2_NoDH"/>
    <x v="4"/>
    <s v="GNR_PV_SUN"/>
    <x v="2"/>
    <n v="11.8843912328794"/>
  </r>
  <r>
    <x v="0"/>
    <x v="1"/>
    <x v="1"/>
    <x v="0"/>
    <x v="1"/>
    <s v="DK2_NoDH"/>
    <x v="5"/>
    <s v="GNR_ROR_WTR"/>
    <x v="2"/>
    <n v="30.598337197877299"/>
  </r>
  <r>
    <x v="0"/>
    <x v="1"/>
    <x v="1"/>
    <x v="0"/>
    <x v="1"/>
    <s v="DK2_NoDH"/>
    <x v="6"/>
    <s v="GNR_WT_WIND_ONS"/>
    <x v="2"/>
    <n v="25.739770330405801"/>
  </r>
  <r>
    <x v="0"/>
    <x v="1"/>
    <x v="1"/>
    <x v="0"/>
    <x v="1"/>
    <s v="DK2_NoDH"/>
    <x v="6"/>
    <s v="GNR_WT_WIND_ON_LS_Y-2020"/>
    <x v="2"/>
    <n v="25.7397703304059"/>
  </r>
  <r>
    <x v="0"/>
    <x v="1"/>
    <x v="1"/>
    <x v="0"/>
    <x v="1"/>
    <s v="DK2_Offshore"/>
    <x v="6"/>
    <s v="GNR_WT_WIND_OFF"/>
    <x v="2"/>
    <n v="25.739770330405801"/>
  </r>
  <r>
    <x v="0"/>
    <x v="1"/>
    <x v="1"/>
    <x v="0"/>
    <x v="1"/>
    <s v="DK2_Rural"/>
    <x v="3"/>
    <s v="GNR_BO_ELEC_E-100"/>
    <x v="2"/>
    <n v="10.762744306457799"/>
  </r>
  <r>
    <x v="0"/>
    <x v="1"/>
    <x v="1"/>
    <x v="0"/>
    <x v="1"/>
    <s v="DK2_Rural"/>
    <x v="3"/>
    <s v="GNR_BO_ELEC_E-98"/>
    <x v="2"/>
    <n v="10.762744306457799"/>
  </r>
  <r>
    <x v="0"/>
    <x v="1"/>
    <x v="1"/>
    <x v="0"/>
    <x v="1"/>
    <s v="DK2_Rural"/>
    <x v="3"/>
    <s v="GNR_HP_ELEC_COP-400"/>
    <x v="2"/>
    <n v="11.159798074444399"/>
  </r>
  <r>
    <x v="0"/>
    <x v="1"/>
    <x v="1"/>
    <x v="0"/>
    <x v="1"/>
    <s v="DK2_Rural"/>
    <x v="3"/>
    <s v="GNR_HP_ELEC_GROUND-WTR_COP-360_LS-4-MW_Y-2020"/>
    <x v="2"/>
    <n v="11.159798074444399"/>
  </r>
  <r>
    <x v="0"/>
    <x v="1"/>
    <x v="1"/>
    <x v="0"/>
    <x v="1"/>
    <s v="DK2_Small"/>
    <x v="3"/>
    <s v="GNR_HP_ELEC_GROUND-WTR_COP-360_LS-4-MW_Y-2020"/>
    <x v="2"/>
    <n v="11.159798074444399"/>
  </r>
  <r>
    <x v="0"/>
    <x v="1"/>
    <x v="1"/>
    <x v="1"/>
    <x v="2"/>
    <s v="EE_A"/>
    <x v="4"/>
    <s v="GNR_PV_SUN_LS-4-MW_Y-2020"/>
    <x v="2"/>
    <n v="27.032960158000002"/>
  </r>
  <r>
    <x v="0"/>
    <x v="1"/>
    <x v="1"/>
    <x v="1"/>
    <x v="2"/>
    <s v="EE_A"/>
    <x v="6"/>
    <s v="GNR_WT_WIND_ON_LS_Y-2020"/>
    <x v="2"/>
    <n v="28.084222405005001"/>
  </r>
  <r>
    <x v="0"/>
    <x v="1"/>
    <x v="1"/>
    <x v="1"/>
    <x v="2"/>
    <s v="EE_Industry"/>
    <x v="8"/>
    <s v="GNR_ST_WOODWST_BP_E-53"/>
    <x v="2"/>
    <n v="31.946786985078202"/>
  </r>
  <r>
    <x v="0"/>
    <x v="1"/>
    <x v="1"/>
    <x v="1"/>
    <x v="2"/>
    <s v="EE_Kohtla_Jarve"/>
    <x v="3"/>
    <s v="GNR_HP_ELEC_GROUND-WTR_COP-360_LS-4-MW_Y-2020"/>
    <x v="2"/>
    <n v="20.603319342722902"/>
  </r>
  <r>
    <x v="0"/>
    <x v="1"/>
    <x v="1"/>
    <x v="1"/>
    <x v="2"/>
    <s v="EE_Narva"/>
    <x v="3"/>
    <s v="GNR_HP_ELEC_AIR-WTR_COP-310_LS_Y-2020"/>
    <x v="2"/>
    <n v="19.896103254570999"/>
  </r>
  <r>
    <x v="0"/>
    <x v="1"/>
    <x v="1"/>
    <x v="1"/>
    <x v="2"/>
    <s v="EE_Parnu"/>
    <x v="3"/>
    <s v="GNR_HP_ELEC_AIR-WTR_COP-310_LS_Y-2020"/>
    <x v="2"/>
    <n v="20.152304766689198"/>
  </r>
  <r>
    <x v="0"/>
    <x v="1"/>
    <x v="1"/>
    <x v="1"/>
    <x v="2"/>
    <s v="EE_Rural"/>
    <x v="5"/>
    <s v="GNR_ROR_WTR"/>
    <x v="2"/>
    <n v="21.134963640142001"/>
  </r>
  <r>
    <x v="0"/>
    <x v="1"/>
    <x v="1"/>
    <x v="1"/>
    <x v="2"/>
    <s v="EE_Rural"/>
    <x v="6"/>
    <s v="GNR_WT_WIND_ONS"/>
    <x v="2"/>
    <n v="18.705018890197"/>
  </r>
  <r>
    <x v="0"/>
    <x v="1"/>
    <x v="1"/>
    <x v="1"/>
    <x v="2"/>
    <s v="EE_Rural"/>
    <x v="8"/>
    <s v="EBAVERE_ST_WOODWST_BP"/>
    <x v="2"/>
    <n v="22.143591894431001"/>
  </r>
  <r>
    <x v="0"/>
    <x v="1"/>
    <x v="1"/>
    <x v="1"/>
    <x v="2"/>
    <s v="EE_Tallinn"/>
    <x v="3"/>
    <s v="GNR_HP_ELEC_AIR-WTR_COP-310_LS_Y-2020"/>
    <x v="2"/>
    <n v="20.265926328847101"/>
  </r>
  <r>
    <x v="0"/>
    <x v="1"/>
    <x v="1"/>
    <x v="1"/>
    <x v="2"/>
    <s v="EE_Tallinn"/>
    <x v="2"/>
    <s v="IRU_ST_MSW_BP"/>
    <x v="2"/>
    <n v="22.143591894431001"/>
  </r>
  <r>
    <x v="0"/>
    <x v="1"/>
    <x v="1"/>
    <x v="1"/>
    <x v="2"/>
    <s v="EE_Tartu"/>
    <x v="3"/>
    <s v="GNR_HP_ELEC_AIR-WTR_COP-310_LS_Y-2020"/>
    <x v="2"/>
    <n v="19.902814292865099"/>
  </r>
  <r>
    <x v="0"/>
    <x v="1"/>
    <x v="1"/>
    <x v="2"/>
    <x v="3"/>
    <s v="FI_IND"/>
    <x v="3"/>
    <s v="GNR_HP_ELEC_AIR-WTR_COP-310_LS_Y-2020"/>
    <x v="2"/>
    <n v="19.312891882005299"/>
  </r>
  <r>
    <x v="0"/>
    <x v="1"/>
    <x v="1"/>
    <x v="2"/>
    <x v="3"/>
    <s v="FI_IND"/>
    <x v="2"/>
    <s v="GNR_IND-ST_MSW_BP_CB-30"/>
    <x v="2"/>
    <n v="25.613134556104001"/>
  </r>
  <r>
    <x v="0"/>
    <x v="1"/>
    <x v="1"/>
    <x v="2"/>
    <x v="3"/>
    <s v="FI_IND"/>
    <x v="2"/>
    <s v="GNR_ST_MSW_BP_E-23_LS-220-MW-FEED_Y-2020"/>
    <x v="2"/>
    <n v="25.613134556104001"/>
  </r>
  <r>
    <x v="0"/>
    <x v="1"/>
    <x v="1"/>
    <x v="2"/>
    <x v="3"/>
    <s v="FI_IND"/>
    <x v="17"/>
    <s v="GNR_IND-ST_WOODCHI_BP_CB-70"/>
    <x v="2"/>
    <n v="38.165629043562902"/>
  </r>
  <r>
    <x v="0"/>
    <x v="1"/>
    <x v="1"/>
    <x v="2"/>
    <x v="3"/>
    <s v="FI_IND"/>
    <x v="8"/>
    <s v="GNR_IND-ST_BLACKLIC_BP_CB-30"/>
    <x v="2"/>
    <n v="38.324838103616798"/>
  </r>
  <r>
    <x v="0"/>
    <x v="1"/>
    <x v="1"/>
    <x v="2"/>
    <x v="3"/>
    <s v="FI_IND"/>
    <x v="8"/>
    <s v="GNR_IND-ST_WOODWST_BP_CB-30"/>
    <x v="2"/>
    <n v="39.707475121722901"/>
  </r>
  <r>
    <x v="0"/>
    <x v="1"/>
    <x v="1"/>
    <x v="2"/>
    <x v="3"/>
    <s v="FI_large"/>
    <x v="17"/>
    <s v="GNR_IND-ST_WOODCHI_BP_CB-50"/>
    <x v="2"/>
    <n v="38.280222692975897"/>
  </r>
  <r>
    <x v="0"/>
    <x v="1"/>
    <x v="1"/>
    <x v="2"/>
    <x v="3"/>
    <s v="FI_large"/>
    <x v="17"/>
    <s v="GNR_ST_WOODCHI_BP_CB-40"/>
    <x v="2"/>
    <n v="38.280222692975897"/>
  </r>
  <r>
    <x v="0"/>
    <x v="1"/>
    <x v="1"/>
    <x v="2"/>
    <x v="3"/>
    <s v="FI_large_gas"/>
    <x v="3"/>
    <s v="GNR_HP_ELEC_COP-270"/>
    <x v="2"/>
    <n v="25.613134556104001"/>
  </r>
  <r>
    <x v="0"/>
    <x v="1"/>
    <x v="1"/>
    <x v="2"/>
    <x v="3"/>
    <s v="FI_large_gas"/>
    <x v="2"/>
    <s v="GNR_ST_MSW_BP_CB-30"/>
    <x v="2"/>
    <n v="25.613134556104001"/>
  </r>
  <r>
    <x v="0"/>
    <x v="1"/>
    <x v="1"/>
    <x v="2"/>
    <x v="3"/>
    <s v="FI_large_gas"/>
    <x v="2"/>
    <s v="GNR_ST_MSW_BP_E-23_LS-220-MW-FEED_Y-2020"/>
    <x v="2"/>
    <n v="25.613134556104001"/>
  </r>
  <r>
    <x v="0"/>
    <x v="1"/>
    <x v="1"/>
    <x v="2"/>
    <x v="3"/>
    <s v="FI_large_gas"/>
    <x v="10"/>
    <s v="GNR_ST_HYDROGEN_BP_CB-30"/>
    <x v="2"/>
    <n v="38.165629043562902"/>
  </r>
  <r>
    <x v="0"/>
    <x v="1"/>
    <x v="1"/>
    <x v="2"/>
    <x v="3"/>
    <s v="FI_large_gas"/>
    <x v="8"/>
    <s v="GNR_IND-ST_WOODWST_BP_CB-50"/>
    <x v="2"/>
    <n v="38.165629043562902"/>
  </r>
  <r>
    <x v="0"/>
    <x v="1"/>
    <x v="1"/>
    <x v="2"/>
    <x v="3"/>
    <s v="FI_medium"/>
    <x v="2"/>
    <s v="GNR_ST_MSW_BP_CB-30"/>
    <x v="2"/>
    <n v="25.613134556104001"/>
  </r>
  <r>
    <x v="0"/>
    <x v="1"/>
    <x v="1"/>
    <x v="2"/>
    <x v="3"/>
    <s v="FI_medium"/>
    <x v="10"/>
    <s v="GNR_ST_BFG_BP_CB-280"/>
    <x v="2"/>
    <n v="38.165629043562902"/>
  </r>
  <r>
    <x v="0"/>
    <x v="1"/>
    <x v="1"/>
    <x v="2"/>
    <x v="3"/>
    <s v="FI_medium"/>
    <x v="17"/>
    <s v="GNR_ST_WOODCHI_BP_CB-50"/>
    <x v="2"/>
    <n v="38.258386806585399"/>
  </r>
  <r>
    <x v="0"/>
    <x v="1"/>
    <x v="1"/>
    <x v="2"/>
    <x v="3"/>
    <s v="FI_medium_gas"/>
    <x v="3"/>
    <s v="GNR_HP_ELEC_GROUND-WTR_COP-360_LS-4-MW_Y-2020"/>
    <x v="2"/>
    <n v="23.088271030216699"/>
  </r>
  <r>
    <x v="0"/>
    <x v="1"/>
    <x v="1"/>
    <x v="2"/>
    <x v="3"/>
    <s v="FI_medium_gas"/>
    <x v="2"/>
    <s v="GNR_ST_MSW_BP_CB-30"/>
    <x v="2"/>
    <n v="25.613134556104001"/>
  </r>
  <r>
    <x v="0"/>
    <x v="1"/>
    <x v="1"/>
    <x v="2"/>
    <x v="3"/>
    <s v="FI_medium_gas"/>
    <x v="17"/>
    <s v="GNR_ST_WOODCHI_BP_CB-50"/>
    <x v="2"/>
    <n v="39.401920929653897"/>
  </r>
  <r>
    <x v="0"/>
    <x v="1"/>
    <x v="1"/>
    <x v="2"/>
    <x v="3"/>
    <s v="FI_small"/>
    <x v="3"/>
    <s v="GNR_HP_ELEC_COP-270"/>
    <x v="2"/>
    <n v="13.0606400686451"/>
  </r>
  <r>
    <x v="0"/>
    <x v="1"/>
    <x v="1"/>
    <x v="2"/>
    <x v="3"/>
    <s v="FI_small"/>
    <x v="3"/>
    <s v="GNR_HP_ELEC_GROUND-WTR_COP-360_LS-4-MW_Y-2020"/>
    <x v="2"/>
    <n v="22.195297758116698"/>
  </r>
  <r>
    <x v="0"/>
    <x v="1"/>
    <x v="1"/>
    <x v="2"/>
    <x v="3"/>
    <s v="FI_small"/>
    <x v="17"/>
    <s v="GNR_ST_WOODCHI_BP_CB-70"/>
    <x v="2"/>
    <n v="38.165629043562902"/>
  </r>
  <r>
    <x v="0"/>
    <x v="1"/>
    <x v="1"/>
    <x v="2"/>
    <x v="3"/>
    <s v="FI_small_gas"/>
    <x v="3"/>
    <s v="GNR_HP_ELEC_COP-270"/>
    <x v="2"/>
    <n v="13.0606400686451"/>
  </r>
  <r>
    <x v="0"/>
    <x v="1"/>
    <x v="1"/>
    <x v="2"/>
    <x v="3"/>
    <s v="FI_small_gas"/>
    <x v="3"/>
    <s v="GNR_HP_ELEC_GROUND-WTR_COP-360_LS-4-MW_Y-2020"/>
    <x v="2"/>
    <n v="21.4220721985929"/>
  </r>
  <r>
    <x v="0"/>
    <x v="1"/>
    <x v="1"/>
    <x v="2"/>
    <x v="3"/>
    <s v="FinA"/>
    <x v="6"/>
    <s v="GNR_WT_WIND_ONS"/>
    <x v="2"/>
    <n v="21.509094748041299"/>
  </r>
  <r>
    <x v="0"/>
    <x v="1"/>
    <x v="1"/>
    <x v="3"/>
    <x v="4"/>
    <s v="DE4-E_A"/>
    <x v="3"/>
    <s v="AGG-DE4-E_ES_ELEC"/>
    <x v="2"/>
    <n v="35.481644997096403"/>
  </r>
  <r>
    <x v="0"/>
    <x v="1"/>
    <x v="1"/>
    <x v="3"/>
    <x v="4"/>
    <s v="DE4-E_A"/>
    <x v="3"/>
    <s v="GNR_ES_ELEC_BAT-LITHIO_E-95_Y-16-29"/>
    <x v="2"/>
    <n v="35.481644997096403"/>
  </r>
  <r>
    <x v="0"/>
    <x v="1"/>
    <x v="1"/>
    <x v="3"/>
    <x v="4"/>
    <s v="DE4-E_A"/>
    <x v="2"/>
    <s v="GNR_ST_MSW_BP_E-33"/>
    <x v="2"/>
    <n v="33.861922041367798"/>
  </r>
  <r>
    <x v="0"/>
    <x v="1"/>
    <x v="1"/>
    <x v="3"/>
    <x v="4"/>
    <s v="DE4-E_A"/>
    <x v="2"/>
    <s v="GNR_ST_MSW_CND_E-33"/>
    <x v="2"/>
    <n v="56.717992112912"/>
  </r>
  <r>
    <x v="0"/>
    <x v="1"/>
    <x v="1"/>
    <x v="3"/>
    <x v="4"/>
    <s v="DE4-E_A"/>
    <x v="4"/>
    <s v="GNR_PV_SUN"/>
    <x v="2"/>
    <n v="11.593802194895201"/>
  </r>
  <r>
    <x v="0"/>
    <x v="1"/>
    <x v="1"/>
    <x v="3"/>
    <x v="4"/>
    <s v="DE4-E_A"/>
    <x v="6"/>
    <s v="GNR_WT_WIND_ONS"/>
    <x v="2"/>
    <n v="25.739770330405801"/>
  </r>
  <r>
    <x v="0"/>
    <x v="1"/>
    <x v="1"/>
    <x v="3"/>
    <x v="4"/>
    <s v="DE4-E_Offshore_A"/>
    <x v="6"/>
    <s v="GNR_WT_WIND_OFF"/>
    <x v="2"/>
    <n v="25.739770330405801"/>
  </r>
  <r>
    <x v="0"/>
    <x v="1"/>
    <x v="1"/>
    <x v="3"/>
    <x v="5"/>
    <s v="DE4-N_A"/>
    <x v="3"/>
    <s v="AGG-DE4-N_ES_ELEC"/>
    <x v="2"/>
    <n v="27.255291084403801"/>
  </r>
  <r>
    <x v="0"/>
    <x v="1"/>
    <x v="1"/>
    <x v="3"/>
    <x v="5"/>
    <s v="DE4-N_A"/>
    <x v="3"/>
    <s v="GNR_BO_ELEC_E-80"/>
    <x v="2"/>
    <n v="8.2154239766402597"/>
  </r>
  <r>
    <x v="0"/>
    <x v="1"/>
    <x v="1"/>
    <x v="3"/>
    <x v="5"/>
    <s v="DE4-N_A"/>
    <x v="3"/>
    <s v="GNR_ES_ELEC_BAT-LITHIO_E-95_Y-16-29"/>
    <x v="2"/>
    <n v="27.255291084403801"/>
  </r>
  <r>
    <x v="0"/>
    <x v="1"/>
    <x v="1"/>
    <x v="3"/>
    <x v="5"/>
    <s v="DE4-N_A"/>
    <x v="2"/>
    <s v="GNR_ST_MSW_BP_E-23_LS-220-MW-FEED_Y-2020"/>
    <x v="2"/>
    <n v="33.861651706196099"/>
  </r>
  <r>
    <x v="0"/>
    <x v="1"/>
    <x v="1"/>
    <x v="3"/>
    <x v="5"/>
    <s v="DE4-N_A"/>
    <x v="2"/>
    <s v="GNR_ST_MSW_BP_E-33"/>
    <x v="2"/>
    <n v="33.861651706196099"/>
  </r>
  <r>
    <x v="0"/>
    <x v="1"/>
    <x v="1"/>
    <x v="3"/>
    <x v="5"/>
    <s v="DE4-N_A"/>
    <x v="4"/>
    <s v="GNR_PV_SUN"/>
    <x v="2"/>
    <n v="7.2723948806812704"/>
  </r>
  <r>
    <x v="0"/>
    <x v="1"/>
    <x v="1"/>
    <x v="3"/>
    <x v="5"/>
    <s v="DE4-N_A"/>
    <x v="13"/>
    <s v="GNR_GEO_HEAT_EO"/>
    <x v="2"/>
    <n v="33.861651706196099"/>
  </r>
  <r>
    <x v="0"/>
    <x v="1"/>
    <x v="1"/>
    <x v="3"/>
    <x v="5"/>
    <s v="DE4-N_A"/>
    <x v="6"/>
    <s v="GNR_WT_WIND_ONS"/>
    <x v="2"/>
    <n v="24.601392393998498"/>
  </r>
  <r>
    <x v="0"/>
    <x v="1"/>
    <x v="1"/>
    <x v="3"/>
    <x v="5"/>
    <s v="DE4-N_A"/>
    <x v="6"/>
    <s v="GNR_WT_WIND_ON_LS_Y-2020"/>
    <x v="2"/>
    <n v="24.601392393998498"/>
  </r>
  <r>
    <x v="0"/>
    <x v="1"/>
    <x v="1"/>
    <x v="3"/>
    <x v="5"/>
    <s v="DE4-N_Offshore_A"/>
    <x v="6"/>
    <s v="GNR_WT_WIND_OFF"/>
    <x v="2"/>
    <n v="24.601392393998498"/>
  </r>
  <r>
    <x v="0"/>
    <x v="1"/>
    <x v="1"/>
    <x v="3"/>
    <x v="6"/>
    <s v="DE4-S_A"/>
    <x v="1"/>
    <s v="GNR_ST_COAL_BP_E-43"/>
    <x v="2"/>
    <n v="67.116108472462201"/>
  </r>
  <r>
    <x v="0"/>
    <x v="1"/>
    <x v="1"/>
    <x v="3"/>
    <x v="6"/>
    <s v="DE4-S_A"/>
    <x v="3"/>
    <s v="AGG-DE4-S_ES_ELEC"/>
    <x v="2"/>
    <n v="39.623083581146801"/>
  </r>
  <r>
    <x v="0"/>
    <x v="1"/>
    <x v="1"/>
    <x v="3"/>
    <x v="6"/>
    <s v="DE4-S_A"/>
    <x v="3"/>
    <s v="GNR_ES_ELEC_BAT-LITHIO_E-95_Y-16-29"/>
    <x v="2"/>
    <n v="39.623083581146801"/>
  </r>
  <r>
    <x v="0"/>
    <x v="1"/>
    <x v="1"/>
    <x v="3"/>
    <x v="6"/>
    <s v="DE4-S_A"/>
    <x v="2"/>
    <s v="GNR_ST_MSW_BP_E-33"/>
    <x v="2"/>
    <n v="37.941199646213903"/>
  </r>
  <r>
    <x v="0"/>
    <x v="1"/>
    <x v="1"/>
    <x v="3"/>
    <x v="6"/>
    <s v="DE4-S_A"/>
    <x v="2"/>
    <s v="GNR_ST_MSW_CND_E-33"/>
    <x v="2"/>
    <n v="64.509937420224702"/>
  </r>
  <r>
    <x v="0"/>
    <x v="1"/>
    <x v="1"/>
    <x v="3"/>
    <x v="6"/>
    <s v="DE4-S_A"/>
    <x v="4"/>
    <s v="GNR_PV_SUN"/>
    <x v="2"/>
    <n v="12.2247608866537"/>
  </r>
  <r>
    <x v="0"/>
    <x v="1"/>
    <x v="1"/>
    <x v="3"/>
    <x v="6"/>
    <s v="DE4-S_A"/>
    <x v="13"/>
    <s v="GNR_GEO_HEAT_EO"/>
    <x v="2"/>
    <n v="37.941199646213903"/>
  </r>
  <r>
    <x v="0"/>
    <x v="1"/>
    <x v="1"/>
    <x v="3"/>
    <x v="6"/>
    <s v="DE4-S_A"/>
    <x v="6"/>
    <s v="GNR_WT_WIND_ONS"/>
    <x v="2"/>
    <n v="28.536108533440501"/>
  </r>
  <r>
    <x v="0"/>
    <x v="1"/>
    <x v="1"/>
    <x v="3"/>
    <x v="7"/>
    <s v="DE4-W_A"/>
    <x v="3"/>
    <s v="AGG-DE4-W_ES_ELEC"/>
    <x v="2"/>
    <n v="27.929296988632899"/>
  </r>
  <r>
    <x v="0"/>
    <x v="1"/>
    <x v="1"/>
    <x v="3"/>
    <x v="7"/>
    <s v="DE4-W_A"/>
    <x v="3"/>
    <s v="GNR_BO_ELEC_E-80"/>
    <x v="2"/>
    <n v="6.5808892763787901"/>
  </r>
  <r>
    <x v="0"/>
    <x v="1"/>
    <x v="1"/>
    <x v="3"/>
    <x v="7"/>
    <s v="DE4-W_A"/>
    <x v="3"/>
    <s v="GNR_ES_ELEC_BAT-LITHIO_E-95_Y-16-29"/>
    <x v="2"/>
    <n v="27.929296988632899"/>
  </r>
  <r>
    <x v="0"/>
    <x v="1"/>
    <x v="1"/>
    <x v="3"/>
    <x v="7"/>
    <s v="DE4-W_A"/>
    <x v="18"/>
    <s v="GNR_FC_H2_SOFCC_Y-30"/>
    <x v="2"/>
    <n v="61.800415600175299"/>
  </r>
  <r>
    <x v="0"/>
    <x v="1"/>
    <x v="1"/>
    <x v="3"/>
    <x v="7"/>
    <s v="DE4-W_A"/>
    <x v="2"/>
    <s v="GNR_ST_MSW_BP_E-33"/>
    <x v="2"/>
    <n v="35.008695404780603"/>
  </r>
  <r>
    <x v="0"/>
    <x v="1"/>
    <x v="1"/>
    <x v="3"/>
    <x v="7"/>
    <s v="DE4-W_A"/>
    <x v="2"/>
    <s v="GNR_ST_MSW_CND_E-33"/>
    <x v="2"/>
    <n v="61.800415600175299"/>
  </r>
  <r>
    <x v="0"/>
    <x v="1"/>
    <x v="1"/>
    <x v="3"/>
    <x v="7"/>
    <s v="DE4-W_A"/>
    <x v="4"/>
    <s v="GNR_PV_SUN"/>
    <x v="2"/>
    <n v="7.0842641334117102"/>
  </r>
  <r>
    <x v="0"/>
    <x v="1"/>
    <x v="1"/>
    <x v="3"/>
    <x v="7"/>
    <s v="DE4-W_A"/>
    <x v="6"/>
    <s v="GNR_WT_WIND_ONS"/>
    <x v="2"/>
    <n v="25.242994998671001"/>
  </r>
  <r>
    <x v="0"/>
    <x v="1"/>
    <x v="1"/>
    <x v="3"/>
    <x v="7"/>
    <s v="DE4-W_Offshore_A"/>
    <x v="6"/>
    <s v="GNR_WT_WIND_OFF"/>
    <x v="2"/>
    <n v="25.242994998671001"/>
  </r>
  <r>
    <x v="0"/>
    <x v="1"/>
    <x v="1"/>
    <x v="3"/>
    <x v="7"/>
    <s v="DE4-W_Offshore_A"/>
    <x v="6"/>
    <s v="GNR_WT_WIND_OFF_L-NS_Y-2020"/>
    <x v="2"/>
    <n v="25.242994998671001"/>
  </r>
  <r>
    <x v="0"/>
    <x v="1"/>
    <x v="1"/>
    <x v="4"/>
    <x v="8"/>
    <s v="LV_A"/>
    <x v="6"/>
    <s v="GNR_WT_WIND_ON_LS_Y-2020"/>
    <x v="2"/>
    <n v="26.983151533898599"/>
  </r>
  <r>
    <x v="0"/>
    <x v="1"/>
    <x v="1"/>
    <x v="4"/>
    <x v="8"/>
    <s v="LV_Rural"/>
    <x v="6"/>
    <s v="GNR_WT_WIND_ONS"/>
    <x v="2"/>
    <n v="18.4659121730895"/>
  </r>
  <r>
    <x v="0"/>
    <x v="1"/>
    <x v="1"/>
    <x v="5"/>
    <x v="9"/>
    <s v="LT_A"/>
    <x v="3"/>
    <s v="GNR_ES_ELEC_BAT-LITHIO_E-95_Y-16-29"/>
    <x v="2"/>
    <n v="35.621095196228701"/>
  </r>
  <r>
    <x v="0"/>
    <x v="1"/>
    <x v="1"/>
    <x v="5"/>
    <x v="9"/>
    <s v="LT_A"/>
    <x v="4"/>
    <s v="GNR_PV_SUN_LS-4-MW_Y-2020"/>
    <x v="2"/>
    <n v="28.453420396426498"/>
  </r>
  <r>
    <x v="0"/>
    <x v="1"/>
    <x v="1"/>
    <x v="5"/>
    <x v="9"/>
    <s v="LT_KauU"/>
    <x v="2"/>
    <s v="KAUNAS_ST_MSW_BP"/>
    <x v="2"/>
    <n v="22.436357663041999"/>
  </r>
  <r>
    <x v="0"/>
    <x v="1"/>
    <x v="1"/>
    <x v="5"/>
    <x v="9"/>
    <s v="LT_Other_DH"/>
    <x v="8"/>
    <s v="EBAVERE_ST_WOODWST_BP"/>
    <x v="2"/>
    <n v="22.436357663041999"/>
  </r>
  <r>
    <x v="0"/>
    <x v="1"/>
    <x v="1"/>
    <x v="5"/>
    <x v="9"/>
    <s v="LT_Rural"/>
    <x v="6"/>
    <s v="GNR_WT_WIND_ONS"/>
    <x v="2"/>
    <n v="18.5234431244081"/>
  </r>
  <r>
    <x v="0"/>
    <x v="1"/>
    <x v="1"/>
    <x v="5"/>
    <x v="9"/>
    <s v="LT_VilU"/>
    <x v="2"/>
    <s v="VILNIUS_ST_MSW_BP"/>
    <x v="2"/>
    <n v="22.436357663041999"/>
  </r>
  <r>
    <x v="0"/>
    <x v="1"/>
    <x v="1"/>
    <x v="6"/>
    <x v="10"/>
    <s v="NL_A"/>
    <x v="3"/>
    <s v="GNR_ES_ELEC_BAT-LITHIO_E-95_Y-16-29"/>
    <x v="2"/>
    <n v="60.7859015081415"/>
  </r>
  <r>
    <x v="0"/>
    <x v="1"/>
    <x v="1"/>
    <x v="6"/>
    <x v="10"/>
    <s v="NL_A"/>
    <x v="18"/>
    <s v="GNR_FC_H2_SOFCC_Y-30"/>
    <x v="2"/>
    <n v="70.8001733265383"/>
  </r>
  <r>
    <x v="0"/>
    <x v="1"/>
    <x v="1"/>
    <x v="6"/>
    <x v="10"/>
    <s v="NL_A"/>
    <x v="2"/>
    <s v="GNR_ST_MSW_CND_E-40"/>
    <x v="2"/>
    <n v="42.131357984766197"/>
  </r>
  <r>
    <x v="0"/>
    <x v="1"/>
    <x v="1"/>
    <x v="6"/>
    <x v="10"/>
    <s v="NL_A"/>
    <x v="11"/>
    <s v="GNR_ST_NUCL_CND_E-33"/>
    <x v="2"/>
    <n v="55.225565394388497"/>
  </r>
  <r>
    <x v="0"/>
    <x v="1"/>
    <x v="1"/>
    <x v="6"/>
    <x v="10"/>
    <s v="NL_A"/>
    <x v="4"/>
    <s v="GNR_PV_SUN"/>
    <x v="2"/>
    <n v="14.8917495077522"/>
  </r>
  <r>
    <x v="0"/>
    <x v="1"/>
    <x v="1"/>
    <x v="6"/>
    <x v="10"/>
    <s v="NL_A"/>
    <x v="4"/>
    <s v="GNR_PV_SUN_LS-4-MW_Y-2020"/>
    <x v="2"/>
    <n v="14.8917495077522"/>
  </r>
  <r>
    <x v="0"/>
    <x v="1"/>
    <x v="1"/>
    <x v="6"/>
    <x v="10"/>
    <s v="NL_A"/>
    <x v="6"/>
    <s v="GNR_WT_WIND_OFF"/>
    <x v="2"/>
    <n v="44.237885402962199"/>
  </r>
  <r>
    <x v="0"/>
    <x v="1"/>
    <x v="1"/>
    <x v="6"/>
    <x v="10"/>
    <s v="NL_A"/>
    <x v="6"/>
    <s v="GNR_WT_WIND_ONS"/>
    <x v="2"/>
    <n v="44.2378854029621"/>
  </r>
  <r>
    <x v="0"/>
    <x v="1"/>
    <x v="1"/>
    <x v="6"/>
    <x v="10"/>
    <s v="NL_A"/>
    <x v="6"/>
    <s v="GNR_WT_WIND_ON_LS_Y-2020"/>
    <x v="2"/>
    <n v="44.2378854029621"/>
  </r>
  <r>
    <x v="0"/>
    <x v="1"/>
    <x v="1"/>
    <x v="6"/>
    <x v="10"/>
    <s v="NL_A"/>
    <x v="15"/>
    <s v="GNR_ST_WOOD_CND_E-50"/>
    <x v="2"/>
    <n v="70.8001733265383"/>
  </r>
  <r>
    <x v="0"/>
    <x v="1"/>
    <x v="1"/>
    <x v="7"/>
    <x v="11"/>
    <s v="NO1_A1"/>
    <x v="3"/>
    <s v="GNR_ES_ELEC_BAT-LITHIO_E-97_Y-30-50"/>
    <x v="2"/>
    <n v="32.825289118159297"/>
  </r>
  <r>
    <x v="0"/>
    <x v="1"/>
    <x v="1"/>
    <x v="7"/>
    <x v="11"/>
    <s v="NO1_A1"/>
    <x v="6"/>
    <s v="GNR_WT_WIND_ONS"/>
    <x v="2"/>
    <n v="12.345640996068401"/>
  </r>
  <r>
    <x v="0"/>
    <x v="1"/>
    <x v="1"/>
    <x v="7"/>
    <x v="11"/>
    <s v="NO1_A2"/>
    <x v="3"/>
    <s v="GNR_BO_ELEC_E-99"/>
    <x v="2"/>
    <n v="9.6511788062931796"/>
  </r>
  <r>
    <x v="0"/>
    <x v="1"/>
    <x v="1"/>
    <x v="7"/>
    <x v="11"/>
    <s v="NO1_A2"/>
    <x v="3"/>
    <s v="GNR_HP_ELEC_COP-270"/>
    <x v="2"/>
    <n v="11.0438241396265"/>
  </r>
  <r>
    <x v="0"/>
    <x v="1"/>
    <x v="1"/>
    <x v="7"/>
    <x v="11"/>
    <s v="NO1_A2"/>
    <x v="2"/>
    <s v="GNR_ST_MSW_BP_CB-20"/>
    <x v="2"/>
    <n v="31.411575149083099"/>
  </r>
  <r>
    <x v="0"/>
    <x v="1"/>
    <x v="1"/>
    <x v="7"/>
    <x v="11"/>
    <s v="NO1_A3"/>
    <x v="3"/>
    <s v="GNR_BO_ELEC_E-99"/>
    <x v="2"/>
    <n v="10.6956628062932"/>
  </r>
  <r>
    <x v="0"/>
    <x v="1"/>
    <x v="1"/>
    <x v="7"/>
    <x v="11"/>
    <s v="NO1_A3"/>
    <x v="3"/>
    <s v="GNR_HP_ELEC_COP-270"/>
    <x v="2"/>
    <n v="11.0438241396265"/>
  </r>
  <r>
    <x v="0"/>
    <x v="1"/>
    <x v="1"/>
    <x v="7"/>
    <x v="11"/>
    <s v="NO1_A3"/>
    <x v="3"/>
    <s v="GNR_HP_ELEC_GROUND-WTR_COP-360_LS-4-MW_Y-2020"/>
    <x v="2"/>
    <n v="11.0438241396265"/>
  </r>
  <r>
    <x v="0"/>
    <x v="1"/>
    <x v="1"/>
    <x v="7"/>
    <x v="11"/>
    <s v="NO1_A3"/>
    <x v="2"/>
    <s v="GNR_ST_MSW_BP_CB-20"/>
    <x v="2"/>
    <n v="31.411575149083099"/>
  </r>
  <r>
    <x v="0"/>
    <x v="1"/>
    <x v="1"/>
    <x v="7"/>
    <x v="12"/>
    <s v="NO2_A1"/>
    <x v="6"/>
    <s v="GNR_WT_WIND_ONS"/>
    <x v="2"/>
    <n v="13.8855590576221"/>
  </r>
  <r>
    <x v="0"/>
    <x v="1"/>
    <x v="1"/>
    <x v="7"/>
    <x v="12"/>
    <s v="NO2_A2"/>
    <x v="3"/>
    <s v="GNR_HP_ELEC_COP-270"/>
    <x v="2"/>
    <n v="12.352268517369801"/>
  </r>
  <r>
    <x v="0"/>
    <x v="1"/>
    <x v="1"/>
    <x v="7"/>
    <x v="12"/>
    <s v="NO2_A2"/>
    <x v="2"/>
    <s v="GNR_ST_MSW_BP_CB-30"/>
    <x v="2"/>
    <n v="36.452164091761702"/>
  </r>
  <r>
    <x v="0"/>
    <x v="1"/>
    <x v="1"/>
    <x v="7"/>
    <x v="13"/>
    <s v="NO3_A1"/>
    <x v="3"/>
    <s v="GNR_ES_ELEC_BAT-LITHIO_E-97_Y-30-50"/>
    <x v="2"/>
    <n v="29.0643089356434"/>
  </r>
  <r>
    <x v="0"/>
    <x v="1"/>
    <x v="1"/>
    <x v="7"/>
    <x v="13"/>
    <s v="NO3_A1"/>
    <x v="5"/>
    <s v="GNR_RES_WTR_NOPMP_MC-09"/>
    <x v="2"/>
    <n v="50.178116591429998"/>
  </r>
  <r>
    <x v="0"/>
    <x v="1"/>
    <x v="1"/>
    <x v="7"/>
    <x v="13"/>
    <s v="NO3_A1"/>
    <x v="6"/>
    <s v="GNR_WT_WIND_ONS"/>
    <x v="2"/>
    <n v="28.287379906782601"/>
  </r>
  <r>
    <x v="0"/>
    <x v="1"/>
    <x v="1"/>
    <x v="7"/>
    <x v="13"/>
    <s v="NO3_A1"/>
    <x v="6"/>
    <s v="GNR_WT_WIND_ON_LS_Y-2020"/>
    <x v="2"/>
    <n v="28.287379906782601"/>
  </r>
  <r>
    <x v="0"/>
    <x v="1"/>
    <x v="1"/>
    <x v="7"/>
    <x v="13"/>
    <s v="NO3_A2"/>
    <x v="3"/>
    <s v="GNR_BO_ELEC_E-99"/>
    <x v="2"/>
    <n v="7.7882806488387599"/>
  </r>
  <r>
    <x v="0"/>
    <x v="1"/>
    <x v="1"/>
    <x v="7"/>
    <x v="13"/>
    <s v="NO3_A2"/>
    <x v="3"/>
    <s v="GNR_HP_ELEC_COP-270"/>
    <x v="2"/>
    <n v="9.0174368745351696"/>
  </r>
  <r>
    <x v="0"/>
    <x v="1"/>
    <x v="1"/>
    <x v="7"/>
    <x v="13"/>
    <s v="NO3_A2"/>
    <x v="2"/>
    <s v="GNR_ST_MSW_BP_CB-20"/>
    <x v="2"/>
    <n v="27.674825006618299"/>
  </r>
  <r>
    <x v="0"/>
    <x v="1"/>
    <x v="1"/>
    <x v="7"/>
    <x v="13"/>
    <s v="NO3_A3"/>
    <x v="3"/>
    <s v="GNR_BO_ELEC_E-99"/>
    <x v="2"/>
    <n v="7.9971755034579903"/>
  </r>
  <r>
    <x v="0"/>
    <x v="1"/>
    <x v="1"/>
    <x v="7"/>
    <x v="13"/>
    <s v="NO3_A3"/>
    <x v="3"/>
    <s v="GNR_HP_ELEC_COP-270"/>
    <x v="2"/>
    <n v="9.0174368745351696"/>
  </r>
  <r>
    <x v="0"/>
    <x v="1"/>
    <x v="1"/>
    <x v="7"/>
    <x v="14"/>
    <s v="NO4_A1"/>
    <x v="3"/>
    <s v="GNR_BO_ELEC_E-99_LS-10-MW-FEED_Y-2020"/>
    <x v="2"/>
    <n v="8.7124822552773207"/>
  </r>
  <r>
    <x v="0"/>
    <x v="1"/>
    <x v="1"/>
    <x v="7"/>
    <x v="14"/>
    <s v="NO4_A1"/>
    <x v="3"/>
    <s v="GNR_BO_ELEC_E-99_LS-10-MW-FEED_Y-2030"/>
    <x v="2"/>
    <n v="8.0116421085636293"/>
  </r>
  <r>
    <x v="0"/>
    <x v="1"/>
    <x v="1"/>
    <x v="7"/>
    <x v="14"/>
    <s v="NO4_A1"/>
    <x v="6"/>
    <s v="GNR_WT_WIND_ONS"/>
    <x v="2"/>
    <n v="19.220084782447"/>
  </r>
  <r>
    <x v="0"/>
    <x v="1"/>
    <x v="1"/>
    <x v="7"/>
    <x v="14"/>
    <s v="NO4_A2"/>
    <x v="3"/>
    <s v="GNR_BO_ELEC_E-99"/>
    <x v="2"/>
    <n v="7.9928891750935698"/>
  </r>
  <r>
    <x v="0"/>
    <x v="1"/>
    <x v="1"/>
    <x v="7"/>
    <x v="14"/>
    <s v="NO4_A2"/>
    <x v="3"/>
    <s v="GNR_HP_ELEC_COP-270"/>
    <x v="2"/>
    <n v="8.7685460193817804"/>
  </r>
  <r>
    <x v="0"/>
    <x v="1"/>
    <x v="1"/>
    <x v="7"/>
    <x v="14"/>
    <s v="NO4_A2"/>
    <x v="2"/>
    <s v="GNR_ST_MSW_BP_CB-20"/>
    <x v="2"/>
    <n v="24.177848600875301"/>
  </r>
  <r>
    <x v="0"/>
    <x v="1"/>
    <x v="1"/>
    <x v="7"/>
    <x v="15"/>
    <s v="NO5_A1"/>
    <x v="2"/>
    <s v="GNR_ST_MSW_BP_E-23_LS-220-MW-FEED_Y-2020"/>
    <x v="2"/>
    <n v="31.557511006909099"/>
  </r>
  <r>
    <x v="0"/>
    <x v="1"/>
    <x v="1"/>
    <x v="7"/>
    <x v="15"/>
    <s v="NO5_A1"/>
    <x v="6"/>
    <s v="GNR_WT_WIND_ON_LS_Y-2020"/>
    <x v="2"/>
    <n v="28.287379906782501"/>
  </r>
  <r>
    <x v="0"/>
    <x v="1"/>
    <x v="1"/>
    <x v="7"/>
    <x v="15"/>
    <s v="NO5_A2"/>
    <x v="3"/>
    <s v="GNR_BO_ELEC_E-99"/>
    <x v="2"/>
    <n v="7.0399688062931798"/>
  </r>
  <r>
    <x v="0"/>
    <x v="1"/>
    <x v="1"/>
    <x v="7"/>
    <x v="15"/>
    <s v="NO5_A2"/>
    <x v="2"/>
    <s v="GNR_ST_MSW_BP_CB-20"/>
    <x v="2"/>
    <n v="31.557511006909099"/>
  </r>
  <r>
    <x v="0"/>
    <x v="1"/>
    <x v="1"/>
    <x v="8"/>
    <x v="16"/>
    <s v="PL_A"/>
    <x v="3"/>
    <s v="GNR_ES_ELEC_BAT-LITHIO_E-95_Y-16-29"/>
    <x v="2"/>
    <n v="31.847835642023799"/>
  </r>
  <r>
    <x v="0"/>
    <x v="1"/>
    <x v="1"/>
    <x v="8"/>
    <x v="16"/>
    <s v="PL_A"/>
    <x v="2"/>
    <s v="GNR_ST_MSW_BP_E-15"/>
    <x v="2"/>
    <n v="26.131017541776298"/>
  </r>
  <r>
    <x v="0"/>
    <x v="1"/>
    <x v="1"/>
    <x v="8"/>
    <x v="16"/>
    <s v="PL_A"/>
    <x v="4"/>
    <s v="GNR_PV_SUN"/>
    <x v="2"/>
    <n v="11.828617141533799"/>
  </r>
  <r>
    <x v="0"/>
    <x v="1"/>
    <x v="1"/>
    <x v="8"/>
    <x v="16"/>
    <s v="PL_A"/>
    <x v="6"/>
    <s v="GNR_WT_WIND_ONS"/>
    <x v="2"/>
    <n v="21.849601689097799"/>
  </r>
  <r>
    <x v="0"/>
    <x v="1"/>
    <x v="1"/>
    <x v="8"/>
    <x v="16"/>
    <s v="PL_A"/>
    <x v="6"/>
    <s v="GNR_WT_WIND_ON_LS_Y-2020"/>
    <x v="2"/>
    <n v="21.849601689097799"/>
  </r>
  <r>
    <x v="0"/>
    <x v="1"/>
    <x v="1"/>
    <x v="9"/>
    <x v="17"/>
    <s v="SE1A"/>
    <x v="6"/>
    <s v="GNR_WT_WIND_ONS"/>
    <x v="2"/>
    <n v="20.378284153883701"/>
  </r>
  <r>
    <x v="0"/>
    <x v="1"/>
    <x v="1"/>
    <x v="9"/>
    <x v="17"/>
    <s v="SE1_IND"/>
    <x v="3"/>
    <s v="GNR_BO_ELEC_E-99_LS-10-MW-FEED_Y-2020"/>
    <x v="2"/>
    <n v="11.0004642436823"/>
  </r>
  <r>
    <x v="0"/>
    <x v="1"/>
    <x v="1"/>
    <x v="9"/>
    <x v="17"/>
    <s v="SE1_IND"/>
    <x v="3"/>
    <s v="GNR_HP_ELEC_AIR-WTR_COP-310_LS_Y-2020"/>
    <x v="2"/>
    <n v="25.029632257916202"/>
  </r>
  <r>
    <x v="0"/>
    <x v="1"/>
    <x v="1"/>
    <x v="9"/>
    <x v="17"/>
    <s v="SE1_IND"/>
    <x v="2"/>
    <s v="GNR_ST_MSW_BP_E-23_LS-220-MW-FEED_Y-2020"/>
    <x v="2"/>
    <n v="25.029632257916202"/>
  </r>
  <r>
    <x v="0"/>
    <x v="1"/>
    <x v="1"/>
    <x v="9"/>
    <x v="17"/>
    <s v="SE1_medium"/>
    <x v="2"/>
    <s v="GNR_ST_MSW_BP_CB-20"/>
    <x v="2"/>
    <n v="25.029632257916202"/>
  </r>
  <r>
    <x v="0"/>
    <x v="1"/>
    <x v="1"/>
    <x v="9"/>
    <x v="17"/>
    <s v="SE1_small"/>
    <x v="3"/>
    <s v="GNR_HP_ELEC_GROUND-WTR_COP-360_LS-4-MW_Y-2020"/>
    <x v="2"/>
    <n v="12.2329153559962"/>
  </r>
  <r>
    <x v="0"/>
    <x v="1"/>
    <x v="1"/>
    <x v="9"/>
    <x v="18"/>
    <s v="SE2A"/>
    <x v="6"/>
    <s v="GNR_WT_WIND_ONS"/>
    <x v="2"/>
    <n v="21.0553846982104"/>
  </r>
  <r>
    <x v="0"/>
    <x v="1"/>
    <x v="1"/>
    <x v="9"/>
    <x v="18"/>
    <s v="SE2_IND"/>
    <x v="2"/>
    <s v="GNR_ST_MSW_BP_E-23_LS-220-MW-FEED_Y-2020"/>
    <x v="2"/>
    <n v="26.127073806175499"/>
  </r>
  <r>
    <x v="0"/>
    <x v="1"/>
    <x v="1"/>
    <x v="9"/>
    <x v="18"/>
    <s v="SE2_medium"/>
    <x v="3"/>
    <s v="GNR_HP_ELEC_GROUND-WTR_COP-360_LS-4-MW_Y-2020"/>
    <x v="2"/>
    <n v="16.021758716030199"/>
  </r>
  <r>
    <x v="0"/>
    <x v="1"/>
    <x v="1"/>
    <x v="9"/>
    <x v="18"/>
    <s v="SE2_medium"/>
    <x v="2"/>
    <s v="GNR_ST_MSW_BP_CB-20"/>
    <x v="2"/>
    <n v="26.127073806175499"/>
  </r>
  <r>
    <x v="0"/>
    <x v="1"/>
    <x v="1"/>
    <x v="9"/>
    <x v="18"/>
    <s v="SE2_medium"/>
    <x v="2"/>
    <s v="GNR_ST_MSW_BP_CB-40"/>
    <x v="2"/>
    <n v="26.127073806175499"/>
  </r>
  <r>
    <x v="0"/>
    <x v="1"/>
    <x v="1"/>
    <x v="9"/>
    <x v="18"/>
    <s v="SE2_medium"/>
    <x v="17"/>
    <s v="GNR_ST_WOODCHI_BP_CB-50"/>
    <x v="2"/>
    <n v="40.931870341020499"/>
  </r>
  <r>
    <x v="0"/>
    <x v="1"/>
    <x v="1"/>
    <x v="9"/>
    <x v="18"/>
    <s v="SE2_small"/>
    <x v="3"/>
    <s v="GNR_HP_ELEC_GROUND-WTR_COP-360_LS-4-MW_Y-2020"/>
    <x v="2"/>
    <n v="11.482848321589101"/>
  </r>
  <r>
    <x v="0"/>
    <x v="1"/>
    <x v="1"/>
    <x v="9"/>
    <x v="19"/>
    <s v="SE3A"/>
    <x v="11"/>
    <s v="GNR_ST_NUCL_CND_E-33"/>
    <x v="2"/>
    <n v="42.558876554448901"/>
  </r>
  <r>
    <x v="0"/>
    <x v="1"/>
    <x v="1"/>
    <x v="9"/>
    <x v="19"/>
    <s v="SE3A"/>
    <x v="6"/>
    <s v="GNR_WT_WIND_ONS"/>
    <x v="2"/>
    <n v="14.197144029580199"/>
  </r>
  <r>
    <x v="0"/>
    <x v="1"/>
    <x v="1"/>
    <x v="9"/>
    <x v="19"/>
    <s v="SE3_IND"/>
    <x v="2"/>
    <s v="GNR_ST_MSW_BP_E-23_LS-220-MW-FEED_Y-2020"/>
    <x v="2"/>
    <n v="27.2726286582208"/>
  </r>
  <r>
    <x v="0"/>
    <x v="1"/>
    <x v="1"/>
    <x v="9"/>
    <x v="19"/>
    <s v="SE3_large"/>
    <x v="3"/>
    <s v="GNR_HP_ELEC_COP-270"/>
    <x v="2"/>
    <n v="18.837637427354299"/>
  </r>
  <r>
    <x v="0"/>
    <x v="1"/>
    <x v="1"/>
    <x v="9"/>
    <x v="19"/>
    <s v="SE3_large"/>
    <x v="2"/>
    <s v="AROS6_ST_MSW_EXT"/>
    <x v="2"/>
    <n v="27.2726286582208"/>
  </r>
  <r>
    <x v="0"/>
    <x v="1"/>
    <x v="1"/>
    <x v="9"/>
    <x v="19"/>
    <s v="SE3_large"/>
    <x v="2"/>
    <s v="GNR_ST_MSW_BP_CB-30"/>
    <x v="2"/>
    <n v="27.2726286582208"/>
  </r>
  <r>
    <x v="0"/>
    <x v="1"/>
    <x v="1"/>
    <x v="9"/>
    <x v="19"/>
    <s v="SE3_large"/>
    <x v="2"/>
    <s v="GNR_ST_MSW_BP_E-23_LS-220-MW-FEED_Y-2020"/>
    <x v="2"/>
    <n v="27.2726286582208"/>
  </r>
  <r>
    <x v="0"/>
    <x v="1"/>
    <x v="1"/>
    <x v="9"/>
    <x v="19"/>
    <s v="SE3_large"/>
    <x v="17"/>
    <s v="GNR_ST_WOODCHI_BP_CB-30"/>
    <x v="2"/>
    <n v="42.558876554448901"/>
  </r>
  <r>
    <x v="0"/>
    <x v="1"/>
    <x v="1"/>
    <x v="9"/>
    <x v="19"/>
    <s v="SE3_large"/>
    <x v="17"/>
    <s v="GNR_ST_WOODCHI_BP_CB-80"/>
    <x v="2"/>
    <n v="42.558876554448901"/>
  </r>
  <r>
    <x v="0"/>
    <x v="1"/>
    <x v="1"/>
    <x v="9"/>
    <x v="19"/>
    <s v="SE3_large"/>
    <x v="8"/>
    <s v="AROS7_ST_WOODWST_EXT"/>
    <x v="2"/>
    <n v="27.2726286582208"/>
  </r>
  <r>
    <x v="0"/>
    <x v="1"/>
    <x v="1"/>
    <x v="9"/>
    <x v="19"/>
    <s v="SE3_medium"/>
    <x v="3"/>
    <s v="GNR_HP_ELEC_COP-270"/>
    <x v="2"/>
    <n v="11.9863807619928"/>
  </r>
  <r>
    <x v="0"/>
    <x v="1"/>
    <x v="1"/>
    <x v="9"/>
    <x v="19"/>
    <s v="SE3_medium"/>
    <x v="3"/>
    <s v="GNR_HP_ELEC_GROUND-WTR_COP-360_LS-4-MW_Y-2020"/>
    <x v="2"/>
    <n v="14.1349598844798"/>
  </r>
  <r>
    <x v="0"/>
    <x v="1"/>
    <x v="1"/>
    <x v="9"/>
    <x v="19"/>
    <s v="SE3_medium"/>
    <x v="2"/>
    <s v="GNR_ST_MSW_BP_CB-10"/>
    <x v="2"/>
    <n v="27.2726286582208"/>
  </r>
  <r>
    <x v="0"/>
    <x v="1"/>
    <x v="1"/>
    <x v="9"/>
    <x v="19"/>
    <s v="SE3_medium"/>
    <x v="2"/>
    <s v="GNR_ST_MSW_BP_CB-20"/>
    <x v="2"/>
    <n v="27.2726286582208"/>
  </r>
  <r>
    <x v="0"/>
    <x v="1"/>
    <x v="1"/>
    <x v="9"/>
    <x v="19"/>
    <s v="SE3_medium"/>
    <x v="2"/>
    <s v="GNR_ST_MSW_BP_CB-30"/>
    <x v="2"/>
    <n v="27.2726286582208"/>
  </r>
  <r>
    <x v="0"/>
    <x v="1"/>
    <x v="1"/>
    <x v="9"/>
    <x v="19"/>
    <s v="SE3_medium"/>
    <x v="17"/>
    <s v="GNR_ST_WOODCHI_BP_CB-40"/>
    <x v="2"/>
    <n v="43.270256947920302"/>
  </r>
  <r>
    <x v="0"/>
    <x v="1"/>
    <x v="1"/>
    <x v="9"/>
    <x v="19"/>
    <s v="SE3_medium"/>
    <x v="8"/>
    <s v="GNR_ST_WOODWST_BP_CB-20"/>
    <x v="2"/>
    <n v="41.8677393139507"/>
  </r>
  <r>
    <x v="0"/>
    <x v="1"/>
    <x v="1"/>
    <x v="9"/>
    <x v="19"/>
    <s v="SE3_medium"/>
    <x v="8"/>
    <s v="GNR_ST_WOODWST_BP_CB-30"/>
    <x v="2"/>
    <n v="42.258764626820899"/>
  </r>
  <r>
    <x v="0"/>
    <x v="1"/>
    <x v="1"/>
    <x v="9"/>
    <x v="19"/>
    <s v="SE3_medium"/>
    <x v="8"/>
    <s v="GNR_ST_WOODWST_BP_CB-40"/>
    <x v="2"/>
    <n v="42.258764626820899"/>
  </r>
  <r>
    <x v="0"/>
    <x v="1"/>
    <x v="1"/>
    <x v="9"/>
    <x v="19"/>
    <s v="SE3_small"/>
    <x v="3"/>
    <s v="GNR_HP_ELEC_COP-270"/>
    <x v="2"/>
    <n v="11.9863807619928"/>
  </r>
  <r>
    <x v="0"/>
    <x v="1"/>
    <x v="1"/>
    <x v="9"/>
    <x v="19"/>
    <s v="SE3_small"/>
    <x v="3"/>
    <s v="GNR_HP_ELEC_GROUND-WTR_COP-360_LS-4-MW_Y-2020"/>
    <x v="2"/>
    <n v="12.2332451645877"/>
  </r>
  <r>
    <x v="0"/>
    <x v="1"/>
    <x v="1"/>
    <x v="9"/>
    <x v="19"/>
    <s v="SE3_small"/>
    <x v="2"/>
    <s v="GNR_ST_MSW_BP_CB-20"/>
    <x v="2"/>
    <n v="27.2726286582208"/>
  </r>
  <r>
    <x v="0"/>
    <x v="1"/>
    <x v="1"/>
    <x v="9"/>
    <x v="19"/>
    <s v="SE3_small"/>
    <x v="8"/>
    <s v="GNR_ST_WOODWST_BP_CB-20"/>
    <x v="2"/>
    <n v="39.034161314651499"/>
  </r>
  <r>
    <x v="0"/>
    <x v="1"/>
    <x v="1"/>
    <x v="9"/>
    <x v="20"/>
    <s v="SE4A"/>
    <x v="6"/>
    <s v="GNR_WT_WIND_ONS"/>
    <x v="2"/>
    <n v="15.638909623494699"/>
  </r>
  <r>
    <x v="0"/>
    <x v="1"/>
    <x v="1"/>
    <x v="9"/>
    <x v="20"/>
    <s v="SE4_IND"/>
    <x v="2"/>
    <s v="GNR_ST_MSW_BP_E-23_LS-220-MW-FEED_Y-2020"/>
    <x v="2"/>
    <n v="28.111015380391802"/>
  </r>
  <r>
    <x v="0"/>
    <x v="1"/>
    <x v="1"/>
    <x v="9"/>
    <x v="20"/>
    <s v="SE4_large"/>
    <x v="2"/>
    <s v="GNR_ST_MSW_BP_CB-30"/>
    <x v="2"/>
    <n v="28.111015380391802"/>
  </r>
  <r>
    <x v="0"/>
    <x v="1"/>
    <x v="1"/>
    <x v="9"/>
    <x v="20"/>
    <s v="SE4_large"/>
    <x v="2"/>
    <s v="GNR_ST_MSW_BP_E-23_LS-220-MW-FEED_Y-2020"/>
    <x v="2"/>
    <n v="28.111015380391802"/>
  </r>
  <r>
    <x v="0"/>
    <x v="1"/>
    <x v="1"/>
    <x v="9"/>
    <x v="20"/>
    <s v="SE4_medium"/>
    <x v="3"/>
    <s v="GNR_HP_ELEC_GROUND-WTR_COP-360_LS-4-MW_Y-2020"/>
    <x v="2"/>
    <n v="11.5784972453959"/>
  </r>
  <r>
    <x v="0"/>
    <x v="1"/>
    <x v="1"/>
    <x v="9"/>
    <x v="20"/>
    <s v="SE4_medium"/>
    <x v="2"/>
    <s v="GNR_ST_MSW_BP_CB-30"/>
    <x v="2"/>
    <n v="28.111015380391802"/>
  </r>
  <r>
    <x v="0"/>
    <x v="1"/>
    <x v="1"/>
    <x v="9"/>
    <x v="20"/>
    <s v="SE4_medium"/>
    <x v="17"/>
    <s v="GNR_ST_WOODCHI_BP_CB-40"/>
    <x v="2"/>
    <n v="44.803204549215302"/>
  </r>
  <r>
    <x v="0"/>
    <x v="1"/>
    <x v="1"/>
    <x v="9"/>
    <x v="20"/>
    <s v="SE4_medium"/>
    <x v="17"/>
    <s v="GNR_ST_WOODCHI_BP_CB-60"/>
    <x v="2"/>
    <n v="44.643533515387801"/>
  </r>
  <r>
    <x v="0"/>
    <x v="1"/>
    <x v="1"/>
    <x v="9"/>
    <x v="20"/>
    <s v="SE4_small"/>
    <x v="3"/>
    <s v="GNR_HP_ELEC_GROUND-WTR_COP-360_LS-4-MW_Y-2020"/>
    <x v="2"/>
    <n v="11.640647160138199"/>
  </r>
  <r>
    <x v="0"/>
    <x v="1"/>
    <x v="1"/>
    <x v="10"/>
    <x v="21"/>
    <s v="UK_A"/>
    <x v="3"/>
    <s v="GNR_ES_ELEC_BAT-LITHIO_E-95_Y-16-29"/>
    <x v="2"/>
    <n v="50.088309212131399"/>
  </r>
  <r>
    <x v="0"/>
    <x v="1"/>
    <x v="1"/>
    <x v="10"/>
    <x v="21"/>
    <s v="UK_A"/>
    <x v="18"/>
    <s v="GNR_FC_H2_SOFCC_Y-30"/>
    <x v="2"/>
    <n v="75.309263452757705"/>
  </r>
  <r>
    <x v="0"/>
    <x v="1"/>
    <x v="1"/>
    <x v="10"/>
    <x v="21"/>
    <s v="UK_A"/>
    <x v="2"/>
    <s v="GNR_ST_MSW_CND_E-40"/>
    <x v="2"/>
    <n v="45.734720599730998"/>
  </r>
  <r>
    <x v="0"/>
    <x v="1"/>
    <x v="1"/>
    <x v="10"/>
    <x v="21"/>
    <s v="UK_A"/>
    <x v="16"/>
    <s v="GNR_CC_NGAS_CND_E-52"/>
    <x v="2"/>
    <n v="79.711809287213299"/>
  </r>
  <r>
    <x v="0"/>
    <x v="1"/>
    <x v="1"/>
    <x v="10"/>
    <x v="21"/>
    <s v="UK_A"/>
    <x v="16"/>
    <s v="GNR_CC_NGAS_CND_E-56"/>
    <x v="2"/>
    <n v="75.416585658930003"/>
  </r>
  <r>
    <x v="0"/>
    <x v="1"/>
    <x v="1"/>
    <x v="10"/>
    <x v="21"/>
    <s v="UK_A"/>
    <x v="4"/>
    <s v="GNR_PV_SUN"/>
    <x v="2"/>
    <n v="19.121723449843302"/>
  </r>
  <r>
    <x v="0"/>
    <x v="1"/>
    <x v="1"/>
    <x v="10"/>
    <x v="21"/>
    <s v="UK_A"/>
    <x v="4"/>
    <s v="GNR_PV_SUN_LS-4-MW_Y-2020"/>
    <x v="2"/>
    <n v="19.121723449843302"/>
  </r>
  <r>
    <x v="0"/>
    <x v="1"/>
    <x v="1"/>
    <x v="10"/>
    <x v="21"/>
    <s v="UK_A"/>
    <x v="6"/>
    <s v="GNR_WT_WIND_ONS"/>
    <x v="2"/>
    <n v="28.803368708369501"/>
  </r>
  <r>
    <x v="0"/>
    <x v="1"/>
    <x v="1"/>
    <x v="10"/>
    <x v="21"/>
    <s v="UK_A"/>
    <x v="6"/>
    <s v="GNR_WT_WIND_ON_LS_Y-2020"/>
    <x v="2"/>
    <n v="28.803368708369501"/>
  </r>
  <r>
    <x v="0"/>
    <x v="1"/>
    <x v="1"/>
    <x v="10"/>
    <x v="21"/>
    <s v="UK_Offshore"/>
    <x v="6"/>
    <s v="GNR_WT_WIND_OFF"/>
    <x v="2"/>
    <n v="28.803368708369501"/>
  </r>
  <r>
    <x v="0"/>
    <x v="0"/>
    <x v="0"/>
    <x v="0"/>
    <x v="0"/>
    <s v="DK1_Large"/>
    <x v="1"/>
    <s v="GNR_ST_COAL_EXT_E-42"/>
    <x v="3"/>
    <n v="61.241348565750201"/>
  </r>
  <r>
    <x v="0"/>
    <x v="0"/>
    <x v="0"/>
    <x v="0"/>
    <x v="0"/>
    <s v="DK1_Large"/>
    <x v="1"/>
    <s v="GNR_ST_COAL_EXT_E-43"/>
    <x v="3"/>
    <n v="63.900286668744997"/>
  </r>
  <r>
    <x v="0"/>
    <x v="0"/>
    <x v="0"/>
    <x v="0"/>
    <x v="0"/>
    <s v="DK1_Large"/>
    <x v="1"/>
    <s v="GNR_ST_COAL_EXT_E-47"/>
    <x v="3"/>
    <n v="32.930533376700602"/>
  </r>
  <r>
    <x v="0"/>
    <x v="0"/>
    <x v="0"/>
    <x v="0"/>
    <x v="0"/>
    <s v="DK1_Large"/>
    <x v="2"/>
    <s v="GNR_ST_MSW_BP_E-19"/>
    <x v="3"/>
    <n v="0.89233433673531004"/>
  </r>
  <r>
    <x v="0"/>
    <x v="0"/>
    <x v="0"/>
    <x v="0"/>
    <x v="0"/>
    <s v="DK1_Large"/>
    <x v="2"/>
    <s v="GNR_ST_MSW_BP_E-22"/>
    <x v="3"/>
    <n v="2.3795582312941601"/>
  </r>
  <r>
    <x v="0"/>
    <x v="0"/>
    <x v="0"/>
    <x v="0"/>
    <x v="0"/>
    <s v="DK1_Large"/>
    <x v="2"/>
    <s v="GNR_ST_MSW_BP_E-23"/>
    <x v="3"/>
    <n v="2.9546181371902498"/>
  </r>
  <r>
    <x v="0"/>
    <x v="0"/>
    <x v="0"/>
    <x v="0"/>
    <x v="0"/>
    <s v="DK1_Large"/>
    <x v="2"/>
    <s v="GNR_ST_MSW_BP_E-27"/>
    <x v="3"/>
    <n v="1.77475384750689"/>
  </r>
  <r>
    <x v="0"/>
    <x v="0"/>
    <x v="0"/>
    <x v="0"/>
    <x v="0"/>
    <s v="DK1_MedSmall"/>
    <x v="3"/>
    <s v="GNR_HP_ELEC_GROUND-WTR_COP-360_LS-4-MW_Y-2020"/>
    <x v="3"/>
    <n v="-3.0814157796648698"/>
  </r>
  <r>
    <x v="0"/>
    <x v="0"/>
    <x v="0"/>
    <x v="0"/>
    <x v="0"/>
    <s v="DK1_MedSmall"/>
    <x v="2"/>
    <s v="GNR_ST_MSW_BP_E-21"/>
    <x v="3"/>
    <n v="1.4275751583370699"/>
  </r>
  <r>
    <x v="0"/>
    <x v="0"/>
    <x v="0"/>
    <x v="0"/>
    <x v="0"/>
    <s v="DK1_MedSmall"/>
    <x v="2"/>
    <s v="GNR_ST_MSW_BP_E-22"/>
    <x v="3"/>
    <n v="0.64240882125168197"/>
  </r>
  <r>
    <x v="0"/>
    <x v="0"/>
    <x v="0"/>
    <x v="0"/>
    <x v="0"/>
    <s v="DK1_MedSmall"/>
    <x v="2"/>
    <s v="GNR_ST_MSW_BP_E-26"/>
    <x v="3"/>
    <n v="0.99930261083594896"/>
  </r>
  <r>
    <x v="0"/>
    <x v="0"/>
    <x v="0"/>
    <x v="0"/>
    <x v="0"/>
    <s v="DK1_Medium"/>
    <x v="3"/>
    <s v="GNR_HP_ELEC_GROUND-WTR_COP-360_LS-4-MW_Y-2020"/>
    <x v="3"/>
    <n v="-7.7699769646959398"/>
  </r>
  <r>
    <x v="0"/>
    <x v="0"/>
    <x v="0"/>
    <x v="0"/>
    <x v="0"/>
    <s v="DK1_Medium"/>
    <x v="2"/>
    <s v="GNR_ST_MSW_BP_E-22"/>
    <x v="3"/>
    <n v="8.9077597232866594"/>
  </r>
  <r>
    <x v="0"/>
    <x v="0"/>
    <x v="0"/>
    <x v="0"/>
    <x v="0"/>
    <s v="DK1_NoDH"/>
    <x v="4"/>
    <s v="GNR_PV_SUN"/>
    <x v="3"/>
    <n v="5.7201947921316298"/>
  </r>
  <r>
    <x v="0"/>
    <x v="0"/>
    <x v="0"/>
    <x v="0"/>
    <x v="0"/>
    <s v="DK1_NoDH"/>
    <x v="5"/>
    <s v="GNR_ROR_WTR"/>
    <x v="3"/>
    <n v="0.52290730841527899"/>
  </r>
  <r>
    <x v="0"/>
    <x v="0"/>
    <x v="0"/>
    <x v="0"/>
    <x v="0"/>
    <s v="DK1_NoDH"/>
    <x v="6"/>
    <s v="GNR_WT_WIND_ONS"/>
    <x v="3"/>
    <n v="133.45671478777101"/>
  </r>
  <r>
    <x v="0"/>
    <x v="0"/>
    <x v="0"/>
    <x v="0"/>
    <x v="0"/>
    <s v="DK1_NoDH"/>
    <x v="6"/>
    <s v="GNR_WT_WIND_ON_LS_Y-2020"/>
    <x v="3"/>
    <n v="130.833027315576"/>
  </r>
  <r>
    <x v="0"/>
    <x v="0"/>
    <x v="0"/>
    <x v="0"/>
    <x v="0"/>
    <s v="DK1_Offshore"/>
    <x v="6"/>
    <s v="GNR_WT_WIND_OFF"/>
    <x v="3"/>
    <n v="71.555232143006805"/>
  </r>
  <r>
    <x v="0"/>
    <x v="0"/>
    <x v="0"/>
    <x v="0"/>
    <x v="0"/>
    <s v="DK1_Rural"/>
    <x v="3"/>
    <s v="GNR_HP_ELEC_COP-300"/>
    <x v="3"/>
    <n v="-1.4120717580812899E-2"/>
  </r>
  <r>
    <x v="0"/>
    <x v="0"/>
    <x v="0"/>
    <x v="0"/>
    <x v="0"/>
    <s v="DK1_Rural"/>
    <x v="3"/>
    <s v="GNR_HP_ELEC_COP-350"/>
    <x v="3"/>
    <n v="-1.7663000448228199E-2"/>
  </r>
  <r>
    <x v="0"/>
    <x v="0"/>
    <x v="0"/>
    <x v="0"/>
    <x v="0"/>
    <s v="DK1_Rural"/>
    <x v="3"/>
    <s v="GNR_HP_ELEC_COP-400"/>
    <x v="3"/>
    <n v="-7.3091848106857996E-2"/>
  </r>
  <r>
    <x v="0"/>
    <x v="0"/>
    <x v="0"/>
    <x v="0"/>
    <x v="0"/>
    <s v="DK1_Rural"/>
    <x v="3"/>
    <s v="GNR_HP_ELEC_COP-430"/>
    <x v="3"/>
    <n v="-4.31592489729812E-2"/>
  </r>
  <r>
    <x v="0"/>
    <x v="0"/>
    <x v="0"/>
    <x v="0"/>
    <x v="0"/>
    <s v="DK1_Rural"/>
    <x v="3"/>
    <s v="GNR_HP_ELEC_COP-450"/>
    <x v="3"/>
    <n v="-1.71309019000448E-2"/>
  </r>
  <r>
    <x v="0"/>
    <x v="0"/>
    <x v="0"/>
    <x v="0"/>
    <x v="0"/>
    <s v="DK1_Rural"/>
    <x v="3"/>
    <s v="GNR_HP_ELEC_COP-460"/>
    <x v="3"/>
    <n v="-0.11172327326116201"/>
  </r>
  <r>
    <x v="0"/>
    <x v="0"/>
    <x v="0"/>
    <x v="0"/>
    <x v="0"/>
    <s v="DK1_Rural"/>
    <x v="3"/>
    <s v="GNR_HP_ELEC_COP-470"/>
    <x v="3"/>
    <n v="-2.8855242562132299E-2"/>
  </r>
  <r>
    <x v="0"/>
    <x v="0"/>
    <x v="0"/>
    <x v="0"/>
    <x v="0"/>
    <s v="DK1_Rural"/>
    <x v="3"/>
    <s v="GNR_HP_ELEC_COP-500"/>
    <x v="3"/>
    <n v="-1.42757515833707E-2"/>
  </r>
  <r>
    <x v="0"/>
    <x v="0"/>
    <x v="0"/>
    <x v="0"/>
    <x v="0"/>
    <s v="DK1_Rural"/>
    <x v="3"/>
    <s v="GNR_HP_ELEC_COP-530"/>
    <x v="3"/>
    <n v="-3.6362763467076301E-2"/>
  </r>
  <r>
    <x v="0"/>
    <x v="0"/>
    <x v="0"/>
    <x v="0"/>
    <x v="0"/>
    <s v="DK1_Rural"/>
    <x v="3"/>
    <s v="GNR_HP_ELEC_COP-600"/>
    <x v="3"/>
    <n v="-7.1378757916853502E-3"/>
  </r>
  <r>
    <x v="0"/>
    <x v="0"/>
    <x v="0"/>
    <x v="0"/>
    <x v="0"/>
    <s v="DK1_Rural"/>
    <x v="3"/>
    <s v="GNR_HP_ELEC_GROUND-WTR_COP-360_LS-4-MW_Y-2020"/>
    <x v="3"/>
    <n v="-12.182885877390801"/>
  </r>
  <r>
    <x v="0"/>
    <x v="0"/>
    <x v="0"/>
    <x v="0"/>
    <x v="0"/>
    <s v="DK1_Small"/>
    <x v="3"/>
    <s v="GNR_HP_ELEC_GROUND-WTR_COP-360_LS-4-MW_Y-2020"/>
    <x v="3"/>
    <n v="-1.00810235795127"/>
  </r>
  <r>
    <x v="0"/>
    <x v="0"/>
    <x v="0"/>
    <x v="0"/>
    <x v="0"/>
    <s v="DK1_Small"/>
    <x v="2"/>
    <s v="GNR_ST_MSW_BP_E-20"/>
    <x v="3"/>
    <n v="0.41256922075941299"/>
  </r>
  <r>
    <x v="0"/>
    <x v="0"/>
    <x v="0"/>
    <x v="0"/>
    <x v="1"/>
    <s v="DK2_Large"/>
    <x v="1"/>
    <s v="GNR_ST_COAL_EXT_E-42"/>
    <x v="3"/>
    <n v="42.488957405705101"/>
  </r>
  <r>
    <x v="0"/>
    <x v="0"/>
    <x v="0"/>
    <x v="0"/>
    <x v="1"/>
    <s v="DK2_Large"/>
    <x v="3"/>
    <s v="GNR_HP_ELEC_COP-300"/>
    <x v="3"/>
    <n v="-5.2067227479960102E-3"/>
  </r>
  <r>
    <x v="0"/>
    <x v="0"/>
    <x v="0"/>
    <x v="0"/>
    <x v="1"/>
    <s v="DK2_Large"/>
    <x v="2"/>
    <s v="GNR_ST_MSW_BP_E-20"/>
    <x v="3"/>
    <n v="5.76869159410204"/>
  </r>
  <r>
    <x v="0"/>
    <x v="0"/>
    <x v="0"/>
    <x v="0"/>
    <x v="1"/>
    <s v="DK2_Large"/>
    <x v="2"/>
    <s v="GNR_ST_MSW_BP_E-21"/>
    <x v="3"/>
    <n v="2.0264378163896901"/>
  </r>
  <r>
    <x v="0"/>
    <x v="0"/>
    <x v="0"/>
    <x v="0"/>
    <x v="1"/>
    <s v="DK2_Large"/>
    <x v="2"/>
    <s v="GNR_ST_MSW_BP_E-23_LS-220-MW-FEED_Y-2020"/>
    <x v="3"/>
    <n v="19.355479017299"/>
  </r>
  <r>
    <x v="0"/>
    <x v="0"/>
    <x v="0"/>
    <x v="0"/>
    <x v="1"/>
    <s v="DK2_Large"/>
    <x v="2"/>
    <s v="GNR_ST_MSW_BP_E-27"/>
    <x v="3"/>
    <n v="2.8695542801430598"/>
  </r>
  <r>
    <x v="0"/>
    <x v="0"/>
    <x v="0"/>
    <x v="0"/>
    <x v="1"/>
    <s v="DK2_MedSmall"/>
    <x v="2"/>
    <s v="GNR_ST_MSW_BP_E-21"/>
    <x v="3"/>
    <n v="0.68621123550937901"/>
  </r>
  <r>
    <x v="0"/>
    <x v="0"/>
    <x v="0"/>
    <x v="0"/>
    <x v="1"/>
    <s v="DK2_MedSmall"/>
    <x v="2"/>
    <s v="GNR_ST_MSW_BP_E-25"/>
    <x v="3"/>
    <n v="1.11637350254511"/>
  </r>
  <r>
    <x v="0"/>
    <x v="0"/>
    <x v="0"/>
    <x v="0"/>
    <x v="1"/>
    <s v="DK2_MedSmall"/>
    <x v="2"/>
    <s v="GNR_ST_MSW_BP_E-28"/>
    <x v="3"/>
    <n v="1.87252946212662"/>
  </r>
  <r>
    <x v="0"/>
    <x v="0"/>
    <x v="0"/>
    <x v="0"/>
    <x v="1"/>
    <s v="DK2_Medium"/>
    <x v="1"/>
    <s v="GNR_ST_COAL_BP_E-38"/>
    <x v="3"/>
    <n v="14.4802366838643"/>
  </r>
  <r>
    <x v="0"/>
    <x v="0"/>
    <x v="0"/>
    <x v="0"/>
    <x v="1"/>
    <s v="DK2_Medium"/>
    <x v="1"/>
    <s v="GNR_ST_COAL_EXT_E-41"/>
    <x v="3"/>
    <n v="63.234952203338203"/>
  </r>
  <r>
    <x v="0"/>
    <x v="0"/>
    <x v="0"/>
    <x v="0"/>
    <x v="1"/>
    <s v="DK2_Medium"/>
    <x v="2"/>
    <s v="GNR_ST_MSW_BP_E-23"/>
    <x v="3"/>
    <n v="0.81578798218953796"/>
  </r>
  <r>
    <x v="0"/>
    <x v="0"/>
    <x v="0"/>
    <x v="0"/>
    <x v="1"/>
    <s v="DK2_Medium"/>
    <x v="2"/>
    <s v="GNR_ST_MSW_BP_E-25"/>
    <x v="3"/>
    <n v="0.75460388352532204"/>
  </r>
  <r>
    <x v="0"/>
    <x v="0"/>
    <x v="0"/>
    <x v="0"/>
    <x v="1"/>
    <s v="DK2_NoDH"/>
    <x v="4"/>
    <s v="GNR_PV_SUN"/>
    <x v="3"/>
    <n v="3.06555993539593"/>
  </r>
  <r>
    <x v="0"/>
    <x v="0"/>
    <x v="0"/>
    <x v="0"/>
    <x v="1"/>
    <s v="DK2_NoDH"/>
    <x v="5"/>
    <s v="GNR_ROR_WTR"/>
    <x v="3"/>
    <n v="1.1723442510686701E-3"/>
  </r>
  <r>
    <x v="0"/>
    <x v="0"/>
    <x v="0"/>
    <x v="0"/>
    <x v="1"/>
    <s v="DK2_NoDH"/>
    <x v="6"/>
    <s v="GNR_WT_WIND_ONS"/>
    <x v="3"/>
    <n v="28.988269357533301"/>
  </r>
  <r>
    <x v="0"/>
    <x v="0"/>
    <x v="0"/>
    <x v="0"/>
    <x v="1"/>
    <s v="DK2_NoDH"/>
    <x v="6"/>
    <s v="GNR_WT_WIND_ON_LS_Y-2020"/>
    <x v="3"/>
    <n v="38.358047179713999"/>
  </r>
  <r>
    <x v="0"/>
    <x v="0"/>
    <x v="0"/>
    <x v="0"/>
    <x v="1"/>
    <s v="DK2_Offshore"/>
    <x v="6"/>
    <s v="GNR_WT_WIND_OFF"/>
    <x v="3"/>
    <n v="29.145630512372801"/>
  </r>
  <r>
    <x v="0"/>
    <x v="0"/>
    <x v="0"/>
    <x v="0"/>
    <x v="1"/>
    <s v="DK2_Rural"/>
    <x v="1"/>
    <s v="GNR_ST_COAL_BP_E-35"/>
    <x v="3"/>
    <n v="3.7730194176266099"/>
  </r>
  <r>
    <x v="0"/>
    <x v="0"/>
    <x v="0"/>
    <x v="0"/>
    <x v="1"/>
    <s v="DK2_Rural"/>
    <x v="3"/>
    <s v="GNR_HP_ELEC_COP-400"/>
    <x v="3"/>
    <n v="-1.50745693761817E-2"/>
  </r>
  <r>
    <x v="0"/>
    <x v="0"/>
    <x v="0"/>
    <x v="0"/>
    <x v="1"/>
    <s v="DK2_Rural"/>
    <x v="3"/>
    <s v="GNR_HP_ELEC_GROUND-WTR_COP-360_LS-4-MW_Y-2020"/>
    <x v="3"/>
    <n v="-4.8099431829927104"/>
  </r>
  <r>
    <x v="0"/>
    <x v="0"/>
    <x v="0"/>
    <x v="0"/>
    <x v="1"/>
    <s v="DK2_Small"/>
    <x v="3"/>
    <s v="GNR_HP_ELEC_GROUND-WTR_COP-360_LS-4-MW_Y-2020"/>
    <x v="3"/>
    <n v="-0.47767738915670599"/>
  </r>
  <r>
    <x v="0"/>
    <x v="0"/>
    <x v="0"/>
    <x v="1"/>
    <x v="2"/>
    <s v="EE_A"/>
    <x v="4"/>
    <s v="GNR_PV_SUN_LS-4-MW_Y-2020"/>
    <x v="3"/>
    <n v="14.938344397092299"/>
  </r>
  <r>
    <x v="0"/>
    <x v="0"/>
    <x v="0"/>
    <x v="1"/>
    <x v="2"/>
    <s v="EE_A"/>
    <x v="6"/>
    <s v="GNR_WT_WIND_ON_LS_Y-2020"/>
    <x v="3"/>
    <n v="203.302074382114"/>
  </r>
  <r>
    <x v="0"/>
    <x v="0"/>
    <x v="0"/>
    <x v="1"/>
    <x v="2"/>
    <s v="EE_Enefit"/>
    <x v="7"/>
    <s v="ENEFIT_ST_RETORT-GAS_CND"/>
    <x v="3"/>
    <n v="5.2310302867220502"/>
  </r>
  <r>
    <x v="0"/>
    <x v="0"/>
    <x v="0"/>
    <x v="1"/>
    <x v="2"/>
    <s v="EE_Industry"/>
    <x v="7"/>
    <s v="GNR_ENG_RETORT-GAS_E-44"/>
    <x v="3"/>
    <n v="14.1985107782456"/>
  </r>
  <r>
    <x v="0"/>
    <x v="0"/>
    <x v="0"/>
    <x v="1"/>
    <x v="2"/>
    <s v="EE_Industry"/>
    <x v="8"/>
    <s v="GNR_ST_WOODWST_BP_E-53"/>
    <x v="3"/>
    <n v="1.0106140730383999"/>
  </r>
  <r>
    <x v="0"/>
    <x v="0"/>
    <x v="0"/>
    <x v="1"/>
    <x v="2"/>
    <s v="EE_Kohtla_Jarve"/>
    <x v="3"/>
    <s v="GNR_HP_ELEC_GROUND-WTR_COP-360_LS-4-MW_Y-2020"/>
    <x v="3"/>
    <n v="-1.6164630589575899"/>
  </r>
  <r>
    <x v="0"/>
    <x v="0"/>
    <x v="0"/>
    <x v="1"/>
    <x v="2"/>
    <s v="EE_Narva"/>
    <x v="3"/>
    <s v="GNR_HP_ELEC_AIR-WTR_COP-310_LS_Y-2020"/>
    <x v="3"/>
    <n v="-2.76098428228096"/>
  </r>
  <r>
    <x v="0"/>
    <x v="0"/>
    <x v="0"/>
    <x v="1"/>
    <x v="2"/>
    <s v="EE_Parnu"/>
    <x v="3"/>
    <s v="GNR_HP_ELEC_AIR-WTR_COP-310_LS_Y-2020"/>
    <x v="3"/>
    <n v="-1.1005954250046199"/>
  </r>
  <r>
    <x v="0"/>
    <x v="0"/>
    <x v="0"/>
    <x v="1"/>
    <x v="2"/>
    <s v="EE_Rural"/>
    <x v="5"/>
    <s v="GNR_ROR_WTR"/>
    <x v="3"/>
    <n v="0.50585448504472297"/>
  </r>
  <r>
    <x v="0"/>
    <x v="0"/>
    <x v="0"/>
    <x v="1"/>
    <x v="2"/>
    <s v="EE_Rural"/>
    <x v="6"/>
    <s v="GNR_WT_WIND_ONS"/>
    <x v="3"/>
    <n v="12.8584560078181"/>
  </r>
  <r>
    <x v="0"/>
    <x v="0"/>
    <x v="0"/>
    <x v="1"/>
    <x v="2"/>
    <s v="EE_Rural"/>
    <x v="8"/>
    <s v="EBAVERE_ST_WOODWST_BP"/>
    <x v="3"/>
    <n v="1.4945800819205901"/>
  </r>
  <r>
    <x v="0"/>
    <x v="0"/>
    <x v="0"/>
    <x v="1"/>
    <x v="2"/>
    <s v="EE_Tallinn"/>
    <x v="3"/>
    <s v="GNR_HP_ELEC_AIR-WTR_COP-310_LS_Y-2020"/>
    <x v="3"/>
    <n v="-9.6787909517572697"/>
  </r>
  <r>
    <x v="0"/>
    <x v="0"/>
    <x v="0"/>
    <x v="1"/>
    <x v="2"/>
    <s v="EE_Tallinn"/>
    <x v="2"/>
    <s v="IRU_ST_MSW_BP"/>
    <x v="3"/>
    <n v="2.5407861392650002"/>
  </r>
  <r>
    <x v="0"/>
    <x v="0"/>
    <x v="0"/>
    <x v="1"/>
    <x v="2"/>
    <s v="EE_Tartu"/>
    <x v="3"/>
    <s v="GNR_HP_ELEC_AIR-WTR_COP-310_LS_Y-2020"/>
    <x v="3"/>
    <n v="-2.8858464513576698"/>
  </r>
  <r>
    <x v="0"/>
    <x v="0"/>
    <x v="0"/>
    <x v="2"/>
    <x v="3"/>
    <s v="FI_IND"/>
    <x v="1"/>
    <s v="GNR_IND-ST_COAL_BP_CB-30"/>
    <x v="3"/>
    <n v="0.41954539841633398"/>
  </r>
  <r>
    <x v="0"/>
    <x v="0"/>
    <x v="0"/>
    <x v="2"/>
    <x v="3"/>
    <s v="FI_IND"/>
    <x v="3"/>
    <s v="GNR_HP_ELEC_AIR-WTR_COP-310_LS_Y-2020"/>
    <x v="3"/>
    <n v="-28.647200998755601"/>
  </r>
  <r>
    <x v="0"/>
    <x v="0"/>
    <x v="0"/>
    <x v="2"/>
    <x v="3"/>
    <s v="FI_IND"/>
    <x v="2"/>
    <s v="GNR_IND-ST_MSW_BP_CB-30"/>
    <x v="3"/>
    <n v="11.0638321166852"/>
  </r>
  <r>
    <x v="0"/>
    <x v="0"/>
    <x v="0"/>
    <x v="2"/>
    <x v="3"/>
    <s v="FI_IND"/>
    <x v="2"/>
    <s v="GNR_ST_MSW_BP_E-23_LS-220-MW-FEED_Y-2020"/>
    <x v="3"/>
    <n v="89.234790505814004"/>
  </r>
  <r>
    <x v="0"/>
    <x v="0"/>
    <x v="0"/>
    <x v="2"/>
    <x v="3"/>
    <s v="FI_IND"/>
    <x v="9"/>
    <s v="AITTALUOTO_IND-ST_PEAT_EXT"/>
    <x v="3"/>
    <n v="4.8811661588401298"/>
  </r>
  <r>
    <x v="0"/>
    <x v="0"/>
    <x v="0"/>
    <x v="2"/>
    <x v="3"/>
    <s v="FI_IND"/>
    <x v="9"/>
    <s v="ALHOLMEN2_IND-ST_PEAT_EXT"/>
    <x v="3"/>
    <n v="18.632296033499799"/>
  </r>
  <r>
    <x v="0"/>
    <x v="0"/>
    <x v="0"/>
    <x v="2"/>
    <x v="3"/>
    <s v="FI_IND"/>
    <x v="9"/>
    <s v="GNR_IND-ST_PEAT_BP_CB-20"/>
    <x v="3"/>
    <n v="5.3824334510719503"/>
  </r>
  <r>
    <x v="0"/>
    <x v="0"/>
    <x v="0"/>
    <x v="2"/>
    <x v="3"/>
    <s v="FI_IND"/>
    <x v="9"/>
    <s v="GNR_IND-ST_PEAT_BP_CB-30"/>
    <x v="3"/>
    <n v="27.016308390670801"/>
  </r>
  <r>
    <x v="0"/>
    <x v="0"/>
    <x v="0"/>
    <x v="2"/>
    <x v="3"/>
    <s v="FI_IND"/>
    <x v="9"/>
    <s v="GNR_ST_PEAT_BP_CB-50"/>
    <x v="3"/>
    <n v="1.84397201944754"/>
  </r>
  <r>
    <x v="0"/>
    <x v="0"/>
    <x v="0"/>
    <x v="2"/>
    <x v="3"/>
    <s v="FI_IND"/>
    <x v="8"/>
    <s v="GNR_IND-ST_BLACKLIC_BP_CB-30"/>
    <x v="3"/>
    <n v="61.148432745164001"/>
  </r>
  <r>
    <x v="0"/>
    <x v="0"/>
    <x v="0"/>
    <x v="2"/>
    <x v="3"/>
    <s v="FI_IND"/>
    <x v="8"/>
    <s v="GNR_IND-ST_BLACKLIC_BP_CB-60"/>
    <x v="3"/>
    <n v="7.5221425688021801"/>
  </r>
  <r>
    <x v="0"/>
    <x v="0"/>
    <x v="0"/>
    <x v="2"/>
    <x v="3"/>
    <s v="FI_large"/>
    <x v="1"/>
    <s v="NA2y3_ST_COAL_EXT"/>
    <x v="3"/>
    <n v="3.47207673187371"/>
  </r>
  <r>
    <x v="0"/>
    <x v="0"/>
    <x v="0"/>
    <x v="2"/>
    <x v="3"/>
    <s v="FI_large"/>
    <x v="9"/>
    <s v="GNR_IND-ST_PEAT_BP_CB-40"/>
    <x v="3"/>
    <n v="7.7475452577223898"/>
  </r>
  <r>
    <x v="0"/>
    <x v="0"/>
    <x v="0"/>
    <x v="2"/>
    <x v="3"/>
    <s v="FI_large"/>
    <x v="9"/>
    <s v="GNR_ST_PEAT_BP_CB-40"/>
    <x v="3"/>
    <n v="6.2948805218994401"/>
  </r>
  <r>
    <x v="0"/>
    <x v="0"/>
    <x v="0"/>
    <x v="2"/>
    <x v="3"/>
    <s v="FI_large"/>
    <x v="9"/>
    <s v="KELJONLAHTI_ST_PEAT_EXT"/>
    <x v="3"/>
    <n v="21.8625932555749"/>
  </r>
  <r>
    <x v="0"/>
    <x v="0"/>
    <x v="0"/>
    <x v="2"/>
    <x v="3"/>
    <s v="FI_large"/>
    <x v="9"/>
    <s v="TOPPILA2_ST_PEAT_EXT"/>
    <x v="3"/>
    <n v="10.638188932795"/>
  </r>
  <r>
    <x v="0"/>
    <x v="0"/>
    <x v="0"/>
    <x v="2"/>
    <x v="3"/>
    <s v="FI_large_gas"/>
    <x v="1"/>
    <s v="GNR_ST_COAL_BP_CB-50"/>
    <x v="3"/>
    <n v="52.141758665025002"/>
  </r>
  <r>
    <x v="0"/>
    <x v="0"/>
    <x v="0"/>
    <x v="2"/>
    <x v="3"/>
    <s v="FI_large_gas"/>
    <x v="3"/>
    <s v="GNR_HP_ELEC_COP-270"/>
    <x v="3"/>
    <n v="-1.6530161787554001"/>
  </r>
  <r>
    <x v="0"/>
    <x v="0"/>
    <x v="0"/>
    <x v="2"/>
    <x v="3"/>
    <s v="FI_large_gas"/>
    <x v="2"/>
    <s v="GNR_ST_MSW_BP_CB-30"/>
    <x v="3"/>
    <n v="6.3770699005894098"/>
  </r>
  <r>
    <x v="0"/>
    <x v="0"/>
    <x v="0"/>
    <x v="2"/>
    <x v="3"/>
    <s v="FI_large_gas"/>
    <x v="2"/>
    <s v="GNR_ST_MSW_BP_E-23_LS-220-MW-FEED_Y-2020"/>
    <x v="3"/>
    <n v="42.858490753642599"/>
  </r>
  <r>
    <x v="0"/>
    <x v="0"/>
    <x v="0"/>
    <x v="2"/>
    <x v="3"/>
    <s v="FI_large_gas"/>
    <x v="10"/>
    <s v="GNR_ST_HYDROGEN_BP_CB-30"/>
    <x v="3"/>
    <n v="0.24586293592633901"/>
  </r>
  <r>
    <x v="0"/>
    <x v="0"/>
    <x v="0"/>
    <x v="2"/>
    <x v="3"/>
    <s v="FI_large_gas"/>
    <x v="8"/>
    <s v="GNR_IND-ST_WOODWST_BP_CB-50"/>
    <x v="3"/>
    <n v="11.524473570862099"/>
  </r>
  <r>
    <x v="0"/>
    <x v="0"/>
    <x v="0"/>
    <x v="2"/>
    <x v="3"/>
    <s v="FI_medium"/>
    <x v="1"/>
    <s v="GNR_ST_COAL_BP_CB-130"/>
    <x v="3"/>
    <n v="35.342797039411202"/>
  </r>
  <r>
    <x v="0"/>
    <x v="0"/>
    <x v="0"/>
    <x v="2"/>
    <x v="3"/>
    <s v="FI_medium"/>
    <x v="2"/>
    <s v="GNR_ST_MSW_BP_CB-30"/>
    <x v="3"/>
    <n v="3.5342797039411198"/>
  </r>
  <r>
    <x v="0"/>
    <x v="0"/>
    <x v="0"/>
    <x v="2"/>
    <x v="3"/>
    <s v="FI_medium"/>
    <x v="10"/>
    <s v="GNR_ST_BFG_BP_CB-280"/>
    <x v="3"/>
    <n v="16.9030768449358"/>
  </r>
  <r>
    <x v="0"/>
    <x v="0"/>
    <x v="0"/>
    <x v="2"/>
    <x v="3"/>
    <s v="FI_medium"/>
    <x v="10"/>
    <s v="GNR_ST_BFG_BP_CB-90"/>
    <x v="3"/>
    <n v="9.9881817720075095"/>
  </r>
  <r>
    <x v="0"/>
    <x v="0"/>
    <x v="0"/>
    <x v="2"/>
    <x v="3"/>
    <s v="FI_medium"/>
    <x v="9"/>
    <s v="GNR_ST_PEAT_BP_CB-120"/>
    <x v="3"/>
    <n v="19.2080418692452"/>
  </r>
  <r>
    <x v="0"/>
    <x v="0"/>
    <x v="0"/>
    <x v="2"/>
    <x v="3"/>
    <s v="FI_medium"/>
    <x v="9"/>
    <s v="GNR_ST_PEAT_BP_CB-30"/>
    <x v="3"/>
    <n v="8.1130031522450405"/>
  </r>
  <r>
    <x v="0"/>
    <x v="0"/>
    <x v="0"/>
    <x v="2"/>
    <x v="3"/>
    <s v="FI_medium"/>
    <x v="9"/>
    <s v="GNR_ST_PEAT_BP_CB-40"/>
    <x v="3"/>
    <n v="1.53409514151543"/>
  </r>
  <r>
    <x v="0"/>
    <x v="0"/>
    <x v="0"/>
    <x v="2"/>
    <x v="3"/>
    <s v="FI_medium"/>
    <x v="9"/>
    <s v="GNR_ST_PEAT_BP_CB-50"/>
    <x v="3"/>
    <n v="1.5376986301961799"/>
  </r>
  <r>
    <x v="0"/>
    <x v="0"/>
    <x v="0"/>
    <x v="2"/>
    <x v="3"/>
    <s v="FI_medium"/>
    <x v="8"/>
    <s v="GNR_IND-ST_WOODWST_BP_CB-40"/>
    <x v="3"/>
    <n v="0.47910762669725299"/>
  </r>
  <r>
    <x v="0"/>
    <x v="0"/>
    <x v="0"/>
    <x v="2"/>
    <x v="3"/>
    <s v="FI_medium_gas"/>
    <x v="3"/>
    <s v="GNR_HP_ELEC_GROUND-WTR_COP-360_LS-4-MW_Y-2020"/>
    <x v="3"/>
    <n v="-12.276854870832"/>
  </r>
  <r>
    <x v="0"/>
    <x v="0"/>
    <x v="0"/>
    <x v="2"/>
    <x v="3"/>
    <s v="FI_medium_gas"/>
    <x v="2"/>
    <s v="GNR_ST_MSW_BP_CB-20"/>
    <x v="3"/>
    <n v="3.01182096509765"/>
  </r>
  <r>
    <x v="0"/>
    <x v="0"/>
    <x v="0"/>
    <x v="2"/>
    <x v="3"/>
    <s v="FI_medium_gas"/>
    <x v="2"/>
    <s v="GNR_ST_MSW_BP_CB-30"/>
    <x v="3"/>
    <n v="1.0756503446777299"/>
  </r>
  <r>
    <x v="0"/>
    <x v="0"/>
    <x v="0"/>
    <x v="2"/>
    <x v="3"/>
    <s v="FI_medium_gas"/>
    <x v="8"/>
    <s v="GNR_IND-ST_WOODWST_BP_CB-40"/>
    <x v="3"/>
    <n v="0.764136596790019"/>
  </r>
  <r>
    <x v="0"/>
    <x v="0"/>
    <x v="0"/>
    <x v="2"/>
    <x v="3"/>
    <s v="FI_small"/>
    <x v="3"/>
    <s v="GNR_HP_ELEC_COP-270"/>
    <x v="3"/>
    <n v="-3.7316114481843E-2"/>
  </r>
  <r>
    <x v="0"/>
    <x v="0"/>
    <x v="0"/>
    <x v="2"/>
    <x v="3"/>
    <s v="FI_small"/>
    <x v="3"/>
    <s v="GNR_HP_ELEC_GROUND-WTR_COP-360_LS-4-MW_Y-2020"/>
    <x v="3"/>
    <n v="-11.275382785920099"/>
  </r>
  <r>
    <x v="0"/>
    <x v="0"/>
    <x v="0"/>
    <x v="2"/>
    <x v="3"/>
    <s v="FI_small"/>
    <x v="9"/>
    <s v="GNR_ST_PEAT_BP_CB-10"/>
    <x v="3"/>
    <n v="0.400529669247908"/>
  </r>
  <r>
    <x v="0"/>
    <x v="0"/>
    <x v="0"/>
    <x v="2"/>
    <x v="3"/>
    <s v="FI_small"/>
    <x v="9"/>
    <s v="GNR_ST_PEAT_BP_CB-20"/>
    <x v="3"/>
    <n v="0.393357728593699"/>
  </r>
  <r>
    <x v="0"/>
    <x v="0"/>
    <x v="0"/>
    <x v="2"/>
    <x v="3"/>
    <s v="FI_small"/>
    <x v="9"/>
    <s v="GNR_ST_PEAT_BP_CB-30"/>
    <x v="3"/>
    <n v="2.0968788289722"/>
  </r>
  <r>
    <x v="0"/>
    <x v="0"/>
    <x v="0"/>
    <x v="2"/>
    <x v="3"/>
    <s v="FI_small"/>
    <x v="8"/>
    <s v="GNR_ST_WOODWST_BP_CB-30"/>
    <x v="3"/>
    <n v="1.4907346910880599E-3"/>
  </r>
  <r>
    <x v="0"/>
    <x v="0"/>
    <x v="0"/>
    <x v="2"/>
    <x v="3"/>
    <s v="FI_small_gas"/>
    <x v="3"/>
    <s v="GNR_HP_ELEC_COP-270"/>
    <x v="3"/>
    <n v="-0.116094578387956"/>
  </r>
  <r>
    <x v="0"/>
    <x v="0"/>
    <x v="0"/>
    <x v="2"/>
    <x v="3"/>
    <s v="FI_small_gas"/>
    <x v="3"/>
    <s v="GNR_HP_ELEC_GROUND-WTR_COP-360_LS-4-MW_Y-2020"/>
    <x v="3"/>
    <n v="-2.7840138210146401"/>
  </r>
  <r>
    <x v="0"/>
    <x v="0"/>
    <x v="0"/>
    <x v="2"/>
    <x v="3"/>
    <s v="FinA"/>
    <x v="1"/>
    <s v="GNR_ST_COAL_CND_E-40"/>
    <x v="3"/>
    <n v="55.194942225626399"/>
  </r>
  <r>
    <x v="0"/>
    <x v="0"/>
    <x v="0"/>
    <x v="2"/>
    <x v="3"/>
    <s v="FinA"/>
    <x v="11"/>
    <s v="GNR_ST_NUCL_CND_E-33"/>
    <x v="3"/>
    <n v="518.28753815781795"/>
  </r>
  <r>
    <x v="0"/>
    <x v="0"/>
    <x v="0"/>
    <x v="2"/>
    <x v="3"/>
    <s v="FinA"/>
    <x v="9"/>
    <s v="GNR_ST_PEAT_CND_E-38"/>
    <x v="3"/>
    <n v="0.46573564213544699"/>
  </r>
  <r>
    <x v="0"/>
    <x v="0"/>
    <x v="0"/>
    <x v="2"/>
    <x v="3"/>
    <s v="FinA"/>
    <x v="5"/>
    <s v="GNR_RES_WTR_NOPMP_MC-01"/>
    <x v="3"/>
    <n v="24.117617371024298"/>
  </r>
  <r>
    <x v="0"/>
    <x v="0"/>
    <x v="0"/>
    <x v="2"/>
    <x v="3"/>
    <s v="FinA"/>
    <x v="5"/>
    <s v="GNR_RES_WTR_NOPMP_MC-02"/>
    <x v="3"/>
    <n v="24.117617371024298"/>
  </r>
  <r>
    <x v="0"/>
    <x v="0"/>
    <x v="0"/>
    <x v="2"/>
    <x v="3"/>
    <s v="FinA"/>
    <x v="5"/>
    <s v="GNR_RES_WTR_NOPMP_MC-03"/>
    <x v="3"/>
    <n v="24.117617371024298"/>
  </r>
  <r>
    <x v="0"/>
    <x v="0"/>
    <x v="0"/>
    <x v="2"/>
    <x v="3"/>
    <s v="FinA"/>
    <x v="5"/>
    <s v="GNR_RES_WTR_NOPMP_MC-04"/>
    <x v="3"/>
    <n v="24.117617371024298"/>
  </r>
  <r>
    <x v="0"/>
    <x v="0"/>
    <x v="0"/>
    <x v="2"/>
    <x v="3"/>
    <s v="FinA"/>
    <x v="5"/>
    <s v="GNR_RES_WTR_NOPMP_MC-05"/>
    <x v="3"/>
    <n v="19.692425149615101"/>
  </r>
  <r>
    <x v="0"/>
    <x v="0"/>
    <x v="0"/>
    <x v="2"/>
    <x v="3"/>
    <s v="FinA"/>
    <x v="5"/>
    <s v="GNR_RES_WTR_NOPMP_MC-06"/>
    <x v="3"/>
    <n v="17.5006304848159"/>
  </r>
  <r>
    <x v="0"/>
    <x v="0"/>
    <x v="0"/>
    <x v="2"/>
    <x v="3"/>
    <s v="FinA"/>
    <x v="5"/>
    <s v="GNR_RES_WTR_NOPMP_MC-07"/>
    <x v="3"/>
    <n v="14.304037449689799"/>
  </r>
  <r>
    <x v="0"/>
    <x v="0"/>
    <x v="0"/>
    <x v="2"/>
    <x v="3"/>
    <s v="FinA"/>
    <x v="5"/>
    <s v="GNR_RES_WTR_NOPMP_MC-08"/>
    <x v="3"/>
    <n v="13.6285677687013"/>
  </r>
  <r>
    <x v="0"/>
    <x v="0"/>
    <x v="0"/>
    <x v="2"/>
    <x v="3"/>
    <s v="FinA"/>
    <x v="5"/>
    <s v="GNR_RES_WTR_NOPMP_MC-09"/>
    <x v="3"/>
    <n v="2.5640225446672602"/>
  </r>
  <r>
    <x v="0"/>
    <x v="0"/>
    <x v="0"/>
    <x v="2"/>
    <x v="3"/>
    <s v="FinA"/>
    <x v="5"/>
    <s v="GNR_ROR_WTR"/>
    <x v="3"/>
    <n v="131.830998136895"/>
  </r>
  <r>
    <x v="0"/>
    <x v="0"/>
    <x v="0"/>
    <x v="2"/>
    <x v="3"/>
    <s v="FinA"/>
    <x v="6"/>
    <s v="GNR_WT_WIND_ONS"/>
    <x v="3"/>
    <n v="100.027396161445"/>
  </r>
  <r>
    <x v="0"/>
    <x v="0"/>
    <x v="0"/>
    <x v="3"/>
    <x v="4"/>
    <s v="DE4-E_A"/>
    <x v="3"/>
    <s v="AGG-DE4-E_ES_ELEC"/>
    <x v="3"/>
    <n v="7.9514340336386699E-2"/>
  </r>
  <r>
    <x v="0"/>
    <x v="0"/>
    <x v="0"/>
    <x v="3"/>
    <x v="4"/>
    <s v="DE4-E_A"/>
    <x v="3"/>
    <s v="AGG-DE4-E_RES_WTR_PMP"/>
    <x v="3"/>
    <n v="12.713436912400701"/>
  </r>
  <r>
    <x v="0"/>
    <x v="0"/>
    <x v="0"/>
    <x v="3"/>
    <x v="4"/>
    <s v="DE4-E_A"/>
    <x v="3"/>
    <s v="GNR_ES_ELEC_BAT-LITHIO_E-95_Y-16-29"/>
    <x v="3"/>
    <n v="12.828284257113101"/>
  </r>
  <r>
    <x v="0"/>
    <x v="0"/>
    <x v="0"/>
    <x v="3"/>
    <x v="4"/>
    <s v="DE4-E_A"/>
    <x v="12"/>
    <s v="GNR_ST_LIGN_BP_E-39"/>
    <x v="3"/>
    <n v="748.56492500023501"/>
  </r>
  <r>
    <x v="0"/>
    <x v="0"/>
    <x v="0"/>
    <x v="3"/>
    <x v="4"/>
    <s v="DE4-E_A"/>
    <x v="12"/>
    <s v="GNR_ST_LIGN_CND_E-43"/>
    <x v="3"/>
    <n v="58.198740243079598"/>
  </r>
  <r>
    <x v="0"/>
    <x v="0"/>
    <x v="0"/>
    <x v="3"/>
    <x v="4"/>
    <s v="DE4-E_A"/>
    <x v="4"/>
    <s v="GNR_PV_SUN"/>
    <x v="3"/>
    <n v="119.429082862076"/>
  </r>
  <r>
    <x v="0"/>
    <x v="0"/>
    <x v="0"/>
    <x v="3"/>
    <x v="4"/>
    <s v="DE4-E_A"/>
    <x v="13"/>
    <s v="GNR_GEO_HEAT_EO"/>
    <x v="3"/>
    <n v="3.3632825594341699E-2"/>
  </r>
  <r>
    <x v="0"/>
    <x v="0"/>
    <x v="0"/>
    <x v="3"/>
    <x v="4"/>
    <s v="DE4-E_A"/>
    <x v="5"/>
    <s v="GNR_ROR_WTR"/>
    <x v="3"/>
    <n v="44.861647699808003"/>
  </r>
  <r>
    <x v="0"/>
    <x v="0"/>
    <x v="0"/>
    <x v="3"/>
    <x v="4"/>
    <s v="DE4-E_A"/>
    <x v="6"/>
    <s v="GNR_WT_WIND_ONS"/>
    <x v="3"/>
    <n v="647.715442268483"/>
  </r>
  <r>
    <x v="0"/>
    <x v="0"/>
    <x v="0"/>
    <x v="3"/>
    <x v="4"/>
    <s v="DE4-E_Offshore_A"/>
    <x v="6"/>
    <s v="GNR_WT_WIND_OFF"/>
    <x v="3"/>
    <n v="139.51484087688701"/>
  </r>
  <r>
    <x v="0"/>
    <x v="0"/>
    <x v="0"/>
    <x v="3"/>
    <x v="5"/>
    <s v="DE4-N_A"/>
    <x v="1"/>
    <s v="GNR_ST_COAL_BP_E-40"/>
    <x v="3"/>
    <n v="111.582550181166"/>
  </r>
  <r>
    <x v="0"/>
    <x v="0"/>
    <x v="0"/>
    <x v="3"/>
    <x v="5"/>
    <s v="DE4-N_A"/>
    <x v="1"/>
    <s v="GNR_ST_COAL_CND_E-46"/>
    <x v="3"/>
    <n v="148.06509731187001"/>
  </r>
  <r>
    <x v="0"/>
    <x v="0"/>
    <x v="0"/>
    <x v="3"/>
    <x v="5"/>
    <s v="DE4-N_A"/>
    <x v="3"/>
    <s v="AGG-DE4-N_ES_ELEC"/>
    <x v="3"/>
    <n v="1.6622136090723601E-2"/>
  </r>
  <r>
    <x v="0"/>
    <x v="0"/>
    <x v="0"/>
    <x v="3"/>
    <x v="5"/>
    <s v="DE4-N_A"/>
    <x v="3"/>
    <s v="AGG-DE4-N_RES_WTR_PMP"/>
    <x v="3"/>
    <n v="0.62698564648733801"/>
  </r>
  <r>
    <x v="0"/>
    <x v="0"/>
    <x v="0"/>
    <x v="3"/>
    <x v="5"/>
    <s v="DE4-N_A"/>
    <x v="3"/>
    <s v="GNR_ES_ELEC_BAT-LITHIO_E-95_Y-16-29"/>
    <x v="3"/>
    <n v="8.6573625472518602E-3"/>
  </r>
  <r>
    <x v="0"/>
    <x v="0"/>
    <x v="0"/>
    <x v="3"/>
    <x v="5"/>
    <s v="DE4-N_A"/>
    <x v="2"/>
    <s v="GNR_ST_MSW_BP_E-23_LS-220-MW-FEED_Y-2020"/>
    <x v="3"/>
    <n v="9.5265368710151002"/>
  </r>
  <r>
    <x v="0"/>
    <x v="0"/>
    <x v="0"/>
    <x v="3"/>
    <x v="5"/>
    <s v="DE4-N_A"/>
    <x v="2"/>
    <s v="GNR_ST_MSW_BP_E-33"/>
    <x v="3"/>
    <n v="6.1678829198861198"/>
  </r>
  <r>
    <x v="0"/>
    <x v="0"/>
    <x v="0"/>
    <x v="3"/>
    <x v="5"/>
    <s v="DE4-N_A"/>
    <x v="11"/>
    <s v="GNR_ST_NUCL_CND_E-33"/>
    <x v="3"/>
    <n v="145.60538980495099"/>
  </r>
  <r>
    <x v="0"/>
    <x v="0"/>
    <x v="0"/>
    <x v="3"/>
    <x v="5"/>
    <s v="DE4-N_A"/>
    <x v="4"/>
    <s v="GNR_PV_SUN"/>
    <x v="3"/>
    <n v="17.0985011986131"/>
  </r>
  <r>
    <x v="0"/>
    <x v="0"/>
    <x v="0"/>
    <x v="3"/>
    <x v="5"/>
    <s v="DE4-N_A"/>
    <x v="13"/>
    <s v="GNR_GEO_HEAT_EO"/>
    <x v="3"/>
    <n v="1.5043616877771001E-3"/>
  </r>
  <r>
    <x v="0"/>
    <x v="0"/>
    <x v="0"/>
    <x v="3"/>
    <x v="5"/>
    <s v="DE4-N_A"/>
    <x v="5"/>
    <s v="GNR_ROR_WTR"/>
    <x v="3"/>
    <n v="0.38887833388665299"/>
  </r>
  <r>
    <x v="0"/>
    <x v="0"/>
    <x v="0"/>
    <x v="3"/>
    <x v="5"/>
    <s v="DE4-N_A"/>
    <x v="6"/>
    <s v="GNR_WT_WIND_ONS"/>
    <x v="3"/>
    <n v="274.09133348964298"/>
  </r>
  <r>
    <x v="0"/>
    <x v="0"/>
    <x v="0"/>
    <x v="3"/>
    <x v="5"/>
    <s v="DE4-N_A"/>
    <x v="6"/>
    <s v="GNR_WT_WIND_ON_LS_Y-2020"/>
    <x v="3"/>
    <n v="315.56445811559797"/>
  </r>
  <r>
    <x v="0"/>
    <x v="0"/>
    <x v="0"/>
    <x v="3"/>
    <x v="5"/>
    <s v="DE4-N_Offshore_A"/>
    <x v="6"/>
    <s v="GNR_WT_WIND_OFF"/>
    <x v="3"/>
    <n v="60.547754975636899"/>
  </r>
  <r>
    <x v="0"/>
    <x v="0"/>
    <x v="0"/>
    <x v="3"/>
    <x v="6"/>
    <s v="DE4-S_A"/>
    <x v="1"/>
    <s v="GNR_ST_COAL_BP_E-43"/>
    <x v="3"/>
    <n v="506.76226164476901"/>
  </r>
  <r>
    <x v="0"/>
    <x v="0"/>
    <x v="0"/>
    <x v="3"/>
    <x v="6"/>
    <s v="DE4-S_A"/>
    <x v="1"/>
    <s v="GNR_ST_COAL_CND_E-38"/>
    <x v="3"/>
    <n v="72.536130031330401"/>
  </r>
  <r>
    <x v="0"/>
    <x v="0"/>
    <x v="0"/>
    <x v="3"/>
    <x v="6"/>
    <s v="DE4-S_A"/>
    <x v="1"/>
    <s v="GNR_ST_COAL_CND_E-44"/>
    <x v="3"/>
    <n v="53.139346112745002"/>
  </r>
  <r>
    <x v="0"/>
    <x v="0"/>
    <x v="0"/>
    <x v="3"/>
    <x v="6"/>
    <s v="DE4-S_A"/>
    <x v="3"/>
    <s v="AGG-DE4-S_ES_ELEC"/>
    <x v="3"/>
    <n v="0.16755628304454501"/>
  </r>
  <r>
    <x v="0"/>
    <x v="0"/>
    <x v="0"/>
    <x v="3"/>
    <x v="6"/>
    <s v="DE4-S_A"/>
    <x v="3"/>
    <s v="AGG-DE4-S_RES_WTR_PMP"/>
    <x v="3"/>
    <n v="12.4072282609774"/>
  </r>
  <r>
    <x v="0"/>
    <x v="0"/>
    <x v="0"/>
    <x v="3"/>
    <x v="6"/>
    <s v="DE4-S_A"/>
    <x v="3"/>
    <s v="GNR_ES_ELEC_BAT-LITHIO_E-95_Y-16-29"/>
    <x v="3"/>
    <n v="218.84639581302"/>
  </r>
  <r>
    <x v="0"/>
    <x v="0"/>
    <x v="0"/>
    <x v="3"/>
    <x v="6"/>
    <s v="DE4-S_A"/>
    <x v="2"/>
    <s v="GNR_ST_MSW_CND_E-33"/>
    <x v="3"/>
    <n v="3.3217100626683198E-2"/>
  </r>
  <r>
    <x v="0"/>
    <x v="0"/>
    <x v="0"/>
    <x v="3"/>
    <x v="6"/>
    <s v="DE4-S_A"/>
    <x v="11"/>
    <s v="GNR_ST_NUCL_CND_E-33"/>
    <x v="3"/>
    <n v="547.065675109317"/>
  </r>
  <r>
    <x v="0"/>
    <x v="0"/>
    <x v="0"/>
    <x v="3"/>
    <x v="6"/>
    <s v="DE4-S_A"/>
    <x v="4"/>
    <s v="GNR_PV_SUN"/>
    <x v="3"/>
    <n v="244.375636726941"/>
  </r>
  <r>
    <x v="0"/>
    <x v="0"/>
    <x v="0"/>
    <x v="3"/>
    <x v="6"/>
    <s v="DE4-S_A"/>
    <x v="13"/>
    <s v="GNR_GEO_HEAT_EO"/>
    <x v="3"/>
    <n v="7.3369639430180502"/>
  </r>
  <r>
    <x v="0"/>
    <x v="0"/>
    <x v="0"/>
    <x v="3"/>
    <x v="6"/>
    <s v="DE4-S_A"/>
    <x v="5"/>
    <s v="GNR_RES_WTR_NOPMP"/>
    <x v="3"/>
    <n v="12.756896000706"/>
  </r>
  <r>
    <x v="0"/>
    <x v="0"/>
    <x v="0"/>
    <x v="3"/>
    <x v="6"/>
    <s v="DE4-S_A"/>
    <x v="5"/>
    <s v="GNR_ROR_WTR"/>
    <x v="3"/>
    <n v="692.53793500944005"/>
  </r>
  <r>
    <x v="0"/>
    <x v="0"/>
    <x v="0"/>
    <x v="3"/>
    <x v="6"/>
    <s v="DE4-S_A"/>
    <x v="6"/>
    <s v="GNR_WT_WIND_ONS"/>
    <x v="3"/>
    <n v="255.38246057370799"/>
  </r>
  <r>
    <x v="0"/>
    <x v="0"/>
    <x v="0"/>
    <x v="3"/>
    <x v="7"/>
    <s v="DE4-W_A"/>
    <x v="1"/>
    <s v="GNR_CC_COAL_BP_E-47"/>
    <x v="3"/>
    <n v="3.3403309277818802E-2"/>
  </r>
  <r>
    <x v="0"/>
    <x v="0"/>
    <x v="0"/>
    <x v="3"/>
    <x v="7"/>
    <s v="DE4-W_A"/>
    <x v="1"/>
    <s v="GNR_CC_COAL_BP_E-49"/>
    <x v="3"/>
    <n v="7.6372462321110099E-2"/>
  </r>
  <r>
    <x v="0"/>
    <x v="0"/>
    <x v="0"/>
    <x v="3"/>
    <x v="7"/>
    <s v="DE4-W_A"/>
    <x v="1"/>
    <s v="GNR_ST_COAL_BP_E-41"/>
    <x v="3"/>
    <n v="263.43685886620898"/>
  </r>
  <r>
    <x v="0"/>
    <x v="0"/>
    <x v="0"/>
    <x v="3"/>
    <x v="7"/>
    <s v="DE4-W_A"/>
    <x v="1"/>
    <s v="GNR_ST_COAL_CND_E-37"/>
    <x v="3"/>
    <n v="526.29659303501296"/>
  </r>
  <r>
    <x v="0"/>
    <x v="0"/>
    <x v="0"/>
    <x v="3"/>
    <x v="7"/>
    <s v="DE4-W_A"/>
    <x v="1"/>
    <s v="GNR_ST_COAL_CND_E-45"/>
    <x v="3"/>
    <n v="266.51453209386898"/>
  </r>
  <r>
    <x v="0"/>
    <x v="0"/>
    <x v="0"/>
    <x v="3"/>
    <x v="7"/>
    <s v="DE4-W_A"/>
    <x v="3"/>
    <s v="AGG-DE4-W_ES_ELEC"/>
    <x v="3"/>
    <n v="0.23748790484061599"/>
  </r>
  <r>
    <x v="0"/>
    <x v="0"/>
    <x v="0"/>
    <x v="3"/>
    <x v="7"/>
    <s v="DE4-W_A"/>
    <x v="3"/>
    <s v="AGG-DE4-W_RES_WTR_PMP"/>
    <x v="3"/>
    <n v="6.2974785867435896"/>
  </r>
  <r>
    <x v="0"/>
    <x v="0"/>
    <x v="0"/>
    <x v="3"/>
    <x v="7"/>
    <s v="DE4-W_A"/>
    <x v="3"/>
    <s v="GNR_ES_ELEC_BAT-LITHIO_E-95_Y-16-29"/>
    <x v="3"/>
    <n v="127.831853408621"/>
  </r>
  <r>
    <x v="0"/>
    <x v="0"/>
    <x v="0"/>
    <x v="3"/>
    <x v="7"/>
    <s v="DE4-W_A"/>
    <x v="12"/>
    <s v="GNR_ST_LIGN_BP_E-33"/>
    <x v="3"/>
    <n v="72.872224636129303"/>
  </r>
  <r>
    <x v="0"/>
    <x v="0"/>
    <x v="0"/>
    <x v="3"/>
    <x v="7"/>
    <s v="DE4-W_A"/>
    <x v="12"/>
    <s v="GNR_ST_LIGN_BP_E-37"/>
    <x v="3"/>
    <n v="295.28552721632701"/>
  </r>
  <r>
    <x v="0"/>
    <x v="0"/>
    <x v="0"/>
    <x v="3"/>
    <x v="7"/>
    <s v="DE4-W_A"/>
    <x v="12"/>
    <s v="GNR_ST_LIGN_CND_E-32"/>
    <x v="3"/>
    <n v="416.64955141101098"/>
  </r>
  <r>
    <x v="0"/>
    <x v="0"/>
    <x v="0"/>
    <x v="3"/>
    <x v="7"/>
    <s v="DE4-W_A"/>
    <x v="12"/>
    <s v="GNR_ST_LIGN_CND_E-41"/>
    <x v="3"/>
    <n v="376.95309916338999"/>
  </r>
  <r>
    <x v="0"/>
    <x v="0"/>
    <x v="0"/>
    <x v="3"/>
    <x v="7"/>
    <s v="DE4-W_A"/>
    <x v="2"/>
    <s v="GNR_ST_MSW_CND_E-33"/>
    <x v="3"/>
    <n v="0.19995699225890601"/>
  </r>
  <r>
    <x v="0"/>
    <x v="0"/>
    <x v="0"/>
    <x v="3"/>
    <x v="7"/>
    <s v="DE4-W_A"/>
    <x v="11"/>
    <s v="GNR_ST_NUCL_CND_E-33"/>
    <x v="3"/>
    <n v="302.02828458013101"/>
  </r>
  <r>
    <x v="0"/>
    <x v="0"/>
    <x v="0"/>
    <x v="3"/>
    <x v="7"/>
    <s v="DE4-W_A"/>
    <x v="4"/>
    <s v="GNR_PV_SUN"/>
    <x v="3"/>
    <n v="114.304156489862"/>
  </r>
  <r>
    <x v="0"/>
    <x v="0"/>
    <x v="0"/>
    <x v="3"/>
    <x v="7"/>
    <s v="DE4-W_A"/>
    <x v="5"/>
    <s v="GNR_ROR_WTR"/>
    <x v="3"/>
    <n v="30.256415076577699"/>
  </r>
  <r>
    <x v="0"/>
    <x v="0"/>
    <x v="0"/>
    <x v="3"/>
    <x v="7"/>
    <s v="DE4-W_A"/>
    <x v="6"/>
    <s v="GNR_WT_WIND_ONS"/>
    <x v="3"/>
    <n v="659.581165481678"/>
  </r>
  <r>
    <x v="0"/>
    <x v="0"/>
    <x v="0"/>
    <x v="3"/>
    <x v="7"/>
    <s v="DE4-W_Offshore_A"/>
    <x v="6"/>
    <s v="GNR_WT_WIND_OFF"/>
    <x v="3"/>
    <n v="260.60571431666602"/>
  </r>
  <r>
    <x v="0"/>
    <x v="0"/>
    <x v="0"/>
    <x v="3"/>
    <x v="7"/>
    <s v="DE4-W_Offshore_A"/>
    <x v="6"/>
    <s v="GNR_WT_WIND_OFF_L-NS_Y-2020"/>
    <x v="3"/>
    <n v="1770.00984195253"/>
  </r>
  <r>
    <x v="0"/>
    <x v="0"/>
    <x v="0"/>
    <x v="4"/>
    <x v="8"/>
    <s v="LV_A"/>
    <x v="6"/>
    <s v="GNR_WT_WIND_ON_LS_Y-2020"/>
    <x v="3"/>
    <n v="137.43775808931201"/>
  </r>
  <r>
    <x v="0"/>
    <x v="0"/>
    <x v="0"/>
    <x v="4"/>
    <x v="8"/>
    <s v="LV_RigaR"/>
    <x v="5"/>
    <s v="GNR_RES_WTR_NOPMP"/>
    <x v="3"/>
    <n v="8.7768425484994993E-3"/>
  </r>
  <r>
    <x v="0"/>
    <x v="0"/>
    <x v="0"/>
    <x v="4"/>
    <x v="8"/>
    <s v="LV_Rural"/>
    <x v="6"/>
    <s v="GNR_WT_WIND_ONS"/>
    <x v="3"/>
    <n v="2.1231416511640102"/>
  </r>
  <r>
    <x v="0"/>
    <x v="0"/>
    <x v="0"/>
    <x v="5"/>
    <x v="9"/>
    <s v="LT_A"/>
    <x v="3"/>
    <s v="GNR_ES_ELEC_BAT-LITHIO_E-95_Y-16-29"/>
    <x v="3"/>
    <n v="35.454508905238697"/>
  </r>
  <r>
    <x v="0"/>
    <x v="0"/>
    <x v="0"/>
    <x v="5"/>
    <x v="9"/>
    <s v="LT_A"/>
    <x v="4"/>
    <s v="GNR_PV_SUN_LS-4-MW_Y-2020"/>
    <x v="3"/>
    <n v="77.8340161185792"/>
  </r>
  <r>
    <x v="0"/>
    <x v="0"/>
    <x v="0"/>
    <x v="5"/>
    <x v="9"/>
    <s v="LT_KauU"/>
    <x v="2"/>
    <s v="KAUNAS_ST_MSW_BP"/>
    <x v="3"/>
    <n v="4.0862914305545797"/>
  </r>
  <r>
    <x v="0"/>
    <x v="0"/>
    <x v="0"/>
    <x v="5"/>
    <x v="9"/>
    <s v="LT_KauU"/>
    <x v="5"/>
    <s v="GNR_ROR_WTR"/>
    <x v="3"/>
    <n v="11.873215816247299"/>
  </r>
  <r>
    <x v="0"/>
    <x v="0"/>
    <x v="0"/>
    <x v="5"/>
    <x v="9"/>
    <s v="LT_KlaU"/>
    <x v="4"/>
    <s v="GNR_PV_SUN"/>
    <x v="3"/>
    <n v="1.85255055412452"/>
  </r>
  <r>
    <x v="0"/>
    <x v="0"/>
    <x v="0"/>
    <x v="5"/>
    <x v="9"/>
    <s v="LT_Other_DH"/>
    <x v="14"/>
    <s v="LIFOSA_ST_HEAT_BP"/>
    <x v="3"/>
    <n v="6.2996992887716496"/>
  </r>
  <r>
    <x v="0"/>
    <x v="0"/>
    <x v="0"/>
    <x v="5"/>
    <x v="9"/>
    <s v="LT_Other_DH"/>
    <x v="8"/>
    <s v="EBAVERE_ST_WOODWST_BP"/>
    <x v="3"/>
    <n v="1.7707262865736499"/>
  </r>
  <r>
    <x v="0"/>
    <x v="0"/>
    <x v="0"/>
    <x v="5"/>
    <x v="9"/>
    <s v="LT_Rural"/>
    <x v="6"/>
    <s v="GNR_WT_WIND_ONS"/>
    <x v="3"/>
    <n v="18.009047131604"/>
  </r>
  <r>
    <x v="0"/>
    <x v="0"/>
    <x v="0"/>
    <x v="5"/>
    <x v="9"/>
    <s v="LT_VilU"/>
    <x v="2"/>
    <s v="VILNIUS_ST_MSW_BP"/>
    <x v="3"/>
    <n v="15.6641171504592"/>
  </r>
  <r>
    <x v="0"/>
    <x v="0"/>
    <x v="0"/>
    <x v="5"/>
    <x v="9"/>
    <s v="LT_VilU"/>
    <x v="5"/>
    <s v="GNR_ES_WTR_PMP"/>
    <x v="3"/>
    <n v="4.3233582046828403"/>
  </r>
  <r>
    <x v="0"/>
    <x v="0"/>
    <x v="0"/>
    <x v="6"/>
    <x v="10"/>
    <s v="NL_A"/>
    <x v="1"/>
    <s v="GNR_ST_COAL_CND_E-40"/>
    <x v="3"/>
    <n v="876.97014018290804"/>
  </r>
  <r>
    <x v="0"/>
    <x v="0"/>
    <x v="0"/>
    <x v="6"/>
    <x v="10"/>
    <s v="NL_A"/>
    <x v="3"/>
    <s v="GNR_ES_ELEC_BAT-LITHIO_E-95_Y-16-29"/>
    <x v="3"/>
    <n v="137.95189120780901"/>
  </r>
  <r>
    <x v="0"/>
    <x v="0"/>
    <x v="0"/>
    <x v="6"/>
    <x v="10"/>
    <s v="NL_A"/>
    <x v="2"/>
    <s v="GNR_ST_MSW_CND_E-40"/>
    <x v="3"/>
    <n v="168.67178076782"/>
  </r>
  <r>
    <x v="0"/>
    <x v="0"/>
    <x v="0"/>
    <x v="6"/>
    <x v="10"/>
    <s v="NL_A"/>
    <x v="11"/>
    <s v="GNR_ST_NUCL_CND_E-33"/>
    <x v="3"/>
    <n v="96.619802874826505"/>
  </r>
  <r>
    <x v="0"/>
    <x v="0"/>
    <x v="0"/>
    <x v="6"/>
    <x v="10"/>
    <s v="NL_A"/>
    <x v="4"/>
    <s v="GNR_PV_SUN"/>
    <x v="3"/>
    <n v="16.5199092486653"/>
  </r>
  <r>
    <x v="0"/>
    <x v="0"/>
    <x v="0"/>
    <x v="6"/>
    <x v="10"/>
    <s v="NL_A"/>
    <x v="4"/>
    <s v="GNR_PV_SUN_LS-4-MW_Y-2020"/>
    <x v="3"/>
    <n v="83.680034029777104"/>
  </r>
  <r>
    <x v="0"/>
    <x v="0"/>
    <x v="0"/>
    <x v="6"/>
    <x v="10"/>
    <s v="NL_A"/>
    <x v="5"/>
    <s v="GNR_ROR_WTR"/>
    <x v="3"/>
    <n v="4.3403039827322099"/>
  </r>
  <r>
    <x v="0"/>
    <x v="0"/>
    <x v="0"/>
    <x v="6"/>
    <x v="10"/>
    <s v="NL_A"/>
    <x v="6"/>
    <s v="GNR_WT_WIND_OFF"/>
    <x v="3"/>
    <n v="64.770100076287306"/>
  </r>
  <r>
    <x v="0"/>
    <x v="0"/>
    <x v="0"/>
    <x v="6"/>
    <x v="10"/>
    <s v="NL_A"/>
    <x v="6"/>
    <s v="GNR_WT_WIND_ONS"/>
    <x v="3"/>
    <n v="188.57504933662901"/>
  </r>
  <r>
    <x v="0"/>
    <x v="0"/>
    <x v="0"/>
    <x v="6"/>
    <x v="10"/>
    <s v="NL_A"/>
    <x v="6"/>
    <s v="GNR_WT_WIND_ON_LS_Y-2020"/>
    <x v="3"/>
    <n v="534.29597312044802"/>
  </r>
  <r>
    <x v="0"/>
    <x v="0"/>
    <x v="0"/>
    <x v="6"/>
    <x v="10"/>
    <s v="NL_A"/>
    <x v="15"/>
    <s v="GNR_ST_WOOD_CND_E-50"/>
    <x v="3"/>
    <n v="0.81559956348866203"/>
  </r>
  <r>
    <x v="0"/>
    <x v="0"/>
    <x v="0"/>
    <x v="7"/>
    <x v="11"/>
    <s v="NO1_A1"/>
    <x v="5"/>
    <s v="GNR_RES_WTR_NOPMP_MC-01"/>
    <x v="3"/>
    <n v="22.897307876225899"/>
  </r>
  <r>
    <x v="0"/>
    <x v="0"/>
    <x v="0"/>
    <x v="7"/>
    <x v="11"/>
    <s v="NO1_A1"/>
    <x v="5"/>
    <s v="GNR_RES_WTR_NOPMP_MC-02"/>
    <x v="3"/>
    <n v="18.4129536119143"/>
  </r>
  <r>
    <x v="0"/>
    <x v="0"/>
    <x v="0"/>
    <x v="7"/>
    <x v="11"/>
    <s v="NO1_A1"/>
    <x v="5"/>
    <s v="GNR_RES_WTR_NOPMP_MC-03"/>
    <x v="3"/>
    <n v="18.4129536119143"/>
  </r>
  <r>
    <x v="0"/>
    <x v="0"/>
    <x v="0"/>
    <x v="7"/>
    <x v="11"/>
    <s v="NO1_A1"/>
    <x v="5"/>
    <s v="GNR_RES_WTR_NOPMP_MC-04"/>
    <x v="3"/>
    <n v="15.5809869567432"/>
  </r>
  <r>
    <x v="0"/>
    <x v="0"/>
    <x v="0"/>
    <x v="7"/>
    <x v="11"/>
    <s v="NO1_A1"/>
    <x v="5"/>
    <s v="GNR_RES_WTR_NOPMP_MC-05"/>
    <x v="3"/>
    <n v="5.9122847243525998"/>
  </r>
  <r>
    <x v="0"/>
    <x v="0"/>
    <x v="0"/>
    <x v="7"/>
    <x v="11"/>
    <s v="NO1_A1"/>
    <x v="5"/>
    <s v="GNR_ROR_WTR"/>
    <x v="3"/>
    <n v="119.320844691064"/>
  </r>
  <r>
    <x v="0"/>
    <x v="0"/>
    <x v="0"/>
    <x v="7"/>
    <x v="11"/>
    <s v="NO1_A1"/>
    <x v="6"/>
    <s v="GNR_WT_WIND_ONS"/>
    <x v="3"/>
    <n v="7.4853956361413498"/>
  </r>
  <r>
    <x v="0"/>
    <x v="0"/>
    <x v="0"/>
    <x v="7"/>
    <x v="11"/>
    <s v="NO1_A2"/>
    <x v="3"/>
    <s v="GNR_HP_ELEC_COP-270"/>
    <x v="3"/>
    <n v="-0.63967536463893904"/>
  </r>
  <r>
    <x v="0"/>
    <x v="0"/>
    <x v="0"/>
    <x v="7"/>
    <x v="11"/>
    <s v="NO1_A2"/>
    <x v="2"/>
    <s v="GNR_ST_MSW_BP_CB-20"/>
    <x v="3"/>
    <n v="0.99145763555439004"/>
  </r>
  <r>
    <x v="0"/>
    <x v="0"/>
    <x v="0"/>
    <x v="7"/>
    <x v="11"/>
    <s v="NO1_A3"/>
    <x v="3"/>
    <s v="GNR_HP_ELEC_COP-270"/>
    <x v="3"/>
    <n v="-0.39569386624540198"/>
  </r>
  <r>
    <x v="0"/>
    <x v="0"/>
    <x v="0"/>
    <x v="7"/>
    <x v="11"/>
    <s v="NO1_A3"/>
    <x v="3"/>
    <s v="GNR_HP_ELEC_GROUND-WTR_COP-360_LS-4-MW_Y-2020"/>
    <x v="3"/>
    <n v="-0.89188881238899897"/>
  </r>
  <r>
    <x v="0"/>
    <x v="0"/>
    <x v="0"/>
    <x v="7"/>
    <x v="11"/>
    <s v="NO1_A3"/>
    <x v="2"/>
    <s v="GNR_ST_MSW_BP_CB-20"/>
    <x v="3"/>
    <n v="2.24778998256817"/>
  </r>
  <r>
    <x v="0"/>
    <x v="0"/>
    <x v="0"/>
    <x v="7"/>
    <x v="12"/>
    <s v="NO2_A1"/>
    <x v="5"/>
    <s v="GNR_RES_WTR_NOPMP_MC-01"/>
    <x v="3"/>
    <n v="51.812116143869503"/>
  </r>
  <r>
    <x v="0"/>
    <x v="0"/>
    <x v="0"/>
    <x v="7"/>
    <x v="12"/>
    <s v="NO2_A1"/>
    <x v="5"/>
    <s v="GNR_RES_WTR_NOPMP_MC-02"/>
    <x v="3"/>
    <n v="125.18598132584199"/>
  </r>
  <r>
    <x v="0"/>
    <x v="0"/>
    <x v="0"/>
    <x v="7"/>
    <x v="12"/>
    <s v="NO2_A1"/>
    <x v="5"/>
    <s v="GNR_RES_WTR_NOPMP_MC-03"/>
    <x v="3"/>
    <n v="125.18598132584199"/>
  </r>
  <r>
    <x v="0"/>
    <x v="0"/>
    <x v="0"/>
    <x v="7"/>
    <x v="12"/>
    <s v="NO2_A1"/>
    <x v="5"/>
    <s v="GNR_RES_WTR_NOPMP_MC-04"/>
    <x v="3"/>
    <n v="91.535249321485693"/>
  </r>
  <r>
    <x v="0"/>
    <x v="0"/>
    <x v="0"/>
    <x v="7"/>
    <x v="12"/>
    <s v="NO2_A1"/>
    <x v="5"/>
    <s v="GNR_RES_WTR_NOPMP_MC-05"/>
    <x v="3"/>
    <n v="78.089980316832197"/>
  </r>
  <r>
    <x v="0"/>
    <x v="0"/>
    <x v="0"/>
    <x v="7"/>
    <x v="12"/>
    <s v="NO2_A1"/>
    <x v="5"/>
    <s v="GNR_RES_WTR_NOPMP_MC-06"/>
    <x v="3"/>
    <n v="61.488789395037898"/>
  </r>
  <r>
    <x v="0"/>
    <x v="0"/>
    <x v="0"/>
    <x v="7"/>
    <x v="12"/>
    <s v="NO2_A1"/>
    <x v="5"/>
    <s v="GNR_RES_WTR_NOPMP_MC-07"/>
    <x v="3"/>
    <n v="61.488789395037898"/>
  </r>
  <r>
    <x v="0"/>
    <x v="0"/>
    <x v="0"/>
    <x v="7"/>
    <x v="12"/>
    <s v="NO2_A1"/>
    <x v="5"/>
    <s v="GNR_RES_WTR_NOPMP_MC-08"/>
    <x v="3"/>
    <n v="31.406293202635101"/>
  </r>
  <r>
    <x v="0"/>
    <x v="0"/>
    <x v="0"/>
    <x v="7"/>
    <x v="12"/>
    <s v="NO2_A1"/>
    <x v="5"/>
    <s v="GNR_RES_WTR_PMP_MC-01"/>
    <x v="3"/>
    <n v="73.373865181972306"/>
  </r>
  <r>
    <x v="0"/>
    <x v="0"/>
    <x v="0"/>
    <x v="7"/>
    <x v="12"/>
    <s v="NO2_A1"/>
    <x v="5"/>
    <s v="GNR_ROR_WTR"/>
    <x v="3"/>
    <n v="134.47872611474401"/>
  </r>
  <r>
    <x v="0"/>
    <x v="0"/>
    <x v="0"/>
    <x v="7"/>
    <x v="12"/>
    <s v="NO2_A1"/>
    <x v="6"/>
    <s v="GNR_WT_WIND_ONS"/>
    <x v="3"/>
    <n v="31.149650603529"/>
  </r>
  <r>
    <x v="0"/>
    <x v="0"/>
    <x v="0"/>
    <x v="7"/>
    <x v="12"/>
    <s v="NO2_A2"/>
    <x v="2"/>
    <s v="GNR_ST_MSW_BP_CB-30"/>
    <x v="3"/>
    <n v="0.48030151734659199"/>
  </r>
  <r>
    <x v="0"/>
    <x v="0"/>
    <x v="0"/>
    <x v="7"/>
    <x v="13"/>
    <s v="NO3_A1"/>
    <x v="5"/>
    <s v="GNR_RES_WTR_NOPMP_MC-01"/>
    <x v="3"/>
    <n v="22.532245640469"/>
  </r>
  <r>
    <x v="0"/>
    <x v="0"/>
    <x v="0"/>
    <x v="7"/>
    <x v="13"/>
    <s v="NO3_A1"/>
    <x v="5"/>
    <s v="GNR_RES_WTR_NOPMP_MC-02"/>
    <x v="3"/>
    <n v="28.656725082145002"/>
  </r>
  <r>
    <x v="0"/>
    <x v="0"/>
    <x v="0"/>
    <x v="7"/>
    <x v="13"/>
    <s v="NO3_A1"/>
    <x v="5"/>
    <s v="GNR_RES_WTR_NOPMP_MC-03"/>
    <x v="3"/>
    <n v="25.351386737876499"/>
  </r>
  <r>
    <x v="0"/>
    <x v="0"/>
    <x v="0"/>
    <x v="7"/>
    <x v="13"/>
    <s v="NO3_A1"/>
    <x v="5"/>
    <s v="GNR_RES_WTR_NOPMP_MC-04"/>
    <x v="3"/>
    <n v="21.035783746744301"/>
  </r>
  <r>
    <x v="0"/>
    <x v="0"/>
    <x v="0"/>
    <x v="7"/>
    <x v="13"/>
    <s v="NO3_A1"/>
    <x v="5"/>
    <s v="GNR_RES_WTR_NOPMP_MC-05"/>
    <x v="3"/>
    <n v="21.035783746744301"/>
  </r>
  <r>
    <x v="0"/>
    <x v="0"/>
    <x v="0"/>
    <x v="7"/>
    <x v="13"/>
    <s v="NO3_A1"/>
    <x v="5"/>
    <s v="GNR_RES_WTR_NOPMP_MC-06"/>
    <x v="3"/>
    <n v="11.102919453701499"/>
  </r>
  <r>
    <x v="0"/>
    <x v="0"/>
    <x v="0"/>
    <x v="7"/>
    <x v="13"/>
    <s v="NO3_A1"/>
    <x v="5"/>
    <s v="GNR_RES_WTR_PMP_MC-01"/>
    <x v="3"/>
    <n v="6.1244794416759198"/>
  </r>
  <r>
    <x v="0"/>
    <x v="0"/>
    <x v="0"/>
    <x v="7"/>
    <x v="13"/>
    <s v="NO3_A1"/>
    <x v="5"/>
    <s v="GNR_ROR_WTR"/>
    <x v="3"/>
    <n v="49.066574910312802"/>
  </r>
  <r>
    <x v="0"/>
    <x v="0"/>
    <x v="0"/>
    <x v="7"/>
    <x v="13"/>
    <s v="NO3_A1"/>
    <x v="6"/>
    <s v="GNR_WT_WIND_ONS"/>
    <x v="3"/>
    <n v="30.4292466578244"/>
  </r>
  <r>
    <x v="0"/>
    <x v="0"/>
    <x v="0"/>
    <x v="7"/>
    <x v="13"/>
    <s v="NO3_A1"/>
    <x v="6"/>
    <s v="GNR_WT_WIND_ON_LS_Y-2020"/>
    <x v="3"/>
    <n v="138.434764027471"/>
  </r>
  <r>
    <x v="0"/>
    <x v="0"/>
    <x v="0"/>
    <x v="7"/>
    <x v="14"/>
    <s v="NO4_A1"/>
    <x v="3"/>
    <s v="GNR_BO_ELEC_E-99_LS-10-MW-FEED_Y-2020"/>
    <x v="3"/>
    <n v="-3.3482713250710101"/>
  </r>
  <r>
    <x v="0"/>
    <x v="0"/>
    <x v="0"/>
    <x v="7"/>
    <x v="14"/>
    <s v="NO4_A1"/>
    <x v="5"/>
    <s v="GNR_RES_WTR_NOPMP_MC-01"/>
    <x v="3"/>
    <n v="41.181384402532302"/>
  </r>
  <r>
    <x v="0"/>
    <x v="0"/>
    <x v="0"/>
    <x v="7"/>
    <x v="14"/>
    <s v="NO4_A1"/>
    <x v="5"/>
    <s v="GNR_RES_WTR_NOPMP_MC-02"/>
    <x v="3"/>
    <n v="41.181384402532302"/>
  </r>
  <r>
    <x v="0"/>
    <x v="0"/>
    <x v="0"/>
    <x v="7"/>
    <x v="14"/>
    <s v="NO4_A1"/>
    <x v="5"/>
    <s v="GNR_RES_WTR_NOPMP_MC-03"/>
    <x v="3"/>
    <n v="41.181384402532302"/>
  </r>
  <r>
    <x v="0"/>
    <x v="0"/>
    <x v="0"/>
    <x v="7"/>
    <x v="14"/>
    <s v="NO4_A1"/>
    <x v="5"/>
    <s v="GNR_RES_WTR_NOPMP_MC-04"/>
    <x v="3"/>
    <n v="41.181384402532302"/>
  </r>
  <r>
    <x v="0"/>
    <x v="0"/>
    <x v="0"/>
    <x v="7"/>
    <x v="14"/>
    <s v="NO4_A1"/>
    <x v="5"/>
    <s v="GNR_RES_WTR_NOPMP_MC-05"/>
    <x v="3"/>
    <n v="38.233259619527999"/>
  </r>
  <r>
    <x v="0"/>
    <x v="0"/>
    <x v="0"/>
    <x v="7"/>
    <x v="14"/>
    <s v="NO4_A1"/>
    <x v="5"/>
    <s v="GNR_RES_WTR_NOPMP_MC-06"/>
    <x v="3"/>
    <n v="26.338762919439802"/>
  </r>
  <r>
    <x v="0"/>
    <x v="0"/>
    <x v="0"/>
    <x v="7"/>
    <x v="14"/>
    <s v="NO4_A1"/>
    <x v="5"/>
    <s v="GNR_RES_WTR_NOPMP_MC-07"/>
    <x v="3"/>
    <n v="21.317399883300101"/>
  </r>
  <r>
    <x v="0"/>
    <x v="0"/>
    <x v="0"/>
    <x v="7"/>
    <x v="14"/>
    <s v="NO4_A1"/>
    <x v="5"/>
    <s v="GNR_RES_WTR_NOPMP_MC-08"/>
    <x v="3"/>
    <n v="6.1732477438488997"/>
  </r>
  <r>
    <x v="0"/>
    <x v="0"/>
    <x v="0"/>
    <x v="7"/>
    <x v="14"/>
    <s v="NO4_A1"/>
    <x v="5"/>
    <s v="GNR_ROR_WTR"/>
    <x v="3"/>
    <n v="22.477267155406601"/>
  </r>
  <r>
    <x v="0"/>
    <x v="0"/>
    <x v="0"/>
    <x v="7"/>
    <x v="14"/>
    <s v="NO4_A1"/>
    <x v="6"/>
    <s v="GNR_WT_WIND_ONS"/>
    <x v="3"/>
    <n v="15.8010410150711"/>
  </r>
  <r>
    <x v="0"/>
    <x v="0"/>
    <x v="0"/>
    <x v="7"/>
    <x v="15"/>
    <s v="NO5_A1"/>
    <x v="2"/>
    <s v="GNR_ST_MSW_BP_E-23_LS-220-MW-FEED_Y-2020"/>
    <x v="3"/>
    <n v="28.9043879767429"/>
  </r>
  <r>
    <x v="0"/>
    <x v="0"/>
    <x v="0"/>
    <x v="7"/>
    <x v="15"/>
    <s v="NO5_A1"/>
    <x v="5"/>
    <s v="GNR_RES_WTR_NOPMP_MC-01"/>
    <x v="3"/>
    <n v="21.537401985092099"/>
  </r>
  <r>
    <x v="0"/>
    <x v="0"/>
    <x v="0"/>
    <x v="7"/>
    <x v="15"/>
    <s v="NO5_A1"/>
    <x v="5"/>
    <s v="GNR_RES_WTR_NOPMP_MC-02"/>
    <x v="3"/>
    <n v="83.554429219372693"/>
  </r>
  <r>
    <x v="0"/>
    <x v="0"/>
    <x v="0"/>
    <x v="7"/>
    <x v="15"/>
    <s v="NO5_A1"/>
    <x v="5"/>
    <s v="GNR_RES_WTR_NOPMP_MC-03"/>
    <x v="3"/>
    <n v="83.554429219372693"/>
  </r>
  <r>
    <x v="0"/>
    <x v="0"/>
    <x v="0"/>
    <x v="7"/>
    <x v="15"/>
    <s v="NO5_A1"/>
    <x v="5"/>
    <s v="GNR_RES_WTR_NOPMP_MC-04"/>
    <x v="3"/>
    <n v="66.776737153095993"/>
  </r>
  <r>
    <x v="0"/>
    <x v="0"/>
    <x v="0"/>
    <x v="7"/>
    <x v="15"/>
    <s v="NO5_A1"/>
    <x v="5"/>
    <s v="GNR_RES_WTR_NOPMP_MC-05"/>
    <x v="3"/>
    <n v="41.459093360098599"/>
  </r>
  <r>
    <x v="0"/>
    <x v="0"/>
    <x v="0"/>
    <x v="7"/>
    <x v="15"/>
    <s v="NO5_A1"/>
    <x v="5"/>
    <s v="GNR_RES_WTR_NOPMP_MC-06"/>
    <x v="3"/>
    <n v="41.459093360098599"/>
  </r>
  <r>
    <x v="0"/>
    <x v="0"/>
    <x v="0"/>
    <x v="7"/>
    <x v="15"/>
    <s v="NO5_A1"/>
    <x v="5"/>
    <s v="GNR_RES_WTR_NOPMP_MC-07"/>
    <x v="3"/>
    <n v="35.723012831130703"/>
  </r>
  <r>
    <x v="0"/>
    <x v="0"/>
    <x v="0"/>
    <x v="7"/>
    <x v="15"/>
    <s v="NO5_A1"/>
    <x v="5"/>
    <s v="GNR_RES_WTR_NOPMP_MC-08"/>
    <x v="3"/>
    <n v="16.308495545506101"/>
  </r>
  <r>
    <x v="0"/>
    <x v="0"/>
    <x v="0"/>
    <x v="7"/>
    <x v="15"/>
    <s v="NO5_A1"/>
    <x v="5"/>
    <s v="GNR_RES_WTR_PMP_MC-01"/>
    <x v="3"/>
    <n v="62.017027234280697"/>
  </r>
  <r>
    <x v="0"/>
    <x v="0"/>
    <x v="0"/>
    <x v="7"/>
    <x v="15"/>
    <s v="NO5_A1"/>
    <x v="5"/>
    <s v="GNR_ROR_WTR"/>
    <x v="3"/>
    <n v="117.70766626109"/>
  </r>
  <r>
    <x v="0"/>
    <x v="0"/>
    <x v="0"/>
    <x v="7"/>
    <x v="15"/>
    <s v="NO5_A1"/>
    <x v="6"/>
    <s v="GNR_WT_WIND_ON_LS_Y-2020"/>
    <x v="3"/>
    <n v="10.1250951776866"/>
  </r>
  <r>
    <x v="0"/>
    <x v="0"/>
    <x v="0"/>
    <x v="7"/>
    <x v="15"/>
    <s v="NO5_A2"/>
    <x v="2"/>
    <s v="GNR_ST_MSW_BP_CB-20"/>
    <x v="3"/>
    <n v="0.90510169498084903"/>
  </r>
  <r>
    <x v="0"/>
    <x v="0"/>
    <x v="0"/>
    <x v="8"/>
    <x v="16"/>
    <s v="PL_A"/>
    <x v="1"/>
    <s v="BIAL-4_ST_COAL_CND"/>
    <x v="3"/>
    <n v="2.0949707659518602"/>
  </r>
  <r>
    <x v="0"/>
    <x v="0"/>
    <x v="0"/>
    <x v="8"/>
    <x v="16"/>
    <s v="PL_A"/>
    <x v="1"/>
    <s v="BIEL-4_ST_COAL_BP"/>
    <x v="3"/>
    <n v="4.7885046078899602"/>
  </r>
  <r>
    <x v="0"/>
    <x v="0"/>
    <x v="0"/>
    <x v="8"/>
    <x v="16"/>
    <s v="PL_A"/>
    <x v="1"/>
    <s v="CHOR2-1_ST_COAL_BP"/>
    <x v="3"/>
    <n v="43.631199861265699"/>
  </r>
  <r>
    <x v="0"/>
    <x v="0"/>
    <x v="0"/>
    <x v="8"/>
    <x v="16"/>
    <s v="PL_A"/>
    <x v="1"/>
    <s v="DOLN-1_ST_COAL_EXT"/>
    <x v="3"/>
    <n v="20.003006016994799"/>
  </r>
  <r>
    <x v="0"/>
    <x v="0"/>
    <x v="0"/>
    <x v="8"/>
    <x v="16"/>
    <s v="PL_A"/>
    <x v="1"/>
    <s v="GDAN2-1_ST_COAL_BP"/>
    <x v="3"/>
    <n v="73.523497833643702"/>
  </r>
  <r>
    <x v="0"/>
    <x v="0"/>
    <x v="0"/>
    <x v="8"/>
    <x v="16"/>
    <s v="PL_A"/>
    <x v="1"/>
    <s v="JAWO2-1_ST_COAL_BP"/>
    <x v="3"/>
    <n v="220.20621601707299"/>
  </r>
  <r>
    <x v="0"/>
    <x v="0"/>
    <x v="0"/>
    <x v="8"/>
    <x v="16"/>
    <s v="PL_A"/>
    <x v="1"/>
    <s v="KARO-2_ST_COAL_BP"/>
    <x v="3"/>
    <n v="20.083293768484701"/>
  </r>
  <r>
    <x v="0"/>
    <x v="0"/>
    <x v="0"/>
    <x v="8"/>
    <x v="16"/>
    <s v="PL_A"/>
    <x v="1"/>
    <s v="KATO_ST_COAL_BP"/>
    <x v="3"/>
    <n v="19.90637877292"/>
  </r>
  <r>
    <x v="0"/>
    <x v="0"/>
    <x v="0"/>
    <x v="8"/>
    <x v="16"/>
    <s v="PL_A"/>
    <x v="1"/>
    <s v="KOZI-1_ST_COAL_EXT"/>
    <x v="3"/>
    <n v="18.199098956976901"/>
  </r>
  <r>
    <x v="0"/>
    <x v="0"/>
    <x v="0"/>
    <x v="8"/>
    <x v="16"/>
    <s v="PL_A"/>
    <x v="1"/>
    <s v="KRLEG-1_ST_COAL_BP"/>
    <x v="3"/>
    <n v="34.487896949162199"/>
  </r>
  <r>
    <x v="0"/>
    <x v="0"/>
    <x v="0"/>
    <x v="8"/>
    <x v="16"/>
    <s v="PL_A"/>
    <x v="1"/>
    <s v="KRLEG-3_ST_COAL_EXT"/>
    <x v="3"/>
    <n v="0.40185818081151098"/>
  </r>
  <r>
    <x v="0"/>
    <x v="0"/>
    <x v="0"/>
    <x v="8"/>
    <x v="16"/>
    <s v="PL_A"/>
    <x v="1"/>
    <s v="LAZI-1_ST_COAL_EXT"/>
    <x v="3"/>
    <n v="8.7394873635034394"/>
  </r>
  <r>
    <x v="0"/>
    <x v="0"/>
    <x v="0"/>
    <x v="8"/>
    <x v="16"/>
    <s v="PL_A"/>
    <x v="1"/>
    <s v="SIEK-1_ST_COAL_BP"/>
    <x v="3"/>
    <n v="31.1252799512847"/>
  </r>
  <r>
    <x v="0"/>
    <x v="0"/>
    <x v="0"/>
    <x v="8"/>
    <x v="16"/>
    <s v="PL_A"/>
    <x v="1"/>
    <s v="SIER-1_ST_COAL_BP"/>
    <x v="3"/>
    <n v="100.826617687229"/>
  </r>
  <r>
    <x v="0"/>
    <x v="0"/>
    <x v="0"/>
    <x v="8"/>
    <x v="16"/>
    <s v="PL_A"/>
    <x v="1"/>
    <s v="TYCH_ST_COAL_BP"/>
    <x v="3"/>
    <n v="3.6515079579063201"/>
  </r>
  <r>
    <x v="0"/>
    <x v="0"/>
    <x v="0"/>
    <x v="8"/>
    <x v="16"/>
    <s v="PL_A"/>
    <x v="1"/>
    <s v="ZIEL-2_ST_COAL_BP"/>
    <x v="3"/>
    <n v="1.7802452561147899"/>
  </r>
  <r>
    <x v="0"/>
    <x v="0"/>
    <x v="0"/>
    <x v="8"/>
    <x v="16"/>
    <s v="PL_A"/>
    <x v="1"/>
    <s v="ZIEL-4_ST_COAL_BP"/>
    <x v="3"/>
    <n v="9.7104286697170501"/>
  </r>
  <r>
    <x v="0"/>
    <x v="0"/>
    <x v="0"/>
    <x v="8"/>
    <x v="16"/>
    <s v="PL_A"/>
    <x v="3"/>
    <s v="GNR_ES_ELEC_BAT-LITHIO_E-95_Y-16-29"/>
    <x v="3"/>
    <n v="142.060364889179"/>
  </r>
  <r>
    <x v="0"/>
    <x v="0"/>
    <x v="0"/>
    <x v="8"/>
    <x v="16"/>
    <s v="PL_A"/>
    <x v="12"/>
    <s v="ADAM-1_ST_LIGNITE_EXT"/>
    <x v="3"/>
    <n v="238.26548694281701"/>
  </r>
  <r>
    <x v="0"/>
    <x v="0"/>
    <x v="0"/>
    <x v="8"/>
    <x v="16"/>
    <s v="PL_A"/>
    <x v="12"/>
    <s v="BELC-1_ST_LIGNITE_EXT"/>
    <x v="3"/>
    <n v="44.998065853872902"/>
  </r>
  <r>
    <x v="0"/>
    <x v="0"/>
    <x v="0"/>
    <x v="8"/>
    <x v="16"/>
    <s v="PL_A"/>
    <x v="2"/>
    <s v="GNR_ST_MSW_BP_E-15"/>
    <x v="3"/>
    <n v="5.54322823377447"/>
  </r>
  <r>
    <x v="0"/>
    <x v="0"/>
    <x v="0"/>
    <x v="8"/>
    <x v="16"/>
    <s v="PL_A"/>
    <x v="4"/>
    <s v="GNR_PV_SUN"/>
    <x v="3"/>
    <n v="2.1700042590286999E-2"/>
  </r>
  <r>
    <x v="0"/>
    <x v="0"/>
    <x v="0"/>
    <x v="8"/>
    <x v="16"/>
    <s v="PL_A"/>
    <x v="5"/>
    <s v="GNR_ES_WTR_PMP"/>
    <x v="3"/>
    <n v="7.6392456730982106E-2"/>
  </r>
  <r>
    <x v="0"/>
    <x v="0"/>
    <x v="0"/>
    <x v="8"/>
    <x v="16"/>
    <s v="PL_A"/>
    <x v="6"/>
    <s v="GNR_WT_WIND_ONS"/>
    <x v="3"/>
    <n v="238.27128608504199"/>
  </r>
  <r>
    <x v="0"/>
    <x v="0"/>
    <x v="0"/>
    <x v="8"/>
    <x v="16"/>
    <s v="PL_A"/>
    <x v="6"/>
    <s v="GNR_WT_WIND_ON_LS_Y-2020"/>
    <x v="3"/>
    <n v="890.58699781158703"/>
  </r>
  <r>
    <x v="0"/>
    <x v="0"/>
    <x v="0"/>
    <x v="8"/>
    <x v="16"/>
    <s v="PL_Rural"/>
    <x v="1"/>
    <s v="DOLN-2_ST_COAL_CND"/>
    <x v="3"/>
    <n v="49.867656940124597"/>
  </r>
  <r>
    <x v="0"/>
    <x v="0"/>
    <x v="0"/>
    <x v="8"/>
    <x v="16"/>
    <s v="PL_Rural"/>
    <x v="1"/>
    <s v="KOZI-2_ST_COAL_CND"/>
    <x v="3"/>
    <n v="35.260862310900301"/>
  </r>
  <r>
    <x v="0"/>
    <x v="0"/>
    <x v="0"/>
    <x v="8"/>
    <x v="16"/>
    <s v="PL_Rural"/>
    <x v="1"/>
    <s v="LAZI-2_ST_COAL_CND"/>
    <x v="3"/>
    <n v="1.9735234219958"/>
  </r>
  <r>
    <x v="0"/>
    <x v="0"/>
    <x v="0"/>
    <x v="8"/>
    <x v="16"/>
    <s v="PL_Rural"/>
    <x v="1"/>
    <s v="LAZI-6_ST_COAL_CND"/>
    <x v="3"/>
    <n v="42.597738907687699"/>
  </r>
  <r>
    <x v="0"/>
    <x v="0"/>
    <x v="0"/>
    <x v="8"/>
    <x v="16"/>
    <s v="PL_Rural"/>
    <x v="1"/>
    <s v="OPOL-1_ST_COAL_CND"/>
    <x v="3"/>
    <n v="140.496735596392"/>
  </r>
  <r>
    <x v="0"/>
    <x v="0"/>
    <x v="0"/>
    <x v="8"/>
    <x v="16"/>
    <s v="PL_Rural"/>
    <x v="1"/>
    <s v="OSTRB-1_ST_COAL_CND"/>
    <x v="3"/>
    <n v="9.8547065444915791"/>
  </r>
  <r>
    <x v="0"/>
    <x v="0"/>
    <x v="0"/>
    <x v="8"/>
    <x v="16"/>
    <s v="PL_Rural"/>
    <x v="1"/>
    <s v="POLA-2_ST_COAL_CND"/>
    <x v="3"/>
    <n v="163.84689728705999"/>
  </r>
  <r>
    <x v="0"/>
    <x v="0"/>
    <x v="0"/>
    <x v="8"/>
    <x v="16"/>
    <s v="PL_Rural"/>
    <x v="1"/>
    <s v="RYBN-2_ST_COAL_CND"/>
    <x v="3"/>
    <n v="37.9721323393128"/>
  </r>
  <r>
    <x v="0"/>
    <x v="0"/>
    <x v="0"/>
    <x v="8"/>
    <x v="16"/>
    <s v="PL_Rural"/>
    <x v="12"/>
    <s v="ADAM-2_ST_LIGNITE_CON"/>
    <x v="3"/>
    <n v="60.853912725268202"/>
  </r>
  <r>
    <x v="0"/>
    <x v="0"/>
    <x v="0"/>
    <x v="8"/>
    <x v="16"/>
    <s v="PL_Rural"/>
    <x v="12"/>
    <s v="BELC-2_ST_LIGNITE_CON"/>
    <x v="3"/>
    <n v="617.89478627057201"/>
  </r>
  <r>
    <x v="0"/>
    <x v="0"/>
    <x v="0"/>
    <x v="8"/>
    <x v="16"/>
    <s v="PL_Rural"/>
    <x v="12"/>
    <s v="PATN2-1_ST_LIGNITE_CON"/>
    <x v="3"/>
    <n v="71.615010811093399"/>
  </r>
  <r>
    <x v="0"/>
    <x v="0"/>
    <x v="0"/>
    <x v="8"/>
    <x v="16"/>
    <s v="PL_Rural"/>
    <x v="5"/>
    <s v="GNR_ROR_WTR"/>
    <x v="3"/>
    <n v="42.2529975870602"/>
  </r>
  <r>
    <x v="0"/>
    <x v="0"/>
    <x v="0"/>
    <x v="9"/>
    <x v="17"/>
    <s v="SE1A"/>
    <x v="5"/>
    <s v="GNR_RES_WTR_NOPMP_MC-01"/>
    <x v="3"/>
    <n v="48.171187303006398"/>
  </r>
  <r>
    <x v="0"/>
    <x v="0"/>
    <x v="0"/>
    <x v="9"/>
    <x v="17"/>
    <s v="SE1A"/>
    <x v="5"/>
    <s v="GNR_RES_WTR_NOPMP_MC-02"/>
    <x v="3"/>
    <n v="48.171187303006398"/>
  </r>
  <r>
    <x v="0"/>
    <x v="0"/>
    <x v="0"/>
    <x v="9"/>
    <x v="17"/>
    <s v="SE1A"/>
    <x v="5"/>
    <s v="GNR_RES_WTR_NOPMP_MC-03"/>
    <x v="3"/>
    <n v="34.638911912689899"/>
  </r>
  <r>
    <x v="0"/>
    <x v="0"/>
    <x v="0"/>
    <x v="9"/>
    <x v="17"/>
    <s v="SE1A"/>
    <x v="5"/>
    <s v="GNR_RES_WTR_NOPMP_MC-04"/>
    <x v="3"/>
    <n v="26.996627801563601"/>
  </r>
  <r>
    <x v="0"/>
    <x v="0"/>
    <x v="0"/>
    <x v="9"/>
    <x v="17"/>
    <s v="SE1A"/>
    <x v="5"/>
    <s v="GNR_RES_WTR_NOPMP_MC-05"/>
    <x v="3"/>
    <n v="26.996627801563601"/>
  </r>
  <r>
    <x v="0"/>
    <x v="0"/>
    <x v="0"/>
    <x v="9"/>
    <x v="17"/>
    <s v="SE1A"/>
    <x v="5"/>
    <s v="GNR_RES_WTR_NOPMP_MC-06"/>
    <x v="3"/>
    <n v="26.996627801563601"/>
  </r>
  <r>
    <x v="0"/>
    <x v="0"/>
    <x v="0"/>
    <x v="9"/>
    <x v="17"/>
    <s v="SE1A"/>
    <x v="5"/>
    <s v="GNR_RES_WTR_NOPMP_MC-07"/>
    <x v="3"/>
    <n v="13.7881350829218"/>
  </r>
  <r>
    <x v="0"/>
    <x v="0"/>
    <x v="0"/>
    <x v="9"/>
    <x v="17"/>
    <s v="SE1A"/>
    <x v="5"/>
    <s v="GNR_ROR_WTR"/>
    <x v="3"/>
    <n v="45.515326946079497"/>
  </r>
  <r>
    <x v="0"/>
    <x v="0"/>
    <x v="0"/>
    <x v="9"/>
    <x v="17"/>
    <s v="SE1A"/>
    <x v="6"/>
    <s v="GNR_WT_WIND_ONS"/>
    <x v="3"/>
    <n v="55.071456759918398"/>
  </r>
  <r>
    <x v="0"/>
    <x v="0"/>
    <x v="0"/>
    <x v="9"/>
    <x v="17"/>
    <s v="SE1_IND"/>
    <x v="3"/>
    <s v="GNR_BO_ELEC_E-99_LS-10-MW-FEED_Y-2020"/>
    <x v="3"/>
    <n v="-0.75483003196999499"/>
  </r>
  <r>
    <x v="0"/>
    <x v="0"/>
    <x v="0"/>
    <x v="9"/>
    <x v="17"/>
    <s v="SE1_IND"/>
    <x v="3"/>
    <s v="GNR_HP_ELEC_AIR-WTR_COP-310_LS_Y-2020"/>
    <x v="3"/>
    <n v="-1.68768963847362"/>
  </r>
  <r>
    <x v="0"/>
    <x v="0"/>
    <x v="0"/>
    <x v="9"/>
    <x v="17"/>
    <s v="SE1_IND"/>
    <x v="2"/>
    <s v="GNR_ST_MSW_BP_E-23_LS-220-MW-FEED_Y-2020"/>
    <x v="3"/>
    <n v="11.4041913995241"/>
  </r>
  <r>
    <x v="0"/>
    <x v="0"/>
    <x v="0"/>
    <x v="9"/>
    <x v="17"/>
    <s v="SE1_medium"/>
    <x v="2"/>
    <s v="GNR_ST_MSW_BP_CB-20"/>
    <x v="3"/>
    <n v="1.3139576715023999"/>
  </r>
  <r>
    <x v="0"/>
    <x v="0"/>
    <x v="0"/>
    <x v="9"/>
    <x v="17"/>
    <s v="SE1_medium"/>
    <x v="2"/>
    <s v="GNR_ST_MSW_BP_CB-30"/>
    <x v="3"/>
    <n v="0.64943487911109898"/>
  </r>
  <r>
    <x v="0"/>
    <x v="0"/>
    <x v="0"/>
    <x v="9"/>
    <x v="17"/>
    <s v="SE1_medium"/>
    <x v="10"/>
    <s v="LULEKRAFT_ST_BFG_EXT"/>
    <x v="3"/>
    <n v="10.2884559811336"/>
  </r>
  <r>
    <x v="0"/>
    <x v="0"/>
    <x v="0"/>
    <x v="9"/>
    <x v="17"/>
    <s v="SE1_small"/>
    <x v="3"/>
    <s v="GNR_HP_ELEC_GROUND-WTR_COP-360_LS-4-MW_Y-2020"/>
    <x v="3"/>
    <n v="-1.0663960396444301"/>
  </r>
  <r>
    <x v="0"/>
    <x v="0"/>
    <x v="0"/>
    <x v="9"/>
    <x v="18"/>
    <s v="SE2A"/>
    <x v="5"/>
    <s v="GNR_RES_WTR_NOPMP_MC-01"/>
    <x v="3"/>
    <n v="50.529630098561803"/>
  </r>
  <r>
    <x v="0"/>
    <x v="0"/>
    <x v="0"/>
    <x v="9"/>
    <x v="18"/>
    <s v="SE2A"/>
    <x v="5"/>
    <s v="GNR_RES_WTR_NOPMP_MC-02"/>
    <x v="3"/>
    <n v="63.922017744079596"/>
  </r>
  <r>
    <x v="0"/>
    <x v="0"/>
    <x v="0"/>
    <x v="9"/>
    <x v="18"/>
    <s v="SE2A"/>
    <x v="5"/>
    <s v="GNR_RES_WTR_NOPMP_MC-03"/>
    <x v="3"/>
    <n v="49.3879547054105"/>
  </r>
  <r>
    <x v="0"/>
    <x v="0"/>
    <x v="0"/>
    <x v="9"/>
    <x v="18"/>
    <s v="SE2A"/>
    <x v="5"/>
    <s v="GNR_RES_WTR_NOPMP_MC-04"/>
    <x v="3"/>
    <n v="49.3879547054105"/>
  </r>
  <r>
    <x v="0"/>
    <x v="0"/>
    <x v="0"/>
    <x v="9"/>
    <x v="18"/>
    <s v="SE2A"/>
    <x v="5"/>
    <s v="GNR_RES_WTR_NOPMP_MC-05"/>
    <x v="3"/>
    <n v="49.3879547054105"/>
  </r>
  <r>
    <x v="0"/>
    <x v="0"/>
    <x v="0"/>
    <x v="9"/>
    <x v="18"/>
    <s v="SE2A"/>
    <x v="5"/>
    <s v="GNR_RES_WTR_NOPMP_MC-06"/>
    <x v="3"/>
    <n v="32.543318845081203"/>
  </r>
  <r>
    <x v="0"/>
    <x v="0"/>
    <x v="0"/>
    <x v="9"/>
    <x v="18"/>
    <s v="SE2A"/>
    <x v="5"/>
    <s v="GNR_RES_WTR_PMP_MC-01"/>
    <x v="3"/>
    <n v="13.3923876455178"/>
  </r>
  <r>
    <x v="0"/>
    <x v="0"/>
    <x v="0"/>
    <x v="9"/>
    <x v="18"/>
    <s v="SE2A"/>
    <x v="5"/>
    <s v="GNR_ROR_WTR"/>
    <x v="3"/>
    <n v="155.16743275568399"/>
  </r>
  <r>
    <x v="0"/>
    <x v="0"/>
    <x v="0"/>
    <x v="9"/>
    <x v="18"/>
    <s v="SE2A"/>
    <x v="6"/>
    <s v="GNR_WT_WIND_ONS"/>
    <x v="3"/>
    <n v="108.92534001518"/>
  </r>
  <r>
    <x v="0"/>
    <x v="0"/>
    <x v="0"/>
    <x v="9"/>
    <x v="18"/>
    <s v="SE2_IND"/>
    <x v="2"/>
    <s v="GNR_ST_MSW_BP_E-23_LS-220-MW-FEED_Y-2020"/>
    <x v="3"/>
    <n v="37.676709621484903"/>
  </r>
  <r>
    <x v="0"/>
    <x v="0"/>
    <x v="0"/>
    <x v="9"/>
    <x v="18"/>
    <s v="SE2_medium"/>
    <x v="3"/>
    <s v="GNR_HP_ELEC_COP-270"/>
    <x v="3"/>
    <n v="-0.35571853773669698"/>
  </r>
  <r>
    <x v="0"/>
    <x v="0"/>
    <x v="0"/>
    <x v="9"/>
    <x v="18"/>
    <s v="SE2_medium"/>
    <x v="3"/>
    <s v="GNR_HP_ELEC_GROUND-WTR_COP-360_LS-4-MW_Y-2020"/>
    <x v="3"/>
    <n v="-8.2318985815798396"/>
  </r>
  <r>
    <x v="0"/>
    <x v="0"/>
    <x v="0"/>
    <x v="9"/>
    <x v="18"/>
    <s v="SE2_medium"/>
    <x v="2"/>
    <s v="GNR_ST_MSW_BP_CB-20"/>
    <x v="3"/>
    <n v="2.01500762990577"/>
  </r>
  <r>
    <x v="0"/>
    <x v="0"/>
    <x v="0"/>
    <x v="9"/>
    <x v="18"/>
    <s v="SE2_medium"/>
    <x v="2"/>
    <s v="GNR_ST_MSW_BP_CB-40"/>
    <x v="3"/>
    <n v="1.88737395362673"/>
  </r>
  <r>
    <x v="0"/>
    <x v="0"/>
    <x v="0"/>
    <x v="9"/>
    <x v="18"/>
    <s v="SE2_medium"/>
    <x v="8"/>
    <s v="GNR_ST_WOODWST_BP_CB-30"/>
    <x v="3"/>
    <n v="4.6542515170735703E-2"/>
  </r>
  <r>
    <x v="0"/>
    <x v="0"/>
    <x v="0"/>
    <x v="9"/>
    <x v="18"/>
    <s v="SE2_small"/>
    <x v="3"/>
    <s v="GNR_HP_ELEC_GROUND-WTR_COP-360_LS-4-MW_Y-2020"/>
    <x v="3"/>
    <n v="-1.2676517612963201"/>
  </r>
  <r>
    <x v="0"/>
    <x v="0"/>
    <x v="0"/>
    <x v="9"/>
    <x v="19"/>
    <s v="SE3A"/>
    <x v="11"/>
    <s v="GNR_ST_NUCL_CND_E-33"/>
    <x v="3"/>
    <n v="586.59642753329797"/>
  </r>
  <r>
    <x v="0"/>
    <x v="0"/>
    <x v="0"/>
    <x v="9"/>
    <x v="19"/>
    <s v="SE3A"/>
    <x v="5"/>
    <s v="GNR_RES_WTR_NOPMP_MC-01"/>
    <x v="3"/>
    <n v="18.1887595718932"/>
  </r>
  <r>
    <x v="0"/>
    <x v="0"/>
    <x v="0"/>
    <x v="9"/>
    <x v="19"/>
    <s v="SE3A"/>
    <x v="5"/>
    <s v="GNR_RES_WTR_NOPMP_MC-02"/>
    <x v="3"/>
    <n v="15.417108944837"/>
  </r>
  <r>
    <x v="0"/>
    <x v="0"/>
    <x v="0"/>
    <x v="9"/>
    <x v="19"/>
    <s v="SE3A"/>
    <x v="5"/>
    <s v="GNR_RES_WTR_NOPMP_MC-03"/>
    <x v="3"/>
    <n v="15.417108944837"/>
  </r>
  <r>
    <x v="0"/>
    <x v="0"/>
    <x v="0"/>
    <x v="9"/>
    <x v="19"/>
    <s v="SE3A"/>
    <x v="5"/>
    <s v="GNR_RES_WTR_NOPMP_MC-04"/>
    <x v="3"/>
    <n v="15.417108944837"/>
  </r>
  <r>
    <x v="0"/>
    <x v="0"/>
    <x v="0"/>
    <x v="9"/>
    <x v="19"/>
    <s v="SE3A"/>
    <x v="5"/>
    <s v="GNR_RES_WTR_NOPMP_MC-05"/>
    <x v="3"/>
    <n v="15.417108944837"/>
  </r>
  <r>
    <x v="0"/>
    <x v="0"/>
    <x v="0"/>
    <x v="9"/>
    <x v="19"/>
    <s v="SE3A"/>
    <x v="5"/>
    <s v="GNR_RES_WTR_NOPMP_MC-06"/>
    <x v="3"/>
    <n v="7.2551972289965203"/>
  </r>
  <r>
    <x v="0"/>
    <x v="0"/>
    <x v="0"/>
    <x v="9"/>
    <x v="19"/>
    <s v="SE3A"/>
    <x v="5"/>
    <s v="GNR_ROR_WTR"/>
    <x v="3"/>
    <n v="77.727534661586603"/>
  </r>
  <r>
    <x v="0"/>
    <x v="0"/>
    <x v="0"/>
    <x v="9"/>
    <x v="19"/>
    <s v="SE3A"/>
    <x v="6"/>
    <s v="GNR_WT_WIND_ONS"/>
    <x v="3"/>
    <n v="74.297905052039795"/>
  </r>
  <r>
    <x v="0"/>
    <x v="0"/>
    <x v="0"/>
    <x v="9"/>
    <x v="19"/>
    <s v="SE3_IND"/>
    <x v="2"/>
    <s v="GNR_ST_MSW_BP_E-23_LS-220-MW-FEED_Y-2020"/>
    <x v="3"/>
    <n v="68.033819541382201"/>
  </r>
  <r>
    <x v="0"/>
    <x v="0"/>
    <x v="0"/>
    <x v="9"/>
    <x v="19"/>
    <s v="SE3_large"/>
    <x v="1"/>
    <s v="GNR_ST_COAL_BP_CB-40"/>
    <x v="3"/>
    <n v="4.0789399109476898"/>
  </r>
  <r>
    <x v="0"/>
    <x v="0"/>
    <x v="0"/>
    <x v="9"/>
    <x v="19"/>
    <s v="SE3_large"/>
    <x v="1"/>
    <s v="LINKOPING_ST_COAL_EXT"/>
    <x v="3"/>
    <n v="12.240497605520799"/>
  </r>
  <r>
    <x v="0"/>
    <x v="0"/>
    <x v="0"/>
    <x v="9"/>
    <x v="19"/>
    <s v="SE3_large"/>
    <x v="1"/>
    <s v="VARTAN6_ST_COAL_EXT"/>
    <x v="3"/>
    <n v="12.625290200552399"/>
  </r>
  <r>
    <x v="0"/>
    <x v="0"/>
    <x v="0"/>
    <x v="9"/>
    <x v="19"/>
    <s v="SE3_large"/>
    <x v="3"/>
    <s v="GNR_HP_ELEC_COP-270"/>
    <x v="3"/>
    <n v="-7.8296071488001298"/>
  </r>
  <r>
    <x v="0"/>
    <x v="0"/>
    <x v="0"/>
    <x v="9"/>
    <x v="19"/>
    <s v="SE3_large"/>
    <x v="2"/>
    <s v="AROS6_ST_MSW_EXT"/>
    <x v="3"/>
    <n v="4.7278621695075502"/>
  </r>
  <r>
    <x v="0"/>
    <x v="0"/>
    <x v="0"/>
    <x v="9"/>
    <x v="19"/>
    <s v="SE3_large"/>
    <x v="2"/>
    <s v="GNR_ST_MSW_BP_CB-10"/>
    <x v="3"/>
    <n v="2.7997249735929901"/>
  </r>
  <r>
    <x v="0"/>
    <x v="0"/>
    <x v="0"/>
    <x v="9"/>
    <x v="19"/>
    <s v="SE3_large"/>
    <x v="2"/>
    <s v="GNR_ST_MSW_BP_CB-20"/>
    <x v="3"/>
    <n v="0.82939422166756904"/>
  </r>
  <r>
    <x v="0"/>
    <x v="0"/>
    <x v="0"/>
    <x v="9"/>
    <x v="19"/>
    <s v="SE3_large"/>
    <x v="2"/>
    <s v="GNR_ST_MSW_BP_CB-30"/>
    <x v="3"/>
    <n v="7.9350462579927896"/>
  </r>
  <r>
    <x v="0"/>
    <x v="0"/>
    <x v="0"/>
    <x v="9"/>
    <x v="19"/>
    <s v="SE3_large"/>
    <x v="2"/>
    <s v="GNR_ST_MSW_BP_CB-40"/>
    <x v="3"/>
    <n v="2.7532844398896898"/>
  </r>
  <r>
    <x v="0"/>
    <x v="0"/>
    <x v="0"/>
    <x v="9"/>
    <x v="19"/>
    <s v="SE3_large"/>
    <x v="2"/>
    <s v="GNR_ST_MSW_BP_E-23_LS-220-MW-FEED_Y-2020"/>
    <x v="3"/>
    <n v="41.954581238524099"/>
  </r>
  <r>
    <x v="0"/>
    <x v="0"/>
    <x v="0"/>
    <x v="9"/>
    <x v="19"/>
    <s v="SE3_large"/>
    <x v="9"/>
    <s v="GNR_ST_PEAT_BP_CB-40"/>
    <x v="3"/>
    <n v="4.0789399109476898"/>
  </r>
  <r>
    <x v="0"/>
    <x v="0"/>
    <x v="0"/>
    <x v="9"/>
    <x v="19"/>
    <s v="SE3_large"/>
    <x v="9"/>
    <s v="GNR_ST_PEAT_BP_CB-50"/>
    <x v="3"/>
    <n v="12.236819732843101"/>
  </r>
  <r>
    <x v="0"/>
    <x v="0"/>
    <x v="0"/>
    <x v="9"/>
    <x v="19"/>
    <s v="SE3_large"/>
    <x v="8"/>
    <s v="AROS7_ST_WOODWST_EXT"/>
    <x v="3"/>
    <n v="4.7278621695075502"/>
  </r>
  <r>
    <x v="0"/>
    <x v="0"/>
    <x v="0"/>
    <x v="9"/>
    <x v="19"/>
    <s v="SE3_large"/>
    <x v="8"/>
    <s v="GNR_ST_WOODWST_BP_CB-30"/>
    <x v="3"/>
    <n v="4.4868339020424601"/>
  </r>
  <r>
    <x v="0"/>
    <x v="0"/>
    <x v="0"/>
    <x v="9"/>
    <x v="19"/>
    <s v="SE3_medium"/>
    <x v="3"/>
    <s v="GNR_HP_ELEC_COP-270"/>
    <x v="3"/>
    <n v="-1.2115463527486301"/>
  </r>
  <r>
    <x v="0"/>
    <x v="0"/>
    <x v="0"/>
    <x v="9"/>
    <x v="19"/>
    <s v="SE3_medium"/>
    <x v="3"/>
    <s v="GNR_HP_ELEC_GROUND-WTR_COP-360_LS-4-MW_Y-2020"/>
    <x v="3"/>
    <n v="-42.742577073993203"/>
  </r>
  <r>
    <x v="0"/>
    <x v="0"/>
    <x v="0"/>
    <x v="9"/>
    <x v="19"/>
    <s v="SE3_medium"/>
    <x v="2"/>
    <s v="GNR_ST_MSW_BP_CB-10"/>
    <x v="3"/>
    <n v="1.5021770434230901"/>
  </r>
  <r>
    <x v="0"/>
    <x v="0"/>
    <x v="0"/>
    <x v="9"/>
    <x v="19"/>
    <s v="SE3_medium"/>
    <x v="2"/>
    <s v="GNR_ST_MSW_BP_CB-20"/>
    <x v="3"/>
    <n v="0.87949475610250905"/>
  </r>
  <r>
    <x v="0"/>
    <x v="0"/>
    <x v="0"/>
    <x v="9"/>
    <x v="19"/>
    <s v="SE3_medium"/>
    <x v="2"/>
    <s v="GNR_ST_MSW_BP_CB-30"/>
    <x v="3"/>
    <n v="3.88443517278608"/>
  </r>
  <r>
    <x v="0"/>
    <x v="0"/>
    <x v="0"/>
    <x v="9"/>
    <x v="19"/>
    <s v="SE3_medium"/>
    <x v="9"/>
    <s v="GNR_ST_PEAT_BP_CB-10"/>
    <x v="3"/>
    <n v="0.53026218842320005"/>
  </r>
  <r>
    <x v="0"/>
    <x v="0"/>
    <x v="0"/>
    <x v="9"/>
    <x v="19"/>
    <s v="SE3_medium"/>
    <x v="8"/>
    <s v="GNR_ST_WOODWST_BP_CB-20"/>
    <x v="3"/>
    <n v="2.1642044187089898E-2"/>
  </r>
  <r>
    <x v="0"/>
    <x v="0"/>
    <x v="0"/>
    <x v="9"/>
    <x v="19"/>
    <s v="SE3_medium"/>
    <x v="8"/>
    <s v="GNR_ST_WOODWST_BP_CB-30"/>
    <x v="3"/>
    <n v="6.0156727212593104"/>
  </r>
  <r>
    <x v="0"/>
    <x v="0"/>
    <x v="0"/>
    <x v="9"/>
    <x v="19"/>
    <s v="SE3_medium"/>
    <x v="8"/>
    <s v="GNR_ST_WOODWST_BP_CB-40"/>
    <x v="3"/>
    <n v="9.2258598251998194"/>
  </r>
  <r>
    <x v="0"/>
    <x v="0"/>
    <x v="0"/>
    <x v="9"/>
    <x v="19"/>
    <s v="SE3_small"/>
    <x v="3"/>
    <s v="GNR_HP_ELEC_COP-270"/>
    <x v="3"/>
    <n v="-6.6913442365088905E-4"/>
  </r>
  <r>
    <x v="0"/>
    <x v="0"/>
    <x v="0"/>
    <x v="9"/>
    <x v="19"/>
    <s v="SE3_small"/>
    <x v="3"/>
    <s v="GNR_HP_ELEC_GROUND-WTR_COP-360_LS-4-MW_Y-2020"/>
    <x v="3"/>
    <n v="-12.4897045270672"/>
  </r>
  <r>
    <x v="0"/>
    <x v="0"/>
    <x v="0"/>
    <x v="9"/>
    <x v="19"/>
    <s v="SE3_small"/>
    <x v="2"/>
    <s v="GNR_ST_MSW_BP_CB-20"/>
    <x v="3"/>
    <n v="0.293164918700836"/>
  </r>
  <r>
    <x v="0"/>
    <x v="0"/>
    <x v="0"/>
    <x v="9"/>
    <x v="19"/>
    <s v="SE3_small"/>
    <x v="8"/>
    <s v="GNR_ST_WOODWST_BP_CB-20"/>
    <x v="3"/>
    <n v="2.2229957619923301E-3"/>
  </r>
  <r>
    <x v="0"/>
    <x v="0"/>
    <x v="0"/>
    <x v="9"/>
    <x v="20"/>
    <s v="SE4A"/>
    <x v="5"/>
    <s v="GNR_RES_WTR_NOPMP_MC-01"/>
    <x v="3"/>
    <n v="2.3391062780370402"/>
  </r>
  <r>
    <x v="0"/>
    <x v="0"/>
    <x v="0"/>
    <x v="9"/>
    <x v="20"/>
    <s v="SE4A"/>
    <x v="5"/>
    <s v="GNR_RES_WTR_NOPMP_MC-02"/>
    <x v="3"/>
    <n v="2.3391062780370402"/>
  </r>
  <r>
    <x v="0"/>
    <x v="0"/>
    <x v="0"/>
    <x v="9"/>
    <x v="20"/>
    <s v="SE4A"/>
    <x v="5"/>
    <s v="GNR_RES_WTR_NOPMP_MC-03"/>
    <x v="3"/>
    <n v="2.3391062780370402"/>
  </r>
  <r>
    <x v="0"/>
    <x v="0"/>
    <x v="0"/>
    <x v="9"/>
    <x v="20"/>
    <s v="SE4A"/>
    <x v="5"/>
    <s v="GNR_RES_WTR_NOPMP_MC-04"/>
    <x v="3"/>
    <n v="1.6272509011574801"/>
  </r>
  <r>
    <x v="0"/>
    <x v="0"/>
    <x v="0"/>
    <x v="9"/>
    <x v="20"/>
    <s v="SE4A"/>
    <x v="5"/>
    <s v="GNR_RES_WTR_NOPMP_MC-05"/>
    <x v="3"/>
    <n v="1.1576000546634"/>
  </r>
  <r>
    <x v="0"/>
    <x v="0"/>
    <x v="0"/>
    <x v="9"/>
    <x v="20"/>
    <s v="SE4A"/>
    <x v="5"/>
    <s v="GNR_RES_WTR_NOPMP_MC-06"/>
    <x v="3"/>
    <n v="1.1576000546634"/>
  </r>
  <r>
    <x v="0"/>
    <x v="0"/>
    <x v="0"/>
    <x v="9"/>
    <x v="20"/>
    <s v="SE4A"/>
    <x v="5"/>
    <s v="GNR_RES_WTR_NOPMP_MC-07"/>
    <x v="3"/>
    <n v="1.1576000546634"/>
  </r>
  <r>
    <x v="0"/>
    <x v="0"/>
    <x v="0"/>
    <x v="9"/>
    <x v="20"/>
    <s v="SE4A"/>
    <x v="5"/>
    <s v="GNR_RES_WTR_NOPMP_MC-08"/>
    <x v="3"/>
    <n v="1.1576000546634"/>
  </r>
  <r>
    <x v="0"/>
    <x v="0"/>
    <x v="0"/>
    <x v="9"/>
    <x v="20"/>
    <s v="SE4A"/>
    <x v="5"/>
    <s v="GNR_RES_WTR_NOPMP_MC-09"/>
    <x v="3"/>
    <n v="0.59122723468883998"/>
  </r>
  <r>
    <x v="0"/>
    <x v="0"/>
    <x v="0"/>
    <x v="9"/>
    <x v="20"/>
    <s v="SE4A"/>
    <x v="5"/>
    <s v="GNR_RES_WTR_NOPMP_MC-10"/>
    <x v="3"/>
    <n v="0.48594019289493101"/>
  </r>
  <r>
    <x v="0"/>
    <x v="0"/>
    <x v="0"/>
    <x v="9"/>
    <x v="20"/>
    <s v="SE4A"/>
    <x v="5"/>
    <s v="GNR_ROR_WTR"/>
    <x v="3"/>
    <n v="13.5045026760416"/>
  </r>
  <r>
    <x v="0"/>
    <x v="0"/>
    <x v="0"/>
    <x v="9"/>
    <x v="20"/>
    <s v="SE4A"/>
    <x v="6"/>
    <s v="GNR_WT_WIND_ONS"/>
    <x v="3"/>
    <n v="42.065292371976199"/>
  </r>
  <r>
    <x v="0"/>
    <x v="0"/>
    <x v="0"/>
    <x v="9"/>
    <x v="20"/>
    <s v="SE4_IND"/>
    <x v="2"/>
    <s v="GNR_ST_MSW_BP_E-23_LS-220-MW-FEED_Y-2020"/>
    <x v="3"/>
    <n v="34.870395022222702"/>
  </r>
  <r>
    <x v="0"/>
    <x v="0"/>
    <x v="0"/>
    <x v="9"/>
    <x v="20"/>
    <s v="SE4_large"/>
    <x v="3"/>
    <s v="GNR_HP_ELEC_COP-270"/>
    <x v="3"/>
    <n v="-0.88318140231809705"/>
  </r>
  <r>
    <x v="0"/>
    <x v="0"/>
    <x v="0"/>
    <x v="9"/>
    <x v="20"/>
    <s v="SE4_large"/>
    <x v="2"/>
    <s v="GNR_ST_MSW_BP_CB-30"/>
    <x v="3"/>
    <n v="6.0755715018484402"/>
  </r>
  <r>
    <x v="0"/>
    <x v="0"/>
    <x v="0"/>
    <x v="9"/>
    <x v="20"/>
    <s v="SE4_large"/>
    <x v="2"/>
    <s v="GNR_ST_MSW_BP_CB-60"/>
    <x v="3"/>
    <n v="4.2266053884633301"/>
  </r>
  <r>
    <x v="0"/>
    <x v="0"/>
    <x v="0"/>
    <x v="9"/>
    <x v="20"/>
    <s v="SE4_large"/>
    <x v="2"/>
    <s v="GNR_ST_MSW_BP_E-23_LS-220-MW-FEED_Y-2020"/>
    <x v="3"/>
    <n v="3.1407881768955801"/>
  </r>
  <r>
    <x v="0"/>
    <x v="0"/>
    <x v="0"/>
    <x v="9"/>
    <x v="20"/>
    <s v="SE4_medium"/>
    <x v="3"/>
    <s v="GNR_HP_ELEC_COP-270"/>
    <x v="3"/>
    <n v="-1.44869340983104"/>
  </r>
  <r>
    <x v="0"/>
    <x v="0"/>
    <x v="0"/>
    <x v="9"/>
    <x v="20"/>
    <s v="SE4_medium"/>
    <x v="3"/>
    <s v="GNR_HP_ELEC_GROUND-WTR_COP-360_LS-4-MW_Y-2020"/>
    <x v="3"/>
    <n v="-14.240285014445201"/>
  </r>
  <r>
    <x v="0"/>
    <x v="0"/>
    <x v="0"/>
    <x v="9"/>
    <x v="20"/>
    <s v="SE4_medium"/>
    <x v="2"/>
    <s v="GNR_ST_MSW_BP_CB-10"/>
    <x v="3"/>
    <n v="0.88769127551627203"/>
  </r>
  <r>
    <x v="0"/>
    <x v="0"/>
    <x v="0"/>
    <x v="9"/>
    <x v="20"/>
    <s v="SE4_medium"/>
    <x v="2"/>
    <s v="GNR_ST_MSW_BP_CB-20"/>
    <x v="3"/>
    <n v="1.3706629512413"/>
  </r>
  <r>
    <x v="0"/>
    <x v="0"/>
    <x v="0"/>
    <x v="9"/>
    <x v="20"/>
    <s v="SE4_medium"/>
    <x v="2"/>
    <s v="GNR_ST_MSW_BP_CB-30"/>
    <x v="3"/>
    <n v="4.82462488452828"/>
  </r>
  <r>
    <x v="0"/>
    <x v="0"/>
    <x v="0"/>
    <x v="9"/>
    <x v="20"/>
    <s v="SE4_medium"/>
    <x v="8"/>
    <s v="GNR_ST_WOODWST_BP_CB-30"/>
    <x v="3"/>
    <n v="0.40980322833976701"/>
  </r>
  <r>
    <x v="0"/>
    <x v="0"/>
    <x v="0"/>
    <x v="9"/>
    <x v="20"/>
    <s v="SE4_small"/>
    <x v="3"/>
    <s v="GNR_HP_ELEC_COP-270"/>
    <x v="3"/>
    <n v="-3.4492700234072499E-2"/>
  </r>
  <r>
    <x v="0"/>
    <x v="0"/>
    <x v="0"/>
    <x v="9"/>
    <x v="20"/>
    <s v="SE4_small"/>
    <x v="3"/>
    <s v="GNR_HP_ELEC_GROUND-WTR_COP-360_LS-4-MW_Y-2020"/>
    <x v="3"/>
    <n v="-3.3633654379460798"/>
  </r>
  <r>
    <x v="0"/>
    <x v="0"/>
    <x v="0"/>
    <x v="10"/>
    <x v="21"/>
    <s v="UK_A"/>
    <x v="1"/>
    <s v="GNR_ST_COAL_CND_E-35"/>
    <x v="3"/>
    <n v="1886.58604735566"/>
  </r>
  <r>
    <x v="0"/>
    <x v="0"/>
    <x v="0"/>
    <x v="10"/>
    <x v="21"/>
    <s v="UK_A"/>
    <x v="3"/>
    <s v="GNR_ES_ELEC_BAT-LITHIO_E-95_Y-16-29"/>
    <x v="3"/>
    <n v="1092.5588055645401"/>
  </r>
  <r>
    <x v="0"/>
    <x v="0"/>
    <x v="0"/>
    <x v="10"/>
    <x v="21"/>
    <s v="UK_A"/>
    <x v="2"/>
    <s v="GNR_ST_MSW_CND_E-40"/>
    <x v="3"/>
    <n v="207.857869947751"/>
  </r>
  <r>
    <x v="0"/>
    <x v="0"/>
    <x v="0"/>
    <x v="10"/>
    <x v="21"/>
    <s v="UK_A"/>
    <x v="16"/>
    <s v="GNR_CC_NGAS_CND_E-47"/>
    <x v="3"/>
    <n v="574.63446485507995"/>
  </r>
  <r>
    <x v="0"/>
    <x v="0"/>
    <x v="0"/>
    <x v="10"/>
    <x v="21"/>
    <s v="UK_A"/>
    <x v="16"/>
    <s v="GNR_CC_NGAS_CND_E-52"/>
    <x v="3"/>
    <n v="1102.4222883530599"/>
  </r>
  <r>
    <x v="0"/>
    <x v="0"/>
    <x v="0"/>
    <x v="10"/>
    <x v="21"/>
    <s v="UK_A"/>
    <x v="16"/>
    <s v="GNR_CC_NGAS_CND_E-56"/>
    <x v="3"/>
    <n v="1507.1133514163901"/>
  </r>
  <r>
    <x v="0"/>
    <x v="0"/>
    <x v="0"/>
    <x v="10"/>
    <x v="21"/>
    <s v="UK_A"/>
    <x v="16"/>
    <s v="GNR_GT_NGAS_CND_E-41"/>
    <x v="3"/>
    <n v="9.41815237890013"/>
  </r>
  <r>
    <x v="0"/>
    <x v="0"/>
    <x v="0"/>
    <x v="10"/>
    <x v="21"/>
    <s v="UK_A"/>
    <x v="11"/>
    <s v="GNR_ST_NUCL_CND_E-33"/>
    <x v="3"/>
    <n v="1855.1389097617"/>
  </r>
  <r>
    <x v="0"/>
    <x v="0"/>
    <x v="0"/>
    <x v="10"/>
    <x v="21"/>
    <s v="UK_A"/>
    <x v="4"/>
    <s v="GNR_PV_SUN"/>
    <x v="3"/>
    <n v="121.906089315844"/>
  </r>
  <r>
    <x v="0"/>
    <x v="0"/>
    <x v="0"/>
    <x v="10"/>
    <x v="21"/>
    <s v="UK_A"/>
    <x v="4"/>
    <s v="GNR_PV_SUN_LS-4-MW_Y-2020"/>
    <x v="3"/>
    <n v="99.935831217912593"/>
  </r>
  <r>
    <x v="0"/>
    <x v="0"/>
    <x v="0"/>
    <x v="10"/>
    <x v="21"/>
    <s v="UK_A"/>
    <x v="5"/>
    <s v="GNR_ES_WTR_PMP"/>
    <x v="3"/>
    <n v="0.23334315008815501"/>
  </r>
  <r>
    <x v="0"/>
    <x v="0"/>
    <x v="0"/>
    <x v="10"/>
    <x v="21"/>
    <s v="UK_A"/>
    <x v="5"/>
    <s v="GNR_ROR_WTR"/>
    <x v="3"/>
    <n v="174.416054005185"/>
  </r>
  <r>
    <x v="0"/>
    <x v="0"/>
    <x v="0"/>
    <x v="10"/>
    <x v="21"/>
    <s v="UK_A"/>
    <x v="6"/>
    <s v="GNR_WT_WIND_ONS"/>
    <x v="3"/>
    <n v="597.59364747118502"/>
  </r>
  <r>
    <x v="0"/>
    <x v="0"/>
    <x v="0"/>
    <x v="10"/>
    <x v="21"/>
    <s v="UK_A"/>
    <x v="6"/>
    <s v="GNR_WT_WIND_ON_LS_Y-2020"/>
    <x v="3"/>
    <n v="2169.5326057112202"/>
  </r>
  <r>
    <x v="0"/>
    <x v="0"/>
    <x v="0"/>
    <x v="10"/>
    <x v="21"/>
    <s v="UK_Offshore"/>
    <x v="6"/>
    <s v="GNR_WT_WIND_OFF"/>
    <x v="3"/>
    <n v="331.71112365533702"/>
  </r>
  <r>
    <x v="0"/>
    <x v="1"/>
    <x v="1"/>
    <x v="0"/>
    <x v="0"/>
    <s v="DK1_Large"/>
    <x v="3"/>
    <s v="GNR_BO_ELEC_E-100"/>
    <x v="3"/>
    <n v="-2.2277325806294201"/>
  </r>
  <r>
    <x v="0"/>
    <x v="1"/>
    <x v="1"/>
    <x v="0"/>
    <x v="0"/>
    <s v="DK1_Large"/>
    <x v="2"/>
    <s v="GNR_ST_MSW_BP_E-24_LS-220-MW-FEED_Y-2030"/>
    <x v="3"/>
    <n v="82.092146686601296"/>
  </r>
  <r>
    <x v="0"/>
    <x v="1"/>
    <x v="1"/>
    <x v="0"/>
    <x v="0"/>
    <s v="DK1_Large"/>
    <x v="2"/>
    <s v="GNR_ST_MSW_BP_E-27"/>
    <x v="3"/>
    <n v="5.7008230184653597"/>
  </r>
  <r>
    <x v="0"/>
    <x v="1"/>
    <x v="1"/>
    <x v="0"/>
    <x v="0"/>
    <s v="DK1_Large"/>
    <x v="17"/>
    <s v="GNR_ST_WOODCHI_BP_E-23"/>
    <x v="3"/>
    <n v="1.98644193000563"/>
  </r>
  <r>
    <x v="0"/>
    <x v="1"/>
    <x v="1"/>
    <x v="0"/>
    <x v="0"/>
    <s v="DK1_Large"/>
    <x v="17"/>
    <s v="GNR_ST_WOODCHI_BP_E-29_LS-600-MW-FEED_Y-2030"/>
    <x v="3"/>
    <n v="11.043902379516901"/>
  </r>
  <r>
    <x v="0"/>
    <x v="1"/>
    <x v="1"/>
    <x v="0"/>
    <x v="0"/>
    <s v="DK1_MedSmall"/>
    <x v="3"/>
    <s v="GNR_BO_ELEC_E-100"/>
    <x v="3"/>
    <n v="-1.7533207962916401E-2"/>
  </r>
  <r>
    <x v="0"/>
    <x v="1"/>
    <x v="1"/>
    <x v="0"/>
    <x v="0"/>
    <s v="DK1_MedSmall"/>
    <x v="3"/>
    <s v="GNR_HP_ELEC_GROUND-WTR_COP-360_LS-4-MW_Y-2020"/>
    <x v="3"/>
    <n v="-3.7889701367803901"/>
  </r>
  <r>
    <x v="0"/>
    <x v="1"/>
    <x v="1"/>
    <x v="0"/>
    <x v="0"/>
    <s v="DK1_MedSmall"/>
    <x v="3"/>
    <s v="GNR_HP_ELEC_GROUND-WTR_COP-380_LS-4-MW_Y-2030"/>
    <x v="3"/>
    <n v="-2.5166520073607299"/>
  </r>
  <r>
    <x v="0"/>
    <x v="1"/>
    <x v="1"/>
    <x v="0"/>
    <x v="0"/>
    <s v="DK1_Medium"/>
    <x v="3"/>
    <s v="GNR_BO_ELEC_E-100"/>
    <x v="3"/>
    <n v="-0.52599623888749103"/>
  </r>
  <r>
    <x v="0"/>
    <x v="1"/>
    <x v="1"/>
    <x v="0"/>
    <x v="0"/>
    <s v="DK1_Medium"/>
    <x v="3"/>
    <s v="GNR_HP_ELEC_GROUND-WTR_COP-360_LS-4-MW_Y-2020"/>
    <x v="3"/>
    <n v="-5.3890020262049898"/>
  </r>
  <r>
    <x v="0"/>
    <x v="1"/>
    <x v="1"/>
    <x v="0"/>
    <x v="0"/>
    <s v="DK1_Medium"/>
    <x v="3"/>
    <s v="GNR_HP_ELEC_GROUND-WTR_COP-380_LS-4-MW_Y-2030"/>
    <x v="3"/>
    <n v="-7.9666430789762304"/>
  </r>
  <r>
    <x v="0"/>
    <x v="1"/>
    <x v="1"/>
    <x v="0"/>
    <x v="0"/>
    <s v="DK1_NoDH"/>
    <x v="4"/>
    <s v="GNR_PV_SUN"/>
    <x v="3"/>
    <n v="7.5410080923121701"/>
  </r>
  <r>
    <x v="0"/>
    <x v="1"/>
    <x v="1"/>
    <x v="0"/>
    <x v="0"/>
    <s v="DK1_NoDH"/>
    <x v="5"/>
    <s v="GNR_ROR_WTR"/>
    <x v="3"/>
    <n v="1.6306146374042399E-3"/>
  </r>
  <r>
    <x v="0"/>
    <x v="1"/>
    <x v="1"/>
    <x v="0"/>
    <x v="0"/>
    <s v="DK1_NoDH"/>
    <x v="6"/>
    <s v="GNR_WT_WIND_ONS"/>
    <x v="3"/>
    <n v="106.40187615152099"/>
  </r>
  <r>
    <x v="0"/>
    <x v="1"/>
    <x v="1"/>
    <x v="0"/>
    <x v="0"/>
    <s v="DK1_NoDH"/>
    <x v="6"/>
    <s v="GNR_WT_WIND_ON_LS_Y-2020"/>
    <x v="3"/>
    <n v="232.04947445865599"/>
  </r>
  <r>
    <x v="0"/>
    <x v="1"/>
    <x v="1"/>
    <x v="0"/>
    <x v="0"/>
    <s v="DK1_NoDH"/>
    <x v="6"/>
    <s v="GNR_WT_WIND_ON_LS_Y-2030"/>
    <x v="3"/>
    <n v="130.301050967816"/>
  </r>
  <r>
    <x v="0"/>
    <x v="1"/>
    <x v="1"/>
    <x v="0"/>
    <x v="0"/>
    <s v="DK1_NoDH"/>
    <x v="17"/>
    <s v="GNR_ST_WOODCHI_EXT_E-30"/>
    <x v="3"/>
    <n v="0.25351438830326201"/>
  </r>
  <r>
    <x v="0"/>
    <x v="1"/>
    <x v="1"/>
    <x v="0"/>
    <x v="0"/>
    <s v="DK1_Offshore"/>
    <x v="6"/>
    <s v="GNR_WT_WIND_OFF"/>
    <x v="3"/>
    <n v="140.76821274448301"/>
  </r>
  <r>
    <x v="0"/>
    <x v="1"/>
    <x v="1"/>
    <x v="0"/>
    <x v="0"/>
    <s v="DK1_Rural"/>
    <x v="3"/>
    <s v="GNR_BO_ELEC_E-100"/>
    <x v="3"/>
    <n v="-0.444780808746427"/>
  </r>
  <r>
    <x v="0"/>
    <x v="1"/>
    <x v="1"/>
    <x v="0"/>
    <x v="0"/>
    <s v="DK1_Rural"/>
    <x v="3"/>
    <s v="GNR_HP_ELEC_COP-300"/>
    <x v="3"/>
    <n v="-2.68114044372042E-2"/>
  </r>
  <r>
    <x v="0"/>
    <x v="1"/>
    <x v="1"/>
    <x v="0"/>
    <x v="0"/>
    <s v="DK1_Rural"/>
    <x v="3"/>
    <s v="GNR_HP_ELEC_COP-350"/>
    <x v="3"/>
    <n v="-3.3537236750308598E-2"/>
  </r>
  <r>
    <x v="0"/>
    <x v="1"/>
    <x v="1"/>
    <x v="0"/>
    <x v="0"/>
    <s v="DK1_Rural"/>
    <x v="3"/>
    <s v="GNR_HP_ELEC_COP-400"/>
    <x v="3"/>
    <n v="-2.7454878143697101E-2"/>
  </r>
  <r>
    <x v="0"/>
    <x v="1"/>
    <x v="1"/>
    <x v="0"/>
    <x v="0"/>
    <s v="DK1_Rural"/>
    <x v="3"/>
    <s v="GNR_HP_ELEC_COP-430"/>
    <x v="3"/>
    <n v="-1.62115468690072E-2"/>
  </r>
  <r>
    <x v="0"/>
    <x v="1"/>
    <x v="1"/>
    <x v="0"/>
    <x v="0"/>
    <s v="DK1_Rural"/>
    <x v="3"/>
    <s v="GNR_HP_ELEC_COP-450"/>
    <x v="3"/>
    <n v="-6.4347370649290104E-3"/>
  </r>
  <r>
    <x v="0"/>
    <x v="1"/>
    <x v="1"/>
    <x v="0"/>
    <x v="0"/>
    <s v="DK1_Rural"/>
    <x v="3"/>
    <s v="GNR_HP_ELEC_COP-460"/>
    <x v="3"/>
    <n v="-4.1965676510406599E-2"/>
  </r>
  <r>
    <x v="0"/>
    <x v="1"/>
    <x v="1"/>
    <x v="0"/>
    <x v="0"/>
    <s v="DK1_Rural"/>
    <x v="3"/>
    <s v="GNR_HP_ELEC_COP-470"/>
    <x v="3"/>
    <n v="-1.08386528575932E-2"/>
  </r>
  <r>
    <x v="0"/>
    <x v="1"/>
    <x v="1"/>
    <x v="0"/>
    <x v="0"/>
    <s v="DK1_Rural"/>
    <x v="3"/>
    <s v="GNR_HP_ELEC_COP-500"/>
    <x v="3"/>
    <n v="-5.3622808874408401E-3"/>
  </r>
  <r>
    <x v="0"/>
    <x v="1"/>
    <x v="1"/>
    <x v="0"/>
    <x v="0"/>
    <s v="DK1_Rural"/>
    <x v="3"/>
    <s v="GNR_HP_ELEC_COP-530"/>
    <x v="3"/>
    <n v="-5.7726176680574302E-2"/>
  </r>
  <r>
    <x v="0"/>
    <x v="1"/>
    <x v="1"/>
    <x v="0"/>
    <x v="0"/>
    <s v="DK1_Rural"/>
    <x v="3"/>
    <s v="GNR_HP_ELEC_COP-600"/>
    <x v="3"/>
    <n v="-1.5924086643757999E-2"/>
  </r>
  <r>
    <x v="0"/>
    <x v="1"/>
    <x v="1"/>
    <x v="0"/>
    <x v="0"/>
    <s v="DK1_Rural"/>
    <x v="3"/>
    <s v="GNR_HP_ELEC_GROUND-WTR_COP-360_LS-4-MW_Y-2020"/>
    <x v="3"/>
    <n v="-10.8475230292039"/>
  </r>
  <r>
    <x v="0"/>
    <x v="1"/>
    <x v="1"/>
    <x v="0"/>
    <x v="0"/>
    <s v="DK1_Rural"/>
    <x v="3"/>
    <s v="GNR_HP_ELEC_GROUND-WTR_COP-380_LS-4-MW_Y-2030"/>
    <x v="3"/>
    <n v="-4.8107102159195403"/>
  </r>
  <r>
    <x v="0"/>
    <x v="1"/>
    <x v="1"/>
    <x v="0"/>
    <x v="0"/>
    <s v="DK1_Small"/>
    <x v="3"/>
    <s v="GNR_HP_ELEC_GROUND-WTR_COP-360_LS-4-MW_Y-2020"/>
    <x v="3"/>
    <n v="-1.23958271204501"/>
  </r>
  <r>
    <x v="0"/>
    <x v="1"/>
    <x v="1"/>
    <x v="0"/>
    <x v="0"/>
    <s v="DK1_Small"/>
    <x v="3"/>
    <s v="GNR_HP_ELEC_GROUND-WTR_COP-380_LS-4-MW_Y-2030"/>
    <x v="3"/>
    <n v="-0.35314851471819603"/>
  </r>
  <r>
    <x v="0"/>
    <x v="1"/>
    <x v="1"/>
    <x v="0"/>
    <x v="1"/>
    <s v="DK2_Large"/>
    <x v="3"/>
    <s v="GNR_HP_ELEC_COP-300"/>
    <x v="3"/>
    <n v="-5.4204733504444403E-3"/>
  </r>
  <r>
    <x v="0"/>
    <x v="1"/>
    <x v="1"/>
    <x v="0"/>
    <x v="1"/>
    <s v="DK2_Large"/>
    <x v="2"/>
    <s v="GNR_ST_MSW_BP_E-23_LS-220-MW-FEED_Y-2020"/>
    <x v="3"/>
    <n v="36.869848134380597"/>
  </r>
  <r>
    <x v="0"/>
    <x v="1"/>
    <x v="1"/>
    <x v="0"/>
    <x v="1"/>
    <s v="DK2_Large"/>
    <x v="2"/>
    <s v="GNR_ST_MSW_BP_E-24_LS-220-MW-FEED_Y-2030"/>
    <x v="3"/>
    <n v="36.085507626550203"/>
  </r>
  <r>
    <x v="0"/>
    <x v="1"/>
    <x v="1"/>
    <x v="0"/>
    <x v="1"/>
    <s v="DK2_Large"/>
    <x v="2"/>
    <s v="GNR_ST_MSW_BP_E-27"/>
    <x v="3"/>
    <n v="5.4661540759429297"/>
  </r>
  <r>
    <x v="0"/>
    <x v="1"/>
    <x v="1"/>
    <x v="0"/>
    <x v="1"/>
    <s v="DK2_Large"/>
    <x v="17"/>
    <s v="GNR_ST_WOODCHI_BP_E-29_LS-600-MW-FEED_Y-2030"/>
    <x v="3"/>
    <n v="7.7400640053760004"/>
  </r>
  <r>
    <x v="0"/>
    <x v="1"/>
    <x v="1"/>
    <x v="0"/>
    <x v="1"/>
    <s v="DK2_MedSmall"/>
    <x v="3"/>
    <s v="GNR_HP_ELEC_GROUND-WTR_COP-380_LS-4-MW_Y-2030"/>
    <x v="3"/>
    <n v="-2.4855932352576402"/>
  </r>
  <r>
    <x v="0"/>
    <x v="1"/>
    <x v="1"/>
    <x v="0"/>
    <x v="1"/>
    <s v="DK2_Medium"/>
    <x v="3"/>
    <s v="GNR_HP_ELEC_GROUND-WTR_COP-380_LS-4-MW_Y-2030"/>
    <x v="3"/>
    <n v="-4.2782064775785296"/>
  </r>
  <r>
    <x v="0"/>
    <x v="1"/>
    <x v="1"/>
    <x v="0"/>
    <x v="1"/>
    <s v="DK2_Medium"/>
    <x v="2"/>
    <s v="GNR_ST_MSW_BP_E-23"/>
    <x v="3"/>
    <n v="2.2540841550280102"/>
  </r>
  <r>
    <x v="0"/>
    <x v="1"/>
    <x v="1"/>
    <x v="0"/>
    <x v="1"/>
    <s v="DK2_Medium"/>
    <x v="17"/>
    <s v="GNR_ST_WOODCHI_BP_E-27"/>
    <x v="3"/>
    <n v="7.7197828403905502E-2"/>
  </r>
  <r>
    <x v="0"/>
    <x v="1"/>
    <x v="1"/>
    <x v="0"/>
    <x v="1"/>
    <s v="DK2_NoDH"/>
    <x v="4"/>
    <s v="GNR_PV_SUN"/>
    <x v="3"/>
    <n v="3.37759220284596"/>
  </r>
  <r>
    <x v="0"/>
    <x v="1"/>
    <x v="1"/>
    <x v="0"/>
    <x v="1"/>
    <s v="DK2_NoDH"/>
    <x v="5"/>
    <s v="GNR_ROR_WTR"/>
    <x v="3"/>
    <n v="2.1645751633703899E-3"/>
  </r>
  <r>
    <x v="0"/>
    <x v="1"/>
    <x v="1"/>
    <x v="0"/>
    <x v="1"/>
    <s v="DK2_NoDH"/>
    <x v="6"/>
    <s v="GNR_WT_WIND_ONS"/>
    <x v="3"/>
    <n v="20.919830826044599"/>
  </r>
  <r>
    <x v="0"/>
    <x v="1"/>
    <x v="1"/>
    <x v="0"/>
    <x v="1"/>
    <s v="DK2_NoDH"/>
    <x v="6"/>
    <s v="GNR_WT_WIND_ON_LS_Y-2020"/>
    <x v="3"/>
    <n v="64.518604685113601"/>
  </r>
  <r>
    <x v="0"/>
    <x v="1"/>
    <x v="1"/>
    <x v="0"/>
    <x v="1"/>
    <s v="DK2_NoDH"/>
    <x v="6"/>
    <s v="GNR_WT_WIND_ON_LS_Y-2030"/>
    <x v="3"/>
    <n v="27.838717345651698"/>
  </r>
  <r>
    <x v="0"/>
    <x v="1"/>
    <x v="1"/>
    <x v="0"/>
    <x v="1"/>
    <s v="DK2_Offshore"/>
    <x v="6"/>
    <s v="GNR_WT_WIND_OFF"/>
    <x v="3"/>
    <n v="92.530797227761795"/>
  </r>
  <r>
    <x v="0"/>
    <x v="1"/>
    <x v="1"/>
    <x v="0"/>
    <x v="1"/>
    <s v="DK2_Offshore"/>
    <x v="6"/>
    <s v="GNR_WT_WIND_OFF_L-NS_Y-2030"/>
    <x v="3"/>
    <n v="106.21214741676999"/>
  </r>
  <r>
    <x v="0"/>
    <x v="1"/>
    <x v="1"/>
    <x v="0"/>
    <x v="1"/>
    <s v="DK2_Rural"/>
    <x v="3"/>
    <s v="GNR_BO_ELEC_E-100"/>
    <x v="3"/>
    <n v="-0.307506980184509"/>
  </r>
  <r>
    <x v="0"/>
    <x v="1"/>
    <x v="1"/>
    <x v="0"/>
    <x v="1"/>
    <s v="DK2_Rural"/>
    <x v="3"/>
    <s v="GNR_BO_ELEC_E-98"/>
    <x v="3"/>
    <n v="-0.42674438066421599"/>
  </r>
  <r>
    <x v="0"/>
    <x v="1"/>
    <x v="1"/>
    <x v="0"/>
    <x v="1"/>
    <s v="DK2_Rural"/>
    <x v="3"/>
    <s v="GNR_HP_ELEC_COP-400"/>
    <x v="3"/>
    <n v="-9.5655412066666598E-3"/>
  </r>
  <r>
    <x v="0"/>
    <x v="1"/>
    <x v="1"/>
    <x v="0"/>
    <x v="1"/>
    <s v="DK2_Rural"/>
    <x v="3"/>
    <s v="GNR_HP_ELEC_GROUND-WTR_COP-360_LS-4-MW_Y-2020"/>
    <x v="3"/>
    <n v="-4.17016377555173"/>
  </r>
  <r>
    <x v="0"/>
    <x v="1"/>
    <x v="1"/>
    <x v="0"/>
    <x v="1"/>
    <s v="DK2_Rural"/>
    <x v="3"/>
    <s v="GNR_HP_ELEC_GROUND-WTR_COP-380_LS-4-MW_Y-2030"/>
    <x v="3"/>
    <n v="-1.1524933481817401"/>
  </r>
  <r>
    <x v="0"/>
    <x v="1"/>
    <x v="1"/>
    <x v="0"/>
    <x v="1"/>
    <s v="DK2_Small"/>
    <x v="3"/>
    <s v="GNR_HP_ELEC_GROUND-WTR_COP-360_LS-4-MW_Y-2020"/>
    <x v="3"/>
    <n v="-0.497287388507552"/>
  </r>
  <r>
    <x v="0"/>
    <x v="1"/>
    <x v="1"/>
    <x v="0"/>
    <x v="1"/>
    <s v="DK2_Small"/>
    <x v="3"/>
    <s v="GNR_HP_ELEC_GROUND-WTR_COP-380_LS-4-MW_Y-2030"/>
    <x v="3"/>
    <n v="-3.57937612731162E-3"/>
  </r>
  <r>
    <x v="0"/>
    <x v="1"/>
    <x v="1"/>
    <x v="1"/>
    <x v="2"/>
    <s v="EE_A"/>
    <x v="3"/>
    <s v="GNR_ES_ELEC_BAT-LITHIO_E-97_Y-30-50"/>
    <x v="3"/>
    <n v="1597.08841380575"/>
  </r>
  <r>
    <x v="0"/>
    <x v="1"/>
    <x v="1"/>
    <x v="1"/>
    <x v="2"/>
    <s v="EE_A"/>
    <x v="4"/>
    <s v="GNR_PV_SUN_LS-4-MW_Y-2020"/>
    <x v="3"/>
    <n v="26.043090167370099"/>
  </r>
  <r>
    <x v="0"/>
    <x v="1"/>
    <x v="1"/>
    <x v="1"/>
    <x v="2"/>
    <s v="EE_A"/>
    <x v="4"/>
    <s v="GNR_PV_SUN_LS-4-MW_Y-2030"/>
    <x v="3"/>
    <n v="1966.66242859156"/>
  </r>
  <r>
    <x v="0"/>
    <x v="1"/>
    <x v="1"/>
    <x v="1"/>
    <x v="2"/>
    <s v="EE_A"/>
    <x v="6"/>
    <s v="GNR_WT_WIND_ON_LS_Y-2020"/>
    <x v="3"/>
    <n v="306.76854887962401"/>
  </r>
  <r>
    <x v="0"/>
    <x v="1"/>
    <x v="1"/>
    <x v="1"/>
    <x v="2"/>
    <s v="EE_Industry"/>
    <x v="8"/>
    <s v="GNR_ST_WOODWST_BP_E-53"/>
    <x v="3"/>
    <n v="1.67281391820408"/>
  </r>
  <r>
    <x v="0"/>
    <x v="1"/>
    <x v="1"/>
    <x v="1"/>
    <x v="2"/>
    <s v="EE_Kohtla_Jarve"/>
    <x v="3"/>
    <s v="GNR_HP_ELEC_GROUND-WTR_COP-360_LS-4-MW_Y-2020"/>
    <x v="3"/>
    <n v="-1.6874686982729901"/>
  </r>
  <r>
    <x v="0"/>
    <x v="1"/>
    <x v="1"/>
    <x v="1"/>
    <x v="2"/>
    <s v="EE_Narva"/>
    <x v="3"/>
    <s v="GNR_HP_ELEC_AIR-WTR_COP-310_LS_Y-2020"/>
    <x v="3"/>
    <n v="-2.6532757288862499"/>
  </r>
  <r>
    <x v="0"/>
    <x v="1"/>
    <x v="1"/>
    <x v="1"/>
    <x v="2"/>
    <s v="EE_Narva"/>
    <x v="3"/>
    <s v="GNR_HP_ELEC_AIR-WTR_COP-330_LS_Y-2030"/>
    <x v="3"/>
    <n v="-0.14648093609381799"/>
  </r>
  <r>
    <x v="0"/>
    <x v="1"/>
    <x v="1"/>
    <x v="1"/>
    <x v="2"/>
    <s v="EE_Parnu"/>
    <x v="3"/>
    <s v="GNR_HP_ELEC_AIR-WTR_COP-310_LS_Y-2020"/>
    <x v="3"/>
    <n v="-1.09090289115032"/>
  </r>
  <r>
    <x v="0"/>
    <x v="1"/>
    <x v="1"/>
    <x v="1"/>
    <x v="2"/>
    <s v="EE_Parnu"/>
    <x v="3"/>
    <s v="GNR_HP_ELEC_AIR-WTR_COP-330_LS_Y-2030"/>
    <x v="3"/>
    <n v="-3.6883075217969102E-2"/>
  </r>
  <r>
    <x v="0"/>
    <x v="1"/>
    <x v="1"/>
    <x v="1"/>
    <x v="2"/>
    <s v="EE_Rural"/>
    <x v="5"/>
    <s v="GNR_ROR_WTR"/>
    <x v="3"/>
    <n v="0.62040010685348401"/>
  </r>
  <r>
    <x v="0"/>
    <x v="1"/>
    <x v="1"/>
    <x v="1"/>
    <x v="2"/>
    <s v="EE_Rural"/>
    <x v="6"/>
    <s v="GNR_WT_WIND_ONS"/>
    <x v="3"/>
    <n v="9.2528896624964307"/>
  </r>
  <r>
    <x v="0"/>
    <x v="1"/>
    <x v="1"/>
    <x v="1"/>
    <x v="2"/>
    <s v="EE_Rural"/>
    <x v="8"/>
    <s v="EBAVERE_ST_WOODWST_BP"/>
    <x v="3"/>
    <n v="1.8980221623797999"/>
  </r>
  <r>
    <x v="0"/>
    <x v="1"/>
    <x v="1"/>
    <x v="1"/>
    <x v="2"/>
    <s v="EE_Tallinn"/>
    <x v="3"/>
    <s v="GNR_HP_ELEC_AIR-WTR_COP-310_LS_Y-2020"/>
    <x v="3"/>
    <n v="-9.7266585186151904"/>
  </r>
  <r>
    <x v="0"/>
    <x v="1"/>
    <x v="1"/>
    <x v="1"/>
    <x v="2"/>
    <s v="EE_Tallinn"/>
    <x v="2"/>
    <s v="IRU_ST_MSW_BP"/>
    <x v="3"/>
    <n v="3.2266376760456601"/>
  </r>
  <r>
    <x v="0"/>
    <x v="1"/>
    <x v="1"/>
    <x v="1"/>
    <x v="2"/>
    <s v="EE_Tartu"/>
    <x v="3"/>
    <s v="GNR_HP_ELEC_AIR-WTR_COP-310_LS_Y-2020"/>
    <x v="3"/>
    <n v="-2.77551012692199"/>
  </r>
  <r>
    <x v="0"/>
    <x v="1"/>
    <x v="1"/>
    <x v="1"/>
    <x v="2"/>
    <s v="EE_Tartu"/>
    <x v="3"/>
    <s v="GNR_HP_ELEC_AIR-WTR_COP-330_LS_Y-2030"/>
    <x v="3"/>
    <n v="-0.15165772997827501"/>
  </r>
  <r>
    <x v="0"/>
    <x v="1"/>
    <x v="1"/>
    <x v="2"/>
    <x v="3"/>
    <s v="FI_IND"/>
    <x v="3"/>
    <s v="GNR_HP_ELEC_AIR-WTR_COP-310_LS_Y-2020"/>
    <x v="3"/>
    <n v="-49.622325914738497"/>
  </r>
  <r>
    <x v="0"/>
    <x v="1"/>
    <x v="1"/>
    <x v="2"/>
    <x v="3"/>
    <s v="FI_IND"/>
    <x v="2"/>
    <s v="GNR_IND-ST_MSW_BP_CB-30"/>
    <x v="3"/>
    <n v="11.6356811269158"/>
  </r>
  <r>
    <x v="0"/>
    <x v="1"/>
    <x v="1"/>
    <x v="2"/>
    <x v="3"/>
    <s v="FI_IND"/>
    <x v="2"/>
    <s v="GNR_ST_MSW_BP_E-23_LS-220-MW-FEED_Y-2020"/>
    <x v="3"/>
    <n v="127.490278283466"/>
  </r>
  <r>
    <x v="0"/>
    <x v="1"/>
    <x v="1"/>
    <x v="2"/>
    <x v="3"/>
    <s v="FI_IND"/>
    <x v="2"/>
    <s v="GNR_ST_MSW_BP_E-24_LS-220-MW-FEED_Y-2030"/>
    <x v="3"/>
    <n v="52.402393904598597"/>
  </r>
  <r>
    <x v="0"/>
    <x v="1"/>
    <x v="1"/>
    <x v="2"/>
    <x v="3"/>
    <s v="FI_IND"/>
    <x v="17"/>
    <s v="GNR_IND-ST_WOODCHI_BP_CB-70"/>
    <x v="3"/>
    <n v="4.4163085036122798"/>
  </r>
  <r>
    <x v="0"/>
    <x v="1"/>
    <x v="1"/>
    <x v="2"/>
    <x v="3"/>
    <s v="FI_IND"/>
    <x v="8"/>
    <s v="GNR_IND-ST_BLACKLIC_BP_CB-30"/>
    <x v="3"/>
    <n v="110.83915829914901"/>
  </r>
  <r>
    <x v="0"/>
    <x v="1"/>
    <x v="1"/>
    <x v="2"/>
    <x v="3"/>
    <s v="FI_IND"/>
    <x v="8"/>
    <s v="GNR_IND-ST_WOODWST_BP_CB-30"/>
    <x v="3"/>
    <n v="0.25202901709402098"/>
  </r>
  <r>
    <x v="0"/>
    <x v="1"/>
    <x v="1"/>
    <x v="2"/>
    <x v="3"/>
    <s v="FI_large"/>
    <x v="2"/>
    <s v="GNR_ST_MSW_BP_E-24_LS-220-MW-FEED_Y-2030"/>
    <x v="3"/>
    <n v="3.6594620746656399"/>
  </r>
  <r>
    <x v="0"/>
    <x v="1"/>
    <x v="1"/>
    <x v="2"/>
    <x v="3"/>
    <s v="FI_large"/>
    <x v="9"/>
    <s v="KELJONLAHTI_ST_PEAT_EXT"/>
    <x v="3"/>
    <n v="31.235217591168801"/>
  </r>
  <r>
    <x v="0"/>
    <x v="1"/>
    <x v="1"/>
    <x v="2"/>
    <x v="3"/>
    <s v="FI_large"/>
    <x v="17"/>
    <s v="GNR_IND-ST_WOODCHI_BP_CB-50"/>
    <x v="3"/>
    <n v="21.972847825768199"/>
  </r>
  <r>
    <x v="0"/>
    <x v="1"/>
    <x v="1"/>
    <x v="2"/>
    <x v="3"/>
    <s v="FI_large"/>
    <x v="17"/>
    <s v="GNR_ST_WOODCHI_BP_CB-40"/>
    <x v="3"/>
    <n v="10.986423912884099"/>
  </r>
  <r>
    <x v="0"/>
    <x v="1"/>
    <x v="1"/>
    <x v="2"/>
    <x v="3"/>
    <s v="FI_large_gas"/>
    <x v="3"/>
    <s v="GNR_HP_ELEC_COP-270"/>
    <x v="3"/>
    <n v="-3.2524615309338398"/>
  </r>
  <r>
    <x v="0"/>
    <x v="1"/>
    <x v="1"/>
    <x v="2"/>
    <x v="3"/>
    <s v="FI_large_gas"/>
    <x v="2"/>
    <s v="GNR_ST_MSW_BP_CB-30"/>
    <x v="3"/>
    <n v="9.1109578635284301"/>
  </r>
  <r>
    <x v="0"/>
    <x v="1"/>
    <x v="1"/>
    <x v="2"/>
    <x v="3"/>
    <s v="FI_large_gas"/>
    <x v="2"/>
    <s v="GNR_ST_MSW_BP_E-23_LS-220-MW-FEED_Y-2020"/>
    <x v="3"/>
    <n v="61.2321817759547"/>
  </r>
  <r>
    <x v="0"/>
    <x v="1"/>
    <x v="1"/>
    <x v="2"/>
    <x v="3"/>
    <s v="FI_large_gas"/>
    <x v="2"/>
    <s v="GNR_ST_MSW_BP_E-24_LS-220-MW-FEED_Y-2030"/>
    <x v="3"/>
    <n v="33.093216602512697"/>
  </r>
  <r>
    <x v="0"/>
    <x v="1"/>
    <x v="1"/>
    <x v="2"/>
    <x v="3"/>
    <s v="FI_large_gas"/>
    <x v="10"/>
    <s v="GNR_ST_HYDROGEN_BP_CB-30"/>
    <x v="3"/>
    <n v="0.26170717058443199"/>
  </r>
  <r>
    <x v="0"/>
    <x v="1"/>
    <x v="1"/>
    <x v="2"/>
    <x v="3"/>
    <s v="FI_large_gas"/>
    <x v="8"/>
    <s v="GNR_IND-ST_WOODWST_BP_CB-50"/>
    <x v="3"/>
    <n v="19.464470812217101"/>
  </r>
  <r>
    <x v="0"/>
    <x v="1"/>
    <x v="1"/>
    <x v="2"/>
    <x v="3"/>
    <s v="FI_medium"/>
    <x v="3"/>
    <s v="GNR_HP_ELEC_GROUND-WTR_COP-380_LS-4-MW_Y-2030"/>
    <x v="3"/>
    <n v="-25.899610961858301"/>
  </r>
  <r>
    <x v="0"/>
    <x v="1"/>
    <x v="1"/>
    <x v="2"/>
    <x v="3"/>
    <s v="FI_medium"/>
    <x v="2"/>
    <s v="GNR_ST_MSW_BP_CB-30"/>
    <x v="3"/>
    <n v="5.0494465267747897"/>
  </r>
  <r>
    <x v="0"/>
    <x v="1"/>
    <x v="1"/>
    <x v="2"/>
    <x v="3"/>
    <s v="FI_medium"/>
    <x v="10"/>
    <s v="GNR_ST_BFG_BP_CB-280"/>
    <x v="3"/>
    <n v="17.992367977679699"/>
  </r>
  <r>
    <x v="0"/>
    <x v="1"/>
    <x v="1"/>
    <x v="2"/>
    <x v="3"/>
    <s v="FI_medium"/>
    <x v="17"/>
    <s v="GNR_ST_WOODCHI_BP_CB-50"/>
    <x v="3"/>
    <n v="12.395717325333701"/>
  </r>
  <r>
    <x v="0"/>
    <x v="1"/>
    <x v="1"/>
    <x v="2"/>
    <x v="3"/>
    <s v="FI_medium_gas"/>
    <x v="3"/>
    <s v="GNR_HP_ELEC_GROUND-WTR_COP-360_LS-4-MW_Y-2020"/>
    <x v="3"/>
    <n v="-15.537752716781"/>
  </r>
  <r>
    <x v="0"/>
    <x v="1"/>
    <x v="1"/>
    <x v="2"/>
    <x v="3"/>
    <s v="FI_medium_gas"/>
    <x v="3"/>
    <s v="GNR_HP_ELEC_GROUND-WTR_COP-380_LS-4-MW_Y-2030"/>
    <x v="3"/>
    <n v="-6.52416799571703"/>
  </r>
  <r>
    <x v="0"/>
    <x v="1"/>
    <x v="1"/>
    <x v="2"/>
    <x v="3"/>
    <s v="FI_medium_gas"/>
    <x v="2"/>
    <s v="GNR_ST_MSW_BP_CB-30"/>
    <x v="3"/>
    <n v="1.53678807336624"/>
  </r>
  <r>
    <x v="0"/>
    <x v="1"/>
    <x v="1"/>
    <x v="2"/>
    <x v="3"/>
    <s v="FI_medium_gas"/>
    <x v="17"/>
    <s v="GNR_ST_WOODCHI_BP_CB-50"/>
    <x v="3"/>
    <n v="0.35912036504456002"/>
  </r>
  <r>
    <x v="0"/>
    <x v="1"/>
    <x v="1"/>
    <x v="2"/>
    <x v="3"/>
    <s v="FI_small"/>
    <x v="3"/>
    <s v="GNR_HP_ELEC_COP-270"/>
    <x v="3"/>
    <n v="-1.2438704827281001E-2"/>
  </r>
  <r>
    <x v="0"/>
    <x v="1"/>
    <x v="1"/>
    <x v="2"/>
    <x v="3"/>
    <s v="FI_small"/>
    <x v="3"/>
    <s v="GNR_HP_ELEC_GROUND-WTR_COP-360_LS-4-MW_Y-2020"/>
    <x v="3"/>
    <n v="-15.0634814581278"/>
  </r>
  <r>
    <x v="0"/>
    <x v="1"/>
    <x v="1"/>
    <x v="2"/>
    <x v="3"/>
    <s v="FI_small"/>
    <x v="3"/>
    <s v="GNR_HP_ELEC_GROUND-WTR_COP-380_LS-4-MW_Y-2030"/>
    <x v="3"/>
    <n v="-3.4366832274945298"/>
  </r>
  <r>
    <x v="0"/>
    <x v="1"/>
    <x v="1"/>
    <x v="2"/>
    <x v="3"/>
    <s v="FI_small"/>
    <x v="17"/>
    <s v="GNR_ST_WOODCHI_BP_CB-70"/>
    <x v="3"/>
    <n v="2.4371480260675198"/>
  </r>
  <r>
    <x v="0"/>
    <x v="1"/>
    <x v="1"/>
    <x v="2"/>
    <x v="3"/>
    <s v="FI_small_gas"/>
    <x v="3"/>
    <s v="GNR_HP_ELEC_COP-270"/>
    <x v="3"/>
    <n v="-7.8778463906113094E-2"/>
  </r>
  <r>
    <x v="0"/>
    <x v="1"/>
    <x v="1"/>
    <x v="2"/>
    <x v="3"/>
    <s v="FI_small_gas"/>
    <x v="3"/>
    <s v="GNR_HP_ELEC_GROUND-WTR_COP-360_LS-4-MW_Y-2020"/>
    <x v="3"/>
    <n v="-3.4261330691108198"/>
  </r>
  <r>
    <x v="0"/>
    <x v="1"/>
    <x v="1"/>
    <x v="2"/>
    <x v="3"/>
    <s v="FinA"/>
    <x v="11"/>
    <s v="GNR_ST_NUCL_CND_E-33"/>
    <x v="3"/>
    <n v="845.29361794551198"/>
  </r>
  <r>
    <x v="0"/>
    <x v="1"/>
    <x v="1"/>
    <x v="2"/>
    <x v="3"/>
    <s v="FinA"/>
    <x v="5"/>
    <s v="GNR_RES_WTR_NOPMP_MC-01"/>
    <x v="3"/>
    <n v="34.456984016404498"/>
  </r>
  <r>
    <x v="0"/>
    <x v="1"/>
    <x v="1"/>
    <x v="2"/>
    <x v="3"/>
    <s v="FinA"/>
    <x v="5"/>
    <s v="GNR_RES_WTR_NOPMP_MC-02"/>
    <x v="3"/>
    <n v="34.456984016404498"/>
  </r>
  <r>
    <x v="0"/>
    <x v="1"/>
    <x v="1"/>
    <x v="2"/>
    <x v="3"/>
    <s v="FinA"/>
    <x v="5"/>
    <s v="GNR_RES_WTR_NOPMP_MC-03"/>
    <x v="3"/>
    <n v="34.456984016404498"/>
  </r>
  <r>
    <x v="0"/>
    <x v="1"/>
    <x v="1"/>
    <x v="2"/>
    <x v="3"/>
    <s v="FinA"/>
    <x v="5"/>
    <s v="GNR_RES_WTR_NOPMP_MC-04"/>
    <x v="3"/>
    <n v="34.456984016404498"/>
  </r>
  <r>
    <x v="0"/>
    <x v="1"/>
    <x v="1"/>
    <x v="2"/>
    <x v="3"/>
    <s v="FinA"/>
    <x v="5"/>
    <s v="GNR_RES_WTR_NOPMP_MC-05"/>
    <x v="3"/>
    <n v="26.563161083616201"/>
  </r>
  <r>
    <x v="0"/>
    <x v="1"/>
    <x v="1"/>
    <x v="2"/>
    <x v="3"/>
    <s v="FinA"/>
    <x v="5"/>
    <s v="GNR_RES_WTR_NOPMP_MC-06"/>
    <x v="3"/>
    <n v="26.4669389187119"/>
  </r>
  <r>
    <x v="0"/>
    <x v="1"/>
    <x v="1"/>
    <x v="2"/>
    <x v="3"/>
    <s v="FinA"/>
    <x v="5"/>
    <s v="GNR_RES_WTR_NOPMP_MC-07"/>
    <x v="3"/>
    <n v="22.759140220368302"/>
  </r>
  <r>
    <x v="0"/>
    <x v="1"/>
    <x v="1"/>
    <x v="2"/>
    <x v="3"/>
    <s v="FinA"/>
    <x v="5"/>
    <s v="GNR_RES_WTR_NOPMP_MC-08"/>
    <x v="3"/>
    <n v="17.681792666823998"/>
  </r>
  <r>
    <x v="0"/>
    <x v="1"/>
    <x v="1"/>
    <x v="2"/>
    <x v="3"/>
    <s v="FinA"/>
    <x v="5"/>
    <s v="GNR_ROR_WTR"/>
    <x v="3"/>
    <n v="174.74633378463301"/>
  </r>
  <r>
    <x v="0"/>
    <x v="1"/>
    <x v="1"/>
    <x v="2"/>
    <x v="3"/>
    <s v="FinA"/>
    <x v="6"/>
    <s v="GNR_WT_WIND_ONS"/>
    <x v="3"/>
    <n v="128.558435541666"/>
  </r>
  <r>
    <x v="0"/>
    <x v="1"/>
    <x v="1"/>
    <x v="3"/>
    <x v="4"/>
    <s v="DE4-E_A"/>
    <x v="3"/>
    <s v="AGG-DE4-E_ES_ELEC"/>
    <x v="3"/>
    <n v="7.2990812565455407E-2"/>
  </r>
  <r>
    <x v="0"/>
    <x v="1"/>
    <x v="1"/>
    <x v="3"/>
    <x v="4"/>
    <s v="DE4-E_A"/>
    <x v="3"/>
    <s v="AGG-DE4-E_RES_WTR_PMP"/>
    <x v="3"/>
    <n v="29.0035165984911"/>
  </r>
  <r>
    <x v="0"/>
    <x v="1"/>
    <x v="1"/>
    <x v="3"/>
    <x v="4"/>
    <s v="DE4-E_A"/>
    <x v="3"/>
    <s v="GNR_ES_ELEC_BAT-LITHIO_E-95_Y-16-29"/>
    <x v="3"/>
    <n v="12.3345302329819"/>
  </r>
  <r>
    <x v="0"/>
    <x v="1"/>
    <x v="1"/>
    <x v="3"/>
    <x v="4"/>
    <s v="DE4-E_A"/>
    <x v="2"/>
    <s v="GNR_ST_MSW_BP_E-24_LS-220-MW-FEED_Y-2030"/>
    <x v="3"/>
    <n v="277.99800603276901"/>
  </r>
  <r>
    <x v="0"/>
    <x v="1"/>
    <x v="1"/>
    <x v="3"/>
    <x v="4"/>
    <s v="DE4-E_A"/>
    <x v="2"/>
    <s v="GNR_ST_MSW_BP_E-33"/>
    <x v="3"/>
    <n v="77.553476309601393"/>
  </r>
  <r>
    <x v="0"/>
    <x v="1"/>
    <x v="1"/>
    <x v="3"/>
    <x v="4"/>
    <s v="DE4-E_A"/>
    <x v="2"/>
    <s v="GNR_ST_MSW_CND_E-33"/>
    <x v="3"/>
    <n v="15.216627026864099"/>
  </r>
  <r>
    <x v="0"/>
    <x v="1"/>
    <x v="1"/>
    <x v="3"/>
    <x v="4"/>
    <s v="DE4-E_A"/>
    <x v="4"/>
    <s v="GNR_PV_SUN"/>
    <x v="3"/>
    <n v="133.660630645662"/>
  </r>
  <r>
    <x v="0"/>
    <x v="1"/>
    <x v="1"/>
    <x v="3"/>
    <x v="4"/>
    <s v="DE4-E_A"/>
    <x v="5"/>
    <s v="GNR_ROR_WTR"/>
    <x v="3"/>
    <n v="81.689922958347694"/>
  </r>
  <r>
    <x v="0"/>
    <x v="1"/>
    <x v="1"/>
    <x v="3"/>
    <x v="4"/>
    <s v="DE4-E_A"/>
    <x v="6"/>
    <s v="GNR_WT_WIND_ONS"/>
    <x v="3"/>
    <n v="738.43957464375205"/>
  </r>
  <r>
    <x v="0"/>
    <x v="1"/>
    <x v="1"/>
    <x v="3"/>
    <x v="4"/>
    <s v="DE4-E_Offshore_A"/>
    <x v="6"/>
    <s v="GNR_WT_WIND_OFF"/>
    <x v="3"/>
    <n v="230.14664074425301"/>
  </r>
  <r>
    <x v="0"/>
    <x v="1"/>
    <x v="1"/>
    <x v="3"/>
    <x v="4"/>
    <s v="DE4-E_Offshore_A"/>
    <x v="6"/>
    <s v="GNR_WT_WIND_OFF_L-NS_Y-2030"/>
    <x v="3"/>
    <n v="775.33894914738198"/>
  </r>
  <r>
    <x v="0"/>
    <x v="1"/>
    <x v="1"/>
    <x v="3"/>
    <x v="5"/>
    <s v="DE4-N_A"/>
    <x v="3"/>
    <s v="AGG-DE4-N_ES_ELEC"/>
    <x v="3"/>
    <n v="3.1927626698873099E-2"/>
  </r>
  <r>
    <x v="0"/>
    <x v="1"/>
    <x v="1"/>
    <x v="3"/>
    <x v="5"/>
    <s v="DE4-N_A"/>
    <x v="3"/>
    <s v="AGG-DE4-N_RES_WTR_PMP"/>
    <x v="3"/>
    <n v="1.49307128858404"/>
  </r>
  <r>
    <x v="0"/>
    <x v="1"/>
    <x v="1"/>
    <x v="3"/>
    <x v="5"/>
    <s v="DE4-N_A"/>
    <x v="3"/>
    <s v="GNR_BO_ELEC_E-80"/>
    <x v="3"/>
    <n v="-0.37984697664626998"/>
  </r>
  <r>
    <x v="0"/>
    <x v="1"/>
    <x v="1"/>
    <x v="3"/>
    <x v="5"/>
    <s v="DE4-N_A"/>
    <x v="3"/>
    <s v="GNR_ES_ELEC_BAT-LITHIO_E-95_Y-16-29"/>
    <x v="3"/>
    <n v="1.6628972238996401E-2"/>
  </r>
  <r>
    <x v="0"/>
    <x v="1"/>
    <x v="1"/>
    <x v="3"/>
    <x v="5"/>
    <s v="DE4-N_A"/>
    <x v="3"/>
    <s v="GNR_ES_ELEC_BAT-LITHIO_E-97_Y-30-50"/>
    <x v="3"/>
    <n v="5.2778911888988499E-2"/>
  </r>
  <r>
    <x v="0"/>
    <x v="1"/>
    <x v="1"/>
    <x v="3"/>
    <x v="5"/>
    <s v="DE4-N_A"/>
    <x v="2"/>
    <s v="GNR_ST_MSW_BP_E-23_LS-220-MW-FEED_Y-2020"/>
    <x v="3"/>
    <n v="18.3799420111079"/>
  </r>
  <r>
    <x v="0"/>
    <x v="1"/>
    <x v="1"/>
    <x v="3"/>
    <x v="5"/>
    <s v="DE4-N_A"/>
    <x v="2"/>
    <s v="GNR_ST_MSW_BP_E-24_LS-220-MW-FEED_Y-2030"/>
    <x v="3"/>
    <n v="88.2627652887588"/>
  </r>
  <r>
    <x v="0"/>
    <x v="1"/>
    <x v="1"/>
    <x v="3"/>
    <x v="5"/>
    <s v="DE4-N_A"/>
    <x v="2"/>
    <s v="GNR_ST_MSW_BP_E-33"/>
    <x v="3"/>
    <n v="4.9341263914742903"/>
  </r>
  <r>
    <x v="0"/>
    <x v="1"/>
    <x v="1"/>
    <x v="3"/>
    <x v="5"/>
    <s v="DE4-N_A"/>
    <x v="4"/>
    <s v="GNR_PV_SUN"/>
    <x v="3"/>
    <n v="12.015275345794899"/>
  </r>
  <r>
    <x v="0"/>
    <x v="1"/>
    <x v="1"/>
    <x v="3"/>
    <x v="5"/>
    <s v="DE4-N_A"/>
    <x v="13"/>
    <s v="GNR_GEO_HEAT_EO"/>
    <x v="3"/>
    <n v="2.9024272891025301E-3"/>
  </r>
  <r>
    <x v="0"/>
    <x v="1"/>
    <x v="1"/>
    <x v="3"/>
    <x v="5"/>
    <s v="DE4-N_A"/>
    <x v="5"/>
    <s v="GNR_ROR_WTR"/>
    <x v="3"/>
    <n v="0.71383820849763002"/>
  </r>
  <r>
    <x v="0"/>
    <x v="1"/>
    <x v="1"/>
    <x v="3"/>
    <x v="5"/>
    <s v="DE4-N_A"/>
    <x v="6"/>
    <s v="GNR_WT_WIND_ONS"/>
    <x v="3"/>
    <n v="358.523660017032"/>
  </r>
  <r>
    <x v="0"/>
    <x v="1"/>
    <x v="1"/>
    <x v="3"/>
    <x v="5"/>
    <s v="DE4-N_A"/>
    <x v="6"/>
    <s v="GNR_WT_WIND_ON_LS_Y-2020"/>
    <x v="3"/>
    <n v="505.50846705611201"/>
  </r>
  <r>
    <x v="0"/>
    <x v="1"/>
    <x v="1"/>
    <x v="3"/>
    <x v="5"/>
    <s v="DE4-N_Offshore_A"/>
    <x v="6"/>
    <s v="GNR_WT_WIND_OFF"/>
    <x v="3"/>
    <n v="193.985108362305"/>
  </r>
  <r>
    <x v="0"/>
    <x v="1"/>
    <x v="1"/>
    <x v="3"/>
    <x v="6"/>
    <s v="DE4-S_A"/>
    <x v="1"/>
    <s v="GNR_ST_COAL_BP_E-43"/>
    <x v="3"/>
    <n v="9.1717038632268295"/>
  </r>
  <r>
    <x v="0"/>
    <x v="1"/>
    <x v="1"/>
    <x v="3"/>
    <x v="6"/>
    <s v="DE4-S_A"/>
    <x v="3"/>
    <s v="AGG-DE4-S_ES_ELEC"/>
    <x v="3"/>
    <n v="0.186417174181776"/>
  </r>
  <r>
    <x v="0"/>
    <x v="1"/>
    <x v="1"/>
    <x v="3"/>
    <x v="6"/>
    <s v="DE4-S_A"/>
    <x v="3"/>
    <s v="AGG-DE4-S_RES_WTR_PMP"/>
    <x v="3"/>
    <n v="29.545798107822499"/>
  </r>
  <r>
    <x v="0"/>
    <x v="1"/>
    <x v="1"/>
    <x v="3"/>
    <x v="6"/>
    <s v="DE4-S_A"/>
    <x v="3"/>
    <s v="GNR_ES_ELEC_BAT-LITHIO_E-95_Y-16-29"/>
    <x v="3"/>
    <n v="247.93479972913801"/>
  </r>
  <r>
    <x v="0"/>
    <x v="1"/>
    <x v="1"/>
    <x v="3"/>
    <x v="6"/>
    <s v="DE4-S_A"/>
    <x v="2"/>
    <s v="GNR_ST_MSW_BP_E-24_LS-220-MW-FEED_Y-2030"/>
    <x v="3"/>
    <n v="233.444310347304"/>
  </r>
  <r>
    <x v="0"/>
    <x v="1"/>
    <x v="1"/>
    <x v="3"/>
    <x v="6"/>
    <s v="DE4-S_A"/>
    <x v="2"/>
    <s v="GNR_ST_MSW_BP_E-33"/>
    <x v="3"/>
    <n v="34.537332020810702"/>
  </r>
  <r>
    <x v="0"/>
    <x v="1"/>
    <x v="1"/>
    <x v="3"/>
    <x v="6"/>
    <s v="DE4-S_A"/>
    <x v="2"/>
    <s v="GNR_ST_MSW_CND_E-33"/>
    <x v="3"/>
    <n v="2.4052990952398101"/>
  </r>
  <r>
    <x v="0"/>
    <x v="1"/>
    <x v="1"/>
    <x v="3"/>
    <x v="6"/>
    <s v="DE4-S_A"/>
    <x v="4"/>
    <s v="GNR_PV_SUN"/>
    <x v="3"/>
    <n v="265.20232794151502"/>
  </r>
  <r>
    <x v="0"/>
    <x v="1"/>
    <x v="1"/>
    <x v="3"/>
    <x v="6"/>
    <s v="DE4-S_A"/>
    <x v="13"/>
    <s v="GNR_GEO_HEAT_EO"/>
    <x v="3"/>
    <n v="14.5564122528389"/>
  </r>
  <r>
    <x v="0"/>
    <x v="1"/>
    <x v="1"/>
    <x v="3"/>
    <x v="6"/>
    <s v="DE4-S_A"/>
    <x v="5"/>
    <s v="GNR_RES_WTR_NOPMP"/>
    <x v="3"/>
    <n v="24.085632423441101"/>
  </r>
  <r>
    <x v="0"/>
    <x v="1"/>
    <x v="1"/>
    <x v="3"/>
    <x v="6"/>
    <s v="DE4-S_A"/>
    <x v="5"/>
    <s v="GNR_ROR_WTR"/>
    <x v="3"/>
    <n v="1314.4038068075199"/>
  </r>
  <r>
    <x v="0"/>
    <x v="1"/>
    <x v="1"/>
    <x v="3"/>
    <x v="6"/>
    <s v="DE4-S_A"/>
    <x v="6"/>
    <s v="GNR_WT_WIND_ONS"/>
    <x v="3"/>
    <n v="385.568047363039"/>
  </r>
  <r>
    <x v="0"/>
    <x v="1"/>
    <x v="1"/>
    <x v="3"/>
    <x v="7"/>
    <s v="DE4-W_A"/>
    <x v="3"/>
    <s v="AGG-DE4-W_ES_ELEC"/>
    <x v="3"/>
    <n v="0.25216165281165698"/>
  </r>
  <r>
    <x v="0"/>
    <x v="1"/>
    <x v="1"/>
    <x v="3"/>
    <x v="7"/>
    <s v="DE4-W_A"/>
    <x v="3"/>
    <s v="AGG-DE4-W_RES_WTR_PMP"/>
    <x v="3"/>
    <n v="14.9964556559142"/>
  </r>
  <r>
    <x v="0"/>
    <x v="1"/>
    <x v="1"/>
    <x v="3"/>
    <x v="7"/>
    <s v="DE4-W_A"/>
    <x v="3"/>
    <s v="GNR_BO_ELEC_E-80"/>
    <x v="3"/>
    <n v="-161.53112560607801"/>
  </r>
  <r>
    <x v="0"/>
    <x v="1"/>
    <x v="1"/>
    <x v="3"/>
    <x v="7"/>
    <s v="DE4-W_A"/>
    <x v="3"/>
    <s v="GNR_ELYS_ELEC_SOEC_Y-20"/>
    <x v="3"/>
    <n v="152.570114236834"/>
  </r>
  <r>
    <x v="0"/>
    <x v="1"/>
    <x v="1"/>
    <x v="3"/>
    <x v="7"/>
    <s v="DE4-W_A"/>
    <x v="3"/>
    <s v="GNR_ES_ELEC_BAT-LITHIO_E-95_Y-16-29"/>
    <x v="3"/>
    <n v="141.68512784500001"/>
  </r>
  <r>
    <x v="0"/>
    <x v="1"/>
    <x v="1"/>
    <x v="3"/>
    <x v="7"/>
    <s v="DE4-W_A"/>
    <x v="18"/>
    <s v="GNR_FC_H2_SOFCC_Y-30"/>
    <x v="3"/>
    <n v="674.72409030182598"/>
  </r>
  <r>
    <x v="0"/>
    <x v="1"/>
    <x v="1"/>
    <x v="3"/>
    <x v="7"/>
    <s v="DE4-W_A"/>
    <x v="2"/>
    <s v="GNR_ST_MSW_BP_E-24_LS-220-MW-FEED_Y-2030"/>
    <x v="3"/>
    <n v="17.307231514098"/>
  </r>
  <r>
    <x v="0"/>
    <x v="1"/>
    <x v="1"/>
    <x v="3"/>
    <x v="7"/>
    <s v="DE4-W_A"/>
    <x v="2"/>
    <s v="GNR_ST_MSW_BP_E-33"/>
    <x v="3"/>
    <n v="47.261738796453699"/>
  </r>
  <r>
    <x v="0"/>
    <x v="1"/>
    <x v="1"/>
    <x v="3"/>
    <x v="7"/>
    <s v="DE4-W_A"/>
    <x v="2"/>
    <s v="GNR_ST_MSW_CND_E-33"/>
    <x v="3"/>
    <n v="19.228757882454499"/>
  </r>
  <r>
    <x v="0"/>
    <x v="1"/>
    <x v="1"/>
    <x v="3"/>
    <x v="7"/>
    <s v="DE4-W_A"/>
    <x v="4"/>
    <s v="GNR_PV_SUN"/>
    <x v="3"/>
    <n v="74.972785324714394"/>
  </r>
  <r>
    <x v="0"/>
    <x v="1"/>
    <x v="1"/>
    <x v="3"/>
    <x v="7"/>
    <s v="DE4-W_A"/>
    <x v="5"/>
    <s v="GNR_ROR_WTR"/>
    <x v="3"/>
    <n v="54.9036754217789"/>
  </r>
  <r>
    <x v="0"/>
    <x v="1"/>
    <x v="1"/>
    <x v="3"/>
    <x v="7"/>
    <s v="DE4-W_A"/>
    <x v="6"/>
    <s v="GNR_WT_WIND_ONS"/>
    <x v="3"/>
    <n v="705.97392907228902"/>
  </r>
  <r>
    <x v="0"/>
    <x v="1"/>
    <x v="1"/>
    <x v="3"/>
    <x v="7"/>
    <s v="DE4-W_A"/>
    <x v="17"/>
    <s v="GNR_ST_WOODCHI_BP_E-29_LS-600-MW-FEED_Y-2030"/>
    <x v="3"/>
    <n v="94.729416179998296"/>
  </r>
  <r>
    <x v="0"/>
    <x v="1"/>
    <x v="1"/>
    <x v="3"/>
    <x v="7"/>
    <s v="DE4-W_Offshore_A"/>
    <x v="6"/>
    <s v="GNR_WT_WIND_OFF"/>
    <x v="3"/>
    <n v="609.40707350731498"/>
  </r>
  <r>
    <x v="0"/>
    <x v="1"/>
    <x v="1"/>
    <x v="3"/>
    <x v="7"/>
    <s v="DE4-W_Offshore_A"/>
    <x v="6"/>
    <s v="GNR_WT_WIND_OFF_L-NS_Y-2020"/>
    <x v="3"/>
    <n v="2787.1463979834198"/>
  </r>
  <r>
    <x v="0"/>
    <x v="1"/>
    <x v="1"/>
    <x v="3"/>
    <x v="7"/>
    <s v="DE4-W_Offshore_A"/>
    <x v="6"/>
    <s v="GNR_WT_WIND_OFF_L-NS_Y-2030"/>
    <x v="3"/>
    <n v="5210.9550332502704"/>
  </r>
  <r>
    <x v="0"/>
    <x v="1"/>
    <x v="1"/>
    <x v="4"/>
    <x v="8"/>
    <s v="LV_A"/>
    <x v="3"/>
    <s v="GNR_ES_ELEC_BAT-LITHIO_E-97_Y-30-50"/>
    <x v="3"/>
    <n v="73.168195362082699"/>
  </r>
  <r>
    <x v="0"/>
    <x v="1"/>
    <x v="1"/>
    <x v="4"/>
    <x v="8"/>
    <s v="LV_A"/>
    <x v="4"/>
    <s v="GNR_PV_SUN_LS-4-MW_Y-2030"/>
    <x v="3"/>
    <n v="135.82096533459199"/>
  </r>
  <r>
    <x v="0"/>
    <x v="1"/>
    <x v="1"/>
    <x v="4"/>
    <x v="8"/>
    <s v="LV_A"/>
    <x v="6"/>
    <s v="GNR_WT_WIND_ON_LS_Y-2020"/>
    <x v="3"/>
    <n v="188.196145595334"/>
  </r>
  <r>
    <x v="0"/>
    <x v="1"/>
    <x v="1"/>
    <x v="4"/>
    <x v="8"/>
    <s v="LV_RigaR"/>
    <x v="5"/>
    <s v="GNR_RES_WTR_NOPMP"/>
    <x v="3"/>
    <n v="1.3433807965331499E-2"/>
  </r>
  <r>
    <x v="0"/>
    <x v="1"/>
    <x v="1"/>
    <x v="4"/>
    <x v="8"/>
    <s v="LV_Rural"/>
    <x v="6"/>
    <s v="GNR_WT_WIND_ONS"/>
    <x v="3"/>
    <n v="1.1899491623242"/>
  </r>
  <r>
    <x v="0"/>
    <x v="1"/>
    <x v="1"/>
    <x v="5"/>
    <x v="9"/>
    <s v="LT_A"/>
    <x v="3"/>
    <s v="GNR_ES_ELEC_BAT-LITHIO_E-95_Y-16-29"/>
    <x v="3"/>
    <n v="51.382559027745103"/>
  </r>
  <r>
    <x v="0"/>
    <x v="1"/>
    <x v="1"/>
    <x v="5"/>
    <x v="9"/>
    <s v="LT_A"/>
    <x v="3"/>
    <s v="GNR_ES_ELEC_BAT-LITHIO_E-97_Y-30-50"/>
    <x v="3"/>
    <n v="4580.5597148959696"/>
  </r>
  <r>
    <x v="0"/>
    <x v="1"/>
    <x v="1"/>
    <x v="5"/>
    <x v="9"/>
    <s v="LT_A"/>
    <x v="4"/>
    <s v="GNR_PV_SUN_LS-4-MW_Y-2020"/>
    <x v="3"/>
    <n v="142.82372741061999"/>
  </r>
  <r>
    <x v="0"/>
    <x v="1"/>
    <x v="1"/>
    <x v="5"/>
    <x v="9"/>
    <s v="LT_A"/>
    <x v="4"/>
    <s v="GNR_PV_SUN_LS-4-MW_Y-2030"/>
    <x v="3"/>
    <n v="5495.1512330956903"/>
  </r>
  <r>
    <x v="0"/>
    <x v="1"/>
    <x v="1"/>
    <x v="5"/>
    <x v="9"/>
    <s v="LT_KauU"/>
    <x v="2"/>
    <s v="KAUNAS_ST_MSW_BP"/>
    <x v="3"/>
    <n v="4.6154792906829298"/>
  </r>
  <r>
    <x v="0"/>
    <x v="1"/>
    <x v="1"/>
    <x v="5"/>
    <x v="9"/>
    <s v="LT_KauU"/>
    <x v="5"/>
    <s v="GNR_ROR_WTR"/>
    <x v="3"/>
    <n v="12.7881507950109"/>
  </r>
  <r>
    <x v="0"/>
    <x v="1"/>
    <x v="1"/>
    <x v="5"/>
    <x v="9"/>
    <s v="LT_KlaU"/>
    <x v="4"/>
    <s v="GNR_PV_SUN"/>
    <x v="3"/>
    <n v="1.0206596387938001"/>
  </r>
  <r>
    <x v="0"/>
    <x v="1"/>
    <x v="1"/>
    <x v="5"/>
    <x v="9"/>
    <s v="LT_Other_DH"/>
    <x v="14"/>
    <s v="LIFOSA_ST_HEAT_BP"/>
    <x v="3"/>
    <n v="7.1155305731361898"/>
  </r>
  <r>
    <x v="0"/>
    <x v="1"/>
    <x v="1"/>
    <x v="5"/>
    <x v="9"/>
    <s v="LT_Other_DH"/>
    <x v="8"/>
    <s v="EBAVERE_ST_WOODWST_BP"/>
    <x v="3"/>
    <n v="1.0384828404036599"/>
  </r>
  <r>
    <x v="0"/>
    <x v="1"/>
    <x v="1"/>
    <x v="5"/>
    <x v="9"/>
    <s v="LT_Rural"/>
    <x v="6"/>
    <s v="GNR_WT_WIND_ONS"/>
    <x v="3"/>
    <n v="8.2853802371300507"/>
  </r>
  <r>
    <x v="0"/>
    <x v="1"/>
    <x v="1"/>
    <x v="5"/>
    <x v="9"/>
    <s v="LT_VilU"/>
    <x v="2"/>
    <s v="VILNIUS_ST_MSW_BP"/>
    <x v="3"/>
    <n v="17.692670614284602"/>
  </r>
  <r>
    <x v="0"/>
    <x v="1"/>
    <x v="1"/>
    <x v="5"/>
    <x v="9"/>
    <s v="LT_VilU"/>
    <x v="5"/>
    <s v="GNR_ES_WTR_PMP"/>
    <x v="3"/>
    <n v="5.9538116256553604"/>
  </r>
  <r>
    <x v="0"/>
    <x v="1"/>
    <x v="1"/>
    <x v="6"/>
    <x v="10"/>
    <s v="NL_A"/>
    <x v="3"/>
    <s v="GNR_ELYS_ELEC_SOEC_Y-20"/>
    <x v="3"/>
    <n v="94.422092997381696"/>
  </r>
  <r>
    <x v="0"/>
    <x v="1"/>
    <x v="1"/>
    <x v="6"/>
    <x v="10"/>
    <s v="NL_A"/>
    <x v="3"/>
    <s v="GNR_ES_ELEC_BAT-LITHIO_E-95_Y-16-29"/>
    <x v="3"/>
    <n v="416.155310478719"/>
  </r>
  <r>
    <x v="0"/>
    <x v="1"/>
    <x v="1"/>
    <x v="6"/>
    <x v="10"/>
    <s v="NL_A"/>
    <x v="18"/>
    <s v="GNR_FC_H2_SOFCC_Y-30"/>
    <x v="3"/>
    <n v="291.983411134172"/>
  </r>
  <r>
    <x v="0"/>
    <x v="1"/>
    <x v="1"/>
    <x v="6"/>
    <x v="10"/>
    <s v="NL_A"/>
    <x v="2"/>
    <s v="GNR_ST_MSW_CND_E-40"/>
    <x v="3"/>
    <n v="98.804053239703094"/>
  </r>
  <r>
    <x v="0"/>
    <x v="1"/>
    <x v="1"/>
    <x v="6"/>
    <x v="10"/>
    <s v="NL_A"/>
    <x v="11"/>
    <s v="GNR_ST_NUCL_CND_E-33"/>
    <x v="3"/>
    <n v="161.55616348612801"/>
  </r>
  <r>
    <x v="0"/>
    <x v="1"/>
    <x v="1"/>
    <x v="6"/>
    <x v="10"/>
    <s v="NL_A"/>
    <x v="4"/>
    <s v="GNR_PV_SUN"/>
    <x v="3"/>
    <n v="11.4350459775566"/>
  </r>
  <r>
    <x v="0"/>
    <x v="1"/>
    <x v="1"/>
    <x v="6"/>
    <x v="10"/>
    <s v="NL_A"/>
    <x v="4"/>
    <s v="GNR_PV_SUN_LS-4-MW_Y-2020"/>
    <x v="3"/>
    <n v="61.6203630117191"/>
  </r>
  <r>
    <x v="0"/>
    <x v="1"/>
    <x v="1"/>
    <x v="6"/>
    <x v="10"/>
    <s v="NL_A"/>
    <x v="5"/>
    <s v="GNR_ROR_WTR"/>
    <x v="3"/>
    <n v="6.11057794713237"/>
  </r>
  <r>
    <x v="0"/>
    <x v="1"/>
    <x v="1"/>
    <x v="6"/>
    <x v="10"/>
    <s v="NL_A"/>
    <x v="6"/>
    <s v="GNR_WT_WIND_OFF"/>
    <x v="3"/>
    <n v="98.5645538712064"/>
  </r>
  <r>
    <x v="0"/>
    <x v="1"/>
    <x v="1"/>
    <x v="6"/>
    <x v="10"/>
    <s v="NL_A"/>
    <x v="6"/>
    <s v="GNR_WT_WIND_ONS"/>
    <x v="3"/>
    <n v="286.96598565099799"/>
  </r>
  <r>
    <x v="0"/>
    <x v="1"/>
    <x v="1"/>
    <x v="6"/>
    <x v="10"/>
    <s v="NL_A"/>
    <x v="6"/>
    <s v="GNR_WT_WIND_ON_LS_Y-2020"/>
    <x v="3"/>
    <n v="864.96839646577303"/>
  </r>
  <r>
    <x v="0"/>
    <x v="1"/>
    <x v="1"/>
    <x v="6"/>
    <x v="10"/>
    <s v="NL_A"/>
    <x v="6"/>
    <s v="GNR_WT_WIND_ON_LS_Y-2030"/>
    <x v="3"/>
    <n v="24.608332309927999"/>
  </r>
  <r>
    <x v="0"/>
    <x v="1"/>
    <x v="1"/>
    <x v="6"/>
    <x v="10"/>
    <s v="NL_A"/>
    <x v="15"/>
    <s v="GNR_ST_WOOD_CND_E-50"/>
    <x v="3"/>
    <n v="48.548690281054803"/>
  </r>
  <r>
    <x v="0"/>
    <x v="1"/>
    <x v="1"/>
    <x v="7"/>
    <x v="11"/>
    <s v="NO1_A1"/>
    <x v="3"/>
    <s v="GNR_ES_ELEC_BAT-LITHIO_E-97_Y-30-50"/>
    <x v="3"/>
    <n v="26.159571311756402"/>
  </r>
  <r>
    <x v="0"/>
    <x v="1"/>
    <x v="1"/>
    <x v="7"/>
    <x v="11"/>
    <s v="NO1_A1"/>
    <x v="5"/>
    <s v="GNR_RES_WTR_NOPMP_MC-01"/>
    <x v="3"/>
    <n v="32.187834235184098"/>
  </r>
  <r>
    <x v="0"/>
    <x v="1"/>
    <x v="1"/>
    <x v="7"/>
    <x v="11"/>
    <s v="NO1_A1"/>
    <x v="5"/>
    <s v="GNR_RES_WTR_NOPMP_MC-02"/>
    <x v="3"/>
    <n v="32.187834235184098"/>
  </r>
  <r>
    <x v="0"/>
    <x v="1"/>
    <x v="1"/>
    <x v="7"/>
    <x v="11"/>
    <s v="NO1_A1"/>
    <x v="5"/>
    <s v="GNR_RES_WTR_NOPMP_MC-03"/>
    <x v="3"/>
    <n v="30.0198265226568"/>
  </r>
  <r>
    <x v="0"/>
    <x v="1"/>
    <x v="1"/>
    <x v="7"/>
    <x v="11"/>
    <s v="NO1_A1"/>
    <x v="5"/>
    <s v="GNR_RES_WTR_NOPMP_MC-04"/>
    <x v="3"/>
    <n v="28.182868819459099"/>
  </r>
  <r>
    <x v="0"/>
    <x v="1"/>
    <x v="1"/>
    <x v="7"/>
    <x v="11"/>
    <s v="NO1_A1"/>
    <x v="5"/>
    <s v="GNR_RES_WTR_NOPMP_MC-05"/>
    <x v="3"/>
    <n v="25.646115938437699"/>
  </r>
  <r>
    <x v="0"/>
    <x v="1"/>
    <x v="1"/>
    <x v="7"/>
    <x v="11"/>
    <s v="NO1_A1"/>
    <x v="5"/>
    <s v="GNR_RES_WTR_NOPMP_MC-06"/>
    <x v="3"/>
    <n v="2.22948386206432"/>
  </r>
  <r>
    <x v="0"/>
    <x v="1"/>
    <x v="1"/>
    <x v="7"/>
    <x v="11"/>
    <s v="NO1_A1"/>
    <x v="5"/>
    <s v="GNR_ROR_WTR"/>
    <x v="3"/>
    <n v="206.61749517700801"/>
  </r>
  <r>
    <x v="0"/>
    <x v="1"/>
    <x v="1"/>
    <x v="7"/>
    <x v="11"/>
    <s v="NO1_A1"/>
    <x v="6"/>
    <s v="GNR_WT_WIND_ONS"/>
    <x v="3"/>
    <n v="8.8554727190155091"/>
  </r>
  <r>
    <x v="0"/>
    <x v="1"/>
    <x v="1"/>
    <x v="7"/>
    <x v="11"/>
    <s v="NO1_A2"/>
    <x v="3"/>
    <s v="GNR_BO_ELEC_E-99"/>
    <x v="3"/>
    <n v="-0.109317241843693"/>
  </r>
  <r>
    <x v="0"/>
    <x v="1"/>
    <x v="1"/>
    <x v="7"/>
    <x v="11"/>
    <s v="NO1_A2"/>
    <x v="3"/>
    <s v="GNR_HP_ELEC_COP-270"/>
    <x v="3"/>
    <n v="-1.2603983422843601"/>
  </r>
  <r>
    <x v="0"/>
    <x v="1"/>
    <x v="1"/>
    <x v="7"/>
    <x v="11"/>
    <s v="NO1_A2"/>
    <x v="3"/>
    <s v="GNR_HP_ELEC_GROUND-WTR_COP-380_LS-4-MW_Y-2030"/>
    <x v="3"/>
    <n v="-4.49155168655812"/>
  </r>
  <r>
    <x v="0"/>
    <x v="1"/>
    <x v="1"/>
    <x v="7"/>
    <x v="11"/>
    <s v="NO1_A2"/>
    <x v="2"/>
    <s v="GNR_ST_MSW_BP_CB-20"/>
    <x v="3"/>
    <n v="0.91542304720185097"/>
  </r>
  <r>
    <x v="0"/>
    <x v="1"/>
    <x v="1"/>
    <x v="7"/>
    <x v="11"/>
    <s v="NO1_A3"/>
    <x v="3"/>
    <s v="GNR_BO_ELEC_E-99"/>
    <x v="3"/>
    <n v="-7.8327747282355406E-2"/>
  </r>
  <r>
    <x v="0"/>
    <x v="1"/>
    <x v="1"/>
    <x v="7"/>
    <x v="11"/>
    <s v="NO1_A3"/>
    <x v="3"/>
    <s v="GNR_HP_ELEC_COP-270"/>
    <x v="3"/>
    <n v="-0.21912349483385901"/>
  </r>
  <r>
    <x v="0"/>
    <x v="1"/>
    <x v="1"/>
    <x v="7"/>
    <x v="11"/>
    <s v="NO1_A3"/>
    <x v="3"/>
    <s v="GNR_HP_ELEC_GROUND-WTR_COP-360_LS-4-MW_Y-2020"/>
    <x v="3"/>
    <n v="-0.98780299744496602"/>
  </r>
  <r>
    <x v="0"/>
    <x v="1"/>
    <x v="1"/>
    <x v="7"/>
    <x v="11"/>
    <s v="NO1_A3"/>
    <x v="3"/>
    <s v="GNR_HP_ELEC_GROUND-WTR_COP-380_LS-4-MW_Y-2030"/>
    <x v="3"/>
    <n v="-6.9945817796091498"/>
  </r>
  <r>
    <x v="0"/>
    <x v="1"/>
    <x v="1"/>
    <x v="7"/>
    <x v="11"/>
    <s v="NO1_A3"/>
    <x v="2"/>
    <s v="GNR_ST_MSW_BP_CB-20"/>
    <x v="3"/>
    <n v="2.0754076437786999"/>
  </r>
  <r>
    <x v="0"/>
    <x v="1"/>
    <x v="1"/>
    <x v="7"/>
    <x v="12"/>
    <s v="NO2_A1"/>
    <x v="5"/>
    <s v="GNR_RES_WTR_NOPMP_MC-01"/>
    <x v="3"/>
    <n v="114.72810059613801"/>
  </r>
  <r>
    <x v="0"/>
    <x v="1"/>
    <x v="1"/>
    <x v="7"/>
    <x v="12"/>
    <s v="NO2_A1"/>
    <x v="5"/>
    <s v="GNR_RES_WTR_NOPMP_MC-02"/>
    <x v="3"/>
    <n v="277.20060340513299"/>
  </r>
  <r>
    <x v="0"/>
    <x v="1"/>
    <x v="1"/>
    <x v="7"/>
    <x v="12"/>
    <s v="NO2_A1"/>
    <x v="5"/>
    <s v="GNR_RES_WTR_NOPMP_MC-03"/>
    <x v="3"/>
    <n v="264.21923892563098"/>
  </r>
  <r>
    <x v="0"/>
    <x v="1"/>
    <x v="1"/>
    <x v="7"/>
    <x v="12"/>
    <s v="NO2_A1"/>
    <x v="5"/>
    <s v="GNR_RES_WTR_NOPMP_MC-04"/>
    <x v="3"/>
    <n v="247.14815067968499"/>
  </r>
  <r>
    <x v="0"/>
    <x v="1"/>
    <x v="1"/>
    <x v="7"/>
    <x v="12"/>
    <s v="NO2_A1"/>
    <x v="5"/>
    <s v="GNR_RES_WTR_NOPMP_MC-05"/>
    <x v="3"/>
    <n v="230.234169837325"/>
  </r>
  <r>
    <x v="0"/>
    <x v="1"/>
    <x v="1"/>
    <x v="7"/>
    <x v="12"/>
    <s v="NO2_A1"/>
    <x v="5"/>
    <s v="GNR_RES_WTR_NOPMP_MC-06"/>
    <x v="3"/>
    <n v="203.183227307566"/>
  </r>
  <r>
    <x v="0"/>
    <x v="1"/>
    <x v="1"/>
    <x v="7"/>
    <x v="12"/>
    <s v="NO2_A1"/>
    <x v="5"/>
    <s v="GNR_RES_WTR_NOPMP_MC-07"/>
    <x v="3"/>
    <n v="104.21001351578199"/>
  </r>
  <r>
    <x v="0"/>
    <x v="1"/>
    <x v="1"/>
    <x v="7"/>
    <x v="12"/>
    <s v="NO2_A1"/>
    <x v="5"/>
    <s v="GNR_RES_WTR_NOPMP_MC-08"/>
    <x v="3"/>
    <n v="64.503843274818294"/>
  </r>
  <r>
    <x v="0"/>
    <x v="1"/>
    <x v="1"/>
    <x v="7"/>
    <x v="12"/>
    <s v="NO2_A1"/>
    <x v="5"/>
    <s v="GNR_RES_WTR_PMP_MC-01"/>
    <x v="3"/>
    <n v="162.47250280899499"/>
  </r>
  <r>
    <x v="0"/>
    <x v="1"/>
    <x v="1"/>
    <x v="7"/>
    <x v="12"/>
    <s v="NO2_A1"/>
    <x v="5"/>
    <s v="GNR_ROR_WTR"/>
    <x v="3"/>
    <n v="280.55793320234102"/>
  </r>
  <r>
    <x v="0"/>
    <x v="1"/>
    <x v="1"/>
    <x v="7"/>
    <x v="12"/>
    <s v="NO2_A1"/>
    <x v="6"/>
    <s v="GNR_WT_WIND_ONS"/>
    <x v="3"/>
    <n v="41.7181594936566"/>
  </r>
  <r>
    <x v="0"/>
    <x v="1"/>
    <x v="1"/>
    <x v="7"/>
    <x v="12"/>
    <s v="NO2_A2"/>
    <x v="3"/>
    <s v="GNR_HP_ELEC_COP-270"/>
    <x v="3"/>
    <n v="-1.5685420339517201E-2"/>
  </r>
  <r>
    <x v="0"/>
    <x v="1"/>
    <x v="1"/>
    <x v="7"/>
    <x v="12"/>
    <s v="NO2_A2"/>
    <x v="3"/>
    <s v="GNR_HP_ELEC_GROUND-WTR_COP-380_LS-4-MW_Y-2030"/>
    <x v="3"/>
    <n v="-0.29771832672800003"/>
  </r>
  <r>
    <x v="0"/>
    <x v="1"/>
    <x v="1"/>
    <x v="7"/>
    <x v="12"/>
    <s v="NO2_A2"/>
    <x v="2"/>
    <s v="GNR_ST_MSW_BP_CB-30"/>
    <x v="3"/>
    <n v="1.4060120435393799"/>
  </r>
  <r>
    <x v="0"/>
    <x v="1"/>
    <x v="1"/>
    <x v="7"/>
    <x v="13"/>
    <s v="NO3_A1"/>
    <x v="3"/>
    <s v="GNR_ES_ELEC_BAT-LITHIO_E-97_Y-30-50"/>
    <x v="3"/>
    <n v="9.8632921479505704"/>
  </r>
  <r>
    <x v="0"/>
    <x v="1"/>
    <x v="1"/>
    <x v="7"/>
    <x v="13"/>
    <s v="NO3_A1"/>
    <x v="5"/>
    <s v="GNR_RES_WTR_NOPMP_MC-01"/>
    <x v="3"/>
    <n v="52.624829518958599"/>
  </r>
  <r>
    <x v="0"/>
    <x v="1"/>
    <x v="1"/>
    <x v="7"/>
    <x v="13"/>
    <s v="NO3_A1"/>
    <x v="5"/>
    <s v="GNR_RES_WTR_NOPMP_MC-02"/>
    <x v="3"/>
    <n v="49.670123384057199"/>
  </r>
  <r>
    <x v="0"/>
    <x v="1"/>
    <x v="1"/>
    <x v="7"/>
    <x v="13"/>
    <s v="NO3_A1"/>
    <x v="5"/>
    <s v="GNR_RES_WTR_NOPMP_MC-03"/>
    <x v="3"/>
    <n v="49.670123384057199"/>
  </r>
  <r>
    <x v="0"/>
    <x v="1"/>
    <x v="1"/>
    <x v="7"/>
    <x v="13"/>
    <s v="NO3_A1"/>
    <x v="5"/>
    <s v="GNR_RES_WTR_NOPMP_MC-04"/>
    <x v="3"/>
    <n v="49.670123384057199"/>
  </r>
  <r>
    <x v="0"/>
    <x v="1"/>
    <x v="1"/>
    <x v="7"/>
    <x v="13"/>
    <s v="NO3_A1"/>
    <x v="5"/>
    <s v="GNR_RES_WTR_NOPMP_MC-05"/>
    <x v="3"/>
    <n v="34.360359627448297"/>
  </r>
  <r>
    <x v="0"/>
    <x v="1"/>
    <x v="1"/>
    <x v="7"/>
    <x v="13"/>
    <s v="NO3_A1"/>
    <x v="5"/>
    <s v="GNR_RES_WTR_NOPMP_MC-06"/>
    <x v="3"/>
    <n v="24.755653056153101"/>
  </r>
  <r>
    <x v="0"/>
    <x v="1"/>
    <x v="1"/>
    <x v="7"/>
    <x v="13"/>
    <s v="NO3_A1"/>
    <x v="5"/>
    <s v="GNR_RES_WTR_NOPMP_MC-07"/>
    <x v="3"/>
    <n v="24.755653056153101"/>
  </r>
  <r>
    <x v="0"/>
    <x v="1"/>
    <x v="1"/>
    <x v="7"/>
    <x v="13"/>
    <s v="NO3_A1"/>
    <x v="5"/>
    <s v="GNR_RES_WTR_NOPMP_MC-08"/>
    <x v="3"/>
    <n v="24.094943893298499"/>
  </r>
  <r>
    <x v="0"/>
    <x v="1"/>
    <x v="1"/>
    <x v="7"/>
    <x v="13"/>
    <s v="NO3_A1"/>
    <x v="5"/>
    <s v="GNR_RES_WTR_NOPMP_MC-09"/>
    <x v="3"/>
    <n v="4.7364813252427203"/>
  </r>
  <r>
    <x v="0"/>
    <x v="1"/>
    <x v="1"/>
    <x v="7"/>
    <x v="13"/>
    <s v="NO3_A1"/>
    <x v="5"/>
    <s v="GNR_RES_WTR_PMP_MC-01"/>
    <x v="3"/>
    <n v="14.303930981992099"/>
  </r>
  <r>
    <x v="0"/>
    <x v="1"/>
    <x v="1"/>
    <x v="7"/>
    <x v="13"/>
    <s v="NO3_A1"/>
    <x v="5"/>
    <s v="GNR_ROR_WTR"/>
    <x v="3"/>
    <n v="133.216700617713"/>
  </r>
  <r>
    <x v="0"/>
    <x v="1"/>
    <x v="1"/>
    <x v="7"/>
    <x v="13"/>
    <s v="NO3_A1"/>
    <x v="6"/>
    <s v="GNR_WT_WIND_ONS"/>
    <x v="3"/>
    <n v="58.913816133172197"/>
  </r>
  <r>
    <x v="0"/>
    <x v="1"/>
    <x v="1"/>
    <x v="7"/>
    <x v="13"/>
    <s v="NO3_A1"/>
    <x v="6"/>
    <s v="GNR_WT_WIND_ON_LS_Y-2020"/>
    <x v="3"/>
    <n v="338.61776517635798"/>
  </r>
  <r>
    <x v="0"/>
    <x v="1"/>
    <x v="1"/>
    <x v="7"/>
    <x v="13"/>
    <s v="NO3_A1"/>
    <x v="6"/>
    <s v="GNR_WT_WIND_ON_LS_Y-2030"/>
    <x v="3"/>
    <n v="19.200313753504702"/>
  </r>
  <r>
    <x v="0"/>
    <x v="1"/>
    <x v="1"/>
    <x v="7"/>
    <x v="13"/>
    <s v="NO3_A2"/>
    <x v="3"/>
    <s v="GNR_BO_ELEC_E-99"/>
    <x v="3"/>
    <n v="-0.205347065902971"/>
  </r>
  <r>
    <x v="0"/>
    <x v="1"/>
    <x v="1"/>
    <x v="7"/>
    <x v="13"/>
    <s v="NO3_A2"/>
    <x v="3"/>
    <s v="GNR_HP_ELEC_COP-270"/>
    <x v="3"/>
    <n v="-6.8704280948839305E-2"/>
  </r>
  <r>
    <x v="0"/>
    <x v="1"/>
    <x v="1"/>
    <x v="7"/>
    <x v="13"/>
    <s v="NO3_A2"/>
    <x v="3"/>
    <s v="GNR_HP_ELEC_GROUND-WTR_COP-380_LS-4-MW_Y-2030"/>
    <x v="3"/>
    <n v="-0.33342855709209002"/>
  </r>
  <r>
    <x v="0"/>
    <x v="1"/>
    <x v="1"/>
    <x v="7"/>
    <x v="13"/>
    <s v="NO3_A2"/>
    <x v="2"/>
    <s v="GNR_ST_MSW_BP_CB-20"/>
    <x v="3"/>
    <n v="0.42698301438782499"/>
  </r>
  <r>
    <x v="0"/>
    <x v="1"/>
    <x v="1"/>
    <x v="7"/>
    <x v="13"/>
    <s v="NO3_A3"/>
    <x v="3"/>
    <s v="GNR_BO_ELEC_E-99"/>
    <x v="3"/>
    <n v="-0.74647259917630404"/>
  </r>
  <r>
    <x v="0"/>
    <x v="1"/>
    <x v="1"/>
    <x v="7"/>
    <x v="13"/>
    <s v="NO3_A3"/>
    <x v="3"/>
    <s v="GNR_HP_ELEC_COP-270"/>
    <x v="3"/>
    <n v="-5.7253567457366096E-3"/>
  </r>
  <r>
    <x v="0"/>
    <x v="1"/>
    <x v="1"/>
    <x v="7"/>
    <x v="13"/>
    <s v="NO3_A3"/>
    <x v="3"/>
    <s v="GNR_HP_ELEC_GROUND-WTR_COP-380_LS-4-MW_Y-2030"/>
    <x v="3"/>
    <n v="-1.71242337523354"/>
  </r>
  <r>
    <x v="0"/>
    <x v="1"/>
    <x v="1"/>
    <x v="7"/>
    <x v="13"/>
    <s v="NO3_Offshore"/>
    <x v="6"/>
    <s v="GNR_WT_WIND_OFF_L-NS_Y-2030"/>
    <x v="3"/>
    <n v="330.01531069477602"/>
  </r>
  <r>
    <x v="0"/>
    <x v="1"/>
    <x v="1"/>
    <x v="7"/>
    <x v="14"/>
    <s v="NO4_A1"/>
    <x v="3"/>
    <s v="GNR_BO_ELEC_E-99_LS-10-MW-FEED_Y-2020"/>
    <x v="3"/>
    <n v="-11.475042028056"/>
  </r>
  <r>
    <x v="0"/>
    <x v="1"/>
    <x v="1"/>
    <x v="7"/>
    <x v="14"/>
    <s v="NO4_A1"/>
    <x v="3"/>
    <s v="GNR_BO_ELEC_E-99_LS-10-MW-FEED_Y-2030"/>
    <x v="3"/>
    <n v="-0.39079178596463698"/>
  </r>
  <r>
    <x v="0"/>
    <x v="1"/>
    <x v="1"/>
    <x v="7"/>
    <x v="14"/>
    <s v="NO4_A1"/>
    <x v="5"/>
    <s v="GNR_RES_WTR_NOPMP_MC-01"/>
    <x v="3"/>
    <n v="86.949823615711594"/>
  </r>
  <r>
    <x v="0"/>
    <x v="1"/>
    <x v="1"/>
    <x v="7"/>
    <x v="14"/>
    <s v="NO4_A1"/>
    <x v="5"/>
    <s v="GNR_RES_WTR_NOPMP_MC-02"/>
    <x v="3"/>
    <n v="86.949823615711594"/>
  </r>
  <r>
    <x v="0"/>
    <x v="1"/>
    <x v="1"/>
    <x v="7"/>
    <x v="14"/>
    <s v="NO4_A1"/>
    <x v="5"/>
    <s v="GNR_RES_WTR_NOPMP_MC-03"/>
    <x v="3"/>
    <n v="86.949823615711594"/>
  </r>
  <r>
    <x v="0"/>
    <x v="1"/>
    <x v="1"/>
    <x v="7"/>
    <x v="14"/>
    <s v="NO4_A1"/>
    <x v="5"/>
    <s v="GNR_RES_WTR_NOPMP_MC-04"/>
    <x v="3"/>
    <n v="86.949823615711594"/>
  </r>
  <r>
    <x v="0"/>
    <x v="1"/>
    <x v="1"/>
    <x v="7"/>
    <x v="14"/>
    <s v="NO4_A1"/>
    <x v="5"/>
    <s v="GNR_RES_WTR_NOPMP_MC-05"/>
    <x v="3"/>
    <n v="68.986118863728095"/>
  </r>
  <r>
    <x v="0"/>
    <x v="1"/>
    <x v="1"/>
    <x v="7"/>
    <x v="14"/>
    <s v="NO4_A1"/>
    <x v="5"/>
    <s v="GNR_RES_WTR_NOPMP_MC-06"/>
    <x v="3"/>
    <n v="54.7272475550877"/>
  </r>
  <r>
    <x v="0"/>
    <x v="1"/>
    <x v="1"/>
    <x v="7"/>
    <x v="14"/>
    <s v="NO4_A1"/>
    <x v="5"/>
    <s v="GNR_RES_WTR_NOPMP_MC-07"/>
    <x v="3"/>
    <n v="51.848619213518802"/>
  </r>
  <r>
    <x v="0"/>
    <x v="1"/>
    <x v="1"/>
    <x v="7"/>
    <x v="14"/>
    <s v="NO4_A1"/>
    <x v="5"/>
    <s v="GNR_RES_WTR_NOPMP_MC-08"/>
    <x v="3"/>
    <n v="11.1364025507054"/>
  </r>
  <r>
    <x v="0"/>
    <x v="1"/>
    <x v="1"/>
    <x v="7"/>
    <x v="14"/>
    <s v="NO4_A1"/>
    <x v="5"/>
    <s v="GNR_ROR_WTR"/>
    <x v="3"/>
    <n v="62.279287360217097"/>
  </r>
  <r>
    <x v="0"/>
    <x v="1"/>
    <x v="1"/>
    <x v="7"/>
    <x v="14"/>
    <s v="NO4_A1"/>
    <x v="6"/>
    <s v="GNR_WT_WIND_ONS"/>
    <x v="3"/>
    <n v="40.046231443975202"/>
  </r>
  <r>
    <x v="0"/>
    <x v="1"/>
    <x v="1"/>
    <x v="7"/>
    <x v="14"/>
    <s v="NO4_A1"/>
    <x v="6"/>
    <s v="GNR_WT_WIND_ON_LS_Y-2030"/>
    <x v="3"/>
    <n v="18.155230905806999"/>
  </r>
  <r>
    <x v="0"/>
    <x v="1"/>
    <x v="1"/>
    <x v="7"/>
    <x v="14"/>
    <s v="NO4_A2"/>
    <x v="3"/>
    <s v="GNR_BO_ELEC_E-99"/>
    <x v="3"/>
    <n v="-9.7081545134143396E-2"/>
  </r>
  <r>
    <x v="0"/>
    <x v="1"/>
    <x v="1"/>
    <x v="7"/>
    <x v="14"/>
    <s v="NO4_A2"/>
    <x v="3"/>
    <s v="GNR_HP_ELEC_COP-270"/>
    <x v="3"/>
    <n v="-3.7579482940207597E-2"/>
  </r>
  <r>
    <x v="0"/>
    <x v="1"/>
    <x v="1"/>
    <x v="7"/>
    <x v="14"/>
    <s v="NO4_A2"/>
    <x v="2"/>
    <s v="GNR_ST_MSW_BP_CB-20"/>
    <x v="3"/>
    <n v="2.0723870229321699E-2"/>
  </r>
  <r>
    <x v="0"/>
    <x v="1"/>
    <x v="1"/>
    <x v="7"/>
    <x v="15"/>
    <s v="NO5_A1"/>
    <x v="2"/>
    <s v="GNR_ST_MSW_BP_E-23_LS-220-MW-FEED_Y-2020"/>
    <x v="3"/>
    <n v="55.974697630175001"/>
  </r>
  <r>
    <x v="0"/>
    <x v="1"/>
    <x v="1"/>
    <x v="7"/>
    <x v="15"/>
    <s v="NO5_A1"/>
    <x v="5"/>
    <s v="GNR_RES_WTR_NOPMP_MC-01"/>
    <x v="3"/>
    <n v="41.708185097192498"/>
  </r>
  <r>
    <x v="0"/>
    <x v="1"/>
    <x v="1"/>
    <x v="7"/>
    <x v="15"/>
    <s v="NO5_A1"/>
    <x v="5"/>
    <s v="GNR_RES_WTR_NOPMP_MC-02"/>
    <x v="3"/>
    <n v="161.14465685243999"/>
  </r>
  <r>
    <x v="0"/>
    <x v="1"/>
    <x v="1"/>
    <x v="7"/>
    <x v="15"/>
    <s v="NO5_A1"/>
    <x v="5"/>
    <s v="GNR_RES_WTR_NOPMP_MC-03"/>
    <x v="3"/>
    <n v="150.16307040549901"/>
  </r>
  <r>
    <x v="0"/>
    <x v="1"/>
    <x v="1"/>
    <x v="7"/>
    <x v="15"/>
    <s v="NO5_A1"/>
    <x v="5"/>
    <s v="GNR_RES_WTR_NOPMP_MC-04"/>
    <x v="3"/>
    <n v="149.77487909202301"/>
  </r>
  <r>
    <x v="0"/>
    <x v="1"/>
    <x v="1"/>
    <x v="7"/>
    <x v="15"/>
    <s v="NO5_A1"/>
    <x v="5"/>
    <s v="GNR_RES_WTR_NOPMP_MC-05"/>
    <x v="3"/>
    <n v="117.08118130803901"/>
  </r>
  <r>
    <x v="0"/>
    <x v="1"/>
    <x v="1"/>
    <x v="7"/>
    <x v="15"/>
    <s v="NO5_A1"/>
    <x v="5"/>
    <s v="GNR_RES_WTR_NOPMP_MC-06"/>
    <x v="3"/>
    <n v="104.979298489263"/>
  </r>
  <r>
    <x v="0"/>
    <x v="1"/>
    <x v="1"/>
    <x v="7"/>
    <x v="15"/>
    <s v="NO5_A1"/>
    <x v="5"/>
    <s v="GNR_RES_WTR_NOPMP_MC-07"/>
    <x v="3"/>
    <n v="68.8857997659359"/>
  </r>
  <r>
    <x v="0"/>
    <x v="1"/>
    <x v="1"/>
    <x v="7"/>
    <x v="15"/>
    <s v="NO5_A1"/>
    <x v="5"/>
    <s v="GNR_RES_WTR_NOPMP_MC-08"/>
    <x v="3"/>
    <n v="22.696327395301999"/>
  </r>
  <r>
    <x v="0"/>
    <x v="1"/>
    <x v="1"/>
    <x v="7"/>
    <x v="15"/>
    <s v="NO5_A1"/>
    <x v="5"/>
    <s v="GNR_RES_WTR_PMP_MC-01"/>
    <x v="3"/>
    <n v="120.09887046058"/>
  </r>
  <r>
    <x v="0"/>
    <x v="1"/>
    <x v="1"/>
    <x v="7"/>
    <x v="15"/>
    <s v="NO5_A1"/>
    <x v="5"/>
    <s v="GNR_ROR_WTR"/>
    <x v="3"/>
    <n v="180.52113581287401"/>
  </r>
  <r>
    <x v="0"/>
    <x v="1"/>
    <x v="1"/>
    <x v="7"/>
    <x v="15"/>
    <s v="NO5_A1"/>
    <x v="6"/>
    <s v="GNR_WT_WIND_ON_LS_Y-2020"/>
    <x v="3"/>
    <n v="18.431746748575499"/>
  </r>
  <r>
    <x v="0"/>
    <x v="1"/>
    <x v="1"/>
    <x v="7"/>
    <x v="15"/>
    <s v="NO5_A2"/>
    <x v="3"/>
    <s v="GNR_BO_ELEC_E-99"/>
    <x v="3"/>
    <n v="-0.35978676559338602"/>
  </r>
  <r>
    <x v="0"/>
    <x v="1"/>
    <x v="1"/>
    <x v="7"/>
    <x v="15"/>
    <s v="NO5_A2"/>
    <x v="3"/>
    <s v="GNR_HP_ELEC_GROUND-WTR_COP-380_LS-4-MW_Y-2030"/>
    <x v="3"/>
    <n v="-0.59305120278707202"/>
  </r>
  <r>
    <x v="0"/>
    <x v="1"/>
    <x v="1"/>
    <x v="7"/>
    <x v="15"/>
    <s v="NO5_A2"/>
    <x v="2"/>
    <s v="GNR_ST_MSW_BP_CB-20"/>
    <x v="3"/>
    <n v="1.23975936098571"/>
  </r>
  <r>
    <x v="0"/>
    <x v="1"/>
    <x v="1"/>
    <x v="7"/>
    <x v="15"/>
    <s v="NO5_Offshore"/>
    <x v="6"/>
    <s v="GNR_WT_WIND_OFF_L-NS_Y-2030"/>
    <x v="3"/>
    <n v="1873.0048179765899"/>
  </r>
  <r>
    <x v="0"/>
    <x v="1"/>
    <x v="1"/>
    <x v="8"/>
    <x v="16"/>
    <s v="PL_A"/>
    <x v="3"/>
    <s v="GNR_ES_ELEC_BAT-LITHIO_E-95_Y-16-29"/>
    <x v="3"/>
    <n v="248.73371999583901"/>
  </r>
  <r>
    <x v="0"/>
    <x v="1"/>
    <x v="1"/>
    <x v="8"/>
    <x v="16"/>
    <s v="PL_A"/>
    <x v="2"/>
    <s v="GNR_ST_MSW_BP_E-15"/>
    <x v="3"/>
    <n v="3.04613004486992"/>
  </r>
  <r>
    <x v="0"/>
    <x v="1"/>
    <x v="1"/>
    <x v="8"/>
    <x v="16"/>
    <s v="PL_A"/>
    <x v="2"/>
    <s v="GNR_ST_MSW_BP_E-24_LS-220-MW-FEED_Y-2030"/>
    <x v="3"/>
    <n v="518.16177158606399"/>
  </r>
  <r>
    <x v="0"/>
    <x v="1"/>
    <x v="1"/>
    <x v="8"/>
    <x v="16"/>
    <s v="PL_A"/>
    <x v="4"/>
    <s v="GNR_PV_SUN"/>
    <x v="3"/>
    <n v="1.2706852963430699E-2"/>
  </r>
  <r>
    <x v="0"/>
    <x v="1"/>
    <x v="1"/>
    <x v="8"/>
    <x v="16"/>
    <s v="PL_A"/>
    <x v="5"/>
    <s v="GNR_ES_WTR_PMP"/>
    <x v="3"/>
    <n v="0.143061960398018"/>
  </r>
  <r>
    <x v="0"/>
    <x v="1"/>
    <x v="1"/>
    <x v="8"/>
    <x v="16"/>
    <s v="PL_A"/>
    <x v="6"/>
    <s v="GNR_WT_WIND_ONS"/>
    <x v="3"/>
    <n v="305.505021841923"/>
  </r>
  <r>
    <x v="0"/>
    <x v="1"/>
    <x v="1"/>
    <x v="8"/>
    <x v="16"/>
    <s v="PL_A"/>
    <x v="6"/>
    <s v="GNR_WT_WIND_ON_LS_Y-2020"/>
    <x v="3"/>
    <n v="1214.77302994914"/>
  </r>
  <r>
    <x v="0"/>
    <x v="1"/>
    <x v="1"/>
    <x v="8"/>
    <x v="16"/>
    <s v="PL_A"/>
    <x v="17"/>
    <s v="GNR_ST_WOODCHI_BP_E-29_LS-600-MW-FEED_Y-2030"/>
    <x v="3"/>
    <n v="22.2696911817659"/>
  </r>
  <r>
    <x v="0"/>
    <x v="1"/>
    <x v="1"/>
    <x v="8"/>
    <x v="16"/>
    <s v="PL_Rural"/>
    <x v="11"/>
    <s v="GNR_ST_NUCL_CND_E-33"/>
    <x v="3"/>
    <n v="485.088901791642"/>
  </r>
  <r>
    <x v="0"/>
    <x v="1"/>
    <x v="1"/>
    <x v="8"/>
    <x v="16"/>
    <s v="PL_Rural"/>
    <x v="5"/>
    <s v="GNR_ROR_WTR"/>
    <x v="3"/>
    <n v="26.964741552735301"/>
  </r>
  <r>
    <x v="0"/>
    <x v="1"/>
    <x v="1"/>
    <x v="9"/>
    <x v="17"/>
    <s v="SE1A"/>
    <x v="5"/>
    <s v="GNR_RES_WTR_NOPMP_MC-01"/>
    <x v="3"/>
    <n v="86.995850405014295"/>
  </r>
  <r>
    <x v="0"/>
    <x v="1"/>
    <x v="1"/>
    <x v="9"/>
    <x v="17"/>
    <s v="SE1A"/>
    <x v="5"/>
    <s v="GNR_RES_WTR_NOPMP_MC-02"/>
    <x v="3"/>
    <n v="86.995850405014295"/>
  </r>
  <r>
    <x v="0"/>
    <x v="1"/>
    <x v="1"/>
    <x v="9"/>
    <x v="17"/>
    <s v="SE1A"/>
    <x v="5"/>
    <s v="GNR_RES_WTR_NOPMP_MC-03"/>
    <x v="3"/>
    <n v="61.526119350549102"/>
  </r>
  <r>
    <x v="0"/>
    <x v="1"/>
    <x v="1"/>
    <x v="9"/>
    <x v="17"/>
    <s v="SE1A"/>
    <x v="5"/>
    <s v="GNR_RES_WTR_NOPMP_MC-04"/>
    <x v="3"/>
    <n v="46.936387309717198"/>
  </r>
  <r>
    <x v="0"/>
    <x v="1"/>
    <x v="1"/>
    <x v="9"/>
    <x v="17"/>
    <s v="SE1A"/>
    <x v="5"/>
    <s v="GNR_RES_WTR_NOPMP_MC-05"/>
    <x v="3"/>
    <n v="46.936387309717198"/>
  </r>
  <r>
    <x v="0"/>
    <x v="1"/>
    <x v="1"/>
    <x v="9"/>
    <x v="17"/>
    <s v="SE1A"/>
    <x v="5"/>
    <s v="GNR_RES_WTR_NOPMP_MC-06"/>
    <x v="3"/>
    <n v="46.936387309717198"/>
  </r>
  <r>
    <x v="0"/>
    <x v="1"/>
    <x v="1"/>
    <x v="9"/>
    <x v="17"/>
    <s v="SE1A"/>
    <x v="5"/>
    <s v="GNR_RES_WTR_NOPMP_MC-07"/>
    <x v="3"/>
    <n v="23.675590117928099"/>
  </r>
  <r>
    <x v="0"/>
    <x v="1"/>
    <x v="1"/>
    <x v="9"/>
    <x v="17"/>
    <s v="SE1A"/>
    <x v="5"/>
    <s v="GNR_ROR_WTR"/>
    <x v="3"/>
    <n v="84.222196066341994"/>
  </r>
  <r>
    <x v="0"/>
    <x v="1"/>
    <x v="1"/>
    <x v="9"/>
    <x v="17"/>
    <s v="SE1A"/>
    <x v="6"/>
    <s v="GNR_WT_WIND_ONS"/>
    <x v="3"/>
    <n v="99.423308114337999"/>
  </r>
  <r>
    <x v="0"/>
    <x v="1"/>
    <x v="1"/>
    <x v="9"/>
    <x v="17"/>
    <s v="SE1_IND"/>
    <x v="3"/>
    <s v="GNR_BO_ELEC_E-99_LS-10-MW-FEED_Y-2020"/>
    <x v="3"/>
    <n v="-1.41171881911949"/>
  </r>
  <r>
    <x v="0"/>
    <x v="1"/>
    <x v="1"/>
    <x v="9"/>
    <x v="17"/>
    <s v="SE1_IND"/>
    <x v="3"/>
    <s v="GNR_HP_ELEC_AIR-WTR_COP-310_LS_Y-2020"/>
    <x v="3"/>
    <n v="-3.0479214555207901"/>
  </r>
  <r>
    <x v="0"/>
    <x v="1"/>
    <x v="1"/>
    <x v="9"/>
    <x v="17"/>
    <s v="SE1_IND"/>
    <x v="2"/>
    <s v="GNR_ST_MSW_BP_E-23_LS-220-MW-FEED_Y-2020"/>
    <x v="3"/>
    <n v="20.595658619384501"/>
  </r>
  <r>
    <x v="0"/>
    <x v="1"/>
    <x v="1"/>
    <x v="9"/>
    <x v="17"/>
    <s v="SE1_medium"/>
    <x v="3"/>
    <s v="GNR_HP_ELEC_GROUND-WTR_COP-380_LS-4-MW_Y-2030"/>
    <x v="3"/>
    <n v="-8.0052767248082404"/>
  </r>
  <r>
    <x v="0"/>
    <x v="1"/>
    <x v="1"/>
    <x v="9"/>
    <x v="17"/>
    <s v="SE1_medium"/>
    <x v="2"/>
    <s v="GNR_ST_MSW_BP_CB-20"/>
    <x v="3"/>
    <n v="3.0121374591526502"/>
  </r>
  <r>
    <x v="0"/>
    <x v="1"/>
    <x v="1"/>
    <x v="9"/>
    <x v="17"/>
    <s v="SE1_small"/>
    <x v="3"/>
    <s v="GNR_HP_ELEC_GROUND-WTR_COP-360_LS-4-MW_Y-2020"/>
    <x v="3"/>
    <n v="-1.6717717372890999"/>
  </r>
  <r>
    <x v="0"/>
    <x v="1"/>
    <x v="1"/>
    <x v="9"/>
    <x v="18"/>
    <s v="SE2A"/>
    <x v="5"/>
    <s v="GNR_RES_WTR_NOPMP_MC-01"/>
    <x v="3"/>
    <n v="91.254826849966406"/>
  </r>
  <r>
    <x v="0"/>
    <x v="1"/>
    <x v="1"/>
    <x v="9"/>
    <x v="18"/>
    <s v="SE2A"/>
    <x v="5"/>
    <s v="GNR_RES_WTR_NOPMP_MC-02"/>
    <x v="3"/>
    <n v="100.562482095392"/>
  </r>
  <r>
    <x v="0"/>
    <x v="1"/>
    <x v="1"/>
    <x v="9"/>
    <x v="18"/>
    <s v="SE2A"/>
    <x v="5"/>
    <s v="GNR_RES_WTR_NOPMP_MC-03"/>
    <x v="3"/>
    <n v="87.651324259202298"/>
  </r>
  <r>
    <x v="0"/>
    <x v="1"/>
    <x v="1"/>
    <x v="9"/>
    <x v="18"/>
    <s v="SE2A"/>
    <x v="5"/>
    <s v="GNR_RES_WTR_NOPMP_MC-04"/>
    <x v="3"/>
    <n v="87.651324259202298"/>
  </r>
  <r>
    <x v="0"/>
    <x v="1"/>
    <x v="1"/>
    <x v="9"/>
    <x v="18"/>
    <s v="SE2A"/>
    <x v="5"/>
    <s v="GNR_RES_WTR_NOPMP_MC-05"/>
    <x v="3"/>
    <n v="87.651324259202298"/>
  </r>
  <r>
    <x v="0"/>
    <x v="1"/>
    <x v="1"/>
    <x v="9"/>
    <x v="18"/>
    <s v="SE2A"/>
    <x v="5"/>
    <s v="GNR_RES_WTR_NOPMP_MC-06"/>
    <x v="3"/>
    <n v="74.235953739761797"/>
  </r>
  <r>
    <x v="0"/>
    <x v="1"/>
    <x v="1"/>
    <x v="9"/>
    <x v="18"/>
    <s v="SE2A"/>
    <x v="5"/>
    <s v="GNR_RES_WTR_PMP_MC-01"/>
    <x v="3"/>
    <n v="24.1862054662882"/>
  </r>
  <r>
    <x v="0"/>
    <x v="1"/>
    <x v="1"/>
    <x v="9"/>
    <x v="18"/>
    <s v="SE2A"/>
    <x v="5"/>
    <s v="GNR_ROR_WTR"/>
    <x v="3"/>
    <n v="285.82641414460198"/>
  </r>
  <r>
    <x v="0"/>
    <x v="1"/>
    <x v="1"/>
    <x v="9"/>
    <x v="18"/>
    <s v="SE2A"/>
    <x v="6"/>
    <s v="GNR_WT_WIND_ONS"/>
    <x v="3"/>
    <n v="195.311828823257"/>
  </r>
  <r>
    <x v="0"/>
    <x v="1"/>
    <x v="1"/>
    <x v="9"/>
    <x v="18"/>
    <s v="SE2_IND"/>
    <x v="2"/>
    <s v="GNR_ST_MSW_BP_E-23_LS-220-MW-FEED_Y-2020"/>
    <x v="3"/>
    <n v="68.042881099241001"/>
  </r>
  <r>
    <x v="0"/>
    <x v="1"/>
    <x v="1"/>
    <x v="9"/>
    <x v="18"/>
    <s v="SE2_medium"/>
    <x v="3"/>
    <s v="GNR_HP_ELEC_GROUND-WTR_COP-360_LS-4-MW_Y-2020"/>
    <x v="3"/>
    <n v="-9.8322047960187593"/>
  </r>
  <r>
    <x v="0"/>
    <x v="1"/>
    <x v="1"/>
    <x v="9"/>
    <x v="18"/>
    <s v="SE2_medium"/>
    <x v="3"/>
    <s v="GNR_HP_ELEC_GROUND-WTR_COP-380_LS-4-MW_Y-2030"/>
    <x v="3"/>
    <n v="-3.61379196840634"/>
  </r>
  <r>
    <x v="0"/>
    <x v="1"/>
    <x v="1"/>
    <x v="9"/>
    <x v="18"/>
    <s v="SE2_medium"/>
    <x v="2"/>
    <s v="GNR_ST_MSW_BP_CB-20"/>
    <x v="3"/>
    <n v="1.3995731128748099"/>
  </r>
  <r>
    <x v="0"/>
    <x v="1"/>
    <x v="1"/>
    <x v="9"/>
    <x v="18"/>
    <s v="SE2_medium"/>
    <x v="2"/>
    <s v="GNR_ST_MSW_BP_CB-40"/>
    <x v="3"/>
    <n v="4.32664342230267"/>
  </r>
  <r>
    <x v="0"/>
    <x v="1"/>
    <x v="1"/>
    <x v="9"/>
    <x v="18"/>
    <s v="SE2_medium"/>
    <x v="17"/>
    <s v="GNR_ST_WOODCHI_BP_CB-50"/>
    <x v="3"/>
    <n v="1.7745720015847"/>
  </r>
  <r>
    <x v="0"/>
    <x v="1"/>
    <x v="1"/>
    <x v="9"/>
    <x v="18"/>
    <s v="SE2_small"/>
    <x v="3"/>
    <s v="GNR_HP_ELEC_GROUND-WTR_COP-360_LS-4-MW_Y-2020"/>
    <x v="3"/>
    <n v="-2.3271700515028999"/>
  </r>
  <r>
    <x v="0"/>
    <x v="1"/>
    <x v="1"/>
    <x v="9"/>
    <x v="19"/>
    <s v="SE3A"/>
    <x v="11"/>
    <s v="GNR_ST_NUCL_CND_E-33"/>
    <x v="3"/>
    <n v="927.50870014123302"/>
  </r>
  <r>
    <x v="0"/>
    <x v="1"/>
    <x v="1"/>
    <x v="9"/>
    <x v="19"/>
    <s v="SE3A"/>
    <x v="5"/>
    <s v="GNR_RES_WTR_NOPMP_MC-01"/>
    <x v="3"/>
    <n v="30.763525126473098"/>
  </r>
  <r>
    <x v="0"/>
    <x v="1"/>
    <x v="1"/>
    <x v="9"/>
    <x v="19"/>
    <s v="SE3A"/>
    <x v="5"/>
    <s v="GNR_RES_WTR_NOPMP_MC-02"/>
    <x v="3"/>
    <n v="23.3579405308666"/>
  </r>
  <r>
    <x v="0"/>
    <x v="1"/>
    <x v="1"/>
    <x v="9"/>
    <x v="19"/>
    <s v="SE3A"/>
    <x v="5"/>
    <s v="GNR_RES_WTR_NOPMP_MC-03"/>
    <x v="3"/>
    <n v="23.3579405308666"/>
  </r>
  <r>
    <x v="0"/>
    <x v="1"/>
    <x v="1"/>
    <x v="9"/>
    <x v="19"/>
    <s v="SE3A"/>
    <x v="5"/>
    <s v="GNR_RES_WTR_NOPMP_MC-04"/>
    <x v="3"/>
    <n v="23.3579405308666"/>
  </r>
  <r>
    <x v="0"/>
    <x v="1"/>
    <x v="1"/>
    <x v="9"/>
    <x v="19"/>
    <s v="SE3A"/>
    <x v="5"/>
    <s v="GNR_RES_WTR_NOPMP_MC-05"/>
    <x v="3"/>
    <n v="23.3579405308666"/>
  </r>
  <r>
    <x v="0"/>
    <x v="1"/>
    <x v="1"/>
    <x v="9"/>
    <x v="19"/>
    <s v="SE3A"/>
    <x v="5"/>
    <s v="GNR_RES_WTR_NOPMP_MC-06"/>
    <x v="3"/>
    <n v="8.7790290142267295"/>
  </r>
  <r>
    <x v="0"/>
    <x v="1"/>
    <x v="1"/>
    <x v="9"/>
    <x v="19"/>
    <s v="SE3A"/>
    <x v="5"/>
    <s v="GNR_ROR_WTR"/>
    <x v="3"/>
    <n v="116.076845793388"/>
  </r>
  <r>
    <x v="0"/>
    <x v="1"/>
    <x v="1"/>
    <x v="9"/>
    <x v="19"/>
    <s v="SE3A"/>
    <x v="6"/>
    <s v="GNR_WT_WIND_ONS"/>
    <x v="3"/>
    <n v="85.396673166566998"/>
  </r>
  <r>
    <x v="0"/>
    <x v="1"/>
    <x v="1"/>
    <x v="9"/>
    <x v="19"/>
    <s v="SE3_IND"/>
    <x v="2"/>
    <s v="GNR_ST_MSW_BP_E-23_LS-220-MW-FEED_Y-2020"/>
    <x v="3"/>
    <n v="108.498331428215"/>
  </r>
  <r>
    <x v="0"/>
    <x v="1"/>
    <x v="1"/>
    <x v="9"/>
    <x v="19"/>
    <s v="SE3_large"/>
    <x v="3"/>
    <s v="GNR_HP_ELEC_COP-270"/>
    <x v="3"/>
    <n v="-5.0233699806278098"/>
  </r>
  <r>
    <x v="0"/>
    <x v="1"/>
    <x v="1"/>
    <x v="9"/>
    <x v="19"/>
    <s v="SE3_large"/>
    <x v="2"/>
    <s v="AROS6_ST_MSW_EXT"/>
    <x v="3"/>
    <n v="10.8382134667735"/>
  </r>
  <r>
    <x v="0"/>
    <x v="1"/>
    <x v="1"/>
    <x v="9"/>
    <x v="19"/>
    <s v="SE3_large"/>
    <x v="2"/>
    <s v="GNR_ST_MSW_BP_CB-30"/>
    <x v="3"/>
    <n v="14.4164995332505"/>
  </r>
  <r>
    <x v="0"/>
    <x v="1"/>
    <x v="1"/>
    <x v="9"/>
    <x v="19"/>
    <s v="SE3_large"/>
    <x v="2"/>
    <s v="GNR_ST_MSW_BP_E-23_LS-220-MW-FEED_Y-2020"/>
    <x v="3"/>
    <n v="66.907930362201"/>
  </r>
  <r>
    <x v="0"/>
    <x v="1"/>
    <x v="1"/>
    <x v="9"/>
    <x v="19"/>
    <s v="SE3_large"/>
    <x v="2"/>
    <s v="GNR_ST_MSW_BP_E-24_LS-220-MW-FEED_Y-2030"/>
    <x v="3"/>
    <n v="35.601809446005603"/>
  </r>
  <r>
    <x v="0"/>
    <x v="1"/>
    <x v="1"/>
    <x v="9"/>
    <x v="19"/>
    <s v="SE3_large"/>
    <x v="17"/>
    <s v="GNR_ST_WOODCHI_BP_CB-30"/>
    <x v="3"/>
    <n v="3.7709507651471799"/>
  </r>
  <r>
    <x v="0"/>
    <x v="1"/>
    <x v="1"/>
    <x v="9"/>
    <x v="19"/>
    <s v="SE3_large"/>
    <x v="17"/>
    <s v="GNR_ST_WOODCHI_BP_CB-40"/>
    <x v="3"/>
    <n v="25.0849287103247"/>
  </r>
  <r>
    <x v="0"/>
    <x v="1"/>
    <x v="1"/>
    <x v="9"/>
    <x v="19"/>
    <s v="SE3_large"/>
    <x v="17"/>
    <s v="GNR_ST_WOODCHI_BP_CB-80"/>
    <x v="3"/>
    <n v="15.0838030624127"/>
  </r>
  <r>
    <x v="0"/>
    <x v="1"/>
    <x v="1"/>
    <x v="9"/>
    <x v="19"/>
    <s v="SE3_large"/>
    <x v="8"/>
    <s v="AROS7_ST_WOODWST_EXT"/>
    <x v="3"/>
    <n v="10.8382134667735"/>
  </r>
  <r>
    <x v="0"/>
    <x v="1"/>
    <x v="1"/>
    <x v="9"/>
    <x v="19"/>
    <s v="SE3_medium"/>
    <x v="3"/>
    <s v="GNR_HP_ELEC_COP-270"/>
    <x v="3"/>
    <n v="-0.77112382902153498"/>
  </r>
  <r>
    <x v="0"/>
    <x v="1"/>
    <x v="1"/>
    <x v="9"/>
    <x v="19"/>
    <s v="SE3_medium"/>
    <x v="3"/>
    <s v="GNR_HP_ELEC_GROUND-WTR_COP-360_LS-4-MW_Y-2020"/>
    <x v="3"/>
    <n v="-29.546306109401701"/>
  </r>
  <r>
    <x v="0"/>
    <x v="1"/>
    <x v="1"/>
    <x v="9"/>
    <x v="19"/>
    <s v="SE3_medium"/>
    <x v="3"/>
    <s v="GNR_HP_ELEC_GROUND-WTR_COP-380_LS-4-MW_Y-2030"/>
    <x v="3"/>
    <n v="-13.437246871796599"/>
  </r>
  <r>
    <x v="0"/>
    <x v="1"/>
    <x v="1"/>
    <x v="9"/>
    <x v="19"/>
    <s v="SE3_medium"/>
    <x v="2"/>
    <s v="GNR_ST_MSW_BP_CB-10"/>
    <x v="3"/>
    <n v="2.3956277013381202"/>
  </r>
  <r>
    <x v="0"/>
    <x v="1"/>
    <x v="1"/>
    <x v="9"/>
    <x v="19"/>
    <s v="SE3_medium"/>
    <x v="2"/>
    <s v="GNR_ST_MSW_BP_CB-20"/>
    <x v="3"/>
    <n v="1.4025923309942101"/>
  </r>
  <r>
    <x v="0"/>
    <x v="1"/>
    <x v="1"/>
    <x v="9"/>
    <x v="19"/>
    <s v="SE3_medium"/>
    <x v="2"/>
    <s v="GNR_ST_MSW_BP_CB-30"/>
    <x v="3"/>
    <n v="4.2779066095323497"/>
  </r>
  <r>
    <x v="0"/>
    <x v="1"/>
    <x v="1"/>
    <x v="9"/>
    <x v="19"/>
    <s v="SE3_medium"/>
    <x v="17"/>
    <s v="GNR_ST_WOODCHI_BP_CB-40"/>
    <x v="3"/>
    <n v="4.5078788344185101"/>
  </r>
  <r>
    <x v="0"/>
    <x v="1"/>
    <x v="1"/>
    <x v="9"/>
    <x v="19"/>
    <s v="SE3_medium"/>
    <x v="8"/>
    <s v="GNR_ST_WOODWST_BP_CB-20"/>
    <x v="3"/>
    <n v="0.95869110913495004"/>
  </r>
  <r>
    <x v="0"/>
    <x v="1"/>
    <x v="1"/>
    <x v="9"/>
    <x v="19"/>
    <s v="SE3_medium"/>
    <x v="8"/>
    <s v="GNR_ST_WOODWST_BP_CB-30"/>
    <x v="3"/>
    <n v="2.8005064427185502"/>
  </r>
  <r>
    <x v="0"/>
    <x v="1"/>
    <x v="1"/>
    <x v="9"/>
    <x v="19"/>
    <s v="SE3_medium"/>
    <x v="8"/>
    <s v="GNR_ST_WOODWST_BP_CB-40"/>
    <x v="3"/>
    <n v="17.1944876300159"/>
  </r>
  <r>
    <x v="0"/>
    <x v="1"/>
    <x v="1"/>
    <x v="9"/>
    <x v="19"/>
    <s v="SE3_small"/>
    <x v="3"/>
    <s v="GNR_HP_ELEC_COP-270"/>
    <x v="3"/>
    <n v="-7.7055304898524901E-4"/>
  </r>
  <r>
    <x v="0"/>
    <x v="1"/>
    <x v="1"/>
    <x v="9"/>
    <x v="19"/>
    <s v="SE3_small"/>
    <x v="3"/>
    <s v="GNR_HP_ELEC_GROUND-WTR_COP-360_LS-4-MW_Y-2020"/>
    <x v="3"/>
    <n v="-12.0958299211919"/>
  </r>
  <r>
    <x v="0"/>
    <x v="1"/>
    <x v="1"/>
    <x v="9"/>
    <x v="19"/>
    <s v="SE3_small"/>
    <x v="3"/>
    <s v="GNR_HP_ELEC_GROUND-WTR_COP-380_LS-4-MW_Y-2030"/>
    <x v="3"/>
    <n v="-0.63361811846469396"/>
  </r>
  <r>
    <x v="0"/>
    <x v="1"/>
    <x v="1"/>
    <x v="9"/>
    <x v="19"/>
    <s v="SE3_small"/>
    <x v="2"/>
    <s v="GNR_ST_MSW_BP_CB-20"/>
    <x v="3"/>
    <n v="0.467530776998071"/>
  </r>
  <r>
    <x v="0"/>
    <x v="1"/>
    <x v="1"/>
    <x v="9"/>
    <x v="19"/>
    <s v="SE3_small"/>
    <x v="8"/>
    <s v="GNR_ST_WOODWST_BP_CB-20"/>
    <x v="3"/>
    <n v="0.37807373387619603"/>
  </r>
  <r>
    <x v="0"/>
    <x v="1"/>
    <x v="1"/>
    <x v="9"/>
    <x v="20"/>
    <s v="SE4A"/>
    <x v="5"/>
    <s v="GNR_RES_WTR_NOPMP_MC-01"/>
    <x v="3"/>
    <n v="3.6834989491962502"/>
  </r>
  <r>
    <x v="0"/>
    <x v="1"/>
    <x v="1"/>
    <x v="9"/>
    <x v="20"/>
    <s v="SE4A"/>
    <x v="5"/>
    <s v="GNR_RES_WTR_NOPMP_MC-02"/>
    <x v="3"/>
    <n v="3.6834989491962502"/>
  </r>
  <r>
    <x v="0"/>
    <x v="1"/>
    <x v="1"/>
    <x v="9"/>
    <x v="20"/>
    <s v="SE4A"/>
    <x v="5"/>
    <s v="GNR_RES_WTR_NOPMP_MC-03"/>
    <x v="3"/>
    <n v="3.1974195279123099"/>
  </r>
  <r>
    <x v="0"/>
    <x v="1"/>
    <x v="1"/>
    <x v="9"/>
    <x v="20"/>
    <s v="SE4A"/>
    <x v="5"/>
    <s v="GNR_RES_WTR_NOPMP_MC-04"/>
    <x v="3"/>
    <n v="3.05684406506131"/>
  </r>
  <r>
    <x v="0"/>
    <x v="1"/>
    <x v="1"/>
    <x v="9"/>
    <x v="20"/>
    <s v="SE4A"/>
    <x v="5"/>
    <s v="GNR_RES_WTR_NOPMP_MC-05"/>
    <x v="3"/>
    <n v="2.3302403667256799"/>
  </r>
  <r>
    <x v="0"/>
    <x v="1"/>
    <x v="1"/>
    <x v="9"/>
    <x v="20"/>
    <s v="SE4A"/>
    <x v="5"/>
    <s v="GNR_RES_WTR_NOPMP_MC-06"/>
    <x v="3"/>
    <n v="2.0269238054667"/>
  </r>
  <r>
    <x v="0"/>
    <x v="1"/>
    <x v="1"/>
    <x v="9"/>
    <x v="20"/>
    <s v="SE4A"/>
    <x v="5"/>
    <s v="GNR_RES_WTR_NOPMP_MC-07"/>
    <x v="3"/>
    <n v="2.0269238054667"/>
  </r>
  <r>
    <x v="0"/>
    <x v="1"/>
    <x v="1"/>
    <x v="9"/>
    <x v="20"/>
    <s v="SE4A"/>
    <x v="5"/>
    <s v="GNR_RES_WTR_NOPMP_MC-08"/>
    <x v="3"/>
    <n v="2.0269238054667"/>
  </r>
  <r>
    <x v="0"/>
    <x v="1"/>
    <x v="1"/>
    <x v="9"/>
    <x v="20"/>
    <s v="SE4A"/>
    <x v="5"/>
    <s v="GNR_RES_WTR_NOPMP_MC-09"/>
    <x v="3"/>
    <n v="2.0269238054667"/>
  </r>
  <r>
    <x v="0"/>
    <x v="1"/>
    <x v="1"/>
    <x v="9"/>
    <x v="20"/>
    <s v="SE4A"/>
    <x v="5"/>
    <s v="GNR_RES_WTR_NOPMP_MC-10"/>
    <x v="3"/>
    <n v="1.01519022126959"/>
  </r>
  <r>
    <x v="0"/>
    <x v="1"/>
    <x v="1"/>
    <x v="9"/>
    <x v="20"/>
    <s v="SE4A"/>
    <x v="5"/>
    <s v="GNR_ROR_WTR"/>
    <x v="3"/>
    <n v="19.5633206328638"/>
  </r>
  <r>
    <x v="0"/>
    <x v="1"/>
    <x v="1"/>
    <x v="9"/>
    <x v="20"/>
    <s v="SE4A"/>
    <x v="6"/>
    <s v="GNR_WT_WIND_ONS"/>
    <x v="3"/>
    <n v="45.603865054936499"/>
  </r>
  <r>
    <x v="0"/>
    <x v="1"/>
    <x v="1"/>
    <x v="9"/>
    <x v="20"/>
    <s v="SE4_IND"/>
    <x v="2"/>
    <s v="GNR_ST_MSW_BP_E-23_LS-220-MW-FEED_Y-2020"/>
    <x v="3"/>
    <n v="54.912025429732097"/>
  </r>
  <r>
    <x v="0"/>
    <x v="1"/>
    <x v="1"/>
    <x v="9"/>
    <x v="20"/>
    <s v="SE4_large"/>
    <x v="2"/>
    <s v="GNR_ST_MSW_BP_CB-30"/>
    <x v="3"/>
    <n v="4.7837418617862104"/>
  </r>
  <r>
    <x v="0"/>
    <x v="1"/>
    <x v="1"/>
    <x v="9"/>
    <x v="20"/>
    <s v="SE4_large"/>
    <x v="2"/>
    <s v="GNR_ST_MSW_BP_E-23_LS-220-MW-FEED_Y-2020"/>
    <x v="3"/>
    <n v="4.9459445506476003"/>
  </r>
  <r>
    <x v="0"/>
    <x v="1"/>
    <x v="1"/>
    <x v="9"/>
    <x v="20"/>
    <s v="SE4_large"/>
    <x v="2"/>
    <s v="GNR_ST_MSW_BP_E-24_LS-220-MW-FEED_Y-2030"/>
    <x v="3"/>
    <n v="9.2557556906512897"/>
  </r>
  <r>
    <x v="0"/>
    <x v="1"/>
    <x v="1"/>
    <x v="9"/>
    <x v="20"/>
    <s v="SE4_medium"/>
    <x v="3"/>
    <s v="GNR_HP_ELEC_GROUND-WTR_COP-360_LS-4-MW_Y-2020"/>
    <x v="3"/>
    <n v="-10.8104211233924"/>
  </r>
  <r>
    <x v="0"/>
    <x v="1"/>
    <x v="1"/>
    <x v="9"/>
    <x v="20"/>
    <s v="SE4_medium"/>
    <x v="3"/>
    <s v="GNR_HP_ELEC_GROUND-WTR_COP-380_LS-4-MW_Y-2030"/>
    <x v="3"/>
    <n v="-5.40098370022337"/>
  </r>
  <r>
    <x v="0"/>
    <x v="1"/>
    <x v="1"/>
    <x v="9"/>
    <x v="20"/>
    <s v="SE4_medium"/>
    <x v="2"/>
    <s v="GNR_ST_MSW_BP_CB-30"/>
    <x v="3"/>
    <n v="7.59756017043388"/>
  </r>
  <r>
    <x v="0"/>
    <x v="1"/>
    <x v="1"/>
    <x v="9"/>
    <x v="20"/>
    <s v="SE4_medium"/>
    <x v="17"/>
    <s v="GNR_ST_WOODCHI_BP_CB-40"/>
    <x v="3"/>
    <n v="8.4631986844509797"/>
  </r>
  <r>
    <x v="0"/>
    <x v="1"/>
    <x v="1"/>
    <x v="9"/>
    <x v="20"/>
    <s v="SE4_medium"/>
    <x v="17"/>
    <s v="GNR_ST_WOODCHI_BP_CB-60"/>
    <x v="3"/>
    <n v="7.0791888860115"/>
  </r>
  <r>
    <x v="0"/>
    <x v="1"/>
    <x v="1"/>
    <x v="9"/>
    <x v="20"/>
    <s v="SE4_small"/>
    <x v="3"/>
    <s v="GNR_HP_ELEC_GROUND-WTR_COP-360_LS-4-MW_Y-2020"/>
    <x v="3"/>
    <n v="-3.36371457914341"/>
  </r>
  <r>
    <x v="0"/>
    <x v="1"/>
    <x v="1"/>
    <x v="9"/>
    <x v="20"/>
    <s v="SE4_small"/>
    <x v="3"/>
    <s v="GNR_HP_ELEC_GROUND-WTR_COP-380_LS-4-MW_Y-2030"/>
    <x v="3"/>
    <n v="-0.111158780594333"/>
  </r>
  <r>
    <x v="0"/>
    <x v="1"/>
    <x v="1"/>
    <x v="10"/>
    <x v="21"/>
    <s v="UK_A"/>
    <x v="3"/>
    <s v="GNR_ELYS_ELEC_SOEC_Y-20"/>
    <x v="3"/>
    <n v="1149.80169915799"/>
  </r>
  <r>
    <x v="0"/>
    <x v="1"/>
    <x v="1"/>
    <x v="10"/>
    <x v="21"/>
    <s v="UK_A"/>
    <x v="3"/>
    <s v="GNR_ES_ELEC_BAT-LITHIO_E-95_Y-16-29"/>
    <x v="3"/>
    <n v="1828.62052106541"/>
  </r>
  <r>
    <x v="0"/>
    <x v="1"/>
    <x v="1"/>
    <x v="10"/>
    <x v="21"/>
    <s v="UK_A"/>
    <x v="18"/>
    <s v="GNR_FC_H2_SOFCC_Y-30"/>
    <x v="3"/>
    <n v="3150.6672523828001"/>
  </r>
  <r>
    <x v="0"/>
    <x v="1"/>
    <x v="1"/>
    <x v="10"/>
    <x v="21"/>
    <s v="UK_A"/>
    <x v="2"/>
    <s v="GNR_ST_MSW_CND_E-40"/>
    <x v="3"/>
    <n v="126.38463361159999"/>
  </r>
  <r>
    <x v="0"/>
    <x v="1"/>
    <x v="1"/>
    <x v="10"/>
    <x v="21"/>
    <s v="UK_A"/>
    <x v="16"/>
    <s v="GNR_CC_NGAS_CND_E-52"/>
    <x v="3"/>
    <n v="6.3313951376700901"/>
  </r>
  <r>
    <x v="0"/>
    <x v="1"/>
    <x v="1"/>
    <x v="10"/>
    <x v="21"/>
    <s v="UK_A"/>
    <x v="16"/>
    <s v="GNR_CC_NGAS_CND_E-56"/>
    <x v="3"/>
    <n v="1102.3596951842301"/>
  </r>
  <r>
    <x v="0"/>
    <x v="1"/>
    <x v="1"/>
    <x v="10"/>
    <x v="21"/>
    <s v="UK_A"/>
    <x v="11"/>
    <s v="GNR_ST_NUCL_CND_E-33"/>
    <x v="3"/>
    <n v="3221.8054546406602"/>
  </r>
  <r>
    <x v="0"/>
    <x v="1"/>
    <x v="1"/>
    <x v="10"/>
    <x v="21"/>
    <s v="UK_A"/>
    <x v="4"/>
    <s v="GNR_PV_SUN"/>
    <x v="3"/>
    <n v="101.391012434274"/>
  </r>
  <r>
    <x v="0"/>
    <x v="1"/>
    <x v="1"/>
    <x v="10"/>
    <x v="21"/>
    <s v="UK_A"/>
    <x v="4"/>
    <s v="GNR_PV_SUN_LS-4-MW_Y-2020"/>
    <x v="3"/>
    <n v="88.423445915313906"/>
  </r>
  <r>
    <x v="0"/>
    <x v="1"/>
    <x v="1"/>
    <x v="10"/>
    <x v="21"/>
    <s v="UK_A"/>
    <x v="5"/>
    <s v="GNR_ES_WTR_PMP"/>
    <x v="3"/>
    <n v="0.374531629636635"/>
  </r>
  <r>
    <x v="0"/>
    <x v="1"/>
    <x v="1"/>
    <x v="10"/>
    <x v="21"/>
    <s v="UK_A"/>
    <x v="5"/>
    <s v="GNR_ROR_WTR"/>
    <x v="3"/>
    <n v="289.63105340036901"/>
  </r>
  <r>
    <x v="0"/>
    <x v="1"/>
    <x v="1"/>
    <x v="10"/>
    <x v="21"/>
    <s v="UK_A"/>
    <x v="6"/>
    <s v="GNR_WT_WIND_ONS"/>
    <x v="3"/>
    <n v="696.92877587321698"/>
  </r>
  <r>
    <x v="0"/>
    <x v="1"/>
    <x v="1"/>
    <x v="10"/>
    <x v="21"/>
    <s v="UK_A"/>
    <x v="6"/>
    <s v="GNR_WT_WIND_ON_LS_Y-2020"/>
    <x v="3"/>
    <n v="2691.6634197296598"/>
  </r>
  <r>
    <x v="0"/>
    <x v="1"/>
    <x v="1"/>
    <x v="10"/>
    <x v="21"/>
    <s v="UK_A"/>
    <x v="6"/>
    <s v="GNR_WT_WIND_ON_LS_Y-2030"/>
    <x v="3"/>
    <n v="44.484815481269102"/>
  </r>
  <r>
    <x v="0"/>
    <x v="1"/>
    <x v="1"/>
    <x v="10"/>
    <x v="21"/>
    <s v="UK_Offshore"/>
    <x v="6"/>
    <s v="GNR_WT_WIND_OFF"/>
    <x v="3"/>
    <n v="386.849874209532"/>
  </r>
  <r>
    <x v="0"/>
    <x v="0"/>
    <x v="0"/>
    <x v="0"/>
    <x v="0"/>
    <s v="DK1_Large"/>
    <x v="1"/>
    <s v="GNR_ST_COAL_EXT_E-42"/>
    <x v="4"/>
    <n v="3781.4"/>
  </r>
  <r>
    <x v="0"/>
    <x v="0"/>
    <x v="0"/>
    <x v="0"/>
    <x v="0"/>
    <s v="DK1_Large"/>
    <x v="1"/>
    <s v="GNR_ST_COAL_EXT_E-43"/>
    <x v="4"/>
    <n v="3781.4"/>
  </r>
  <r>
    <x v="0"/>
    <x v="0"/>
    <x v="0"/>
    <x v="0"/>
    <x v="0"/>
    <s v="DK1_Large"/>
    <x v="1"/>
    <s v="GNR_ST_COAL_EXT_E-47"/>
    <x v="4"/>
    <n v="3767.89596983304"/>
  </r>
  <r>
    <x v="0"/>
    <x v="0"/>
    <x v="0"/>
    <x v="0"/>
    <x v="0"/>
    <s v="DK1_Large"/>
    <x v="2"/>
    <s v="GNR_ST_MSW_BP_E-19"/>
    <x v="4"/>
    <n v="4380"/>
  </r>
  <r>
    <x v="0"/>
    <x v="0"/>
    <x v="0"/>
    <x v="0"/>
    <x v="0"/>
    <s v="DK1_Large"/>
    <x v="2"/>
    <s v="GNR_ST_MSW_BP_E-22"/>
    <x v="4"/>
    <n v="4380"/>
  </r>
  <r>
    <x v="0"/>
    <x v="0"/>
    <x v="0"/>
    <x v="0"/>
    <x v="0"/>
    <s v="DK1_Large"/>
    <x v="2"/>
    <s v="GNR_ST_MSW_BP_E-23"/>
    <x v="4"/>
    <n v="4380"/>
  </r>
  <r>
    <x v="0"/>
    <x v="0"/>
    <x v="0"/>
    <x v="0"/>
    <x v="0"/>
    <s v="DK1_Large"/>
    <x v="2"/>
    <s v="GNR_ST_MSW_BP_E-27"/>
    <x v="4"/>
    <n v="4380"/>
  </r>
  <r>
    <x v="0"/>
    <x v="0"/>
    <x v="0"/>
    <x v="0"/>
    <x v="0"/>
    <s v="DK1_MedSmall"/>
    <x v="2"/>
    <s v="GNR_ST_MSW_BP_E-21"/>
    <x v="4"/>
    <n v="8760"/>
  </r>
  <r>
    <x v="0"/>
    <x v="0"/>
    <x v="0"/>
    <x v="0"/>
    <x v="0"/>
    <s v="DK1_MedSmall"/>
    <x v="2"/>
    <s v="GNR_ST_MSW_BP_E-22"/>
    <x v="4"/>
    <n v="8760"/>
  </r>
  <r>
    <x v="0"/>
    <x v="0"/>
    <x v="0"/>
    <x v="0"/>
    <x v="0"/>
    <s v="DK1_MedSmall"/>
    <x v="2"/>
    <s v="GNR_ST_MSW_BP_E-26"/>
    <x v="4"/>
    <n v="8760"/>
  </r>
  <r>
    <x v="0"/>
    <x v="0"/>
    <x v="0"/>
    <x v="0"/>
    <x v="0"/>
    <s v="DK1_Medium"/>
    <x v="2"/>
    <s v="GNR_ST_MSW_BP_E-22"/>
    <x v="4"/>
    <n v="8716.2000000000007"/>
  </r>
  <r>
    <x v="0"/>
    <x v="0"/>
    <x v="0"/>
    <x v="0"/>
    <x v="0"/>
    <s v="DK1_NoDH"/>
    <x v="4"/>
    <s v="GNR_PV_SUN"/>
    <x v="4"/>
    <n v="1099.1278696991401"/>
  </r>
  <r>
    <x v="0"/>
    <x v="0"/>
    <x v="0"/>
    <x v="0"/>
    <x v="0"/>
    <s v="DK1_NoDH"/>
    <x v="5"/>
    <s v="GNR_ROR_WTR"/>
    <x v="4"/>
    <n v="4819.8606407017596"/>
  </r>
  <r>
    <x v="0"/>
    <x v="0"/>
    <x v="0"/>
    <x v="0"/>
    <x v="0"/>
    <s v="DK1_NoDH"/>
    <x v="6"/>
    <s v="GNR_WT_WIND_ONS"/>
    <x v="4"/>
    <n v="3199"/>
  </r>
  <r>
    <x v="0"/>
    <x v="0"/>
    <x v="0"/>
    <x v="0"/>
    <x v="0"/>
    <s v="DK1_NoDH"/>
    <x v="6"/>
    <s v="GNR_WT_WIND_ON_LS_Y-2020"/>
    <x v="4"/>
    <n v="3199"/>
  </r>
  <r>
    <x v="0"/>
    <x v="0"/>
    <x v="0"/>
    <x v="0"/>
    <x v="0"/>
    <s v="DK1_Offshore"/>
    <x v="6"/>
    <s v="GNR_WT_WIND_OFF"/>
    <x v="4"/>
    <n v="4466"/>
  </r>
  <r>
    <x v="0"/>
    <x v="0"/>
    <x v="0"/>
    <x v="0"/>
    <x v="0"/>
    <s v="DK1_Small"/>
    <x v="2"/>
    <s v="GNR_ST_MSW_BP_E-20"/>
    <x v="4"/>
    <n v="8760"/>
  </r>
  <r>
    <x v="0"/>
    <x v="0"/>
    <x v="0"/>
    <x v="0"/>
    <x v="1"/>
    <s v="DK2_Large"/>
    <x v="1"/>
    <s v="GNR_ST_COAL_EXT_E-42"/>
    <x v="4"/>
    <n v="3650"/>
  </r>
  <r>
    <x v="0"/>
    <x v="0"/>
    <x v="0"/>
    <x v="0"/>
    <x v="1"/>
    <s v="DK2_Large"/>
    <x v="2"/>
    <s v="GNR_ST_MSW_BP_E-20"/>
    <x v="4"/>
    <n v="8760"/>
  </r>
  <r>
    <x v="0"/>
    <x v="0"/>
    <x v="0"/>
    <x v="0"/>
    <x v="1"/>
    <s v="DK2_Large"/>
    <x v="2"/>
    <s v="GNR_ST_MSW_BP_E-21"/>
    <x v="4"/>
    <n v="8760"/>
  </r>
  <r>
    <x v="0"/>
    <x v="0"/>
    <x v="0"/>
    <x v="0"/>
    <x v="1"/>
    <s v="DK2_Large"/>
    <x v="2"/>
    <s v="GNR_ST_MSW_BP_E-23_LS-220-MW-FEED_Y-2020"/>
    <x v="4"/>
    <n v="8760"/>
  </r>
  <r>
    <x v="0"/>
    <x v="0"/>
    <x v="0"/>
    <x v="0"/>
    <x v="1"/>
    <s v="DK2_Large"/>
    <x v="2"/>
    <s v="GNR_ST_MSW_BP_E-27"/>
    <x v="4"/>
    <n v="8760"/>
  </r>
  <r>
    <x v="0"/>
    <x v="0"/>
    <x v="0"/>
    <x v="0"/>
    <x v="1"/>
    <s v="DK2_MedSmall"/>
    <x v="2"/>
    <s v="GNR_ST_MSW_BP_E-21"/>
    <x v="4"/>
    <n v="4423.8"/>
  </r>
  <r>
    <x v="0"/>
    <x v="0"/>
    <x v="0"/>
    <x v="0"/>
    <x v="1"/>
    <s v="DK2_MedSmall"/>
    <x v="2"/>
    <s v="GNR_ST_MSW_BP_E-25"/>
    <x v="4"/>
    <n v="4423.8"/>
  </r>
  <r>
    <x v="0"/>
    <x v="0"/>
    <x v="0"/>
    <x v="0"/>
    <x v="1"/>
    <s v="DK2_MedSmall"/>
    <x v="2"/>
    <s v="GNR_ST_MSW_BP_E-28"/>
    <x v="4"/>
    <n v="8507.3844005127594"/>
  </r>
  <r>
    <x v="0"/>
    <x v="0"/>
    <x v="0"/>
    <x v="0"/>
    <x v="1"/>
    <s v="DK2_Medium"/>
    <x v="1"/>
    <s v="GNR_ST_COAL_BP_E-38"/>
    <x v="4"/>
    <n v="4380"/>
  </r>
  <r>
    <x v="0"/>
    <x v="0"/>
    <x v="0"/>
    <x v="0"/>
    <x v="1"/>
    <s v="DK2_Medium"/>
    <x v="1"/>
    <s v="GNR_ST_COAL_EXT_E-41"/>
    <x v="4"/>
    <n v="4240.2175559182597"/>
  </r>
  <r>
    <x v="0"/>
    <x v="0"/>
    <x v="0"/>
    <x v="0"/>
    <x v="1"/>
    <s v="DK2_Medium"/>
    <x v="2"/>
    <s v="GNR_ST_MSW_BP_E-23"/>
    <x v="4"/>
    <n v="4380"/>
  </r>
  <r>
    <x v="0"/>
    <x v="0"/>
    <x v="0"/>
    <x v="0"/>
    <x v="1"/>
    <s v="DK2_Medium"/>
    <x v="2"/>
    <s v="GNR_ST_MSW_BP_E-25"/>
    <x v="4"/>
    <n v="4380"/>
  </r>
  <r>
    <x v="0"/>
    <x v="0"/>
    <x v="0"/>
    <x v="0"/>
    <x v="1"/>
    <s v="DK2_NoDH"/>
    <x v="4"/>
    <s v="GNR_PV_SUN"/>
    <x v="4"/>
    <n v="1097.8801303008599"/>
  </r>
  <r>
    <x v="0"/>
    <x v="0"/>
    <x v="0"/>
    <x v="0"/>
    <x v="1"/>
    <s v="DK2_NoDH"/>
    <x v="5"/>
    <s v="GNR_ROR_WTR"/>
    <x v="4"/>
    <n v="4819.8606407017596"/>
  </r>
  <r>
    <x v="0"/>
    <x v="0"/>
    <x v="0"/>
    <x v="0"/>
    <x v="1"/>
    <s v="DK2_NoDH"/>
    <x v="6"/>
    <s v="GNR_WT_WIND_ONS"/>
    <x v="4"/>
    <n v="2959"/>
  </r>
  <r>
    <x v="0"/>
    <x v="0"/>
    <x v="0"/>
    <x v="0"/>
    <x v="1"/>
    <s v="DK2_NoDH"/>
    <x v="6"/>
    <s v="GNR_WT_WIND_ON_LS_Y-2020"/>
    <x v="4"/>
    <n v="2959"/>
  </r>
  <r>
    <x v="0"/>
    <x v="0"/>
    <x v="0"/>
    <x v="0"/>
    <x v="1"/>
    <s v="DK2_Offshore"/>
    <x v="6"/>
    <s v="GNR_WT_WIND_OFF"/>
    <x v="4"/>
    <n v="4380"/>
  </r>
  <r>
    <x v="0"/>
    <x v="0"/>
    <x v="0"/>
    <x v="0"/>
    <x v="1"/>
    <s v="DK2_Rural"/>
    <x v="1"/>
    <s v="GNR_ST_COAL_BP_E-35"/>
    <x v="4"/>
    <n v="4380"/>
  </r>
  <r>
    <x v="0"/>
    <x v="0"/>
    <x v="0"/>
    <x v="1"/>
    <x v="2"/>
    <s v="EE_A"/>
    <x v="4"/>
    <s v="GNR_PV_SUN_LS-4-MW_Y-2020"/>
    <x v="4"/>
    <n v="998.64"/>
  </r>
  <r>
    <x v="0"/>
    <x v="0"/>
    <x v="0"/>
    <x v="1"/>
    <x v="2"/>
    <s v="EE_A"/>
    <x v="6"/>
    <s v="GNR_WT_WIND_ON_LS_Y-2020"/>
    <x v="4"/>
    <n v="2020"/>
  </r>
  <r>
    <x v="0"/>
    <x v="0"/>
    <x v="0"/>
    <x v="1"/>
    <x v="2"/>
    <s v="EE_Enefit"/>
    <x v="7"/>
    <s v="ENEFIT_ST_RETORT-GAS_CND"/>
    <x v="4"/>
    <n v="8760"/>
  </r>
  <r>
    <x v="0"/>
    <x v="0"/>
    <x v="0"/>
    <x v="1"/>
    <x v="2"/>
    <s v="EE_Industry"/>
    <x v="7"/>
    <s v="GNR_ENG_RETORT-GAS_E-44"/>
    <x v="4"/>
    <n v="8760"/>
  </r>
  <r>
    <x v="0"/>
    <x v="0"/>
    <x v="0"/>
    <x v="1"/>
    <x v="2"/>
    <s v="EE_Industry"/>
    <x v="8"/>
    <s v="GNR_ST_WOODWST_BP_E-53"/>
    <x v="4"/>
    <n v="4042.8977201820599"/>
  </r>
  <r>
    <x v="0"/>
    <x v="0"/>
    <x v="0"/>
    <x v="1"/>
    <x v="2"/>
    <s v="EE_Rural"/>
    <x v="5"/>
    <s v="GNR_ROR_WTR"/>
    <x v="4"/>
    <n v="7500"/>
  </r>
  <r>
    <x v="0"/>
    <x v="0"/>
    <x v="0"/>
    <x v="1"/>
    <x v="2"/>
    <s v="EE_Rural"/>
    <x v="6"/>
    <s v="GNR_WT_WIND_ONS"/>
    <x v="4"/>
    <n v="1937"/>
  </r>
  <r>
    <x v="0"/>
    <x v="0"/>
    <x v="0"/>
    <x v="1"/>
    <x v="2"/>
    <s v="EE_Rural"/>
    <x v="8"/>
    <s v="EBAVERE_ST_WOODWST_BP"/>
    <x v="4"/>
    <n v="8760"/>
  </r>
  <r>
    <x v="0"/>
    <x v="0"/>
    <x v="0"/>
    <x v="1"/>
    <x v="2"/>
    <s v="EE_Tallinn"/>
    <x v="2"/>
    <s v="IRU_ST_MSW_BP"/>
    <x v="4"/>
    <n v="8760"/>
  </r>
  <r>
    <x v="0"/>
    <x v="0"/>
    <x v="0"/>
    <x v="2"/>
    <x v="3"/>
    <s v="FI_IND"/>
    <x v="1"/>
    <s v="GNR_IND-ST_COAL_BP_CB-30"/>
    <x v="4"/>
    <n v="4540.6000000000004"/>
  </r>
  <r>
    <x v="0"/>
    <x v="0"/>
    <x v="0"/>
    <x v="2"/>
    <x v="3"/>
    <s v="FI_IND"/>
    <x v="2"/>
    <s v="GNR_IND-ST_MSW_BP_CB-30"/>
    <x v="4"/>
    <n v="8760"/>
  </r>
  <r>
    <x v="0"/>
    <x v="0"/>
    <x v="0"/>
    <x v="2"/>
    <x v="3"/>
    <s v="FI_IND"/>
    <x v="2"/>
    <s v="GNR_ST_MSW_BP_E-23_LS-220-MW-FEED_Y-2020"/>
    <x v="4"/>
    <n v="8760"/>
  </r>
  <r>
    <x v="0"/>
    <x v="0"/>
    <x v="0"/>
    <x v="2"/>
    <x v="3"/>
    <s v="FI_IND"/>
    <x v="9"/>
    <s v="AITTALUOTO_IND-ST_PEAT_EXT"/>
    <x v="4"/>
    <n v="3914.88571428572"/>
  </r>
  <r>
    <x v="0"/>
    <x v="0"/>
    <x v="0"/>
    <x v="2"/>
    <x v="3"/>
    <s v="FI_IND"/>
    <x v="9"/>
    <s v="ALHOLMEN2_IND-ST_PEAT_EXT"/>
    <x v="4"/>
    <n v="3480.7947019867602"/>
  </r>
  <r>
    <x v="0"/>
    <x v="0"/>
    <x v="0"/>
    <x v="2"/>
    <x v="3"/>
    <s v="FI_IND"/>
    <x v="9"/>
    <s v="GNR_IND-ST_PEAT_BP_CB-20"/>
    <x v="4"/>
    <n v="8419.7144975118608"/>
  </r>
  <r>
    <x v="0"/>
    <x v="0"/>
    <x v="0"/>
    <x v="2"/>
    <x v="3"/>
    <s v="FI_IND"/>
    <x v="9"/>
    <s v="GNR_IND-ST_PEAT_BP_CB-30"/>
    <x v="4"/>
    <n v="8614"/>
  </r>
  <r>
    <x v="0"/>
    <x v="0"/>
    <x v="0"/>
    <x v="2"/>
    <x v="3"/>
    <s v="FI_IND"/>
    <x v="9"/>
    <s v="GNR_ST_PEAT_BP_CB-50"/>
    <x v="4"/>
    <n v="8760"/>
  </r>
  <r>
    <x v="0"/>
    <x v="0"/>
    <x v="0"/>
    <x v="2"/>
    <x v="3"/>
    <s v="FI_IND"/>
    <x v="8"/>
    <s v="GNR_IND-ST_BLACKLIC_BP_CB-30"/>
    <x v="4"/>
    <n v="2754.9351268267201"/>
  </r>
  <r>
    <x v="0"/>
    <x v="0"/>
    <x v="0"/>
    <x v="2"/>
    <x v="3"/>
    <s v="FI_IND"/>
    <x v="8"/>
    <s v="GNR_IND-ST_BLACKLIC_BP_CB-60"/>
    <x v="4"/>
    <n v="4380"/>
  </r>
  <r>
    <x v="0"/>
    <x v="0"/>
    <x v="0"/>
    <x v="2"/>
    <x v="3"/>
    <s v="FI_large"/>
    <x v="1"/>
    <s v="NA2y3_ST_COAL_EXT"/>
    <x v="4"/>
    <n v="680.20674352404001"/>
  </r>
  <r>
    <x v="0"/>
    <x v="0"/>
    <x v="0"/>
    <x v="2"/>
    <x v="3"/>
    <s v="FI_large"/>
    <x v="9"/>
    <s v="GNR_IND-ST_PEAT_BP_CB-40"/>
    <x v="4"/>
    <n v="4336.2"/>
  </r>
  <r>
    <x v="0"/>
    <x v="0"/>
    <x v="0"/>
    <x v="2"/>
    <x v="3"/>
    <s v="FI_large"/>
    <x v="9"/>
    <s v="GNR_ST_PEAT_BP_CB-40"/>
    <x v="4"/>
    <n v="4336.2"/>
  </r>
  <r>
    <x v="0"/>
    <x v="0"/>
    <x v="0"/>
    <x v="2"/>
    <x v="3"/>
    <s v="FI_large"/>
    <x v="9"/>
    <s v="KELJONLAHTI_ST_PEAT_EXT"/>
    <x v="4"/>
    <n v="6570"/>
  </r>
  <r>
    <x v="0"/>
    <x v="0"/>
    <x v="0"/>
    <x v="2"/>
    <x v="3"/>
    <s v="FI_large"/>
    <x v="9"/>
    <s v="TOPPILA2_ST_PEAT_EXT"/>
    <x v="4"/>
    <n v="3547.8"/>
  </r>
  <r>
    <x v="0"/>
    <x v="0"/>
    <x v="0"/>
    <x v="2"/>
    <x v="3"/>
    <s v="FI_large_gas"/>
    <x v="1"/>
    <s v="GNR_ST_COAL_BP_CB-50"/>
    <x v="4"/>
    <n v="6168.7363221595397"/>
  </r>
  <r>
    <x v="0"/>
    <x v="0"/>
    <x v="0"/>
    <x v="2"/>
    <x v="3"/>
    <s v="FI_large_gas"/>
    <x v="2"/>
    <s v="GNR_ST_MSW_BP_CB-30"/>
    <x v="4"/>
    <n v="8760"/>
  </r>
  <r>
    <x v="0"/>
    <x v="0"/>
    <x v="0"/>
    <x v="2"/>
    <x v="3"/>
    <s v="FI_large_gas"/>
    <x v="2"/>
    <s v="GNR_ST_MSW_BP_E-23_LS-220-MW-FEED_Y-2020"/>
    <x v="4"/>
    <n v="8760"/>
  </r>
  <r>
    <x v="0"/>
    <x v="0"/>
    <x v="0"/>
    <x v="2"/>
    <x v="3"/>
    <s v="FI_large_gas"/>
    <x v="10"/>
    <s v="GNR_ST_HYDROGEN_BP_CB-30"/>
    <x v="4"/>
    <n v="8760"/>
  </r>
  <r>
    <x v="0"/>
    <x v="0"/>
    <x v="0"/>
    <x v="2"/>
    <x v="3"/>
    <s v="FI_large_gas"/>
    <x v="8"/>
    <s v="GNR_IND-ST_WOODWST_BP_CB-50"/>
    <x v="4"/>
    <n v="4336.2"/>
  </r>
  <r>
    <x v="0"/>
    <x v="0"/>
    <x v="0"/>
    <x v="2"/>
    <x v="3"/>
    <s v="FI_medium"/>
    <x v="1"/>
    <s v="GNR_ST_COAL_BP_CB-130"/>
    <x v="4"/>
    <n v="8760"/>
  </r>
  <r>
    <x v="0"/>
    <x v="0"/>
    <x v="0"/>
    <x v="2"/>
    <x v="3"/>
    <s v="FI_medium"/>
    <x v="2"/>
    <s v="GNR_ST_MSW_BP_CB-30"/>
    <x v="4"/>
    <n v="8760"/>
  </r>
  <r>
    <x v="0"/>
    <x v="0"/>
    <x v="0"/>
    <x v="2"/>
    <x v="3"/>
    <s v="FI_medium"/>
    <x v="10"/>
    <s v="GNR_ST_BFG_BP_CB-280"/>
    <x v="4"/>
    <n v="8760"/>
  </r>
  <r>
    <x v="0"/>
    <x v="0"/>
    <x v="0"/>
    <x v="2"/>
    <x v="3"/>
    <s v="FI_medium"/>
    <x v="10"/>
    <s v="GNR_ST_BFG_BP_CB-90"/>
    <x v="4"/>
    <n v="8760"/>
  </r>
  <r>
    <x v="0"/>
    <x v="0"/>
    <x v="0"/>
    <x v="2"/>
    <x v="3"/>
    <s v="FI_medium"/>
    <x v="9"/>
    <s v="GNR_ST_PEAT_BP_CB-120"/>
    <x v="4"/>
    <n v="8760"/>
  </r>
  <r>
    <x v="0"/>
    <x v="0"/>
    <x v="0"/>
    <x v="2"/>
    <x v="3"/>
    <s v="FI_medium"/>
    <x v="9"/>
    <s v="GNR_ST_PEAT_BP_CB-30"/>
    <x v="4"/>
    <n v="4423.8"/>
  </r>
  <r>
    <x v="0"/>
    <x v="0"/>
    <x v="0"/>
    <x v="2"/>
    <x v="3"/>
    <s v="FI_medium"/>
    <x v="9"/>
    <s v="GNR_ST_PEAT_BP_CB-40"/>
    <x v="4"/>
    <n v="4423.8"/>
  </r>
  <r>
    <x v="0"/>
    <x v="0"/>
    <x v="0"/>
    <x v="2"/>
    <x v="3"/>
    <s v="FI_medium"/>
    <x v="9"/>
    <s v="GNR_ST_PEAT_BP_CB-50"/>
    <x v="4"/>
    <n v="4909.4399928452804"/>
  </r>
  <r>
    <x v="0"/>
    <x v="0"/>
    <x v="0"/>
    <x v="2"/>
    <x v="3"/>
    <s v="FI_medium"/>
    <x v="8"/>
    <s v="GNR_IND-ST_WOODWST_BP_CB-40"/>
    <x v="4"/>
    <n v="277.39999999999998"/>
  </r>
  <r>
    <x v="0"/>
    <x v="0"/>
    <x v="0"/>
    <x v="2"/>
    <x v="3"/>
    <s v="FI_medium_gas"/>
    <x v="2"/>
    <s v="GNR_ST_MSW_BP_CB-20"/>
    <x v="4"/>
    <n v="8760"/>
  </r>
  <r>
    <x v="0"/>
    <x v="0"/>
    <x v="0"/>
    <x v="2"/>
    <x v="3"/>
    <s v="FI_medium_gas"/>
    <x v="2"/>
    <s v="GNR_ST_MSW_BP_CB-30"/>
    <x v="4"/>
    <n v="8760"/>
  </r>
  <r>
    <x v="0"/>
    <x v="0"/>
    <x v="0"/>
    <x v="2"/>
    <x v="3"/>
    <s v="FI_medium_gas"/>
    <x v="8"/>
    <s v="GNR_IND-ST_WOODWST_BP_CB-40"/>
    <x v="4"/>
    <n v="423.4"/>
  </r>
  <r>
    <x v="0"/>
    <x v="0"/>
    <x v="0"/>
    <x v="2"/>
    <x v="3"/>
    <s v="FI_small"/>
    <x v="9"/>
    <s v="GNR_ST_PEAT_BP_CB-10"/>
    <x v="4"/>
    <n v="4380"/>
  </r>
  <r>
    <x v="0"/>
    <x v="0"/>
    <x v="0"/>
    <x v="2"/>
    <x v="3"/>
    <s v="FI_small"/>
    <x v="9"/>
    <s v="GNR_ST_PEAT_BP_CB-20"/>
    <x v="4"/>
    <n v="4423.8"/>
  </r>
  <r>
    <x v="0"/>
    <x v="0"/>
    <x v="0"/>
    <x v="2"/>
    <x v="3"/>
    <s v="FI_small"/>
    <x v="9"/>
    <s v="GNR_ST_PEAT_BP_CB-30"/>
    <x v="4"/>
    <n v="8614"/>
  </r>
  <r>
    <x v="0"/>
    <x v="0"/>
    <x v="0"/>
    <x v="2"/>
    <x v="3"/>
    <s v="FI_small"/>
    <x v="8"/>
    <s v="GNR_ST_WOODWST_BP_CB-30"/>
    <x v="4"/>
    <n v="43.8"/>
  </r>
  <r>
    <x v="0"/>
    <x v="0"/>
    <x v="0"/>
    <x v="2"/>
    <x v="3"/>
    <s v="FinA"/>
    <x v="1"/>
    <s v="GNR_ST_COAL_CND_E-40"/>
    <x v="4"/>
    <n v="4380"/>
  </r>
  <r>
    <x v="0"/>
    <x v="0"/>
    <x v="0"/>
    <x v="2"/>
    <x v="3"/>
    <s v="FinA"/>
    <x v="11"/>
    <s v="GNR_ST_NUCL_CND_E-33"/>
    <x v="4"/>
    <n v="6025.3819058696399"/>
  </r>
  <r>
    <x v="0"/>
    <x v="0"/>
    <x v="0"/>
    <x v="2"/>
    <x v="3"/>
    <s v="FinA"/>
    <x v="9"/>
    <s v="GNR_ST_PEAT_CND_E-38"/>
    <x v="4"/>
    <n v="131.4"/>
  </r>
  <r>
    <x v="0"/>
    <x v="0"/>
    <x v="0"/>
    <x v="2"/>
    <x v="3"/>
    <s v="FinA"/>
    <x v="5"/>
    <s v="GNR_RES_WTR_NOPMP_MC-01"/>
    <x v="4"/>
    <n v="8760"/>
  </r>
  <r>
    <x v="0"/>
    <x v="0"/>
    <x v="0"/>
    <x v="2"/>
    <x v="3"/>
    <s v="FinA"/>
    <x v="5"/>
    <s v="GNR_RES_WTR_NOPMP_MC-02"/>
    <x v="4"/>
    <n v="8760"/>
  </r>
  <r>
    <x v="0"/>
    <x v="0"/>
    <x v="0"/>
    <x v="2"/>
    <x v="3"/>
    <s v="FinA"/>
    <x v="5"/>
    <s v="GNR_RES_WTR_NOPMP_MC-03"/>
    <x v="4"/>
    <n v="8760"/>
  </r>
  <r>
    <x v="0"/>
    <x v="0"/>
    <x v="0"/>
    <x v="2"/>
    <x v="3"/>
    <s v="FinA"/>
    <x v="5"/>
    <s v="GNR_RES_WTR_NOPMP_MC-04"/>
    <x v="4"/>
    <n v="8760"/>
  </r>
  <r>
    <x v="0"/>
    <x v="0"/>
    <x v="0"/>
    <x v="2"/>
    <x v="3"/>
    <s v="FinA"/>
    <x v="5"/>
    <s v="GNR_RES_WTR_NOPMP_MC-05"/>
    <x v="4"/>
    <n v="7300"/>
  </r>
  <r>
    <x v="0"/>
    <x v="0"/>
    <x v="0"/>
    <x v="2"/>
    <x v="3"/>
    <s v="FinA"/>
    <x v="5"/>
    <s v="GNR_RES_WTR_NOPMP_MC-06"/>
    <x v="4"/>
    <n v="6112.25316780707"/>
  </r>
  <r>
    <x v="0"/>
    <x v="0"/>
    <x v="0"/>
    <x v="2"/>
    <x v="3"/>
    <s v="FinA"/>
    <x v="5"/>
    <s v="GNR_RES_WTR_NOPMP_MC-07"/>
    <x v="4"/>
    <n v="4380"/>
  </r>
  <r>
    <x v="0"/>
    <x v="0"/>
    <x v="0"/>
    <x v="2"/>
    <x v="3"/>
    <s v="FinA"/>
    <x v="5"/>
    <s v="GNR_RES_WTR_NOPMP_MC-08"/>
    <x v="4"/>
    <n v="4195.2014696933402"/>
  </r>
  <r>
    <x v="0"/>
    <x v="0"/>
    <x v="0"/>
    <x v="2"/>
    <x v="3"/>
    <s v="FinA"/>
    <x v="5"/>
    <s v="GNR_RES_WTR_NOPMP_MC-09"/>
    <x v="4"/>
    <n v="972.54536249959006"/>
  </r>
  <r>
    <x v="0"/>
    <x v="0"/>
    <x v="0"/>
    <x v="2"/>
    <x v="3"/>
    <s v="FinA"/>
    <x v="5"/>
    <s v="GNR_ROR_WTR"/>
    <x v="4"/>
    <n v="4819.2701228276501"/>
  </r>
  <r>
    <x v="0"/>
    <x v="0"/>
    <x v="0"/>
    <x v="2"/>
    <x v="3"/>
    <s v="FinA"/>
    <x v="6"/>
    <s v="GNR_WT_WIND_ONS"/>
    <x v="4"/>
    <n v="1937"/>
  </r>
  <r>
    <x v="0"/>
    <x v="0"/>
    <x v="0"/>
    <x v="3"/>
    <x v="4"/>
    <s v="DE4-E_A"/>
    <x v="3"/>
    <s v="AGG-DE4-E_ES_ELEC"/>
    <x v="4"/>
    <n v="3893.3333333333298"/>
  </r>
  <r>
    <x v="0"/>
    <x v="0"/>
    <x v="0"/>
    <x v="3"/>
    <x v="4"/>
    <s v="DE4-E_A"/>
    <x v="3"/>
    <s v="AGG-DE4-E_RES_WTR_PMP"/>
    <x v="4"/>
    <n v="208"/>
  </r>
  <r>
    <x v="0"/>
    <x v="0"/>
    <x v="0"/>
    <x v="3"/>
    <x v="4"/>
    <s v="DE4-E_A"/>
    <x v="3"/>
    <s v="GNR_ES_ELEC_BAT-LITHIO_E-95_Y-16-29"/>
    <x v="4"/>
    <n v="10919.454872505001"/>
  </r>
  <r>
    <x v="0"/>
    <x v="0"/>
    <x v="0"/>
    <x v="3"/>
    <x v="4"/>
    <s v="DE4-E_A"/>
    <x v="12"/>
    <s v="GNR_ST_LIGN_BP_E-39"/>
    <x v="4"/>
    <n v="3771.7494563915802"/>
  </r>
  <r>
    <x v="0"/>
    <x v="0"/>
    <x v="0"/>
    <x v="3"/>
    <x v="4"/>
    <s v="DE4-E_A"/>
    <x v="12"/>
    <s v="GNR_ST_LIGN_CND_E-43"/>
    <x v="4"/>
    <n v="4043.7288408036002"/>
  </r>
  <r>
    <x v="0"/>
    <x v="0"/>
    <x v="0"/>
    <x v="3"/>
    <x v="4"/>
    <s v="DE4-E_A"/>
    <x v="4"/>
    <s v="GNR_PV_SUN"/>
    <x v="4"/>
    <n v="1084.15773430489"/>
  </r>
  <r>
    <x v="0"/>
    <x v="0"/>
    <x v="0"/>
    <x v="3"/>
    <x v="4"/>
    <s v="DE4-E_A"/>
    <x v="13"/>
    <s v="GNR_GEO_HEAT_EO"/>
    <x v="4"/>
    <n v="8760"/>
  </r>
  <r>
    <x v="0"/>
    <x v="0"/>
    <x v="0"/>
    <x v="3"/>
    <x v="4"/>
    <s v="DE4-E_A"/>
    <x v="5"/>
    <s v="GNR_ROR_WTR"/>
    <x v="4"/>
    <n v="4819.8606407017596"/>
  </r>
  <r>
    <x v="0"/>
    <x v="0"/>
    <x v="0"/>
    <x v="3"/>
    <x v="4"/>
    <s v="DE4-E_A"/>
    <x v="6"/>
    <s v="GNR_WT_WIND_ONS"/>
    <x v="4"/>
    <n v="2263"/>
  </r>
  <r>
    <x v="0"/>
    <x v="0"/>
    <x v="0"/>
    <x v="3"/>
    <x v="4"/>
    <s v="DE4-E_Offshore_A"/>
    <x v="6"/>
    <s v="GNR_WT_WIND_OFF"/>
    <x v="4"/>
    <n v="4380"/>
  </r>
  <r>
    <x v="0"/>
    <x v="0"/>
    <x v="0"/>
    <x v="3"/>
    <x v="5"/>
    <s v="DE4-N_A"/>
    <x v="1"/>
    <s v="GNR_ST_COAL_BP_E-40"/>
    <x v="4"/>
    <n v="6694.1419049061797"/>
  </r>
  <r>
    <x v="0"/>
    <x v="0"/>
    <x v="0"/>
    <x v="3"/>
    <x v="5"/>
    <s v="DE4-N_A"/>
    <x v="1"/>
    <s v="GNR_ST_COAL_CND_E-46"/>
    <x v="4"/>
    <n v="4147.8511888523999"/>
  </r>
  <r>
    <x v="0"/>
    <x v="0"/>
    <x v="0"/>
    <x v="3"/>
    <x v="5"/>
    <s v="DE4-N_A"/>
    <x v="3"/>
    <s v="AGG-DE4-N_ES_ELEC"/>
    <x v="4"/>
    <n v="1946.6666666666699"/>
  </r>
  <r>
    <x v="0"/>
    <x v="0"/>
    <x v="0"/>
    <x v="3"/>
    <x v="5"/>
    <s v="DE4-N_A"/>
    <x v="3"/>
    <s v="AGG-DE4-N_RES_WTR_PMP"/>
    <x v="4"/>
    <n v="208"/>
  </r>
  <r>
    <x v="0"/>
    <x v="0"/>
    <x v="0"/>
    <x v="3"/>
    <x v="5"/>
    <s v="DE4-N_A"/>
    <x v="3"/>
    <s v="GNR_ES_ELEC_BAT-LITHIO_E-95_Y-16-29"/>
    <x v="4"/>
    <n v="5840"/>
  </r>
  <r>
    <x v="0"/>
    <x v="0"/>
    <x v="0"/>
    <x v="3"/>
    <x v="5"/>
    <s v="DE4-N_A"/>
    <x v="2"/>
    <s v="GNR_ST_MSW_BP_E-23_LS-220-MW-FEED_Y-2020"/>
    <x v="4"/>
    <n v="8760"/>
  </r>
  <r>
    <x v="0"/>
    <x v="0"/>
    <x v="0"/>
    <x v="3"/>
    <x v="5"/>
    <s v="DE4-N_A"/>
    <x v="2"/>
    <s v="GNR_ST_MSW_BP_E-33"/>
    <x v="4"/>
    <n v="8760"/>
  </r>
  <r>
    <x v="0"/>
    <x v="0"/>
    <x v="0"/>
    <x v="3"/>
    <x v="5"/>
    <s v="DE4-N_A"/>
    <x v="11"/>
    <s v="GNR_ST_NUCL_CND_E-33"/>
    <x v="4"/>
    <n v="4818.9297223061303"/>
  </r>
  <r>
    <x v="0"/>
    <x v="0"/>
    <x v="0"/>
    <x v="3"/>
    <x v="5"/>
    <s v="DE4-N_A"/>
    <x v="4"/>
    <s v="GNR_PV_SUN"/>
    <x v="4"/>
    <n v="1046.7699928699601"/>
  </r>
  <r>
    <x v="0"/>
    <x v="0"/>
    <x v="0"/>
    <x v="3"/>
    <x v="5"/>
    <s v="DE4-N_A"/>
    <x v="13"/>
    <s v="GNR_GEO_HEAT_EO"/>
    <x v="4"/>
    <n v="8760"/>
  </r>
  <r>
    <x v="0"/>
    <x v="0"/>
    <x v="0"/>
    <x v="3"/>
    <x v="5"/>
    <s v="DE4-N_A"/>
    <x v="5"/>
    <s v="GNR_ROR_WTR"/>
    <x v="4"/>
    <n v="4820"/>
  </r>
  <r>
    <x v="0"/>
    <x v="0"/>
    <x v="0"/>
    <x v="3"/>
    <x v="5"/>
    <s v="DE4-N_A"/>
    <x v="6"/>
    <s v="GNR_WT_WIND_ONS"/>
    <x v="4"/>
    <n v="2467"/>
  </r>
  <r>
    <x v="0"/>
    <x v="0"/>
    <x v="0"/>
    <x v="3"/>
    <x v="5"/>
    <s v="DE4-N_A"/>
    <x v="6"/>
    <s v="GNR_WT_WIND_ON_LS_Y-2020"/>
    <x v="4"/>
    <n v="2467"/>
  </r>
  <r>
    <x v="0"/>
    <x v="0"/>
    <x v="0"/>
    <x v="3"/>
    <x v="5"/>
    <s v="DE4-N_Offshore_A"/>
    <x v="6"/>
    <s v="GNR_WT_WIND_OFF"/>
    <x v="4"/>
    <n v="4477"/>
  </r>
  <r>
    <x v="0"/>
    <x v="0"/>
    <x v="0"/>
    <x v="3"/>
    <x v="6"/>
    <s v="DE4-S_A"/>
    <x v="1"/>
    <s v="GNR_ST_COAL_BP_E-43"/>
    <x v="4"/>
    <n v="2993.2903937887099"/>
  </r>
  <r>
    <x v="0"/>
    <x v="0"/>
    <x v="0"/>
    <x v="3"/>
    <x v="6"/>
    <s v="DE4-S_A"/>
    <x v="1"/>
    <s v="GNR_ST_COAL_CND_E-38"/>
    <x v="4"/>
    <n v="4104.0511888523997"/>
  </r>
  <r>
    <x v="0"/>
    <x v="0"/>
    <x v="0"/>
    <x v="3"/>
    <x v="6"/>
    <s v="DE4-S_A"/>
    <x v="1"/>
    <s v="GNR_ST_COAL_CND_E-44"/>
    <x v="4"/>
    <n v="4147.8511888523999"/>
  </r>
  <r>
    <x v="0"/>
    <x v="0"/>
    <x v="0"/>
    <x v="3"/>
    <x v="6"/>
    <s v="DE4-S_A"/>
    <x v="3"/>
    <s v="AGG-DE4-S_ES_ELEC"/>
    <x v="4"/>
    <n v="2920"/>
  </r>
  <r>
    <x v="0"/>
    <x v="0"/>
    <x v="0"/>
    <x v="3"/>
    <x v="6"/>
    <s v="DE4-S_A"/>
    <x v="3"/>
    <s v="AGG-DE4-S_RES_WTR_PMP"/>
    <x v="4"/>
    <n v="208"/>
  </r>
  <r>
    <x v="0"/>
    <x v="0"/>
    <x v="0"/>
    <x v="3"/>
    <x v="6"/>
    <s v="DE4-S_A"/>
    <x v="3"/>
    <s v="GNR_ES_ELEC_BAT-LITHIO_E-95_Y-16-29"/>
    <x v="4"/>
    <n v="8609.6090218137597"/>
  </r>
  <r>
    <x v="0"/>
    <x v="0"/>
    <x v="0"/>
    <x v="3"/>
    <x v="6"/>
    <s v="DE4-S_A"/>
    <x v="2"/>
    <s v="GNR_ST_MSW_CND_E-33"/>
    <x v="4"/>
    <n v="43.8"/>
  </r>
  <r>
    <x v="0"/>
    <x v="0"/>
    <x v="0"/>
    <x v="3"/>
    <x v="6"/>
    <s v="DE4-S_A"/>
    <x v="11"/>
    <s v="GNR_ST_NUCL_CND_E-33"/>
    <x v="4"/>
    <n v="6558.1056439126596"/>
  </r>
  <r>
    <x v="0"/>
    <x v="0"/>
    <x v="0"/>
    <x v="3"/>
    <x v="6"/>
    <s v="DE4-S_A"/>
    <x v="4"/>
    <s v="GNR_PV_SUN"/>
    <x v="4"/>
    <n v="1118.5372748504601"/>
  </r>
  <r>
    <x v="0"/>
    <x v="0"/>
    <x v="0"/>
    <x v="3"/>
    <x v="6"/>
    <s v="DE4-S_A"/>
    <x v="13"/>
    <s v="GNR_GEO_HEAT_EO"/>
    <x v="4"/>
    <n v="8760"/>
  </r>
  <r>
    <x v="0"/>
    <x v="0"/>
    <x v="0"/>
    <x v="3"/>
    <x v="6"/>
    <s v="DE4-S_A"/>
    <x v="5"/>
    <s v="GNR_RES_WTR_NOPMP"/>
    <x v="4"/>
    <n v="4819.8606407017596"/>
  </r>
  <r>
    <x v="0"/>
    <x v="0"/>
    <x v="0"/>
    <x v="3"/>
    <x v="6"/>
    <s v="DE4-S_A"/>
    <x v="5"/>
    <s v="GNR_ROR_WTR"/>
    <x v="4"/>
    <n v="4820"/>
  </r>
  <r>
    <x v="0"/>
    <x v="0"/>
    <x v="0"/>
    <x v="3"/>
    <x v="6"/>
    <s v="DE4-S_A"/>
    <x v="6"/>
    <s v="GNR_WT_WIND_ONS"/>
    <x v="4"/>
    <n v="1887"/>
  </r>
  <r>
    <x v="0"/>
    <x v="0"/>
    <x v="0"/>
    <x v="3"/>
    <x v="7"/>
    <s v="DE4-W_A"/>
    <x v="1"/>
    <s v="GNR_CC_COAL_BP_E-47"/>
    <x v="4"/>
    <n v="29.2"/>
  </r>
  <r>
    <x v="0"/>
    <x v="0"/>
    <x v="0"/>
    <x v="3"/>
    <x v="7"/>
    <s v="DE4-W_A"/>
    <x v="1"/>
    <s v="GNR_CC_COAL_BP_E-49"/>
    <x v="4"/>
    <n v="43.8"/>
  </r>
  <r>
    <x v="0"/>
    <x v="0"/>
    <x v="0"/>
    <x v="3"/>
    <x v="7"/>
    <s v="DE4-W_A"/>
    <x v="1"/>
    <s v="GNR_ST_COAL_BP_E-41"/>
    <x v="4"/>
    <n v="1507.3514815322801"/>
  </r>
  <r>
    <x v="0"/>
    <x v="0"/>
    <x v="0"/>
    <x v="3"/>
    <x v="7"/>
    <s v="DE4-W_A"/>
    <x v="1"/>
    <s v="GNR_ST_COAL_CND_E-37"/>
    <x v="4"/>
    <n v="3958.0511888524002"/>
  </r>
  <r>
    <x v="0"/>
    <x v="0"/>
    <x v="0"/>
    <x v="3"/>
    <x v="7"/>
    <s v="DE4-W_A"/>
    <x v="1"/>
    <s v="GNR_ST_COAL_CND_E-45"/>
    <x v="4"/>
    <n v="4147.8511888523999"/>
  </r>
  <r>
    <x v="0"/>
    <x v="0"/>
    <x v="0"/>
    <x v="3"/>
    <x v="7"/>
    <s v="DE4-W_A"/>
    <x v="3"/>
    <s v="AGG-DE4-W_ES_ELEC"/>
    <x v="4"/>
    <n v="3893.3333333333298"/>
  </r>
  <r>
    <x v="0"/>
    <x v="0"/>
    <x v="0"/>
    <x v="3"/>
    <x v="7"/>
    <s v="DE4-W_A"/>
    <x v="3"/>
    <s v="AGG-DE4-W_RES_WTR_PMP"/>
    <x v="4"/>
    <n v="208"/>
  </r>
  <r>
    <x v="0"/>
    <x v="0"/>
    <x v="0"/>
    <x v="3"/>
    <x v="7"/>
    <s v="DE4-W_A"/>
    <x v="3"/>
    <s v="GNR_ES_ELEC_BAT-LITHIO_E-95_Y-16-29"/>
    <x v="4"/>
    <n v="10965.1274522523"/>
  </r>
  <r>
    <x v="0"/>
    <x v="0"/>
    <x v="0"/>
    <x v="3"/>
    <x v="7"/>
    <s v="DE4-W_A"/>
    <x v="12"/>
    <s v="GNR_ST_LIGN_BP_E-33"/>
    <x v="4"/>
    <n v="3999.9288408036"/>
  </r>
  <r>
    <x v="0"/>
    <x v="0"/>
    <x v="0"/>
    <x v="3"/>
    <x v="7"/>
    <s v="DE4-W_A"/>
    <x v="12"/>
    <s v="GNR_ST_LIGN_BP_E-37"/>
    <x v="4"/>
    <n v="5404.5343343622599"/>
  </r>
  <r>
    <x v="0"/>
    <x v="0"/>
    <x v="0"/>
    <x v="3"/>
    <x v="7"/>
    <s v="DE4-W_A"/>
    <x v="12"/>
    <s v="GNR_ST_LIGN_CND_E-32"/>
    <x v="4"/>
    <n v="3941.5288408035999"/>
  </r>
  <r>
    <x v="0"/>
    <x v="0"/>
    <x v="0"/>
    <x v="3"/>
    <x v="7"/>
    <s v="DE4-W_A"/>
    <x v="12"/>
    <s v="GNR_ST_LIGN_CND_E-41"/>
    <x v="4"/>
    <n v="4043.7288408036002"/>
  </r>
  <r>
    <x v="0"/>
    <x v="0"/>
    <x v="0"/>
    <x v="3"/>
    <x v="7"/>
    <s v="DE4-W_A"/>
    <x v="2"/>
    <s v="GNR_ST_MSW_CND_E-33"/>
    <x v="4"/>
    <n v="43.8"/>
  </r>
  <r>
    <x v="0"/>
    <x v="0"/>
    <x v="0"/>
    <x v="3"/>
    <x v="7"/>
    <s v="DE4-W_A"/>
    <x v="11"/>
    <s v="GNR_ST_NUCL_CND_E-33"/>
    <x v="4"/>
    <n v="5067.1297223061301"/>
  </r>
  <r>
    <x v="0"/>
    <x v="0"/>
    <x v="0"/>
    <x v="3"/>
    <x v="7"/>
    <s v="DE4-W_A"/>
    <x v="4"/>
    <s v="GNR_PV_SUN"/>
    <x v="4"/>
    <n v="1084.15773430489"/>
  </r>
  <r>
    <x v="0"/>
    <x v="0"/>
    <x v="0"/>
    <x v="3"/>
    <x v="7"/>
    <s v="DE4-W_A"/>
    <x v="5"/>
    <s v="GNR_ROR_WTR"/>
    <x v="4"/>
    <n v="4820"/>
  </r>
  <r>
    <x v="0"/>
    <x v="0"/>
    <x v="0"/>
    <x v="3"/>
    <x v="7"/>
    <s v="DE4-W_A"/>
    <x v="6"/>
    <s v="GNR_WT_WIND_ONS"/>
    <x v="4"/>
    <n v="2177"/>
  </r>
  <r>
    <x v="0"/>
    <x v="0"/>
    <x v="0"/>
    <x v="3"/>
    <x v="7"/>
    <s v="DE4-W_Offshore_A"/>
    <x v="6"/>
    <s v="GNR_WT_WIND_OFF"/>
    <x v="4"/>
    <n v="4477"/>
  </r>
  <r>
    <x v="0"/>
    <x v="0"/>
    <x v="0"/>
    <x v="3"/>
    <x v="7"/>
    <s v="DE4-W_Offshore_A"/>
    <x v="6"/>
    <s v="GNR_WT_WIND_OFF_L-NS_Y-2020"/>
    <x v="4"/>
    <n v="4477"/>
  </r>
  <r>
    <x v="0"/>
    <x v="0"/>
    <x v="0"/>
    <x v="4"/>
    <x v="8"/>
    <s v="LV_A"/>
    <x v="6"/>
    <s v="GNR_WT_WIND_ON_LS_Y-2020"/>
    <x v="4"/>
    <n v="2019"/>
  </r>
  <r>
    <x v="0"/>
    <x v="0"/>
    <x v="0"/>
    <x v="4"/>
    <x v="8"/>
    <s v="LV_RigaR"/>
    <x v="5"/>
    <s v="GNR_RES_WTR_NOPMP"/>
    <x v="4"/>
    <n v="1"/>
  </r>
  <r>
    <x v="0"/>
    <x v="0"/>
    <x v="0"/>
    <x v="4"/>
    <x v="8"/>
    <s v="LV_Rural"/>
    <x v="6"/>
    <s v="GNR_WT_WIND_ONS"/>
    <x v="4"/>
    <n v="1937"/>
  </r>
  <r>
    <x v="0"/>
    <x v="0"/>
    <x v="0"/>
    <x v="5"/>
    <x v="9"/>
    <s v="LT_A"/>
    <x v="3"/>
    <s v="GNR_ES_ELEC_BAT-LITHIO_E-95_Y-16-29"/>
    <x v="4"/>
    <n v="5840"/>
  </r>
  <r>
    <x v="0"/>
    <x v="0"/>
    <x v="0"/>
    <x v="5"/>
    <x v="9"/>
    <s v="LT_A"/>
    <x v="4"/>
    <s v="GNR_PV_SUN_LS-4-MW_Y-2020"/>
    <x v="4"/>
    <n v="998.64"/>
  </r>
  <r>
    <x v="0"/>
    <x v="0"/>
    <x v="0"/>
    <x v="5"/>
    <x v="9"/>
    <s v="LT_KauU"/>
    <x v="2"/>
    <s v="KAUNAS_ST_MSW_BP"/>
    <x v="4"/>
    <n v="8760"/>
  </r>
  <r>
    <x v="0"/>
    <x v="0"/>
    <x v="0"/>
    <x v="5"/>
    <x v="9"/>
    <s v="LT_KauU"/>
    <x v="5"/>
    <s v="GNR_ROR_WTR"/>
    <x v="4"/>
    <n v="4800"/>
  </r>
  <r>
    <x v="0"/>
    <x v="0"/>
    <x v="0"/>
    <x v="5"/>
    <x v="9"/>
    <s v="LT_KlaU"/>
    <x v="4"/>
    <s v="GNR_PV_SUN"/>
    <x v="4"/>
    <n v="1097.8801303008599"/>
  </r>
  <r>
    <x v="0"/>
    <x v="0"/>
    <x v="0"/>
    <x v="5"/>
    <x v="9"/>
    <s v="LT_Other_DH"/>
    <x v="14"/>
    <s v="LIFOSA_ST_HEAT_BP"/>
    <x v="4"/>
    <n v="8760"/>
  </r>
  <r>
    <x v="0"/>
    <x v="0"/>
    <x v="0"/>
    <x v="5"/>
    <x v="9"/>
    <s v="LT_Other_DH"/>
    <x v="8"/>
    <s v="EBAVERE_ST_WOODWST_BP"/>
    <x v="4"/>
    <n v="8760"/>
  </r>
  <r>
    <x v="0"/>
    <x v="0"/>
    <x v="0"/>
    <x v="5"/>
    <x v="9"/>
    <s v="LT_Rural"/>
    <x v="6"/>
    <s v="GNR_WT_WIND_ONS"/>
    <x v="4"/>
    <n v="1937"/>
  </r>
  <r>
    <x v="0"/>
    <x v="0"/>
    <x v="0"/>
    <x v="5"/>
    <x v="9"/>
    <s v="LT_VilU"/>
    <x v="2"/>
    <s v="VILNIUS_ST_MSW_BP"/>
    <x v="4"/>
    <n v="8760"/>
  </r>
  <r>
    <x v="0"/>
    <x v="0"/>
    <x v="0"/>
    <x v="5"/>
    <x v="9"/>
    <s v="LT_VilU"/>
    <x v="5"/>
    <s v="GNR_ES_WTR_PMP"/>
    <x v="4"/>
    <n v="178.41200000000001"/>
  </r>
  <r>
    <x v="0"/>
    <x v="0"/>
    <x v="0"/>
    <x v="6"/>
    <x v="10"/>
    <s v="NL_A"/>
    <x v="1"/>
    <s v="GNR_ST_COAL_CND_E-40"/>
    <x v="4"/>
    <n v="5253.1334656599201"/>
  </r>
  <r>
    <x v="0"/>
    <x v="0"/>
    <x v="0"/>
    <x v="6"/>
    <x v="10"/>
    <s v="NL_A"/>
    <x v="3"/>
    <s v="GNR_ES_ELEC_BAT-LITHIO_E-95_Y-16-29"/>
    <x v="4"/>
    <n v="3179.8856010695299"/>
  </r>
  <r>
    <x v="0"/>
    <x v="0"/>
    <x v="0"/>
    <x v="6"/>
    <x v="10"/>
    <s v="NL_A"/>
    <x v="2"/>
    <s v="GNR_ST_MSW_CND_E-40"/>
    <x v="4"/>
    <n v="8760"/>
  </r>
  <r>
    <x v="0"/>
    <x v="0"/>
    <x v="0"/>
    <x v="6"/>
    <x v="10"/>
    <s v="NL_A"/>
    <x v="11"/>
    <s v="GNR_ST_NUCL_CND_E-33"/>
    <x v="4"/>
    <n v="5805.3315412186403"/>
  </r>
  <r>
    <x v="0"/>
    <x v="0"/>
    <x v="0"/>
    <x v="6"/>
    <x v="10"/>
    <s v="NL_A"/>
    <x v="4"/>
    <s v="GNR_PV_SUN"/>
    <x v="4"/>
    <n v="1098.5039999999999"/>
  </r>
  <r>
    <x v="0"/>
    <x v="0"/>
    <x v="0"/>
    <x v="6"/>
    <x v="10"/>
    <s v="NL_A"/>
    <x v="4"/>
    <s v="GNR_PV_SUN_LS-4-MW_Y-2020"/>
    <x v="4"/>
    <n v="1098.5039999999999"/>
  </r>
  <r>
    <x v="0"/>
    <x v="0"/>
    <x v="0"/>
    <x v="6"/>
    <x v="10"/>
    <s v="NL_A"/>
    <x v="5"/>
    <s v="GNR_ROR_WTR"/>
    <x v="4"/>
    <n v="4200"/>
  </r>
  <r>
    <x v="0"/>
    <x v="0"/>
    <x v="0"/>
    <x v="6"/>
    <x v="10"/>
    <s v="NL_A"/>
    <x v="6"/>
    <s v="GNR_WT_WIND_OFF"/>
    <x v="4"/>
    <n v="2860"/>
  </r>
  <r>
    <x v="0"/>
    <x v="0"/>
    <x v="0"/>
    <x v="6"/>
    <x v="10"/>
    <s v="NL_A"/>
    <x v="6"/>
    <s v="GNR_WT_WIND_ONS"/>
    <x v="4"/>
    <n v="2860"/>
  </r>
  <r>
    <x v="0"/>
    <x v="0"/>
    <x v="0"/>
    <x v="6"/>
    <x v="10"/>
    <s v="NL_A"/>
    <x v="6"/>
    <s v="GNR_WT_WIND_ON_LS_Y-2020"/>
    <x v="4"/>
    <n v="2860"/>
  </r>
  <r>
    <x v="0"/>
    <x v="0"/>
    <x v="0"/>
    <x v="6"/>
    <x v="10"/>
    <s v="NL_A"/>
    <x v="15"/>
    <s v="GNR_ST_WOOD_CND_E-50"/>
    <x v="4"/>
    <n v="43.8"/>
  </r>
  <r>
    <x v="0"/>
    <x v="0"/>
    <x v="0"/>
    <x v="7"/>
    <x v="11"/>
    <s v="NO1_A1"/>
    <x v="5"/>
    <s v="GNR_RES_WTR_NOPMP_MC-01"/>
    <x v="4"/>
    <n v="8631.9517274084901"/>
  </r>
  <r>
    <x v="0"/>
    <x v="0"/>
    <x v="0"/>
    <x v="7"/>
    <x v="11"/>
    <s v="NO1_A1"/>
    <x v="5"/>
    <s v="GNR_RES_WTR_NOPMP_MC-02"/>
    <x v="4"/>
    <n v="7300"/>
  </r>
  <r>
    <x v="0"/>
    <x v="0"/>
    <x v="0"/>
    <x v="7"/>
    <x v="11"/>
    <s v="NO1_A1"/>
    <x v="5"/>
    <s v="GNR_RES_WTR_NOPMP_MC-03"/>
    <x v="4"/>
    <n v="7300"/>
  </r>
  <r>
    <x v="0"/>
    <x v="0"/>
    <x v="0"/>
    <x v="7"/>
    <x v="11"/>
    <s v="NO1_A1"/>
    <x v="5"/>
    <s v="GNR_RES_WTR_NOPMP_MC-04"/>
    <x v="4"/>
    <n v="5485.9084949771104"/>
  </r>
  <r>
    <x v="0"/>
    <x v="0"/>
    <x v="0"/>
    <x v="7"/>
    <x v="11"/>
    <s v="NO1_A1"/>
    <x v="5"/>
    <s v="GNR_RES_WTR_NOPMP_MC-05"/>
    <x v="4"/>
    <n v="1460"/>
  </r>
  <r>
    <x v="0"/>
    <x v="0"/>
    <x v="0"/>
    <x v="7"/>
    <x v="11"/>
    <s v="NO1_A1"/>
    <x v="5"/>
    <s v="GNR_ROR_WTR"/>
    <x v="4"/>
    <n v="4175.1582243447401"/>
  </r>
  <r>
    <x v="0"/>
    <x v="0"/>
    <x v="0"/>
    <x v="7"/>
    <x v="11"/>
    <s v="NO1_A1"/>
    <x v="6"/>
    <s v="GNR_WT_WIND_ONS"/>
    <x v="4"/>
    <n v="2798"/>
  </r>
  <r>
    <x v="0"/>
    <x v="0"/>
    <x v="0"/>
    <x v="7"/>
    <x v="11"/>
    <s v="NO1_A2"/>
    <x v="2"/>
    <s v="GNR_ST_MSW_BP_CB-20"/>
    <x v="4"/>
    <n v="8760"/>
  </r>
  <r>
    <x v="0"/>
    <x v="0"/>
    <x v="0"/>
    <x v="7"/>
    <x v="11"/>
    <s v="NO1_A3"/>
    <x v="2"/>
    <s v="GNR_ST_MSW_BP_CB-20"/>
    <x v="4"/>
    <n v="8760"/>
  </r>
  <r>
    <x v="0"/>
    <x v="0"/>
    <x v="0"/>
    <x v="7"/>
    <x v="12"/>
    <s v="NO2_A1"/>
    <x v="5"/>
    <s v="GNR_RES_WTR_NOPMP_MC-01"/>
    <x v="4"/>
    <n v="8760"/>
  </r>
  <r>
    <x v="0"/>
    <x v="0"/>
    <x v="0"/>
    <x v="7"/>
    <x v="12"/>
    <s v="NO2_A1"/>
    <x v="5"/>
    <s v="GNR_RES_WTR_NOPMP_MC-02"/>
    <x v="4"/>
    <n v="8760"/>
  </r>
  <r>
    <x v="0"/>
    <x v="0"/>
    <x v="0"/>
    <x v="7"/>
    <x v="12"/>
    <s v="NO2_A1"/>
    <x v="5"/>
    <s v="GNR_RES_WTR_NOPMP_MC-03"/>
    <x v="4"/>
    <n v="8760"/>
  </r>
  <r>
    <x v="0"/>
    <x v="0"/>
    <x v="0"/>
    <x v="7"/>
    <x v="12"/>
    <s v="NO2_A1"/>
    <x v="5"/>
    <s v="GNR_RES_WTR_NOPMP_MC-04"/>
    <x v="4"/>
    <n v="4819.8916304021504"/>
  </r>
  <r>
    <x v="0"/>
    <x v="0"/>
    <x v="0"/>
    <x v="7"/>
    <x v="12"/>
    <s v="NO2_A1"/>
    <x v="5"/>
    <s v="GNR_RES_WTR_NOPMP_MC-05"/>
    <x v="4"/>
    <n v="3848.2540358102501"/>
  </r>
  <r>
    <x v="0"/>
    <x v="0"/>
    <x v="0"/>
    <x v="7"/>
    <x v="12"/>
    <s v="NO2_A1"/>
    <x v="5"/>
    <s v="GNR_RES_WTR_NOPMP_MC-06"/>
    <x v="4"/>
    <n v="2920"/>
  </r>
  <r>
    <x v="0"/>
    <x v="0"/>
    <x v="0"/>
    <x v="7"/>
    <x v="12"/>
    <s v="NO2_A1"/>
    <x v="5"/>
    <s v="GNR_RES_WTR_NOPMP_MC-07"/>
    <x v="4"/>
    <n v="2920"/>
  </r>
  <r>
    <x v="0"/>
    <x v="0"/>
    <x v="0"/>
    <x v="7"/>
    <x v="12"/>
    <s v="NO2_A1"/>
    <x v="5"/>
    <s v="GNR_RES_WTR_NOPMP_MC-08"/>
    <x v="4"/>
    <n v="1460"/>
  </r>
  <r>
    <x v="0"/>
    <x v="0"/>
    <x v="0"/>
    <x v="7"/>
    <x v="12"/>
    <s v="NO2_A1"/>
    <x v="5"/>
    <s v="GNR_RES_WTR_PMP_MC-01"/>
    <x v="4"/>
    <n v="8760"/>
  </r>
  <r>
    <x v="0"/>
    <x v="0"/>
    <x v="0"/>
    <x v="7"/>
    <x v="12"/>
    <s v="NO2_A1"/>
    <x v="5"/>
    <s v="GNR_ROR_WTR"/>
    <x v="4"/>
    <n v="4734.0461687819097"/>
  </r>
  <r>
    <x v="0"/>
    <x v="0"/>
    <x v="0"/>
    <x v="7"/>
    <x v="12"/>
    <s v="NO2_A1"/>
    <x v="6"/>
    <s v="GNR_WT_WIND_ONS"/>
    <x v="4"/>
    <n v="2798"/>
  </r>
  <r>
    <x v="0"/>
    <x v="0"/>
    <x v="0"/>
    <x v="7"/>
    <x v="12"/>
    <s v="NO2_A2"/>
    <x v="2"/>
    <s v="GNR_ST_MSW_BP_CB-30"/>
    <x v="4"/>
    <n v="2345.9330529814101"/>
  </r>
  <r>
    <x v="0"/>
    <x v="0"/>
    <x v="0"/>
    <x v="7"/>
    <x v="13"/>
    <s v="NO3_A1"/>
    <x v="5"/>
    <s v="GNR_RES_WTR_NOPMP_MC-01"/>
    <x v="4"/>
    <n v="8760"/>
  </r>
  <r>
    <x v="0"/>
    <x v="0"/>
    <x v="0"/>
    <x v="7"/>
    <x v="13"/>
    <s v="NO3_A1"/>
    <x v="5"/>
    <s v="GNR_RES_WTR_NOPMP_MC-02"/>
    <x v="4"/>
    <n v="8760"/>
  </r>
  <r>
    <x v="0"/>
    <x v="0"/>
    <x v="0"/>
    <x v="7"/>
    <x v="13"/>
    <s v="NO3_A1"/>
    <x v="5"/>
    <s v="GNR_RES_WTR_NOPMP_MC-03"/>
    <x v="4"/>
    <n v="8126.7719287884702"/>
  </r>
  <r>
    <x v="0"/>
    <x v="0"/>
    <x v="0"/>
    <x v="7"/>
    <x v="13"/>
    <s v="NO3_A1"/>
    <x v="5"/>
    <s v="GNR_RES_WTR_NOPMP_MC-04"/>
    <x v="4"/>
    <n v="7300"/>
  </r>
  <r>
    <x v="0"/>
    <x v="0"/>
    <x v="0"/>
    <x v="7"/>
    <x v="13"/>
    <s v="NO3_A1"/>
    <x v="5"/>
    <s v="GNR_RES_WTR_NOPMP_MC-05"/>
    <x v="4"/>
    <n v="7300"/>
  </r>
  <r>
    <x v="0"/>
    <x v="0"/>
    <x v="0"/>
    <x v="7"/>
    <x v="13"/>
    <s v="NO3_A1"/>
    <x v="5"/>
    <s v="GNR_RES_WTR_NOPMP_MC-06"/>
    <x v="4"/>
    <n v="4167.0814870185304"/>
  </r>
  <r>
    <x v="0"/>
    <x v="0"/>
    <x v="0"/>
    <x v="7"/>
    <x v="13"/>
    <s v="NO3_A1"/>
    <x v="5"/>
    <s v="GNR_RES_WTR_PMP_MC-01"/>
    <x v="4"/>
    <n v="8760"/>
  </r>
  <r>
    <x v="0"/>
    <x v="0"/>
    <x v="0"/>
    <x v="7"/>
    <x v="13"/>
    <s v="NO3_A1"/>
    <x v="5"/>
    <s v="GNR_ROR_WTR"/>
    <x v="4"/>
    <n v="3856.6455261026799"/>
  </r>
  <r>
    <x v="0"/>
    <x v="0"/>
    <x v="0"/>
    <x v="7"/>
    <x v="13"/>
    <s v="NO3_A1"/>
    <x v="6"/>
    <s v="GNR_WT_WIND_ONS"/>
    <x v="4"/>
    <n v="1471.4536460166901"/>
  </r>
  <r>
    <x v="0"/>
    <x v="0"/>
    <x v="0"/>
    <x v="7"/>
    <x v="13"/>
    <s v="NO3_A1"/>
    <x v="6"/>
    <s v="GNR_WT_WIND_ON_LS_Y-2020"/>
    <x v="4"/>
    <n v="2064.1960675023101"/>
  </r>
  <r>
    <x v="0"/>
    <x v="0"/>
    <x v="0"/>
    <x v="7"/>
    <x v="14"/>
    <s v="NO4_A1"/>
    <x v="5"/>
    <s v="GNR_RES_WTR_NOPMP_MC-01"/>
    <x v="4"/>
    <n v="8760"/>
  </r>
  <r>
    <x v="0"/>
    <x v="0"/>
    <x v="0"/>
    <x v="7"/>
    <x v="14"/>
    <s v="NO4_A1"/>
    <x v="5"/>
    <s v="GNR_RES_WTR_NOPMP_MC-02"/>
    <x v="4"/>
    <n v="8760"/>
  </r>
  <r>
    <x v="0"/>
    <x v="0"/>
    <x v="0"/>
    <x v="7"/>
    <x v="14"/>
    <s v="NO4_A1"/>
    <x v="5"/>
    <s v="GNR_RES_WTR_NOPMP_MC-03"/>
    <x v="4"/>
    <n v="8760"/>
  </r>
  <r>
    <x v="0"/>
    <x v="0"/>
    <x v="0"/>
    <x v="7"/>
    <x v="14"/>
    <s v="NO4_A1"/>
    <x v="5"/>
    <s v="GNR_RES_WTR_NOPMP_MC-04"/>
    <x v="4"/>
    <n v="8760"/>
  </r>
  <r>
    <x v="0"/>
    <x v="0"/>
    <x v="0"/>
    <x v="7"/>
    <x v="14"/>
    <s v="NO4_A1"/>
    <x v="5"/>
    <s v="GNR_RES_WTR_NOPMP_MC-05"/>
    <x v="4"/>
    <n v="8376.1848701841409"/>
  </r>
  <r>
    <x v="0"/>
    <x v="0"/>
    <x v="0"/>
    <x v="7"/>
    <x v="14"/>
    <s v="NO4_A1"/>
    <x v="5"/>
    <s v="GNR_RES_WTR_NOPMP_MC-06"/>
    <x v="4"/>
    <n v="3694.7933975912201"/>
  </r>
  <r>
    <x v="0"/>
    <x v="0"/>
    <x v="0"/>
    <x v="7"/>
    <x v="14"/>
    <s v="NO4_A1"/>
    <x v="5"/>
    <s v="GNR_RES_WTR_NOPMP_MC-07"/>
    <x v="4"/>
    <n v="2423.2464432219099"/>
  </r>
  <r>
    <x v="0"/>
    <x v="0"/>
    <x v="0"/>
    <x v="7"/>
    <x v="14"/>
    <s v="NO4_A1"/>
    <x v="5"/>
    <s v="GNR_RES_WTR_NOPMP_MC-08"/>
    <x v="4"/>
    <n v="688.40320865262402"/>
  </r>
  <r>
    <x v="0"/>
    <x v="0"/>
    <x v="0"/>
    <x v="7"/>
    <x v="14"/>
    <s v="NO4_A1"/>
    <x v="5"/>
    <s v="GNR_ROR_WTR"/>
    <x v="4"/>
    <n v="3844.4187837157501"/>
  </r>
  <r>
    <x v="0"/>
    <x v="0"/>
    <x v="0"/>
    <x v="7"/>
    <x v="14"/>
    <s v="NO4_A1"/>
    <x v="6"/>
    <s v="GNR_WT_WIND_ONS"/>
    <x v="4"/>
    <n v="1069.4856255828399"/>
  </r>
  <r>
    <x v="0"/>
    <x v="0"/>
    <x v="0"/>
    <x v="7"/>
    <x v="15"/>
    <s v="NO5_A1"/>
    <x v="2"/>
    <s v="GNR_ST_MSW_BP_E-23_LS-220-MW-FEED_Y-2020"/>
    <x v="4"/>
    <n v="8760"/>
  </r>
  <r>
    <x v="0"/>
    <x v="0"/>
    <x v="0"/>
    <x v="7"/>
    <x v="15"/>
    <s v="NO5_A1"/>
    <x v="5"/>
    <s v="GNR_RES_WTR_NOPMP_MC-01"/>
    <x v="4"/>
    <n v="8760"/>
  </r>
  <r>
    <x v="0"/>
    <x v="0"/>
    <x v="0"/>
    <x v="7"/>
    <x v="15"/>
    <s v="NO5_A1"/>
    <x v="5"/>
    <s v="GNR_RES_WTR_NOPMP_MC-02"/>
    <x v="4"/>
    <n v="8760"/>
  </r>
  <r>
    <x v="0"/>
    <x v="0"/>
    <x v="0"/>
    <x v="7"/>
    <x v="15"/>
    <s v="NO5_A1"/>
    <x v="5"/>
    <s v="GNR_RES_WTR_NOPMP_MC-03"/>
    <x v="4"/>
    <n v="8760"/>
  </r>
  <r>
    <x v="0"/>
    <x v="0"/>
    <x v="0"/>
    <x v="7"/>
    <x v="15"/>
    <s v="NO5_A1"/>
    <x v="5"/>
    <s v="GNR_RES_WTR_NOPMP_MC-04"/>
    <x v="4"/>
    <n v="6713.7172520184604"/>
  </r>
  <r>
    <x v="0"/>
    <x v="0"/>
    <x v="0"/>
    <x v="7"/>
    <x v="15"/>
    <s v="NO5_A1"/>
    <x v="5"/>
    <s v="GNR_RES_WTR_NOPMP_MC-05"/>
    <x v="4"/>
    <n v="2920"/>
  </r>
  <r>
    <x v="0"/>
    <x v="0"/>
    <x v="0"/>
    <x v="7"/>
    <x v="15"/>
    <s v="NO5_A1"/>
    <x v="5"/>
    <s v="GNR_RES_WTR_NOPMP_MC-06"/>
    <x v="4"/>
    <n v="2920"/>
  </r>
  <r>
    <x v="0"/>
    <x v="0"/>
    <x v="0"/>
    <x v="7"/>
    <x v="15"/>
    <s v="NO5_A1"/>
    <x v="5"/>
    <s v="GNR_RES_WTR_NOPMP_MC-07"/>
    <x v="4"/>
    <n v="2507.1138003484698"/>
  </r>
  <r>
    <x v="0"/>
    <x v="0"/>
    <x v="0"/>
    <x v="7"/>
    <x v="15"/>
    <s v="NO5_A1"/>
    <x v="5"/>
    <s v="GNR_RES_WTR_NOPMP_MC-08"/>
    <x v="4"/>
    <n v="1124.4139274757599"/>
  </r>
  <r>
    <x v="0"/>
    <x v="0"/>
    <x v="0"/>
    <x v="7"/>
    <x v="15"/>
    <s v="NO5_A1"/>
    <x v="5"/>
    <s v="GNR_RES_WTR_PMP_MC-01"/>
    <x v="4"/>
    <n v="8760"/>
  </r>
  <r>
    <x v="0"/>
    <x v="0"/>
    <x v="0"/>
    <x v="7"/>
    <x v="15"/>
    <s v="NO5_A1"/>
    <x v="5"/>
    <s v="GNR_ROR_WTR"/>
    <x v="4"/>
    <n v="5285.4878204036604"/>
  </r>
  <r>
    <x v="0"/>
    <x v="0"/>
    <x v="0"/>
    <x v="7"/>
    <x v="15"/>
    <s v="NO5_A1"/>
    <x v="6"/>
    <s v="GNR_WT_WIND_ON_LS_Y-2020"/>
    <x v="4"/>
    <n v="2798"/>
  </r>
  <r>
    <x v="0"/>
    <x v="0"/>
    <x v="0"/>
    <x v="7"/>
    <x v="15"/>
    <s v="NO5_A2"/>
    <x v="2"/>
    <s v="GNR_ST_MSW_BP_CB-20"/>
    <x v="4"/>
    <n v="4380"/>
  </r>
  <r>
    <x v="0"/>
    <x v="0"/>
    <x v="0"/>
    <x v="8"/>
    <x v="16"/>
    <s v="PL_A"/>
    <x v="1"/>
    <s v="BIAL-4_ST_COAL_CND"/>
    <x v="4"/>
    <n v="4569.8"/>
  </r>
  <r>
    <x v="0"/>
    <x v="0"/>
    <x v="0"/>
    <x v="8"/>
    <x v="16"/>
    <s v="PL_A"/>
    <x v="1"/>
    <s v="BIEL-4_ST_COAL_BP"/>
    <x v="4"/>
    <n v="4569.8"/>
  </r>
  <r>
    <x v="0"/>
    <x v="0"/>
    <x v="0"/>
    <x v="8"/>
    <x v="16"/>
    <s v="PL_A"/>
    <x v="1"/>
    <s v="CHOR2-1_ST_COAL_BP"/>
    <x v="4"/>
    <n v="8482.6"/>
  </r>
  <r>
    <x v="0"/>
    <x v="0"/>
    <x v="0"/>
    <x v="8"/>
    <x v="16"/>
    <s v="PL_A"/>
    <x v="1"/>
    <s v="DOLN-1_ST_COAL_EXT"/>
    <x v="4"/>
    <n v="4478.55"/>
  </r>
  <r>
    <x v="0"/>
    <x v="0"/>
    <x v="0"/>
    <x v="8"/>
    <x v="16"/>
    <s v="PL_A"/>
    <x v="1"/>
    <s v="GDAN2-1_ST_COAL_BP"/>
    <x v="4"/>
    <n v="4569.8"/>
  </r>
  <r>
    <x v="0"/>
    <x v="0"/>
    <x v="0"/>
    <x v="8"/>
    <x v="16"/>
    <s v="PL_A"/>
    <x v="1"/>
    <s v="JAWO2-1_ST_COAL_BP"/>
    <x v="4"/>
    <n v="4672"/>
  </r>
  <r>
    <x v="0"/>
    <x v="0"/>
    <x v="0"/>
    <x v="8"/>
    <x v="16"/>
    <s v="PL_A"/>
    <x v="1"/>
    <s v="KARO-2_ST_COAL_BP"/>
    <x v="4"/>
    <n v="4672"/>
  </r>
  <r>
    <x v="0"/>
    <x v="0"/>
    <x v="0"/>
    <x v="8"/>
    <x v="16"/>
    <s v="PL_A"/>
    <x v="1"/>
    <s v="KATO_ST_COAL_BP"/>
    <x v="4"/>
    <n v="8570.2000000000007"/>
  </r>
  <r>
    <x v="0"/>
    <x v="0"/>
    <x v="0"/>
    <x v="8"/>
    <x v="16"/>
    <s v="PL_A"/>
    <x v="1"/>
    <s v="KOZI-1_ST_COAL_EXT"/>
    <x v="4"/>
    <n v="4139.07028422451"/>
  </r>
  <r>
    <x v="0"/>
    <x v="0"/>
    <x v="0"/>
    <x v="8"/>
    <x v="16"/>
    <s v="PL_A"/>
    <x v="1"/>
    <s v="KRLEG-1_ST_COAL_BP"/>
    <x v="4"/>
    <n v="8482.6"/>
  </r>
  <r>
    <x v="0"/>
    <x v="0"/>
    <x v="0"/>
    <x v="8"/>
    <x v="16"/>
    <s v="PL_A"/>
    <x v="1"/>
    <s v="KRLEG-3_ST_COAL_EXT"/>
    <x v="4"/>
    <n v="87.6"/>
  </r>
  <r>
    <x v="0"/>
    <x v="0"/>
    <x v="0"/>
    <x v="8"/>
    <x v="16"/>
    <s v="PL_A"/>
    <x v="1"/>
    <s v="LAZI-1_ST_COAL_EXT"/>
    <x v="4"/>
    <n v="3450.4684141605298"/>
  </r>
  <r>
    <x v="0"/>
    <x v="0"/>
    <x v="0"/>
    <x v="8"/>
    <x v="16"/>
    <s v="PL_A"/>
    <x v="1"/>
    <s v="SIEK-1_ST_COAL_BP"/>
    <x v="4"/>
    <n v="4569.8"/>
  </r>
  <r>
    <x v="0"/>
    <x v="0"/>
    <x v="0"/>
    <x v="8"/>
    <x v="16"/>
    <s v="PL_A"/>
    <x v="1"/>
    <s v="SIER-1_ST_COAL_BP"/>
    <x v="4"/>
    <n v="8570.2000000000007"/>
  </r>
  <r>
    <x v="0"/>
    <x v="0"/>
    <x v="0"/>
    <x v="8"/>
    <x v="16"/>
    <s v="PL_A"/>
    <x v="1"/>
    <s v="TYCH_ST_COAL_BP"/>
    <x v="4"/>
    <n v="4672"/>
  </r>
  <r>
    <x v="0"/>
    <x v="0"/>
    <x v="0"/>
    <x v="8"/>
    <x v="16"/>
    <s v="PL_A"/>
    <x v="1"/>
    <s v="ZIEL-2_ST_COAL_BP"/>
    <x v="4"/>
    <n v="8570.2000000000007"/>
  </r>
  <r>
    <x v="0"/>
    <x v="0"/>
    <x v="0"/>
    <x v="8"/>
    <x v="16"/>
    <s v="PL_A"/>
    <x v="1"/>
    <s v="ZIEL-4_ST_COAL_BP"/>
    <x v="4"/>
    <n v="8570.2000000000007"/>
  </r>
  <r>
    <x v="0"/>
    <x v="0"/>
    <x v="0"/>
    <x v="8"/>
    <x v="16"/>
    <s v="PL_A"/>
    <x v="3"/>
    <s v="GNR_ES_ELEC_BAT-LITHIO_E-95_Y-16-29"/>
    <x v="4"/>
    <n v="5840"/>
  </r>
  <r>
    <x v="0"/>
    <x v="0"/>
    <x v="0"/>
    <x v="8"/>
    <x v="16"/>
    <s v="PL_A"/>
    <x v="12"/>
    <s v="ADAM-1_ST_LIGNITE_EXT"/>
    <x v="4"/>
    <n v="7196.4727272727296"/>
  </r>
  <r>
    <x v="0"/>
    <x v="0"/>
    <x v="0"/>
    <x v="8"/>
    <x v="16"/>
    <s v="PL_A"/>
    <x v="12"/>
    <s v="BELC-1_ST_LIGNITE_EXT"/>
    <x v="4"/>
    <n v="7027.2527472527499"/>
  </r>
  <r>
    <x v="0"/>
    <x v="0"/>
    <x v="0"/>
    <x v="8"/>
    <x v="16"/>
    <s v="PL_A"/>
    <x v="2"/>
    <s v="GNR_ST_MSW_BP_E-15"/>
    <x v="4"/>
    <n v="8760"/>
  </r>
  <r>
    <x v="0"/>
    <x v="0"/>
    <x v="0"/>
    <x v="8"/>
    <x v="16"/>
    <s v="PL_A"/>
    <x v="4"/>
    <s v="GNR_PV_SUN"/>
    <x v="4"/>
    <n v="1097.8801303008599"/>
  </r>
  <r>
    <x v="0"/>
    <x v="0"/>
    <x v="0"/>
    <x v="8"/>
    <x v="16"/>
    <s v="PL_A"/>
    <x v="5"/>
    <s v="GNR_ES_WTR_PMP"/>
    <x v="4"/>
    <n v="178.41200000000001"/>
  </r>
  <r>
    <x v="0"/>
    <x v="0"/>
    <x v="0"/>
    <x v="8"/>
    <x v="16"/>
    <s v="PL_A"/>
    <x v="6"/>
    <s v="GNR_WT_WIND_ONS"/>
    <x v="4"/>
    <n v="2286"/>
  </r>
  <r>
    <x v="0"/>
    <x v="0"/>
    <x v="0"/>
    <x v="8"/>
    <x v="16"/>
    <s v="PL_A"/>
    <x v="6"/>
    <s v="GNR_WT_WIND_ON_LS_Y-2020"/>
    <x v="4"/>
    <n v="2286"/>
  </r>
  <r>
    <x v="0"/>
    <x v="0"/>
    <x v="0"/>
    <x v="8"/>
    <x v="16"/>
    <s v="PL_Rural"/>
    <x v="1"/>
    <s v="DOLN-2_ST_COAL_CND"/>
    <x v="4"/>
    <n v="1577.5178937765199"/>
  </r>
  <r>
    <x v="0"/>
    <x v="0"/>
    <x v="0"/>
    <x v="8"/>
    <x v="16"/>
    <s v="PL_Rural"/>
    <x v="1"/>
    <s v="KOZI-2_ST_COAL_CND"/>
    <x v="4"/>
    <n v="609.96797178668703"/>
  </r>
  <r>
    <x v="0"/>
    <x v="0"/>
    <x v="0"/>
    <x v="8"/>
    <x v="16"/>
    <s v="PL_Rural"/>
    <x v="1"/>
    <s v="LAZI-2_ST_COAL_CND"/>
    <x v="4"/>
    <n v="87.6"/>
  </r>
  <r>
    <x v="0"/>
    <x v="0"/>
    <x v="0"/>
    <x v="8"/>
    <x v="16"/>
    <s v="PL_Rural"/>
    <x v="1"/>
    <s v="LAZI-6_ST_COAL_CND"/>
    <x v="4"/>
    <n v="4569.8"/>
  </r>
  <r>
    <x v="0"/>
    <x v="0"/>
    <x v="0"/>
    <x v="8"/>
    <x v="16"/>
    <s v="PL_Rural"/>
    <x v="1"/>
    <s v="OPOL-1_ST_COAL_CND"/>
    <x v="4"/>
    <n v="4526"/>
  </r>
  <r>
    <x v="0"/>
    <x v="0"/>
    <x v="0"/>
    <x v="8"/>
    <x v="16"/>
    <s v="PL_Rural"/>
    <x v="1"/>
    <s v="OSTRB-1_ST_COAL_CND"/>
    <x v="4"/>
    <n v="613.20000000000005"/>
  </r>
  <r>
    <x v="0"/>
    <x v="0"/>
    <x v="0"/>
    <x v="8"/>
    <x v="16"/>
    <s v="PL_Rural"/>
    <x v="1"/>
    <s v="POLA-2_ST_COAL_CND"/>
    <x v="4"/>
    <n v="4526"/>
  </r>
  <r>
    <x v="0"/>
    <x v="0"/>
    <x v="0"/>
    <x v="8"/>
    <x v="16"/>
    <s v="PL_Rural"/>
    <x v="1"/>
    <s v="RYBN-2_ST_COAL_CND"/>
    <x v="4"/>
    <n v="613.20000000000005"/>
  </r>
  <r>
    <x v="0"/>
    <x v="0"/>
    <x v="0"/>
    <x v="8"/>
    <x v="16"/>
    <s v="PL_Rural"/>
    <x v="12"/>
    <s v="ADAM-2_ST_LIGNITE_CON"/>
    <x v="4"/>
    <n v="4569.8"/>
  </r>
  <r>
    <x v="0"/>
    <x v="0"/>
    <x v="0"/>
    <x v="8"/>
    <x v="16"/>
    <s v="PL_Rural"/>
    <x v="12"/>
    <s v="BELC-2_ST_LIGNITE_CON"/>
    <x v="4"/>
    <n v="8482.6"/>
  </r>
  <r>
    <x v="0"/>
    <x v="0"/>
    <x v="0"/>
    <x v="8"/>
    <x v="16"/>
    <s v="PL_Rural"/>
    <x v="12"/>
    <s v="PATN2-1_ST_LIGNITE_CON"/>
    <x v="4"/>
    <n v="8657.7999999999993"/>
  </r>
  <r>
    <x v="0"/>
    <x v="0"/>
    <x v="0"/>
    <x v="8"/>
    <x v="16"/>
    <s v="PL_Rural"/>
    <x v="5"/>
    <s v="GNR_ROR_WTR"/>
    <x v="4"/>
    <n v="2425"/>
  </r>
  <r>
    <x v="0"/>
    <x v="0"/>
    <x v="0"/>
    <x v="9"/>
    <x v="17"/>
    <s v="SE1A"/>
    <x v="5"/>
    <s v="GNR_RES_WTR_NOPMP_MC-01"/>
    <x v="4"/>
    <n v="8760"/>
  </r>
  <r>
    <x v="0"/>
    <x v="0"/>
    <x v="0"/>
    <x v="9"/>
    <x v="17"/>
    <s v="SE1A"/>
    <x v="5"/>
    <s v="GNR_RES_WTR_NOPMP_MC-02"/>
    <x v="4"/>
    <n v="8760"/>
  </r>
  <r>
    <x v="0"/>
    <x v="0"/>
    <x v="0"/>
    <x v="9"/>
    <x v="17"/>
    <s v="SE1A"/>
    <x v="5"/>
    <s v="GNR_RES_WTR_NOPMP_MC-03"/>
    <x v="4"/>
    <n v="5064.8661247439004"/>
  </r>
  <r>
    <x v="0"/>
    <x v="0"/>
    <x v="0"/>
    <x v="9"/>
    <x v="17"/>
    <s v="SE1A"/>
    <x v="5"/>
    <s v="GNR_RES_WTR_NOPMP_MC-04"/>
    <x v="4"/>
    <n v="2920"/>
  </r>
  <r>
    <x v="0"/>
    <x v="0"/>
    <x v="0"/>
    <x v="9"/>
    <x v="17"/>
    <s v="SE1A"/>
    <x v="5"/>
    <s v="GNR_RES_WTR_NOPMP_MC-05"/>
    <x v="4"/>
    <n v="2920"/>
  </r>
  <r>
    <x v="0"/>
    <x v="0"/>
    <x v="0"/>
    <x v="9"/>
    <x v="17"/>
    <s v="SE1A"/>
    <x v="5"/>
    <s v="GNR_RES_WTR_NOPMP_MC-06"/>
    <x v="4"/>
    <n v="2920"/>
  </r>
  <r>
    <x v="0"/>
    <x v="0"/>
    <x v="0"/>
    <x v="9"/>
    <x v="17"/>
    <s v="SE1A"/>
    <x v="5"/>
    <s v="GNR_RES_WTR_NOPMP_MC-07"/>
    <x v="4"/>
    <n v="1460"/>
  </r>
  <r>
    <x v="0"/>
    <x v="0"/>
    <x v="0"/>
    <x v="9"/>
    <x v="17"/>
    <s v="SE1A"/>
    <x v="5"/>
    <s v="GNR_ROR_WTR"/>
    <x v="4"/>
    <n v="4117.7216076069999"/>
  </r>
  <r>
    <x v="0"/>
    <x v="0"/>
    <x v="0"/>
    <x v="9"/>
    <x v="17"/>
    <s v="SE1A"/>
    <x v="6"/>
    <s v="GNR_WT_WIND_ONS"/>
    <x v="4"/>
    <n v="2533"/>
  </r>
  <r>
    <x v="0"/>
    <x v="0"/>
    <x v="0"/>
    <x v="9"/>
    <x v="17"/>
    <s v="SE1_IND"/>
    <x v="2"/>
    <s v="GNR_ST_MSW_BP_E-23_LS-220-MW-FEED_Y-2020"/>
    <x v="4"/>
    <n v="8760"/>
  </r>
  <r>
    <x v="0"/>
    <x v="0"/>
    <x v="0"/>
    <x v="9"/>
    <x v="17"/>
    <s v="SE1_medium"/>
    <x v="2"/>
    <s v="GNR_ST_MSW_BP_CB-20"/>
    <x v="4"/>
    <n v="4380"/>
  </r>
  <r>
    <x v="0"/>
    <x v="0"/>
    <x v="0"/>
    <x v="9"/>
    <x v="17"/>
    <s v="SE1_medium"/>
    <x v="2"/>
    <s v="GNR_ST_MSW_BP_CB-30"/>
    <x v="4"/>
    <n v="4336.2"/>
  </r>
  <r>
    <x v="0"/>
    <x v="0"/>
    <x v="0"/>
    <x v="9"/>
    <x v="17"/>
    <s v="SE1_medium"/>
    <x v="10"/>
    <s v="LULEKRAFT_ST_BFG_EXT"/>
    <x v="4"/>
    <n v="7821.4285714285697"/>
  </r>
  <r>
    <x v="0"/>
    <x v="0"/>
    <x v="0"/>
    <x v="9"/>
    <x v="18"/>
    <s v="SE2A"/>
    <x v="5"/>
    <s v="GNR_RES_WTR_NOPMP_MC-01"/>
    <x v="4"/>
    <n v="8760"/>
  </r>
  <r>
    <x v="0"/>
    <x v="0"/>
    <x v="0"/>
    <x v="9"/>
    <x v="18"/>
    <s v="SE2A"/>
    <x v="5"/>
    <s v="GNR_RES_WTR_NOPMP_MC-02"/>
    <x v="4"/>
    <n v="8760"/>
  </r>
  <r>
    <x v="0"/>
    <x v="0"/>
    <x v="0"/>
    <x v="9"/>
    <x v="18"/>
    <s v="SE2A"/>
    <x v="5"/>
    <s v="GNR_RES_WTR_NOPMP_MC-03"/>
    <x v="4"/>
    <n v="7300"/>
  </r>
  <r>
    <x v="0"/>
    <x v="0"/>
    <x v="0"/>
    <x v="9"/>
    <x v="18"/>
    <s v="SE2A"/>
    <x v="5"/>
    <s v="GNR_RES_WTR_NOPMP_MC-04"/>
    <x v="4"/>
    <n v="7300"/>
  </r>
  <r>
    <x v="0"/>
    <x v="0"/>
    <x v="0"/>
    <x v="9"/>
    <x v="18"/>
    <s v="SE2A"/>
    <x v="5"/>
    <s v="GNR_RES_WTR_NOPMP_MC-05"/>
    <x v="4"/>
    <n v="7300"/>
  </r>
  <r>
    <x v="0"/>
    <x v="0"/>
    <x v="0"/>
    <x v="9"/>
    <x v="18"/>
    <s v="SE2A"/>
    <x v="5"/>
    <s v="GNR_RES_WTR_NOPMP_MC-06"/>
    <x v="4"/>
    <n v="4993.8534158069897"/>
  </r>
  <r>
    <x v="0"/>
    <x v="0"/>
    <x v="0"/>
    <x v="9"/>
    <x v="18"/>
    <s v="SE2A"/>
    <x v="5"/>
    <s v="GNR_RES_WTR_PMP_MC-01"/>
    <x v="4"/>
    <n v="8760"/>
  </r>
  <r>
    <x v="0"/>
    <x v="0"/>
    <x v="0"/>
    <x v="9"/>
    <x v="18"/>
    <s v="SE2A"/>
    <x v="5"/>
    <s v="GNR_ROR_WTR"/>
    <x v="4"/>
    <n v="5120.4500711137698"/>
  </r>
  <r>
    <x v="0"/>
    <x v="0"/>
    <x v="0"/>
    <x v="9"/>
    <x v="18"/>
    <s v="SE2A"/>
    <x v="6"/>
    <s v="GNR_WT_WIND_ONS"/>
    <x v="4"/>
    <n v="2533"/>
  </r>
  <r>
    <x v="0"/>
    <x v="0"/>
    <x v="0"/>
    <x v="9"/>
    <x v="18"/>
    <s v="SE2_IND"/>
    <x v="2"/>
    <s v="GNR_ST_MSW_BP_E-23_LS-220-MW-FEED_Y-2020"/>
    <x v="4"/>
    <n v="8760"/>
  </r>
  <r>
    <x v="0"/>
    <x v="0"/>
    <x v="0"/>
    <x v="9"/>
    <x v="18"/>
    <s v="SE2_medium"/>
    <x v="2"/>
    <s v="GNR_ST_MSW_BP_CB-20"/>
    <x v="4"/>
    <n v="8760"/>
  </r>
  <r>
    <x v="0"/>
    <x v="0"/>
    <x v="0"/>
    <x v="9"/>
    <x v="18"/>
    <s v="SE2_medium"/>
    <x v="2"/>
    <s v="GNR_ST_MSW_BP_CB-40"/>
    <x v="4"/>
    <n v="4380"/>
  </r>
  <r>
    <x v="0"/>
    <x v="0"/>
    <x v="0"/>
    <x v="9"/>
    <x v="18"/>
    <s v="SE2_medium"/>
    <x v="8"/>
    <s v="GNR_ST_WOODWST_BP_CB-30"/>
    <x v="4"/>
    <n v="131.4"/>
  </r>
  <r>
    <x v="0"/>
    <x v="0"/>
    <x v="0"/>
    <x v="9"/>
    <x v="19"/>
    <s v="SE3A"/>
    <x v="11"/>
    <s v="GNR_ST_NUCL_CND_E-33"/>
    <x v="4"/>
    <n v="3328.8"/>
  </r>
  <r>
    <x v="0"/>
    <x v="0"/>
    <x v="0"/>
    <x v="9"/>
    <x v="19"/>
    <s v="SE3A"/>
    <x v="5"/>
    <s v="GNR_RES_WTR_NOPMP_MC-01"/>
    <x v="4"/>
    <n v="8344.7871981504195"/>
  </r>
  <r>
    <x v="0"/>
    <x v="0"/>
    <x v="0"/>
    <x v="9"/>
    <x v="19"/>
    <s v="SE3A"/>
    <x v="5"/>
    <s v="GNR_RES_WTR_NOPMP_MC-02"/>
    <x v="4"/>
    <n v="7300"/>
  </r>
  <r>
    <x v="0"/>
    <x v="0"/>
    <x v="0"/>
    <x v="9"/>
    <x v="19"/>
    <s v="SE3A"/>
    <x v="5"/>
    <s v="GNR_RES_WTR_NOPMP_MC-03"/>
    <x v="4"/>
    <n v="7300"/>
  </r>
  <r>
    <x v="0"/>
    <x v="0"/>
    <x v="0"/>
    <x v="9"/>
    <x v="19"/>
    <s v="SE3A"/>
    <x v="5"/>
    <s v="GNR_RES_WTR_NOPMP_MC-04"/>
    <x v="4"/>
    <n v="7300"/>
  </r>
  <r>
    <x v="0"/>
    <x v="0"/>
    <x v="0"/>
    <x v="9"/>
    <x v="19"/>
    <s v="SE3A"/>
    <x v="5"/>
    <s v="GNR_RES_WTR_NOPMP_MC-05"/>
    <x v="4"/>
    <n v="7300"/>
  </r>
  <r>
    <x v="0"/>
    <x v="0"/>
    <x v="0"/>
    <x v="9"/>
    <x v="19"/>
    <s v="SE3A"/>
    <x v="5"/>
    <s v="GNR_RES_WTR_NOPMP_MC-06"/>
    <x v="4"/>
    <n v="3235.2863181542698"/>
  </r>
  <r>
    <x v="0"/>
    <x v="0"/>
    <x v="0"/>
    <x v="9"/>
    <x v="19"/>
    <s v="SE3A"/>
    <x v="5"/>
    <s v="GNR_ROR_WTR"/>
    <x v="4"/>
    <n v="4202.5510373889601"/>
  </r>
  <r>
    <x v="0"/>
    <x v="0"/>
    <x v="0"/>
    <x v="9"/>
    <x v="19"/>
    <s v="SE3A"/>
    <x v="6"/>
    <s v="GNR_WT_WIND_ONS"/>
    <x v="4"/>
    <n v="2212"/>
  </r>
  <r>
    <x v="0"/>
    <x v="0"/>
    <x v="0"/>
    <x v="9"/>
    <x v="19"/>
    <s v="SE3_IND"/>
    <x v="2"/>
    <s v="GNR_ST_MSW_BP_E-23_LS-220-MW-FEED_Y-2020"/>
    <x v="4"/>
    <n v="8760"/>
  </r>
  <r>
    <x v="0"/>
    <x v="0"/>
    <x v="0"/>
    <x v="9"/>
    <x v="19"/>
    <s v="SE3_large"/>
    <x v="1"/>
    <s v="GNR_ST_COAL_BP_CB-40"/>
    <x v="4"/>
    <n v="4380"/>
  </r>
  <r>
    <x v="0"/>
    <x v="0"/>
    <x v="0"/>
    <x v="9"/>
    <x v="19"/>
    <s v="SE3_large"/>
    <x v="1"/>
    <s v="LINKOPING_ST_COAL_EXT"/>
    <x v="4"/>
    <n v="7729.4117647058802"/>
  </r>
  <r>
    <x v="0"/>
    <x v="0"/>
    <x v="0"/>
    <x v="9"/>
    <x v="19"/>
    <s v="SE3_large"/>
    <x v="1"/>
    <s v="VARTAN6_ST_COAL_EXT"/>
    <x v="4"/>
    <n v="4171.4285714285697"/>
  </r>
  <r>
    <x v="0"/>
    <x v="0"/>
    <x v="0"/>
    <x v="9"/>
    <x v="19"/>
    <s v="SE3_large"/>
    <x v="2"/>
    <s v="AROS6_ST_MSW_EXT"/>
    <x v="4"/>
    <n v="3981.8181818181802"/>
  </r>
  <r>
    <x v="0"/>
    <x v="0"/>
    <x v="0"/>
    <x v="9"/>
    <x v="19"/>
    <s v="SE3_large"/>
    <x v="2"/>
    <s v="GNR_ST_MSW_BP_CB-10"/>
    <x v="4"/>
    <n v="8760"/>
  </r>
  <r>
    <x v="0"/>
    <x v="0"/>
    <x v="0"/>
    <x v="9"/>
    <x v="19"/>
    <s v="SE3_large"/>
    <x v="2"/>
    <s v="GNR_ST_MSW_BP_CB-20"/>
    <x v="4"/>
    <n v="8760"/>
  </r>
  <r>
    <x v="0"/>
    <x v="0"/>
    <x v="0"/>
    <x v="9"/>
    <x v="19"/>
    <s v="SE3_large"/>
    <x v="2"/>
    <s v="GNR_ST_MSW_BP_CB-30"/>
    <x v="4"/>
    <n v="8760"/>
  </r>
  <r>
    <x v="0"/>
    <x v="0"/>
    <x v="0"/>
    <x v="9"/>
    <x v="19"/>
    <s v="SE3_large"/>
    <x v="2"/>
    <s v="GNR_ST_MSW_BP_CB-40"/>
    <x v="4"/>
    <n v="4380"/>
  </r>
  <r>
    <x v="0"/>
    <x v="0"/>
    <x v="0"/>
    <x v="9"/>
    <x v="19"/>
    <s v="SE3_large"/>
    <x v="2"/>
    <s v="GNR_ST_MSW_BP_E-23_LS-220-MW-FEED_Y-2020"/>
    <x v="4"/>
    <n v="8760"/>
  </r>
  <r>
    <x v="0"/>
    <x v="0"/>
    <x v="0"/>
    <x v="9"/>
    <x v="19"/>
    <s v="SE3_large"/>
    <x v="9"/>
    <s v="GNR_ST_PEAT_BP_CB-40"/>
    <x v="4"/>
    <n v="4380"/>
  </r>
  <r>
    <x v="0"/>
    <x v="0"/>
    <x v="0"/>
    <x v="9"/>
    <x v="19"/>
    <s v="SE3_large"/>
    <x v="9"/>
    <s v="GNR_ST_PEAT_BP_CB-50"/>
    <x v="4"/>
    <n v="4380"/>
  </r>
  <r>
    <x v="0"/>
    <x v="0"/>
    <x v="0"/>
    <x v="9"/>
    <x v="19"/>
    <s v="SE3_large"/>
    <x v="8"/>
    <s v="AROS7_ST_WOODWST_EXT"/>
    <x v="4"/>
    <n v="3981.8181818181802"/>
  </r>
  <r>
    <x v="0"/>
    <x v="0"/>
    <x v="0"/>
    <x v="9"/>
    <x v="19"/>
    <s v="SE3_large"/>
    <x v="8"/>
    <s v="GNR_ST_WOODWST_BP_CB-30"/>
    <x v="4"/>
    <n v="4380"/>
  </r>
  <r>
    <x v="0"/>
    <x v="0"/>
    <x v="0"/>
    <x v="9"/>
    <x v="19"/>
    <s v="SE3_medium"/>
    <x v="2"/>
    <s v="GNR_ST_MSW_BP_CB-10"/>
    <x v="4"/>
    <n v="8760"/>
  </r>
  <r>
    <x v="0"/>
    <x v="0"/>
    <x v="0"/>
    <x v="9"/>
    <x v="19"/>
    <s v="SE3_medium"/>
    <x v="2"/>
    <s v="GNR_ST_MSW_BP_CB-20"/>
    <x v="4"/>
    <n v="8760"/>
  </r>
  <r>
    <x v="0"/>
    <x v="0"/>
    <x v="0"/>
    <x v="9"/>
    <x v="19"/>
    <s v="SE3_medium"/>
    <x v="2"/>
    <s v="GNR_ST_MSW_BP_CB-30"/>
    <x v="4"/>
    <n v="8760"/>
  </r>
  <r>
    <x v="0"/>
    <x v="0"/>
    <x v="0"/>
    <x v="9"/>
    <x v="19"/>
    <s v="SE3_medium"/>
    <x v="9"/>
    <s v="GNR_ST_PEAT_BP_CB-10"/>
    <x v="4"/>
    <n v="4380"/>
  </r>
  <r>
    <x v="0"/>
    <x v="0"/>
    <x v="0"/>
    <x v="9"/>
    <x v="19"/>
    <s v="SE3_medium"/>
    <x v="8"/>
    <s v="GNR_ST_WOODWST_BP_CB-20"/>
    <x v="4"/>
    <n v="43.8"/>
  </r>
  <r>
    <x v="0"/>
    <x v="0"/>
    <x v="0"/>
    <x v="9"/>
    <x v="19"/>
    <s v="SE3_medium"/>
    <x v="8"/>
    <s v="GNR_ST_WOODWST_BP_CB-30"/>
    <x v="4"/>
    <n v="2671.0997921735998"/>
  </r>
  <r>
    <x v="0"/>
    <x v="0"/>
    <x v="0"/>
    <x v="9"/>
    <x v="19"/>
    <s v="SE3_medium"/>
    <x v="8"/>
    <s v="GNR_ST_WOODWST_BP_CB-40"/>
    <x v="4"/>
    <n v="4190.2"/>
  </r>
  <r>
    <x v="0"/>
    <x v="0"/>
    <x v="0"/>
    <x v="9"/>
    <x v="19"/>
    <s v="SE3_small"/>
    <x v="2"/>
    <s v="GNR_ST_MSW_BP_CB-20"/>
    <x v="4"/>
    <n v="8760"/>
  </r>
  <r>
    <x v="0"/>
    <x v="0"/>
    <x v="0"/>
    <x v="9"/>
    <x v="19"/>
    <s v="SE3_small"/>
    <x v="8"/>
    <s v="GNR_ST_WOODWST_BP_CB-20"/>
    <x v="4"/>
    <n v="43.8"/>
  </r>
  <r>
    <x v="0"/>
    <x v="0"/>
    <x v="0"/>
    <x v="9"/>
    <x v="20"/>
    <s v="SE4A"/>
    <x v="5"/>
    <s v="GNR_RES_WTR_NOPMP_MC-01"/>
    <x v="4"/>
    <n v="8760"/>
  </r>
  <r>
    <x v="0"/>
    <x v="0"/>
    <x v="0"/>
    <x v="9"/>
    <x v="20"/>
    <s v="SE4A"/>
    <x v="5"/>
    <s v="GNR_RES_WTR_NOPMP_MC-02"/>
    <x v="4"/>
    <n v="8760"/>
  </r>
  <r>
    <x v="0"/>
    <x v="0"/>
    <x v="0"/>
    <x v="9"/>
    <x v="20"/>
    <s v="SE4A"/>
    <x v="5"/>
    <s v="GNR_RES_WTR_NOPMP_MC-03"/>
    <x v="4"/>
    <n v="8760"/>
  </r>
  <r>
    <x v="0"/>
    <x v="0"/>
    <x v="0"/>
    <x v="9"/>
    <x v="20"/>
    <s v="SE4A"/>
    <x v="5"/>
    <s v="GNR_RES_WTR_NOPMP_MC-04"/>
    <x v="4"/>
    <n v="4380"/>
  </r>
  <r>
    <x v="0"/>
    <x v="0"/>
    <x v="0"/>
    <x v="9"/>
    <x v="20"/>
    <s v="SE4A"/>
    <x v="5"/>
    <s v="GNR_RES_WTR_NOPMP_MC-05"/>
    <x v="4"/>
    <n v="2920"/>
  </r>
  <r>
    <x v="0"/>
    <x v="0"/>
    <x v="0"/>
    <x v="9"/>
    <x v="20"/>
    <s v="SE4A"/>
    <x v="5"/>
    <s v="GNR_RES_WTR_NOPMP_MC-06"/>
    <x v="4"/>
    <n v="2920"/>
  </r>
  <r>
    <x v="0"/>
    <x v="0"/>
    <x v="0"/>
    <x v="9"/>
    <x v="20"/>
    <s v="SE4A"/>
    <x v="5"/>
    <s v="GNR_RES_WTR_NOPMP_MC-07"/>
    <x v="4"/>
    <n v="2920"/>
  </r>
  <r>
    <x v="0"/>
    <x v="0"/>
    <x v="0"/>
    <x v="9"/>
    <x v="20"/>
    <s v="SE4A"/>
    <x v="5"/>
    <s v="GNR_RES_WTR_NOPMP_MC-08"/>
    <x v="4"/>
    <n v="2920"/>
  </r>
  <r>
    <x v="0"/>
    <x v="0"/>
    <x v="0"/>
    <x v="9"/>
    <x v="20"/>
    <s v="SE4A"/>
    <x v="5"/>
    <s v="GNR_RES_WTR_NOPMP_MC-09"/>
    <x v="4"/>
    <n v="1460"/>
  </r>
  <r>
    <x v="0"/>
    <x v="0"/>
    <x v="0"/>
    <x v="9"/>
    <x v="20"/>
    <s v="SE4A"/>
    <x v="5"/>
    <s v="GNR_RES_WTR_NOPMP_MC-10"/>
    <x v="4"/>
    <n v="1199.99999999999"/>
  </r>
  <r>
    <x v="0"/>
    <x v="0"/>
    <x v="0"/>
    <x v="9"/>
    <x v="20"/>
    <s v="SE4A"/>
    <x v="5"/>
    <s v="GNR_ROR_WTR"/>
    <x v="4"/>
    <n v="4772.8779053999897"/>
  </r>
  <r>
    <x v="0"/>
    <x v="0"/>
    <x v="0"/>
    <x v="9"/>
    <x v="20"/>
    <s v="SE4A"/>
    <x v="6"/>
    <s v="GNR_WT_WIND_ONS"/>
    <x v="4"/>
    <n v="2012"/>
  </r>
  <r>
    <x v="0"/>
    <x v="0"/>
    <x v="0"/>
    <x v="9"/>
    <x v="20"/>
    <s v="SE4_IND"/>
    <x v="2"/>
    <s v="GNR_ST_MSW_BP_E-23_LS-220-MW-FEED_Y-2020"/>
    <x v="4"/>
    <n v="8760"/>
  </r>
  <r>
    <x v="0"/>
    <x v="0"/>
    <x v="0"/>
    <x v="9"/>
    <x v="20"/>
    <s v="SE4_large"/>
    <x v="2"/>
    <s v="GNR_ST_MSW_BP_CB-30"/>
    <x v="4"/>
    <n v="8760"/>
  </r>
  <r>
    <x v="0"/>
    <x v="0"/>
    <x v="0"/>
    <x v="9"/>
    <x v="20"/>
    <s v="SE4_large"/>
    <x v="2"/>
    <s v="GNR_ST_MSW_BP_CB-60"/>
    <x v="4"/>
    <n v="4380"/>
  </r>
  <r>
    <x v="0"/>
    <x v="0"/>
    <x v="0"/>
    <x v="9"/>
    <x v="20"/>
    <s v="SE4_large"/>
    <x v="2"/>
    <s v="GNR_ST_MSW_BP_E-23_LS-220-MW-FEED_Y-2020"/>
    <x v="4"/>
    <n v="8760"/>
  </r>
  <r>
    <x v="0"/>
    <x v="0"/>
    <x v="0"/>
    <x v="9"/>
    <x v="20"/>
    <s v="SE4_medium"/>
    <x v="2"/>
    <s v="GNR_ST_MSW_BP_CB-10"/>
    <x v="4"/>
    <n v="8760"/>
  </r>
  <r>
    <x v="0"/>
    <x v="0"/>
    <x v="0"/>
    <x v="9"/>
    <x v="20"/>
    <s v="SE4_medium"/>
    <x v="2"/>
    <s v="GNR_ST_MSW_BP_CB-20"/>
    <x v="4"/>
    <n v="8760"/>
  </r>
  <r>
    <x v="0"/>
    <x v="0"/>
    <x v="0"/>
    <x v="9"/>
    <x v="20"/>
    <s v="SE4_medium"/>
    <x v="2"/>
    <s v="GNR_ST_MSW_BP_CB-30"/>
    <x v="4"/>
    <n v="8760"/>
  </r>
  <r>
    <x v="0"/>
    <x v="0"/>
    <x v="0"/>
    <x v="9"/>
    <x v="20"/>
    <s v="SE4_medium"/>
    <x v="8"/>
    <s v="GNR_ST_WOODWST_BP_CB-30"/>
    <x v="4"/>
    <n v="4190.2"/>
  </r>
  <r>
    <x v="0"/>
    <x v="0"/>
    <x v="0"/>
    <x v="10"/>
    <x v="21"/>
    <s v="UK_A"/>
    <x v="1"/>
    <s v="GNR_ST_COAL_CND_E-35"/>
    <x v="4"/>
    <n v="4086.7564979881899"/>
  </r>
  <r>
    <x v="0"/>
    <x v="0"/>
    <x v="0"/>
    <x v="10"/>
    <x v="21"/>
    <s v="UK_A"/>
    <x v="3"/>
    <s v="GNR_ES_ELEC_BAT-LITHIO_E-95_Y-16-29"/>
    <x v="4"/>
    <n v="5548"/>
  </r>
  <r>
    <x v="0"/>
    <x v="0"/>
    <x v="0"/>
    <x v="10"/>
    <x v="21"/>
    <s v="UK_A"/>
    <x v="2"/>
    <s v="GNR_ST_MSW_CND_E-40"/>
    <x v="4"/>
    <n v="8760"/>
  </r>
  <r>
    <x v="0"/>
    <x v="0"/>
    <x v="0"/>
    <x v="10"/>
    <x v="21"/>
    <s v="UK_A"/>
    <x v="16"/>
    <s v="GNR_CC_NGAS_CND_E-47"/>
    <x v="4"/>
    <n v="922.46331040467101"/>
  </r>
  <r>
    <x v="0"/>
    <x v="0"/>
    <x v="0"/>
    <x v="10"/>
    <x v="21"/>
    <s v="UK_A"/>
    <x v="16"/>
    <s v="GNR_CC_NGAS_CND_E-52"/>
    <x v="4"/>
    <n v="3920.35982656536"/>
  </r>
  <r>
    <x v="0"/>
    <x v="0"/>
    <x v="0"/>
    <x v="10"/>
    <x v="21"/>
    <s v="UK_A"/>
    <x v="16"/>
    <s v="GNR_CC_NGAS_CND_E-56"/>
    <x v="4"/>
    <n v="4139.35982656536"/>
  </r>
  <r>
    <x v="0"/>
    <x v="0"/>
    <x v="0"/>
    <x v="10"/>
    <x v="21"/>
    <s v="UK_A"/>
    <x v="16"/>
    <s v="GNR_GT_NGAS_CND_E-41"/>
    <x v="4"/>
    <n v="328.5"/>
  </r>
  <r>
    <x v="0"/>
    <x v="0"/>
    <x v="0"/>
    <x v="10"/>
    <x v="21"/>
    <s v="UK_A"/>
    <x v="11"/>
    <s v="GNR_ST_NUCL_CND_E-33"/>
    <x v="4"/>
    <n v="7100.28007579736"/>
  </r>
  <r>
    <x v="0"/>
    <x v="0"/>
    <x v="0"/>
    <x v="10"/>
    <x v="21"/>
    <s v="UK_A"/>
    <x v="4"/>
    <s v="GNR_PV_SUN"/>
    <x v="4"/>
    <n v="1098.5039999999999"/>
  </r>
  <r>
    <x v="0"/>
    <x v="0"/>
    <x v="0"/>
    <x v="10"/>
    <x v="21"/>
    <s v="UK_A"/>
    <x v="4"/>
    <s v="GNR_PV_SUN_LS-4-MW_Y-2020"/>
    <x v="4"/>
    <n v="1098.5039999999999"/>
  </r>
  <r>
    <x v="0"/>
    <x v="0"/>
    <x v="0"/>
    <x v="10"/>
    <x v="21"/>
    <s v="UK_A"/>
    <x v="5"/>
    <s v="GNR_ES_WTR_PMP"/>
    <x v="4"/>
    <n v="178.41200000000001"/>
  </r>
  <r>
    <x v="0"/>
    <x v="0"/>
    <x v="0"/>
    <x v="10"/>
    <x v="21"/>
    <s v="UK_A"/>
    <x v="5"/>
    <s v="GNR_ROR_WTR"/>
    <x v="4"/>
    <n v="3032.18920765027"/>
  </r>
  <r>
    <x v="0"/>
    <x v="0"/>
    <x v="0"/>
    <x v="10"/>
    <x v="21"/>
    <s v="UK_A"/>
    <x v="6"/>
    <s v="GNR_WT_WIND_ONS"/>
    <x v="4"/>
    <n v="3176"/>
  </r>
  <r>
    <x v="0"/>
    <x v="0"/>
    <x v="0"/>
    <x v="10"/>
    <x v="21"/>
    <s v="UK_A"/>
    <x v="6"/>
    <s v="GNR_WT_WIND_ON_LS_Y-2020"/>
    <x v="4"/>
    <n v="3176"/>
  </r>
  <r>
    <x v="0"/>
    <x v="0"/>
    <x v="0"/>
    <x v="10"/>
    <x v="21"/>
    <s v="UK_Offshore"/>
    <x v="6"/>
    <s v="GNR_WT_WIND_OFF"/>
    <x v="4"/>
    <n v="3324"/>
  </r>
  <r>
    <x v="0"/>
    <x v="1"/>
    <x v="1"/>
    <x v="0"/>
    <x v="0"/>
    <s v="DK1_Large"/>
    <x v="2"/>
    <s v="GNR_ST_MSW_BP_E-24_LS-220-MW-FEED_Y-2030"/>
    <x v="4"/>
    <n v="8760"/>
  </r>
  <r>
    <x v="0"/>
    <x v="1"/>
    <x v="1"/>
    <x v="0"/>
    <x v="0"/>
    <s v="DK1_Large"/>
    <x v="2"/>
    <s v="GNR_ST_MSW_BP_E-27"/>
    <x v="4"/>
    <n v="8760"/>
  </r>
  <r>
    <x v="0"/>
    <x v="1"/>
    <x v="1"/>
    <x v="0"/>
    <x v="0"/>
    <s v="DK1_Large"/>
    <x v="17"/>
    <s v="GNR_ST_WOODCHI_BP_E-23"/>
    <x v="4"/>
    <n v="4380"/>
  </r>
  <r>
    <x v="0"/>
    <x v="1"/>
    <x v="1"/>
    <x v="0"/>
    <x v="0"/>
    <s v="DK1_Large"/>
    <x v="17"/>
    <s v="GNR_ST_WOODCHI_BP_E-29_LS-600-MW-FEED_Y-2030"/>
    <x v="4"/>
    <n v="4380"/>
  </r>
  <r>
    <x v="0"/>
    <x v="1"/>
    <x v="1"/>
    <x v="0"/>
    <x v="0"/>
    <s v="DK1_NoDH"/>
    <x v="4"/>
    <s v="GNR_PV_SUN"/>
    <x v="4"/>
    <n v="1099.1278696991401"/>
  </r>
  <r>
    <x v="0"/>
    <x v="1"/>
    <x v="1"/>
    <x v="0"/>
    <x v="0"/>
    <s v="DK1_NoDH"/>
    <x v="5"/>
    <s v="GNR_ROR_WTR"/>
    <x v="4"/>
    <n v="4819.8606407017596"/>
  </r>
  <r>
    <x v="0"/>
    <x v="1"/>
    <x v="1"/>
    <x v="0"/>
    <x v="0"/>
    <s v="DK1_NoDH"/>
    <x v="6"/>
    <s v="GNR_WT_WIND_ONS"/>
    <x v="4"/>
    <n v="3199"/>
  </r>
  <r>
    <x v="0"/>
    <x v="1"/>
    <x v="1"/>
    <x v="0"/>
    <x v="0"/>
    <s v="DK1_NoDH"/>
    <x v="6"/>
    <s v="GNR_WT_WIND_ON_LS_Y-2020"/>
    <x v="4"/>
    <n v="3199"/>
  </r>
  <r>
    <x v="0"/>
    <x v="1"/>
    <x v="1"/>
    <x v="0"/>
    <x v="0"/>
    <s v="DK1_NoDH"/>
    <x v="6"/>
    <s v="GNR_WT_WIND_ON_LS_Y-2030"/>
    <x v="4"/>
    <n v="3199"/>
  </r>
  <r>
    <x v="0"/>
    <x v="1"/>
    <x v="1"/>
    <x v="0"/>
    <x v="0"/>
    <s v="DK1_NoDH"/>
    <x v="17"/>
    <s v="GNR_ST_WOODCHI_EXT_E-30"/>
    <x v="4"/>
    <n v="43.8"/>
  </r>
  <r>
    <x v="0"/>
    <x v="1"/>
    <x v="1"/>
    <x v="0"/>
    <x v="0"/>
    <s v="DK1_Offshore"/>
    <x v="6"/>
    <s v="GNR_WT_WIND_OFF"/>
    <x v="4"/>
    <n v="4466"/>
  </r>
  <r>
    <x v="0"/>
    <x v="1"/>
    <x v="1"/>
    <x v="0"/>
    <x v="1"/>
    <s v="DK2_Large"/>
    <x v="2"/>
    <s v="GNR_ST_MSW_BP_E-23_LS-220-MW-FEED_Y-2020"/>
    <x v="4"/>
    <n v="8760"/>
  </r>
  <r>
    <x v="0"/>
    <x v="1"/>
    <x v="1"/>
    <x v="0"/>
    <x v="1"/>
    <s v="DK2_Large"/>
    <x v="2"/>
    <s v="GNR_ST_MSW_BP_E-24_LS-220-MW-FEED_Y-2030"/>
    <x v="4"/>
    <n v="8760"/>
  </r>
  <r>
    <x v="0"/>
    <x v="1"/>
    <x v="1"/>
    <x v="0"/>
    <x v="1"/>
    <s v="DK2_Large"/>
    <x v="2"/>
    <s v="GNR_ST_MSW_BP_E-27"/>
    <x v="4"/>
    <n v="8760"/>
  </r>
  <r>
    <x v="0"/>
    <x v="1"/>
    <x v="1"/>
    <x v="0"/>
    <x v="1"/>
    <s v="DK2_Large"/>
    <x v="17"/>
    <s v="GNR_ST_WOODCHI_BP_E-29_LS-600-MW-FEED_Y-2030"/>
    <x v="4"/>
    <n v="4380"/>
  </r>
  <r>
    <x v="0"/>
    <x v="1"/>
    <x v="1"/>
    <x v="0"/>
    <x v="1"/>
    <s v="DK2_Medium"/>
    <x v="2"/>
    <s v="GNR_ST_MSW_BP_E-23"/>
    <x v="4"/>
    <n v="8760"/>
  </r>
  <r>
    <x v="0"/>
    <x v="1"/>
    <x v="1"/>
    <x v="0"/>
    <x v="1"/>
    <s v="DK2_Medium"/>
    <x v="17"/>
    <s v="GNR_ST_WOODCHI_BP_E-27"/>
    <x v="4"/>
    <n v="4380"/>
  </r>
  <r>
    <x v="0"/>
    <x v="1"/>
    <x v="1"/>
    <x v="0"/>
    <x v="1"/>
    <s v="DK2_NoDH"/>
    <x v="4"/>
    <s v="GNR_PV_SUN"/>
    <x v="4"/>
    <n v="1097.8801303008599"/>
  </r>
  <r>
    <x v="0"/>
    <x v="1"/>
    <x v="1"/>
    <x v="0"/>
    <x v="1"/>
    <s v="DK2_NoDH"/>
    <x v="5"/>
    <s v="GNR_ROR_WTR"/>
    <x v="4"/>
    <n v="4819.8606407017596"/>
  </r>
  <r>
    <x v="0"/>
    <x v="1"/>
    <x v="1"/>
    <x v="0"/>
    <x v="1"/>
    <s v="DK2_NoDH"/>
    <x v="6"/>
    <s v="GNR_WT_WIND_ONS"/>
    <x v="4"/>
    <n v="2959"/>
  </r>
  <r>
    <x v="0"/>
    <x v="1"/>
    <x v="1"/>
    <x v="0"/>
    <x v="1"/>
    <s v="DK2_NoDH"/>
    <x v="6"/>
    <s v="GNR_WT_WIND_ON_LS_Y-2020"/>
    <x v="4"/>
    <n v="2959"/>
  </r>
  <r>
    <x v="0"/>
    <x v="1"/>
    <x v="1"/>
    <x v="0"/>
    <x v="1"/>
    <s v="DK2_NoDH"/>
    <x v="6"/>
    <s v="GNR_WT_WIND_ON_LS_Y-2030"/>
    <x v="4"/>
    <n v="2959"/>
  </r>
  <r>
    <x v="0"/>
    <x v="1"/>
    <x v="1"/>
    <x v="0"/>
    <x v="1"/>
    <s v="DK2_Offshore"/>
    <x v="6"/>
    <s v="GNR_WT_WIND_OFF"/>
    <x v="4"/>
    <n v="4380"/>
  </r>
  <r>
    <x v="0"/>
    <x v="1"/>
    <x v="1"/>
    <x v="0"/>
    <x v="1"/>
    <s v="DK2_Offshore"/>
    <x v="6"/>
    <s v="GNR_WT_WIND_OFF_L-NS_Y-2030"/>
    <x v="4"/>
    <n v="4380"/>
  </r>
  <r>
    <x v="0"/>
    <x v="1"/>
    <x v="1"/>
    <x v="1"/>
    <x v="2"/>
    <s v="EE_A"/>
    <x v="3"/>
    <s v="GNR_ES_ELEC_BAT-LITHIO_E-97_Y-30-50"/>
    <x v="4"/>
    <n v="5674.8744040060101"/>
  </r>
  <r>
    <x v="0"/>
    <x v="1"/>
    <x v="1"/>
    <x v="1"/>
    <x v="2"/>
    <s v="EE_A"/>
    <x v="4"/>
    <s v="GNR_PV_SUN_LS-4-MW_Y-2020"/>
    <x v="4"/>
    <n v="998.64"/>
  </r>
  <r>
    <x v="0"/>
    <x v="1"/>
    <x v="1"/>
    <x v="1"/>
    <x v="2"/>
    <s v="EE_A"/>
    <x v="4"/>
    <s v="GNR_PV_SUN_LS-4-MW_Y-2030"/>
    <x v="4"/>
    <n v="998.64"/>
  </r>
  <r>
    <x v="0"/>
    <x v="1"/>
    <x v="1"/>
    <x v="1"/>
    <x v="2"/>
    <s v="EE_A"/>
    <x v="6"/>
    <s v="GNR_WT_WIND_ON_LS_Y-2020"/>
    <x v="4"/>
    <n v="2020"/>
  </r>
  <r>
    <x v="0"/>
    <x v="1"/>
    <x v="1"/>
    <x v="1"/>
    <x v="2"/>
    <s v="EE_Industry"/>
    <x v="8"/>
    <s v="GNR_ST_WOODWST_BP_E-53"/>
    <x v="4"/>
    <n v="4116.4987775142499"/>
  </r>
  <r>
    <x v="0"/>
    <x v="1"/>
    <x v="1"/>
    <x v="1"/>
    <x v="2"/>
    <s v="EE_Rural"/>
    <x v="5"/>
    <s v="GNR_ROR_WTR"/>
    <x v="4"/>
    <n v="7500"/>
  </r>
  <r>
    <x v="0"/>
    <x v="1"/>
    <x v="1"/>
    <x v="1"/>
    <x v="2"/>
    <s v="EE_Rural"/>
    <x v="6"/>
    <s v="GNR_WT_WIND_ONS"/>
    <x v="4"/>
    <n v="1937"/>
  </r>
  <r>
    <x v="0"/>
    <x v="1"/>
    <x v="1"/>
    <x v="1"/>
    <x v="2"/>
    <s v="EE_Rural"/>
    <x v="8"/>
    <s v="EBAVERE_ST_WOODWST_BP"/>
    <x v="4"/>
    <n v="8760"/>
  </r>
  <r>
    <x v="0"/>
    <x v="1"/>
    <x v="1"/>
    <x v="1"/>
    <x v="2"/>
    <s v="EE_Tallinn"/>
    <x v="2"/>
    <s v="IRU_ST_MSW_BP"/>
    <x v="4"/>
    <n v="8760"/>
  </r>
  <r>
    <x v="0"/>
    <x v="1"/>
    <x v="1"/>
    <x v="2"/>
    <x v="3"/>
    <s v="FI_IND"/>
    <x v="2"/>
    <s v="GNR_IND-ST_MSW_BP_CB-30"/>
    <x v="4"/>
    <n v="8760"/>
  </r>
  <r>
    <x v="0"/>
    <x v="1"/>
    <x v="1"/>
    <x v="2"/>
    <x v="3"/>
    <s v="FI_IND"/>
    <x v="2"/>
    <s v="GNR_ST_MSW_BP_E-23_LS-220-MW-FEED_Y-2020"/>
    <x v="4"/>
    <n v="8760"/>
  </r>
  <r>
    <x v="0"/>
    <x v="1"/>
    <x v="1"/>
    <x v="2"/>
    <x v="3"/>
    <s v="FI_IND"/>
    <x v="2"/>
    <s v="GNR_ST_MSW_BP_E-24_LS-220-MW-FEED_Y-2030"/>
    <x v="4"/>
    <n v="8760"/>
  </r>
  <r>
    <x v="0"/>
    <x v="1"/>
    <x v="1"/>
    <x v="2"/>
    <x v="3"/>
    <s v="FI_IND"/>
    <x v="17"/>
    <s v="GNR_IND-ST_WOODCHI_BP_CB-70"/>
    <x v="4"/>
    <n v="4380"/>
  </r>
  <r>
    <x v="0"/>
    <x v="1"/>
    <x v="1"/>
    <x v="2"/>
    <x v="3"/>
    <s v="FI_IND"/>
    <x v="8"/>
    <s v="GNR_IND-ST_BLACKLIC_BP_CB-30"/>
    <x v="4"/>
    <n v="3287.7901822537901"/>
  </r>
  <r>
    <x v="0"/>
    <x v="1"/>
    <x v="1"/>
    <x v="2"/>
    <x v="3"/>
    <s v="FI_IND"/>
    <x v="8"/>
    <s v="GNR_IND-ST_WOODWST_BP_CB-30"/>
    <x v="4"/>
    <n v="43.8"/>
  </r>
  <r>
    <x v="0"/>
    <x v="1"/>
    <x v="1"/>
    <x v="2"/>
    <x v="3"/>
    <s v="FI_large"/>
    <x v="2"/>
    <s v="GNR_ST_MSW_BP_E-24_LS-220-MW-FEED_Y-2030"/>
    <x v="4"/>
    <n v="8760"/>
  </r>
  <r>
    <x v="0"/>
    <x v="1"/>
    <x v="1"/>
    <x v="2"/>
    <x v="3"/>
    <s v="FI_large"/>
    <x v="9"/>
    <s v="KELJONLAHTI_ST_PEAT_EXT"/>
    <x v="4"/>
    <n v="6570"/>
  </r>
  <r>
    <x v="0"/>
    <x v="1"/>
    <x v="1"/>
    <x v="2"/>
    <x v="3"/>
    <s v="FI_large"/>
    <x v="17"/>
    <s v="GNR_IND-ST_WOODCHI_BP_CB-50"/>
    <x v="4"/>
    <n v="4190.2"/>
  </r>
  <r>
    <x v="0"/>
    <x v="1"/>
    <x v="1"/>
    <x v="2"/>
    <x v="3"/>
    <s v="FI_large"/>
    <x v="17"/>
    <s v="GNR_ST_WOODCHI_BP_CB-40"/>
    <x v="4"/>
    <n v="4190.2"/>
  </r>
  <r>
    <x v="0"/>
    <x v="1"/>
    <x v="1"/>
    <x v="2"/>
    <x v="3"/>
    <s v="FI_large_gas"/>
    <x v="2"/>
    <s v="GNR_ST_MSW_BP_CB-30"/>
    <x v="4"/>
    <n v="8760"/>
  </r>
  <r>
    <x v="0"/>
    <x v="1"/>
    <x v="1"/>
    <x v="2"/>
    <x v="3"/>
    <s v="FI_large_gas"/>
    <x v="2"/>
    <s v="GNR_ST_MSW_BP_E-23_LS-220-MW-FEED_Y-2020"/>
    <x v="4"/>
    <n v="8760"/>
  </r>
  <r>
    <x v="0"/>
    <x v="1"/>
    <x v="1"/>
    <x v="2"/>
    <x v="3"/>
    <s v="FI_large_gas"/>
    <x v="2"/>
    <s v="GNR_ST_MSW_BP_E-24_LS-220-MW-FEED_Y-2030"/>
    <x v="4"/>
    <n v="8760"/>
  </r>
  <r>
    <x v="0"/>
    <x v="1"/>
    <x v="1"/>
    <x v="2"/>
    <x v="3"/>
    <s v="FI_large_gas"/>
    <x v="10"/>
    <s v="GNR_ST_HYDROGEN_BP_CB-30"/>
    <x v="4"/>
    <n v="4380"/>
  </r>
  <r>
    <x v="0"/>
    <x v="1"/>
    <x v="1"/>
    <x v="2"/>
    <x v="3"/>
    <s v="FI_large_gas"/>
    <x v="8"/>
    <s v="GNR_IND-ST_WOODWST_BP_CB-50"/>
    <x v="4"/>
    <n v="4380"/>
  </r>
  <r>
    <x v="0"/>
    <x v="1"/>
    <x v="1"/>
    <x v="2"/>
    <x v="3"/>
    <s v="FI_medium"/>
    <x v="2"/>
    <s v="GNR_ST_MSW_BP_CB-30"/>
    <x v="4"/>
    <n v="8760"/>
  </r>
  <r>
    <x v="0"/>
    <x v="1"/>
    <x v="1"/>
    <x v="2"/>
    <x v="3"/>
    <s v="FI_medium"/>
    <x v="10"/>
    <s v="GNR_ST_BFG_BP_CB-280"/>
    <x v="4"/>
    <n v="4380"/>
  </r>
  <r>
    <x v="0"/>
    <x v="1"/>
    <x v="1"/>
    <x v="2"/>
    <x v="3"/>
    <s v="FI_medium"/>
    <x v="17"/>
    <s v="GNR_ST_WOODCHI_BP_CB-50"/>
    <x v="4"/>
    <n v="4088"/>
  </r>
  <r>
    <x v="0"/>
    <x v="1"/>
    <x v="1"/>
    <x v="2"/>
    <x v="3"/>
    <s v="FI_medium_gas"/>
    <x v="2"/>
    <s v="GNR_ST_MSW_BP_CB-30"/>
    <x v="4"/>
    <n v="8760"/>
  </r>
  <r>
    <x v="0"/>
    <x v="1"/>
    <x v="1"/>
    <x v="2"/>
    <x v="3"/>
    <s v="FI_medium_gas"/>
    <x v="17"/>
    <s v="GNR_ST_WOODCHI_BP_CB-50"/>
    <x v="4"/>
    <n v="423.4"/>
  </r>
  <r>
    <x v="0"/>
    <x v="1"/>
    <x v="1"/>
    <x v="2"/>
    <x v="3"/>
    <s v="FI_small"/>
    <x v="17"/>
    <s v="GNR_ST_WOODCHI_BP_CB-70"/>
    <x v="4"/>
    <n v="4380"/>
  </r>
  <r>
    <x v="0"/>
    <x v="1"/>
    <x v="1"/>
    <x v="2"/>
    <x v="3"/>
    <s v="FinA"/>
    <x v="11"/>
    <s v="GNR_ST_NUCL_CND_E-33"/>
    <x v="4"/>
    <n v="4728.1548030915801"/>
  </r>
  <r>
    <x v="0"/>
    <x v="1"/>
    <x v="1"/>
    <x v="2"/>
    <x v="3"/>
    <s v="FinA"/>
    <x v="5"/>
    <s v="GNR_RES_WTR_NOPMP_MC-01"/>
    <x v="4"/>
    <n v="8760"/>
  </r>
  <r>
    <x v="0"/>
    <x v="1"/>
    <x v="1"/>
    <x v="2"/>
    <x v="3"/>
    <s v="FinA"/>
    <x v="5"/>
    <s v="GNR_RES_WTR_NOPMP_MC-02"/>
    <x v="4"/>
    <n v="8760"/>
  </r>
  <r>
    <x v="0"/>
    <x v="1"/>
    <x v="1"/>
    <x v="2"/>
    <x v="3"/>
    <s v="FinA"/>
    <x v="5"/>
    <s v="GNR_RES_WTR_NOPMP_MC-03"/>
    <x v="4"/>
    <n v="8760"/>
  </r>
  <r>
    <x v="0"/>
    <x v="1"/>
    <x v="1"/>
    <x v="2"/>
    <x v="3"/>
    <s v="FinA"/>
    <x v="5"/>
    <s v="GNR_RES_WTR_NOPMP_MC-04"/>
    <x v="4"/>
    <n v="8760"/>
  </r>
  <r>
    <x v="0"/>
    <x v="1"/>
    <x v="1"/>
    <x v="2"/>
    <x v="3"/>
    <s v="FinA"/>
    <x v="5"/>
    <s v="GNR_RES_WTR_NOPMP_MC-05"/>
    <x v="4"/>
    <n v="7317.5824240091997"/>
  </r>
  <r>
    <x v="0"/>
    <x v="1"/>
    <x v="1"/>
    <x v="2"/>
    <x v="3"/>
    <s v="FinA"/>
    <x v="5"/>
    <s v="GNR_RES_WTR_NOPMP_MC-06"/>
    <x v="4"/>
    <n v="7300"/>
  </r>
  <r>
    <x v="0"/>
    <x v="1"/>
    <x v="1"/>
    <x v="2"/>
    <x v="3"/>
    <s v="FinA"/>
    <x v="5"/>
    <s v="GNR_RES_WTR_NOPMP_MC-07"/>
    <x v="4"/>
    <n v="5422.4175759908003"/>
  </r>
  <r>
    <x v="0"/>
    <x v="1"/>
    <x v="1"/>
    <x v="2"/>
    <x v="3"/>
    <s v="FinA"/>
    <x v="5"/>
    <s v="GNR_RES_WTR_NOPMP_MC-08"/>
    <x v="4"/>
    <n v="2920"/>
  </r>
  <r>
    <x v="0"/>
    <x v="1"/>
    <x v="1"/>
    <x v="2"/>
    <x v="3"/>
    <s v="FinA"/>
    <x v="5"/>
    <s v="GNR_ROR_WTR"/>
    <x v="4"/>
    <n v="4819.2701228276501"/>
  </r>
  <r>
    <x v="0"/>
    <x v="1"/>
    <x v="1"/>
    <x v="2"/>
    <x v="3"/>
    <s v="FinA"/>
    <x v="6"/>
    <s v="GNR_WT_WIND_ONS"/>
    <x v="4"/>
    <n v="1937"/>
  </r>
  <r>
    <x v="0"/>
    <x v="1"/>
    <x v="1"/>
    <x v="3"/>
    <x v="4"/>
    <s v="DE4-E_A"/>
    <x v="3"/>
    <s v="AGG-DE4-E_ES_ELEC"/>
    <x v="4"/>
    <n v="1946.6666666666699"/>
  </r>
  <r>
    <x v="0"/>
    <x v="1"/>
    <x v="1"/>
    <x v="3"/>
    <x v="4"/>
    <s v="DE4-E_A"/>
    <x v="3"/>
    <s v="AGG-DE4-E_RES_WTR_PMP"/>
    <x v="4"/>
    <n v="208"/>
  </r>
  <r>
    <x v="0"/>
    <x v="1"/>
    <x v="1"/>
    <x v="3"/>
    <x v="4"/>
    <s v="DE4-E_A"/>
    <x v="3"/>
    <s v="GNR_ES_ELEC_BAT-LITHIO_E-95_Y-16-29"/>
    <x v="4"/>
    <n v="5840"/>
  </r>
  <r>
    <x v="0"/>
    <x v="1"/>
    <x v="1"/>
    <x v="3"/>
    <x v="4"/>
    <s v="DE4-E_A"/>
    <x v="2"/>
    <s v="GNR_ST_MSW_BP_E-24_LS-220-MW-FEED_Y-2030"/>
    <x v="4"/>
    <n v="8760"/>
  </r>
  <r>
    <x v="0"/>
    <x v="1"/>
    <x v="1"/>
    <x v="3"/>
    <x v="4"/>
    <s v="DE4-E_A"/>
    <x v="2"/>
    <s v="GNR_ST_MSW_BP_E-33"/>
    <x v="4"/>
    <n v="8760"/>
  </r>
  <r>
    <x v="0"/>
    <x v="1"/>
    <x v="1"/>
    <x v="3"/>
    <x v="4"/>
    <s v="DE4-E_A"/>
    <x v="2"/>
    <s v="GNR_ST_MSW_CND_E-33"/>
    <x v="4"/>
    <n v="4380"/>
  </r>
  <r>
    <x v="0"/>
    <x v="1"/>
    <x v="1"/>
    <x v="3"/>
    <x v="4"/>
    <s v="DE4-E_A"/>
    <x v="4"/>
    <s v="GNR_PV_SUN"/>
    <x v="4"/>
    <n v="1084.15773430489"/>
  </r>
  <r>
    <x v="0"/>
    <x v="1"/>
    <x v="1"/>
    <x v="3"/>
    <x v="4"/>
    <s v="DE4-E_A"/>
    <x v="5"/>
    <s v="GNR_ROR_WTR"/>
    <x v="4"/>
    <n v="4819.8606407017596"/>
  </r>
  <r>
    <x v="0"/>
    <x v="1"/>
    <x v="1"/>
    <x v="3"/>
    <x v="4"/>
    <s v="DE4-E_A"/>
    <x v="6"/>
    <s v="GNR_WT_WIND_ONS"/>
    <x v="4"/>
    <n v="2263"/>
  </r>
  <r>
    <x v="0"/>
    <x v="1"/>
    <x v="1"/>
    <x v="3"/>
    <x v="4"/>
    <s v="DE4-E_Offshore_A"/>
    <x v="6"/>
    <s v="GNR_WT_WIND_OFF"/>
    <x v="4"/>
    <n v="4380"/>
  </r>
  <r>
    <x v="0"/>
    <x v="1"/>
    <x v="1"/>
    <x v="3"/>
    <x v="4"/>
    <s v="DE4-E_Offshore_A"/>
    <x v="6"/>
    <s v="GNR_WT_WIND_OFF_L-NS_Y-2030"/>
    <x v="4"/>
    <n v="4380"/>
  </r>
  <r>
    <x v="0"/>
    <x v="1"/>
    <x v="1"/>
    <x v="3"/>
    <x v="5"/>
    <s v="DE4-N_A"/>
    <x v="3"/>
    <s v="AGG-DE4-N_ES_ELEC"/>
    <x v="4"/>
    <n v="2920"/>
  </r>
  <r>
    <x v="0"/>
    <x v="1"/>
    <x v="1"/>
    <x v="3"/>
    <x v="5"/>
    <s v="DE4-N_A"/>
    <x v="3"/>
    <s v="AGG-DE4-N_RES_WTR_PMP"/>
    <x v="4"/>
    <n v="208"/>
  </r>
  <r>
    <x v="0"/>
    <x v="1"/>
    <x v="1"/>
    <x v="3"/>
    <x v="5"/>
    <s v="DE4-N_A"/>
    <x v="3"/>
    <s v="GNR_ES_ELEC_BAT-LITHIO_E-95_Y-16-29"/>
    <x v="4"/>
    <n v="8760"/>
  </r>
  <r>
    <x v="0"/>
    <x v="1"/>
    <x v="1"/>
    <x v="3"/>
    <x v="5"/>
    <s v="DE4-N_A"/>
    <x v="3"/>
    <s v="GNR_ES_ELEC_BAT-LITHIO_E-97_Y-30-50"/>
    <x v="4"/>
    <n v="8760"/>
  </r>
  <r>
    <x v="0"/>
    <x v="1"/>
    <x v="1"/>
    <x v="3"/>
    <x v="5"/>
    <s v="DE4-N_A"/>
    <x v="2"/>
    <s v="GNR_ST_MSW_BP_E-23_LS-220-MW-FEED_Y-2020"/>
    <x v="4"/>
    <n v="8760"/>
  </r>
  <r>
    <x v="0"/>
    <x v="1"/>
    <x v="1"/>
    <x v="3"/>
    <x v="5"/>
    <s v="DE4-N_A"/>
    <x v="2"/>
    <s v="GNR_ST_MSW_BP_E-24_LS-220-MW-FEED_Y-2030"/>
    <x v="4"/>
    <n v="8760"/>
  </r>
  <r>
    <x v="0"/>
    <x v="1"/>
    <x v="1"/>
    <x v="3"/>
    <x v="5"/>
    <s v="DE4-N_A"/>
    <x v="2"/>
    <s v="GNR_ST_MSW_BP_E-33"/>
    <x v="4"/>
    <n v="8760"/>
  </r>
  <r>
    <x v="0"/>
    <x v="1"/>
    <x v="1"/>
    <x v="3"/>
    <x v="5"/>
    <s v="DE4-N_A"/>
    <x v="4"/>
    <s v="GNR_PV_SUN"/>
    <x v="4"/>
    <n v="1046.7699928699601"/>
  </r>
  <r>
    <x v="0"/>
    <x v="1"/>
    <x v="1"/>
    <x v="3"/>
    <x v="5"/>
    <s v="DE4-N_A"/>
    <x v="13"/>
    <s v="GNR_GEO_HEAT_EO"/>
    <x v="4"/>
    <n v="8760"/>
  </r>
  <r>
    <x v="0"/>
    <x v="1"/>
    <x v="1"/>
    <x v="3"/>
    <x v="5"/>
    <s v="DE4-N_A"/>
    <x v="5"/>
    <s v="GNR_ROR_WTR"/>
    <x v="4"/>
    <n v="4820"/>
  </r>
  <r>
    <x v="0"/>
    <x v="1"/>
    <x v="1"/>
    <x v="3"/>
    <x v="5"/>
    <s v="DE4-N_A"/>
    <x v="6"/>
    <s v="GNR_WT_WIND_ONS"/>
    <x v="4"/>
    <n v="2467"/>
  </r>
  <r>
    <x v="0"/>
    <x v="1"/>
    <x v="1"/>
    <x v="3"/>
    <x v="5"/>
    <s v="DE4-N_A"/>
    <x v="6"/>
    <s v="GNR_WT_WIND_ON_LS_Y-2020"/>
    <x v="4"/>
    <n v="2467"/>
  </r>
  <r>
    <x v="0"/>
    <x v="1"/>
    <x v="1"/>
    <x v="3"/>
    <x v="5"/>
    <s v="DE4-N_Offshore_A"/>
    <x v="6"/>
    <s v="GNR_WT_WIND_OFF"/>
    <x v="4"/>
    <n v="4477"/>
  </r>
  <r>
    <x v="0"/>
    <x v="1"/>
    <x v="1"/>
    <x v="3"/>
    <x v="6"/>
    <s v="DE4-S_A"/>
    <x v="1"/>
    <s v="GNR_ST_COAL_BP_E-43"/>
    <x v="4"/>
    <n v="43.8"/>
  </r>
  <r>
    <x v="0"/>
    <x v="1"/>
    <x v="1"/>
    <x v="3"/>
    <x v="6"/>
    <s v="DE4-S_A"/>
    <x v="3"/>
    <s v="AGG-DE4-S_ES_ELEC"/>
    <x v="4"/>
    <n v="1946.6666666666699"/>
  </r>
  <r>
    <x v="0"/>
    <x v="1"/>
    <x v="1"/>
    <x v="3"/>
    <x v="6"/>
    <s v="DE4-S_A"/>
    <x v="3"/>
    <s v="AGG-DE4-S_RES_WTR_PMP"/>
    <x v="4"/>
    <n v="208"/>
  </r>
  <r>
    <x v="0"/>
    <x v="1"/>
    <x v="1"/>
    <x v="3"/>
    <x v="6"/>
    <s v="DE4-S_A"/>
    <x v="3"/>
    <s v="GNR_ES_ELEC_BAT-LITHIO_E-95_Y-16-29"/>
    <x v="4"/>
    <n v="5840"/>
  </r>
  <r>
    <x v="0"/>
    <x v="1"/>
    <x v="1"/>
    <x v="3"/>
    <x v="6"/>
    <s v="DE4-S_A"/>
    <x v="2"/>
    <s v="GNR_ST_MSW_BP_E-24_LS-220-MW-FEED_Y-2030"/>
    <x v="4"/>
    <n v="8760"/>
  </r>
  <r>
    <x v="0"/>
    <x v="1"/>
    <x v="1"/>
    <x v="3"/>
    <x v="6"/>
    <s v="DE4-S_A"/>
    <x v="2"/>
    <s v="GNR_ST_MSW_BP_E-33"/>
    <x v="4"/>
    <n v="8760"/>
  </r>
  <r>
    <x v="0"/>
    <x v="1"/>
    <x v="1"/>
    <x v="3"/>
    <x v="6"/>
    <s v="DE4-S_A"/>
    <x v="2"/>
    <s v="GNR_ST_MSW_CND_E-33"/>
    <x v="4"/>
    <n v="4380"/>
  </r>
  <r>
    <x v="0"/>
    <x v="1"/>
    <x v="1"/>
    <x v="3"/>
    <x v="6"/>
    <s v="DE4-S_A"/>
    <x v="4"/>
    <s v="GNR_PV_SUN"/>
    <x v="4"/>
    <n v="1118.5372748504601"/>
  </r>
  <r>
    <x v="0"/>
    <x v="1"/>
    <x v="1"/>
    <x v="3"/>
    <x v="6"/>
    <s v="DE4-S_A"/>
    <x v="13"/>
    <s v="GNR_GEO_HEAT_EO"/>
    <x v="4"/>
    <n v="8760"/>
  </r>
  <r>
    <x v="0"/>
    <x v="1"/>
    <x v="1"/>
    <x v="3"/>
    <x v="6"/>
    <s v="DE4-S_A"/>
    <x v="5"/>
    <s v="GNR_RES_WTR_NOPMP"/>
    <x v="4"/>
    <n v="4819.8606407017596"/>
  </r>
  <r>
    <x v="0"/>
    <x v="1"/>
    <x v="1"/>
    <x v="3"/>
    <x v="6"/>
    <s v="DE4-S_A"/>
    <x v="5"/>
    <s v="GNR_ROR_WTR"/>
    <x v="4"/>
    <n v="4820"/>
  </r>
  <r>
    <x v="0"/>
    <x v="1"/>
    <x v="1"/>
    <x v="3"/>
    <x v="6"/>
    <s v="DE4-S_A"/>
    <x v="6"/>
    <s v="GNR_WT_WIND_ONS"/>
    <x v="4"/>
    <n v="1887"/>
  </r>
  <r>
    <x v="0"/>
    <x v="1"/>
    <x v="1"/>
    <x v="3"/>
    <x v="7"/>
    <s v="DE4-W_A"/>
    <x v="3"/>
    <s v="AGG-DE4-W_ES_ELEC"/>
    <x v="4"/>
    <n v="2920"/>
  </r>
  <r>
    <x v="0"/>
    <x v="1"/>
    <x v="1"/>
    <x v="3"/>
    <x v="7"/>
    <s v="DE4-W_A"/>
    <x v="3"/>
    <s v="AGG-DE4-W_RES_WTR_PMP"/>
    <x v="4"/>
    <n v="208"/>
  </r>
  <r>
    <x v="0"/>
    <x v="1"/>
    <x v="1"/>
    <x v="3"/>
    <x v="7"/>
    <s v="DE4-W_A"/>
    <x v="3"/>
    <s v="GNR_ES_ELEC_BAT-LITHIO_E-95_Y-16-29"/>
    <x v="4"/>
    <n v="8760"/>
  </r>
  <r>
    <x v="0"/>
    <x v="1"/>
    <x v="1"/>
    <x v="3"/>
    <x v="7"/>
    <s v="DE4-W_A"/>
    <x v="2"/>
    <s v="GNR_ST_MSW_BP_E-24_LS-220-MW-FEED_Y-2030"/>
    <x v="4"/>
    <n v="8760"/>
  </r>
  <r>
    <x v="0"/>
    <x v="1"/>
    <x v="1"/>
    <x v="3"/>
    <x v="7"/>
    <s v="DE4-W_A"/>
    <x v="2"/>
    <s v="GNR_ST_MSW_BP_E-33"/>
    <x v="4"/>
    <n v="8760"/>
  </r>
  <r>
    <x v="0"/>
    <x v="1"/>
    <x v="1"/>
    <x v="3"/>
    <x v="7"/>
    <s v="DE4-W_A"/>
    <x v="2"/>
    <s v="GNR_ST_MSW_CND_E-33"/>
    <x v="4"/>
    <n v="4380"/>
  </r>
  <r>
    <x v="0"/>
    <x v="1"/>
    <x v="1"/>
    <x v="3"/>
    <x v="7"/>
    <s v="DE4-W_A"/>
    <x v="4"/>
    <s v="GNR_PV_SUN"/>
    <x v="4"/>
    <n v="1084.15773430489"/>
  </r>
  <r>
    <x v="0"/>
    <x v="1"/>
    <x v="1"/>
    <x v="3"/>
    <x v="7"/>
    <s v="DE4-W_A"/>
    <x v="5"/>
    <s v="GNR_ROR_WTR"/>
    <x v="4"/>
    <n v="4820"/>
  </r>
  <r>
    <x v="0"/>
    <x v="1"/>
    <x v="1"/>
    <x v="3"/>
    <x v="7"/>
    <s v="DE4-W_A"/>
    <x v="6"/>
    <s v="GNR_WT_WIND_ONS"/>
    <x v="4"/>
    <n v="2177"/>
  </r>
  <r>
    <x v="0"/>
    <x v="1"/>
    <x v="1"/>
    <x v="3"/>
    <x v="7"/>
    <s v="DE4-W_A"/>
    <x v="17"/>
    <s v="GNR_ST_WOODCHI_BP_E-29_LS-600-MW-FEED_Y-2030"/>
    <x v="4"/>
    <n v="4380"/>
  </r>
  <r>
    <x v="0"/>
    <x v="1"/>
    <x v="1"/>
    <x v="3"/>
    <x v="7"/>
    <s v="DE4-W_Offshore_A"/>
    <x v="6"/>
    <s v="GNR_WT_WIND_OFF"/>
    <x v="4"/>
    <n v="4477"/>
  </r>
  <r>
    <x v="0"/>
    <x v="1"/>
    <x v="1"/>
    <x v="3"/>
    <x v="7"/>
    <s v="DE4-W_Offshore_A"/>
    <x v="6"/>
    <s v="GNR_WT_WIND_OFF_L-NS_Y-2020"/>
    <x v="4"/>
    <n v="4477"/>
  </r>
  <r>
    <x v="0"/>
    <x v="1"/>
    <x v="1"/>
    <x v="3"/>
    <x v="7"/>
    <s v="DE4-W_Offshore_A"/>
    <x v="6"/>
    <s v="GNR_WT_WIND_OFF_L-NS_Y-2030"/>
    <x v="4"/>
    <n v="4477"/>
  </r>
  <r>
    <x v="0"/>
    <x v="1"/>
    <x v="1"/>
    <x v="4"/>
    <x v="8"/>
    <s v="LV_A"/>
    <x v="3"/>
    <s v="GNR_ES_ELEC_BAT-LITHIO_E-97_Y-30-50"/>
    <x v="4"/>
    <n v="5606.4"/>
  </r>
  <r>
    <x v="0"/>
    <x v="1"/>
    <x v="1"/>
    <x v="4"/>
    <x v="8"/>
    <s v="LV_A"/>
    <x v="4"/>
    <s v="GNR_PV_SUN_LS-4-MW_Y-2030"/>
    <x v="4"/>
    <n v="998.64"/>
  </r>
  <r>
    <x v="0"/>
    <x v="1"/>
    <x v="1"/>
    <x v="4"/>
    <x v="8"/>
    <s v="LV_A"/>
    <x v="6"/>
    <s v="GNR_WT_WIND_ON_LS_Y-2020"/>
    <x v="4"/>
    <n v="2019"/>
  </r>
  <r>
    <x v="0"/>
    <x v="1"/>
    <x v="1"/>
    <x v="4"/>
    <x v="8"/>
    <s v="LV_RigaR"/>
    <x v="5"/>
    <s v="GNR_RES_WTR_NOPMP"/>
    <x v="4"/>
    <n v="1"/>
  </r>
  <r>
    <x v="0"/>
    <x v="1"/>
    <x v="1"/>
    <x v="4"/>
    <x v="8"/>
    <s v="LV_Rural"/>
    <x v="6"/>
    <s v="GNR_WT_WIND_ONS"/>
    <x v="4"/>
    <n v="1937"/>
  </r>
  <r>
    <x v="0"/>
    <x v="1"/>
    <x v="1"/>
    <x v="5"/>
    <x v="9"/>
    <s v="LT_A"/>
    <x v="3"/>
    <s v="GNR_ES_ELEC_BAT-LITHIO_E-95_Y-16-29"/>
    <x v="4"/>
    <n v="5840"/>
  </r>
  <r>
    <x v="0"/>
    <x v="1"/>
    <x v="1"/>
    <x v="5"/>
    <x v="9"/>
    <s v="LT_A"/>
    <x v="3"/>
    <s v="GNR_ES_ELEC_BAT-LITHIO_E-97_Y-30-50"/>
    <x v="4"/>
    <n v="5789.7839817152899"/>
  </r>
  <r>
    <x v="0"/>
    <x v="1"/>
    <x v="1"/>
    <x v="5"/>
    <x v="9"/>
    <s v="LT_A"/>
    <x v="4"/>
    <s v="GNR_PV_SUN_LS-4-MW_Y-2020"/>
    <x v="4"/>
    <n v="998.64"/>
  </r>
  <r>
    <x v="0"/>
    <x v="1"/>
    <x v="1"/>
    <x v="5"/>
    <x v="9"/>
    <s v="LT_A"/>
    <x v="4"/>
    <s v="GNR_PV_SUN_LS-4-MW_Y-2030"/>
    <x v="4"/>
    <n v="998.64"/>
  </r>
  <r>
    <x v="0"/>
    <x v="1"/>
    <x v="1"/>
    <x v="5"/>
    <x v="9"/>
    <s v="LT_KauU"/>
    <x v="2"/>
    <s v="KAUNAS_ST_MSW_BP"/>
    <x v="4"/>
    <n v="8760"/>
  </r>
  <r>
    <x v="0"/>
    <x v="1"/>
    <x v="1"/>
    <x v="5"/>
    <x v="9"/>
    <s v="LT_KauU"/>
    <x v="5"/>
    <s v="GNR_ROR_WTR"/>
    <x v="4"/>
    <n v="4800"/>
  </r>
  <r>
    <x v="0"/>
    <x v="1"/>
    <x v="1"/>
    <x v="5"/>
    <x v="9"/>
    <s v="LT_KlaU"/>
    <x v="4"/>
    <s v="GNR_PV_SUN"/>
    <x v="4"/>
    <n v="1097.8801303008599"/>
  </r>
  <r>
    <x v="0"/>
    <x v="1"/>
    <x v="1"/>
    <x v="5"/>
    <x v="9"/>
    <s v="LT_Other_DH"/>
    <x v="14"/>
    <s v="LIFOSA_ST_HEAT_BP"/>
    <x v="4"/>
    <n v="8760"/>
  </r>
  <r>
    <x v="0"/>
    <x v="1"/>
    <x v="1"/>
    <x v="5"/>
    <x v="9"/>
    <s v="LT_Other_DH"/>
    <x v="8"/>
    <s v="EBAVERE_ST_WOODWST_BP"/>
    <x v="4"/>
    <n v="8760"/>
  </r>
  <r>
    <x v="0"/>
    <x v="1"/>
    <x v="1"/>
    <x v="5"/>
    <x v="9"/>
    <s v="LT_Rural"/>
    <x v="6"/>
    <s v="GNR_WT_WIND_ONS"/>
    <x v="4"/>
    <n v="1937"/>
  </r>
  <r>
    <x v="0"/>
    <x v="1"/>
    <x v="1"/>
    <x v="5"/>
    <x v="9"/>
    <s v="LT_VilU"/>
    <x v="2"/>
    <s v="VILNIUS_ST_MSW_BP"/>
    <x v="4"/>
    <n v="8760"/>
  </r>
  <r>
    <x v="0"/>
    <x v="1"/>
    <x v="1"/>
    <x v="5"/>
    <x v="9"/>
    <s v="LT_VilU"/>
    <x v="5"/>
    <s v="GNR_ES_WTR_PMP"/>
    <x v="4"/>
    <n v="178.41200000000001"/>
  </r>
  <r>
    <x v="0"/>
    <x v="1"/>
    <x v="1"/>
    <x v="6"/>
    <x v="10"/>
    <s v="NL_A"/>
    <x v="3"/>
    <s v="GNR_ES_ELEC_BAT-LITHIO_E-95_Y-16-29"/>
    <x v="4"/>
    <n v="7105.6778414494001"/>
  </r>
  <r>
    <x v="0"/>
    <x v="1"/>
    <x v="1"/>
    <x v="6"/>
    <x v="10"/>
    <s v="NL_A"/>
    <x v="2"/>
    <s v="GNR_ST_MSW_CND_E-40"/>
    <x v="4"/>
    <n v="8760"/>
  </r>
  <r>
    <x v="0"/>
    <x v="1"/>
    <x v="1"/>
    <x v="6"/>
    <x v="10"/>
    <s v="NL_A"/>
    <x v="11"/>
    <s v="GNR_ST_NUCL_CND_E-33"/>
    <x v="4"/>
    <n v="5805.3315412186403"/>
  </r>
  <r>
    <x v="0"/>
    <x v="1"/>
    <x v="1"/>
    <x v="6"/>
    <x v="10"/>
    <s v="NL_A"/>
    <x v="4"/>
    <s v="GNR_PV_SUN"/>
    <x v="4"/>
    <n v="1098.5039999999999"/>
  </r>
  <r>
    <x v="0"/>
    <x v="1"/>
    <x v="1"/>
    <x v="6"/>
    <x v="10"/>
    <s v="NL_A"/>
    <x v="4"/>
    <s v="GNR_PV_SUN_LS-4-MW_Y-2020"/>
    <x v="4"/>
    <n v="1098.5039999999999"/>
  </r>
  <r>
    <x v="0"/>
    <x v="1"/>
    <x v="1"/>
    <x v="6"/>
    <x v="10"/>
    <s v="NL_A"/>
    <x v="5"/>
    <s v="GNR_ROR_WTR"/>
    <x v="4"/>
    <n v="4200"/>
  </r>
  <r>
    <x v="0"/>
    <x v="1"/>
    <x v="1"/>
    <x v="6"/>
    <x v="10"/>
    <s v="NL_A"/>
    <x v="6"/>
    <s v="GNR_WT_WIND_OFF"/>
    <x v="4"/>
    <n v="2860"/>
  </r>
  <r>
    <x v="0"/>
    <x v="1"/>
    <x v="1"/>
    <x v="6"/>
    <x v="10"/>
    <s v="NL_A"/>
    <x v="6"/>
    <s v="GNR_WT_WIND_ONS"/>
    <x v="4"/>
    <n v="2860"/>
  </r>
  <r>
    <x v="0"/>
    <x v="1"/>
    <x v="1"/>
    <x v="6"/>
    <x v="10"/>
    <s v="NL_A"/>
    <x v="6"/>
    <s v="GNR_WT_WIND_ON_LS_Y-2020"/>
    <x v="4"/>
    <n v="2860"/>
  </r>
  <r>
    <x v="0"/>
    <x v="1"/>
    <x v="1"/>
    <x v="6"/>
    <x v="10"/>
    <s v="NL_A"/>
    <x v="6"/>
    <s v="GNR_WT_WIND_ON_LS_Y-2030"/>
    <x v="4"/>
    <n v="2860"/>
  </r>
  <r>
    <x v="0"/>
    <x v="1"/>
    <x v="1"/>
    <x v="6"/>
    <x v="10"/>
    <s v="NL_A"/>
    <x v="15"/>
    <s v="GNR_ST_WOOD_CND_E-50"/>
    <x v="4"/>
    <n v="4380"/>
  </r>
  <r>
    <x v="0"/>
    <x v="1"/>
    <x v="1"/>
    <x v="7"/>
    <x v="11"/>
    <s v="NO1_A1"/>
    <x v="3"/>
    <s v="GNR_ES_ELEC_BAT-LITHIO_E-97_Y-30-50"/>
    <x v="4"/>
    <n v="11212.8"/>
  </r>
  <r>
    <x v="0"/>
    <x v="1"/>
    <x v="1"/>
    <x v="7"/>
    <x v="11"/>
    <s v="NO1_A1"/>
    <x v="5"/>
    <s v="GNR_RES_WTR_NOPMP_MC-01"/>
    <x v="4"/>
    <n v="7300"/>
  </r>
  <r>
    <x v="0"/>
    <x v="1"/>
    <x v="1"/>
    <x v="7"/>
    <x v="11"/>
    <s v="NO1_A1"/>
    <x v="5"/>
    <s v="GNR_RES_WTR_NOPMP_MC-02"/>
    <x v="4"/>
    <n v="7300"/>
  </r>
  <r>
    <x v="0"/>
    <x v="1"/>
    <x v="1"/>
    <x v="7"/>
    <x v="11"/>
    <s v="NO1_A1"/>
    <x v="5"/>
    <s v="GNR_RES_WTR_NOPMP_MC-03"/>
    <x v="4"/>
    <n v="5865.1339031520201"/>
  </r>
  <r>
    <x v="0"/>
    <x v="1"/>
    <x v="1"/>
    <x v="7"/>
    <x v="11"/>
    <s v="NO1_A1"/>
    <x v="5"/>
    <s v="GNR_RES_WTR_NOPMP_MC-04"/>
    <x v="4"/>
    <n v="4765.63969677557"/>
  </r>
  <r>
    <x v="0"/>
    <x v="1"/>
    <x v="1"/>
    <x v="7"/>
    <x v="11"/>
    <s v="NO1_A1"/>
    <x v="5"/>
    <s v="GNR_RES_WTR_NOPMP_MC-05"/>
    <x v="4"/>
    <n v="4153.4775342937201"/>
  </r>
  <r>
    <x v="0"/>
    <x v="1"/>
    <x v="1"/>
    <x v="7"/>
    <x v="11"/>
    <s v="NO1_A1"/>
    <x v="5"/>
    <s v="GNR_RES_WTR_NOPMP_MC-06"/>
    <x v="4"/>
    <n v="793.60908816428798"/>
  </r>
  <r>
    <x v="0"/>
    <x v="1"/>
    <x v="1"/>
    <x v="7"/>
    <x v="11"/>
    <s v="NO1_A1"/>
    <x v="5"/>
    <s v="GNR_ROR_WTR"/>
    <x v="4"/>
    <n v="4175.1582243447401"/>
  </r>
  <r>
    <x v="0"/>
    <x v="1"/>
    <x v="1"/>
    <x v="7"/>
    <x v="11"/>
    <s v="NO1_A1"/>
    <x v="6"/>
    <s v="GNR_WT_WIND_ONS"/>
    <x v="4"/>
    <n v="2798"/>
  </r>
  <r>
    <x v="0"/>
    <x v="1"/>
    <x v="1"/>
    <x v="7"/>
    <x v="11"/>
    <s v="NO1_A2"/>
    <x v="2"/>
    <s v="GNR_ST_MSW_BP_CB-20"/>
    <x v="4"/>
    <n v="8760"/>
  </r>
  <r>
    <x v="0"/>
    <x v="1"/>
    <x v="1"/>
    <x v="7"/>
    <x v="11"/>
    <s v="NO1_A3"/>
    <x v="2"/>
    <s v="GNR_ST_MSW_BP_CB-20"/>
    <x v="4"/>
    <n v="8760"/>
  </r>
  <r>
    <x v="0"/>
    <x v="1"/>
    <x v="1"/>
    <x v="7"/>
    <x v="12"/>
    <s v="NO2_A1"/>
    <x v="5"/>
    <s v="GNR_RES_WTR_NOPMP_MC-01"/>
    <x v="4"/>
    <n v="8760"/>
  </r>
  <r>
    <x v="0"/>
    <x v="1"/>
    <x v="1"/>
    <x v="7"/>
    <x v="12"/>
    <s v="NO2_A1"/>
    <x v="5"/>
    <s v="GNR_RES_WTR_NOPMP_MC-02"/>
    <x v="4"/>
    <n v="8760"/>
  </r>
  <r>
    <x v="0"/>
    <x v="1"/>
    <x v="1"/>
    <x v="7"/>
    <x v="12"/>
    <s v="NO2_A1"/>
    <x v="5"/>
    <s v="GNR_RES_WTR_NOPMP_MC-03"/>
    <x v="4"/>
    <n v="7488.1598812762604"/>
  </r>
  <r>
    <x v="0"/>
    <x v="1"/>
    <x v="1"/>
    <x v="7"/>
    <x v="12"/>
    <s v="NO2_A1"/>
    <x v="5"/>
    <s v="GNR_RES_WTR_NOPMP_MC-04"/>
    <x v="4"/>
    <n v="5840"/>
  </r>
  <r>
    <x v="0"/>
    <x v="1"/>
    <x v="1"/>
    <x v="7"/>
    <x v="12"/>
    <s v="NO2_A1"/>
    <x v="5"/>
    <s v="GNR_RES_WTR_NOPMP_MC-05"/>
    <x v="4"/>
    <n v="4380"/>
  </r>
  <r>
    <x v="0"/>
    <x v="1"/>
    <x v="1"/>
    <x v="7"/>
    <x v="12"/>
    <s v="NO2_A1"/>
    <x v="5"/>
    <s v="GNR_RES_WTR_NOPMP_MC-06"/>
    <x v="4"/>
    <n v="3856.3472414452899"/>
  </r>
  <r>
    <x v="0"/>
    <x v="1"/>
    <x v="1"/>
    <x v="7"/>
    <x v="12"/>
    <s v="NO2_A1"/>
    <x v="5"/>
    <s v="GNR_RES_WTR_NOPMP_MC-07"/>
    <x v="4"/>
    <n v="1957.3186230901999"/>
  </r>
  <r>
    <x v="0"/>
    <x v="1"/>
    <x v="1"/>
    <x v="7"/>
    <x v="12"/>
    <s v="NO2_A1"/>
    <x v="5"/>
    <s v="GNR_RES_WTR_NOPMP_MC-08"/>
    <x v="4"/>
    <n v="1206.3199204006601"/>
  </r>
  <r>
    <x v="0"/>
    <x v="1"/>
    <x v="1"/>
    <x v="7"/>
    <x v="12"/>
    <s v="NO2_A1"/>
    <x v="5"/>
    <s v="GNR_RES_WTR_PMP_MC-01"/>
    <x v="4"/>
    <n v="8760"/>
  </r>
  <r>
    <x v="0"/>
    <x v="1"/>
    <x v="1"/>
    <x v="7"/>
    <x v="12"/>
    <s v="NO2_A1"/>
    <x v="5"/>
    <s v="GNR_ROR_WTR"/>
    <x v="4"/>
    <n v="4734.0461687819097"/>
  </r>
  <r>
    <x v="0"/>
    <x v="1"/>
    <x v="1"/>
    <x v="7"/>
    <x v="12"/>
    <s v="NO2_A1"/>
    <x v="6"/>
    <s v="GNR_WT_WIND_ONS"/>
    <x v="4"/>
    <n v="2798"/>
  </r>
  <r>
    <x v="0"/>
    <x v="1"/>
    <x v="1"/>
    <x v="7"/>
    <x v="12"/>
    <s v="NO2_A2"/>
    <x v="2"/>
    <s v="GNR_ST_MSW_BP_CB-30"/>
    <x v="4"/>
    <n v="8760"/>
  </r>
  <r>
    <x v="0"/>
    <x v="1"/>
    <x v="1"/>
    <x v="7"/>
    <x v="13"/>
    <s v="NO3_A1"/>
    <x v="3"/>
    <s v="GNR_ES_ELEC_BAT-LITHIO_E-97_Y-30-50"/>
    <x v="4"/>
    <n v="11212.8"/>
  </r>
  <r>
    <x v="0"/>
    <x v="1"/>
    <x v="1"/>
    <x v="7"/>
    <x v="13"/>
    <s v="NO3_A1"/>
    <x v="5"/>
    <s v="GNR_RES_WTR_NOPMP_MC-01"/>
    <x v="4"/>
    <n v="8760"/>
  </r>
  <r>
    <x v="0"/>
    <x v="1"/>
    <x v="1"/>
    <x v="7"/>
    <x v="13"/>
    <s v="NO3_A1"/>
    <x v="5"/>
    <s v="GNR_RES_WTR_NOPMP_MC-02"/>
    <x v="4"/>
    <n v="7300"/>
  </r>
  <r>
    <x v="0"/>
    <x v="1"/>
    <x v="1"/>
    <x v="7"/>
    <x v="13"/>
    <s v="NO3_A1"/>
    <x v="5"/>
    <s v="GNR_RES_WTR_NOPMP_MC-03"/>
    <x v="4"/>
    <n v="7300"/>
  </r>
  <r>
    <x v="0"/>
    <x v="1"/>
    <x v="1"/>
    <x v="7"/>
    <x v="13"/>
    <s v="NO3_A1"/>
    <x v="5"/>
    <s v="GNR_RES_WTR_NOPMP_MC-04"/>
    <x v="4"/>
    <n v="7300"/>
  </r>
  <r>
    <x v="0"/>
    <x v="1"/>
    <x v="1"/>
    <x v="7"/>
    <x v="13"/>
    <s v="NO3_A1"/>
    <x v="5"/>
    <s v="GNR_RES_WTR_NOPMP_MC-05"/>
    <x v="4"/>
    <n v="4864.8573014785297"/>
  </r>
  <r>
    <x v="0"/>
    <x v="1"/>
    <x v="1"/>
    <x v="7"/>
    <x v="13"/>
    <s v="NO3_A1"/>
    <x v="5"/>
    <s v="GNR_RES_WTR_NOPMP_MC-06"/>
    <x v="4"/>
    <n v="2920"/>
  </r>
  <r>
    <x v="0"/>
    <x v="1"/>
    <x v="1"/>
    <x v="7"/>
    <x v="13"/>
    <s v="NO3_A1"/>
    <x v="5"/>
    <s v="GNR_RES_WTR_NOPMP_MC-07"/>
    <x v="4"/>
    <n v="2920"/>
  </r>
  <r>
    <x v="0"/>
    <x v="1"/>
    <x v="1"/>
    <x v="7"/>
    <x v="13"/>
    <s v="NO3_A1"/>
    <x v="5"/>
    <s v="GNR_RES_WTR_NOPMP_MC-08"/>
    <x v="4"/>
    <n v="2707.08148701853"/>
  </r>
  <r>
    <x v="0"/>
    <x v="1"/>
    <x v="1"/>
    <x v="7"/>
    <x v="13"/>
    <s v="NO3_A1"/>
    <x v="5"/>
    <s v="GNR_RES_WTR_NOPMP_MC-09"/>
    <x v="4"/>
    <n v="341.914627309943"/>
  </r>
  <r>
    <x v="0"/>
    <x v="1"/>
    <x v="1"/>
    <x v="7"/>
    <x v="13"/>
    <s v="NO3_A1"/>
    <x v="5"/>
    <s v="GNR_RES_WTR_PMP_MC-01"/>
    <x v="4"/>
    <n v="8760"/>
  </r>
  <r>
    <x v="0"/>
    <x v="1"/>
    <x v="1"/>
    <x v="7"/>
    <x v="13"/>
    <s v="NO3_A1"/>
    <x v="5"/>
    <s v="GNR_ROR_WTR"/>
    <x v="4"/>
    <n v="3856.6455261026799"/>
  </r>
  <r>
    <x v="0"/>
    <x v="1"/>
    <x v="1"/>
    <x v="7"/>
    <x v="13"/>
    <s v="NO3_A1"/>
    <x v="6"/>
    <s v="GNR_WT_WIND_ONS"/>
    <x v="4"/>
    <n v="2782"/>
  </r>
  <r>
    <x v="0"/>
    <x v="1"/>
    <x v="1"/>
    <x v="7"/>
    <x v="13"/>
    <s v="NO3_A1"/>
    <x v="6"/>
    <s v="GNR_WT_WIND_ON_LS_Y-2020"/>
    <x v="4"/>
    <n v="2782"/>
  </r>
  <r>
    <x v="0"/>
    <x v="1"/>
    <x v="1"/>
    <x v="7"/>
    <x v="13"/>
    <s v="NO3_A1"/>
    <x v="6"/>
    <s v="GNR_WT_WIND_ON_LS_Y-2030"/>
    <x v="4"/>
    <n v="2782"/>
  </r>
  <r>
    <x v="0"/>
    <x v="1"/>
    <x v="1"/>
    <x v="7"/>
    <x v="13"/>
    <s v="NO3_A2"/>
    <x v="2"/>
    <s v="GNR_ST_MSW_BP_CB-20"/>
    <x v="4"/>
    <n v="8760"/>
  </r>
  <r>
    <x v="0"/>
    <x v="1"/>
    <x v="1"/>
    <x v="7"/>
    <x v="13"/>
    <s v="NO3_Offshore"/>
    <x v="6"/>
    <s v="GNR_WT_WIND_OFF_L-NS_Y-2030"/>
    <x v="4"/>
    <n v="3942"/>
  </r>
  <r>
    <x v="0"/>
    <x v="1"/>
    <x v="1"/>
    <x v="7"/>
    <x v="14"/>
    <s v="NO4_A1"/>
    <x v="5"/>
    <s v="GNR_RES_WTR_NOPMP_MC-01"/>
    <x v="4"/>
    <n v="8760"/>
  </r>
  <r>
    <x v="0"/>
    <x v="1"/>
    <x v="1"/>
    <x v="7"/>
    <x v="14"/>
    <s v="NO4_A1"/>
    <x v="5"/>
    <s v="GNR_RES_WTR_NOPMP_MC-02"/>
    <x v="4"/>
    <n v="8760"/>
  </r>
  <r>
    <x v="0"/>
    <x v="1"/>
    <x v="1"/>
    <x v="7"/>
    <x v="14"/>
    <s v="NO4_A1"/>
    <x v="5"/>
    <s v="GNR_RES_WTR_NOPMP_MC-03"/>
    <x v="4"/>
    <n v="8760"/>
  </r>
  <r>
    <x v="0"/>
    <x v="1"/>
    <x v="1"/>
    <x v="7"/>
    <x v="14"/>
    <s v="NO4_A1"/>
    <x v="5"/>
    <s v="GNR_RES_WTR_NOPMP_MC-04"/>
    <x v="4"/>
    <n v="8760"/>
  </r>
  <r>
    <x v="0"/>
    <x v="1"/>
    <x v="1"/>
    <x v="7"/>
    <x v="14"/>
    <s v="NO4_A1"/>
    <x v="5"/>
    <s v="GNR_RES_WTR_NOPMP_MC-05"/>
    <x v="4"/>
    <n v="6440.8400683837899"/>
  </r>
  <r>
    <x v="0"/>
    <x v="1"/>
    <x v="1"/>
    <x v="7"/>
    <x v="14"/>
    <s v="NO4_A1"/>
    <x v="5"/>
    <s v="GNR_RES_WTR_NOPMP_MC-06"/>
    <x v="4"/>
    <n v="4380"/>
  </r>
  <r>
    <x v="0"/>
    <x v="1"/>
    <x v="1"/>
    <x v="7"/>
    <x v="14"/>
    <s v="NO4_A1"/>
    <x v="5"/>
    <s v="GNR_RES_WTR_NOPMP_MC-07"/>
    <x v="4"/>
    <n v="3698.06009212768"/>
  </r>
  <r>
    <x v="0"/>
    <x v="1"/>
    <x v="1"/>
    <x v="7"/>
    <x v="14"/>
    <s v="NO4_A1"/>
    <x v="5"/>
    <s v="GNR_RES_WTR_NOPMP_MC-08"/>
    <x v="4"/>
    <n v="663.72775913841394"/>
  </r>
  <r>
    <x v="0"/>
    <x v="1"/>
    <x v="1"/>
    <x v="7"/>
    <x v="14"/>
    <s v="NO4_A1"/>
    <x v="5"/>
    <s v="GNR_ROR_WTR"/>
    <x v="4"/>
    <n v="3844.4187837157501"/>
  </r>
  <r>
    <x v="0"/>
    <x v="1"/>
    <x v="1"/>
    <x v="7"/>
    <x v="14"/>
    <s v="NO4_A1"/>
    <x v="6"/>
    <s v="GNR_WT_WIND_ONS"/>
    <x v="4"/>
    <n v="3120"/>
  </r>
  <r>
    <x v="0"/>
    <x v="1"/>
    <x v="1"/>
    <x v="7"/>
    <x v="14"/>
    <s v="NO4_A1"/>
    <x v="6"/>
    <s v="GNR_WT_WIND_ON_LS_Y-2030"/>
    <x v="4"/>
    <n v="3120"/>
  </r>
  <r>
    <x v="0"/>
    <x v="1"/>
    <x v="1"/>
    <x v="7"/>
    <x v="14"/>
    <s v="NO4_A2"/>
    <x v="2"/>
    <s v="GNR_ST_MSW_BP_CB-20"/>
    <x v="4"/>
    <n v="8760"/>
  </r>
  <r>
    <x v="0"/>
    <x v="1"/>
    <x v="1"/>
    <x v="7"/>
    <x v="15"/>
    <s v="NO5_A1"/>
    <x v="2"/>
    <s v="GNR_ST_MSW_BP_E-23_LS-220-MW-FEED_Y-2020"/>
    <x v="4"/>
    <n v="8760"/>
  </r>
  <r>
    <x v="0"/>
    <x v="1"/>
    <x v="1"/>
    <x v="7"/>
    <x v="15"/>
    <s v="NO5_A1"/>
    <x v="5"/>
    <s v="GNR_RES_WTR_NOPMP_MC-01"/>
    <x v="4"/>
    <n v="8760"/>
  </r>
  <r>
    <x v="0"/>
    <x v="1"/>
    <x v="1"/>
    <x v="7"/>
    <x v="15"/>
    <s v="NO5_A1"/>
    <x v="5"/>
    <s v="GNR_RES_WTR_NOPMP_MC-02"/>
    <x v="4"/>
    <n v="8586.3668214227091"/>
  </r>
  <r>
    <x v="0"/>
    <x v="1"/>
    <x v="1"/>
    <x v="7"/>
    <x v="15"/>
    <s v="NO5_A1"/>
    <x v="5"/>
    <s v="GNR_RES_WTR_NOPMP_MC-03"/>
    <x v="4"/>
    <n v="5927.7013799356"/>
  </r>
  <r>
    <x v="0"/>
    <x v="1"/>
    <x v="1"/>
    <x v="7"/>
    <x v="15"/>
    <s v="NO5_A1"/>
    <x v="5"/>
    <s v="GNR_RES_WTR_NOPMP_MC-04"/>
    <x v="4"/>
    <n v="5840"/>
  </r>
  <r>
    <x v="0"/>
    <x v="1"/>
    <x v="1"/>
    <x v="7"/>
    <x v="15"/>
    <s v="NO5_A1"/>
    <x v="5"/>
    <s v="GNR_RES_WTR_NOPMP_MC-05"/>
    <x v="4"/>
    <n v="4774.4306263623503"/>
  </r>
  <r>
    <x v="0"/>
    <x v="1"/>
    <x v="1"/>
    <x v="7"/>
    <x v="15"/>
    <s v="NO5_A1"/>
    <x v="5"/>
    <s v="GNR_RES_WTR_NOPMP_MC-06"/>
    <x v="4"/>
    <n v="4380"/>
  </r>
  <r>
    <x v="0"/>
    <x v="1"/>
    <x v="1"/>
    <x v="7"/>
    <x v="15"/>
    <s v="NO5_A1"/>
    <x v="5"/>
    <s v="GNR_RES_WTR_NOPMP_MC-07"/>
    <x v="4"/>
    <n v="3248.70590123587"/>
  </r>
  <r>
    <x v="0"/>
    <x v="1"/>
    <x v="1"/>
    <x v="7"/>
    <x v="15"/>
    <s v="NO5_A1"/>
    <x v="5"/>
    <s v="GNR_RES_WTR_NOPMP_MC-08"/>
    <x v="4"/>
    <n v="948.04025088617198"/>
  </r>
  <r>
    <x v="0"/>
    <x v="1"/>
    <x v="1"/>
    <x v="7"/>
    <x v="15"/>
    <s v="NO5_A1"/>
    <x v="5"/>
    <s v="GNR_RES_WTR_PMP_MC-01"/>
    <x v="4"/>
    <n v="8760"/>
  </r>
  <r>
    <x v="0"/>
    <x v="1"/>
    <x v="1"/>
    <x v="7"/>
    <x v="15"/>
    <s v="NO5_A1"/>
    <x v="5"/>
    <s v="GNR_ROR_WTR"/>
    <x v="4"/>
    <n v="5285.4878204036604"/>
  </r>
  <r>
    <x v="0"/>
    <x v="1"/>
    <x v="1"/>
    <x v="7"/>
    <x v="15"/>
    <s v="NO5_A1"/>
    <x v="6"/>
    <s v="GNR_WT_WIND_ON_LS_Y-2020"/>
    <x v="4"/>
    <n v="2798"/>
  </r>
  <r>
    <x v="0"/>
    <x v="1"/>
    <x v="1"/>
    <x v="7"/>
    <x v="15"/>
    <s v="NO5_A2"/>
    <x v="2"/>
    <s v="GNR_ST_MSW_BP_CB-20"/>
    <x v="4"/>
    <n v="8760"/>
  </r>
  <r>
    <x v="0"/>
    <x v="1"/>
    <x v="1"/>
    <x v="7"/>
    <x v="15"/>
    <s v="NO5_Offshore"/>
    <x v="6"/>
    <s v="GNR_WT_WIND_OFF_L-NS_Y-2030"/>
    <x v="4"/>
    <n v="3942"/>
  </r>
  <r>
    <x v="0"/>
    <x v="1"/>
    <x v="1"/>
    <x v="8"/>
    <x v="16"/>
    <s v="PL_A"/>
    <x v="3"/>
    <s v="GNR_ES_ELEC_BAT-LITHIO_E-95_Y-16-29"/>
    <x v="4"/>
    <n v="7880.9922301626602"/>
  </r>
  <r>
    <x v="0"/>
    <x v="1"/>
    <x v="1"/>
    <x v="8"/>
    <x v="16"/>
    <s v="PL_A"/>
    <x v="2"/>
    <s v="GNR_ST_MSW_BP_E-15"/>
    <x v="4"/>
    <n v="8760"/>
  </r>
  <r>
    <x v="0"/>
    <x v="1"/>
    <x v="1"/>
    <x v="8"/>
    <x v="16"/>
    <s v="PL_A"/>
    <x v="2"/>
    <s v="GNR_ST_MSW_BP_E-24_LS-220-MW-FEED_Y-2030"/>
    <x v="4"/>
    <n v="8760"/>
  </r>
  <r>
    <x v="0"/>
    <x v="1"/>
    <x v="1"/>
    <x v="8"/>
    <x v="16"/>
    <s v="PL_A"/>
    <x v="4"/>
    <s v="GNR_PV_SUN"/>
    <x v="4"/>
    <n v="1097.8801303008599"/>
  </r>
  <r>
    <x v="0"/>
    <x v="1"/>
    <x v="1"/>
    <x v="8"/>
    <x v="16"/>
    <s v="PL_A"/>
    <x v="5"/>
    <s v="GNR_ES_WTR_PMP"/>
    <x v="4"/>
    <n v="178.41200000000001"/>
  </r>
  <r>
    <x v="0"/>
    <x v="1"/>
    <x v="1"/>
    <x v="8"/>
    <x v="16"/>
    <s v="PL_A"/>
    <x v="6"/>
    <s v="GNR_WT_WIND_ONS"/>
    <x v="4"/>
    <n v="2286"/>
  </r>
  <r>
    <x v="0"/>
    <x v="1"/>
    <x v="1"/>
    <x v="8"/>
    <x v="16"/>
    <s v="PL_A"/>
    <x v="6"/>
    <s v="GNR_WT_WIND_ON_LS_Y-2020"/>
    <x v="4"/>
    <n v="2286"/>
  </r>
  <r>
    <x v="0"/>
    <x v="1"/>
    <x v="1"/>
    <x v="8"/>
    <x v="16"/>
    <s v="PL_A"/>
    <x v="17"/>
    <s v="GNR_ST_WOODCHI_BP_E-29_LS-600-MW-FEED_Y-2030"/>
    <x v="4"/>
    <n v="4380"/>
  </r>
  <r>
    <x v="0"/>
    <x v="1"/>
    <x v="1"/>
    <x v="8"/>
    <x v="16"/>
    <s v="PL_Rural"/>
    <x v="11"/>
    <s v="GNR_ST_NUCL_CND_E-33"/>
    <x v="4"/>
    <n v="4380"/>
  </r>
  <r>
    <x v="0"/>
    <x v="1"/>
    <x v="1"/>
    <x v="8"/>
    <x v="16"/>
    <s v="PL_Rural"/>
    <x v="5"/>
    <s v="GNR_ROR_WTR"/>
    <x v="4"/>
    <n v="2425"/>
  </r>
  <r>
    <x v="0"/>
    <x v="1"/>
    <x v="1"/>
    <x v="9"/>
    <x v="17"/>
    <s v="SE1A"/>
    <x v="5"/>
    <s v="GNR_RES_WTR_NOPMP_MC-01"/>
    <x v="4"/>
    <n v="8760"/>
  </r>
  <r>
    <x v="0"/>
    <x v="1"/>
    <x v="1"/>
    <x v="9"/>
    <x v="17"/>
    <s v="SE1A"/>
    <x v="5"/>
    <s v="GNR_RES_WTR_NOPMP_MC-02"/>
    <x v="4"/>
    <n v="8760"/>
  </r>
  <r>
    <x v="0"/>
    <x v="1"/>
    <x v="1"/>
    <x v="9"/>
    <x v="17"/>
    <s v="SE1A"/>
    <x v="5"/>
    <s v="GNR_RES_WTR_NOPMP_MC-03"/>
    <x v="4"/>
    <n v="5064.8661247439004"/>
  </r>
  <r>
    <x v="0"/>
    <x v="1"/>
    <x v="1"/>
    <x v="9"/>
    <x v="17"/>
    <s v="SE1A"/>
    <x v="5"/>
    <s v="GNR_RES_WTR_NOPMP_MC-04"/>
    <x v="4"/>
    <n v="2920"/>
  </r>
  <r>
    <x v="0"/>
    <x v="1"/>
    <x v="1"/>
    <x v="9"/>
    <x v="17"/>
    <s v="SE1A"/>
    <x v="5"/>
    <s v="GNR_RES_WTR_NOPMP_MC-05"/>
    <x v="4"/>
    <n v="2920"/>
  </r>
  <r>
    <x v="0"/>
    <x v="1"/>
    <x v="1"/>
    <x v="9"/>
    <x v="17"/>
    <s v="SE1A"/>
    <x v="5"/>
    <s v="GNR_RES_WTR_NOPMP_MC-06"/>
    <x v="4"/>
    <n v="2920"/>
  </r>
  <r>
    <x v="0"/>
    <x v="1"/>
    <x v="1"/>
    <x v="9"/>
    <x v="17"/>
    <s v="SE1A"/>
    <x v="5"/>
    <s v="GNR_RES_WTR_NOPMP_MC-07"/>
    <x v="4"/>
    <n v="1460"/>
  </r>
  <r>
    <x v="0"/>
    <x v="1"/>
    <x v="1"/>
    <x v="9"/>
    <x v="17"/>
    <s v="SE1A"/>
    <x v="5"/>
    <s v="GNR_ROR_WTR"/>
    <x v="4"/>
    <n v="4117.7216076069999"/>
  </r>
  <r>
    <x v="0"/>
    <x v="1"/>
    <x v="1"/>
    <x v="9"/>
    <x v="17"/>
    <s v="SE1A"/>
    <x v="6"/>
    <s v="GNR_WT_WIND_ONS"/>
    <x v="4"/>
    <n v="2533"/>
  </r>
  <r>
    <x v="0"/>
    <x v="1"/>
    <x v="1"/>
    <x v="9"/>
    <x v="17"/>
    <s v="SE1_IND"/>
    <x v="2"/>
    <s v="GNR_ST_MSW_BP_E-23_LS-220-MW-FEED_Y-2020"/>
    <x v="4"/>
    <n v="8760"/>
  </r>
  <r>
    <x v="0"/>
    <x v="1"/>
    <x v="1"/>
    <x v="9"/>
    <x v="17"/>
    <s v="SE1_medium"/>
    <x v="2"/>
    <s v="GNR_ST_MSW_BP_CB-20"/>
    <x v="4"/>
    <n v="8760"/>
  </r>
  <r>
    <x v="0"/>
    <x v="1"/>
    <x v="1"/>
    <x v="9"/>
    <x v="18"/>
    <s v="SE2A"/>
    <x v="5"/>
    <s v="GNR_RES_WTR_NOPMP_MC-01"/>
    <x v="4"/>
    <n v="8760"/>
  </r>
  <r>
    <x v="0"/>
    <x v="1"/>
    <x v="1"/>
    <x v="9"/>
    <x v="18"/>
    <s v="SE2A"/>
    <x v="5"/>
    <s v="GNR_RES_WTR_NOPMP_MC-02"/>
    <x v="4"/>
    <n v="7978.3191245527696"/>
  </r>
  <r>
    <x v="0"/>
    <x v="1"/>
    <x v="1"/>
    <x v="9"/>
    <x v="18"/>
    <s v="SE2A"/>
    <x v="5"/>
    <s v="GNR_RES_WTR_NOPMP_MC-03"/>
    <x v="4"/>
    <n v="7300"/>
  </r>
  <r>
    <x v="0"/>
    <x v="1"/>
    <x v="1"/>
    <x v="9"/>
    <x v="18"/>
    <s v="SE2A"/>
    <x v="5"/>
    <s v="GNR_RES_WTR_NOPMP_MC-04"/>
    <x v="4"/>
    <n v="7300"/>
  </r>
  <r>
    <x v="0"/>
    <x v="1"/>
    <x v="1"/>
    <x v="9"/>
    <x v="18"/>
    <s v="SE2A"/>
    <x v="5"/>
    <s v="GNR_RES_WTR_NOPMP_MC-05"/>
    <x v="4"/>
    <n v="7300"/>
  </r>
  <r>
    <x v="0"/>
    <x v="1"/>
    <x v="1"/>
    <x v="9"/>
    <x v="18"/>
    <s v="SE2A"/>
    <x v="5"/>
    <s v="GNR_RES_WTR_NOPMP_MC-06"/>
    <x v="4"/>
    <n v="5775.5342912542201"/>
  </r>
  <r>
    <x v="0"/>
    <x v="1"/>
    <x v="1"/>
    <x v="9"/>
    <x v="18"/>
    <s v="SE2A"/>
    <x v="5"/>
    <s v="GNR_RES_WTR_PMP_MC-01"/>
    <x v="4"/>
    <n v="8760"/>
  </r>
  <r>
    <x v="0"/>
    <x v="1"/>
    <x v="1"/>
    <x v="9"/>
    <x v="18"/>
    <s v="SE2A"/>
    <x v="5"/>
    <s v="GNR_ROR_WTR"/>
    <x v="4"/>
    <n v="5120.4500711137698"/>
  </r>
  <r>
    <x v="0"/>
    <x v="1"/>
    <x v="1"/>
    <x v="9"/>
    <x v="18"/>
    <s v="SE2A"/>
    <x v="6"/>
    <s v="GNR_WT_WIND_ONS"/>
    <x v="4"/>
    <n v="2533"/>
  </r>
  <r>
    <x v="0"/>
    <x v="1"/>
    <x v="1"/>
    <x v="9"/>
    <x v="18"/>
    <s v="SE2_IND"/>
    <x v="2"/>
    <s v="GNR_ST_MSW_BP_E-23_LS-220-MW-FEED_Y-2020"/>
    <x v="4"/>
    <n v="8760"/>
  </r>
  <r>
    <x v="0"/>
    <x v="1"/>
    <x v="1"/>
    <x v="9"/>
    <x v="18"/>
    <s v="SE2_medium"/>
    <x v="2"/>
    <s v="GNR_ST_MSW_BP_CB-20"/>
    <x v="4"/>
    <n v="8760"/>
  </r>
  <r>
    <x v="0"/>
    <x v="1"/>
    <x v="1"/>
    <x v="9"/>
    <x v="18"/>
    <s v="SE2_medium"/>
    <x v="2"/>
    <s v="GNR_ST_MSW_BP_CB-40"/>
    <x v="4"/>
    <n v="8760"/>
  </r>
  <r>
    <x v="0"/>
    <x v="1"/>
    <x v="1"/>
    <x v="9"/>
    <x v="18"/>
    <s v="SE2_medium"/>
    <x v="17"/>
    <s v="GNR_ST_WOODCHI_BP_CB-50"/>
    <x v="4"/>
    <n v="4102.6000000000004"/>
  </r>
  <r>
    <x v="0"/>
    <x v="1"/>
    <x v="1"/>
    <x v="9"/>
    <x v="19"/>
    <s v="SE3A"/>
    <x v="11"/>
    <s v="GNR_ST_NUCL_CND_E-33"/>
    <x v="4"/>
    <n v="3328.8"/>
  </r>
  <r>
    <x v="0"/>
    <x v="1"/>
    <x v="1"/>
    <x v="9"/>
    <x v="19"/>
    <s v="SE3A"/>
    <x v="5"/>
    <s v="GNR_RES_WTR_NOPMP_MC-01"/>
    <x v="4"/>
    <n v="8760"/>
  </r>
  <r>
    <x v="0"/>
    <x v="1"/>
    <x v="1"/>
    <x v="9"/>
    <x v="19"/>
    <s v="SE3A"/>
    <x v="5"/>
    <s v="GNR_RES_WTR_NOPMP_MC-02"/>
    <x v="4"/>
    <n v="7300"/>
  </r>
  <r>
    <x v="0"/>
    <x v="1"/>
    <x v="1"/>
    <x v="9"/>
    <x v="19"/>
    <s v="SE3A"/>
    <x v="5"/>
    <s v="GNR_RES_WTR_NOPMP_MC-03"/>
    <x v="4"/>
    <n v="7300"/>
  </r>
  <r>
    <x v="0"/>
    <x v="1"/>
    <x v="1"/>
    <x v="9"/>
    <x v="19"/>
    <s v="SE3A"/>
    <x v="5"/>
    <s v="GNR_RES_WTR_NOPMP_MC-04"/>
    <x v="4"/>
    <n v="7300"/>
  </r>
  <r>
    <x v="0"/>
    <x v="1"/>
    <x v="1"/>
    <x v="9"/>
    <x v="19"/>
    <s v="SE3A"/>
    <x v="5"/>
    <s v="GNR_RES_WTR_NOPMP_MC-05"/>
    <x v="4"/>
    <n v="7300"/>
  </r>
  <r>
    <x v="0"/>
    <x v="1"/>
    <x v="1"/>
    <x v="9"/>
    <x v="19"/>
    <s v="SE3A"/>
    <x v="5"/>
    <s v="GNR_RES_WTR_NOPMP_MC-06"/>
    <x v="4"/>
    <n v="2820.0735163046902"/>
  </r>
  <r>
    <x v="0"/>
    <x v="1"/>
    <x v="1"/>
    <x v="9"/>
    <x v="19"/>
    <s v="SE3A"/>
    <x v="5"/>
    <s v="GNR_ROR_WTR"/>
    <x v="4"/>
    <n v="4202.5510373889601"/>
  </r>
  <r>
    <x v="0"/>
    <x v="1"/>
    <x v="1"/>
    <x v="9"/>
    <x v="19"/>
    <s v="SE3A"/>
    <x v="6"/>
    <s v="GNR_WT_WIND_ONS"/>
    <x v="4"/>
    <n v="2212"/>
  </r>
  <r>
    <x v="0"/>
    <x v="1"/>
    <x v="1"/>
    <x v="9"/>
    <x v="19"/>
    <s v="SE3_IND"/>
    <x v="2"/>
    <s v="GNR_ST_MSW_BP_E-23_LS-220-MW-FEED_Y-2020"/>
    <x v="4"/>
    <n v="8760"/>
  </r>
  <r>
    <x v="0"/>
    <x v="1"/>
    <x v="1"/>
    <x v="9"/>
    <x v="19"/>
    <s v="SE3_large"/>
    <x v="2"/>
    <s v="AROS6_ST_MSW_EXT"/>
    <x v="4"/>
    <n v="7963.6363636363603"/>
  </r>
  <r>
    <x v="0"/>
    <x v="1"/>
    <x v="1"/>
    <x v="9"/>
    <x v="19"/>
    <s v="SE3_large"/>
    <x v="2"/>
    <s v="GNR_ST_MSW_BP_CB-30"/>
    <x v="4"/>
    <n v="8760"/>
  </r>
  <r>
    <x v="0"/>
    <x v="1"/>
    <x v="1"/>
    <x v="9"/>
    <x v="19"/>
    <s v="SE3_large"/>
    <x v="2"/>
    <s v="GNR_ST_MSW_BP_E-23_LS-220-MW-FEED_Y-2020"/>
    <x v="4"/>
    <n v="8760"/>
  </r>
  <r>
    <x v="0"/>
    <x v="1"/>
    <x v="1"/>
    <x v="9"/>
    <x v="19"/>
    <s v="SE3_large"/>
    <x v="2"/>
    <s v="GNR_ST_MSW_BP_E-24_LS-220-MW-FEED_Y-2030"/>
    <x v="4"/>
    <n v="8760"/>
  </r>
  <r>
    <x v="0"/>
    <x v="1"/>
    <x v="1"/>
    <x v="9"/>
    <x v="19"/>
    <s v="SE3_large"/>
    <x v="17"/>
    <s v="GNR_ST_WOODCHI_BP_CB-30"/>
    <x v="4"/>
    <n v="4380"/>
  </r>
  <r>
    <x v="0"/>
    <x v="1"/>
    <x v="1"/>
    <x v="9"/>
    <x v="19"/>
    <s v="SE3_large"/>
    <x v="17"/>
    <s v="GNR_ST_WOODCHI_BP_CB-40"/>
    <x v="4"/>
    <n v="4380"/>
  </r>
  <r>
    <x v="0"/>
    <x v="1"/>
    <x v="1"/>
    <x v="9"/>
    <x v="19"/>
    <s v="SE3_large"/>
    <x v="17"/>
    <s v="GNR_ST_WOODCHI_BP_CB-80"/>
    <x v="4"/>
    <n v="4380"/>
  </r>
  <r>
    <x v="0"/>
    <x v="1"/>
    <x v="1"/>
    <x v="9"/>
    <x v="19"/>
    <s v="SE3_large"/>
    <x v="8"/>
    <s v="AROS7_ST_WOODWST_EXT"/>
    <x v="4"/>
    <n v="7963.6363636363603"/>
  </r>
  <r>
    <x v="0"/>
    <x v="1"/>
    <x v="1"/>
    <x v="9"/>
    <x v="19"/>
    <s v="SE3_medium"/>
    <x v="2"/>
    <s v="GNR_ST_MSW_BP_CB-10"/>
    <x v="4"/>
    <n v="8760"/>
  </r>
  <r>
    <x v="0"/>
    <x v="1"/>
    <x v="1"/>
    <x v="9"/>
    <x v="19"/>
    <s v="SE3_medium"/>
    <x v="2"/>
    <s v="GNR_ST_MSW_BP_CB-20"/>
    <x v="4"/>
    <n v="8760"/>
  </r>
  <r>
    <x v="0"/>
    <x v="1"/>
    <x v="1"/>
    <x v="9"/>
    <x v="19"/>
    <s v="SE3_medium"/>
    <x v="2"/>
    <s v="GNR_ST_MSW_BP_CB-30"/>
    <x v="4"/>
    <n v="8760"/>
  </r>
  <r>
    <x v="0"/>
    <x v="1"/>
    <x v="1"/>
    <x v="9"/>
    <x v="19"/>
    <s v="SE3_medium"/>
    <x v="17"/>
    <s v="GNR_ST_WOODCHI_BP_CB-40"/>
    <x v="4"/>
    <n v="966.62722597962102"/>
  </r>
  <r>
    <x v="0"/>
    <x v="1"/>
    <x v="1"/>
    <x v="9"/>
    <x v="19"/>
    <s v="SE3_medium"/>
    <x v="8"/>
    <s v="GNR_ST_WOODWST_BP_CB-20"/>
    <x v="4"/>
    <n v="4482.2"/>
  </r>
  <r>
    <x v="0"/>
    <x v="1"/>
    <x v="1"/>
    <x v="9"/>
    <x v="19"/>
    <s v="SE3_medium"/>
    <x v="8"/>
    <s v="GNR_ST_WOODWST_BP_CB-30"/>
    <x v="4"/>
    <n v="4423.8"/>
  </r>
  <r>
    <x v="0"/>
    <x v="1"/>
    <x v="1"/>
    <x v="9"/>
    <x v="19"/>
    <s v="SE3_medium"/>
    <x v="8"/>
    <s v="GNR_ST_WOODWST_BP_CB-40"/>
    <x v="4"/>
    <n v="4423.8"/>
  </r>
  <r>
    <x v="0"/>
    <x v="1"/>
    <x v="1"/>
    <x v="9"/>
    <x v="19"/>
    <s v="SE3_small"/>
    <x v="2"/>
    <s v="GNR_ST_MSW_BP_CB-20"/>
    <x v="4"/>
    <n v="8760"/>
  </r>
  <r>
    <x v="0"/>
    <x v="1"/>
    <x v="1"/>
    <x v="9"/>
    <x v="19"/>
    <s v="SE3_small"/>
    <x v="8"/>
    <s v="GNR_ST_WOODWST_BP_CB-20"/>
    <x v="4"/>
    <n v="4949.3999999999996"/>
  </r>
  <r>
    <x v="0"/>
    <x v="1"/>
    <x v="1"/>
    <x v="9"/>
    <x v="20"/>
    <s v="SE4A"/>
    <x v="5"/>
    <s v="GNR_RES_WTR_NOPMP_MC-01"/>
    <x v="4"/>
    <n v="8760"/>
  </r>
  <r>
    <x v="0"/>
    <x v="1"/>
    <x v="1"/>
    <x v="9"/>
    <x v="20"/>
    <s v="SE4A"/>
    <x v="5"/>
    <s v="GNR_RES_WTR_NOPMP_MC-02"/>
    <x v="4"/>
    <n v="8760"/>
  </r>
  <r>
    <x v="0"/>
    <x v="1"/>
    <x v="1"/>
    <x v="9"/>
    <x v="20"/>
    <s v="SE4A"/>
    <x v="5"/>
    <s v="GNR_RES_WTR_NOPMP_MC-03"/>
    <x v="4"/>
    <n v="5840"/>
  </r>
  <r>
    <x v="0"/>
    <x v="1"/>
    <x v="1"/>
    <x v="9"/>
    <x v="20"/>
    <s v="SE4A"/>
    <x v="5"/>
    <s v="GNR_RES_WTR_NOPMP_MC-04"/>
    <x v="4"/>
    <n v="5086.8499610381396"/>
  </r>
  <r>
    <x v="0"/>
    <x v="1"/>
    <x v="1"/>
    <x v="9"/>
    <x v="20"/>
    <s v="SE4A"/>
    <x v="5"/>
    <s v="GNR_RES_WTR_NOPMP_MC-05"/>
    <x v="4"/>
    <n v="3413.15003896185"/>
  </r>
  <r>
    <x v="0"/>
    <x v="1"/>
    <x v="1"/>
    <x v="9"/>
    <x v="20"/>
    <s v="SE4A"/>
    <x v="5"/>
    <s v="GNR_RES_WTR_NOPMP_MC-06"/>
    <x v="4"/>
    <n v="2920"/>
  </r>
  <r>
    <x v="0"/>
    <x v="1"/>
    <x v="1"/>
    <x v="9"/>
    <x v="20"/>
    <s v="SE4A"/>
    <x v="5"/>
    <s v="GNR_RES_WTR_NOPMP_MC-07"/>
    <x v="4"/>
    <n v="2920"/>
  </r>
  <r>
    <x v="0"/>
    <x v="1"/>
    <x v="1"/>
    <x v="9"/>
    <x v="20"/>
    <s v="SE4A"/>
    <x v="5"/>
    <s v="GNR_RES_WTR_NOPMP_MC-08"/>
    <x v="4"/>
    <n v="2920"/>
  </r>
  <r>
    <x v="0"/>
    <x v="1"/>
    <x v="1"/>
    <x v="9"/>
    <x v="20"/>
    <s v="SE4A"/>
    <x v="5"/>
    <s v="GNR_RES_WTR_NOPMP_MC-09"/>
    <x v="4"/>
    <n v="2920"/>
  </r>
  <r>
    <x v="0"/>
    <x v="1"/>
    <x v="1"/>
    <x v="9"/>
    <x v="20"/>
    <s v="SE4A"/>
    <x v="5"/>
    <s v="GNR_RES_WTR_NOPMP_MC-10"/>
    <x v="4"/>
    <n v="1460"/>
  </r>
  <r>
    <x v="0"/>
    <x v="1"/>
    <x v="1"/>
    <x v="9"/>
    <x v="20"/>
    <s v="SE4A"/>
    <x v="5"/>
    <s v="GNR_ROR_WTR"/>
    <x v="4"/>
    <n v="4772.8779053999897"/>
  </r>
  <r>
    <x v="0"/>
    <x v="1"/>
    <x v="1"/>
    <x v="9"/>
    <x v="20"/>
    <s v="SE4A"/>
    <x v="6"/>
    <s v="GNR_WT_WIND_ONS"/>
    <x v="4"/>
    <n v="2012"/>
  </r>
  <r>
    <x v="0"/>
    <x v="1"/>
    <x v="1"/>
    <x v="9"/>
    <x v="20"/>
    <s v="SE4_IND"/>
    <x v="2"/>
    <s v="GNR_ST_MSW_BP_E-23_LS-220-MW-FEED_Y-2020"/>
    <x v="4"/>
    <n v="8760"/>
  </r>
  <r>
    <x v="0"/>
    <x v="1"/>
    <x v="1"/>
    <x v="9"/>
    <x v="20"/>
    <s v="SE4_large"/>
    <x v="2"/>
    <s v="GNR_ST_MSW_BP_CB-30"/>
    <x v="4"/>
    <n v="8760"/>
  </r>
  <r>
    <x v="0"/>
    <x v="1"/>
    <x v="1"/>
    <x v="9"/>
    <x v="20"/>
    <s v="SE4_large"/>
    <x v="2"/>
    <s v="GNR_ST_MSW_BP_E-23_LS-220-MW-FEED_Y-2020"/>
    <x v="4"/>
    <n v="8760"/>
  </r>
  <r>
    <x v="0"/>
    <x v="1"/>
    <x v="1"/>
    <x v="9"/>
    <x v="20"/>
    <s v="SE4_large"/>
    <x v="2"/>
    <s v="GNR_ST_MSW_BP_E-24_LS-220-MW-FEED_Y-2030"/>
    <x v="4"/>
    <n v="8760"/>
  </r>
  <r>
    <x v="0"/>
    <x v="1"/>
    <x v="1"/>
    <x v="9"/>
    <x v="20"/>
    <s v="SE4_medium"/>
    <x v="2"/>
    <s v="GNR_ST_MSW_BP_CB-30"/>
    <x v="4"/>
    <n v="8760"/>
  </r>
  <r>
    <x v="0"/>
    <x v="1"/>
    <x v="1"/>
    <x v="9"/>
    <x v="20"/>
    <s v="SE4_medium"/>
    <x v="17"/>
    <s v="GNR_ST_WOODCHI_BP_CB-40"/>
    <x v="4"/>
    <n v="4190.2"/>
  </r>
  <r>
    <x v="0"/>
    <x v="1"/>
    <x v="1"/>
    <x v="9"/>
    <x v="20"/>
    <s v="SE4_medium"/>
    <x v="17"/>
    <s v="GNR_ST_WOODCHI_BP_CB-60"/>
    <x v="4"/>
    <n v="4380"/>
  </r>
  <r>
    <x v="0"/>
    <x v="1"/>
    <x v="1"/>
    <x v="10"/>
    <x v="21"/>
    <s v="UK_A"/>
    <x v="3"/>
    <s v="GNR_ES_ELEC_BAT-LITHIO_E-95_Y-16-29"/>
    <x v="4"/>
    <n v="6484.9352337504297"/>
  </r>
  <r>
    <x v="0"/>
    <x v="1"/>
    <x v="1"/>
    <x v="10"/>
    <x v="21"/>
    <s v="UK_A"/>
    <x v="2"/>
    <s v="GNR_ST_MSW_CND_E-40"/>
    <x v="4"/>
    <n v="8760"/>
  </r>
  <r>
    <x v="0"/>
    <x v="1"/>
    <x v="1"/>
    <x v="10"/>
    <x v="21"/>
    <s v="UK_A"/>
    <x v="16"/>
    <s v="GNR_CC_NGAS_CND_E-52"/>
    <x v="4"/>
    <n v="29.2"/>
  </r>
  <r>
    <x v="0"/>
    <x v="1"/>
    <x v="1"/>
    <x v="10"/>
    <x v="21"/>
    <s v="UK_A"/>
    <x v="16"/>
    <s v="GNR_CC_NGAS_CND_E-56"/>
    <x v="4"/>
    <n v="4122.1061015453997"/>
  </r>
  <r>
    <x v="0"/>
    <x v="1"/>
    <x v="1"/>
    <x v="10"/>
    <x v="21"/>
    <s v="UK_A"/>
    <x v="11"/>
    <s v="GNR_ST_NUCL_CND_E-33"/>
    <x v="4"/>
    <n v="7100.28007579736"/>
  </r>
  <r>
    <x v="0"/>
    <x v="1"/>
    <x v="1"/>
    <x v="10"/>
    <x v="21"/>
    <s v="UK_A"/>
    <x v="4"/>
    <s v="GNR_PV_SUN"/>
    <x v="4"/>
    <n v="1098.5039999999999"/>
  </r>
  <r>
    <x v="0"/>
    <x v="1"/>
    <x v="1"/>
    <x v="10"/>
    <x v="21"/>
    <s v="UK_A"/>
    <x v="4"/>
    <s v="GNR_PV_SUN_LS-4-MW_Y-2020"/>
    <x v="4"/>
    <n v="1098.5039999999999"/>
  </r>
  <r>
    <x v="0"/>
    <x v="1"/>
    <x v="1"/>
    <x v="10"/>
    <x v="21"/>
    <s v="UK_A"/>
    <x v="5"/>
    <s v="GNR_ES_WTR_PMP"/>
    <x v="4"/>
    <n v="178.41200000000001"/>
  </r>
  <r>
    <x v="0"/>
    <x v="1"/>
    <x v="1"/>
    <x v="10"/>
    <x v="21"/>
    <s v="UK_A"/>
    <x v="5"/>
    <s v="GNR_ROR_WTR"/>
    <x v="4"/>
    <n v="3032.18920765027"/>
  </r>
  <r>
    <x v="0"/>
    <x v="1"/>
    <x v="1"/>
    <x v="10"/>
    <x v="21"/>
    <s v="UK_A"/>
    <x v="6"/>
    <s v="GNR_WT_WIND_ONS"/>
    <x v="4"/>
    <n v="3176"/>
  </r>
  <r>
    <x v="0"/>
    <x v="1"/>
    <x v="1"/>
    <x v="10"/>
    <x v="21"/>
    <s v="UK_A"/>
    <x v="6"/>
    <s v="GNR_WT_WIND_ON_LS_Y-2020"/>
    <x v="4"/>
    <n v="3176"/>
  </r>
  <r>
    <x v="0"/>
    <x v="1"/>
    <x v="1"/>
    <x v="10"/>
    <x v="21"/>
    <s v="UK_A"/>
    <x v="6"/>
    <s v="GNR_WT_WIND_ON_LS_Y-2030"/>
    <x v="4"/>
    <n v="3176"/>
  </r>
  <r>
    <x v="0"/>
    <x v="1"/>
    <x v="1"/>
    <x v="10"/>
    <x v="21"/>
    <s v="UK_Offshore"/>
    <x v="6"/>
    <s v="GNR_WT_WIND_OFF"/>
    <x v="4"/>
    <n v="3324"/>
  </r>
  <r>
    <x v="0"/>
    <x v="0"/>
    <x v="0"/>
    <x v="0"/>
    <x v="0"/>
    <s v="DK1_Large"/>
    <x v="14"/>
    <s v="GNR_HS_HEAT_PIT_L-CEN_E-90_Y-2020"/>
    <x v="5"/>
    <n v="13.4718963062596"/>
  </r>
  <r>
    <x v="0"/>
    <x v="0"/>
    <x v="0"/>
    <x v="0"/>
    <x v="0"/>
    <s v="DK1_MedSmall"/>
    <x v="3"/>
    <s v="GNR_HP_ELEC_GROUND-WTR_COP-360_LS-4-MW_Y-2020"/>
    <x v="5"/>
    <n v="14.615596804509901"/>
  </r>
  <r>
    <x v="0"/>
    <x v="0"/>
    <x v="0"/>
    <x v="0"/>
    <x v="0"/>
    <s v="DK1_MedSmall"/>
    <x v="14"/>
    <s v="GNR_HS_HEAT_PIT_L-DEC_E-91_Y-2020"/>
    <x v="5"/>
    <n v="2.2278241011692801"/>
  </r>
  <r>
    <x v="0"/>
    <x v="0"/>
    <x v="0"/>
    <x v="0"/>
    <x v="0"/>
    <s v="DK1_Medium"/>
    <x v="3"/>
    <s v="GNR_HP_ELEC_GROUND-WTR_COP-360_LS-4-MW_Y-2020"/>
    <x v="5"/>
    <n v="20.787569695818998"/>
  </r>
  <r>
    <x v="0"/>
    <x v="0"/>
    <x v="0"/>
    <x v="0"/>
    <x v="0"/>
    <s v="DK1_Medium"/>
    <x v="14"/>
    <s v="GNR_HS_HEAT_PIT_L-DEC_E-91_Y-2020"/>
    <x v="5"/>
    <n v="2.1211742581951598"/>
  </r>
  <r>
    <x v="0"/>
    <x v="0"/>
    <x v="0"/>
    <x v="0"/>
    <x v="0"/>
    <s v="DK1_NoDH"/>
    <x v="6"/>
    <s v="GNR_WT_WIND_ON_LS_Y-2020"/>
    <x v="5"/>
    <n v="275.997993004232"/>
  </r>
  <r>
    <x v="0"/>
    <x v="0"/>
    <x v="0"/>
    <x v="0"/>
    <x v="0"/>
    <s v="DK1_Rural"/>
    <x v="3"/>
    <s v="GNR_HP_ELEC_GROUND-WTR_COP-360_LS-4-MW_Y-2020"/>
    <x v="5"/>
    <n v="41.843302322039101"/>
  </r>
  <r>
    <x v="0"/>
    <x v="0"/>
    <x v="0"/>
    <x v="0"/>
    <x v="0"/>
    <s v="DK1_Rural"/>
    <x v="14"/>
    <s v="GNR_HS_HEAT_PIT_L-DEC_E-91_Y-2020"/>
    <x v="5"/>
    <n v="4.8173237052649398"/>
  </r>
  <r>
    <x v="0"/>
    <x v="0"/>
    <x v="0"/>
    <x v="0"/>
    <x v="0"/>
    <s v="DK1_Small"/>
    <x v="3"/>
    <s v="GNR_HP_ELEC_GROUND-WTR_COP-360_LS-4-MW_Y-2020"/>
    <x v="5"/>
    <n v="4.7815740085208196"/>
  </r>
  <r>
    <x v="0"/>
    <x v="0"/>
    <x v="0"/>
    <x v="0"/>
    <x v="0"/>
    <s v="DK1_Small"/>
    <x v="14"/>
    <s v="GNR_HS_HEAT_PIT_L-DEC_E-91_Y-2020"/>
    <x v="5"/>
    <n v="0.57424625444353705"/>
  </r>
  <r>
    <x v="0"/>
    <x v="0"/>
    <x v="0"/>
    <x v="0"/>
    <x v="1"/>
    <s v="DK2_Large"/>
    <x v="14"/>
    <s v="GNR_HS_HEAT_PIT_L-CEN_E-90_Y-2020"/>
    <x v="5"/>
    <n v="10.767610667475401"/>
  </r>
  <r>
    <x v="0"/>
    <x v="0"/>
    <x v="0"/>
    <x v="0"/>
    <x v="1"/>
    <s v="DK2_Large"/>
    <x v="2"/>
    <s v="GNR_ST_MSW_BP_E-23_LS-220-MW-FEED_Y-2020"/>
    <x v="5"/>
    <n v="89.471463444727803"/>
  </r>
  <r>
    <x v="0"/>
    <x v="0"/>
    <x v="0"/>
    <x v="0"/>
    <x v="1"/>
    <s v="DK2_MedSmall"/>
    <x v="14"/>
    <s v="GNR_HS_HEAT_PIT_L-DEC_E-91_Y-2020"/>
    <x v="5"/>
    <n v="0.25040521350505701"/>
  </r>
  <r>
    <x v="0"/>
    <x v="0"/>
    <x v="0"/>
    <x v="0"/>
    <x v="1"/>
    <s v="DK2_Medium"/>
    <x v="14"/>
    <s v="GNR_HS_HEAT_PIT_L-DEC_E-91_Y-2020"/>
    <x v="5"/>
    <n v="1.21788700880779"/>
  </r>
  <r>
    <x v="0"/>
    <x v="0"/>
    <x v="0"/>
    <x v="0"/>
    <x v="1"/>
    <s v="DK2_NoDH"/>
    <x v="6"/>
    <s v="GNR_WT_WIND_ON_LS_Y-2020"/>
    <x v="5"/>
    <n v="74.486928169636599"/>
  </r>
  <r>
    <x v="0"/>
    <x v="0"/>
    <x v="0"/>
    <x v="0"/>
    <x v="1"/>
    <s v="DK2_Rural"/>
    <x v="3"/>
    <s v="GNR_HP_ELEC_GROUND-WTR_COP-360_LS-4-MW_Y-2020"/>
    <x v="5"/>
    <n v="18.035097358586601"/>
  </r>
  <r>
    <x v="0"/>
    <x v="0"/>
    <x v="0"/>
    <x v="0"/>
    <x v="1"/>
    <s v="DK2_Rural"/>
    <x v="14"/>
    <s v="GNR_HS_HEAT_PIT_L-DEC_E-91_Y-2020"/>
    <x v="5"/>
    <n v="1.91164742638008"/>
  </r>
  <r>
    <x v="0"/>
    <x v="0"/>
    <x v="0"/>
    <x v="0"/>
    <x v="1"/>
    <s v="DK2_Small"/>
    <x v="3"/>
    <s v="GNR_HP_ELEC_GROUND-WTR_COP-360_LS-4-MW_Y-2020"/>
    <x v="5"/>
    <n v="2.1506652855005401"/>
  </r>
  <r>
    <x v="0"/>
    <x v="0"/>
    <x v="0"/>
    <x v="0"/>
    <x v="1"/>
    <s v="DK2_Small"/>
    <x v="14"/>
    <s v="GNR_HS_HEAT_PIT_L-DEC_E-91_Y-2020"/>
    <x v="5"/>
    <n v="0.23091979805131899"/>
  </r>
  <r>
    <x v="0"/>
    <x v="0"/>
    <x v="0"/>
    <x v="1"/>
    <x v="2"/>
    <s v="EE_A"/>
    <x v="4"/>
    <s v="GNR_PV_SUN_LS-4-MW_Y-2020"/>
    <x v="5"/>
    <n v="53.076390740377001"/>
  </r>
  <r>
    <x v="0"/>
    <x v="0"/>
    <x v="0"/>
    <x v="1"/>
    <x v="2"/>
    <s v="EE_A"/>
    <x v="6"/>
    <s v="GNR_WT_WIND_ON_LS_Y-2020"/>
    <x v="5"/>
    <n v="475.49043975094401"/>
  </r>
  <r>
    <x v="0"/>
    <x v="0"/>
    <x v="0"/>
    <x v="1"/>
    <x v="2"/>
    <s v="EE_Industry"/>
    <x v="14"/>
    <s v="GNR_HS_HEAT_PIT_L-DEC_E-91_Y-2020"/>
    <x v="5"/>
    <n v="0.224943056068791"/>
  </r>
  <r>
    <x v="0"/>
    <x v="0"/>
    <x v="0"/>
    <x v="1"/>
    <x v="2"/>
    <s v="EE_Industry"/>
    <x v="14"/>
    <s v="GNR_HS_HEAT_WTR-TANK_LS_E-95_Y-2010"/>
    <x v="5"/>
    <n v="9.9387807371649997E-2"/>
  </r>
  <r>
    <x v="0"/>
    <x v="0"/>
    <x v="0"/>
    <x v="1"/>
    <x v="2"/>
    <s v="EE_Kohtla_Jarve"/>
    <x v="3"/>
    <s v="GNR_HP_ELEC_GROUND-WTR_COP-360_LS-4-MW_Y-2020"/>
    <x v="5"/>
    <n v="2.2371315614411098"/>
  </r>
  <r>
    <x v="0"/>
    <x v="0"/>
    <x v="0"/>
    <x v="1"/>
    <x v="2"/>
    <s v="EE_Kohtla_Jarve"/>
    <x v="14"/>
    <s v="GNR_HS_HEAT_PIT_L-DEC_E-91_Y-2020"/>
    <x v="5"/>
    <n v="0.160294150884251"/>
  </r>
  <r>
    <x v="0"/>
    <x v="0"/>
    <x v="0"/>
    <x v="1"/>
    <x v="2"/>
    <s v="EE_Narva"/>
    <x v="3"/>
    <s v="GNR_HP_ELEC_AIR-WTR_COP-310_LS_Y-2020"/>
    <x v="5"/>
    <n v="3.6481594632471799"/>
  </r>
  <r>
    <x v="0"/>
    <x v="0"/>
    <x v="0"/>
    <x v="1"/>
    <x v="2"/>
    <s v="EE_Narva"/>
    <x v="14"/>
    <s v="GNR_HS_HEAT_PIT_L-CEN_E-90_Y-2020"/>
    <x v="5"/>
    <n v="0.67812972881395195"/>
  </r>
  <r>
    <x v="0"/>
    <x v="0"/>
    <x v="0"/>
    <x v="1"/>
    <x v="2"/>
    <s v="EE_Parnu"/>
    <x v="3"/>
    <s v="GNR_HP_ELEC_AIR-WTR_COP-310_LS_Y-2020"/>
    <x v="5"/>
    <n v="1.4542450099064199"/>
  </r>
  <r>
    <x v="0"/>
    <x v="0"/>
    <x v="0"/>
    <x v="1"/>
    <x v="2"/>
    <s v="EE_Parnu"/>
    <x v="14"/>
    <s v="GNR_HS_HEAT_PIT_L-CEN_E-90_Y-2020"/>
    <x v="5"/>
    <n v="0.26225575670748802"/>
  </r>
  <r>
    <x v="0"/>
    <x v="0"/>
    <x v="0"/>
    <x v="1"/>
    <x v="2"/>
    <s v="EE_Tallinn"/>
    <x v="3"/>
    <s v="GNR_HP_ELEC_AIR-WTR_COP-310_LS_Y-2020"/>
    <x v="5"/>
    <n v="12.788835137545099"/>
  </r>
  <r>
    <x v="0"/>
    <x v="0"/>
    <x v="0"/>
    <x v="1"/>
    <x v="2"/>
    <s v="EE_Tallinn"/>
    <x v="14"/>
    <s v="GNR_HS_HEAT_PIT_L-CEN_E-90_Y-2020"/>
    <x v="5"/>
    <n v="2.5511430707860501"/>
  </r>
  <r>
    <x v="0"/>
    <x v="0"/>
    <x v="0"/>
    <x v="1"/>
    <x v="2"/>
    <s v="EE_Tartu"/>
    <x v="3"/>
    <s v="GNR_HP_ELEC_AIR-WTR_COP-310_LS_Y-2020"/>
    <x v="5"/>
    <n v="3.8131430550199101"/>
  </r>
  <r>
    <x v="0"/>
    <x v="0"/>
    <x v="0"/>
    <x v="1"/>
    <x v="2"/>
    <s v="EE_Tartu"/>
    <x v="14"/>
    <s v="GNR_HS_HEAT_PIT_L-CEN_E-90_Y-2020"/>
    <x v="5"/>
    <n v="0.70825381792519104"/>
  </r>
  <r>
    <x v="0"/>
    <x v="0"/>
    <x v="0"/>
    <x v="2"/>
    <x v="3"/>
    <s v="FI_IND"/>
    <x v="3"/>
    <s v="GNR_HP_ELEC_AIR-WTR_COP-310_LS_Y-2020"/>
    <x v="5"/>
    <n v="88.005583419899693"/>
  </r>
  <r>
    <x v="0"/>
    <x v="0"/>
    <x v="0"/>
    <x v="2"/>
    <x v="3"/>
    <s v="FI_IND"/>
    <x v="14"/>
    <s v="GNR_HS_HEAT_PIT_L-CEN_E-90_Y-2020"/>
    <x v="5"/>
    <n v="0.84783142052746896"/>
  </r>
  <r>
    <x v="0"/>
    <x v="0"/>
    <x v="0"/>
    <x v="2"/>
    <x v="3"/>
    <s v="FI_IND"/>
    <x v="2"/>
    <s v="GNR_ST_MSW_BP_E-23_LS-220-MW-FEED_Y-2020"/>
    <x v="5"/>
    <n v="397.05846478217302"/>
  </r>
  <r>
    <x v="0"/>
    <x v="0"/>
    <x v="0"/>
    <x v="2"/>
    <x v="3"/>
    <s v="FI_large"/>
    <x v="14"/>
    <s v="GNR_HS_HEAT_PIT_L-CEN_E-90_Y-2020"/>
    <x v="5"/>
    <n v="0.95131661991533101"/>
  </r>
  <r>
    <x v="0"/>
    <x v="0"/>
    <x v="0"/>
    <x v="2"/>
    <x v="3"/>
    <s v="FI_large_gas"/>
    <x v="14"/>
    <s v="GNR_HS_HEAT_PIT_L-CEN_E-90_Y-2020"/>
    <x v="5"/>
    <n v="14.171404318067299"/>
  </r>
  <r>
    <x v="0"/>
    <x v="0"/>
    <x v="0"/>
    <x v="2"/>
    <x v="3"/>
    <s v="FI_large_gas"/>
    <x v="2"/>
    <s v="GNR_ST_MSW_BP_E-23_LS-220-MW-FEED_Y-2020"/>
    <x v="5"/>
    <n v="190.70282392172501"/>
  </r>
  <r>
    <x v="0"/>
    <x v="0"/>
    <x v="0"/>
    <x v="2"/>
    <x v="3"/>
    <s v="FI_medium"/>
    <x v="14"/>
    <s v="GNR_HS_HEAT_PIT_L-DEC_E-91_Y-2020"/>
    <x v="5"/>
    <n v="2.8554270616789901"/>
  </r>
  <r>
    <x v="0"/>
    <x v="0"/>
    <x v="0"/>
    <x v="2"/>
    <x v="3"/>
    <s v="FI_medium_gas"/>
    <x v="3"/>
    <s v="GNR_HP_ELEC_GROUND-WTR_COP-360_LS-4-MW_Y-2020"/>
    <x v="5"/>
    <n v="19.446510258628098"/>
  </r>
  <r>
    <x v="0"/>
    <x v="0"/>
    <x v="0"/>
    <x v="2"/>
    <x v="3"/>
    <s v="FI_medium_gas"/>
    <x v="14"/>
    <s v="GNR_HS_HEAT_PIT_L-DEC_E-91_Y-2020"/>
    <x v="5"/>
    <n v="2.3994679826512"/>
  </r>
  <r>
    <x v="0"/>
    <x v="0"/>
    <x v="0"/>
    <x v="2"/>
    <x v="3"/>
    <s v="FI_small"/>
    <x v="3"/>
    <s v="GNR_HP_ELEC_GROUND-WTR_COP-360_LS-4-MW_Y-2020"/>
    <x v="5"/>
    <n v="20.512942283476399"/>
  </r>
  <r>
    <x v="0"/>
    <x v="0"/>
    <x v="0"/>
    <x v="2"/>
    <x v="3"/>
    <s v="FI_small"/>
    <x v="14"/>
    <s v="GNR_HS_HEAT_PIT_L-DEC_E-91_Y-2020"/>
    <x v="5"/>
    <n v="2.1544561766868902"/>
  </r>
  <r>
    <x v="0"/>
    <x v="0"/>
    <x v="0"/>
    <x v="2"/>
    <x v="3"/>
    <s v="FI_small_gas"/>
    <x v="3"/>
    <s v="GNR_HP_ELEC_GROUND-WTR_COP-360_LS-4-MW_Y-2020"/>
    <x v="5"/>
    <n v="5.0533109717258897"/>
  </r>
  <r>
    <x v="0"/>
    <x v="0"/>
    <x v="0"/>
    <x v="2"/>
    <x v="3"/>
    <s v="FI_small_gas"/>
    <x v="14"/>
    <s v="GNR_HS_HEAT_PIT_L-DEC_E-91_Y-2020"/>
    <x v="5"/>
    <n v="0.62313985985036502"/>
  </r>
  <r>
    <x v="0"/>
    <x v="0"/>
    <x v="0"/>
    <x v="3"/>
    <x v="4"/>
    <s v="DE4-E_A"/>
    <x v="3"/>
    <s v="GNR_ES_ELEC_BAT-LITHIO_E-95_Y-16-29"/>
    <x v="5"/>
    <n v="1.93622392193077"/>
  </r>
  <r>
    <x v="0"/>
    <x v="0"/>
    <x v="0"/>
    <x v="3"/>
    <x v="4"/>
    <s v="DE4-E_A"/>
    <x v="14"/>
    <s v="GNR_HS_HEAT_PIT_L-CEN_E-90_Y-2020"/>
    <x v="5"/>
    <n v="81.390389878600999"/>
  </r>
  <r>
    <x v="0"/>
    <x v="0"/>
    <x v="0"/>
    <x v="3"/>
    <x v="5"/>
    <s v="DE4-N_A"/>
    <x v="3"/>
    <s v="GNR_ES_ELEC_BAT-LITHIO_E-95_Y-16-29"/>
    <x v="5"/>
    <n v="2.2654789887426099E-3"/>
  </r>
  <r>
    <x v="0"/>
    <x v="0"/>
    <x v="0"/>
    <x v="3"/>
    <x v="5"/>
    <s v="DE4-N_A"/>
    <x v="14"/>
    <s v="GNR_HS_HEAT_PIT_L-CEN_E-90_Y-2020"/>
    <x v="5"/>
    <n v="8.5054206744135108"/>
  </r>
  <r>
    <x v="0"/>
    <x v="0"/>
    <x v="0"/>
    <x v="3"/>
    <x v="5"/>
    <s v="DE4-N_A"/>
    <x v="2"/>
    <s v="GNR_ST_MSW_BP_E-23_LS-220-MW-FEED_Y-2020"/>
    <x v="5"/>
    <n v="43.298825841911302"/>
  </r>
  <r>
    <x v="0"/>
    <x v="0"/>
    <x v="0"/>
    <x v="3"/>
    <x v="5"/>
    <s v="DE4-N_A"/>
    <x v="4"/>
    <s v="GNR_SH_SUN_LS_Y-2020"/>
    <x v="5"/>
    <n v="28.9967879453793"/>
  </r>
  <r>
    <x v="0"/>
    <x v="0"/>
    <x v="0"/>
    <x v="3"/>
    <x v="5"/>
    <s v="DE4-N_A"/>
    <x v="6"/>
    <s v="GNR_WT_WIND_ON_LS_Y-2020"/>
    <x v="5"/>
    <n v="732.39324014885403"/>
  </r>
  <r>
    <x v="0"/>
    <x v="0"/>
    <x v="0"/>
    <x v="3"/>
    <x v="6"/>
    <s v="DE4-S_A"/>
    <x v="3"/>
    <s v="GNR_ES_ELEC_BAT-LITHIO_E-95_Y-16-29"/>
    <x v="5"/>
    <n v="34.851857641595799"/>
  </r>
  <r>
    <x v="0"/>
    <x v="0"/>
    <x v="0"/>
    <x v="3"/>
    <x v="6"/>
    <s v="DE4-S_A"/>
    <x v="14"/>
    <s v="GNR_HS_HEAT_PIT_L-CEN_E-90_Y-2020"/>
    <x v="5"/>
    <n v="50.358188888855402"/>
  </r>
  <r>
    <x v="0"/>
    <x v="0"/>
    <x v="0"/>
    <x v="3"/>
    <x v="7"/>
    <s v="DE4-W_A"/>
    <x v="3"/>
    <s v="GNR_ES_ELEC_BAT-LITHIO_E-95_Y-16-29"/>
    <x v="5"/>
    <n v="18.836912360338602"/>
  </r>
  <r>
    <x v="0"/>
    <x v="0"/>
    <x v="0"/>
    <x v="3"/>
    <x v="7"/>
    <s v="DE4-W_A"/>
    <x v="14"/>
    <s v="GNR_HS_HEAT_PIT_L-CEN_E-90_Y-2020"/>
    <x v="5"/>
    <n v="42.725966818293699"/>
  </r>
  <r>
    <x v="0"/>
    <x v="0"/>
    <x v="0"/>
    <x v="3"/>
    <x v="7"/>
    <s v="DE4-W_Offshore_A"/>
    <x v="6"/>
    <s v="GNR_WT_WIND_OFF_L-NS_Y-2020"/>
    <x v="5"/>
    <n v="4393.1270886443399"/>
  </r>
  <r>
    <x v="0"/>
    <x v="0"/>
    <x v="0"/>
    <x v="4"/>
    <x v="8"/>
    <s v="LV_A"/>
    <x v="6"/>
    <s v="GNR_WT_WIND_ON_LS_Y-2020"/>
    <x v="5"/>
    <n v="303.75711808300503"/>
  </r>
  <r>
    <x v="0"/>
    <x v="0"/>
    <x v="0"/>
    <x v="5"/>
    <x v="9"/>
    <s v="LT_A"/>
    <x v="3"/>
    <s v="GNR_ES_ELEC_BAT-LITHIO_E-95_Y-16-29"/>
    <x v="5"/>
    <n v="8.0342469362619902"/>
  </r>
  <r>
    <x v="0"/>
    <x v="0"/>
    <x v="0"/>
    <x v="5"/>
    <x v="9"/>
    <s v="LT_A"/>
    <x v="4"/>
    <s v="GNR_PV_SUN_LS-4-MW_Y-2020"/>
    <x v="5"/>
    <n v="276.54662006631901"/>
  </r>
  <r>
    <x v="0"/>
    <x v="0"/>
    <x v="0"/>
    <x v="6"/>
    <x v="10"/>
    <s v="NL_A"/>
    <x v="3"/>
    <s v="GNR_ES_ELEC_BAT-LITHIO_E-95_Y-16-29"/>
    <x v="5"/>
    <n v="31.339829295609"/>
  </r>
  <r>
    <x v="0"/>
    <x v="0"/>
    <x v="0"/>
    <x v="6"/>
    <x v="10"/>
    <s v="NL_A"/>
    <x v="4"/>
    <s v="GNR_PV_SUN_LS-4-MW_Y-2020"/>
    <x v="5"/>
    <n v="207.247030856013"/>
  </r>
  <r>
    <x v="0"/>
    <x v="0"/>
    <x v="0"/>
    <x v="6"/>
    <x v="10"/>
    <s v="NL_A"/>
    <x v="6"/>
    <s v="GNR_WT_WIND_ON_LS_Y-2020"/>
    <x v="5"/>
    <n v="601.15238986557699"/>
  </r>
  <r>
    <x v="0"/>
    <x v="0"/>
    <x v="0"/>
    <x v="7"/>
    <x v="11"/>
    <s v="NO1_A2"/>
    <x v="14"/>
    <s v="GNR_HS_HEAT_PIT_L-DEC_E-91_Y-2020"/>
    <x v="5"/>
    <n v="1.7918022186993301"/>
  </r>
  <r>
    <x v="0"/>
    <x v="0"/>
    <x v="0"/>
    <x v="7"/>
    <x v="11"/>
    <s v="NO1_A3"/>
    <x v="3"/>
    <s v="GNR_HP_ELEC_GROUND-WTR_COP-360_LS-4-MW_Y-2020"/>
    <x v="5"/>
    <n v="4.3169058156878304"/>
  </r>
  <r>
    <x v="0"/>
    <x v="0"/>
    <x v="0"/>
    <x v="7"/>
    <x v="11"/>
    <s v="NO1_A3"/>
    <x v="14"/>
    <s v="GNR_HS_HEAT_PIT_L-DEC_E-91_Y-2020"/>
    <x v="5"/>
    <n v="2.7303463597519602"/>
  </r>
  <r>
    <x v="0"/>
    <x v="0"/>
    <x v="0"/>
    <x v="7"/>
    <x v="12"/>
    <s v="NO2_A2"/>
    <x v="14"/>
    <s v="GNR_HS_HEAT_PIT_L-DEC_E-91_Y-2020"/>
    <x v="5"/>
    <n v="0.46627973410314799"/>
  </r>
  <r>
    <x v="0"/>
    <x v="0"/>
    <x v="0"/>
    <x v="7"/>
    <x v="13"/>
    <s v="NO3_A1"/>
    <x v="6"/>
    <s v="GNR_WT_WIND_ON_LS_Y-2020"/>
    <x v="5"/>
    <n v="378.359480757602"/>
  </r>
  <r>
    <x v="0"/>
    <x v="0"/>
    <x v="0"/>
    <x v="7"/>
    <x v="13"/>
    <s v="NO3_A2"/>
    <x v="14"/>
    <s v="GNR_HS_HEAT_PIT_L-DEC_E-91_Y-2020"/>
    <x v="5"/>
    <n v="0.17931091058141799"/>
  </r>
  <r>
    <x v="0"/>
    <x v="0"/>
    <x v="0"/>
    <x v="7"/>
    <x v="13"/>
    <s v="NO3_A3"/>
    <x v="14"/>
    <s v="GNR_HS_HEAT_PIT_L-DEC_E-91_Y-2020"/>
    <x v="5"/>
    <n v="0.51081449087364095"/>
  </r>
  <r>
    <x v="0"/>
    <x v="0"/>
    <x v="0"/>
    <x v="7"/>
    <x v="14"/>
    <s v="NO4_A1"/>
    <x v="3"/>
    <s v="GNR_BO_ELEC_E-99_LS-10-MW-FEED_Y-2020"/>
    <x v="5"/>
    <n v="1.9285562871782"/>
  </r>
  <r>
    <x v="0"/>
    <x v="0"/>
    <x v="0"/>
    <x v="7"/>
    <x v="14"/>
    <s v="NO4_A1"/>
    <x v="14"/>
    <s v="GNR_HS_HEAT_PIT_L-CEN_E-90_Y-2020"/>
    <x v="5"/>
    <n v="4.0301051960544996"/>
  </r>
  <r>
    <x v="0"/>
    <x v="0"/>
    <x v="0"/>
    <x v="7"/>
    <x v="14"/>
    <s v="NO4_A2"/>
    <x v="14"/>
    <s v="GNR_HS_HEAT_PIT_L-DEC_E-91_Y-2020"/>
    <x v="5"/>
    <n v="0.173206820597686"/>
  </r>
  <r>
    <x v="0"/>
    <x v="0"/>
    <x v="0"/>
    <x v="7"/>
    <x v="15"/>
    <s v="NO5_A1"/>
    <x v="14"/>
    <s v="GNR_HS_HEAT_PIT_L-CEN_E-90_Y-2020"/>
    <x v="5"/>
    <n v="2.0914528654212101"/>
  </r>
  <r>
    <x v="0"/>
    <x v="0"/>
    <x v="0"/>
    <x v="7"/>
    <x v="15"/>
    <s v="NO5_A1"/>
    <x v="2"/>
    <s v="GNR_ST_MSW_BP_E-23_LS-220-MW-FEED_Y-2020"/>
    <x v="5"/>
    <n v="141.491103885033"/>
  </r>
  <r>
    <x v="0"/>
    <x v="0"/>
    <x v="0"/>
    <x v="7"/>
    <x v="15"/>
    <s v="NO5_A1"/>
    <x v="6"/>
    <s v="GNR_WT_WIND_ON_LS_Y-2020"/>
    <x v="5"/>
    <n v="20.4772103603846"/>
  </r>
  <r>
    <x v="0"/>
    <x v="0"/>
    <x v="0"/>
    <x v="7"/>
    <x v="15"/>
    <s v="NO5_A2"/>
    <x v="14"/>
    <s v="GNR_HS_HEAT_PIT_L-DEC_E-91_Y-2020"/>
    <x v="5"/>
    <n v="0.20693160771077701"/>
  </r>
  <r>
    <x v="0"/>
    <x v="0"/>
    <x v="0"/>
    <x v="8"/>
    <x v="16"/>
    <s v="PL_A"/>
    <x v="3"/>
    <s v="GNR_ES_ELEC_BAT-LITHIO_E-95_Y-16-29"/>
    <x v="5"/>
    <n v="32.234682997082501"/>
  </r>
  <r>
    <x v="0"/>
    <x v="0"/>
    <x v="0"/>
    <x v="8"/>
    <x v="16"/>
    <s v="PL_A"/>
    <x v="14"/>
    <s v="GNR_HS_HEAT_PIT_L-CEN_E-90_Y-2020"/>
    <x v="5"/>
    <n v="62.523614927456997"/>
  </r>
  <r>
    <x v="0"/>
    <x v="0"/>
    <x v="0"/>
    <x v="8"/>
    <x v="16"/>
    <s v="PL_A"/>
    <x v="6"/>
    <s v="GNR_WT_WIND_ON_LS_Y-2020"/>
    <x v="5"/>
    <n v="2138.55350963607"/>
  </r>
  <r>
    <x v="0"/>
    <x v="0"/>
    <x v="0"/>
    <x v="9"/>
    <x v="17"/>
    <s v="SE1_IND"/>
    <x v="3"/>
    <s v="GNR_BO_ELEC_E-99_LS-10-MW-FEED_Y-2020"/>
    <x v="5"/>
    <n v="0.18120231711828699"/>
  </r>
  <r>
    <x v="0"/>
    <x v="0"/>
    <x v="0"/>
    <x v="9"/>
    <x v="17"/>
    <s v="SE1_IND"/>
    <x v="3"/>
    <s v="GNR_HP_ELEC_AIR-WTR_COP-310_LS_Y-2020"/>
    <x v="5"/>
    <n v="2.8055961768995998"/>
  </r>
  <r>
    <x v="0"/>
    <x v="0"/>
    <x v="0"/>
    <x v="9"/>
    <x v="17"/>
    <s v="SE1_IND"/>
    <x v="14"/>
    <s v="GNR_HS_HEAT_PIT_L-CEN_E-90_Y-2020"/>
    <x v="5"/>
    <n v="1.48372715979128"/>
  </r>
  <r>
    <x v="0"/>
    <x v="0"/>
    <x v="0"/>
    <x v="9"/>
    <x v="17"/>
    <s v="SE1_IND"/>
    <x v="2"/>
    <s v="GNR_ST_MSW_BP_E-23_LS-220-MW-FEED_Y-2020"/>
    <x v="5"/>
    <n v="65.638906402175195"/>
  </r>
  <r>
    <x v="0"/>
    <x v="0"/>
    <x v="0"/>
    <x v="9"/>
    <x v="17"/>
    <s v="SE1_medium"/>
    <x v="14"/>
    <s v="GNR_HS_HEAT_PIT_L-DEC_E-91_Y-2020"/>
    <x v="5"/>
    <n v="0.49949606286923598"/>
  </r>
  <r>
    <x v="0"/>
    <x v="0"/>
    <x v="0"/>
    <x v="9"/>
    <x v="17"/>
    <s v="SE1_small"/>
    <x v="3"/>
    <s v="GNR_HP_ELEC_GROUND-WTR_COP-360_LS-4-MW_Y-2020"/>
    <x v="5"/>
    <n v="6.2856849585677699"/>
  </r>
  <r>
    <x v="0"/>
    <x v="0"/>
    <x v="0"/>
    <x v="9"/>
    <x v="17"/>
    <s v="SE1_small"/>
    <x v="14"/>
    <s v="GNR_HS_HEAT_PIT_L-DEC_E-91_Y-2020"/>
    <x v="5"/>
    <n v="0.56567558103188098"/>
  </r>
  <r>
    <x v="0"/>
    <x v="0"/>
    <x v="0"/>
    <x v="9"/>
    <x v="18"/>
    <s v="SE2_IND"/>
    <x v="14"/>
    <s v="GNR_HS_HEAT_PIT_L-CEN_E-90_Y-2020"/>
    <x v="5"/>
    <n v="3.0707961670582402"/>
  </r>
  <r>
    <x v="0"/>
    <x v="0"/>
    <x v="0"/>
    <x v="9"/>
    <x v="18"/>
    <s v="SE2_IND"/>
    <x v="2"/>
    <s v="GNR_ST_MSW_BP_E-23_LS-220-MW-FEED_Y-2020"/>
    <x v="5"/>
    <n v="207.74569997086499"/>
  </r>
  <r>
    <x v="0"/>
    <x v="0"/>
    <x v="0"/>
    <x v="9"/>
    <x v="18"/>
    <s v="SE2_medium"/>
    <x v="3"/>
    <s v="GNR_HP_ELEC_GROUND-WTR_COP-360_LS-4-MW_Y-2020"/>
    <x v="5"/>
    <n v="24.905566241656999"/>
  </r>
  <r>
    <x v="0"/>
    <x v="0"/>
    <x v="0"/>
    <x v="9"/>
    <x v="18"/>
    <s v="SE2_medium"/>
    <x v="14"/>
    <s v="GNR_HS_HEAT_PIT_L-DEC_E-91_Y-2020"/>
    <x v="5"/>
    <n v="2.7219203714512998"/>
  </r>
  <r>
    <x v="0"/>
    <x v="0"/>
    <x v="0"/>
    <x v="9"/>
    <x v="18"/>
    <s v="SE2_small"/>
    <x v="3"/>
    <s v="GNR_HP_ELEC_GROUND-WTR_COP-360_LS-4-MW_Y-2020"/>
    <x v="5"/>
    <n v="9.7813817125512799"/>
  </r>
  <r>
    <x v="0"/>
    <x v="0"/>
    <x v="0"/>
    <x v="9"/>
    <x v="18"/>
    <s v="SE2_small"/>
    <x v="14"/>
    <s v="GNR_HS_HEAT_PIT_L-DEC_E-91_Y-2020"/>
    <x v="5"/>
    <n v="0.91697775309318597"/>
  </r>
  <r>
    <x v="0"/>
    <x v="0"/>
    <x v="0"/>
    <x v="9"/>
    <x v="19"/>
    <s v="SE3_IND"/>
    <x v="14"/>
    <s v="GNR_HS_HEAT_PIT_L-CEN_E-90_Y-2020"/>
    <x v="5"/>
    <n v="4.6908886895895803"/>
  </r>
  <r>
    <x v="0"/>
    <x v="0"/>
    <x v="0"/>
    <x v="9"/>
    <x v="19"/>
    <s v="SE3_IND"/>
    <x v="2"/>
    <s v="GNR_ST_MSW_BP_E-23_LS-220-MW-FEED_Y-2020"/>
    <x v="5"/>
    <n v="317.34830359572902"/>
  </r>
  <r>
    <x v="0"/>
    <x v="0"/>
    <x v="0"/>
    <x v="9"/>
    <x v="19"/>
    <s v="SE3_large"/>
    <x v="14"/>
    <s v="GNR_HS_HEAT_PIT_L-CEN_E-90_Y-2020"/>
    <x v="5"/>
    <n v="11.1387853187031"/>
  </r>
  <r>
    <x v="0"/>
    <x v="0"/>
    <x v="0"/>
    <x v="9"/>
    <x v="19"/>
    <s v="SE3_large"/>
    <x v="2"/>
    <s v="GNR_ST_MSW_BP_E-23_LS-220-MW-FEED_Y-2020"/>
    <x v="5"/>
    <n v="195.699951492748"/>
  </r>
  <r>
    <x v="0"/>
    <x v="0"/>
    <x v="0"/>
    <x v="9"/>
    <x v="19"/>
    <s v="SE3_medium"/>
    <x v="3"/>
    <s v="GNR_HP_ELEC_GROUND-WTR_COP-360_LS-4-MW_Y-2020"/>
    <x v="5"/>
    <n v="93.712305528482304"/>
  </r>
  <r>
    <x v="0"/>
    <x v="0"/>
    <x v="0"/>
    <x v="9"/>
    <x v="19"/>
    <s v="SE3_medium"/>
    <x v="14"/>
    <s v="GNR_HS_HEAT_PIT_L-DEC_E-91_Y-2020"/>
    <x v="5"/>
    <n v="9.5006733187190395"/>
  </r>
  <r>
    <x v="0"/>
    <x v="0"/>
    <x v="0"/>
    <x v="9"/>
    <x v="19"/>
    <s v="SE3_small"/>
    <x v="3"/>
    <s v="GNR_HP_ELEC_GROUND-WTR_COP-360_LS-4-MW_Y-2020"/>
    <x v="5"/>
    <n v="47.335368311707697"/>
  </r>
  <r>
    <x v="0"/>
    <x v="0"/>
    <x v="0"/>
    <x v="9"/>
    <x v="19"/>
    <s v="SE3_small"/>
    <x v="14"/>
    <s v="GNR_HS_HEAT_PIT_L-DEC_E-91_Y-2020"/>
    <x v="5"/>
    <n v="4.8723969385172996"/>
  </r>
  <r>
    <x v="0"/>
    <x v="0"/>
    <x v="0"/>
    <x v="9"/>
    <x v="20"/>
    <s v="SE4_IND"/>
    <x v="14"/>
    <s v="GNR_HS_HEAT_PIT_L-CEN_E-90_Y-2020"/>
    <x v="5"/>
    <n v="2.3032972959740898"/>
  </r>
  <r>
    <x v="0"/>
    <x v="0"/>
    <x v="0"/>
    <x v="9"/>
    <x v="20"/>
    <s v="SE4_IND"/>
    <x v="2"/>
    <s v="GNR_ST_MSW_BP_E-23_LS-220-MW-FEED_Y-2020"/>
    <x v="5"/>
    <n v="155.822816937906"/>
  </r>
  <r>
    <x v="0"/>
    <x v="0"/>
    <x v="0"/>
    <x v="9"/>
    <x v="20"/>
    <s v="SE4_large"/>
    <x v="14"/>
    <s v="GNR_HS_HEAT_PIT_L-CEN_E-90_Y-2020"/>
    <x v="5"/>
    <n v="0.98055765809400397"/>
  </r>
  <r>
    <x v="0"/>
    <x v="0"/>
    <x v="0"/>
    <x v="9"/>
    <x v="20"/>
    <s v="SE4_large"/>
    <x v="2"/>
    <s v="GNR_ST_MSW_BP_E-23_LS-220-MW-FEED_Y-2020"/>
    <x v="5"/>
    <n v="14.035013392226899"/>
  </r>
  <r>
    <x v="0"/>
    <x v="0"/>
    <x v="0"/>
    <x v="9"/>
    <x v="20"/>
    <s v="SE4_medium"/>
    <x v="3"/>
    <s v="GNR_HP_ELEC_GROUND-WTR_COP-360_LS-4-MW_Y-2020"/>
    <x v="5"/>
    <n v="45.062173141145102"/>
  </r>
  <r>
    <x v="0"/>
    <x v="0"/>
    <x v="0"/>
    <x v="9"/>
    <x v="20"/>
    <s v="SE4_medium"/>
    <x v="14"/>
    <s v="GNR_HS_HEAT_PIT_L-DEC_E-91_Y-2020"/>
    <x v="5"/>
    <n v="4.9701178479628201"/>
  </r>
  <r>
    <x v="0"/>
    <x v="0"/>
    <x v="0"/>
    <x v="9"/>
    <x v="20"/>
    <s v="SE4_small"/>
    <x v="3"/>
    <s v="GNR_HP_ELEC_GROUND-WTR_COP-360_LS-4-MW_Y-2020"/>
    <x v="5"/>
    <n v="13.921507558286599"/>
  </r>
  <r>
    <x v="0"/>
    <x v="0"/>
    <x v="0"/>
    <x v="9"/>
    <x v="20"/>
    <s v="SE4_small"/>
    <x v="14"/>
    <s v="GNR_HS_HEAT_PIT_L-DEC_E-91_Y-2020"/>
    <x v="5"/>
    <n v="1.42911758112897"/>
  </r>
  <r>
    <x v="0"/>
    <x v="0"/>
    <x v="0"/>
    <x v="10"/>
    <x v="21"/>
    <s v="UK_A"/>
    <x v="3"/>
    <s v="GNR_ES_ELEC_BAT-LITHIO_E-95_Y-16-29"/>
    <x v="5"/>
    <n v="183.11804177647099"/>
  </r>
  <r>
    <x v="0"/>
    <x v="0"/>
    <x v="0"/>
    <x v="10"/>
    <x v="21"/>
    <s v="UK_A"/>
    <x v="4"/>
    <s v="GNR_PV_SUN_LS-4-MW_Y-2020"/>
    <x v="5"/>
    <n v="231.606204746722"/>
  </r>
  <r>
    <x v="0"/>
    <x v="0"/>
    <x v="0"/>
    <x v="10"/>
    <x v="21"/>
    <s v="UK_A"/>
    <x v="6"/>
    <s v="GNR_WT_WIND_ON_LS_Y-2020"/>
    <x v="5"/>
    <n v="2587.2697174249001"/>
  </r>
  <r>
    <x v="0"/>
    <x v="1"/>
    <x v="1"/>
    <x v="0"/>
    <x v="0"/>
    <s v="DK1_Large"/>
    <x v="2"/>
    <s v="GNR_ST_MSW_BP_E-24_LS-220-MW-FEED_Y-2030"/>
    <x v="5"/>
    <n v="167.374291300962"/>
  </r>
  <r>
    <x v="0"/>
    <x v="1"/>
    <x v="1"/>
    <x v="0"/>
    <x v="0"/>
    <s v="DK1_Large"/>
    <x v="17"/>
    <s v="GNR_ST_WOODCHI_BP_E-29_LS-600-MW-FEED_Y-2030"/>
    <x v="5"/>
    <n v="11.424774932815801"/>
  </r>
  <r>
    <x v="0"/>
    <x v="1"/>
    <x v="1"/>
    <x v="0"/>
    <x v="0"/>
    <s v="DK1_MedSmall"/>
    <x v="3"/>
    <s v="GNR_HP_ELEC_GROUND-WTR_COP-380_LS-4-MW_Y-2030"/>
    <x v="5"/>
    <n v="9.2223615451071002"/>
  </r>
  <r>
    <x v="0"/>
    <x v="1"/>
    <x v="1"/>
    <x v="0"/>
    <x v="0"/>
    <s v="DK1_MedSmall"/>
    <x v="14"/>
    <s v="GNR_HS_HEAT_PIT_L-DEC_E-91_Y-2030"/>
    <x v="5"/>
    <n v="0.45371016161975403"/>
  </r>
  <r>
    <x v="0"/>
    <x v="1"/>
    <x v="1"/>
    <x v="0"/>
    <x v="0"/>
    <s v="DK1_Medium"/>
    <x v="3"/>
    <s v="GNR_HP_ELEC_GROUND-WTR_COP-380_LS-4-MW_Y-2030"/>
    <x v="5"/>
    <n v="29.194049300520899"/>
  </r>
  <r>
    <x v="0"/>
    <x v="1"/>
    <x v="1"/>
    <x v="0"/>
    <x v="0"/>
    <s v="DK1_Medium"/>
    <x v="14"/>
    <s v="GNR_HS_HEAT_PIT_L-DEC_E-91_Y-2030"/>
    <x v="5"/>
    <n v="3.4445295561567"/>
  </r>
  <r>
    <x v="0"/>
    <x v="1"/>
    <x v="1"/>
    <x v="0"/>
    <x v="0"/>
    <s v="DK1_NoDH"/>
    <x v="6"/>
    <s v="GNR_WT_WIND_ON_LS_Y-2030"/>
    <x v="5"/>
    <n v="142.58081103768001"/>
  </r>
  <r>
    <x v="0"/>
    <x v="1"/>
    <x v="1"/>
    <x v="0"/>
    <x v="0"/>
    <s v="DK1_Rural"/>
    <x v="3"/>
    <s v="GNR_HP_ELEC_GROUND-WTR_COP-380_LS-4-MW_Y-2030"/>
    <x v="5"/>
    <n v="17.629020130788"/>
  </r>
  <r>
    <x v="0"/>
    <x v="1"/>
    <x v="1"/>
    <x v="0"/>
    <x v="0"/>
    <s v="DK1_Rural"/>
    <x v="14"/>
    <s v="GNR_HS_HEAT_PIT_L-DEC_E-91_Y-2030"/>
    <x v="5"/>
    <n v="1.9096669983854899"/>
  </r>
  <r>
    <x v="0"/>
    <x v="1"/>
    <x v="1"/>
    <x v="0"/>
    <x v="0"/>
    <s v="DK1_Small"/>
    <x v="3"/>
    <s v="GNR_HP_ELEC_GROUND-WTR_COP-380_LS-4-MW_Y-2030"/>
    <x v="5"/>
    <n v="1.29412539847507"/>
  </r>
  <r>
    <x v="0"/>
    <x v="1"/>
    <x v="1"/>
    <x v="0"/>
    <x v="0"/>
    <s v="DK1_Small"/>
    <x v="14"/>
    <s v="GNR_HS_HEAT_PIT_L-DEC_E-91_Y-2030"/>
    <x v="5"/>
    <n v="9.44571412803136E-2"/>
  </r>
  <r>
    <x v="0"/>
    <x v="1"/>
    <x v="1"/>
    <x v="0"/>
    <x v="1"/>
    <s v="DK2_Large"/>
    <x v="14"/>
    <s v="GNR_HS_HEAT_PIT_L-CEN_E-90_Y-2030"/>
    <x v="5"/>
    <n v="1.9596721107422601"/>
  </r>
  <r>
    <x v="0"/>
    <x v="1"/>
    <x v="1"/>
    <x v="0"/>
    <x v="1"/>
    <s v="DK2_Large"/>
    <x v="2"/>
    <s v="GNR_ST_MSW_BP_E-24_LS-220-MW-FEED_Y-2030"/>
    <x v="5"/>
    <n v="83.161889085224701"/>
  </r>
  <r>
    <x v="0"/>
    <x v="1"/>
    <x v="1"/>
    <x v="0"/>
    <x v="1"/>
    <s v="DK2_Large"/>
    <x v="17"/>
    <s v="GNR_ST_WOODCHI_BP_E-29_LS-600-MW-FEED_Y-2030"/>
    <x v="5"/>
    <n v="9.0655281906978207"/>
  </r>
  <r>
    <x v="0"/>
    <x v="1"/>
    <x v="1"/>
    <x v="0"/>
    <x v="1"/>
    <s v="DK2_MedSmall"/>
    <x v="3"/>
    <s v="GNR_HP_ELEC_GROUND-WTR_COP-380_LS-4-MW_Y-2030"/>
    <x v="5"/>
    <n v="7.2854648202257701"/>
  </r>
  <r>
    <x v="0"/>
    <x v="1"/>
    <x v="1"/>
    <x v="0"/>
    <x v="1"/>
    <s v="DK2_MedSmall"/>
    <x v="14"/>
    <s v="GNR_HS_HEAT_PIT_L-DEC_E-91_Y-2030"/>
    <x v="5"/>
    <n v="0.57918100501730296"/>
  </r>
  <r>
    <x v="0"/>
    <x v="1"/>
    <x v="1"/>
    <x v="0"/>
    <x v="1"/>
    <s v="DK2_Medium"/>
    <x v="3"/>
    <s v="GNR_HP_ELEC_GROUND-WTR_COP-380_LS-4-MW_Y-2030"/>
    <x v="5"/>
    <n v="17.577241751471401"/>
  </r>
  <r>
    <x v="0"/>
    <x v="1"/>
    <x v="1"/>
    <x v="0"/>
    <x v="1"/>
    <s v="DK2_Medium"/>
    <x v="14"/>
    <s v="GNR_HS_HEAT_PIT_L-DEC_E-91_Y-2030"/>
    <x v="5"/>
    <n v="0.98057313120025502"/>
  </r>
  <r>
    <x v="0"/>
    <x v="1"/>
    <x v="1"/>
    <x v="0"/>
    <x v="1"/>
    <s v="DK2_NoDH"/>
    <x v="6"/>
    <s v="GNR_WT_WIND_ON_LS_Y-2030"/>
    <x v="5"/>
    <n v="29.568694261606002"/>
  </r>
  <r>
    <x v="0"/>
    <x v="1"/>
    <x v="1"/>
    <x v="0"/>
    <x v="1"/>
    <s v="DK2_Offshore"/>
    <x v="6"/>
    <s v="GNR_WT_WIND_OFF_L-NS_Y-2030"/>
    <x v="5"/>
    <n v="147.014250833066"/>
  </r>
  <r>
    <x v="0"/>
    <x v="1"/>
    <x v="1"/>
    <x v="0"/>
    <x v="1"/>
    <s v="DK2_Rural"/>
    <x v="3"/>
    <s v="GNR_HP_ELEC_GROUND-WTR_COP-380_LS-4-MW_Y-2030"/>
    <x v="5"/>
    <n v="4.7350809981053201"/>
  </r>
  <r>
    <x v="0"/>
    <x v="1"/>
    <x v="1"/>
    <x v="0"/>
    <x v="1"/>
    <s v="DK2_Rural"/>
    <x v="14"/>
    <s v="GNR_HS_HEAT_PIT_L-DEC_E-91_Y-2030"/>
    <x v="5"/>
    <n v="0.59852875688935503"/>
  </r>
  <r>
    <x v="0"/>
    <x v="1"/>
    <x v="1"/>
    <x v="0"/>
    <x v="1"/>
    <s v="DK2_Small"/>
    <x v="3"/>
    <s v="GNR_HP_ELEC_GROUND-WTR_COP-380_LS-4-MW_Y-2030"/>
    <x v="5"/>
    <n v="1.4706059616087499E-2"/>
  </r>
  <r>
    <x v="0"/>
    <x v="1"/>
    <x v="1"/>
    <x v="0"/>
    <x v="1"/>
    <s v="DK2_Small"/>
    <x v="14"/>
    <s v="GNR_HS_HEAT_PIT_L-DEC_E-91_Y-2030"/>
    <x v="5"/>
    <n v="5.3894861500338603E-4"/>
  </r>
  <r>
    <x v="0"/>
    <x v="1"/>
    <x v="1"/>
    <x v="1"/>
    <x v="2"/>
    <s v="EE_A"/>
    <x v="3"/>
    <s v="GNR_ES_ELEC_BAT-LITHIO_E-97_Y-30-50"/>
    <x v="5"/>
    <n v="86.178438394395897"/>
  </r>
  <r>
    <x v="0"/>
    <x v="1"/>
    <x v="1"/>
    <x v="1"/>
    <x v="2"/>
    <s v="EE_A"/>
    <x v="4"/>
    <s v="GNR_PV_SUN_LS-4-MW_Y-2030"/>
    <x v="5"/>
    <n v="3317.36579405883"/>
  </r>
  <r>
    <x v="0"/>
    <x v="1"/>
    <x v="1"/>
    <x v="1"/>
    <x v="2"/>
    <s v="EE_Narva"/>
    <x v="3"/>
    <s v="GNR_HP_ELEC_AIR-WTR_COP-330_LS_Y-2030"/>
    <x v="5"/>
    <n v="0.15122312870318599"/>
  </r>
  <r>
    <x v="0"/>
    <x v="1"/>
    <x v="1"/>
    <x v="1"/>
    <x v="2"/>
    <s v="EE_Parnu"/>
    <x v="3"/>
    <s v="GNR_HP_ELEC_AIR-WTR_COP-330_LS_Y-2030"/>
    <x v="5"/>
    <n v="3.8077132624848201E-2"/>
  </r>
  <r>
    <x v="0"/>
    <x v="1"/>
    <x v="1"/>
    <x v="1"/>
    <x v="2"/>
    <s v="EE_Tartu"/>
    <x v="3"/>
    <s v="GNR_HP_ELEC_AIR-WTR_COP-330_LS_Y-2030"/>
    <x v="5"/>
    <n v="0.15656751677671399"/>
  </r>
  <r>
    <x v="0"/>
    <x v="1"/>
    <x v="1"/>
    <x v="2"/>
    <x v="3"/>
    <s v="FI_IND"/>
    <x v="2"/>
    <s v="GNR_ST_MSW_BP_E-24_LS-220-MW-FEED_Y-2030"/>
    <x v="5"/>
    <n v="154.99113270834999"/>
  </r>
  <r>
    <x v="0"/>
    <x v="1"/>
    <x v="1"/>
    <x v="2"/>
    <x v="3"/>
    <s v="FI_large"/>
    <x v="14"/>
    <s v="GNR_HS_HEAT_PIT_L-CEN_E-90_Y-2030"/>
    <x v="5"/>
    <n v="0.80389614904468698"/>
  </r>
  <r>
    <x v="0"/>
    <x v="1"/>
    <x v="1"/>
    <x v="2"/>
    <x v="3"/>
    <s v="FI_large"/>
    <x v="2"/>
    <s v="GNR_ST_MSW_BP_E-24_LS-220-MW-FEED_Y-2030"/>
    <x v="5"/>
    <n v="10.823630941140999"/>
  </r>
  <r>
    <x v="0"/>
    <x v="1"/>
    <x v="1"/>
    <x v="2"/>
    <x v="3"/>
    <s v="FI_large_gas"/>
    <x v="14"/>
    <s v="GNR_HS_HEAT_PIT_L-CEN_E-90_Y-2030"/>
    <x v="5"/>
    <n v="3.1149857620502099"/>
  </r>
  <r>
    <x v="0"/>
    <x v="1"/>
    <x v="1"/>
    <x v="2"/>
    <x v="3"/>
    <s v="FI_large_gas"/>
    <x v="2"/>
    <s v="GNR_ST_MSW_BP_E-24_LS-220-MW-FEED_Y-2030"/>
    <x v="5"/>
    <n v="97.880168137434794"/>
  </r>
  <r>
    <x v="0"/>
    <x v="1"/>
    <x v="1"/>
    <x v="2"/>
    <x v="3"/>
    <s v="FI_medium"/>
    <x v="3"/>
    <s v="GNR_HP_ELEC_GROUND-WTR_COP-380_LS-4-MW_Y-2030"/>
    <x v="5"/>
    <n v="26.828736261206199"/>
  </r>
  <r>
    <x v="0"/>
    <x v="1"/>
    <x v="1"/>
    <x v="2"/>
    <x v="3"/>
    <s v="FI_medium"/>
    <x v="14"/>
    <s v="GNR_HS_HEAT_PIT_L-DEC_E-91_Y-2030"/>
    <x v="5"/>
    <n v="0.29425499045946302"/>
  </r>
  <r>
    <x v="0"/>
    <x v="1"/>
    <x v="1"/>
    <x v="2"/>
    <x v="3"/>
    <s v="FI_medium_gas"/>
    <x v="3"/>
    <s v="GNR_HP_ELEC_GROUND-WTR_COP-380_LS-4-MW_Y-2030"/>
    <x v="5"/>
    <n v="5.8395277999123998"/>
  </r>
  <r>
    <x v="0"/>
    <x v="1"/>
    <x v="1"/>
    <x v="2"/>
    <x v="3"/>
    <s v="FI_small"/>
    <x v="3"/>
    <s v="GNR_HP_ELEC_GROUND-WTR_COP-380_LS-4-MW_Y-2030"/>
    <x v="5"/>
    <n v="3.0760408468361899"/>
  </r>
  <r>
    <x v="0"/>
    <x v="1"/>
    <x v="1"/>
    <x v="3"/>
    <x v="4"/>
    <s v="DE4-E_A"/>
    <x v="2"/>
    <s v="GNR_ST_MSW_BP_E-24_LS-220-MW-FEED_Y-2030"/>
    <x v="5"/>
    <n v="621.94006006170605"/>
  </r>
  <r>
    <x v="0"/>
    <x v="1"/>
    <x v="1"/>
    <x v="3"/>
    <x v="4"/>
    <s v="DE4-E_A"/>
    <x v="4"/>
    <s v="GNR_SH_SUN_LS_Y-2030"/>
    <x v="5"/>
    <n v="64.651032807108294"/>
  </r>
  <r>
    <x v="0"/>
    <x v="1"/>
    <x v="1"/>
    <x v="3"/>
    <x v="4"/>
    <s v="DE4-E_Offshore_A"/>
    <x v="6"/>
    <s v="GNR_WT_WIND_OFF_L-NS_Y-2030"/>
    <x v="5"/>
    <n v="1073.19056739645"/>
  </r>
  <r>
    <x v="0"/>
    <x v="1"/>
    <x v="1"/>
    <x v="3"/>
    <x v="5"/>
    <s v="DE4-N_A"/>
    <x v="3"/>
    <s v="GNR_ES_ELEC_BAT-LITHIO_E-97_Y-30-50"/>
    <x v="5"/>
    <n v="2.29346039098014E-3"/>
  </r>
  <r>
    <x v="0"/>
    <x v="1"/>
    <x v="1"/>
    <x v="3"/>
    <x v="5"/>
    <s v="DE4-N_A"/>
    <x v="14"/>
    <s v="GNR_HS_HEAT_PIT_L-CEN_E-90_Y-2030"/>
    <x v="5"/>
    <n v="3.8496597139309499"/>
  </r>
  <r>
    <x v="0"/>
    <x v="1"/>
    <x v="1"/>
    <x v="3"/>
    <x v="5"/>
    <s v="DE4-N_A"/>
    <x v="2"/>
    <s v="GNR_ST_MSW_BP_E-24_LS-220-MW-FEED_Y-2030"/>
    <x v="5"/>
    <n v="197.46396233852801"/>
  </r>
  <r>
    <x v="0"/>
    <x v="1"/>
    <x v="1"/>
    <x v="3"/>
    <x v="6"/>
    <s v="DE4-S_A"/>
    <x v="2"/>
    <s v="GNR_ST_MSW_BP_E-24_LS-220-MW-FEED_Y-2030"/>
    <x v="5"/>
    <n v="466.112436694633"/>
  </r>
  <r>
    <x v="0"/>
    <x v="1"/>
    <x v="1"/>
    <x v="3"/>
    <x v="7"/>
    <s v="DE4-W_A"/>
    <x v="3"/>
    <s v="GNR_ELYS_ELEC_SOEC_Y-20"/>
    <x v="5"/>
    <n v="227.75963202800699"/>
  </r>
  <r>
    <x v="0"/>
    <x v="1"/>
    <x v="1"/>
    <x v="3"/>
    <x v="7"/>
    <s v="DE4-W_A"/>
    <x v="14"/>
    <s v="GNR_HS_HEAT_PIT_L-CEN_E-90_Y-2030"/>
    <x v="5"/>
    <n v="20.982091994727799"/>
  </r>
  <r>
    <x v="0"/>
    <x v="1"/>
    <x v="1"/>
    <x v="3"/>
    <x v="7"/>
    <s v="DE4-W_A"/>
    <x v="18"/>
    <s v="GNR_FC_H2_SOFCC_Y-30"/>
    <x v="5"/>
    <n v="181.59005238300799"/>
  </r>
  <r>
    <x v="0"/>
    <x v="1"/>
    <x v="1"/>
    <x v="3"/>
    <x v="7"/>
    <s v="DE4-W_A"/>
    <x v="18"/>
    <s v="GNR_H2S_H2-UND_Y-30"/>
    <x v="5"/>
    <n v="0.63731124153651797"/>
  </r>
  <r>
    <x v="0"/>
    <x v="1"/>
    <x v="1"/>
    <x v="3"/>
    <x v="7"/>
    <s v="DE4-W_A"/>
    <x v="2"/>
    <s v="GNR_ST_MSW_BP_E-24_LS-220-MW-FEED_Y-2030"/>
    <x v="5"/>
    <n v="37.451578925207201"/>
  </r>
  <r>
    <x v="0"/>
    <x v="1"/>
    <x v="1"/>
    <x v="3"/>
    <x v="7"/>
    <s v="DE4-W_A"/>
    <x v="17"/>
    <s v="GNR_ST_WOODCHI_BP_E-29_LS-600-MW-FEED_Y-2030"/>
    <x v="5"/>
    <n v="97.996362352929907"/>
  </r>
  <r>
    <x v="0"/>
    <x v="1"/>
    <x v="1"/>
    <x v="3"/>
    <x v="7"/>
    <s v="DE4-W_Offshore_A"/>
    <x v="6"/>
    <s v="GNR_WT_WIND_OFF_L-NS_Y-2030"/>
    <x v="5"/>
    <n v="7195.3740151864004"/>
  </r>
  <r>
    <x v="0"/>
    <x v="1"/>
    <x v="1"/>
    <x v="4"/>
    <x v="8"/>
    <s v="LV_A"/>
    <x v="3"/>
    <s v="GNR_ES_ELEC_BAT-LITHIO_E-97_Y-30-50"/>
    <x v="5"/>
    <n v="3.9661479676173101"/>
  </r>
  <r>
    <x v="0"/>
    <x v="1"/>
    <x v="1"/>
    <x v="4"/>
    <x v="8"/>
    <s v="LV_A"/>
    <x v="4"/>
    <s v="GNR_PV_SUN_LS-4-MW_Y-2030"/>
    <x v="5"/>
    <n v="229.10277735854399"/>
  </r>
  <r>
    <x v="0"/>
    <x v="1"/>
    <x v="1"/>
    <x v="5"/>
    <x v="9"/>
    <s v="LT_A"/>
    <x v="3"/>
    <s v="GNR_ES_ELEC_BAT-LITHIO_E-97_Y-30-50"/>
    <x v="5"/>
    <n v="235.451338424005"/>
  </r>
  <r>
    <x v="0"/>
    <x v="1"/>
    <x v="1"/>
    <x v="5"/>
    <x v="9"/>
    <s v="LT_A"/>
    <x v="4"/>
    <s v="GNR_PV_SUN_LS-4-MW_Y-2030"/>
    <x v="5"/>
    <n v="8806.4792107660596"/>
  </r>
  <r>
    <x v="0"/>
    <x v="1"/>
    <x v="1"/>
    <x v="6"/>
    <x v="10"/>
    <s v="NL_A"/>
    <x v="3"/>
    <s v="GNR_ELYS_ELEC_SOEC_Y-20"/>
    <x v="5"/>
    <n v="86.033142952066996"/>
  </r>
  <r>
    <x v="0"/>
    <x v="1"/>
    <x v="1"/>
    <x v="6"/>
    <x v="10"/>
    <s v="NL_A"/>
    <x v="18"/>
    <s v="GNR_FC_H2_SOFCC_Y-30"/>
    <x v="5"/>
    <n v="68.593204143478502"/>
  </r>
  <r>
    <x v="0"/>
    <x v="1"/>
    <x v="1"/>
    <x v="6"/>
    <x v="10"/>
    <s v="NL_A"/>
    <x v="18"/>
    <s v="GNR_H2S_H2-UND_Y-30"/>
    <x v="5"/>
    <n v="0.24073576454201601"/>
  </r>
  <r>
    <x v="0"/>
    <x v="1"/>
    <x v="1"/>
    <x v="6"/>
    <x v="10"/>
    <s v="NL_A"/>
    <x v="6"/>
    <s v="GNR_WT_WIND_ON_LS_Y-2030"/>
    <x v="5"/>
    <n v="15.7345507790012"/>
  </r>
  <r>
    <x v="0"/>
    <x v="1"/>
    <x v="1"/>
    <x v="7"/>
    <x v="11"/>
    <s v="NO1_A1"/>
    <x v="3"/>
    <s v="GNR_ES_ELEC_BAT-LITHIO_E-97_Y-30-50"/>
    <x v="5"/>
    <n v="0.73738403318939105"/>
  </r>
  <r>
    <x v="0"/>
    <x v="1"/>
    <x v="1"/>
    <x v="7"/>
    <x v="11"/>
    <s v="NO1_A2"/>
    <x v="3"/>
    <s v="GNR_HP_ELEC_GROUND-WTR_COP-380_LS-4-MW_Y-2030"/>
    <x v="5"/>
    <n v="17.047292140666801"/>
  </r>
  <r>
    <x v="0"/>
    <x v="1"/>
    <x v="1"/>
    <x v="7"/>
    <x v="11"/>
    <s v="NO1_A2"/>
    <x v="14"/>
    <s v="GNR_HS_HEAT_PIT_L-DEC_E-91_Y-2030"/>
    <x v="5"/>
    <n v="0.841465787867819"/>
  </r>
  <r>
    <x v="0"/>
    <x v="1"/>
    <x v="1"/>
    <x v="7"/>
    <x v="11"/>
    <s v="NO1_A3"/>
    <x v="3"/>
    <s v="GNR_HP_ELEC_GROUND-WTR_COP-380_LS-4-MW_Y-2030"/>
    <x v="5"/>
    <n v="22.010662018849501"/>
  </r>
  <r>
    <x v="0"/>
    <x v="1"/>
    <x v="1"/>
    <x v="7"/>
    <x v="11"/>
    <s v="NO1_A3"/>
    <x v="14"/>
    <s v="GNR_HS_HEAT_PIT_L-DEC_E-91_Y-2030"/>
    <x v="5"/>
    <n v="0.545276411384925"/>
  </r>
  <r>
    <x v="0"/>
    <x v="1"/>
    <x v="1"/>
    <x v="7"/>
    <x v="12"/>
    <s v="NO2_A2"/>
    <x v="3"/>
    <s v="GNR_HP_ELEC_GROUND-WTR_COP-380_LS-4-MW_Y-2030"/>
    <x v="5"/>
    <n v="1.1051065857386699"/>
  </r>
  <r>
    <x v="0"/>
    <x v="1"/>
    <x v="1"/>
    <x v="7"/>
    <x v="12"/>
    <s v="NO2_A2"/>
    <x v="14"/>
    <s v="GNR_HS_HEAT_PIT_L-DEC_E-91_Y-2030"/>
    <x v="5"/>
    <n v="8.0940580746753393E-2"/>
  </r>
  <r>
    <x v="0"/>
    <x v="1"/>
    <x v="1"/>
    <x v="7"/>
    <x v="13"/>
    <s v="NO3_A1"/>
    <x v="3"/>
    <s v="GNR_ES_ELEC_BAT-LITHIO_E-97_Y-30-50"/>
    <x v="5"/>
    <n v="0.31400283019115599"/>
  </r>
  <r>
    <x v="0"/>
    <x v="1"/>
    <x v="1"/>
    <x v="7"/>
    <x v="13"/>
    <s v="NO3_A1"/>
    <x v="6"/>
    <s v="GNR_WT_WIND_ON_LS_Y-2030"/>
    <x v="5"/>
    <n v="19.737449626440899"/>
  </r>
  <r>
    <x v="0"/>
    <x v="1"/>
    <x v="1"/>
    <x v="7"/>
    <x v="13"/>
    <s v="NO3_A2"/>
    <x v="3"/>
    <s v="GNR_HP_ELEC_GROUND-WTR_COP-380_LS-4-MW_Y-2030"/>
    <x v="5"/>
    <n v="1.1791467108753799"/>
  </r>
  <r>
    <x v="0"/>
    <x v="1"/>
    <x v="1"/>
    <x v="7"/>
    <x v="13"/>
    <s v="NO3_A2"/>
    <x v="14"/>
    <s v="GNR_HS_HEAT_PIT_L-DEC_E-91_Y-2030"/>
    <x v="5"/>
    <n v="0.102046026395337"/>
  </r>
  <r>
    <x v="0"/>
    <x v="1"/>
    <x v="1"/>
    <x v="7"/>
    <x v="13"/>
    <s v="NO3_A3"/>
    <x v="3"/>
    <s v="GNR_HP_ELEC_GROUND-WTR_COP-380_LS-4-MW_Y-2030"/>
    <x v="5"/>
    <n v="8.4481736399171403"/>
  </r>
  <r>
    <x v="0"/>
    <x v="1"/>
    <x v="1"/>
    <x v="7"/>
    <x v="13"/>
    <s v="NO3_A3"/>
    <x v="14"/>
    <s v="GNR_HS_HEAT_PIT_L-DEC_E-91_Y-2030"/>
    <x v="5"/>
    <n v="0.70445219983843599"/>
  </r>
  <r>
    <x v="0"/>
    <x v="1"/>
    <x v="1"/>
    <x v="7"/>
    <x v="13"/>
    <s v="NO3_Offshore"/>
    <x v="6"/>
    <s v="GNR_WT_WIND_OFF_L-NS_Y-2030"/>
    <x v="5"/>
    <n v="461.83704889398399"/>
  </r>
  <r>
    <x v="0"/>
    <x v="1"/>
    <x v="1"/>
    <x v="7"/>
    <x v="14"/>
    <s v="NO4_A1"/>
    <x v="3"/>
    <s v="GNR_BO_ELEC_E-99_LS-10-MW-FEED_Y-2030"/>
    <x v="5"/>
    <n v="8.8551294036450706E-2"/>
  </r>
  <r>
    <x v="0"/>
    <x v="1"/>
    <x v="1"/>
    <x v="7"/>
    <x v="14"/>
    <s v="NO4_A1"/>
    <x v="6"/>
    <s v="GNR_WT_WIND_ON_LS_Y-2030"/>
    <x v="5"/>
    <n v="24.492010762092601"/>
  </r>
  <r>
    <x v="0"/>
    <x v="1"/>
    <x v="1"/>
    <x v="7"/>
    <x v="14"/>
    <s v="NO4_A2"/>
    <x v="14"/>
    <s v="GNR_HS_HEAT_PIT_L-DEC_E-91_Y-2030"/>
    <x v="5"/>
    <n v="3.2819249772220699E-2"/>
  </r>
  <r>
    <x v="0"/>
    <x v="1"/>
    <x v="1"/>
    <x v="7"/>
    <x v="15"/>
    <s v="NO5_A2"/>
    <x v="3"/>
    <s v="GNR_HP_ELEC_GROUND-WTR_COP-380_LS-4-MW_Y-2030"/>
    <x v="5"/>
    <n v="3.0365392510130498"/>
  </r>
  <r>
    <x v="0"/>
    <x v="1"/>
    <x v="1"/>
    <x v="7"/>
    <x v="15"/>
    <s v="NO5_A2"/>
    <x v="14"/>
    <s v="GNR_HS_HEAT_PIT_L-DEC_E-91_Y-2030"/>
    <x v="5"/>
    <n v="0.27088222885570801"/>
  </r>
  <r>
    <x v="0"/>
    <x v="1"/>
    <x v="1"/>
    <x v="7"/>
    <x v="15"/>
    <s v="NO5_Offshore"/>
    <x v="6"/>
    <s v="GNR_WT_WIND_OFF_L-NS_Y-2030"/>
    <x v="5"/>
    <n v="2621.1602603449101"/>
  </r>
  <r>
    <x v="0"/>
    <x v="1"/>
    <x v="1"/>
    <x v="8"/>
    <x v="16"/>
    <s v="PL_A"/>
    <x v="14"/>
    <s v="GNR_HS_HEAT_PIT_L-CEN_E-90_Y-2030"/>
    <x v="5"/>
    <n v="15.8566245968284"/>
  </r>
  <r>
    <x v="0"/>
    <x v="1"/>
    <x v="1"/>
    <x v="8"/>
    <x v="16"/>
    <s v="PL_A"/>
    <x v="2"/>
    <s v="GNR_ST_MSW_BP_E-24_LS-220-MW-FEED_Y-2030"/>
    <x v="5"/>
    <n v="1502.1991201537901"/>
  </r>
  <r>
    <x v="0"/>
    <x v="1"/>
    <x v="1"/>
    <x v="8"/>
    <x v="16"/>
    <s v="PL_A"/>
    <x v="17"/>
    <s v="GNR_ST_WOODCHI_BP_E-29_LS-600-MW-FEED_Y-2030"/>
    <x v="5"/>
    <n v="34.918214001581603"/>
  </r>
  <r>
    <x v="0"/>
    <x v="1"/>
    <x v="1"/>
    <x v="9"/>
    <x v="17"/>
    <s v="SE1_medium"/>
    <x v="3"/>
    <s v="GNR_HP_ELEC_GROUND-WTR_COP-380_LS-4-MW_Y-2030"/>
    <x v="5"/>
    <n v="7.3322490183265598"/>
  </r>
  <r>
    <x v="0"/>
    <x v="1"/>
    <x v="1"/>
    <x v="9"/>
    <x v="17"/>
    <s v="SE1_medium"/>
    <x v="14"/>
    <s v="GNR_HS_HEAT_PIT_L-DEC_E-91_Y-2030"/>
    <x v="5"/>
    <n v="0.28983274829122802"/>
  </r>
  <r>
    <x v="0"/>
    <x v="1"/>
    <x v="1"/>
    <x v="9"/>
    <x v="18"/>
    <s v="SE2_medium"/>
    <x v="3"/>
    <s v="GNR_HP_ELEC_GROUND-WTR_COP-380_LS-4-MW_Y-2030"/>
    <x v="5"/>
    <n v="3.6242716852819101"/>
  </r>
  <r>
    <x v="0"/>
    <x v="1"/>
    <x v="1"/>
    <x v="9"/>
    <x v="19"/>
    <s v="SE3_large"/>
    <x v="14"/>
    <s v="GNR_HS_HEAT_PIT_L-CEN_E-90_Y-2030"/>
    <x v="5"/>
    <n v="6.0497176352422803"/>
  </r>
  <r>
    <x v="0"/>
    <x v="1"/>
    <x v="1"/>
    <x v="9"/>
    <x v="19"/>
    <s v="SE3_large"/>
    <x v="2"/>
    <s v="GNR_ST_MSW_BP_E-24_LS-220-MW-FEED_Y-2030"/>
    <x v="5"/>
    <n v="98.892539172371499"/>
  </r>
  <r>
    <x v="0"/>
    <x v="1"/>
    <x v="1"/>
    <x v="9"/>
    <x v="19"/>
    <s v="SE3_medium"/>
    <x v="3"/>
    <s v="GNR_HP_ELEC_GROUND-WTR_COP-380_LS-4-MW_Y-2030"/>
    <x v="5"/>
    <n v="12.5681796227012"/>
  </r>
  <r>
    <x v="0"/>
    <x v="1"/>
    <x v="1"/>
    <x v="9"/>
    <x v="19"/>
    <s v="SE3_medium"/>
    <x v="14"/>
    <s v="GNR_HS_HEAT_PIT_L-DEC_E-91_Y-2030"/>
    <x v="5"/>
    <n v="0.46047895532116701"/>
  </r>
  <r>
    <x v="0"/>
    <x v="1"/>
    <x v="1"/>
    <x v="9"/>
    <x v="19"/>
    <s v="SE3_small"/>
    <x v="3"/>
    <s v="GNR_HP_ELEC_GROUND-WTR_COP-380_LS-4-MW_Y-2030"/>
    <x v="5"/>
    <n v="0.73176434751237396"/>
  </r>
  <r>
    <x v="0"/>
    <x v="1"/>
    <x v="1"/>
    <x v="9"/>
    <x v="19"/>
    <s v="SE3_small"/>
    <x v="14"/>
    <s v="GNR_HS_HEAT_PIT_L-DEC_E-91_Y-2030"/>
    <x v="5"/>
    <n v="9.2215529862900505E-3"/>
  </r>
  <r>
    <x v="0"/>
    <x v="1"/>
    <x v="1"/>
    <x v="9"/>
    <x v="20"/>
    <s v="SE4_large"/>
    <x v="14"/>
    <s v="GNR_HS_HEAT_PIT_L-CEN_E-90_Y-2030"/>
    <x v="5"/>
    <n v="1.1725109584741999"/>
  </r>
  <r>
    <x v="0"/>
    <x v="1"/>
    <x v="1"/>
    <x v="9"/>
    <x v="20"/>
    <s v="SE4_large"/>
    <x v="2"/>
    <s v="GNR_ST_MSW_BP_E-24_LS-220-MW-FEED_Y-2030"/>
    <x v="5"/>
    <n v="24.943294008848799"/>
  </r>
  <r>
    <x v="0"/>
    <x v="1"/>
    <x v="1"/>
    <x v="9"/>
    <x v="20"/>
    <s v="SE4_medium"/>
    <x v="3"/>
    <s v="GNR_HP_ELEC_GROUND-WTR_COP-380_LS-4-MW_Y-2030"/>
    <x v="5"/>
    <n v="7.9369989713965801"/>
  </r>
  <r>
    <x v="0"/>
    <x v="1"/>
    <x v="1"/>
    <x v="9"/>
    <x v="20"/>
    <s v="SE4_small"/>
    <x v="3"/>
    <s v="GNR_HP_ELEC_GROUND-WTR_COP-380_LS-4-MW_Y-2030"/>
    <x v="5"/>
    <n v="0.18862134863157201"/>
  </r>
  <r>
    <x v="0"/>
    <x v="1"/>
    <x v="1"/>
    <x v="10"/>
    <x v="21"/>
    <s v="UK_A"/>
    <x v="3"/>
    <s v="GNR_ELYS_ELEC_SOEC_Y-20"/>
    <x v="5"/>
    <n v="872.76248583669906"/>
  </r>
  <r>
    <x v="0"/>
    <x v="1"/>
    <x v="1"/>
    <x v="10"/>
    <x v="21"/>
    <s v="UK_A"/>
    <x v="18"/>
    <s v="GNR_FC_H2_SOFCC_Y-30"/>
    <x v="5"/>
    <n v="695.84317514844599"/>
  </r>
  <r>
    <x v="0"/>
    <x v="1"/>
    <x v="1"/>
    <x v="10"/>
    <x v="21"/>
    <s v="UK_A"/>
    <x v="18"/>
    <s v="GNR_H2S_H2-UND_Y-30"/>
    <x v="5"/>
    <n v="2.4421419127805999"/>
  </r>
  <r>
    <x v="0"/>
    <x v="1"/>
    <x v="1"/>
    <x v="10"/>
    <x v="21"/>
    <s v="UK_A"/>
    <x v="6"/>
    <s v="GNR_WT_WIND_ON_LS_Y-2030"/>
    <x v="5"/>
    <n v="39.3387516155951"/>
  </r>
  <r>
    <x v="0"/>
    <x v="0"/>
    <x v="0"/>
    <x v="0"/>
    <x v="0"/>
    <s v="DK1_Large"/>
    <x v="1"/>
    <s v="GNR_ST_COAL_EXT_E-42"/>
    <x v="6"/>
    <n v="4.1302759996577402E-5"/>
  </r>
  <r>
    <x v="0"/>
    <x v="0"/>
    <x v="0"/>
    <x v="0"/>
    <x v="0"/>
    <s v="DK1_Large"/>
    <x v="1"/>
    <s v="GNR_ST_COAL_EXT_E-43"/>
    <x v="6"/>
    <n v="4.2093784127838803E-5"/>
  </r>
  <r>
    <x v="0"/>
    <x v="0"/>
    <x v="0"/>
    <x v="0"/>
    <x v="0"/>
    <s v="DK1_Large"/>
    <x v="1"/>
    <s v="GNR_ST_COAL_EXT_E-47"/>
    <x v="6"/>
    <n v="1.9901830536523502E-5"/>
  </r>
  <r>
    <x v="0"/>
    <x v="0"/>
    <x v="0"/>
    <x v="0"/>
    <x v="0"/>
    <s v="DK1_Large"/>
    <x v="2"/>
    <s v="GNR_ST_MSW_BP_E-19"/>
    <x v="6"/>
    <n v="7.6333717894736896E-8"/>
  </r>
  <r>
    <x v="0"/>
    <x v="0"/>
    <x v="0"/>
    <x v="0"/>
    <x v="0"/>
    <s v="DK1_Large"/>
    <x v="2"/>
    <s v="GNR_ST_MSW_BP_E-22"/>
    <x v="6"/>
    <n v="1.75798865454546E-7"/>
  </r>
  <r>
    <x v="0"/>
    <x v="0"/>
    <x v="0"/>
    <x v="0"/>
    <x v="0"/>
    <s v="DK1_Large"/>
    <x v="2"/>
    <s v="GNR_ST_MSW_BP_E-23"/>
    <x v="6"/>
    <n v="2.0879300034782599E-7"/>
  </r>
  <r>
    <x v="0"/>
    <x v="0"/>
    <x v="0"/>
    <x v="0"/>
    <x v="0"/>
    <s v="DK1_Large"/>
    <x v="2"/>
    <s v="GNR_ST_MSW_BP_E-27"/>
    <x v="6"/>
    <n v="1.06835792E-7"/>
  </r>
  <r>
    <x v="0"/>
    <x v="0"/>
    <x v="0"/>
    <x v="0"/>
    <x v="0"/>
    <s v="DK1_Large"/>
    <x v="13"/>
    <s v="GNR_EH_HEAT"/>
    <x v="6"/>
    <n v="1.35828451078516E-7"/>
  </r>
  <r>
    <x v="0"/>
    <x v="0"/>
    <x v="0"/>
    <x v="0"/>
    <x v="0"/>
    <s v="DK1_MedSmall"/>
    <x v="2"/>
    <s v="GNR_ST_MSW_BP_E-21"/>
    <x v="6"/>
    <n v="1.534752E-7"/>
  </r>
  <r>
    <x v="0"/>
    <x v="0"/>
    <x v="0"/>
    <x v="0"/>
    <x v="0"/>
    <s v="DK1_MedSmall"/>
    <x v="2"/>
    <s v="GNR_ST_MSW_BP_E-22"/>
    <x v="6"/>
    <n v="6.5924574545454602E-8"/>
  </r>
  <r>
    <x v="0"/>
    <x v="0"/>
    <x v="0"/>
    <x v="0"/>
    <x v="0"/>
    <s v="DK1_MedSmall"/>
    <x v="2"/>
    <s v="GNR_ST_MSW_BP_E-26"/>
    <x v="6"/>
    <n v="8.67725169230771E-8"/>
  </r>
  <r>
    <x v="0"/>
    <x v="0"/>
    <x v="0"/>
    <x v="0"/>
    <x v="0"/>
    <s v="DK1_MedSmall"/>
    <x v="13"/>
    <s v="GNR_EH_HEAT"/>
    <x v="6"/>
    <n v="3.52691241894777E-8"/>
  </r>
  <r>
    <x v="0"/>
    <x v="0"/>
    <x v="0"/>
    <x v="0"/>
    <x v="0"/>
    <s v="DK1_MedSmall"/>
    <x v="13"/>
    <s v="GNR_GEO_HEAT_HO"/>
    <x v="6"/>
    <n v="2.3418698461813201E-8"/>
  </r>
  <r>
    <x v="0"/>
    <x v="0"/>
    <x v="0"/>
    <x v="0"/>
    <x v="0"/>
    <s v="DK1_Medium"/>
    <x v="2"/>
    <s v="GNR_BO_MSW_E-105"/>
    <x v="6"/>
    <n v="1.0743264E-8"/>
  </r>
  <r>
    <x v="0"/>
    <x v="0"/>
    <x v="0"/>
    <x v="0"/>
    <x v="0"/>
    <s v="DK1_Medium"/>
    <x v="2"/>
    <s v="GNR_ST_MSW_BP_E-22"/>
    <x v="6"/>
    <n v="9.1249866104727403E-7"/>
  </r>
  <r>
    <x v="0"/>
    <x v="0"/>
    <x v="0"/>
    <x v="0"/>
    <x v="0"/>
    <s v="DK1_Medium"/>
    <x v="13"/>
    <s v="GNR_GEO_HEAT_HO"/>
    <x v="6"/>
    <n v="2.8215299351582099E-8"/>
  </r>
  <r>
    <x v="0"/>
    <x v="0"/>
    <x v="0"/>
    <x v="0"/>
    <x v="0"/>
    <s v="DK1_Rural"/>
    <x v="13"/>
    <s v="GNR_EH_HEAT"/>
    <x v="6"/>
    <n v="2.31393669982325E-7"/>
  </r>
  <r>
    <x v="0"/>
    <x v="0"/>
    <x v="0"/>
    <x v="0"/>
    <x v="0"/>
    <s v="DK1_Rural"/>
    <x v="8"/>
    <s v="GNR_BO_WOODWST_E-100"/>
    <x v="6"/>
    <n v="6.2587087297307401E-7"/>
  </r>
  <r>
    <x v="0"/>
    <x v="0"/>
    <x v="0"/>
    <x v="0"/>
    <x v="0"/>
    <s v="DK1_Rural"/>
    <x v="8"/>
    <s v="GNR_BO_WOODWST_E-113"/>
    <x v="6"/>
    <n v="7.3569117279152998E-8"/>
  </r>
  <r>
    <x v="0"/>
    <x v="0"/>
    <x v="0"/>
    <x v="0"/>
    <x v="0"/>
    <s v="DK1_Rural"/>
    <x v="8"/>
    <s v="GNR_BO_WOODWST_E-84"/>
    <x v="6"/>
    <n v="1.4502312243653E-7"/>
  </r>
  <r>
    <x v="0"/>
    <x v="0"/>
    <x v="0"/>
    <x v="0"/>
    <x v="0"/>
    <s v="DK1_Rural"/>
    <x v="8"/>
    <s v="GNR_BO_WOODWST_E-86"/>
    <x v="6"/>
    <n v="7.3141389853111402E-8"/>
  </r>
  <r>
    <x v="0"/>
    <x v="0"/>
    <x v="0"/>
    <x v="0"/>
    <x v="0"/>
    <s v="DK1_Rural"/>
    <x v="8"/>
    <s v="GNR_BO_WOODWST_E-89"/>
    <x v="6"/>
    <n v="1.64910549406641E-7"/>
  </r>
  <r>
    <x v="0"/>
    <x v="0"/>
    <x v="0"/>
    <x v="0"/>
    <x v="0"/>
    <s v="DK1_Rural"/>
    <x v="8"/>
    <s v="GNR_BO_WOODWST_E-90"/>
    <x v="6"/>
    <n v="2.09671984245586E-7"/>
  </r>
  <r>
    <x v="0"/>
    <x v="0"/>
    <x v="0"/>
    <x v="0"/>
    <x v="0"/>
    <s v="DK1_Rural"/>
    <x v="8"/>
    <s v="GNR_BO_WOODWST_E-91"/>
    <x v="6"/>
    <n v="7.2578763777318196E-8"/>
  </r>
  <r>
    <x v="0"/>
    <x v="0"/>
    <x v="0"/>
    <x v="0"/>
    <x v="0"/>
    <s v="DK1_Rural"/>
    <x v="8"/>
    <s v="GNR_BO_WOODWST_E-94"/>
    <x v="6"/>
    <n v="2.0744143122169699E-8"/>
  </r>
  <r>
    <x v="0"/>
    <x v="0"/>
    <x v="0"/>
    <x v="0"/>
    <x v="0"/>
    <s v="DK1_Small"/>
    <x v="2"/>
    <s v="GNR_ST_MSW_BP_E-20"/>
    <x v="6"/>
    <n v="4.657204944E-8"/>
  </r>
  <r>
    <x v="0"/>
    <x v="0"/>
    <x v="0"/>
    <x v="0"/>
    <x v="0"/>
    <s v="DK1_Small"/>
    <x v="8"/>
    <s v="GNR_BO_WOODWST_E-100"/>
    <x v="6"/>
    <n v="3.6692597242977499E-8"/>
  </r>
  <r>
    <x v="0"/>
    <x v="0"/>
    <x v="0"/>
    <x v="0"/>
    <x v="0"/>
    <s v="DK1_Small"/>
    <x v="8"/>
    <s v="GNR_BO_WOODWST_E-89"/>
    <x v="6"/>
    <n v="4.1887279549286701E-8"/>
  </r>
  <r>
    <x v="0"/>
    <x v="0"/>
    <x v="0"/>
    <x v="0"/>
    <x v="1"/>
    <s v="DK2_Large"/>
    <x v="1"/>
    <s v="GNR_ST_COAL_EXT_E-42"/>
    <x v="6"/>
    <n v="2.8923501398163501E-5"/>
  </r>
  <r>
    <x v="0"/>
    <x v="0"/>
    <x v="0"/>
    <x v="0"/>
    <x v="1"/>
    <s v="DK2_Large"/>
    <x v="2"/>
    <s v="GNR_ST_MSW_BP_E-20"/>
    <x v="6"/>
    <n v="6.2848094400000096E-7"/>
  </r>
  <r>
    <x v="0"/>
    <x v="0"/>
    <x v="0"/>
    <x v="0"/>
    <x v="1"/>
    <s v="DK2_Large"/>
    <x v="2"/>
    <s v="GNR_ST_MSW_BP_E-21"/>
    <x v="6"/>
    <n v="2.1026102399999999E-7"/>
  </r>
  <r>
    <x v="0"/>
    <x v="0"/>
    <x v="0"/>
    <x v="0"/>
    <x v="1"/>
    <s v="DK2_Large"/>
    <x v="2"/>
    <s v="GNR_ST_MSW_BP_E-23_LS-220-MW-FEED_Y-2020"/>
    <x v="6"/>
    <n v="1.8336687189776299E-6"/>
  </r>
  <r>
    <x v="0"/>
    <x v="0"/>
    <x v="0"/>
    <x v="0"/>
    <x v="1"/>
    <s v="DK2_Large"/>
    <x v="2"/>
    <s v="GNR_ST_MSW_BP_E-27"/>
    <x v="6"/>
    <n v="2.3157702399999999E-7"/>
  </r>
  <r>
    <x v="0"/>
    <x v="0"/>
    <x v="0"/>
    <x v="0"/>
    <x v="1"/>
    <s v="DK2_Large"/>
    <x v="13"/>
    <s v="GNR_GEO_HEAT_HO"/>
    <x v="6"/>
    <n v="3.9501419092215003E-8"/>
  </r>
  <r>
    <x v="0"/>
    <x v="0"/>
    <x v="0"/>
    <x v="0"/>
    <x v="1"/>
    <s v="DK2_Large"/>
    <x v="8"/>
    <s v="GNR_BO_WOODWST_E-90"/>
    <x v="6"/>
    <n v="1.55157268341734E-7"/>
  </r>
  <r>
    <x v="0"/>
    <x v="0"/>
    <x v="0"/>
    <x v="0"/>
    <x v="1"/>
    <s v="DK2_MedSmall"/>
    <x v="2"/>
    <s v="GNR_ST_MSW_BP_E-21"/>
    <x v="6"/>
    <n v="5.1928333920000101E-8"/>
  </r>
  <r>
    <x v="0"/>
    <x v="0"/>
    <x v="0"/>
    <x v="0"/>
    <x v="1"/>
    <s v="DK2_MedSmall"/>
    <x v="2"/>
    <s v="GNR_ST_MSW_BP_E-25"/>
    <x v="6"/>
    <n v="7.0963556025600105E-8"/>
  </r>
  <r>
    <x v="0"/>
    <x v="0"/>
    <x v="0"/>
    <x v="0"/>
    <x v="1"/>
    <s v="DK2_MedSmall"/>
    <x v="2"/>
    <s v="GNR_ST_MSW_BP_E-28"/>
    <x v="6"/>
    <n v="1.3912474219560901E-7"/>
  </r>
  <r>
    <x v="0"/>
    <x v="0"/>
    <x v="0"/>
    <x v="0"/>
    <x v="1"/>
    <s v="DK2_MedSmall"/>
    <x v="13"/>
    <s v="GNR_EH_HEAT"/>
    <x v="6"/>
    <n v="5.6430598703164299E-9"/>
  </r>
  <r>
    <x v="0"/>
    <x v="0"/>
    <x v="0"/>
    <x v="0"/>
    <x v="1"/>
    <s v="DK2_Medium"/>
    <x v="1"/>
    <s v="GNR_ST_COAL_BP_E-38"/>
    <x v="6"/>
    <n v="9.07893485992878E-6"/>
  </r>
  <r>
    <x v="0"/>
    <x v="0"/>
    <x v="0"/>
    <x v="0"/>
    <x v="1"/>
    <s v="DK2_Medium"/>
    <x v="1"/>
    <s v="GNR_ST_COAL_EXT_E-41"/>
    <x v="6"/>
    <n v="3.7925059394274797E-5"/>
  </r>
  <r>
    <x v="0"/>
    <x v="0"/>
    <x v="0"/>
    <x v="0"/>
    <x v="1"/>
    <s v="DK2_Medium"/>
    <x v="2"/>
    <s v="GNR_ST_MSW_BP_E-23"/>
    <x v="6"/>
    <n v="5.60518121739131E-8"/>
  </r>
  <r>
    <x v="0"/>
    <x v="0"/>
    <x v="0"/>
    <x v="0"/>
    <x v="1"/>
    <s v="DK2_Medium"/>
    <x v="2"/>
    <s v="GNR_ST_MSW_BP_E-25"/>
    <x v="6"/>
    <n v="4.7700092160000103E-8"/>
  </r>
  <r>
    <x v="0"/>
    <x v="0"/>
    <x v="0"/>
    <x v="0"/>
    <x v="1"/>
    <s v="DK2_Medium"/>
    <x v="13"/>
    <s v="GNR_EH_HEAT"/>
    <x v="6"/>
    <n v="5.6430598703164299E-9"/>
  </r>
  <r>
    <x v="0"/>
    <x v="0"/>
    <x v="0"/>
    <x v="0"/>
    <x v="1"/>
    <s v="DK2_Rural"/>
    <x v="1"/>
    <s v="GNR_ST_COAL_BP_E-35"/>
    <x v="6"/>
    <n v="2.5684069241569099E-6"/>
  </r>
  <r>
    <x v="0"/>
    <x v="0"/>
    <x v="0"/>
    <x v="0"/>
    <x v="1"/>
    <s v="DK2_Rural"/>
    <x v="13"/>
    <s v="GNR_EH_HEAT"/>
    <x v="6"/>
    <n v="4.6555243930110498E-8"/>
  </r>
  <r>
    <x v="0"/>
    <x v="0"/>
    <x v="0"/>
    <x v="0"/>
    <x v="1"/>
    <s v="DK2_Rural"/>
    <x v="8"/>
    <s v="GNR_BO_WOODWST_E-100"/>
    <x v="6"/>
    <n v="1.3209335007471899E-7"/>
  </r>
  <r>
    <x v="0"/>
    <x v="0"/>
    <x v="0"/>
    <x v="1"/>
    <x v="2"/>
    <s v="EE_Industry"/>
    <x v="8"/>
    <s v="GNR_ST_WOODWST_BP_E-53"/>
    <x v="6"/>
    <n v="1.0315769550858899E-6"/>
  </r>
  <r>
    <x v="0"/>
    <x v="0"/>
    <x v="0"/>
    <x v="1"/>
    <x v="2"/>
    <s v="EE_Rural"/>
    <x v="8"/>
    <s v="EBAVERE_ST_WOODWST_BP"/>
    <x v="6"/>
    <n v="8.27652569390471E-7"/>
  </r>
  <r>
    <x v="0"/>
    <x v="0"/>
    <x v="0"/>
    <x v="1"/>
    <x v="2"/>
    <s v="EE_Tallinn"/>
    <x v="2"/>
    <s v="IRU_ST_MSW_BP"/>
    <x v="6"/>
    <n v="1.8263548799999999E-7"/>
  </r>
  <r>
    <x v="0"/>
    <x v="0"/>
    <x v="0"/>
    <x v="2"/>
    <x v="3"/>
    <s v="FI_IND"/>
    <x v="1"/>
    <s v="GNR_IND-ST_COAL_BP_CB-30"/>
    <x v="6"/>
    <n v="5.0932871924319696E-7"/>
  </r>
  <r>
    <x v="0"/>
    <x v="0"/>
    <x v="0"/>
    <x v="2"/>
    <x v="3"/>
    <s v="FI_IND"/>
    <x v="2"/>
    <s v="GNR_IND-ST_MSW_BP_CB-30"/>
    <x v="6"/>
    <n v="1.117299456E-6"/>
  </r>
  <r>
    <x v="0"/>
    <x v="0"/>
    <x v="0"/>
    <x v="2"/>
    <x v="3"/>
    <s v="FI_IND"/>
    <x v="2"/>
    <s v="GNR_ST_MSW_BP_E-23_LS-220-MW-FEED_Y-2020"/>
    <x v="6"/>
    <n v="8.1374961182582003E-6"/>
  </r>
  <r>
    <x v="0"/>
    <x v="0"/>
    <x v="0"/>
    <x v="2"/>
    <x v="3"/>
    <s v="FI_IND"/>
    <x v="9"/>
    <s v="AITTALUOTO_IND-ST_PEAT_EXT"/>
    <x v="6"/>
    <n v="5.6350418587654004E-6"/>
  </r>
  <r>
    <x v="0"/>
    <x v="0"/>
    <x v="0"/>
    <x v="2"/>
    <x v="3"/>
    <s v="FI_IND"/>
    <x v="9"/>
    <s v="ALHOLMEN2_IND-ST_PEAT_EXT"/>
    <x v="6"/>
    <n v="1.24632928309702E-5"/>
  </r>
  <r>
    <x v="0"/>
    <x v="0"/>
    <x v="0"/>
    <x v="2"/>
    <x v="3"/>
    <s v="FI_IND"/>
    <x v="9"/>
    <s v="GNR_IND-ST_PEAT_BP_CB-20"/>
    <x v="6"/>
    <n v="1.03020703092082E-5"/>
  </r>
  <r>
    <x v="0"/>
    <x v="0"/>
    <x v="0"/>
    <x v="2"/>
    <x v="3"/>
    <s v="FI_IND"/>
    <x v="9"/>
    <s v="GNR_IND-ST_PEAT_BP_CB-30"/>
    <x v="6"/>
    <n v="3.7595175339811201E-5"/>
  </r>
  <r>
    <x v="0"/>
    <x v="0"/>
    <x v="0"/>
    <x v="2"/>
    <x v="3"/>
    <s v="FI_IND"/>
    <x v="9"/>
    <s v="GNR_ST_PEAT_BP_CB-50"/>
    <x v="6"/>
    <n v="1.7864053057723899E-6"/>
  </r>
  <r>
    <x v="0"/>
    <x v="0"/>
    <x v="0"/>
    <x v="2"/>
    <x v="3"/>
    <s v="FI_IND"/>
    <x v="13"/>
    <s v="GNR_EH_HEAT"/>
    <x v="6"/>
    <n v="1.38557273601519E-8"/>
  </r>
  <r>
    <x v="0"/>
    <x v="0"/>
    <x v="0"/>
    <x v="2"/>
    <x v="3"/>
    <s v="FI_IND"/>
    <x v="8"/>
    <s v="GNR_IND-ST_BLACKLIC_BP_CB-30"/>
    <x v="6"/>
    <n v="3.1301138221103898E-5"/>
  </r>
  <r>
    <x v="0"/>
    <x v="0"/>
    <x v="0"/>
    <x v="2"/>
    <x v="3"/>
    <s v="FI_IND"/>
    <x v="8"/>
    <s v="GNR_IND-ST_BLACKLIC_BP_CB-60"/>
    <x v="6"/>
    <n v="2.3918137462089099E-6"/>
  </r>
  <r>
    <x v="0"/>
    <x v="0"/>
    <x v="0"/>
    <x v="2"/>
    <x v="3"/>
    <s v="FI_large"/>
    <x v="1"/>
    <s v="NA2y3_ST_COAL_EXT"/>
    <x v="6"/>
    <n v="3.5115930157803801E-6"/>
  </r>
  <r>
    <x v="0"/>
    <x v="0"/>
    <x v="0"/>
    <x v="2"/>
    <x v="3"/>
    <s v="FI_large"/>
    <x v="9"/>
    <s v="GNR_IND-ST_PEAT_BP_CB-40"/>
    <x v="6"/>
    <n v="6.87766042722372E-6"/>
  </r>
  <r>
    <x v="0"/>
    <x v="0"/>
    <x v="0"/>
    <x v="2"/>
    <x v="3"/>
    <s v="FI_large"/>
    <x v="9"/>
    <s v="GNR_ST_PEAT_BP_CB-40"/>
    <x v="6"/>
    <n v="5.5880990971192702E-6"/>
  </r>
  <r>
    <x v="0"/>
    <x v="0"/>
    <x v="0"/>
    <x v="2"/>
    <x v="3"/>
    <s v="FI_large"/>
    <x v="9"/>
    <s v="KELJONLAHTI_ST_PEAT_EXT"/>
    <x v="6"/>
    <n v="2.2120175359335701E-7"/>
  </r>
  <r>
    <x v="0"/>
    <x v="0"/>
    <x v="0"/>
    <x v="2"/>
    <x v="3"/>
    <s v="FI_large"/>
    <x v="9"/>
    <s v="TOPPILA2_ST_PEAT_EXT"/>
    <x v="6"/>
    <n v="7.0982347451384901E-6"/>
  </r>
  <r>
    <x v="0"/>
    <x v="0"/>
    <x v="0"/>
    <x v="2"/>
    <x v="3"/>
    <s v="FI_large"/>
    <x v="13"/>
    <s v="GNR_EH_HEAT"/>
    <x v="6"/>
    <n v="1.0315895848094399E-7"/>
  </r>
  <r>
    <x v="0"/>
    <x v="0"/>
    <x v="0"/>
    <x v="2"/>
    <x v="3"/>
    <s v="FI_large_gas"/>
    <x v="1"/>
    <s v="GNR_ST_COAL_BP_CB-50"/>
    <x v="6"/>
    <n v="4.92736507583546E-5"/>
  </r>
  <r>
    <x v="0"/>
    <x v="0"/>
    <x v="0"/>
    <x v="2"/>
    <x v="3"/>
    <s v="FI_large_gas"/>
    <x v="2"/>
    <s v="GNR_ST_MSW_BP_CB-30"/>
    <x v="6"/>
    <n v="6.4399899200000005E-7"/>
  </r>
  <r>
    <x v="0"/>
    <x v="0"/>
    <x v="0"/>
    <x v="2"/>
    <x v="3"/>
    <s v="FI_large_gas"/>
    <x v="2"/>
    <s v="GNR_ST_MSW_BP_E-23_LS-220-MW-FEED_Y-2020"/>
    <x v="6"/>
    <n v="3.9083500971456696E-6"/>
  </r>
  <r>
    <x v="0"/>
    <x v="0"/>
    <x v="0"/>
    <x v="2"/>
    <x v="3"/>
    <s v="FI_large_gas"/>
    <x v="13"/>
    <s v="GNR_EH_HEAT"/>
    <x v="6"/>
    <n v="5.5875077699446997E-9"/>
  </r>
  <r>
    <x v="0"/>
    <x v="0"/>
    <x v="0"/>
    <x v="2"/>
    <x v="3"/>
    <s v="FI_large_gas"/>
    <x v="8"/>
    <s v="GNR_IND-ST_WOODWST_BP_CB-50"/>
    <x v="6"/>
    <n v="4.1169094106620803E-6"/>
  </r>
  <r>
    <x v="0"/>
    <x v="0"/>
    <x v="0"/>
    <x v="2"/>
    <x v="3"/>
    <s v="FI_medium"/>
    <x v="1"/>
    <s v="GNR_ST_COAL_BP_CB-130"/>
    <x v="6"/>
    <n v="2.1969995010748598E-5"/>
  </r>
  <r>
    <x v="0"/>
    <x v="0"/>
    <x v="0"/>
    <x v="2"/>
    <x v="3"/>
    <s v="FI_medium"/>
    <x v="2"/>
    <s v="GNR_BO_MSW_E-90"/>
    <x v="6"/>
    <n v="2.2918963199999999E-7"/>
  </r>
  <r>
    <x v="0"/>
    <x v="0"/>
    <x v="0"/>
    <x v="2"/>
    <x v="3"/>
    <s v="FI_medium"/>
    <x v="2"/>
    <s v="GNR_ST_MSW_BP_CB-30"/>
    <x v="6"/>
    <n v="3.5691510400000002E-7"/>
  </r>
  <r>
    <x v="0"/>
    <x v="0"/>
    <x v="0"/>
    <x v="2"/>
    <x v="3"/>
    <s v="FI_medium"/>
    <x v="9"/>
    <s v="GNR_BO_PEAT_E-90"/>
    <x v="6"/>
    <n v="5.6391990820285901E-7"/>
  </r>
  <r>
    <x v="0"/>
    <x v="0"/>
    <x v="0"/>
    <x v="2"/>
    <x v="3"/>
    <s v="FI_medium"/>
    <x v="9"/>
    <s v="GNR_ST_PEAT_BP_CB-120"/>
    <x v="6"/>
    <n v="1.1371793034430799E-5"/>
  </r>
  <r>
    <x v="0"/>
    <x v="0"/>
    <x v="0"/>
    <x v="2"/>
    <x v="3"/>
    <s v="FI_medium"/>
    <x v="9"/>
    <s v="GNR_ST_PEAT_BP_CB-30"/>
    <x v="6"/>
    <n v="8.9586985525245507E-6"/>
  </r>
  <r>
    <x v="0"/>
    <x v="0"/>
    <x v="0"/>
    <x v="2"/>
    <x v="3"/>
    <s v="FI_medium"/>
    <x v="9"/>
    <s v="GNR_ST_PEAT_BP_CB-40"/>
    <x v="6"/>
    <n v="1.36823759711284E-6"/>
  </r>
  <r>
    <x v="0"/>
    <x v="0"/>
    <x v="0"/>
    <x v="2"/>
    <x v="3"/>
    <s v="FI_medium"/>
    <x v="9"/>
    <s v="GNR_ST_PEAT_BP_CB-50"/>
    <x v="6"/>
    <n v="1.2264333131504299E-6"/>
  </r>
  <r>
    <x v="0"/>
    <x v="0"/>
    <x v="0"/>
    <x v="2"/>
    <x v="3"/>
    <s v="FI_medium"/>
    <x v="13"/>
    <s v="GNR_EH_HEAT"/>
    <x v="6"/>
    <n v="1.3994607611081101E-7"/>
  </r>
  <r>
    <x v="0"/>
    <x v="0"/>
    <x v="0"/>
    <x v="2"/>
    <x v="3"/>
    <s v="FI_medium"/>
    <x v="8"/>
    <s v="GNR_IND-ST_WOODWST_BP_CB-40"/>
    <x v="6"/>
    <n v="1.8590915936442001E-7"/>
  </r>
  <r>
    <x v="0"/>
    <x v="0"/>
    <x v="0"/>
    <x v="2"/>
    <x v="3"/>
    <s v="FI_medium_gas"/>
    <x v="2"/>
    <s v="GNR_ST_MSW_BP_CB-20"/>
    <x v="6"/>
    <n v="4.211359488E-7"/>
  </r>
  <r>
    <x v="0"/>
    <x v="0"/>
    <x v="0"/>
    <x v="2"/>
    <x v="3"/>
    <s v="FI_medium_gas"/>
    <x v="2"/>
    <s v="GNR_ST_MSW_BP_CB-30"/>
    <x v="6"/>
    <n v="1.08626336E-7"/>
  </r>
  <r>
    <x v="0"/>
    <x v="0"/>
    <x v="0"/>
    <x v="2"/>
    <x v="3"/>
    <s v="FI_medium_gas"/>
    <x v="13"/>
    <s v="GNR_EH_HEAT"/>
    <x v="6"/>
    <n v="6.3820319961911702E-8"/>
  </r>
  <r>
    <x v="0"/>
    <x v="0"/>
    <x v="0"/>
    <x v="2"/>
    <x v="3"/>
    <s v="FI_medium_gas"/>
    <x v="8"/>
    <s v="GNR_IND-ST_WOODWST_BP_CB-40"/>
    <x v="6"/>
    <n v="2.9952031230934299E-7"/>
  </r>
  <r>
    <x v="0"/>
    <x v="0"/>
    <x v="0"/>
    <x v="2"/>
    <x v="3"/>
    <s v="FI_small"/>
    <x v="9"/>
    <s v="GNR_ST_PEAT_BP_CB-10"/>
    <x v="6"/>
    <n v="1.11898443458799E-6"/>
  </r>
  <r>
    <x v="0"/>
    <x v="0"/>
    <x v="0"/>
    <x v="2"/>
    <x v="3"/>
    <s v="FI_small"/>
    <x v="9"/>
    <s v="GNR_ST_PEAT_BP_CB-20"/>
    <x v="6"/>
    <n v="6.0142311961003904E-7"/>
  </r>
  <r>
    <x v="0"/>
    <x v="0"/>
    <x v="0"/>
    <x v="2"/>
    <x v="3"/>
    <s v="FI_small"/>
    <x v="9"/>
    <s v="GNR_ST_PEAT_BP_CB-30"/>
    <x v="6"/>
    <n v="2.9179607406602598E-6"/>
  </r>
  <r>
    <x v="0"/>
    <x v="0"/>
    <x v="0"/>
    <x v="2"/>
    <x v="3"/>
    <s v="FI_small"/>
    <x v="13"/>
    <s v="GNR_EH_HEAT"/>
    <x v="6"/>
    <n v="2.01214875183558E-8"/>
  </r>
  <r>
    <x v="0"/>
    <x v="0"/>
    <x v="0"/>
    <x v="2"/>
    <x v="3"/>
    <s v="FI_small"/>
    <x v="8"/>
    <s v="GNR_ST_WOODWST_BP_CB-30"/>
    <x v="6"/>
    <n v="7.0667224319808596E-10"/>
  </r>
  <r>
    <x v="0"/>
    <x v="0"/>
    <x v="0"/>
    <x v="2"/>
    <x v="3"/>
    <s v="FinA"/>
    <x v="1"/>
    <s v="GNR_ST_COAL_CND_E-40"/>
    <x v="6"/>
    <n v="3.4317734408921003E-5"/>
  </r>
  <r>
    <x v="0"/>
    <x v="0"/>
    <x v="0"/>
    <x v="2"/>
    <x v="3"/>
    <s v="FinA"/>
    <x v="11"/>
    <s v="GNR_ST_NUCL_CND_E-33"/>
    <x v="6"/>
    <n v="2.22441035516974E-4"/>
  </r>
  <r>
    <x v="0"/>
    <x v="0"/>
    <x v="0"/>
    <x v="2"/>
    <x v="3"/>
    <s v="FinA"/>
    <x v="9"/>
    <s v="GNR_ST_PEAT_CND_E-38"/>
    <x v="6"/>
    <n v="2.8710085271342101E-7"/>
  </r>
  <r>
    <x v="0"/>
    <x v="0"/>
    <x v="0"/>
    <x v="3"/>
    <x v="4"/>
    <s v="DE4-E_A"/>
    <x v="12"/>
    <s v="GNR_ST_LIGN_BP_E-39"/>
    <x v="6"/>
    <n v="2.36091550802545E-4"/>
  </r>
  <r>
    <x v="0"/>
    <x v="0"/>
    <x v="0"/>
    <x v="3"/>
    <x v="4"/>
    <s v="DE4-E_A"/>
    <x v="12"/>
    <s v="GNR_ST_LIGN_CND_E-43"/>
    <x v="6"/>
    <n v="1.6674424078093198E-5"/>
  </r>
  <r>
    <x v="0"/>
    <x v="0"/>
    <x v="0"/>
    <x v="3"/>
    <x v="4"/>
    <s v="DE4-E_A"/>
    <x v="13"/>
    <s v="GNR_GEO_HEAT_EO"/>
    <x v="6"/>
    <n v="6.2073658573480703E-10"/>
  </r>
  <r>
    <x v="0"/>
    <x v="0"/>
    <x v="0"/>
    <x v="3"/>
    <x v="5"/>
    <s v="DE4-N_A"/>
    <x v="1"/>
    <s v="GNR_ST_COAL_BP_E-40"/>
    <x v="6"/>
    <n v="8.3640333524615795E-5"/>
  </r>
  <r>
    <x v="0"/>
    <x v="0"/>
    <x v="0"/>
    <x v="3"/>
    <x v="5"/>
    <s v="DE4-N_A"/>
    <x v="1"/>
    <s v="GNR_ST_COAL_CND_E-46"/>
    <x v="6"/>
    <n v="8.0027888754832503E-5"/>
  </r>
  <r>
    <x v="0"/>
    <x v="0"/>
    <x v="0"/>
    <x v="3"/>
    <x v="5"/>
    <s v="DE4-N_A"/>
    <x v="2"/>
    <s v="GNR_BO_MSW_E-80"/>
    <x v="6"/>
    <n v="3.8987976510000001E-7"/>
  </r>
  <r>
    <x v="0"/>
    <x v="0"/>
    <x v="0"/>
    <x v="3"/>
    <x v="5"/>
    <s v="DE4-N_A"/>
    <x v="2"/>
    <s v="GNR_ST_MSW_BP_E-23_LS-220-MW-FEED_Y-2020"/>
    <x v="6"/>
    <n v="8.8738575919036798E-7"/>
  </r>
  <r>
    <x v="0"/>
    <x v="0"/>
    <x v="0"/>
    <x v="3"/>
    <x v="5"/>
    <s v="DE4-N_A"/>
    <x v="2"/>
    <s v="GNR_ST_MSW_BP_E-33"/>
    <x v="6"/>
    <n v="4.0043074909090999E-7"/>
  </r>
  <r>
    <x v="0"/>
    <x v="0"/>
    <x v="0"/>
    <x v="3"/>
    <x v="5"/>
    <s v="DE4-N_A"/>
    <x v="11"/>
    <s v="GNR_ST_NUCL_CND_E-33"/>
    <x v="6"/>
    <n v="5.7414024448378898E-5"/>
  </r>
  <r>
    <x v="0"/>
    <x v="0"/>
    <x v="0"/>
    <x v="3"/>
    <x v="5"/>
    <s v="DE4-N_A"/>
    <x v="13"/>
    <s v="GNR_GEO_HEAT_EO"/>
    <x v="6"/>
    <n v="2.8215299351582099E-11"/>
  </r>
  <r>
    <x v="0"/>
    <x v="0"/>
    <x v="0"/>
    <x v="3"/>
    <x v="6"/>
    <s v="DE4-S_A"/>
    <x v="1"/>
    <s v="GNR_ST_COAL_BP_E-43"/>
    <x v="6"/>
    <n v="2.6672107431805202E-4"/>
  </r>
  <r>
    <x v="0"/>
    <x v="0"/>
    <x v="0"/>
    <x v="3"/>
    <x v="6"/>
    <s v="DE4-S_A"/>
    <x v="1"/>
    <s v="GNR_ST_COAL_CND_E-38"/>
    <x v="6"/>
    <n v="4.3493247366910198E-5"/>
  </r>
  <r>
    <x v="0"/>
    <x v="0"/>
    <x v="0"/>
    <x v="3"/>
    <x v="6"/>
    <s v="DE4-S_A"/>
    <x v="1"/>
    <s v="GNR_ST_COAL_CND_E-44"/>
    <x v="6"/>
    <n v="2.7557330670378598E-5"/>
  </r>
  <r>
    <x v="0"/>
    <x v="0"/>
    <x v="0"/>
    <x v="3"/>
    <x v="6"/>
    <s v="DE4-S_A"/>
    <x v="2"/>
    <s v="GNR_ST_MSW_CND_E-33"/>
    <x v="6"/>
    <n v="1.3429080000000001E-9"/>
  </r>
  <r>
    <x v="0"/>
    <x v="0"/>
    <x v="0"/>
    <x v="3"/>
    <x v="6"/>
    <s v="DE4-S_A"/>
    <x v="11"/>
    <s v="GNR_ST_NUCL_CND_E-33"/>
    <x v="6"/>
    <n v="2.22102990310225E-4"/>
  </r>
  <r>
    <x v="0"/>
    <x v="0"/>
    <x v="0"/>
    <x v="3"/>
    <x v="6"/>
    <s v="DE4-S_A"/>
    <x v="13"/>
    <s v="GNR_GEO_HEAT_EO"/>
    <x v="6"/>
    <n v="1.26291679897682E-7"/>
  </r>
  <r>
    <x v="0"/>
    <x v="0"/>
    <x v="0"/>
    <x v="3"/>
    <x v="7"/>
    <s v="DE4-W_A"/>
    <x v="1"/>
    <s v="GNR_CC_COAL_BP_E-47"/>
    <x v="6"/>
    <n v="1.4922065146865299E-8"/>
  </r>
  <r>
    <x v="0"/>
    <x v="0"/>
    <x v="0"/>
    <x v="3"/>
    <x v="7"/>
    <s v="DE4-W_A"/>
    <x v="1"/>
    <s v="GNR_CC_COAL_BP_E-49"/>
    <x v="6"/>
    <n v="3.2724875867636402E-8"/>
  </r>
  <r>
    <x v="0"/>
    <x v="0"/>
    <x v="0"/>
    <x v="3"/>
    <x v="7"/>
    <s v="DE4-W_A"/>
    <x v="1"/>
    <s v="GNR_ST_COAL_BP_E-41"/>
    <x v="6"/>
    <n v="1.5049208331751099E-4"/>
  </r>
  <r>
    <x v="0"/>
    <x v="0"/>
    <x v="0"/>
    <x v="3"/>
    <x v="7"/>
    <s v="DE4-W_A"/>
    <x v="1"/>
    <s v="GNR_ST_COAL_CND_E-37"/>
    <x v="6"/>
    <n v="3.3662665988542102E-4"/>
  </r>
  <r>
    <x v="0"/>
    <x v="0"/>
    <x v="0"/>
    <x v="3"/>
    <x v="7"/>
    <s v="DE4-W_A"/>
    <x v="1"/>
    <s v="GNR_ST_COAL_CND_E-45"/>
    <x v="6"/>
    <n v="1.41064714908761E-4"/>
  </r>
  <r>
    <x v="0"/>
    <x v="0"/>
    <x v="0"/>
    <x v="3"/>
    <x v="7"/>
    <s v="DE4-W_A"/>
    <x v="12"/>
    <s v="GNR_ST_LIGN_BP_E-33"/>
    <x v="6"/>
    <n v="2.6411578089531701E-5"/>
  </r>
  <r>
    <x v="0"/>
    <x v="0"/>
    <x v="0"/>
    <x v="3"/>
    <x v="7"/>
    <s v="DE4-W_A"/>
    <x v="12"/>
    <s v="GNR_ST_LIGN_BP_E-37"/>
    <x v="6"/>
    <n v="1.07774902094288E-4"/>
  </r>
  <r>
    <x v="0"/>
    <x v="0"/>
    <x v="0"/>
    <x v="3"/>
    <x v="7"/>
    <s v="DE4-W_A"/>
    <x v="12"/>
    <s v="GNR_ST_LIGN_CND_E-32"/>
    <x v="6"/>
    <n v="1.5489314997071401E-4"/>
  </r>
  <r>
    <x v="0"/>
    <x v="0"/>
    <x v="0"/>
    <x v="3"/>
    <x v="7"/>
    <s v="DE4-W_A"/>
    <x v="12"/>
    <s v="GNR_ST_LIGN_CND_E-41"/>
    <x v="6"/>
    <n v="1.10118557488292E-4"/>
  </r>
  <r>
    <x v="0"/>
    <x v="0"/>
    <x v="0"/>
    <x v="3"/>
    <x v="7"/>
    <s v="DE4-W_A"/>
    <x v="2"/>
    <s v="GNR_ST_MSW_CND_E-33"/>
    <x v="6"/>
    <n v="8.4383455418181805E-9"/>
  </r>
  <r>
    <x v="0"/>
    <x v="0"/>
    <x v="0"/>
    <x v="3"/>
    <x v="7"/>
    <s v="DE4-W_A"/>
    <x v="11"/>
    <s v="GNR_ST_NUCL_CND_E-33"/>
    <x v="6"/>
    <n v="1.15433056437675E-4"/>
  </r>
  <r>
    <x v="0"/>
    <x v="0"/>
    <x v="0"/>
    <x v="5"/>
    <x v="9"/>
    <s v="LT_KauU"/>
    <x v="2"/>
    <s v="KAUNAS_ST_MSW_BP"/>
    <x v="6"/>
    <n v="2.9681162857295998E-7"/>
  </r>
  <r>
    <x v="0"/>
    <x v="0"/>
    <x v="0"/>
    <x v="5"/>
    <x v="9"/>
    <s v="LT_Other_DH"/>
    <x v="8"/>
    <s v="EBAVERE_ST_WOODWST_BP"/>
    <x v="6"/>
    <n v="8.6075867216609002E-7"/>
  </r>
  <r>
    <x v="0"/>
    <x v="0"/>
    <x v="0"/>
    <x v="5"/>
    <x v="9"/>
    <s v="LT_VilU"/>
    <x v="2"/>
    <s v="VILNIUS_ST_MSW_BP"/>
    <x v="6"/>
    <n v="1.0179443211963799E-6"/>
  </r>
  <r>
    <x v="0"/>
    <x v="0"/>
    <x v="0"/>
    <x v="6"/>
    <x v="10"/>
    <s v="NL_A"/>
    <x v="1"/>
    <s v="GNR_ST_COAL_CND_E-40"/>
    <x v="6"/>
    <n v="3.5513142625753303E-4"/>
  </r>
  <r>
    <x v="0"/>
    <x v="0"/>
    <x v="0"/>
    <x v="6"/>
    <x v="10"/>
    <s v="NL_A"/>
    <x v="2"/>
    <s v="GNR_ST_MSW_CND_E-40"/>
    <x v="6"/>
    <n v="5.5112944320000002E-6"/>
  </r>
  <r>
    <x v="0"/>
    <x v="0"/>
    <x v="0"/>
    <x v="6"/>
    <x v="10"/>
    <s v="NL_A"/>
    <x v="11"/>
    <s v="GNR_ST_NUCL_CND_E-33"/>
    <x v="6"/>
    <n v="2.5262861480762899E-5"/>
  </r>
  <r>
    <x v="0"/>
    <x v="0"/>
    <x v="0"/>
    <x v="6"/>
    <x v="10"/>
    <s v="NL_A"/>
    <x v="15"/>
    <s v="GNR_ST_WOOD_CND_E-50"/>
    <x v="6"/>
    <n v="8.0451140355031302E-7"/>
  </r>
  <r>
    <x v="0"/>
    <x v="0"/>
    <x v="0"/>
    <x v="7"/>
    <x v="11"/>
    <s v="NO1_A2"/>
    <x v="2"/>
    <s v="GNR_ST_MSW_BP_CB-20"/>
    <x v="6"/>
    <n v="1.4610839039999999E-7"/>
  </r>
  <r>
    <x v="0"/>
    <x v="0"/>
    <x v="0"/>
    <x v="7"/>
    <x v="11"/>
    <s v="NO1_A2"/>
    <x v="13"/>
    <s v="GNR_EH_HEAT"/>
    <x v="6"/>
    <n v="6.0945046599417399E-8"/>
  </r>
  <r>
    <x v="0"/>
    <x v="0"/>
    <x v="0"/>
    <x v="7"/>
    <x v="11"/>
    <s v="NO1_A2"/>
    <x v="8"/>
    <s v="GNR_BO_WOODWST_E-90"/>
    <x v="6"/>
    <n v="1.0297224115172099E-6"/>
  </r>
  <r>
    <x v="0"/>
    <x v="0"/>
    <x v="0"/>
    <x v="7"/>
    <x v="11"/>
    <s v="NO1_A3"/>
    <x v="2"/>
    <s v="GNR_ST_MSW_BP_CB-20"/>
    <x v="6"/>
    <n v="3.31250640000001E-7"/>
  </r>
  <r>
    <x v="0"/>
    <x v="0"/>
    <x v="0"/>
    <x v="7"/>
    <x v="11"/>
    <s v="NO1_A3"/>
    <x v="8"/>
    <s v="GNR_BO_WOODWST_E-90"/>
    <x v="6"/>
    <n v="3.09848598940699E-7"/>
  </r>
  <r>
    <x v="0"/>
    <x v="0"/>
    <x v="0"/>
    <x v="7"/>
    <x v="12"/>
    <s v="NO2_A2"/>
    <x v="2"/>
    <s v="GNR_ST_MSW_BP_CB-30"/>
    <x v="6"/>
    <n v="3.7401679850293197E-8"/>
  </r>
  <r>
    <x v="0"/>
    <x v="0"/>
    <x v="0"/>
    <x v="7"/>
    <x v="12"/>
    <s v="NO2_A2"/>
    <x v="13"/>
    <s v="GNR_EH_HEAT"/>
    <x v="6"/>
    <n v="1.2047932823125601E-7"/>
  </r>
  <r>
    <x v="0"/>
    <x v="0"/>
    <x v="0"/>
    <x v="7"/>
    <x v="13"/>
    <s v="NO3_A2"/>
    <x v="13"/>
    <s v="GNR_EH_HEAT"/>
    <x v="6"/>
    <n v="8.1711200366140295E-8"/>
  </r>
  <r>
    <x v="0"/>
    <x v="0"/>
    <x v="0"/>
    <x v="7"/>
    <x v="14"/>
    <s v="NO4_A2"/>
    <x v="13"/>
    <s v="GNR_EH_HEAT"/>
    <x v="6"/>
    <n v="8.9615140502191703E-8"/>
  </r>
  <r>
    <x v="0"/>
    <x v="0"/>
    <x v="0"/>
    <x v="7"/>
    <x v="15"/>
    <s v="NO5_A1"/>
    <x v="2"/>
    <s v="GNR_ST_MSW_BP_E-23_LS-220-MW-FEED_Y-2020"/>
    <x v="6"/>
    <n v="2.8997828046914398E-6"/>
  </r>
  <r>
    <x v="0"/>
    <x v="0"/>
    <x v="0"/>
    <x v="7"/>
    <x v="15"/>
    <s v="NO5_A2"/>
    <x v="2"/>
    <s v="GNR_ST_MSW_BP_CB-20"/>
    <x v="6"/>
    <n v="9.8479919999999901E-8"/>
  </r>
  <r>
    <x v="0"/>
    <x v="0"/>
    <x v="0"/>
    <x v="8"/>
    <x v="16"/>
    <s v="PL_A"/>
    <x v="1"/>
    <s v="BIAL-4_ST_COAL_CND"/>
    <x v="6"/>
    <n v="1.23795276542409E-6"/>
  </r>
  <r>
    <x v="0"/>
    <x v="0"/>
    <x v="0"/>
    <x v="8"/>
    <x v="16"/>
    <s v="PL_A"/>
    <x v="1"/>
    <s v="BIEL-4_ST_COAL_BP"/>
    <x v="6"/>
    <n v="4.34546685006008E-6"/>
  </r>
  <r>
    <x v="0"/>
    <x v="0"/>
    <x v="0"/>
    <x v="8"/>
    <x v="16"/>
    <s v="PL_A"/>
    <x v="1"/>
    <s v="CHOR2-1_ST_COAL_BP"/>
    <x v="6"/>
    <n v="3.7642201659625898E-5"/>
  </r>
  <r>
    <x v="0"/>
    <x v="0"/>
    <x v="0"/>
    <x v="8"/>
    <x v="16"/>
    <s v="PL_A"/>
    <x v="1"/>
    <s v="DOLN-1_ST_COAL_EXT"/>
    <x v="6"/>
    <n v="1.3430261180273599E-5"/>
  </r>
  <r>
    <x v="0"/>
    <x v="0"/>
    <x v="0"/>
    <x v="8"/>
    <x v="16"/>
    <s v="PL_A"/>
    <x v="1"/>
    <s v="GDAN2-1_ST_COAL_BP"/>
    <x v="6"/>
    <n v="6.6721022260297501E-5"/>
  </r>
  <r>
    <x v="0"/>
    <x v="0"/>
    <x v="0"/>
    <x v="8"/>
    <x v="16"/>
    <s v="PL_A"/>
    <x v="1"/>
    <s v="JAWO2-1_ST_COAL_BP"/>
    <x v="6"/>
    <n v="1.8754152565243301E-4"/>
  </r>
  <r>
    <x v="0"/>
    <x v="0"/>
    <x v="0"/>
    <x v="8"/>
    <x v="16"/>
    <s v="PL_A"/>
    <x v="1"/>
    <s v="KARO-2_ST_COAL_BP"/>
    <x v="6"/>
    <n v="1.7104201786817901E-5"/>
  </r>
  <r>
    <x v="0"/>
    <x v="0"/>
    <x v="0"/>
    <x v="8"/>
    <x v="16"/>
    <s v="PL_A"/>
    <x v="1"/>
    <s v="KATO_ST_COAL_BP"/>
    <x v="6"/>
    <n v="1.5803394671504399E-5"/>
  </r>
  <r>
    <x v="0"/>
    <x v="0"/>
    <x v="0"/>
    <x v="8"/>
    <x v="16"/>
    <s v="PL_A"/>
    <x v="1"/>
    <s v="KOZI-1_ST_COAL_EXT"/>
    <x v="6"/>
    <n v="1.31955890294838E-5"/>
  </r>
  <r>
    <x v="0"/>
    <x v="0"/>
    <x v="0"/>
    <x v="8"/>
    <x v="16"/>
    <s v="PL_A"/>
    <x v="1"/>
    <s v="KRLEG-1_ST_COAL_BP"/>
    <x v="6"/>
    <n v="2.9753946164777801E-5"/>
  </r>
  <r>
    <x v="0"/>
    <x v="0"/>
    <x v="0"/>
    <x v="8"/>
    <x v="16"/>
    <s v="PL_A"/>
    <x v="1"/>
    <s v="KRLEG-3_ST_COAL_EXT"/>
    <x v="6"/>
    <n v="4.0780033444036097E-7"/>
  </r>
  <r>
    <x v="0"/>
    <x v="0"/>
    <x v="0"/>
    <x v="8"/>
    <x v="16"/>
    <s v="PL_A"/>
    <x v="1"/>
    <s v="LAZI-1_ST_COAL_EXT"/>
    <x v="6"/>
    <n v="7.44454134695498E-6"/>
  </r>
  <r>
    <x v="0"/>
    <x v="0"/>
    <x v="0"/>
    <x v="8"/>
    <x v="16"/>
    <s v="PL_A"/>
    <x v="1"/>
    <s v="SIEK-1_ST_COAL_BP"/>
    <x v="6"/>
    <n v="2.8245534525390501E-5"/>
  </r>
  <r>
    <x v="0"/>
    <x v="0"/>
    <x v="0"/>
    <x v="8"/>
    <x v="16"/>
    <s v="PL_A"/>
    <x v="1"/>
    <s v="SIER-1_ST_COAL_BP"/>
    <x v="6"/>
    <n v="5.9233178954934801E-5"/>
  </r>
  <r>
    <x v="0"/>
    <x v="0"/>
    <x v="0"/>
    <x v="8"/>
    <x v="16"/>
    <s v="PL_A"/>
    <x v="1"/>
    <s v="TYCH_ST_COAL_BP"/>
    <x v="6"/>
    <n v="3.1098548703305301E-6"/>
  </r>
  <r>
    <x v="0"/>
    <x v="0"/>
    <x v="0"/>
    <x v="8"/>
    <x v="16"/>
    <s v="PL_A"/>
    <x v="1"/>
    <s v="ZIEL-2_ST_COAL_BP"/>
    <x v="6"/>
    <n v="1.04585067175647E-6"/>
  </r>
  <r>
    <x v="0"/>
    <x v="0"/>
    <x v="0"/>
    <x v="8"/>
    <x v="16"/>
    <s v="PL_A"/>
    <x v="1"/>
    <s v="ZIEL-4_ST_COAL_BP"/>
    <x v="6"/>
    <n v="5.7046400277625804E-6"/>
  </r>
  <r>
    <x v="0"/>
    <x v="0"/>
    <x v="0"/>
    <x v="8"/>
    <x v="16"/>
    <s v="PL_A"/>
    <x v="12"/>
    <s v="ADAM-1_ST_LIGNITE_EXT"/>
    <x v="6"/>
    <n v="1.16626899796982E-4"/>
  </r>
  <r>
    <x v="0"/>
    <x v="0"/>
    <x v="0"/>
    <x v="8"/>
    <x v="16"/>
    <s v="PL_A"/>
    <x v="12"/>
    <s v="BELC-1_ST_LIGNITE_EXT"/>
    <x v="6"/>
    <n v="2.1149861553027498E-5"/>
  </r>
  <r>
    <x v="0"/>
    <x v="0"/>
    <x v="0"/>
    <x v="8"/>
    <x v="16"/>
    <s v="PL_A"/>
    <x v="2"/>
    <s v="GNR_ST_MSW_BP_E-15"/>
    <x v="6"/>
    <n v="7.3054195199999996E-7"/>
  </r>
  <r>
    <x v="0"/>
    <x v="0"/>
    <x v="0"/>
    <x v="8"/>
    <x v="16"/>
    <s v="PL_Rural"/>
    <x v="1"/>
    <s v="DOLN-2_ST_COAL_CND"/>
    <x v="6"/>
    <n v="3.5626827909007803E-5"/>
  </r>
  <r>
    <x v="0"/>
    <x v="0"/>
    <x v="0"/>
    <x v="8"/>
    <x v="16"/>
    <s v="PL_Rural"/>
    <x v="1"/>
    <s v="KOZI-2_ST_COAL_CND"/>
    <x v="6"/>
    <n v="2.3926007383505599E-5"/>
  </r>
  <r>
    <x v="0"/>
    <x v="0"/>
    <x v="0"/>
    <x v="8"/>
    <x v="16"/>
    <s v="PL_Rural"/>
    <x v="1"/>
    <s v="LAZI-2_ST_COAL_CND"/>
    <x v="6"/>
    <n v="1.34055324833182E-6"/>
  </r>
  <r>
    <x v="0"/>
    <x v="0"/>
    <x v="0"/>
    <x v="8"/>
    <x v="16"/>
    <s v="PL_Rural"/>
    <x v="1"/>
    <s v="LAZI-6_ST_COAL_CND"/>
    <x v="6"/>
    <n v="2.4052963731165901E-5"/>
  </r>
  <r>
    <x v="0"/>
    <x v="0"/>
    <x v="0"/>
    <x v="8"/>
    <x v="16"/>
    <s v="PL_Rural"/>
    <x v="1"/>
    <s v="OPOL-1_ST_COAL_CND"/>
    <x v="6"/>
    <n v="8.9124877208300894E-5"/>
  </r>
  <r>
    <x v="0"/>
    <x v="0"/>
    <x v="0"/>
    <x v="8"/>
    <x v="16"/>
    <s v="PL_Rural"/>
    <x v="1"/>
    <s v="OSTRB-1_ST_COAL_CND"/>
    <x v="6"/>
    <n v="6.6861879712106496E-6"/>
  </r>
  <r>
    <x v="0"/>
    <x v="0"/>
    <x v="0"/>
    <x v="8"/>
    <x v="16"/>
    <s v="PL_Rural"/>
    <x v="1"/>
    <s v="POLA-2_ST_COAL_CND"/>
    <x v="6"/>
    <n v="1.0940755867824E-4"/>
  </r>
  <r>
    <x v="0"/>
    <x v="0"/>
    <x v="0"/>
    <x v="8"/>
    <x v="16"/>
    <s v="PL_Rural"/>
    <x v="1"/>
    <s v="RYBN-2_ST_COAL_CND"/>
    <x v="6"/>
    <n v="2.57632039413945E-5"/>
  </r>
  <r>
    <x v="0"/>
    <x v="0"/>
    <x v="0"/>
    <x v="8"/>
    <x v="16"/>
    <s v="PL_Rural"/>
    <x v="12"/>
    <s v="ADAM-2_ST_LIGNITE_CON"/>
    <x v="6"/>
    <n v="2.5743232102473001E-5"/>
  </r>
  <r>
    <x v="0"/>
    <x v="0"/>
    <x v="0"/>
    <x v="8"/>
    <x v="16"/>
    <s v="PL_Rural"/>
    <x v="12"/>
    <s v="BELC-2_ST_LIGNITE_CON"/>
    <x v="6"/>
    <n v="2.58645258310614E-4"/>
  </r>
  <r>
    <x v="0"/>
    <x v="0"/>
    <x v="0"/>
    <x v="8"/>
    <x v="16"/>
    <s v="PL_Rural"/>
    <x v="12"/>
    <s v="PATN2-1_ST_LIGNITE_CON"/>
    <x v="6"/>
    <n v="2.5799992553064401E-5"/>
  </r>
  <r>
    <x v="0"/>
    <x v="0"/>
    <x v="0"/>
    <x v="9"/>
    <x v="17"/>
    <s v="SE1_IND"/>
    <x v="2"/>
    <s v="GNR_ST_MSW_BP_E-23_LS-220-MW-FEED_Y-2020"/>
    <x v="6"/>
    <n v="1.3452334943858801E-6"/>
  </r>
  <r>
    <x v="0"/>
    <x v="0"/>
    <x v="0"/>
    <x v="9"/>
    <x v="17"/>
    <s v="SE1_medium"/>
    <x v="2"/>
    <s v="GNR_ST_MSW_BP_CB-20"/>
    <x v="6"/>
    <n v="1.5083542656E-7"/>
  </r>
  <r>
    <x v="0"/>
    <x v="0"/>
    <x v="0"/>
    <x v="9"/>
    <x v="17"/>
    <s v="SE1_medium"/>
    <x v="2"/>
    <s v="GNR_ST_MSW_BP_CB-30"/>
    <x v="6"/>
    <n v="5.3770036319999997E-8"/>
  </r>
  <r>
    <x v="0"/>
    <x v="0"/>
    <x v="0"/>
    <x v="9"/>
    <x v="17"/>
    <s v="SE1_medium"/>
    <x v="13"/>
    <s v="GNR_EH_HEAT"/>
    <x v="6"/>
    <n v="3.5527506051671498E-8"/>
  </r>
  <r>
    <x v="0"/>
    <x v="0"/>
    <x v="0"/>
    <x v="9"/>
    <x v="17"/>
    <s v="SE1_small"/>
    <x v="13"/>
    <s v="GNR_EH_HEAT"/>
    <x v="6"/>
    <n v="2.0244112426855802E-9"/>
  </r>
  <r>
    <x v="0"/>
    <x v="0"/>
    <x v="0"/>
    <x v="9"/>
    <x v="18"/>
    <s v="SE2_IND"/>
    <x v="2"/>
    <s v="GNR_ST_MSW_BP_E-23_LS-220-MW-FEED_Y-2020"/>
    <x v="6"/>
    <n v="4.25763452247561E-6"/>
  </r>
  <r>
    <x v="0"/>
    <x v="0"/>
    <x v="0"/>
    <x v="9"/>
    <x v="18"/>
    <s v="SE2_medium"/>
    <x v="2"/>
    <s v="GNR_ST_MSW_BP_CB-20"/>
    <x v="6"/>
    <n v="3.4914729566275803E-7"/>
  </r>
  <r>
    <x v="0"/>
    <x v="0"/>
    <x v="0"/>
    <x v="9"/>
    <x v="18"/>
    <s v="SE2_medium"/>
    <x v="2"/>
    <s v="GNR_ST_MSW_BP_CB-40"/>
    <x v="6"/>
    <n v="1.2107658528E-7"/>
  </r>
  <r>
    <x v="0"/>
    <x v="0"/>
    <x v="0"/>
    <x v="9"/>
    <x v="18"/>
    <s v="SE2_medium"/>
    <x v="13"/>
    <s v="GNR_EH_HEAT"/>
    <x v="6"/>
    <n v="1.44718687245905E-8"/>
  </r>
  <r>
    <x v="0"/>
    <x v="0"/>
    <x v="0"/>
    <x v="9"/>
    <x v="18"/>
    <s v="SE2_medium"/>
    <x v="8"/>
    <s v="GNR_ST_WOODWST_BP_CB-30"/>
    <x v="6"/>
    <n v="2.2699321983298499E-8"/>
  </r>
  <r>
    <x v="0"/>
    <x v="0"/>
    <x v="0"/>
    <x v="9"/>
    <x v="18"/>
    <s v="SE2_small"/>
    <x v="13"/>
    <s v="GNR_EH_HEAT"/>
    <x v="6"/>
    <n v="9.0506321666633107E-9"/>
  </r>
  <r>
    <x v="0"/>
    <x v="0"/>
    <x v="0"/>
    <x v="9"/>
    <x v="19"/>
    <s v="SE3A"/>
    <x v="11"/>
    <s v="GNR_ST_NUCL_CND_E-33"/>
    <x v="6"/>
    <n v="2.128994269769E-4"/>
  </r>
  <r>
    <x v="0"/>
    <x v="0"/>
    <x v="0"/>
    <x v="9"/>
    <x v="19"/>
    <s v="SE3_IND"/>
    <x v="2"/>
    <s v="GNR_ST_MSW_BP_E-23_LS-220-MW-FEED_Y-2020"/>
    <x v="6"/>
    <n v="6.50387995143938E-6"/>
  </r>
  <r>
    <x v="0"/>
    <x v="0"/>
    <x v="0"/>
    <x v="9"/>
    <x v="19"/>
    <s v="SE3_large"/>
    <x v="1"/>
    <s v="GNR_ST_COAL_BP_CB-40"/>
    <x v="6"/>
    <n v="3.7793375160266901E-6"/>
  </r>
  <r>
    <x v="0"/>
    <x v="0"/>
    <x v="0"/>
    <x v="9"/>
    <x v="19"/>
    <s v="SE3_large"/>
    <x v="1"/>
    <s v="LINKOPING_ST_COAL_EXT"/>
    <x v="6"/>
    <n v="1.41498396600039E-5"/>
  </r>
  <r>
    <x v="0"/>
    <x v="0"/>
    <x v="0"/>
    <x v="9"/>
    <x v="19"/>
    <s v="SE3_large"/>
    <x v="1"/>
    <s v="VARTAN6_ST_COAL_EXT"/>
    <x v="6"/>
    <n v="1.1043518715662401E-5"/>
  </r>
  <r>
    <x v="0"/>
    <x v="0"/>
    <x v="0"/>
    <x v="9"/>
    <x v="19"/>
    <s v="SE3_large"/>
    <x v="2"/>
    <s v="AROS6_ST_MSW_EXT"/>
    <x v="6"/>
    <n v="2.6946219540983599E-7"/>
  </r>
  <r>
    <x v="0"/>
    <x v="0"/>
    <x v="0"/>
    <x v="9"/>
    <x v="19"/>
    <s v="SE3_large"/>
    <x v="2"/>
    <s v="GNR_ST_MSW_BP_CB-10"/>
    <x v="6"/>
    <n v="7.523865888E-7"/>
  </r>
  <r>
    <x v="0"/>
    <x v="0"/>
    <x v="0"/>
    <x v="9"/>
    <x v="19"/>
    <s v="SE3_large"/>
    <x v="2"/>
    <s v="GNR_ST_MSW_BP_CB-20"/>
    <x v="6"/>
    <n v="1.2157527064200899E-7"/>
  </r>
  <r>
    <x v="0"/>
    <x v="0"/>
    <x v="0"/>
    <x v="9"/>
    <x v="19"/>
    <s v="SE3_large"/>
    <x v="2"/>
    <s v="GNR_ST_MSW_BP_CB-30"/>
    <x v="6"/>
    <n v="8.4004886573354696E-7"/>
  </r>
  <r>
    <x v="0"/>
    <x v="0"/>
    <x v="0"/>
    <x v="9"/>
    <x v="19"/>
    <s v="SE3_large"/>
    <x v="2"/>
    <s v="GNR_ST_MSW_BP_CB-40"/>
    <x v="6"/>
    <n v="1.6920640800000001E-7"/>
  </r>
  <r>
    <x v="0"/>
    <x v="0"/>
    <x v="0"/>
    <x v="9"/>
    <x v="19"/>
    <s v="SE3_large"/>
    <x v="2"/>
    <s v="GNR_ST_MSW_BP_E-23_LS-220-MW-FEED_Y-2020"/>
    <x v="6"/>
    <n v="4.0107634942103603E-6"/>
  </r>
  <r>
    <x v="0"/>
    <x v="0"/>
    <x v="0"/>
    <x v="9"/>
    <x v="19"/>
    <s v="SE3_large"/>
    <x v="9"/>
    <s v="GNR_ST_PEAT_BP_CB-40"/>
    <x v="6"/>
    <n v="3.4735658723352099E-6"/>
  </r>
  <r>
    <x v="0"/>
    <x v="0"/>
    <x v="0"/>
    <x v="9"/>
    <x v="19"/>
    <s v="SE3_large"/>
    <x v="9"/>
    <s v="GNR_ST_PEAT_BP_CB-50"/>
    <x v="6"/>
    <n v="8.9320265288619694E-6"/>
  </r>
  <r>
    <x v="0"/>
    <x v="0"/>
    <x v="0"/>
    <x v="9"/>
    <x v="19"/>
    <s v="SE3_large"/>
    <x v="13"/>
    <s v="GNR_EH_HEAT"/>
    <x v="6"/>
    <n v="4.94155311445976E-8"/>
  </r>
  <r>
    <x v="0"/>
    <x v="0"/>
    <x v="0"/>
    <x v="9"/>
    <x v="19"/>
    <s v="SE3_large"/>
    <x v="8"/>
    <s v="AROS7_ST_WOODWST_EXT"/>
    <x v="6"/>
    <n v="1.7529952781188301E-6"/>
  </r>
  <r>
    <x v="0"/>
    <x v="0"/>
    <x v="0"/>
    <x v="9"/>
    <x v="19"/>
    <s v="SE3_large"/>
    <x v="8"/>
    <s v="GNR_ST_WOODWST_BP_CB-30"/>
    <x v="6"/>
    <n v="2.2209699071939898E-6"/>
  </r>
  <r>
    <x v="0"/>
    <x v="0"/>
    <x v="0"/>
    <x v="9"/>
    <x v="19"/>
    <s v="SE3_medium"/>
    <x v="2"/>
    <s v="GNR_BO_MSW_E-90"/>
    <x v="6"/>
    <n v="1.94974741368358E-7"/>
  </r>
  <r>
    <x v="0"/>
    <x v="0"/>
    <x v="0"/>
    <x v="9"/>
    <x v="19"/>
    <s v="SE3_medium"/>
    <x v="2"/>
    <s v="GNR_ST_MSW_BP_CB-10"/>
    <x v="6"/>
    <n v="4.0368888806399998E-7"/>
  </r>
  <r>
    <x v="0"/>
    <x v="0"/>
    <x v="0"/>
    <x v="9"/>
    <x v="19"/>
    <s v="SE3_medium"/>
    <x v="2"/>
    <s v="GNR_ST_MSW_BP_CB-20"/>
    <x v="6"/>
    <n v="1.2891916799999999E-7"/>
  </r>
  <r>
    <x v="0"/>
    <x v="0"/>
    <x v="0"/>
    <x v="9"/>
    <x v="19"/>
    <s v="SE3_medium"/>
    <x v="2"/>
    <s v="GNR_ST_MSW_BP_CB-30"/>
    <x v="6"/>
    <n v="4.1122827199999999E-7"/>
  </r>
  <r>
    <x v="0"/>
    <x v="0"/>
    <x v="0"/>
    <x v="9"/>
    <x v="19"/>
    <s v="SE3_medium"/>
    <x v="9"/>
    <s v="GNR_ST_PEAT_BP_CB-10"/>
    <x v="6"/>
    <n v="1.41919977069696E-6"/>
  </r>
  <r>
    <x v="0"/>
    <x v="0"/>
    <x v="0"/>
    <x v="9"/>
    <x v="19"/>
    <s v="SE3_medium"/>
    <x v="13"/>
    <s v="GNR_EH_HEAT"/>
    <x v="6"/>
    <n v="6.1380560467282604E-8"/>
  </r>
  <r>
    <x v="0"/>
    <x v="0"/>
    <x v="0"/>
    <x v="9"/>
    <x v="19"/>
    <s v="SE3_medium"/>
    <x v="8"/>
    <s v="GNR_ST_WOODWST_BP_CB-20"/>
    <x v="6"/>
    <n v="1.360845403733E-8"/>
  </r>
  <r>
    <x v="0"/>
    <x v="0"/>
    <x v="0"/>
    <x v="9"/>
    <x v="19"/>
    <s v="SE3_medium"/>
    <x v="8"/>
    <s v="GNR_ST_WOODWST_BP_CB-30"/>
    <x v="6"/>
    <n v="2.9475091751411501E-6"/>
  </r>
  <r>
    <x v="0"/>
    <x v="0"/>
    <x v="0"/>
    <x v="9"/>
    <x v="19"/>
    <s v="SE3_medium"/>
    <x v="8"/>
    <s v="GNR_ST_WOODWST_BP_CB-40"/>
    <x v="6"/>
    <n v="3.6662699571149899E-6"/>
  </r>
  <r>
    <x v="0"/>
    <x v="0"/>
    <x v="0"/>
    <x v="9"/>
    <x v="19"/>
    <s v="SE3_small"/>
    <x v="2"/>
    <s v="GNR_ST_MSW_BP_CB-20"/>
    <x v="6"/>
    <n v="4.2973056000000002E-8"/>
  </r>
  <r>
    <x v="0"/>
    <x v="0"/>
    <x v="0"/>
    <x v="9"/>
    <x v="19"/>
    <s v="SE3_small"/>
    <x v="13"/>
    <s v="GNR_EH_HEAT"/>
    <x v="6"/>
    <n v="4.72660282984363E-8"/>
  </r>
  <r>
    <x v="0"/>
    <x v="0"/>
    <x v="0"/>
    <x v="9"/>
    <x v="19"/>
    <s v="SE3_small"/>
    <x v="8"/>
    <s v="GNR_ST_WOODWST_BP_CB-20"/>
    <x v="6"/>
    <n v="1.3978132283039101E-9"/>
  </r>
  <r>
    <x v="0"/>
    <x v="0"/>
    <x v="0"/>
    <x v="9"/>
    <x v="20"/>
    <s v="SE4_IND"/>
    <x v="2"/>
    <s v="GNR_ST_MSW_BP_E-23_LS-220-MW-FEED_Y-2020"/>
    <x v="6"/>
    <n v="3.19350342691698E-6"/>
  </r>
  <r>
    <x v="0"/>
    <x v="0"/>
    <x v="0"/>
    <x v="9"/>
    <x v="20"/>
    <s v="SE4_large"/>
    <x v="2"/>
    <s v="GNR_BO_MSW_E-90"/>
    <x v="6"/>
    <n v="1.042096608E-7"/>
  </r>
  <r>
    <x v="0"/>
    <x v="0"/>
    <x v="0"/>
    <x v="9"/>
    <x v="20"/>
    <s v="SE4_large"/>
    <x v="2"/>
    <s v="GNR_ST_MSW_BP_CB-30"/>
    <x v="6"/>
    <n v="6.1617642738264699E-7"/>
  </r>
  <r>
    <x v="0"/>
    <x v="0"/>
    <x v="0"/>
    <x v="9"/>
    <x v="20"/>
    <s v="SE4_large"/>
    <x v="2"/>
    <s v="GNR_ST_MSW_BP_CB-60"/>
    <x v="6"/>
    <n v="1.89592746839221E-7"/>
  </r>
  <r>
    <x v="0"/>
    <x v="0"/>
    <x v="0"/>
    <x v="9"/>
    <x v="20"/>
    <s v="SE4_large"/>
    <x v="2"/>
    <s v="GNR_ST_MSW_BP_E-23_LS-220-MW-FEED_Y-2020"/>
    <x v="6"/>
    <n v="2.8763992492038599E-7"/>
  </r>
  <r>
    <x v="0"/>
    <x v="0"/>
    <x v="0"/>
    <x v="9"/>
    <x v="20"/>
    <s v="SE4_large"/>
    <x v="13"/>
    <s v="GNR_EH_HEAT"/>
    <x v="6"/>
    <n v="6.4595465548493602E-9"/>
  </r>
  <r>
    <x v="0"/>
    <x v="0"/>
    <x v="0"/>
    <x v="9"/>
    <x v="20"/>
    <s v="SE4_medium"/>
    <x v="2"/>
    <s v="GNR_BO_MSW_E-90"/>
    <x v="6"/>
    <n v="5.0135232E-8"/>
  </r>
  <r>
    <x v="0"/>
    <x v="0"/>
    <x v="0"/>
    <x v="9"/>
    <x v="20"/>
    <s v="SE4_medium"/>
    <x v="2"/>
    <s v="GNR_ST_MSW_BP_CB-10"/>
    <x v="6"/>
    <n v="2.2853382186475199E-7"/>
  </r>
  <r>
    <x v="0"/>
    <x v="0"/>
    <x v="0"/>
    <x v="9"/>
    <x v="20"/>
    <s v="SE4_medium"/>
    <x v="2"/>
    <s v="GNR_ST_MSW_BP_CB-20"/>
    <x v="6"/>
    <n v="1.9247652546980699E-7"/>
  </r>
  <r>
    <x v="0"/>
    <x v="0"/>
    <x v="0"/>
    <x v="9"/>
    <x v="20"/>
    <s v="SE4_medium"/>
    <x v="2"/>
    <s v="GNR_ST_MSW_BP_CB-30"/>
    <x v="6"/>
    <n v="4.8930707570565199E-7"/>
  </r>
  <r>
    <x v="0"/>
    <x v="0"/>
    <x v="0"/>
    <x v="9"/>
    <x v="20"/>
    <s v="SE4_medium"/>
    <x v="13"/>
    <s v="GNR_EH_HEAT"/>
    <x v="6"/>
    <n v="4.13015332283875E-8"/>
  </r>
  <r>
    <x v="0"/>
    <x v="0"/>
    <x v="0"/>
    <x v="9"/>
    <x v="20"/>
    <s v="SE4_medium"/>
    <x v="8"/>
    <s v="GNR_ST_WOODWST_BP_CB-30"/>
    <x v="6"/>
    <n v="1.9315707980747699E-7"/>
  </r>
  <r>
    <x v="0"/>
    <x v="0"/>
    <x v="0"/>
    <x v="9"/>
    <x v="20"/>
    <s v="SE4_small"/>
    <x v="13"/>
    <s v="GNR_EH_HEAT"/>
    <x v="6"/>
    <n v="8.0082228413744703E-9"/>
  </r>
  <r>
    <x v="0"/>
    <x v="0"/>
    <x v="0"/>
    <x v="10"/>
    <x v="21"/>
    <s v="UK_A"/>
    <x v="1"/>
    <s v="GNR_ST_COAL_CND_E-35"/>
    <x v="6"/>
    <n v="7.5280933729112104E-4"/>
  </r>
  <r>
    <x v="0"/>
    <x v="0"/>
    <x v="0"/>
    <x v="10"/>
    <x v="21"/>
    <s v="UK_A"/>
    <x v="2"/>
    <s v="GNR_ST_MSW_CND_E-40"/>
    <x v="6"/>
    <n v="6.494303088E-6"/>
  </r>
  <r>
    <x v="0"/>
    <x v="0"/>
    <x v="0"/>
    <x v="10"/>
    <x v="21"/>
    <s v="UK_A"/>
    <x v="16"/>
    <s v="GNR_CC_NGAS_CND_E-47"/>
    <x v="6"/>
    <n v="4.9737293173785098E-4"/>
  </r>
  <r>
    <x v="0"/>
    <x v="0"/>
    <x v="0"/>
    <x v="10"/>
    <x v="21"/>
    <s v="UK_A"/>
    <x v="16"/>
    <s v="GNR_CC_NGAS_CND_E-52"/>
    <x v="6"/>
    <n v="9.1397109761383896E-4"/>
  </r>
  <r>
    <x v="0"/>
    <x v="0"/>
    <x v="0"/>
    <x v="10"/>
    <x v="21"/>
    <s v="UK_A"/>
    <x v="16"/>
    <s v="GNR_CC_NGAS_CND_E-56"/>
    <x v="6"/>
    <n v="1.16814948618616E-3"/>
  </r>
  <r>
    <x v="0"/>
    <x v="0"/>
    <x v="0"/>
    <x v="10"/>
    <x v="21"/>
    <s v="UK_A"/>
    <x v="16"/>
    <s v="GNR_GT_NGAS_CND_E-41"/>
    <x v="6"/>
    <n v="8.3269589397485403E-6"/>
  </r>
  <r>
    <x v="0"/>
    <x v="0"/>
    <x v="0"/>
    <x v="10"/>
    <x v="21"/>
    <s v="UK_A"/>
    <x v="11"/>
    <s v="GNR_ST_NUCL_CND_E-33"/>
    <x v="6"/>
    <n v="5.3462616335458297E-4"/>
  </r>
  <r>
    <x v="0"/>
    <x v="1"/>
    <x v="1"/>
    <x v="0"/>
    <x v="0"/>
    <s v="DK1_Large"/>
    <x v="2"/>
    <s v="GNR_BO_MSW_E-105"/>
    <x v="6"/>
    <n v="8.5946112000000003E-8"/>
  </r>
  <r>
    <x v="0"/>
    <x v="1"/>
    <x v="1"/>
    <x v="0"/>
    <x v="0"/>
    <s v="DK1_Large"/>
    <x v="2"/>
    <s v="GNR_ST_MSW_BP_E-24_LS-220-MW-FEED_Y-2030"/>
    <x v="6"/>
    <n v="3.46149210905681E-6"/>
  </r>
  <r>
    <x v="0"/>
    <x v="1"/>
    <x v="1"/>
    <x v="0"/>
    <x v="0"/>
    <s v="DK1_Large"/>
    <x v="2"/>
    <s v="GNR_ST_MSW_BP_E-27"/>
    <x v="6"/>
    <n v="2.1367158400000001E-7"/>
  </r>
  <r>
    <x v="0"/>
    <x v="1"/>
    <x v="1"/>
    <x v="0"/>
    <x v="0"/>
    <s v="DK1_Large"/>
    <x v="13"/>
    <s v="GNR_EH_HEAT"/>
    <x v="6"/>
    <n v="2.3983004448844799E-8"/>
  </r>
  <r>
    <x v="0"/>
    <x v="1"/>
    <x v="1"/>
    <x v="0"/>
    <x v="0"/>
    <s v="DK1_MedSmall"/>
    <x v="13"/>
    <s v="GNR_EH_HEAT"/>
    <x v="6"/>
    <n v="2.8215299351582099E-8"/>
  </r>
  <r>
    <x v="0"/>
    <x v="1"/>
    <x v="1"/>
    <x v="0"/>
    <x v="0"/>
    <s v="DK1_Medium"/>
    <x v="13"/>
    <s v="GNR_GEO_HEAT_HO"/>
    <x v="6"/>
    <n v="2.8215299351582099E-8"/>
  </r>
  <r>
    <x v="0"/>
    <x v="1"/>
    <x v="1"/>
    <x v="0"/>
    <x v="0"/>
    <s v="DK1_Rural"/>
    <x v="13"/>
    <s v="GNR_EH_HEAT"/>
    <x v="6"/>
    <n v="6.7744933743148695E-8"/>
  </r>
  <r>
    <x v="0"/>
    <x v="1"/>
    <x v="1"/>
    <x v="0"/>
    <x v="0"/>
    <s v="DK1_Rural"/>
    <x v="8"/>
    <s v="GNR_BO_WOODWST_E-100"/>
    <x v="6"/>
    <n v="4.5603656573415001E-7"/>
  </r>
  <r>
    <x v="0"/>
    <x v="1"/>
    <x v="1"/>
    <x v="0"/>
    <x v="0"/>
    <s v="DK1_Rural"/>
    <x v="8"/>
    <s v="GNR_BO_WOODWST_E-113"/>
    <x v="6"/>
    <n v="7.3569117279152998E-8"/>
  </r>
  <r>
    <x v="0"/>
    <x v="1"/>
    <x v="1"/>
    <x v="0"/>
    <x v="0"/>
    <s v="DK1_Rural"/>
    <x v="8"/>
    <s v="GNR_BO_WOODWST_E-86"/>
    <x v="6"/>
    <n v="7.3141389853111402E-8"/>
  </r>
  <r>
    <x v="0"/>
    <x v="1"/>
    <x v="1"/>
    <x v="0"/>
    <x v="0"/>
    <s v="DK1_Rural"/>
    <x v="8"/>
    <s v="GNR_BO_WOODWST_E-89"/>
    <x v="6"/>
    <n v="4.7117299830468798E-8"/>
  </r>
  <r>
    <x v="0"/>
    <x v="1"/>
    <x v="1"/>
    <x v="0"/>
    <x v="0"/>
    <s v="DK1_Rural"/>
    <x v="8"/>
    <s v="GNR_BO_WOODWST_E-90"/>
    <x v="6"/>
    <n v="4.1934396849117202E-8"/>
  </r>
  <r>
    <x v="0"/>
    <x v="1"/>
    <x v="1"/>
    <x v="0"/>
    <x v="0"/>
    <s v="DK1_Rural"/>
    <x v="8"/>
    <s v="GNR_BO_WOODWST_E-94"/>
    <x v="6"/>
    <n v="2.0744143122169699E-8"/>
  </r>
  <r>
    <x v="0"/>
    <x v="1"/>
    <x v="1"/>
    <x v="0"/>
    <x v="0"/>
    <s v="DK1_Small"/>
    <x v="8"/>
    <s v="GNR_BO_WOODWST_E-89"/>
    <x v="6"/>
    <n v="4.1887279549286701E-8"/>
  </r>
  <r>
    <x v="0"/>
    <x v="1"/>
    <x v="1"/>
    <x v="0"/>
    <x v="1"/>
    <s v="DK2_Large"/>
    <x v="2"/>
    <s v="GNR_ST_MSW_BP_E-23_LS-220-MW-FEED_Y-2020"/>
    <x v="6"/>
    <n v="1.8336687189776299E-6"/>
  </r>
  <r>
    <x v="0"/>
    <x v="1"/>
    <x v="1"/>
    <x v="0"/>
    <x v="1"/>
    <s v="DK2_Large"/>
    <x v="2"/>
    <s v="GNR_ST_MSW_BP_E-24_LS-220-MW-FEED_Y-2030"/>
    <x v="6"/>
    <n v="1.71988314695919E-6"/>
  </r>
  <r>
    <x v="0"/>
    <x v="1"/>
    <x v="1"/>
    <x v="0"/>
    <x v="1"/>
    <s v="DK2_Large"/>
    <x v="2"/>
    <s v="GNR_ST_MSW_BP_E-27"/>
    <x v="6"/>
    <n v="2.3157702399999999E-7"/>
  </r>
  <r>
    <x v="0"/>
    <x v="1"/>
    <x v="1"/>
    <x v="0"/>
    <x v="1"/>
    <s v="DK2_Large"/>
    <x v="13"/>
    <s v="GNR_GEO_HEAT_HO"/>
    <x v="6"/>
    <n v="3.9501419092215003E-8"/>
  </r>
  <r>
    <x v="0"/>
    <x v="1"/>
    <x v="1"/>
    <x v="0"/>
    <x v="1"/>
    <s v="DK2_Large"/>
    <x v="8"/>
    <s v="GNR_BO_WOODWST_E-90"/>
    <x v="6"/>
    <n v="1.55157268341734E-7"/>
  </r>
  <r>
    <x v="0"/>
    <x v="1"/>
    <x v="1"/>
    <x v="0"/>
    <x v="1"/>
    <s v="DK2_MedSmall"/>
    <x v="13"/>
    <s v="GNR_EH_HEAT"/>
    <x v="6"/>
    <n v="5.6430598703164299E-9"/>
  </r>
  <r>
    <x v="0"/>
    <x v="1"/>
    <x v="1"/>
    <x v="0"/>
    <x v="1"/>
    <s v="DK2_Medium"/>
    <x v="2"/>
    <s v="GNR_ST_MSW_BP_E-23"/>
    <x v="6"/>
    <n v="1.12103624347826E-7"/>
  </r>
  <r>
    <x v="0"/>
    <x v="1"/>
    <x v="1"/>
    <x v="0"/>
    <x v="1"/>
    <s v="DK2_Medium"/>
    <x v="13"/>
    <s v="GNR_EH_HEAT"/>
    <x v="6"/>
    <n v="5.6430598703164299E-9"/>
  </r>
  <r>
    <x v="0"/>
    <x v="1"/>
    <x v="1"/>
    <x v="0"/>
    <x v="1"/>
    <s v="DK2_Rural"/>
    <x v="13"/>
    <s v="GNR_EH_HEAT"/>
    <x v="6"/>
    <n v="4.6555243930110498E-8"/>
  </r>
  <r>
    <x v="0"/>
    <x v="1"/>
    <x v="1"/>
    <x v="1"/>
    <x v="2"/>
    <s v="EE_Industry"/>
    <x v="8"/>
    <s v="GNR_ST_WOODWST_BP_E-53"/>
    <x v="6"/>
    <n v="1.05035684017545E-6"/>
  </r>
  <r>
    <x v="0"/>
    <x v="1"/>
    <x v="1"/>
    <x v="1"/>
    <x v="2"/>
    <s v="EE_Rural"/>
    <x v="8"/>
    <s v="EBAVERE_ST_WOODWST_BP"/>
    <x v="6"/>
    <n v="8.27652569390471E-7"/>
  </r>
  <r>
    <x v="0"/>
    <x v="1"/>
    <x v="1"/>
    <x v="1"/>
    <x v="2"/>
    <s v="EE_Tallinn"/>
    <x v="2"/>
    <s v="IRU_ST_MSW_BP"/>
    <x v="6"/>
    <n v="1.8263548799999999E-7"/>
  </r>
  <r>
    <x v="0"/>
    <x v="1"/>
    <x v="1"/>
    <x v="2"/>
    <x v="3"/>
    <s v="FI_IND"/>
    <x v="2"/>
    <s v="GNR_IND-ST_MSW_BP_CB-30"/>
    <x v="6"/>
    <n v="8.2245654399999998E-7"/>
  </r>
  <r>
    <x v="0"/>
    <x v="1"/>
    <x v="1"/>
    <x v="2"/>
    <x v="3"/>
    <s v="FI_IND"/>
    <x v="2"/>
    <s v="GNR_ST_MSW_BP_E-23_LS-220-MW-FEED_Y-2020"/>
    <x v="6"/>
    <n v="8.1374961182582003E-6"/>
  </r>
  <r>
    <x v="0"/>
    <x v="1"/>
    <x v="1"/>
    <x v="2"/>
    <x v="3"/>
    <s v="FI_IND"/>
    <x v="2"/>
    <s v="GNR_ST_MSW_BP_E-24_LS-220-MW-FEED_Y-2030"/>
    <x v="6"/>
    <n v="3.2053942016640199E-6"/>
  </r>
  <r>
    <x v="0"/>
    <x v="1"/>
    <x v="1"/>
    <x v="2"/>
    <x v="3"/>
    <s v="FI_IND"/>
    <x v="13"/>
    <s v="GNR_EH_HEAT"/>
    <x v="6"/>
    <n v="9.6247243667255498E-9"/>
  </r>
  <r>
    <x v="0"/>
    <x v="1"/>
    <x v="1"/>
    <x v="2"/>
    <x v="3"/>
    <s v="FI_IND"/>
    <x v="8"/>
    <s v="GNR_IND-ST_BLACKLIC_BP_CB-30"/>
    <x v="6"/>
    <n v="3.4062747339675103E-5"/>
  </r>
  <r>
    <x v="0"/>
    <x v="1"/>
    <x v="1"/>
    <x v="2"/>
    <x v="3"/>
    <s v="FI_IND"/>
    <x v="8"/>
    <s v="GNR_IND-ST_WOODWST_BP_CB-30"/>
    <x v="6"/>
    <n v="7.4755828012597493E-8"/>
  </r>
  <r>
    <x v="0"/>
    <x v="1"/>
    <x v="1"/>
    <x v="2"/>
    <x v="3"/>
    <s v="FI_large"/>
    <x v="2"/>
    <s v="GNR_ST_MSW_BP_E-24_LS-220-MW-FEED_Y-2030"/>
    <x v="6"/>
    <n v="2.23845088770138E-7"/>
  </r>
  <r>
    <x v="0"/>
    <x v="1"/>
    <x v="1"/>
    <x v="2"/>
    <x v="3"/>
    <s v="FI_large"/>
    <x v="9"/>
    <s v="KELJONLAHTI_ST_PEAT_EXT"/>
    <x v="6"/>
    <n v="2.9779156264270099E-7"/>
  </r>
  <r>
    <x v="0"/>
    <x v="1"/>
    <x v="1"/>
    <x v="2"/>
    <x v="3"/>
    <s v="FI_large"/>
    <x v="13"/>
    <s v="GNR_EH_HEAT"/>
    <x v="6"/>
    <n v="1.0315895848094399E-7"/>
  </r>
  <r>
    <x v="0"/>
    <x v="1"/>
    <x v="1"/>
    <x v="2"/>
    <x v="3"/>
    <s v="FI_large_gas"/>
    <x v="2"/>
    <s v="GNR_ST_MSW_BP_CB-30"/>
    <x v="6"/>
    <n v="6.4399899200000005E-7"/>
  </r>
  <r>
    <x v="0"/>
    <x v="1"/>
    <x v="1"/>
    <x v="2"/>
    <x v="3"/>
    <s v="FI_large_gas"/>
    <x v="2"/>
    <s v="GNR_ST_MSW_BP_E-23_LS-220-MW-FEED_Y-2020"/>
    <x v="6"/>
    <n v="3.9083500971456696E-6"/>
  </r>
  <r>
    <x v="0"/>
    <x v="1"/>
    <x v="1"/>
    <x v="2"/>
    <x v="3"/>
    <s v="FI_large_gas"/>
    <x v="2"/>
    <s v="GNR_ST_MSW_BP_E-24_LS-220-MW-FEED_Y-2030"/>
    <x v="6"/>
    <n v="2.0242740208629398E-6"/>
  </r>
  <r>
    <x v="0"/>
    <x v="1"/>
    <x v="1"/>
    <x v="2"/>
    <x v="3"/>
    <s v="FI_large_gas"/>
    <x v="13"/>
    <s v="GNR_EH_HEAT"/>
    <x v="6"/>
    <n v="4.8446599161370204E-9"/>
  </r>
  <r>
    <x v="0"/>
    <x v="1"/>
    <x v="1"/>
    <x v="2"/>
    <x v="3"/>
    <s v="FI_large_gas"/>
    <x v="8"/>
    <s v="GNR_IND-ST_WOODWST_BP_CB-50"/>
    <x v="6"/>
    <n v="4.1584943542041203E-6"/>
  </r>
  <r>
    <x v="0"/>
    <x v="1"/>
    <x v="1"/>
    <x v="2"/>
    <x v="3"/>
    <s v="FI_medium"/>
    <x v="2"/>
    <s v="GNR_BO_MSW_E-90"/>
    <x v="6"/>
    <n v="2.2918963199999999E-7"/>
  </r>
  <r>
    <x v="0"/>
    <x v="1"/>
    <x v="1"/>
    <x v="2"/>
    <x v="3"/>
    <s v="FI_medium"/>
    <x v="2"/>
    <s v="GNR_ST_MSW_BP_CB-30"/>
    <x v="6"/>
    <n v="3.5691510400000002E-7"/>
  </r>
  <r>
    <x v="0"/>
    <x v="1"/>
    <x v="1"/>
    <x v="2"/>
    <x v="3"/>
    <s v="FI_medium"/>
    <x v="13"/>
    <s v="GNR_EH_HEAT"/>
    <x v="6"/>
    <n v="5.5035336647316598E-8"/>
  </r>
  <r>
    <x v="0"/>
    <x v="1"/>
    <x v="1"/>
    <x v="2"/>
    <x v="3"/>
    <s v="FI_medium_gas"/>
    <x v="2"/>
    <s v="GNR_ST_MSW_BP_CB-30"/>
    <x v="6"/>
    <n v="1.08626336E-7"/>
  </r>
  <r>
    <x v="0"/>
    <x v="1"/>
    <x v="1"/>
    <x v="2"/>
    <x v="3"/>
    <s v="FI_medium_gas"/>
    <x v="13"/>
    <s v="GNR_EH_HEAT"/>
    <x v="6"/>
    <n v="7.62226493472225E-9"/>
  </r>
  <r>
    <x v="0"/>
    <x v="1"/>
    <x v="1"/>
    <x v="2"/>
    <x v="3"/>
    <s v="FI_small"/>
    <x v="13"/>
    <s v="GNR_EH_HEAT"/>
    <x v="6"/>
    <n v="3.8434302001353697E-9"/>
  </r>
  <r>
    <x v="0"/>
    <x v="1"/>
    <x v="1"/>
    <x v="2"/>
    <x v="3"/>
    <s v="FinA"/>
    <x v="11"/>
    <s v="GNR_ST_NUCL_CND_E-33"/>
    <x v="6"/>
    <n v="2.02237697687087E-4"/>
  </r>
  <r>
    <x v="0"/>
    <x v="1"/>
    <x v="1"/>
    <x v="3"/>
    <x v="4"/>
    <s v="DE4-E_A"/>
    <x v="2"/>
    <s v="GNR_BO_MSW_E-80"/>
    <x v="6"/>
    <n v="8.0651025756000002E-7"/>
  </r>
  <r>
    <x v="0"/>
    <x v="1"/>
    <x v="1"/>
    <x v="3"/>
    <x v="4"/>
    <s v="DE4-E_A"/>
    <x v="2"/>
    <s v="GNR_ST_MSW_BP_E-24_LS-220-MW-FEED_Y-2030"/>
    <x v="6"/>
    <n v="1.28624330145112E-5"/>
  </r>
  <r>
    <x v="0"/>
    <x v="1"/>
    <x v="1"/>
    <x v="3"/>
    <x v="4"/>
    <s v="DE4-E_A"/>
    <x v="2"/>
    <s v="GNR_ST_MSW_BP_E-33"/>
    <x v="6"/>
    <n v="2.6096364916363698E-6"/>
  </r>
  <r>
    <x v="0"/>
    <x v="1"/>
    <x v="1"/>
    <x v="3"/>
    <x v="4"/>
    <s v="DE4-E_A"/>
    <x v="2"/>
    <s v="GNR_ST_MSW_CND_E-33"/>
    <x v="6"/>
    <n v="3.0569469381818201E-7"/>
  </r>
  <r>
    <x v="0"/>
    <x v="1"/>
    <x v="1"/>
    <x v="3"/>
    <x v="5"/>
    <s v="DE4-N_A"/>
    <x v="2"/>
    <s v="GNR_BO_MSW_E-80"/>
    <x v="6"/>
    <n v="3.4139407176000001E-7"/>
  </r>
  <r>
    <x v="0"/>
    <x v="1"/>
    <x v="1"/>
    <x v="3"/>
    <x v="5"/>
    <s v="DE4-N_A"/>
    <x v="2"/>
    <s v="GNR_ST_MSW_BP_E-23_LS-220-MW-FEED_Y-2020"/>
    <x v="6"/>
    <n v="8.8738575919036798E-7"/>
  </r>
  <r>
    <x v="0"/>
    <x v="1"/>
    <x v="1"/>
    <x v="3"/>
    <x v="5"/>
    <s v="DE4-N_A"/>
    <x v="2"/>
    <s v="GNR_ST_MSW_BP_E-24_LS-220-MW-FEED_Y-2030"/>
    <x v="6"/>
    <n v="4.0837809806097602E-6"/>
  </r>
  <r>
    <x v="0"/>
    <x v="1"/>
    <x v="1"/>
    <x v="3"/>
    <x v="5"/>
    <s v="DE4-N_A"/>
    <x v="2"/>
    <s v="GNR_ST_MSW_BP_E-33"/>
    <x v="6"/>
    <n v="1.6603226181818201E-7"/>
  </r>
  <r>
    <x v="0"/>
    <x v="1"/>
    <x v="1"/>
    <x v="3"/>
    <x v="5"/>
    <s v="DE4-N_A"/>
    <x v="13"/>
    <s v="GNR_GEO_HEAT_EO"/>
    <x v="6"/>
    <n v="2.8215299351582099E-11"/>
  </r>
  <r>
    <x v="0"/>
    <x v="1"/>
    <x v="1"/>
    <x v="3"/>
    <x v="6"/>
    <s v="DE4-S_A"/>
    <x v="1"/>
    <s v="GNR_ST_COAL_BP_E-43"/>
    <x v="6"/>
    <n v="2.42353032249987E-6"/>
  </r>
  <r>
    <x v="0"/>
    <x v="1"/>
    <x v="1"/>
    <x v="3"/>
    <x v="6"/>
    <s v="DE4-S_A"/>
    <x v="2"/>
    <s v="GNR_BO_MSW_E-80"/>
    <x v="6"/>
    <n v="9.8272664532000007E-7"/>
  </r>
  <r>
    <x v="0"/>
    <x v="1"/>
    <x v="1"/>
    <x v="3"/>
    <x v="6"/>
    <s v="DE4-S_A"/>
    <x v="2"/>
    <s v="GNR_ST_MSW_BP_E-24_LS-220-MW-FEED_Y-2030"/>
    <x v="6"/>
    <n v="9.6397392276363304E-6"/>
  </r>
  <r>
    <x v="0"/>
    <x v="1"/>
    <x v="1"/>
    <x v="3"/>
    <x v="6"/>
    <s v="DE4-S_A"/>
    <x v="2"/>
    <s v="GNR_ST_MSW_BP_E-33"/>
    <x v="6"/>
    <n v="1.0372133061818201E-6"/>
  </r>
  <r>
    <x v="0"/>
    <x v="1"/>
    <x v="1"/>
    <x v="3"/>
    <x v="6"/>
    <s v="DE4-S_A"/>
    <x v="2"/>
    <s v="GNR_ST_MSW_CND_E-33"/>
    <x v="6"/>
    <n v="4.2484725818181802E-8"/>
  </r>
  <r>
    <x v="0"/>
    <x v="1"/>
    <x v="1"/>
    <x v="3"/>
    <x v="6"/>
    <s v="DE4-S_A"/>
    <x v="13"/>
    <s v="GNR_GEO_HEAT_EO"/>
    <x v="6"/>
    <n v="1.26291679897682E-7"/>
  </r>
  <r>
    <x v="0"/>
    <x v="1"/>
    <x v="1"/>
    <x v="3"/>
    <x v="7"/>
    <s v="DE4-W_A"/>
    <x v="2"/>
    <s v="GNR_BO_MSW_E-80"/>
    <x v="6"/>
    <n v="3.3017406004435098E-6"/>
  </r>
  <r>
    <x v="0"/>
    <x v="1"/>
    <x v="1"/>
    <x v="3"/>
    <x v="7"/>
    <s v="DE4-W_A"/>
    <x v="2"/>
    <s v="GNR_ST_MSW_BP_E-24_LS-220-MW-FEED_Y-2030"/>
    <x v="6"/>
    <n v="7.7454156139317305E-7"/>
  </r>
  <r>
    <x v="0"/>
    <x v="1"/>
    <x v="1"/>
    <x v="3"/>
    <x v="7"/>
    <s v="DE4-W_A"/>
    <x v="2"/>
    <s v="GNR_ST_MSW_BP_E-33"/>
    <x v="6"/>
    <n v="1.5382400727272801E-6"/>
  </r>
  <r>
    <x v="0"/>
    <x v="1"/>
    <x v="1"/>
    <x v="3"/>
    <x v="7"/>
    <s v="DE4-W_A"/>
    <x v="2"/>
    <s v="GNR_ST_MSW_CND_E-33"/>
    <x v="6"/>
    <n v="3.54527712E-7"/>
  </r>
  <r>
    <x v="0"/>
    <x v="1"/>
    <x v="1"/>
    <x v="5"/>
    <x v="9"/>
    <s v="LT_KauU"/>
    <x v="2"/>
    <s v="KAUNAS_ST_MSW_BP"/>
    <x v="6"/>
    <n v="2.9681162857295998E-7"/>
  </r>
  <r>
    <x v="0"/>
    <x v="1"/>
    <x v="1"/>
    <x v="5"/>
    <x v="9"/>
    <s v="LT_Other_DH"/>
    <x v="8"/>
    <s v="EBAVERE_ST_WOODWST_BP"/>
    <x v="6"/>
    <n v="4.4693238747085399E-7"/>
  </r>
  <r>
    <x v="0"/>
    <x v="1"/>
    <x v="1"/>
    <x v="5"/>
    <x v="9"/>
    <s v="LT_VilU"/>
    <x v="2"/>
    <s v="VILNIUS_ST_MSW_BP"/>
    <x v="6"/>
    <n v="1.0179443211963799E-6"/>
  </r>
  <r>
    <x v="0"/>
    <x v="1"/>
    <x v="1"/>
    <x v="6"/>
    <x v="10"/>
    <s v="NL_A"/>
    <x v="2"/>
    <s v="GNR_ST_MSW_CND_E-40"/>
    <x v="6"/>
    <n v="2.2045177728000001E-6"/>
  </r>
  <r>
    <x v="0"/>
    <x v="1"/>
    <x v="1"/>
    <x v="6"/>
    <x v="10"/>
    <s v="NL_A"/>
    <x v="11"/>
    <s v="GNR_ST_NUCL_CND_E-33"/>
    <x v="6"/>
    <n v="2.5262861480762899E-5"/>
  </r>
  <r>
    <x v="0"/>
    <x v="1"/>
    <x v="1"/>
    <x v="6"/>
    <x v="10"/>
    <s v="NL_A"/>
    <x v="15"/>
    <s v="GNR_ST_WOOD_CND_E-50"/>
    <x v="6"/>
    <n v="4.3041464925933998E-5"/>
  </r>
  <r>
    <x v="0"/>
    <x v="1"/>
    <x v="1"/>
    <x v="7"/>
    <x v="11"/>
    <s v="NO1_A2"/>
    <x v="2"/>
    <s v="GNR_BO_MSW_E-90"/>
    <x v="6"/>
    <n v="1.1101372799999999E-8"/>
  </r>
  <r>
    <x v="0"/>
    <x v="1"/>
    <x v="1"/>
    <x v="7"/>
    <x v="11"/>
    <s v="NO1_A2"/>
    <x v="2"/>
    <s v="GNR_ST_MSW_BP_CB-20"/>
    <x v="6"/>
    <n v="7.3054195199999996E-8"/>
  </r>
  <r>
    <x v="0"/>
    <x v="1"/>
    <x v="1"/>
    <x v="7"/>
    <x v="11"/>
    <s v="NO1_A2"/>
    <x v="13"/>
    <s v="GNR_EH_HEAT"/>
    <x v="6"/>
    <n v="3.04725232997087E-8"/>
  </r>
  <r>
    <x v="0"/>
    <x v="1"/>
    <x v="1"/>
    <x v="7"/>
    <x v="11"/>
    <s v="NO1_A2"/>
    <x v="8"/>
    <s v="GNR_BO_WOODWST_E-90"/>
    <x v="6"/>
    <n v="5.1486120575860601E-7"/>
  </r>
  <r>
    <x v="0"/>
    <x v="1"/>
    <x v="1"/>
    <x v="7"/>
    <x v="11"/>
    <s v="NO1_A3"/>
    <x v="2"/>
    <s v="GNR_BO_MSW_E-90"/>
    <x v="6"/>
    <n v="4.7628470399999999E-8"/>
  </r>
  <r>
    <x v="0"/>
    <x v="1"/>
    <x v="1"/>
    <x v="7"/>
    <x v="11"/>
    <s v="NO1_A3"/>
    <x v="2"/>
    <s v="GNR_ST_MSW_BP_CB-20"/>
    <x v="6"/>
    <n v="1.6562532E-7"/>
  </r>
  <r>
    <x v="0"/>
    <x v="1"/>
    <x v="1"/>
    <x v="7"/>
    <x v="11"/>
    <s v="NO1_A3"/>
    <x v="8"/>
    <s v="GNR_BO_WOODWST_E-90"/>
    <x v="6"/>
    <n v="1.5608914382727001E-7"/>
  </r>
  <r>
    <x v="0"/>
    <x v="1"/>
    <x v="1"/>
    <x v="7"/>
    <x v="12"/>
    <s v="NO2_A2"/>
    <x v="2"/>
    <s v="GNR_ST_MSW_BP_CB-30"/>
    <x v="6"/>
    <n v="6.9831216000000001E-8"/>
  </r>
  <r>
    <x v="0"/>
    <x v="1"/>
    <x v="1"/>
    <x v="7"/>
    <x v="12"/>
    <s v="NO2_A2"/>
    <x v="13"/>
    <s v="GNR_EH_HEAT"/>
    <x v="6"/>
    <n v="6.0380740612385802E-8"/>
  </r>
  <r>
    <x v="0"/>
    <x v="1"/>
    <x v="1"/>
    <x v="7"/>
    <x v="12"/>
    <s v="NO2_A2"/>
    <x v="8"/>
    <s v="GNR_BO_WOODWST_E-90"/>
    <x v="6"/>
    <n v="6.1969719788139905E-7"/>
  </r>
  <r>
    <x v="0"/>
    <x v="1"/>
    <x v="1"/>
    <x v="7"/>
    <x v="13"/>
    <s v="NO3_A2"/>
    <x v="2"/>
    <s v="GNR_ST_MSW_BP_CB-20"/>
    <x v="6"/>
    <n v="3.8675750400000002E-8"/>
  </r>
  <r>
    <x v="0"/>
    <x v="1"/>
    <x v="1"/>
    <x v="7"/>
    <x v="13"/>
    <s v="NO3_A2"/>
    <x v="13"/>
    <s v="GNR_EH_HEAT"/>
    <x v="6"/>
    <n v="4.4298019981983997E-8"/>
  </r>
  <r>
    <x v="0"/>
    <x v="1"/>
    <x v="1"/>
    <x v="7"/>
    <x v="13"/>
    <s v="NO3_A3"/>
    <x v="2"/>
    <s v="GNR_BO_MSW_E-90"/>
    <x v="6"/>
    <n v="1.0456776960000001E-7"/>
  </r>
  <r>
    <x v="0"/>
    <x v="1"/>
    <x v="1"/>
    <x v="7"/>
    <x v="14"/>
    <s v="NO4_A2"/>
    <x v="2"/>
    <s v="GNR_BO_MSW_E-90"/>
    <x v="6"/>
    <n v="2.3993289600000002E-8"/>
  </r>
  <r>
    <x v="0"/>
    <x v="1"/>
    <x v="1"/>
    <x v="7"/>
    <x v="14"/>
    <s v="NO4_A2"/>
    <x v="2"/>
    <s v="GNR_ST_MSW_BP_CB-20"/>
    <x v="6"/>
    <n v="2.1486528000000001E-9"/>
  </r>
  <r>
    <x v="0"/>
    <x v="1"/>
    <x v="1"/>
    <x v="7"/>
    <x v="14"/>
    <s v="NO4_A2"/>
    <x v="13"/>
    <s v="GNR_EH_HEAT"/>
    <x v="6"/>
    <n v="1.03267995626791E-7"/>
  </r>
  <r>
    <x v="0"/>
    <x v="1"/>
    <x v="1"/>
    <x v="7"/>
    <x v="15"/>
    <s v="NO5_A1"/>
    <x v="2"/>
    <s v="GNR_ST_MSW_BP_E-23_LS-220-MW-FEED_Y-2020"/>
    <x v="6"/>
    <n v="2.8997828046914398E-6"/>
  </r>
  <r>
    <x v="0"/>
    <x v="1"/>
    <x v="1"/>
    <x v="7"/>
    <x v="15"/>
    <s v="NO5_A2"/>
    <x v="2"/>
    <s v="GNR_ST_MSW_BP_CB-20"/>
    <x v="6"/>
    <n v="9.8479919999999901E-8"/>
  </r>
  <r>
    <x v="0"/>
    <x v="1"/>
    <x v="1"/>
    <x v="8"/>
    <x v="16"/>
    <s v="PL_A"/>
    <x v="2"/>
    <s v="GNR_BO_MSW_E-100"/>
    <x v="6"/>
    <n v="3.2229791999999998E-6"/>
  </r>
  <r>
    <x v="0"/>
    <x v="1"/>
    <x v="1"/>
    <x v="8"/>
    <x v="16"/>
    <s v="PL_A"/>
    <x v="2"/>
    <s v="GNR_ST_MSW_BP_E-15"/>
    <x v="6"/>
    <n v="2.9221678079999999E-7"/>
  </r>
  <r>
    <x v="0"/>
    <x v="1"/>
    <x v="1"/>
    <x v="8"/>
    <x v="16"/>
    <s v="PL_A"/>
    <x v="2"/>
    <s v="GNR_ST_MSW_BP_E-24_LS-220-MW-FEED_Y-2030"/>
    <x v="6"/>
    <n v="3.1067198912253401E-5"/>
  </r>
  <r>
    <x v="0"/>
    <x v="1"/>
    <x v="1"/>
    <x v="8"/>
    <x v="16"/>
    <s v="PL_Rural"/>
    <x v="11"/>
    <s v="GNR_ST_NUCL_CND_E-33"/>
    <x v="6"/>
    <n v="1.0274054301963599E-4"/>
  </r>
  <r>
    <x v="0"/>
    <x v="1"/>
    <x v="1"/>
    <x v="9"/>
    <x v="17"/>
    <s v="SE1_IND"/>
    <x v="2"/>
    <s v="GNR_ST_MSW_BP_E-23_LS-220-MW-FEED_Y-2020"/>
    <x v="6"/>
    <n v="1.3452334943858801E-6"/>
  </r>
  <r>
    <x v="0"/>
    <x v="1"/>
    <x v="1"/>
    <x v="9"/>
    <x v="17"/>
    <s v="SE1_medium"/>
    <x v="2"/>
    <s v="GNR_BO_MSW_E-90"/>
    <x v="6"/>
    <n v="1.0743264E-7"/>
  </r>
  <r>
    <x v="0"/>
    <x v="1"/>
    <x v="1"/>
    <x v="9"/>
    <x v="17"/>
    <s v="SE1_medium"/>
    <x v="2"/>
    <s v="GNR_ST_MSW_BP_CB-20"/>
    <x v="6"/>
    <n v="3.0167085312E-7"/>
  </r>
  <r>
    <x v="0"/>
    <x v="1"/>
    <x v="1"/>
    <x v="9"/>
    <x v="17"/>
    <s v="SE1_medium"/>
    <x v="13"/>
    <s v="GNR_EH_HEAT"/>
    <x v="6"/>
    <n v="3.5527506051671498E-8"/>
  </r>
  <r>
    <x v="0"/>
    <x v="1"/>
    <x v="1"/>
    <x v="9"/>
    <x v="17"/>
    <s v="SE1_medium"/>
    <x v="8"/>
    <s v="GNR_BO_WOODWST_E-90"/>
    <x v="6"/>
    <n v="9.3187548553593803E-8"/>
  </r>
  <r>
    <x v="0"/>
    <x v="1"/>
    <x v="1"/>
    <x v="9"/>
    <x v="17"/>
    <s v="SE1_small"/>
    <x v="13"/>
    <s v="GNR_EH_HEAT"/>
    <x v="6"/>
    <n v="2.0244112426855802E-9"/>
  </r>
  <r>
    <x v="0"/>
    <x v="1"/>
    <x v="1"/>
    <x v="9"/>
    <x v="18"/>
    <s v="SE2_IND"/>
    <x v="2"/>
    <s v="GNR_ST_MSW_BP_E-23_LS-220-MW-FEED_Y-2020"/>
    <x v="6"/>
    <n v="4.25763452247561E-6"/>
  </r>
  <r>
    <x v="0"/>
    <x v="1"/>
    <x v="1"/>
    <x v="9"/>
    <x v="18"/>
    <s v="SE2_medium"/>
    <x v="2"/>
    <s v="GNR_ST_MSW_BP_CB-20"/>
    <x v="6"/>
    <n v="1.34282015727217E-7"/>
  </r>
  <r>
    <x v="0"/>
    <x v="1"/>
    <x v="1"/>
    <x v="9"/>
    <x v="18"/>
    <s v="SE2_medium"/>
    <x v="2"/>
    <s v="GNR_ST_MSW_BP_CB-40"/>
    <x v="6"/>
    <n v="2.4215317056E-7"/>
  </r>
  <r>
    <x v="0"/>
    <x v="1"/>
    <x v="1"/>
    <x v="9"/>
    <x v="18"/>
    <s v="SE2_medium"/>
    <x v="13"/>
    <s v="GNR_EH_HEAT"/>
    <x v="6"/>
    <n v="1.44718687245905E-8"/>
  </r>
  <r>
    <x v="0"/>
    <x v="1"/>
    <x v="1"/>
    <x v="9"/>
    <x v="18"/>
    <s v="SE2_small"/>
    <x v="13"/>
    <s v="GNR_EH_HEAT"/>
    <x v="6"/>
    <n v="2.9948072714920398E-9"/>
  </r>
  <r>
    <x v="0"/>
    <x v="1"/>
    <x v="1"/>
    <x v="9"/>
    <x v="19"/>
    <s v="SE3A"/>
    <x v="11"/>
    <s v="GNR_ST_NUCL_CND_E-33"/>
    <x v="6"/>
    <n v="1.8820320595883699E-4"/>
  </r>
  <r>
    <x v="0"/>
    <x v="1"/>
    <x v="1"/>
    <x v="9"/>
    <x v="19"/>
    <s v="SE3_IND"/>
    <x v="2"/>
    <s v="GNR_ST_MSW_BP_E-23_LS-220-MW-FEED_Y-2020"/>
    <x v="6"/>
    <n v="6.50387995143938E-6"/>
  </r>
  <r>
    <x v="0"/>
    <x v="1"/>
    <x v="1"/>
    <x v="9"/>
    <x v="19"/>
    <s v="SE3_large"/>
    <x v="2"/>
    <s v="AROS6_ST_MSW_EXT"/>
    <x v="6"/>
    <n v="5.3892439081967198E-7"/>
  </r>
  <r>
    <x v="0"/>
    <x v="1"/>
    <x v="1"/>
    <x v="9"/>
    <x v="19"/>
    <s v="SE3_large"/>
    <x v="2"/>
    <s v="GNR_ST_MSW_BP_CB-30"/>
    <x v="6"/>
    <n v="9.5701050179154804E-7"/>
  </r>
  <r>
    <x v="0"/>
    <x v="1"/>
    <x v="1"/>
    <x v="9"/>
    <x v="19"/>
    <s v="SE3_large"/>
    <x v="2"/>
    <s v="GNR_ST_MSW_BP_E-23_LS-220-MW-FEED_Y-2020"/>
    <x v="6"/>
    <n v="4.0107634942103603E-6"/>
  </r>
  <r>
    <x v="0"/>
    <x v="1"/>
    <x v="1"/>
    <x v="9"/>
    <x v="19"/>
    <s v="SE3_large"/>
    <x v="2"/>
    <s v="GNR_ST_MSW_BP_E-24_LS-220-MW-FEED_Y-2030"/>
    <x v="6"/>
    <n v="2.0452110137645001E-6"/>
  </r>
  <r>
    <x v="0"/>
    <x v="1"/>
    <x v="1"/>
    <x v="9"/>
    <x v="19"/>
    <s v="SE3_large"/>
    <x v="13"/>
    <s v="GNR_EH_HEAT"/>
    <x v="6"/>
    <n v="4.94155311445976E-8"/>
  </r>
  <r>
    <x v="0"/>
    <x v="1"/>
    <x v="1"/>
    <x v="9"/>
    <x v="19"/>
    <s v="SE3_large"/>
    <x v="8"/>
    <s v="AROS7_ST_WOODWST_EXT"/>
    <x v="6"/>
    <n v="3.5059905562376698E-6"/>
  </r>
  <r>
    <x v="0"/>
    <x v="1"/>
    <x v="1"/>
    <x v="9"/>
    <x v="19"/>
    <s v="SE3_medium"/>
    <x v="2"/>
    <s v="GNR_BO_MSW_E-90"/>
    <x v="6"/>
    <n v="3.1832772273671603E-7"/>
  </r>
  <r>
    <x v="0"/>
    <x v="1"/>
    <x v="1"/>
    <x v="9"/>
    <x v="19"/>
    <s v="SE3_medium"/>
    <x v="2"/>
    <s v="GNR_ST_MSW_BP_CB-10"/>
    <x v="6"/>
    <n v="4.0368888806399998E-7"/>
  </r>
  <r>
    <x v="0"/>
    <x v="1"/>
    <x v="1"/>
    <x v="9"/>
    <x v="19"/>
    <s v="SE3_medium"/>
    <x v="2"/>
    <s v="GNR_ST_MSW_BP_CB-20"/>
    <x v="6"/>
    <n v="1.2891916799999999E-7"/>
  </r>
  <r>
    <x v="0"/>
    <x v="1"/>
    <x v="1"/>
    <x v="9"/>
    <x v="19"/>
    <s v="SE3_medium"/>
    <x v="2"/>
    <s v="GNR_ST_MSW_BP_CB-30"/>
    <x v="6"/>
    <n v="2.8398027840000002E-7"/>
  </r>
  <r>
    <x v="0"/>
    <x v="1"/>
    <x v="1"/>
    <x v="9"/>
    <x v="19"/>
    <s v="SE3_medium"/>
    <x v="13"/>
    <s v="GNR_EH_HEAT"/>
    <x v="6"/>
    <n v="4.5757460945441597E-8"/>
  </r>
  <r>
    <x v="0"/>
    <x v="1"/>
    <x v="1"/>
    <x v="9"/>
    <x v="19"/>
    <s v="SE3_medium"/>
    <x v="8"/>
    <s v="GNR_BO_WOODWST_E-90"/>
    <x v="6"/>
    <n v="2.0368722401605602E-6"/>
  </r>
  <r>
    <x v="0"/>
    <x v="1"/>
    <x v="1"/>
    <x v="9"/>
    <x v="19"/>
    <s v="SE3_medium"/>
    <x v="8"/>
    <s v="GNR_ST_WOODWST_BP_CB-20"/>
    <x v="6"/>
    <n v="3.73417892994825E-7"/>
  </r>
  <r>
    <x v="0"/>
    <x v="1"/>
    <x v="1"/>
    <x v="9"/>
    <x v="19"/>
    <s v="SE3_medium"/>
    <x v="8"/>
    <s v="GNR_ST_WOODWST_BP_CB-30"/>
    <x v="6"/>
    <n v="7.8052454027116601E-7"/>
  </r>
  <r>
    <x v="0"/>
    <x v="1"/>
    <x v="1"/>
    <x v="9"/>
    <x v="19"/>
    <s v="SE3_medium"/>
    <x v="8"/>
    <s v="GNR_ST_WOODWST_BP_CB-40"/>
    <x v="6"/>
    <n v="3.8706613136092096E-6"/>
  </r>
  <r>
    <x v="0"/>
    <x v="1"/>
    <x v="1"/>
    <x v="9"/>
    <x v="19"/>
    <s v="SE3_small"/>
    <x v="2"/>
    <s v="GNR_ST_MSW_BP_CB-20"/>
    <x v="6"/>
    <n v="4.2973056000000002E-8"/>
  </r>
  <r>
    <x v="0"/>
    <x v="1"/>
    <x v="1"/>
    <x v="9"/>
    <x v="19"/>
    <s v="SE3_small"/>
    <x v="13"/>
    <s v="GNR_EH_HEAT"/>
    <x v="6"/>
    <n v="3.77721097494465E-8"/>
  </r>
  <r>
    <x v="0"/>
    <x v="1"/>
    <x v="1"/>
    <x v="9"/>
    <x v="19"/>
    <s v="SE3_small"/>
    <x v="8"/>
    <s v="GNR_ST_WOODWST_BP_CB-20"/>
    <x v="6"/>
    <n v="1.5795289479834099E-7"/>
  </r>
  <r>
    <x v="0"/>
    <x v="1"/>
    <x v="1"/>
    <x v="9"/>
    <x v="20"/>
    <s v="SE4_IND"/>
    <x v="2"/>
    <s v="GNR_ST_MSW_BP_E-23_LS-220-MW-FEED_Y-2020"/>
    <x v="6"/>
    <n v="3.19350342691698E-6"/>
  </r>
  <r>
    <x v="0"/>
    <x v="1"/>
    <x v="1"/>
    <x v="9"/>
    <x v="20"/>
    <s v="SE4_large"/>
    <x v="2"/>
    <s v="GNR_ST_MSW_BP_CB-30"/>
    <x v="6"/>
    <n v="3.0808821369132402E-7"/>
  </r>
  <r>
    <x v="0"/>
    <x v="1"/>
    <x v="1"/>
    <x v="9"/>
    <x v="20"/>
    <s v="SE4_large"/>
    <x v="2"/>
    <s v="GNR_ST_MSW_BP_E-23_LS-220-MW-FEED_Y-2020"/>
    <x v="6"/>
    <n v="2.8763992492038599E-7"/>
  </r>
  <r>
    <x v="0"/>
    <x v="1"/>
    <x v="1"/>
    <x v="9"/>
    <x v="20"/>
    <s v="SE4_large"/>
    <x v="2"/>
    <s v="GNR_ST_MSW_BP_E-24_LS-220-MW-FEED_Y-2030"/>
    <x v="6"/>
    <n v="5.1585589826493095E-7"/>
  </r>
  <r>
    <x v="0"/>
    <x v="1"/>
    <x v="1"/>
    <x v="9"/>
    <x v="20"/>
    <s v="SE4_large"/>
    <x v="13"/>
    <s v="GNR_EH_HEAT"/>
    <x v="6"/>
    <n v="6.4595465548493602E-9"/>
  </r>
  <r>
    <x v="0"/>
    <x v="1"/>
    <x v="1"/>
    <x v="9"/>
    <x v="20"/>
    <s v="SE4_medium"/>
    <x v="2"/>
    <s v="GNR_ST_MSW_BP_CB-30"/>
    <x v="6"/>
    <n v="4.8930707570565199E-7"/>
  </r>
  <r>
    <x v="0"/>
    <x v="1"/>
    <x v="1"/>
    <x v="9"/>
    <x v="20"/>
    <s v="SE4_medium"/>
    <x v="13"/>
    <s v="GNR_EH_HEAT"/>
    <x v="6"/>
    <n v="1.35650477651837E-8"/>
  </r>
  <r>
    <x v="0"/>
    <x v="1"/>
    <x v="1"/>
    <x v="9"/>
    <x v="20"/>
    <s v="SE4_small"/>
    <x v="13"/>
    <s v="GNR_EH_HEAT"/>
    <x v="6"/>
    <n v="4.3488897180523303E-9"/>
  </r>
  <r>
    <x v="0"/>
    <x v="1"/>
    <x v="1"/>
    <x v="10"/>
    <x v="21"/>
    <s v="UK_A"/>
    <x v="2"/>
    <s v="GNR_ST_MSW_CND_E-40"/>
    <x v="6"/>
    <n v="2.5977212351999999E-6"/>
  </r>
  <r>
    <x v="0"/>
    <x v="1"/>
    <x v="1"/>
    <x v="10"/>
    <x v="21"/>
    <s v="UK_A"/>
    <x v="16"/>
    <s v="GNR_CC_NGAS_CND_E-52"/>
    <x v="6"/>
    <n v="3.8318060520948302E-6"/>
  </r>
  <r>
    <x v="0"/>
    <x v="1"/>
    <x v="1"/>
    <x v="10"/>
    <x v="21"/>
    <s v="UK_A"/>
    <x v="16"/>
    <s v="GNR_CC_NGAS_CND_E-56"/>
    <x v="6"/>
    <n v="6.54784730960342E-4"/>
  </r>
  <r>
    <x v="0"/>
    <x v="1"/>
    <x v="1"/>
    <x v="10"/>
    <x v="21"/>
    <s v="UK_A"/>
    <x v="11"/>
    <s v="GNR_ST_NUCL_CND_E-33"/>
    <x v="6"/>
    <n v="6.1292120803842698E-4"/>
  </r>
  <r>
    <x v="0"/>
    <x v="0"/>
    <x v="0"/>
    <x v="0"/>
    <x v="0"/>
    <s v="DK1_Large"/>
    <x v="1"/>
    <s v="GNR_ST_COAL_EXT_E-42"/>
    <x v="7"/>
    <n v="15.3681736180896"/>
  </r>
  <r>
    <x v="0"/>
    <x v="0"/>
    <x v="0"/>
    <x v="0"/>
    <x v="0"/>
    <s v="DK1_Large"/>
    <x v="1"/>
    <s v="GNR_ST_COAL_EXT_E-43"/>
    <x v="7"/>
    <n v="15.662502524592"/>
  </r>
  <r>
    <x v="0"/>
    <x v="0"/>
    <x v="0"/>
    <x v="0"/>
    <x v="0"/>
    <s v="DK1_Large"/>
    <x v="1"/>
    <s v="GNR_ST_COAL_EXT_E-47"/>
    <x v="7"/>
    <n v="7.4051900412571898"/>
  </r>
  <r>
    <x v="0"/>
    <x v="0"/>
    <x v="0"/>
    <x v="0"/>
    <x v="1"/>
    <s v="DK2_Large"/>
    <x v="1"/>
    <s v="GNR_ST_COAL_EXT_E-42"/>
    <x v="7"/>
    <n v="10.762026343200001"/>
  </r>
  <r>
    <x v="0"/>
    <x v="0"/>
    <x v="0"/>
    <x v="0"/>
    <x v="1"/>
    <s v="DK2_Medium"/>
    <x v="1"/>
    <s v="GNR_ST_COAL_BP_E-38"/>
    <x v="7"/>
    <n v="3.3781434268865702"/>
  </r>
  <r>
    <x v="0"/>
    <x v="0"/>
    <x v="0"/>
    <x v="0"/>
    <x v="1"/>
    <s v="DK2_Medium"/>
    <x v="1"/>
    <s v="GNR_ST_COAL_EXT_E-41"/>
    <x v="7"/>
    <n v="14.1113789319618"/>
  </r>
  <r>
    <x v="0"/>
    <x v="0"/>
    <x v="0"/>
    <x v="0"/>
    <x v="1"/>
    <s v="DK2_Rural"/>
    <x v="1"/>
    <s v="GNR_ST_COAL_BP_E-35"/>
    <x v="7"/>
    <n v="0.95566793927616001"/>
  </r>
  <r>
    <x v="0"/>
    <x v="0"/>
    <x v="0"/>
    <x v="1"/>
    <x v="2"/>
    <s v="EE_Enefit"/>
    <x v="7"/>
    <s v="ENEFIT_ST_RETORT-GAS_CND"/>
    <x v="7"/>
    <n v="1.51980744448512"/>
  </r>
  <r>
    <x v="0"/>
    <x v="0"/>
    <x v="0"/>
    <x v="1"/>
    <x v="2"/>
    <s v="EE_Industry"/>
    <x v="7"/>
    <s v="GNR_ENG_RETORT-GAS_E-44"/>
    <x v="7"/>
    <n v="2.3675342257983498"/>
  </r>
  <r>
    <x v="0"/>
    <x v="0"/>
    <x v="0"/>
    <x v="2"/>
    <x v="3"/>
    <s v="FI_IND"/>
    <x v="1"/>
    <s v="GNR_IND-ST_COAL_BP_CB-30"/>
    <x v="7"/>
    <n v="0.18951402246865101"/>
  </r>
  <r>
    <x v="0"/>
    <x v="0"/>
    <x v="0"/>
    <x v="2"/>
    <x v="3"/>
    <s v="FI_IND"/>
    <x v="9"/>
    <s v="AITTALUOTO_IND-ST_PEAT_EXT"/>
    <x v="7"/>
    <n v="2.5803172848547198"/>
  </r>
  <r>
    <x v="0"/>
    <x v="0"/>
    <x v="0"/>
    <x v="2"/>
    <x v="3"/>
    <s v="FI_IND"/>
    <x v="9"/>
    <s v="ALHOLMEN2_IND-ST_PEAT_EXT"/>
    <x v="7"/>
    <n v="5.7070117177451198"/>
  </r>
  <r>
    <x v="0"/>
    <x v="0"/>
    <x v="0"/>
    <x v="2"/>
    <x v="3"/>
    <s v="FI_IND"/>
    <x v="9"/>
    <s v="GNR_IND-ST_PEAT_BP_CB-20"/>
    <x v="7"/>
    <n v="4.7173757986001101"/>
  </r>
  <r>
    <x v="0"/>
    <x v="0"/>
    <x v="0"/>
    <x v="2"/>
    <x v="3"/>
    <s v="FI_IND"/>
    <x v="9"/>
    <s v="GNR_IND-ST_PEAT_BP_CB-30"/>
    <x v="7"/>
    <n v="17.215041731333798"/>
  </r>
  <r>
    <x v="0"/>
    <x v="0"/>
    <x v="0"/>
    <x v="2"/>
    <x v="3"/>
    <s v="FI_IND"/>
    <x v="9"/>
    <s v="GNR_ST_PEAT_BP_CB-50"/>
    <x v="7"/>
    <n v="0.81800501287680005"/>
  </r>
  <r>
    <x v="0"/>
    <x v="0"/>
    <x v="0"/>
    <x v="2"/>
    <x v="3"/>
    <s v="FI_large"/>
    <x v="1"/>
    <s v="NA2y3_ST_COAL_EXT"/>
    <x v="7"/>
    <n v="1.30661416203314"/>
  </r>
  <r>
    <x v="0"/>
    <x v="0"/>
    <x v="0"/>
    <x v="2"/>
    <x v="3"/>
    <s v="FI_large"/>
    <x v="9"/>
    <s v="GNR_IND-ST_PEAT_BP_CB-40"/>
    <x v="7"/>
    <n v="3.14931929957568"/>
  </r>
  <r>
    <x v="0"/>
    <x v="0"/>
    <x v="0"/>
    <x v="2"/>
    <x v="3"/>
    <s v="FI_large"/>
    <x v="9"/>
    <s v="GNR_ST_PEAT_BP_CB-40"/>
    <x v="7"/>
    <n v="2.55882193090524"/>
  </r>
  <r>
    <x v="0"/>
    <x v="0"/>
    <x v="0"/>
    <x v="2"/>
    <x v="3"/>
    <s v="FI_large"/>
    <x v="9"/>
    <s v="KELJONLAHTI_ST_PEAT_EXT"/>
    <x v="7"/>
    <n v="0.101289524114053"/>
  </r>
  <r>
    <x v="0"/>
    <x v="0"/>
    <x v="0"/>
    <x v="2"/>
    <x v="3"/>
    <s v="FI_large"/>
    <x v="9"/>
    <s v="TOPPILA2_ST_PEAT_EXT"/>
    <x v="7"/>
    <n v="3.2503215173720199"/>
  </r>
  <r>
    <x v="0"/>
    <x v="0"/>
    <x v="0"/>
    <x v="2"/>
    <x v="3"/>
    <s v="FI_large_gas"/>
    <x v="1"/>
    <s v="GNR_ST_COAL_BP_CB-50"/>
    <x v="7"/>
    <n v="18.3340294865102"/>
  </r>
  <r>
    <x v="0"/>
    <x v="0"/>
    <x v="0"/>
    <x v="2"/>
    <x v="3"/>
    <s v="FI_large_gas"/>
    <x v="10"/>
    <s v="GNR_BO_HYDROGEN_E-90"/>
    <x v="7"/>
    <n v="7.0821565886399998E-2"/>
  </r>
  <r>
    <x v="0"/>
    <x v="0"/>
    <x v="0"/>
    <x v="2"/>
    <x v="3"/>
    <s v="FI_large_gas"/>
    <x v="10"/>
    <s v="GNR_ST_HYDROGEN_BP_CB-30"/>
    <x v="7"/>
    <n v="9.8205904695808005E-2"/>
  </r>
  <r>
    <x v="0"/>
    <x v="0"/>
    <x v="0"/>
    <x v="2"/>
    <x v="3"/>
    <s v="FI_medium"/>
    <x v="1"/>
    <s v="GNR_ST_COAL_BP_CB-130"/>
    <x v="7"/>
    <n v="8.1747248305373503"/>
  </r>
  <r>
    <x v="0"/>
    <x v="0"/>
    <x v="0"/>
    <x v="2"/>
    <x v="3"/>
    <s v="FI_medium"/>
    <x v="10"/>
    <s v="GNR_ST_BFG_BP_CB-280"/>
    <x v="7"/>
    <n v="2.1145296100367998"/>
  </r>
  <r>
    <x v="0"/>
    <x v="0"/>
    <x v="0"/>
    <x v="2"/>
    <x v="3"/>
    <s v="FI_medium"/>
    <x v="10"/>
    <s v="GNR_ST_BFG_BP_CB-90"/>
    <x v="7"/>
    <n v="1.94365853043787"/>
  </r>
  <r>
    <x v="0"/>
    <x v="0"/>
    <x v="0"/>
    <x v="2"/>
    <x v="3"/>
    <s v="FI_medium"/>
    <x v="9"/>
    <s v="GNR_BO_PEAT_E-90"/>
    <x v="7"/>
    <n v="0.258222090071276"/>
  </r>
  <r>
    <x v="0"/>
    <x v="0"/>
    <x v="0"/>
    <x v="2"/>
    <x v="3"/>
    <s v="FI_medium"/>
    <x v="9"/>
    <s v="GNR_ST_PEAT_BP_CB-120"/>
    <x v="7"/>
    <n v="5.2072078366000003"/>
  </r>
  <r>
    <x v="0"/>
    <x v="0"/>
    <x v="0"/>
    <x v="2"/>
    <x v="3"/>
    <s v="FI_medium"/>
    <x v="9"/>
    <s v="GNR_ST_PEAT_BP_CB-30"/>
    <x v="7"/>
    <n v="4.1022383336734798"/>
  </r>
  <r>
    <x v="0"/>
    <x v="0"/>
    <x v="0"/>
    <x v="2"/>
    <x v="3"/>
    <s v="FI_medium"/>
    <x v="9"/>
    <s v="GNR_ST_PEAT_BP_CB-40"/>
    <x v="7"/>
    <n v="0.62652367277922205"/>
  </r>
  <r>
    <x v="0"/>
    <x v="0"/>
    <x v="0"/>
    <x v="2"/>
    <x v="3"/>
    <s v="FI_medium"/>
    <x v="9"/>
    <s v="GNR_ST_PEAT_BP_CB-50"/>
    <x v="7"/>
    <n v="0.56159069550142304"/>
  </r>
  <r>
    <x v="0"/>
    <x v="0"/>
    <x v="0"/>
    <x v="2"/>
    <x v="3"/>
    <s v="FI_small"/>
    <x v="10"/>
    <s v="GNR_BO_HYDROGEN_E-90"/>
    <x v="7"/>
    <n v="0.1416431317728"/>
  </r>
  <r>
    <x v="0"/>
    <x v="0"/>
    <x v="0"/>
    <x v="2"/>
    <x v="3"/>
    <s v="FI_small"/>
    <x v="9"/>
    <s v="GNR_ST_PEAT_BP_CB-10"/>
    <x v="7"/>
    <n v="0.51238925112143996"/>
  </r>
  <r>
    <x v="0"/>
    <x v="0"/>
    <x v="0"/>
    <x v="2"/>
    <x v="3"/>
    <s v="FI_small"/>
    <x v="9"/>
    <s v="GNR_ST_PEAT_BP_CB-20"/>
    <x v="7"/>
    <n v="0.27539502100185598"/>
  </r>
  <r>
    <x v="0"/>
    <x v="0"/>
    <x v="0"/>
    <x v="2"/>
    <x v="3"/>
    <s v="FI_small"/>
    <x v="9"/>
    <s v="GNR_ST_PEAT_BP_CB-30"/>
    <x v="7"/>
    <n v="1.3361505955703401"/>
  </r>
  <r>
    <x v="0"/>
    <x v="0"/>
    <x v="0"/>
    <x v="2"/>
    <x v="3"/>
    <s v="FinA"/>
    <x v="1"/>
    <s v="GNR_ST_COAL_CND_E-40"/>
    <x v="7"/>
    <n v="12.7691442562068"/>
  </r>
  <r>
    <x v="0"/>
    <x v="0"/>
    <x v="0"/>
    <x v="2"/>
    <x v="3"/>
    <s v="FinA"/>
    <x v="9"/>
    <s v="GNR_ST_PEAT_CND_E-38"/>
    <x v="7"/>
    <n v="0.13146509135519999"/>
  </r>
  <r>
    <x v="0"/>
    <x v="0"/>
    <x v="0"/>
    <x v="3"/>
    <x v="4"/>
    <s v="DE4-E_A"/>
    <x v="12"/>
    <s v="GNR_ST_LIGN_BP_E-39"/>
    <x v="7"/>
    <n v="206.55955774329399"/>
  </r>
  <r>
    <x v="0"/>
    <x v="0"/>
    <x v="0"/>
    <x v="3"/>
    <x v="4"/>
    <s v="DE4-E_A"/>
    <x v="12"/>
    <s v="GNR_ST_LIGN_CND_E-43"/>
    <x v="7"/>
    <n v="14.5886697405604"/>
  </r>
  <r>
    <x v="0"/>
    <x v="0"/>
    <x v="0"/>
    <x v="3"/>
    <x v="5"/>
    <s v="DE4-N_A"/>
    <x v="1"/>
    <s v="GNR_ST_COAL_BP_E-40"/>
    <x v="7"/>
    <n v="31.121386735117301"/>
  </r>
  <r>
    <x v="0"/>
    <x v="0"/>
    <x v="0"/>
    <x v="3"/>
    <x v="5"/>
    <s v="DE4-N_A"/>
    <x v="1"/>
    <s v="GNR_ST_COAL_CND_E-46"/>
    <x v="7"/>
    <n v="29.777247059890001"/>
  </r>
  <r>
    <x v="0"/>
    <x v="0"/>
    <x v="0"/>
    <x v="3"/>
    <x v="6"/>
    <s v="DE4-S_A"/>
    <x v="1"/>
    <s v="GNR_ST_COAL_BP_E-43"/>
    <x v="7"/>
    <n v="99.243144479034001"/>
  </r>
  <r>
    <x v="0"/>
    <x v="0"/>
    <x v="0"/>
    <x v="3"/>
    <x v="6"/>
    <s v="DE4-S_A"/>
    <x v="1"/>
    <s v="GNR_ST_COAL_CND_E-38"/>
    <x v="7"/>
    <n v="16.1832230292741"/>
  </r>
  <r>
    <x v="0"/>
    <x v="0"/>
    <x v="0"/>
    <x v="3"/>
    <x v="6"/>
    <s v="DE4-S_A"/>
    <x v="1"/>
    <s v="GNR_ST_COAL_CND_E-44"/>
    <x v="7"/>
    <n v="10.2536935117309"/>
  </r>
  <r>
    <x v="0"/>
    <x v="0"/>
    <x v="0"/>
    <x v="3"/>
    <x v="7"/>
    <s v="DE4-W_A"/>
    <x v="1"/>
    <s v="GNR_CC_COAL_BP_E-47"/>
    <x v="7"/>
    <n v="5.5522896759556102E-3"/>
  </r>
  <r>
    <x v="0"/>
    <x v="0"/>
    <x v="0"/>
    <x v="3"/>
    <x v="7"/>
    <s v="DE4-W_A"/>
    <x v="1"/>
    <s v="GNR_CC_COAL_BP_E-49"/>
    <x v="7"/>
    <n v="1.2176464091163399E-2"/>
  </r>
  <r>
    <x v="0"/>
    <x v="0"/>
    <x v="0"/>
    <x v="3"/>
    <x v="7"/>
    <s v="DE4-W_A"/>
    <x v="1"/>
    <s v="GNR_ST_COAL_BP_E-41"/>
    <x v="7"/>
    <n v="55.995978592306201"/>
  </r>
  <r>
    <x v="0"/>
    <x v="0"/>
    <x v="0"/>
    <x v="3"/>
    <x v="7"/>
    <s v="DE4-W_A"/>
    <x v="1"/>
    <s v="GNR_ST_COAL_CND_E-37"/>
    <x v="7"/>
    <n v="125.254025494312"/>
  </r>
  <r>
    <x v="0"/>
    <x v="0"/>
    <x v="0"/>
    <x v="3"/>
    <x v="7"/>
    <s v="DE4-W_A"/>
    <x v="1"/>
    <s v="GNR_ST_COAL_CND_E-45"/>
    <x v="7"/>
    <n v="52.488187963317699"/>
  </r>
  <r>
    <x v="0"/>
    <x v="0"/>
    <x v="0"/>
    <x v="3"/>
    <x v="7"/>
    <s v="DE4-W_A"/>
    <x v="12"/>
    <s v="GNR_ST_LIGN_BP_E-33"/>
    <x v="7"/>
    <n v="23.1078319869181"/>
  </r>
  <r>
    <x v="0"/>
    <x v="0"/>
    <x v="0"/>
    <x v="3"/>
    <x v="7"/>
    <s v="DE4-W_A"/>
    <x v="12"/>
    <s v="GNR_ST_LIGN_BP_E-37"/>
    <x v="7"/>
    <n v="94.293658696163106"/>
  </r>
  <r>
    <x v="0"/>
    <x v="0"/>
    <x v="0"/>
    <x v="3"/>
    <x v="7"/>
    <s v="DE4-W_A"/>
    <x v="12"/>
    <s v="GNR_ST_LIGN_CND_E-32"/>
    <x v="7"/>
    <n v="135.51802445558599"/>
  </r>
  <r>
    <x v="0"/>
    <x v="0"/>
    <x v="0"/>
    <x v="3"/>
    <x v="7"/>
    <s v="DE4-W_A"/>
    <x v="12"/>
    <s v="GNR_ST_LIGN_CND_E-41"/>
    <x v="7"/>
    <n v="96.344153176132295"/>
  </r>
  <r>
    <x v="0"/>
    <x v="0"/>
    <x v="0"/>
    <x v="6"/>
    <x v="10"/>
    <s v="NL_A"/>
    <x v="1"/>
    <s v="GNR_ST_COAL_CND_E-40"/>
    <x v="7"/>
    <n v="132.13938769268199"/>
  </r>
  <r>
    <x v="0"/>
    <x v="0"/>
    <x v="0"/>
    <x v="7"/>
    <x v="11"/>
    <s v="NO1_A2"/>
    <x v="19"/>
    <s v="GNR_BO_LNG_E-90"/>
    <x v="7"/>
    <n v="0.64212756435273599"/>
  </r>
  <r>
    <x v="0"/>
    <x v="0"/>
    <x v="0"/>
    <x v="7"/>
    <x v="11"/>
    <s v="NO1_A3"/>
    <x v="19"/>
    <s v="GNR_BO_LNG_E-90"/>
    <x v="7"/>
    <n v="0.99237896309059204"/>
  </r>
  <r>
    <x v="0"/>
    <x v="0"/>
    <x v="0"/>
    <x v="7"/>
    <x v="13"/>
    <s v="NO3_A3"/>
    <x v="19"/>
    <s v="GNR_BO_LNG_E-90"/>
    <x v="7"/>
    <n v="0.97510032781578804"/>
  </r>
  <r>
    <x v="0"/>
    <x v="0"/>
    <x v="0"/>
    <x v="7"/>
    <x v="15"/>
    <s v="NO5_A2"/>
    <x v="19"/>
    <s v="GNR_BO_LNG_E-90"/>
    <x v="7"/>
    <n v="0.189336123269363"/>
  </r>
  <r>
    <x v="0"/>
    <x v="0"/>
    <x v="0"/>
    <x v="8"/>
    <x v="16"/>
    <s v="PL_A"/>
    <x v="1"/>
    <s v="BIAL-4_ST_COAL_CND"/>
    <x v="7"/>
    <n v="0.46062473867625597"/>
  </r>
  <r>
    <x v="0"/>
    <x v="0"/>
    <x v="0"/>
    <x v="8"/>
    <x v="16"/>
    <s v="PL_A"/>
    <x v="1"/>
    <s v="BIEL-4_ST_COAL_BP"/>
    <x v="7"/>
    <n v="1.61688683780237"/>
  </r>
  <r>
    <x v="0"/>
    <x v="0"/>
    <x v="0"/>
    <x v="8"/>
    <x v="16"/>
    <s v="PL_A"/>
    <x v="1"/>
    <s v="CHOR2-1_ST_COAL_BP"/>
    <x v="7"/>
    <n v="14.006131564094201"/>
  </r>
  <r>
    <x v="0"/>
    <x v="0"/>
    <x v="0"/>
    <x v="8"/>
    <x v="16"/>
    <s v="PL_A"/>
    <x v="1"/>
    <s v="DOLN-1_ST_COAL_EXT"/>
    <x v="7"/>
    <n v="4.9972104908204003"/>
  </r>
  <r>
    <x v="0"/>
    <x v="0"/>
    <x v="0"/>
    <x v="8"/>
    <x v="16"/>
    <s v="PL_A"/>
    <x v="1"/>
    <s v="GDAN2-1_ST_COAL_BP"/>
    <x v="7"/>
    <n v="24.825949988757198"/>
  </r>
  <r>
    <x v="0"/>
    <x v="0"/>
    <x v="0"/>
    <x v="8"/>
    <x v="16"/>
    <s v="PL_A"/>
    <x v="1"/>
    <s v="JAWO2-1_ST_COAL_BP"/>
    <x v="7"/>
    <n v="69.781552784047093"/>
  </r>
  <r>
    <x v="0"/>
    <x v="0"/>
    <x v="0"/>
    <x v="8"/>
    <x v="16"/>
    <s v="PL_A"/>
    <x v="1"/>
    <s v="KARO-2_ST_COAL_BP"/>
    <x v="7"/>
    <n v="6.3642318983147499"/>
  </r>
  <r>
    <x v="0"/>
    <x v="0"/>
    <x v="0"/>
    <x v="8"/>
    <x v="16"/>
    <s v="PL_A"/>
    <x v="1"/>
    <s v="KATO_ST_COAL_BP"/>
    <x v="7"/>
    <n v="5.8802199438245202"/>
  </r>
  <r>
    <x v="0"/>
    <x v="0"/>
    <x v="0"/>
    <x v="8"/>
    <x v="16"/>
    <s v="PL_A"/>
    <x v="1"/>
    <s v="KOZI-1_ST_COAL_EXT"/>
    <x v="7"/>
    <n v="4.9098922981144604"/>
  </r>
  <r>
    <x v="0"/>
    <x v="0"/>
    <x v="0"/>
    <x v="8"/>
    <x v="16"/>
    <s v="PL_A"/>
    <x v="1"/>
    <s v="KRLEG-1_ST_COAL_BP"/>
    <x v="7"/>
    <n v="11.0710231113245"/>
  </r>
  <r>
    <x v="0"/>
    <x v="0"/>
    <x v="0"/>
    <x v="8"/>
    <x v="16"/>
    <s v="PL_A"/>
    <x v="1"/>
    <s v="KRLEG-3_ST_COAL_EXT"/>
    <x v="7"/>
    <n v="0.15173674451086999"/>
  </r>
  <r>
    <x v="0"/>
    <x v="0"/>
    <x v="0"/>
    <x v="8"/>
    <x v="16"/>
    <s v="PL_A"/>
    <x v="1"/>
    <s v="LAZI-1_ST_COAL_EXT"/>
    <x v="7"/>
    <n v="2.7700086855341199"/>
  </r>
  <r>
    <x v="0"/>
    <x v="0"/>
    <x v="0"/>
    <x v="8"/>
    <x v="16"/>
    <s v="PL_A"/>
    <x v="1"/>
    <s v="SIEK-1_ST_COAL_BP"/>
    <x v="7"/>
    <n v="10.509764445715399"/>
  </r>
  <r>
    <x v="0"/>
    <x v="0"/>
    <x v="0"/>
    <x v="8"/>
    <x v="16"/>
    <s v="PL_A"/>
    <x v="1"/>
    <s v="SIER-1_ST_COAL_BP"/>
    <x v="7"/>
    <n v="22.039829256113698"/>
  </r>
  <r>
    <x v="0"/>
    <x v="0"/>
    <x v="0"/>
    <x v="8"/>
    <x v="16"/>
    <s v="PL_A"/>
    <x v="1"/>
    <s v="TYCH_ST_COAL_BP"/>
    <x v="7"/>
    <n v="1.1571330724208599"/>
  </r>
  <r>
    <x v="0"/>
    <x v="0"/>
    <x v="0"/>
    <x v="8"/>
    <x v="16"/>
    <s v="PL_A"/>
    <x v="1"/>
    <s v="ZIEL-2_ST_COAL_BP"/>
    <x v="7"/>
    <n v="0.38914626294903698"/>
  </r>
  <r>
    <x v="0"/>
    <x v="0"/>
    <x v="0"/>
    <x v="8"/>
    <x v="16"/>
    <s v="PL_A"/>
    <x v="1"/>
    <s v="ZIEL-4_ST_COAL_BP"/>
    <x v="7"/>
    <n v="2.1226159797220201"/>
  </r>
  <r>
    <x v="0"/>
    <x v="0"/>
    <x v="0"/>
    <x v="8"/>
    <x v="16"/>
    <s v="PL_A"/>
    <x v="12"/>
    <s v="ADAM-1_ST_LIGNITE_EXT"/>
    <x v="7"/>
    <n v="102.03838621562601"/>
  </r>
  <r>
    <x v="0"/>
    <x v="0"/>
    <x v="0"/>
    <x v="8"/>
    <x v="16"/>
    <s v="PL_A"/>
    <x v="12"/>
    <s v="BELC-1_ST_LIGNITE_EXT"/>
    <x v="7"/>
    <n v="18.504287992834701"/>
  </r>
  <r>
    <x v="0"/>
    <x v="0"/>
    <x v="0"/>
    <x v="8"/>
    <x v="16"/>
    <s v="PL_Rural"/>
    <x v="1"/>
    <s v="DOLN-2_ST_COAL_CND"/>
    <x v="7"/>
    <n v="13.256239457431001"/>
  </r>
  <r>
    <x v="0"/>
    <x v="0"/>
    <x v="0"/>
    <x v="8"/>
    <x v="16"/>
    <s v="PL_Rural"/>
    <x v="1"/>
    <s v="KOZI-2_ST_COAL_CND"/>
    <x v="7"/>
    <n v="8.9025294069422394"/>
  </r>
  <r>
    <x v="0"/>
    <x v="0"/>
    <x v="0"/>
    <x v="8"/>
    <x v="16"/>
    <s v="PL_Rural"/>
    <x v="1"/>
    <s v="LAZI-2_ST_COAL_CND"/>
    <x v="7"/>
    <n v="0.49880092919612601"/>
  </r>
  <r>
    <x v="0"/>
    <x v="0"/>
    <x v="0"/>
    <x v="8"/>
    <x v="16"/>
    <s v="PL_Rural"/>
    <x v="1"/>
    <s v="LAZI-6_ST_COAL_CND"/>
    <x v="7"/>
    <n v="8.9497680707245895"/>
  </r>
  <r>
    <x v="0"/>
    <x v="0"/>
    <x v="0"/>
    <x v="8"/>
    <x v="16"/>
    <s v="PL_Rural"/>
    <x v="1"/>
    <s v="OPOL-1_ST_COAL_CND"/>
    <x v="7"/>
    <n v="33.1621079739365"/>
  </r>
  <r>
    <x v="0"/>
    <x v="0"/>
    <x v="0"/>
    <x v="8"/>
    <x v="16"/>
    <s v="PL_Rural"/>
    <x v="1"/>
    <s v="OSTRB-1_ST_COAL_CND"/>
    <x v="7"/>
    <n v="2.4878361057048601"/>
  </r>
  <r>
    <x v="0"/>
    <x v="0"/>
    <x v="0"/>
    <x v="8"/>
    <x v="16"/>
    <s v="PL_Rural"/>
    <x v="1"/>
    <s v="POLA-2_ST_COAL_CND"/>
    <x v="7"/>
    <n v="40.709007268227403"/>
  </r>
  <r>
    <x v="0"/>
    <x v="0"/>
    <x v="0"/>
    <x v="8"/>
    <x v="16"/>
    <s v="PL_Rural"/>
    <x v="1"/>
    <s v="RYBN-2_ST_COAL_CND"/>
    <x v="7"/>
    <n v="9.5861242968365996"/>
  </r>
  <r>
    <x v="0"/>
    <x v="0"/>
    <x v="0"/>
    <x v="8"/>
    <x v="16"/>
    <s v="PL_Rural"/>
    <x v="12"/>
    <s v="ADAM-2_ST_LIGNITE_CON"/>
    <x v="7"/>
    <n v="22.523087420511199"/>
  </r>
  <r>
    <x v="0"/>
    <x v="0"/>
    <x v="0"/>
    <x v="8"/>
    <x v="16"/>
    <s v="PL_Rural"/>
    <x v="12"/>
    <s v="BELC-2_ST_LIGNITE_CON"/>
    <x v="7"/>
    <n v="226.292088757225"/>
  </r>
  <r>
    <x v="0"/>
    <x v="0"/>
    <x v="0"/>
    <x v="8"/>
    <x v="16"/>
    <s v="PL_Rural"/>
    <x v="12"/>
    <s v="PATN2-1_ST_LIGNITE_CON"/>
    <x v="7"/>
    <n v="22.572747874397098"/>
  </r>
  <r>
    <x v="0"/>
    <x v="0"/>
    <x v="0"/>
    <x v="9"/>
    <x v="17"/>
    <s v="SE1_medium"/>
    <x v="10"/>
    <s v="GNR_BO_BFG_E-90"/>
    <x v="7"/>
    <n v="0.59409856451068899"/>
  </r>
  <r>
    <x v="0"/>
    <x v="0"/>
    <x v="0"/>
    <x v="9"/>
    <x v="17"/>
    <s v="SE1_medium"/>
    <x v="10"/>
    <s v="LULEKRAFT_ST_BFG_EXT"/>
    <x v="7"/>
    <n v="4.1916764080560798"/>
  </r>
  <r>
    <x v="0"/>
    <x v="0"/>
    <x v="0"/>
    <x v="9"/>
    <x v="18"/>
    <s v="SE2_small"/>
    <x v="10"/>
    <s v="GNR_BO_OTHER_E-90"/>
    <x v="7"/>
    <n v="4.7677078154724502E-2"/>
  </r>
  <r>
    <x v="0"/>
    <x v="0"/>
    <x v="0"/>
    <x v="9"/>
    <x v="19"/>
    <s v="SE3_large"/>
    <x v="1"/>
    <s v="GNR_ST_COAL_BP_CB-40"/>
    <x v="7"/>
    <n v="1.4062381088447999"/>
  </r>
  <r>
    <x v="0"/>
    <x v="0"/>
    <x v="0"/>
    <x v="9"/>
    <x v="19"/>
    <s v="SE3_large"/>
    <x v="1"/>
    <s v="LINKOPING_ST_COAL_EXT"/>
    <x v="7"/>
    <n v="5.2649554795149296"/>
  </r>
  <r>
    <x v="0"/>
    <x v="0"/>
    <x v="0"/>
    <x v="9"/>
    <x v="19"/>
    <s v="SE3_large"/>
    <x v="1"/>
    <s v="VARTAN6_ST_COAL_EXT"/>
    <x v="7"/>
    <n v="4.1091373310400003"/>
  </r>
  <r>
    <x v="0"/>
    <x v="0"/>
    <x v="0"/>
    <x v="9"/>
    <x v="19"/>
    <s v="SE3_large"/>
    <x v="9"/>
    <s v="GNR_ST_PEAT_BP_CB-40"/>
    <x v="7"/>
    <n v="1.5905653028160001"/>
  </r>
  <r>
    <x v="0"/>
    <x v="0"/>
    <x v="0"/>
    <x v="9"/>
    <x v="19"/>
    <s v="SE3_large"/>
    <x v="9"/>
    <s v="GNR_ST_PEAT_BP_CB-50"/>
    <x v="7"/>
    <n v="4.0900250643840002"/>
  </r>
  <r>
    <x v="0"/>
    <x v="0"/>
    <x v="0"/>
    <x v="9"/>
    <x v="19"/>
    <s v="SE3_medium"/>
    <x v="19"/>
    <s v="GNR_BO_LNG_E-90"/>
    <x v="7"/>
    <n v="3.5739938646720003E-2"/>
  </r>
  <r>
    <x v="0"/>
    <x v="0"/>
    <x v="0"/>
    <x v="9"/>
    <x v="19"/>
    <s v="SE3_medium"/>
    <x v="9"/>
    <s v="GNR_ST_PEAT_BP_CB-10"/>
    <x v="7"/>
    <n v="0.64985953800768004"/>
  </r>
  <r>
    <x v="0"/>
    <x v="0"/>
    <x v="0"/>
    <x v="9"/>
    <x v="19"/>
    <s v="SE3_small"/>
    <x v="10"/>
    <s v="GNR_BO_OTHER_E-90"/>
    <x v="7"/>
    <n v="5.6090680182028799E-2"/>
  </r>
  <r>
    <x v="0"/>
    <x v="0"/>
    <x v="0"/>
    <x v="9"/>
    <x v="20"/>
    <s v="SE4_small"/>
    <x v="10"/>
    <s v="GNR_BO_OTHER_E-90"/>
    <x v="7"/>
    <n v="7.0113350227535898E-2"/>
  </r>
  <r>
    <x v="0"/>
    <x v="0"/>
    <x v="0"/>
    <x v="10"/>
    <x v="21"/>
    <s v="UK_A"/>
    <x v="1"/>
    <s v="GNR_ST_COAL_CND_E-35"/>
    <x v="7"/>
    <n v="280.10972142703298"/>
  </r>
  <r>
    <x v="0"/>
    <x v="0"/>
    <x v="0"/>
    <x v="10"/>
    <x v="21"/>
    <s v="UK_A"/>
    <x v="16"/>
    <s v="GNR_CC_NGAS_CND_E-47"/>
    <x v="7"/>
    <n v="34.900208875410698"/>
  </r>
  <r>
    <x v="0"/>
    <x v="0"/>
    <x v="0"/>
    <x v="10"/>
    <x v="21"/>
    <s v="UK_A"/>
    <x v="16"/>
    <s v="GNR_CC_NGAS_CND_E-52"/>
    <x v="7"/>
    <n v="64.132525470090698"/>
  </r>
  <r>
    <x v="0"/>
    <x v="0"/>
    <x v="0"/>
    <x v="10"/>
    <x v="21"/>
    <s v="UK_A"/>
    <x v="16"/>
    <s v="GNR_CC_NGAS_CND_E-56"/>
    <x v="7"/>
    <n v="81.967993157875398"/>
  </r>
  <r>
    <x v="0"/>
    <x v="0"/>
    <x v="0"/>
    <x v="10"/>
    <x v="21"/>
    <s v="UK_A"/>
    <x v="16"/>
    <s v="GNR_GT_NGAS_CND_E-41"/>
    <x v="7"/>
    <n v="0.58429517923055196"/>
  </r>
  <r>
    <x v="0"/>
    <x v="1"/>
    <x v="1"/>
    <x v="2"/>
    <x v="3"/>
    <s v="FI_large"/>
    <x v="9"/>
    <s v="KELJONLAHTI_ST_PEAT_EXT"/>
    <x v="7"/>
    <n v="1.2837977457693399"/>
  </r>
  <r>
    <x v="0"/>
    <x v="1"/>
    <x v="1"/>
    <x v="2"/>
    <x v="3"/>
    <s v="FI_large_gas"/>
    <x v="10"/>
    <s v="GNR_ST_HYDROGEN_BP_CB-30"/>
    <x v="7"/>
    <n v="0.62235714982604795"/>
  </r>
  <r>
    <x v="0"/>
    <x v="1"/>
    <x v="1"/>
    <x v="2"/>
    <x v="3"/>
    <s v="FI_medium"/>
    <x v="10"/>
    <s v="GNR_ST_BFG_BP_CB-280"/>
    <x v="7"/>
    <n v="13.4003411037408"/>
  </r>
  <r>
    <x v="0"/>
    <x v="1"/>
    <x v="1"/>
    <x v="3"/>
    <x v="6"/>
    <s v="DE4-S_A"/>
    <x v="1"/>
    <s v="GNR_ST_COAL_BP_E-43"/>
    <x v="7"/>
    <n v="8.4964401216237597"/>
  </r>
  <r>
    <x v="0"/>
    <x v="1"/>
    <x v="1"/>
    <x v="10"/>
    <x v="21"/>
    <s v="UK_A"/>
    <x v="16"/>
    <s v="GNR_CC_NGAS_CND_E-52"/>
    <x v="7"/>
    <n v="2.4217389844828099"/>
  </r>
  <r>
    <x v="0"/>
    <x v="1"/>
    <x v="1"/>
    <x v="10"/>
    <x v="21"/>
    <s v="UK_A"/>
    <x v="16"/>
    <s v="GNR_CC_NGAS_CND_E-56"/>
    <x v="7"/>
    <n v="413.83036820035301"/>
  </r>
  <r>
    <x v="0"/>
    <x v="0"/>
    <x v="0"/>
    <x v="0"/>
    <x v="0"/>
    <s v="DK1_Large"/>
    <x v="20"/>
    <s v="GNR_ENG_BGAS_BP_E-31"/>
    <x v="8"/>
    <n v="2.5038999999999999E-3"/>
  </r>
  <r>
    <x v="0"/>
    <x v="0"/>
    <x v="0"/>
    <x v="0"/>
    <x v="0"/>
    <s v="DK1_Large"/>
    <x v="20"/>
    <s v="GNR_ENG_BGAS_BP_E-36"/>
    <x v="8"/>
    <n v="8.1126359999999995E-3"/>
  </r>
  <r>
    <x v="0"/>
    <x v="0"/>
    <x v="0"/>
    <x v="0"/>
    <x v="0"/>
    <s v="DK1_Large"/>
    <x v="20"/>
    <s v="GNR_ENG_BGAS_BP_E-37"/>
    <x v="8"/>
    <n v="5.0077999999999998E-3"/>
  </r>
  <r>
    <x v="0"/>
    <x v="0"/>
    <x v="0"/>
    <x v="0"/>
    <x v="0"/>
    <s v="DK1_Large"/>
    <x v="20"/>
    <s v="GNR_ENG_BGAS_BP_E-39"/>
    <x v="8"/>
    <n v="4.1214194000000003E-2"/>
  </r>
  <r>
    <x v="0"/>
    <x v="0"/>
    <x v="0"/>
    <x v="0"/>
    <x v="0"/>
    <s v="DK1_Large"/>
    <x v="20"/>
    <s v="GNR_ENG_BGAS_BP_E-40"/>
    <x v="8"/>
    <n v="1.24493908E-2"/>
  </r>
  <r>
    <x v="0"/>
    <x v="0"/>
    <x v="0"/>
    <x v="0"/>
    <x v="0"/>
    <s v="DK1_Large"/>
    <x v="20"/>
    <s v="GNR_ENG_BGAS_BP_E-41"/>
    <x v="8"/>
    <n v="2.6811761199999999E-2"/>
  </r>
  <r>
    <x v="0"/>
    <x v="0"/>
    <x v="0"/>
    <x v="0"/>
    <x v="0"/>
    <s v="DK1_Large"/>
    <x v="20"/>
    <s v="GNR_ENG_BGAS_BP_E-42"/>
    <x v="8"/>
    <n v="3.0076846800000001E-2"/>
  </r>
  <r>
    <x v="0"/>
    <x v="0"/>
    <x v="0"/>
    <x v="0"/>
    <x v="0"/>
    <s v="DK1_Large"/>
    <x v="20"/>
    <s v="GNR_ENG_BGAS_BP_E-43"/>
    <x v="8"/>
    <n v="3.0517533199999999E-2"/>
  </r>
  <r>
    <x v="0"/>
    <x v="0"/>
    <x v="0"/>
    <x v="0"/>
    <x v="0"/>
    <s v="DK1_Large"/>
    <x v="1"/>
    <s v="GNR_ST_COAL_EXT_E-42"/>
    <x v="8"/>
    <n v="40.904511648000003"/>
  </r>
  <r>
    <x v="0"/>
    <x v="0"/>
    <x v="0"/>
    <x v="0"/>
    <x v="0"/>
    <s v="DK1_Large"/>
    <x v="1"/>
    <s v="GNR_ST_COAL_EXT_E-43"/>
    <x v="8"/>
    <n v="42.680477840000002"/>
  </r>
  <r>
    <x v="0"/>
    <x v="0"/>
    <x v="0"/>
    <x v="0"/>
    <x v="0"/>
    <s v="DK1_Large"/>
    <x v="1"/>
    <s v="GNR_ST_COAL_EXT_E-47"/>
    <x v="8"/>
    <n v="22.056354320000001"/>
  </r>
  <r>
    <x v="0"/>
    <x v="0"/>
    <x v="0"/>
    <x v="0"/>
    <x v="0"/>
    <s v="DK1_Large"/>
    <x v="21"/>
    <s v="GNR_ENG_LIGHTOIL_BP_E-37"/>
    <x v="8"/>
    <n v="0.32049919999999998"/>
  </r>
  <r>
    <x v="0"/>
    <x v="0"/>
    <x v="0"/>
    <x v="0"/>
    <x v="0"/>
    <s v="DK1_Large"/>
    <x v="21"/>
    <s v="GNR_GT_LIGHTOIL_CND_E-26"/>
    <x v="8"/>
    <n v="0.28043679999999999"/>
  </r>
  <r>
    <x v="0"/>
    <x v="0"/>
    <x v="0"/>
    <x v="0"/>
    <x v="0"/>
    <s v="DK1_Large"/>
    <x v="2"/>
    <s v="GNR_ST_MSW_BP_E-19"/>
    <x v="8"/>
    <n v="1.802808"/>
  </r>
  <r>
    <x v="0"/>
    <x v="0"/>
    <x v="0"/>
    <x v="0"/>
    <x v="0"/>
    <s v="DK1_Large"/>
    <x v="2"/>
    <s v="GNR_ST_MSW_BP_E-22"/>
    <x v="8"/>
    <n v="4.8074880000000002"/>
  </r>
  <r>
    <x v="0"/>
    <x v="0"/>
    <x v="0"/>
    <x v="0"/>
    <x v="0"/>
    <s v="DK1_Large"/>
    <x v="2"/>
    <s v="GNR_ST_MSW_BP_E-23"/>
    <x v="8"/>
    <n v="5.9692976"/>
  </r>
  <r>
    <x v="0"/>
    <x v="0"/>
    <x v="0"/>
    <x v="0"/>
    <x v="0"/>
    <s v="DK1_Large"/>
    <x v="2"/>
    <s v="GNR_ST_MSW_BP_E-27"/>
    <x v="8"/>
    <n v="3.5855847999999999"/>
  </r>
  <r>
    <x v="0"/>
    <x v="0"/>
    <x v="0"/>
    <x v="0"/>
    <x v="0"/>
    <s v="DK1_Large"/>
    <x v="16"/>
    <s v="GNR_ENG_NGAS_BP_E-34"/>
    <x v="8"/>
    <n v="1.04863332E-2"/>
  </r>
  <r>
    <x v="0"/>
    <x v="0"/>
    <x v="0"/>
    <x v="0"/>
    <x v="0"/>
    <s v="DK1_Large"/>
    <x v="16"/>
    <s v="GNR_ENG_NGAS_BP_E-38"/>
    <x v="8"/>
    <n v="2.9325676799999999E-2"/>
  </r>
  <r>
    <x v="0"/>
    <x v="0"/>
    <x v="0"/>
    <x v="0"/>
    <x v="0"/>
    <s v="DK1_Large"/>
    <x v="16"/>
    <s v="GNR_ENG_NGAS_BP_E-39"/>
    <x v="8"/>
    <n v="3.7057720000000002E-2"/>
  </r>
  <r>
    <x v="0"/>
    <x v="0"/>
    <x v="0"/>
    <x v="0"/>
    <x v="0"/>
    <s v="DK1_Large"/>
    <x v="16"/>
    <s v="GNR_ENG_NGAS_BP_E-40"/>
    <x v="8"/>
    <n v="1.3621216E-2"/>
  </r>
  <r>
    <x v="0"/>
    <x v="0"/>
    <x v="0"/>
    <x v="0"/>
    <x v="0"/>
    <s v="DK1_Large"/>
    <x v="16"/>
    <s v="GNR_ENG_NGAS_BP_E-41"/>
    <x v="8"/>
    <n v="3.8059280000000001E-2"/>
  </r>
  <r>
    <x v="0"/>
    <x v="0"/>
    <x v="0"/>
    <x v="0"/>
    <x v="0"/>
    <s v="DK1_Large"/>
    <x v="16"/>
    <s v="GNR_ENG_NGAS_BP_E-42"/>
    <x v="8"/>
    <n v="2.2635255999999999E-2"/>
  </r>
  <r>
    <x v="0"/>
    <x v="0"/>
    <x v="0"/>
    <x v="0"/>
    <x v="0"/>
    <s v="DK1_Large"/>
    <x v="16"/>
    <s v="GNR_ENG_NGAS_BP_E-43"/>
    <x v="8"/>
    <n v="9.0040244000000005E-2"/>
  </r>
  <r>
    <x v="0"/>
    <x v="0"/>
    <x v="0"/>
    <x v="0"/>
    <x v="0"/>
    <s v="DK1_Large"/>
    <x v="16"/>
    <s v="GNR_ENG_NGAS_BP_E-44"/>
    <x v="8"/>
    <n v="3.1448983999999999E-2"/>
  </r>
  <r>
    <x v="0"/>
    <x v="0"/>
    <x v="0"/>
    <x v="0"/>
    <x v="0"/>
    <s v="DK1_Large"/>
    <x v="16"/>
    <s v="GNR_ENG_NGAS_BP_E-46"/>
    <x v="8"/>
    <n v="7.3113880000000003E-3"/>
  </r>
  <r>
    <x v="0"/>
    <x v="0"/>
    <x v="0"/>
    <x v="0"/>
    <x v="0"/>
    <s v="DK1_Large"/>
    <x v="16"/>
    <s v="GNR_ST_NGAS_EXT_E-47"/>
    <x v="8"/>
    <n v="14.91923776"/>
  </r>
  <r>
    <x v="0"/>
    <x v="0"/>
    <x v="0"/>
    <x v="0"/>
    <x v="0"/>
    <s v="DK1_Large"/>
    <x v="22"/>
    <s v="GNR_ST_STRW_BP_E-26"/>
    <x v="8"/>
    <n v="1.1798376800000001"/>
  </r>
  <r>
    <x v="0"/>
    <x v="0"/>
    <x v="0"/>
    <x v="0"/>
    <x v="0"/>
    <s v="DK1_Large"/>
    <x v="17"/>
    <s v="GNR_ST_WOODCHI_BP_E-23"/>
    <x v="8"/>
    <n v="0.45070199999999999"/>
  </r>
  <r>
    <x v="0"/>
    <x v="0"/>
    <x v="0"/>
    <x v="0"/>
    <x v="0"/>
    <s v="DK1_MedSmall"/>
    <x v="20"/>
    <s v="GNR_ENG_BGAS_BP_E-33"/>
    <x v="8"/>
    <n v="1.702652E-3"/>
  </r>
  <r>
    <x v="0"/>
    <x v="0"/>
    <x v="0"/>
    <x v="0"/>
    <x v="0"/>
    <s v="DK1_MedSmall"/>
    <x v="20"/>
    <s v="GNR_ENG_BGAS_BP_E-38"/>
    <x v="8"/>
    <n v="1.702652E-3"/>
  </r>
  <r>
    <x v="0"/>
    <x v="0"/>
    <x v="0"/>
    <x v="0"/>
    <x v="0"/>
    <s v="DK1_MedSmall"/>
    <x v="21"/>
    <s v="GNR_ENG_LIGHTOIL_CND_E-39"/>
    <x v="8"/>
    <n v="3.00468E-3"/>
  </r>
  <r>
    <x v="0"/>
    <x v="0"/>
    <x v="0"/>
    <x v="0"/>
    <x v="0"/>
    <s v="DK1_MedSmall"/>
    <x v="2"/>
    <s v="GNR_ST_MSW_BP_E-21"/>
    <x v="8"/>
    <n v="2.00312"/>
  </r>
  <r>
    <x v="0"/>
    <x v="0"/>
    <x v="0"/>
    <x v="0"/>
    <x v="0"/>
    <s v="DK1_MedSmall"/>
    <x v="2"/>
    <s v="GNR_ST_MSW_BP_E-22"/>
    <x v="8"/>
    <n v="0.90140399999999998"/>
  </r>
  <r>
    <x v="0"/>
    <x v="0"/>
    <x v="0"/>
    <x v="0"/>
    <x v="0"/>
    <s v="DK1_MedSmall"/>
    <x v="2"/>
    <s v="GNR_ST_MSW_BP_E-26"/>
    <x v="8"/>
    <n v="1.4021840000000001"/>
  </r>
  <r>
    <x v="0"/>
    <x v="0"/>
    <x v="0"/>
    <x v="0"/>
    <x v="0"/>
    <s v="DK1_MedSmall"/>
    <x v="16"/>
    <s v="GNR_ENG_NGAS_BP_E-35"/>
    <x v="8"/>
    <n v="6.309828E-3"/>
  </r>
  <r>
    <x v="0"/>
    <x v="0"/>
    <x v="0"/>
    <x v="0"/>
    <x v="0"/>
    <s v="DK1_MedSmall"/>
    <x v="16"/>
    <s v="GNR_ENG_NGAS_BP_E-37"/>
    <x v="8"/>
    <n v="1.00156E-2"/>
  </r>
  <r>
    <x v="0"/>
    <x v="0"/>
    <x v="0"/>
    <x v="0"/>
    <x v="0"/>
    <s v="DK1_MedSmall"/>
    <x v="16"/>
    <s v="GNR_ENG_NGAS_BP_E-40"/>
    <x v="8"/>
    <n v="0.1249145632"/>
  </r>
  <r>
    <x v="0"/>
    <x v="0"/>
    <x v="0"/>
    <x v="0"/>
    <x v="0"/>
    <s v="DK1_MedSmall"/>
    <x v="16"/>
    <s v="GNR_ENG_NGAS_BP_E-41"/>
    <x v="8"/>
    <n v="8.5332911999999997E-2"/>
  </r>
  <r>
    <x v="0"/>
    <x v="0"/>
    <x v="0"/>
    <x v="0"/>
    <x v="0"/>
    <s v="DK1_MedSmall"/>
    <x v="16"/>
    <s v="GNR_GT_NGAS_BP_E-31"/>
    <x v="8"/>
    <n v="0.34053040000000001"/>
  </r>
  <r>
    <x v="0"/>
    <x v="0"/>
    <x v="0"/>
    <x v="0"/>
    <x v="0"/>
    <s v="DK1_Medium"/>
    <x v="20"/>
    <s v="GNR_ENG_BGAS_BP_E-34"/>
    <x v="8"/>
    <n v="6.4099839999999996E-3"/>
  </r>
  <r>
    <x v="0"/>
    <x v="0"/>
    <x v="0"/>
    <x v="0"/>
    <x v="0"/>
    <s v="DK1_Medium"/>
    <x v="20"/>
    <s v="GNR_ENG_BGAS_BP_E-37"/>
    <x v="8"/>
    <n v="2.5038999999999999E-2"/>
  </r>
  <r>
    <x v="0"/>
    <x v="0"/>
    <x v="0"/>
    <x v="0"/>
    <x v="0"/>
    <s v="DK1_Medium"/>
    <x v="20"/>
    <s v="GNR_ENG_BGAS_BP_E-39"/>
    <x v="8"/>
    <n v="6.309828E-3"/>
  </r>
  <r>
    <x v="0"/>
    <x v="0"/>
    <x v="0"/>
    <x v="0"/>
    <x v="0"/>
    <s v="DK1_Medium"/>
    <x v="20"/>
    <s v="GNR_ENG_BGAS_BP_E-41"/>
    <x v="8"/>
    <n v="3.32217452E-2"/>
  </r>
  <r>
    <x v="0"/>
    <x v="0"/>
    <x v="0"/>
    <x v="0"/>
    <x v="0"/>
    <s v="DK1_Medium"/>
    <x v="20"/>
    <s v="GNR_ENG_BGAS_BP_E-42"/>
    <x v="8"/>
    <n v="3.3051479999999999E-3"/>
  </r>
  <r>
    <x v="0"/>
    <x v="0"/>
    <x v="0"/>
    <x v="0"/>
    <x v="0"/>
    <s v="DK1_Medium"/>
    <x v="21"/>
    <s v="GNR_ENG_LIGHTOIL_CND_E-38"/>
    <x v="8"/>
    <n v="1.3621216E-2"/>
  </r>
  <r>
    <x v="0"/>
    <x v="0"/>
    <x v="0"/>
    <x v="0"/>
    <x v="0"/>
    <s v="DK1_Medium"/>
    <x v="21"/>
    <s v="GNR_ENG_LIGHTOIL_CND_E-39"/>
    <x v="8"/>
    <n v="7.0109200000000003E-3"/>
  </r>
  <r>
    <x v="0"/>
    <x v="0"/>
    <x v="0"/>
    <x v="0"/>
    <x v="0"/>
    <s v="DK1_Medium"/>
    <x v="21"/>
    <s v="GNR_ENG_LIGHTOIL_CND_E-41"/>
    <x v="8"/>
    <n v="5.6087359999999996E-3"/>
  </r>
  <r>
    <x v="0"/>
    <x v="0"/>
    <x v="0"/>
    <x v="0"/>
    <x v="0"/>
    <s v="DK1_Medium"/>
    <x v="2"/>
    <s v="GNR_ST_MSW_BP_E-22"/>
    <x v="8"/>
    <n v="12.539531200000001"/>
  </r>
  <r>
    <x v="0"/>
    <x v="0"/>
    <x v="0"/>
    <x v="0"/>
    <x v="0"/>
    <s v="DK1_Medium"/>
    <x v="16"/>
    <s v="GNR_ENG_NGAS_BP_E-36"/>
    <x v="8"/>
    <n v="2.0732291999999999E-2"/>
  </r>
  <r>
    <x v="0"/>
    <x v="0"/>
    <x v="0"/>
    <x v="0"/>
    <x v="0"/>
    <s v="DK1_Medium"/>
    <x v="16"/>
    <s v="GNR_ENG_NGAS_BP_E-41"/>
    <x v="8"/>
    <n v="4.3067080000000001E-2"/>
  </r>
  <r>
    <x v="0"/>
    <x v="0"/>
    <x v="0"/>
    <x v="0"/>
    <x v="0"/>
    <s v="DK1_Medium"/>
    <x v="16"/>
    <s v="GNR_ENG_NGAS_BP_E-42"/>
    <x v="8"/>
    <n v="7.3414348000000004E-2"/>
  </r>
  <r>
    <x v="0"/>
    <x v="0"/>
    <x v="0"/>
    <x v="0"/>
    <x v="0"/>
    <s v="DK1_Medium"/>
    <x v="16"/>
    <s v="GNR_ENG_NGAS_BP_E-43"/>
    <x v="8"/>
    <n v="1.4222152E-2"/>
  </r>
  <r>
    <x v="0"/>
    <x v="0"/>
    <x v="0"/>
    <x v="0"/>
    <x v="0"/>
    <s v="DK1_Medium"/>
    <x v="16"/>
    <s v="GNR_ENG_NGAS_BP_E-44"/>
    <x v="8"/>
    <n v="4.6873008000000001E-2"/>
  </r>
  <r>
    <x v="0"/>
    <x v="0"/>
    <x v="0"/>
    <x v="0"/>
    <x v="0"/>
    <s v="DK1_Medium"/>
    <x v="16"/>
    <s v="GNR_GT_NGAS_BP_E-31"/>
    <x v="8"/>
    <n v="0.18028079999999999"/>
  </r>
  <r>
    <x v="0"/>
    <x v="0"/>
    <x v="0"/>
    <x v="0"/>
    <x v="0"/>
    <s v="DK1_Medium"/>
    <x v="16"/>
    <s v="GNR_GT_NGAS_BP_E-43"/>
    <x v="8"/>
    <n v="1.12475188"/>
  </r>
  <r>
    <x v="0"/>
    <x v="0"/>
    <x v="0"/>
    <x v="0"/>
    <x v="0"/>
    <s v="DK1_Medium"/>
    <x v="16"/>
    <s v="GNR_GT_NGAS_BP_E-44"/>
    <x v="8"/>
    <n v="1.1417784"/>
  </r>
  <r>
    <x v="0"/>
    <x v="0"/>
    <x v="0"/>
    <x v="0"/>
    <x v="0"/>
    <s v="DK1_Medium"/>
    <x v="16"/>
    <s v="GNR_GT_NGAS_BP_E-47"/>
    <x v="8"/>
    <n v="2.17438676"/>
  </r>
  <r>
    <x v="0"/>
    <x v="0"/>
    <x v="0"/>
    <x v="0"/>
    <x v="0"/>
    <s v="DK1_Medium"/>
    <x v="17"/>
    <s v="GNR_ST_WOODCHI_BP_E-27"/>
    <x v="8"/>
    <n v="3.1248672000000002"/>
  </r>
  <r>
    <x v="0"/>
    <x v="0"/>
    <x v="0"/>
    <x v="0"/>
    <x v="0"/>
    <s v="DK1_Medium"/>
    <x v="17"/>
    <s v="GNR_ST_WOODCHI_BP_E-30"/>
    <x v="8"/>
    <n v="5.43246144"/>
  </r>
  <r>
    <x v="0"/>
    <x v="0"/>
    <x v="0"/>
    <x v="0"/>
    <x v="0"/>
    <s v="DK1_NoDH"/>
    <x v="20"/>
    <s v="GNR_ENG_BGAS_BP_E-30"/>
    <x v="8"/>
    <n v="3.3051479999999999E-3"/>
  </r>
  <r>
    <x v="0"/>
    <x v="0"/>
    <x v="0"/>
    <x v="0"/>
    <x v="0"/>
    <s v="DK1_NoDH"/>
    <x v="20"/>
    <s v="GNR_ENG_BGAS_BP_E-31"/>
    <x v="8"/>
    <n v="3.00468E-3"/>
  </r>
  <r>
    <x v="0"/>
    <x v="0"/>
    <x v="0"/>
    <x v="0"/>
    <x v="0"/>
    <s v="DK1_NoDH"/>
    <x v="20"/>
    <s v="GNR_ENG_BGAS_BP_E-32"/>
    <x v="8"/>
    <n v="1.1317628E-2"/>
  </r>
  <r>
    <x v="0"/>
    <x v="0"/>
    <x v="0"/>
    <x v="0"/>
    <x v="0"/>
    <s v="DK1_NoDH"/>
    <x v="20"/>
    <s v="GNR_ENG_BGAS_BP_E-33"/>
    <x v="8"/>
    <n v="9.2143520000000003E-3"/>
  </r>
  <r>
    <x v="0"/>
    <x v="0"/>
    <x v="0"/>
    <x v="0"/>
    <x v="0"/>
    <s v="DK1_NoDH"/>
    <x v="20"/>
    <s v="GNR_ENG_BGAS_BP_E-34"/>
    <x v="8"/>
    <n v="2.8764803200000001E-2"/>
  </r>
  <r>
    <x v="0"/>
    <x v="0"/>
    <x v="0"/>
    <x v="0"/>
    <x v="0"/>
    <s v="DK1_NoDH"/>
    <x v="20"/>
    <s v="GNR_ENG_BGAS_BP_E-35"/>
    <x v="8"/>
    <n v="2.1934163999999999E-2"/>
  </r>
  <r>
    <x v="0"/>
    <x v="0"/>
    <x v="0"/>
    <x v="0"/>
    <x v="0"/>
    <s v="DK1_NoDH"/>
    <x v="20"/>
    <s v="GNR_ENG_BGAS_BP_E-36"/>
    <x v="8"/>
    <n v="1.9229952000000002E-2"/>
  </r>
  <r>
    <x v="0"/>
    <x v="0"/>
    <x v="0"/>
    <x v="0"/>
    <x v="0"/>
    <s v="DK1_NoDH"/>
    <x v="20"/>
    <s v="GNR_ENG_BGAS_BP_E-37"/>
    <x v="8"/>
    <n v="4.3577875600000003E-2"/>
  </r>
  <r>
    <x v="0"/>
    <x v="0"/>
    <x v="0"/>
    <x v="0"/>
    <x v="0"/>
    <s v="DK1_NoDH"/>
    <x v="20"/>
    <s v="GNR_ENG_BGAS_BP_E-38"/>
    <x v="8"/>
    <n v="1.902964E-3"/>
  </r>
  <r>
    <x v="0"/>
    <x v="0"/>
    <x v="0"/>
    <x v="0"/>
    <x v="0"/>
    <s v="DK1_NoDH"/>
    <x v="20"/>
    <s v="GNR_ENG_BGAS_BP_E-39"/>
    <x v="8"/>
    <n v="1.1618096E-2"/>
  </r>
  <r>
    <x v="0"/>
    <x v="0"/>
    <x v="0"/>
    <x v="0"/>
    <x v="0"/>
    <s v="DK1_NoDH"/>
    <x v="20"/>
    <s v="GNR_ENG_BGAS_BP_E-40"/>
    <x v="8"/>
    <n v="2.6040560000000001E-2"/>
  </r>
  <r>
    <x v="0"/>
    <x v="0"/>
    <x v="0"/>
    <x v="0"/>
    <x v="0"/>
    <s v="DK1_NoDH"/>
    <x v="20"/>
    <s v="GNR_ENG_BGAS_BP_E-42"/>
    <x v="8"/>
    <n v="7.4115439999999999E-3"/>
  </r>
  <r>
    <x v="0"/>
    <x v="0"/>
    <x v="0"/>
    <x v="0"/>
    <x v="0"/>
    <s v="DK1_NoDH"/>
    <x v="20"/>
    <s v="GNR_ENG_BGAS_BP_E-43"/>
    <x v="8"/>
    <n v="6.0093599999999997E-2"/>
  </r>
  <r>
    <x v="0"/>
    <x v="0"/>
    <x v="0"/>
    <x v="0"/>
    <x v="0"/>
    <s v="DK1_NoDH"/>
    <x v="20"/>
    <s v="GNR_ENG_BGAS_CND_E-36"/>
    <x v="8"/>
    <n v="1.4021840000000001E-2"/>
  </r>
  <r>
    <x v="0"/>
    <x v="0"/>
    <x v="0"/>
    <x v="0"/>
    <x v="0"/>
    <s v="DK1_NoDH"/>
    <x v="20"/>
    <s v="GNR_ENG_BGAS_CND_E-42"/>
    <x v="8"/>
    <n v="3.5054600000000002E-3"/>
  </r>
  <r>
    <x v="0"/>
    <x v="0"/>
    <x v="0"/>
    <x v="0"/>
    <x v="0"/>
    <s v="DK1_NoDH"/>
    <x v="23"/>
    <s v="GNR_ST_FUELOIL_BP_E-34"/>
    <x v="8"/>
    <n v="0.1628937184"/>
  </r>
  <r>
    <x v="0"/>
    <x v="0"/>
    <x v="0"/>
    <x v="0"/>
    <x v="0"/>
    <s v="DK1_NoDH"/>
    <x v="21"/>
    <s v="GNR_ENG_LIGHTOIL_CND_E-34"/>
    <x v="8"/>
    <n v="5.0077999999999998E-3"/>
  </r>
  <r>
    <x v="0"/>
    <x v="0"/>
    <x v="0"/>
    <x v="0"/>
    <x v="0"/>
    <s v="DK1_NoDH"/>
    <x v="21"/>
    <s v="GNR_ENG_LIGHTOIL_CND_E-36"/>
    <x v="8"/>
    <n v="7.2112319999999997E-3"/>
  </r>
  <r>
    <x v="0"/>
    <x v="0"/>
    <x v="0"/>
    <x v="0"/>
    <x v="0"/>
    <s v="DK1_NoDH"/>
    <x v="21"/>
    <s v="GNR_ENG_LIGHTOIL_CND_E-41"/>
    <x v="8"/>
    <n v="0.40863648000000002"/>
  </r>
  <r>
    <x v="0"/>
    <x v="0"/>
    <x v="0"/>
    <x v="0"/>
    <x v="0"/>
    <s v="DK1_NoDH"/>
    <x v="21"/>
    <s v="GNR_ENG_LIGHTOIL_CND_E-43"/>
    <x v="8"/>
    <n v="2.0031199999999999E-4"/>
  </r>
  <r>
    <x v="0"/>
    <x v="0"/>
    <x v="0"/>
    <x v="0"/>
    <x v="0"/>
    <s v="DK1_NoDH"/>
    <x v="16"/>
    <s v="GNR_ENG_NGAS_BP_E-33"/>
    <x v="8"/>
    <n v="1.3521060000000001E-3"/>
  </r>
  <r>
    <x v="0"/>
    <x v="0"/>
    <x v="0"/>
    <x v="0"/>
    <x v="0"/>
    <s v="DK1_NoDH"/>
    <x v="16"/>
    <s v="GNR_ENG_NGAS_BP_E-35"/>
    <x v="8"/>
    <n v="1.8428704000000001E-2"/>
  </r>
  <r>
    <x v="0"/>
    <x v="0"/>
    <x v="0"/>
    <x v="0"/>
    <x v="0"/>
    <s v="DK1_NoDH"/>
    <x v="16"/>
    <s v="GNR_ENG_NGAS_BP_E-36"/>
    <x v="8"/>
    <n v="2.8744771999999998E-2"/>
  </r>
  <r>
    <x v="0"/>
    <x v="0"/>
    <x v="0"/>
    <x v="0"/>
    <x v="0"/>
    <s v="DK1_NoDH"/>
    <x v="16"/>
    <s v="GNR_ENG_NGAS_BP_E-37"/>
    <x v="8"/>
    <n v="0.36396690399999998"/>
  </r>
  <r>
    <x v="0"/>
    <x v="0"/>
    <x v="0"/>
    <x v="0"/>
    <x v="0"/>
    <s v="DK1_NoDH"/>
    <x v="16"/>
    <s v="GNR_ENG_NGAS_BP_E-38"/>
    <x v="8"/>
    <n v="0.123792816"/>
  </r>
  <r>
    <x v="0"/>
    <x v="0"/>
    <x v="0"/>
    <x v="0"/>
    <x v="0"/>
    <s v="DK1_NoDH"/>
    <x v="16"/>
    <s v="GNR_ENG_NGAS_BP_E-39"/>
    <x v="8"/>
    <n v="0.113476748"/>
  </r>
  <r>
    <x v="0"/>
    <x v="0"/>
    <x v="0"/>
    <x v="0"/>
    <x v="0"/>
    <s v="DK1_NoDH"/>
    <x v="16"/>
    <s v="GNR_ENG_NGAS_BP_E-40"/>
    <x v="8"/>
    <n v="2.8243991999999999E-2"/>
  </r>
  <r>
    <x v="0"/>
    <x v="0"/>
    <x v="0"/>
    <x v="0"/>
    <x v="0"/>
    <s v="DK1_NoDH"/>
    <x v="16"/>
    <s v="GNR_ENG_NGAS_BP_E-41"/>
    <x v="8"/>
    <n v="7.9223396000000001E-2"/>
  </r>
  <r>
    <x v="0"/>
    <x v="0"/>
    <x v="0"/>
    <x v="0"/>
    <x v="0"/>
    <s v="DK1_NoDH"/>
    <x v="16"/>
    <s v="GNR_ENG_NGAS_BP_E-42"/>
    <x v="8"/>
    <n v="0.111373472"/>
  </r>
  <r>
    <x v="0"/>
    <x v="0"/>
    <x v="0"/>
    <x v="0"/>
    <x v="0"/>
    <s v="DK1_NoDH"/>
    <x v="16"/>
    <s v="GNR_ENG_NGAS_BP_E-43"/>
    <x v="8"/>
    <n v="0.1236025196"/>
  </r>
  <r>
    <x v="0"/>
    <x v="0"/>
    <x v="0"/>
    <x v="0"/>
    <x v="0"/>
    <s v="DK1_NoDH"/>
    <x v="16"/>
    <s v="GNR_ENG_NGAS_BP_E-46"/>
    <x v="8"/>
    <n v="3.8009201999999999E-2"/>
  </r>
  <r>
    <x v="0"/>
    <x v="0"/>
    <x v="0"/>
    <x v="0"/>
    <x v="0"/>
    <s v="DK1_NoDH"/>
    <x v="16"/>
    <s v="GNR_ENG_NGAS_CND_E-41"/>
    <x v="8"/>
    <n v="0.40863648000000002"/>
  </r>
  <r>
    <x v="0"/>
    <x v="0"/>
    <x v="0"/>
    <x v="0"/>
    <x v="0"/>
    <s v="DK1_NoDH"/>
    <x v="16"/>
    <s v="GNR_ENG_NGAS_CND_E-46"/>
    <x v="8"/>
    <n v="6.4099839999999996E-3"/>
  </r>
  <r>
    <x v="0"/>
    <x v="0"/>
    <x v="0"/>
    <x v="0"/>
    <x v="0"/>
    <s v="DK1_NoDH"/>
    <x v="16"/>
    <s v="GNR_GT_NGAS_BP_E-28"/>
    <x v="8"/>
    <n v="0.69908888000000002"/>
  </r>
  <r>
    <x v="0"/>
    <x v="0"/>
    <x v="0"/>
    <x v="0"/>
    <x v="0"/>
    <s v="DK1_NoDH"/>
    <x v="16"/>
    <s v="GNR_GT_NGAS_BP_E-33"/>
    <x v="8"/>
    <n v="0.10616536"/>
  </r>
  <r>
    <x v="0"/>
    <x v="0"/>
    <x v="0"/>
    <x v="0"/>
    <x v="0"/>
    <s v="DK1_NoDH"/>
    <x v="16"/>
    <s v="GNR_GT_NGAS_BP_E-36"/>
    <x v="8"/>
    <n v="8.0124799999999996E-2"/>
  </r>
  <r>
    <x v="0"/>
    <x v="0"/>
    <x v="0"/>
    <x v="0"/>
    <x v="0"/>
    <s v="DK1_NoDH"/>
    <x v="4"/>
    <s v="GNR_PV_SUN"/>
    <x v="8"/>
    <n v="5.9793192973847802"/>
  </r>
  <r>
    <x v="0"/>
    <x v="0"/>
    <x v="0"/>
    <x v="0"/>
    <x v="0"/>
    <s v="DK1_NoDH"/>
    <x v="5"/>
    <s v="GNR_ROR_WTR"/>
    <x v="8"/>
    <n v="0.156528110344828"/>
  </r>
  <r>
    <x v="0"/>
    <x v="0"/>
    <x v="0"/>
    <x v="0"/>
    <x v="0"/>
    <s v="DK1_NoDH"/>
    <x v="6"/>
    <s v="GNR_WT_WIND_ONS"/>
    <x v="8"/>
    <n v="83.898088361474805"/>
  </r>
  <r>
    <x v="0"/>
    <x v="0"/>
    <x v="0"/>
    <x v="0"/>
    <x v="0"/>
    <s v="DK1_NoDH"/>
    <x v="6"/>
    <s v="GNR_WT_WIND_ON_LS_Y-2020"/>
    <x v="8"/>
    <n v="76.786869388779394"/>
  </r>
  <r>
    <x v="0"/>
    <x v="0"/>
    <x v="0"/>
    <x v="0"/>
    <x v="0"/>
    <s v="DK1_NoDH"/>
    <x v="17"/>
    <s v="GNR_ST_WOODCHI_EXT_E-30"/>
    <x v="8"/>
    <n v="5.5286112000000003"/>
  </r>
  <r>
    <x v="0"/>
    <x v="0"/>
    <x v="0"/>
    <x v="0"/>
    <x v="0"/>
    <s v="DK1_Offshore"/>
    <x v="6"/>
    <s v="GNR_WT_WIND_OFF"/>
    <x v="8"/>
    <n v="72.121243899600003"/>
  </r>
  <r>
    <x v="0"/>
    <x v="0"/>
    <x v="0"/>
    <x v="0"/>
    <x v="0"/>
    <s v="DK1_Rural"/>
    <x v="20"/>
    <s v="GNR_ENG_BGAS_BP_E-30"/>
    <x v="8"/>
    <n v="6.0093599999999997E-2"/>
  </r>
  <r>
    <x v="0"/>
    <x v="0"/>
    <x v="0"/>
    <x v="0"/>
    <x v="0"/>
    <s v="DK1_Rural"/>
    <x v="20"/>
    <s v="GNR_ENG_BGAS_BP_E-34"/>
    <x v="8"/>
    <n v="1.03461148E-2"/>
  </r>
  <r>
    <x v="0"/>
    <x v="0"/>
    <x v="0"/>
    <x v="0"/>
    <x v="0"/>
    <s v="DK1_Rural"/>
    <x v="20"/>
    <s v="GNR_ENG_BGAS_BP_E-35"/>
    <x v="8"/>
    <n v="1.0516380000000001E-2"/>
  </r>
  <r>
    <x v="0"/>
    <x v="0"/>
    <x v="0"/>
    <x v="0"/>
    <x v="0"/>
    <s v="DK1_Rural"/>
    <x v="20"/>
    <s v="GNR_ENG_BGAS_BP_E-37"/>
    <x v="8"/>
    <n v="5.0027922000000002E-2"/>
  </r>
  <r>
    <x v="0"/>
    <x v="0"/>
    <x v="0"/>
    <x v="0"/>
    <x v="0"/>
    <s v="DK1_Rural"/>
    <x v="20"/>
    <s v="GNR_ENG_BGAS_BP_E-38"/>
    <x v="8"/>
    <n v="8.0124800000000006E-3"/>
  </r>
  <r>
    <x v="0"/>
    <x v="0"/>
    <x v="0"/>
    <x v="0"/>
    <x v="0"/>
    <s v="DK1_Rural"/>
    <x v="20"/>
    <s v="GNR_ENG_BGAS_BP_E-39"/>
    <x v="8"/>
    <n v="3.6256471999999998E-2"/>
  </r>
  <r>
    <x v="0"/>
    <x v="0"/>
    <x v="0"/>
    <x v="0"/>
    <x v="0"/>
    <s v="DK1_Rural"/>
    <x v="20"/>
    <s v="GNR_ENG_BGAS_BP_E-40"/>
    <x v="8"/>
    <n v="6.3498903999999995E-2"/>
  </r>
  <r>
    <x v="0"/>
    <x v="0"/>
    <x v="0"/>
    <x v="0"/>
    <x v="0"/>
    <s v="DK1_Rural"/>
    <x v="20"/>
    <s v="GNR_ENG_BGAS_BP_E-41"/>
    <x v="8"/>
    <n v="2.08424636E-2"/>
  </r>
  <r>
    <x v="0"/>
    <x v="0"/>
    <x v="0"/>
    <x v="0"/>
    <x v="0"/>
    <s v="DK1_Rural"/>
    <x v="20"/>
    <s v="GNR_ENG_BGAS_BP_E-42"/>
    <x v="8"/>
    <n v="8.5433068000000001E-2"/>
  </r>
  <r>
    <x v="0"/>
    <x v="0"/>
    <x v="0"/>
    <x v="0"/>
    <x v="0"/>
    <s v="DK1_Rural"/>
    <x v="20"/>
    <s v="GNR_ENG_BGAS_BP_E-43"/>
    <x v="8"/>
    <n v="5.1480183999999998E-2"/>
  </r>
  <r>
    <x v="0"/>
    <x v="0"/>
    <x v="0"/>
    <x v="0"/>
    <x v="0"/>
    <s v="DK1_Rural"/>
    <x v="21"/>
    <s v="GNR_ENG_LIGHTOIL_BP_E-35"/>
    <x v="8"/>
    <n v="2.5439624000000001E-2"/>
  </r>
  <r>
    <x v="0"/>
    <x v="0"/>
    <x v="0"/>
    <x v="0"/>
    <x v="0"/>
    <s v="DK1_Rural"/>
    <x v="21"/>
    <s v="GNR_ENG_LIGHTOIL_BP_E-37"/>
    <x v="8"/>
    <n v="0.16024959999999999"/>
  </r>
  <r>
    <x v="0"/>
    <x v="0"/>
    <x v="0"/>
    <x v="0"/>
    <x v="0"/>
    <s v="DK1_Rural"/>
    <x v="21"/>
    <s v="GNR_ENG_LIGHTOIL_CND_E-33"/>
    <x v="8"/>
    <n v="4.5070199999999996E-3"/>
  </r>
  <r>
    <x v="0"/>
    <x v="0"/>
    <x v="0"/>
    <x v="0"/>
    <x v="0"/>
    <s v="DK1_Rural"/>
    <x v="21"/>
    <s v="GNR_ENG_LIGHTOIL_CND_E-42"/>
    <x v="8"/>
    <n v="1.902964E-3"/>
  </r>
  <r>
    <x v="0"/>
    <x v="0"/>
    <x v="0"/>
    <x v="0"/>
    <x v="0"/>
    <s v="DK1_Rural"/>
    <x v="21"/>
    <s v="GNR_ENG_LIGHTOIL_CND_E-43"/>
    <x v="8"/>
    <n v="1.1818408000000001E-2"/>
  </r>
  <r>
    <x v="0"/>
    <x v="0"/>
    <x v="0"/>
    <x v="0"/>
    <x v="0"/>
    <s v="DK1_Rural"/>
    <x v="16"/>
    <s v="GNR_ENG_NGAS_BP_E-33"/>
    <x v="8"/>
    <n v="1.5023399999999999E-2"/>
  </r>
  <r>
    <x v="0"/>
    <x v="0"/>
    <x v="0"/>
    <x v="0"/>
    <x v="0"/>
    <s v="DK1_Rural"/>
    <x v="16"/>
    <s v="GNR_ENG_NGAS_BP_E-34"/>
    <x v="8"/>
    <n v="1.6726052000000002E-2"/>
  </r>
  <r>
    <x v="0"/>
    <x v="0"/>
    <x v="0"/>
    <x v="0"/>
    <x v="0"/>
    <s v="DK1_Rural"/>
    <x v="16"/>
    <s v="GNR_ENG_NGAS_BP_E-36"/>
    <x v="8"/>
    <n v="7.2813411999999994E-2"/>
  </r>
  <r>
    <x v="0"/>
    <x v="0"/>
    <x v="0"/>
    <x v="0"/>
    <x v="0"/>
    <s v="DK1_Rural"/>
    <x v="16"/>
    <s v="GNR_ENG_NGAS_BP_E-37"/>
    <x v="8"/>
    <n v="0.13410888400000001"/>
  </r>
  <r>
    <x v="0"/>
    <x v="0"/>
    <x v="0"/>
    <x v="0"/>
    <x v="0"/>
    <s v="DK1_Rural"/>
    <x v="16"/>
    <s v="GNR_ENG_NGAS_BP_E-38"/>
    <x v="8"/>
    <n v="0.33722525199999998"/>
  </r>
  <r>
    <x v="0"/>
    <x v="0"/>
    <x v="0"/>
    <x v="0"/>
    <x v="0"/>
    <s v="DK1_Rural"/>
    <x v="16"/>
    <s v="GNR_ENG_NGAS_BP_E-39"/>
    <x v="8"/>
    <n v="0.36456783999999998"/>
  </r>
  <r>
    <x v="0"/>
    <x v="0"/>
    <x v="0"/>
    <x v="0"/>
    <x v="0"/>
    <s v="DK1_Rural"/>
    <x v="16"/>
    <s v="GNR_ENG_NGAS_BP_E-40"/>
    <x v="8"/>
    <n v="0.20732291999999999"/>
  </r>
  <r>
    <x v="0"/>
    <x v="0"/>
    <x v="0"/>
    <x v="0"/>
    <x v="0"/>
    <s v="DK1_Rural"/>
    <x v="16"/>
    <s v="GNR_ENG_NGAS_BP_E-41"/>
    <x v="8"/>
    <n v="0.71611539999999996"/>
  </r>
  <r>
    <x v="0"/>
    <x v="0"/>
    <x v="0"/>
    <x v="0"/>
    <x v="0"/>
    <s v="DK1_Rural"/>
    <x v="16"/>
    <s v="GNR_ENG_NGAS_BP_E-42"/>
    <x v="8"/>
    <n v="0.65704339119999999"/>
  </r>
  <r>
    <x v="0"/>
    <x v="0"/>
    <x v="0"/>
    <x v="0"/>
    <x v="0"/>
    <s v="DK1_Rural"/>
    <x v="16"/>
    <s v="GNR_ENG_NGAS_BP_E-43"/>
    <x v="8"/>
    <n v="0.39423404719999999"/>
  </r>
  <r>
    <x v="0"/>
    <x v="0"/>
    <x v="0"/>
    <x v="0"/>
    <x v="0"/>
    <s v="DK1_Rural"/>
    <x v="16"/>
    <s v="GNR_ENG_NGAS_BP_E-44"/>
    <x v="8"/>
    <n v="0.53192851600000002"/>
  </r>
  <r>
    <x v="0"/>
    <x v="0"/>
    <x v="0"/>
    <x v="0"/>
    <x v="0"/>
    <s v="DK1_Rural"/>
    <x v="16"/>
    <s v="GNR_ENG_NGAS_BP_E-45"/>
    <x v="8"/>
    <n v="5.1079560000000003E-2"/>
  </r>
  <r>
    <x v="0"/>
    <x v="0"/>
    <x v="0"/>
    <x v="0"/>
    <x v="0"/>
    <s v="DK1_Rural"/>
    <x v="16"/>
    <s v="GNR_ENG_NGAS_BP_E-46"/>
    <x v="8"/>
    <n v="0.13811512400000001"/>
  </r>
  <r>
    <x v="0"/>
    <x v="0"/>
    <x v="0"/>
    <x v="0"/>
    <x v="0"/>
    <s v="DK1_Rural"/>
    <x v="16"/>
    <s v="GNR_GT_NGAS_BP_E-28"/>
    <x v="8"/>
    <n v="7.3314192E-2"/>
  </r>
  <r>
    <x v="0"/>
    <x v="0"/>
    <x v="0"/>
    <x v="0"/>
    <x v="0"/>
    <s v="DK1_Rural"/>
    <x v="16"/>
    <s v="GNR_GT_NGAS_BP_E-30"/>
    <x v="8"/>
    <n v="0.12619656000000001"/>
  </r>
  <r>
    <x v="0"/>
    <x v="0"/>
    <x v="0"/>
    <x v="0"/>
    <x v="0"/>
    <s v="DK1_Rural"/>
    <x v="22"/>
    <s v="GNR_ST_STRW_BP_E-26"/>
    <x v="8"/>
    <n v="8.7536344000000002E-2"/>
  </r>
  <r>
    <x v="0"/>
    <x v="0"/>
    <x v="0"/>
    <x v="0"/>
    <x v="0"/>
    <s v="DK1_Rural"/>
    <x v="17"/>
    <s v="GNR_ST_WOODCHI_BP_E-17"/>
    <x v="8"/>
    <n v="4.5070199999999998E-2"/>
  </r>
  <r>
    <x v="0"/>
    <x v="0"/>
    <x v="0"/>
    <x v="0"/>
    <x v="0"/>
    <s v="DK1_Rural"/>
    <x v="17"/>
    <s v="GNR_ST_WOODCHI_BP_E-27"/>
    <x v="8"/>
    <n v="0.28243992000000001"/>
  </r>
  <r>
    <x v="0"/>
    <x v="0"/>
    <x v="0"/>
    <x v="0"/>
    <x v="0"/>
    <s v="DK1_Rural"/>
    <x v="24"/>
    <s v="GNR_ST_WOODPEL_BP_E-30"/>
    <x v="8"/>
    <n v="7.6519184000000004E-2"/>
  </r>
  <r>
    <x v="0"/>
    <x v="0"/>
    <x v="0"/>
    <x v="0"/>
    <x v="0"/>
    <s v="DK1_Small"/>
    <x v="2"/>
    <s v="GNR_ST_MSW_BP_E-20"/>
    <x v="8"/>
    <n v="0.57890167999999997"/>
  </r>
  <r>
    <x v="0"/>
    <x v="0"/>
    <x v="0"/>
    <x v="0"/>
    <x v="0"/>
    <s v="DK1_Small"/>
    <x v="16"/>
    <s v="GNR_ENG_NGAS_BP_E-38"/>
    <x v="8"/>
    <n v="2.9746332E-2"/>
  </r>
  <r>
    <x v="0"/>
    <x v="0"/>
    <x v="0"/>
    <x v="0"/>
    <x v="0"/>
    <s v="DK1_Small"/>
    <x v="16"/>
    <s v="GNR_ENG_NGAS_BP_E-39"/>
    <x v="8"/>
    <n v="7.4115439999999999E-3"/>
  </r>
  <r>
    <x v="0"/>
    <x v="0"/>
    <x v="0"/>
    <x v="0"/>
    <x v="0"/>
    <s v="DK1_Small"/>
    <x v="16"/>
    <s v="GNR_ENG_NGAS_BP_E-41"/>
    <x v="8"/>
    <n v="1.4823088E-2"/>
  </r>
  <r>
    <x v="0"/>
    <x v="0"/>
    <x v="0"/>
    <x v="0"/>
    <x v="0"/>
    <s v="DK1_Small"/>
    <x v="16"/>
    <s v="GNR_ENG_NGAS_BP_E-42"/>
    <x v="8"/>
    <n v="0.14121996000000001"/>
  </r>
  <r>
    <x v="0"/>
    <x v="0"/>
    <x v="0"/>
    <x v="0"/>
    <x v="0"/>
    <s v="DK1_Small"/>
    <x v="16"/>
    <s v="GNR_GT_NGAS_BP_E-31"/>
    <x v="8"/>
    <n v="0.12419344"/>
  </r>
  <r>
    <x v="0"/>
    <x v="0"/>
    <x v="0"/>
    <x v="0"/>
    <x v="0"/>
    <s v="DK1_Small"/>
    <x v="17"/>
    <s v="GNR_ST_WOODCHI_BP_E-15"/>
    <x v="8"/>
    <n v="3.6056159999999997E-2"/>
  </r>
  <r>
    <x v="0"/>
    <x v="0"/>
    <x v="0"/>
    <x v="0"/>
    <x v="1"/>
    <s v="DK2_Large"/>
    <x v="20"/>
    <s v="GNR_ENG_BGAS_BP_E-38"/>
    <x v="8"/>
    <n v="6.00936E-3"/>
  </r>
  <r>
    <x v="0"/>
    <x v="0"/>
    <x v="0"/>
    <x v="0"/>
    <x v="1"/>
    <s v="DK2_Large"/>
    <x v="20"/>
    <s v="GNR_ENG_BGAS_BP_E-42"/>
    <x v="8"/>
    <n v="3.0517533199999999E-2"/>
  </r>
  <r>
    <x v="0"/>
    <x v="0"/>
    <x v="0"/>
    <x v="0"/>
    <x v="1"/>
    <s v="DK2_Large"/>
    <x v="1"/>
    <s v="GNR_ST_COAL_EXT_E-42"/>
    <x v="8"/>
    <n v="28.644615999999999"/>
  </r>
  <r>
    <x v="0"/>
    <x v="0"/>
    <x v="0"/>
    <x v="0"/>
    <x v="1"/>
    <s v="DK2_Large"/>
    <x v="21"/>
    <s v="GNR_ENG_LIGHTOIL_CND_E-40"/>
    <x v="8"/>
    <n v="1.2519499999999999E-2"/>
  </r>
  <r>
    <x v="0"/>
    <x v="0"/>
    <x v="0"/>
    <x v="0"/>
    <x v="1"/>
    <s v="DK2_Large"/>
    <x v="21"/>
    <s v="GNR_ENG_LIGHTOIL_CND_E-43"/>
    <x v="8"/>
    <n v="1.302028E-2"/>
  </r>
  <r>
    <x v="0"/>
    <x v="0"/>
    <x v="0"/>
    <x v="0"/>
    <x v="1"/>
    <s v="DK2_Large"/>
    <x v="2"/>
    <s v="GNR_ST_MSW_BP_E-20"/>
    <x v="8"/>
    <n v="7.8121679999999998"/>
  </r>
  <r>
    <x v="0"/>
    <x v="0"/>
    <x v="0"/>
    <x v="0"/>
    <x v="1"/>
    <s v="DK2_Large"/>
    <x v="2"/>
    <s v="GNR_ST_MSW_BP_E-21"/>
    <x v="8"/>
    <n v="2.7442744000000001"/>
  </r>
  <r>
    <x v="0"/>
    <x v="0"/>
    <x v="0"/>
    <x v="0"/>
    <x v="1"/>
    <s v="DK2_Large"/>
    <x v="2"/>
    <s v="GNR_ST_MSW_BP_E-23_LS-220-MW-FEED_Y-2020"/>
    <x v="8"/>
    <n v="20.9695042748635"/>
  </r>
  <r>
    <x v="0"/>
    <x v="0"/>
    <x v="0"/>
    <x v="0"/>
    <x v="1"/>
    <s v="DK2_Large"/>
    <x v="2"/>
    <s v="GNR_ST_MSW_BP_E-27"/>
    <x v="8"/>
    <n v="3.8860527999999999"/>
  </r>
  <r>
    <x v="0"/>
    <x v="0"/>
    <x v="0"/>
    <x v="0"/>
    <x v="1"/>
    <s v="DK2_Large"/>
    <x v="16"/>
    <s v="GNR_ENG_NGAS_BP_E-34"/>
    <x v="8"/>
    <n v="9.8152880000000001E-3"/>
  </r>
  <r>
    <x v="0"/>
    <x v="0"/>
    <x v="0"/>
    <x v="0"/>
    <x v="1"/>
    <s v="DK2_Large"/>
    <x v="16"/>
    <s v="GNR_ENG_NGAS_BP_E-36"/>
    <x v="8"/>
    <n v="2.8043680000000001E-2"/>
  </r>
  <r>
    <x v="0"/>
    <x v="0"/>
    <x v="0"/>
    <x v="0"/>
    <x v="1"/>
    <s v="DK2_Large"/>
    <x v="16"/>
    <s v="GNR_ENG_NGAS_BP_E-38"/>
    <x v="8"/>
    <n v="4.0262711999999999E-2"/>
  </r>
  <r>
    <x v="0"/>
    <x v="0"/>
    <x v="0"/>
    <x v="0"/>
    <x v="1"/>
    <s v="DK2_Large"/>
    <x v="16"/>
    <s v="GNR_ENG_NGAS_BP_E-40"/>
    <x v="8"/>
    <n v="5.5085799999999997E-2"/>
  </r>
  <r>
    <x v="0"/>
    <x v="0"/>
    <x v="0"/>
    <x v="0"/>
    <x v="1"/>
    <s v="DK2_Large"/>
    <x v="16"/>
    <s v="GNR_GT_NGAS_BP_E-36"/>
    <x v="8"/>
    <n v="0.46472384"/>
  </r>
  <r>
    <x v="0"/>
    <x v="0"/>
    <x v="0"/>
    <x v="0"/>
    <x v="1"/>
    <s v="DK2_Large"/>
    <x v="16"/>
    <s v="GNR_ST_NGAS_BP_E-39"/>
    <x v="8"/>
    <n v="3.1208609599999999"/>
  </r>
  <r>
    <x v="0"/>
    <x v="0"/>
    <x v="0"/>
    <x v="0"/>
    <x v="1"/>
    <s v="DK2_Large"/>
    <x v="17"/>
    <s v="GNR_ST_WOODCHI_BP_E-24"/>
    <x v="8"/>
    <n v="0.66102959999999999"/>
  </r>
  <r>
    <x v="0"/>
    <x v="0"/>
    <x v="0"/>
    <x v="0"/>
    <x v="1"/>
    <s v="DK2_Large"/>
    <x v="17"/>
    <s v="GNR_ST_WOODCHI_BP_E-27"/>
    <x v="8"/>
    <n v="0.90140399999999998"/>
  </r>
  <r>
    <x v="0"/>
    <x v="0"/>
    <x v="0"/>
    <x v="0"/>
    <x v="1"/>
    <s v="DK2_Large"/>
    <x v="24"/>
    <s v="GNR_ST_WOODPEL_BP_E-18"/>
    <x v="8"/>
    <n v="2.5639935999999999"/>
  </r>
  <r>
    <x v="0"/>
    <x v="0"/>
    <x v="0"/>
    <x v="0"/>
    <x v="1"/>
    <s v="DK2_Large"/>
    <x v="24"/>
    <s v="GNR_ST_WOODPEL_EXT_E-50"/>
    <x v="8"/>
    <n v="32.540283776000003"/>
  </r>
  <r>
    <x v="0"/>
    <x v="0"/>
    <x v="0"/>
    <x v="0"/>
    <x v="1"/>
    <s v="DK2_MedSmall"/>
    <x v="20"/>
    <s v="GNR_ENG_BGAS_BP_E-38"/>
    <x v="8"/>
    <n v="2.5038999999999999E-3"/>
  </r>
  <r>
    <x v="0"/>
    <x v="0"/>
    <x v="0"/>
    <x v="0"/>
    <x v="1"/>
    <s v="DK2_MedSmall"/>
    <x v="23"/>
    <s v="GNR_ST_FUELOIL_BP_E-27"/>
    <x v="8"/>
    <n v="0.34253351999999998"/>
  </r>
  <r>
    <x v="0"/>
    <x v="0"/>
    <x v="0"/>
    <x v="0"/>
    <x v="1"/>
    <s v="DK2_MedSmall"/>
    <x v="23"/>
    <s v="GNR_ST_FUELOIL_BP_E-34"/>
    <x v="8"/>
    <n v="0.34253351999999998"/>
  </r>
  <r>
    <x v="0"/>
    <x v="0"/>
    <x v="0"/>
    <x v="0"/>
    <x v="1"/>
    <s v="DK2_MedSmall"/>
    <x v="2"/>
    <s v="GNR_ST_MSW_BP_E-21"/>
    <x v="8"/>
    <n v="1.3420904"/>
  </r>
  <r>
    <x v="0"/>
    <x v="0"/>
    <x v="0"/>
    <x v="0"/>
    <x v="1"/>
    <s v="DK2_MedSmall"/>
    <x v="2"/>
    <s v="GNR_ST_MSW_BP_E-25"/>
    <x v="8"/>
    <n v="2.1834007999999998"/>
  </r>
  <r>
    <x v="0"/>
    <x v="0"/>
    <x v="0"/>
    <x v="0"/>
    <x v="1"/>
    <s v="DK2_MedSmall"/>
    <x v="2"/>
    <s v="GNR_ST_MSW_BP_E-28"/>
    <x v="8"/>
    <n v="2.58202168"/>
  </r>
  <r>
    <x v="0"/>
    <x v="0"/>
    <x v="0"/>
    <x v="0"/>
    <x v="1"/>
    <s v="DK2_MedSmall"/>
    <x v="16"/>
    <s v="GNR_ENG_NGAS_BP_E-40"/>
    <x v="8"/>
    <n v="1.4823088E-2"/>
  </r>
  <r>
    <x v="0"/>
    <x v="0"/>
    <x v="0"/>
    <x v="0"/>
    <x v="1"/>
    <s v="DK2_MedSmall"/>
    <x v="16"/>
    <s v="GNR_ENG_NGAS_BP_E-42"/>
    <x v="8"/>
    <n v="3.1048360000000001E-2"/>
  </r>
  <r>
    <x v="0"/>
    <x v="0"/>
    <x v="0"/>
    <x v="0"/>
    <x v="1"/>
    <s v="DK2_Medium"/>
    <x v="1"/>
    <s v="GNR_ST_COAL_BP_E-38"/>
    <x v="8"/>
    <n v="8.1350709440000006"/>
  </r>
  <r>
    <x v="0"/>
    <x v="0"/>
    <x v="0"/>
    <x v="0"/>
    <x v="1"/>
    <s v="DK2_Medium"/>
    <x v="1"/>
    <s v="GNR_ST_COAL_EXT_E-41"/>
    <x v="8"/>
    <n v="36.665108480000001"/>
  </r>
  <r>
    <x v="0"/>
    <x v="0"/>
    <x v="0"/>
    <x v="0"/>
    <x v="1"/>
    <s v="DK2_Medium"/>
    <x v="21"/>
    <s v="GNR_GT_LIGHTOIL_CND_E-27"/>
    <x v="8"/>
    <n v="1.2619655999999999"/>
  </r>
  <r>
    <x v="0"/>
    <x v="0"/>
    <x v="0"/>
    <x v="0"/>
    <x v="1"/>
    <s v="DK2_Medium"/>
    <x v="21"/>
    <s v="GNR_ST_LIGHTOIL_CND_E-33"/>
    <x v="8"/>
    <n v="19.790825600000002"/>
  </r>
  <r>
    <x v="0"/>
    <x v="0"/>
    <x v="0"/>
    <x v="0"/>
    <x v="1"/>
    <s v="DK2_Medium"/>
    <x v="2"/>
    <s v="GNR_ST_MSW_BP_E-23"/>
    <x v="8"/>
    <n v="1.6024959999999999"/>
  </r>
  <r>
    <x v="0"/>
    <x v="0"/>
    <x v="0"/>
    <x v="0"/>
    <x v="1"/>
    <s v="DK2_Medium"/>
    <x v="2"/>
    <s v="GNR_ST_MSW_BP_E-25"/>
    <x v="8"/>
    <n v="1.4823088"/>
  </r>
  <r>
    <x v="0"/>
    <x v="0"/>
    <x v="0"/>
    <x v="0"/>
    <x v="1"/>
    <s v="DK2_Medium"/>
    <x v="16"/>
    <s v="GNR_ENG_NGAS_BP_E-35"/>
    <x v="8"/>
    <n v="3.0046799999999999E-2"/>
  </r>
  <r>
    <x v="0"/>
    <x v="0"/>
    <x v="0"/>
    <x v="0"/>
    <x v="1"/>
    <s v="DK2_Medium"/>
    <x v="16"/>
    <s v="GNR_ENG_NGAS_BP_E-39"/>
    <x v="8"/>
    <n v="5.7689855999999998E-2"/>
  </r>
  <r>
    <x v="0"/>
    <x v="0"/>
    <x v="0"/>
    <x v="0"/>
    <x v="1"/>
    <s v="DK2_Medium"/>
    <x v="16"/>
    <s v="GNR_ENG_NGAS_BP_E-41"/>
    <x v="8"/>
    <n v="3.1048360000000001E-2"/>
  </r>
  <r>
    <x v="0"/>
    <x v="0"/>
    <x v="0"/>
    <x v="0"/>
    <x v="1"/>
    <s v="DK2_Medium"/>
    <x v="16"/>
    <s v="GNR_ENG_NGAS_BP_E-42"/>
    <x v="8"/>
    <n v="2.0031199999999999E-2"/>
  </r>
  <r>
    <x v="0"/>
    <x v="0"/>
    <x v="0"/>
    <x v="0"/>
    <x v="1"/>
    <s v="DK2_Medium"/>
    <x v="17"/>
    <s v="GNR_ST_WOODCHI_BP_E-27"/>
    <x v="8"/>
    <n v="1.9830888000000001E-2"/>
  </r>
  <r>
    <x v="0"/>
    <x v="0"/>
    <x v="0"/>
    <x v="0"/>
    <x v="1"/>
    <s v="DK2_NoDH"/>
    <x v="20"/>
    <s v="GNR_ENG_BGAS_BP_E-31"/>
    <x v="8"/>
    <n v="1.0015600000000001E-3"/>
  </r>
  <r>
    <x v="0"/>
    <x v="0"/>
    <x v="0"/>
    <x v="0"/>
    <x v="1"/>
    <s v="DK2_NoDH"/>
    <x v="20"/>
    <s v="GNR_ENG_BGAS_BP_E-32"/>
    <x v="8"/>
    <n v="1.101716E-3"/>
  </r>
  <r>
    <x v="0"/>
    <x v="0"/>
    <x v="0"/>
    <x v="0"/>
    <x v="1"/>
    <s v="DK2_NoDH"/>
    <x v="20"/>
    <s v="GNR_ENG_BGAS_BP_E-33"/>
    <x v="8"/>
    <n v="2.3035880000000001E-3"/>
  </r>
  <r>
    <x v="0"/>
    <x v="0"/>
    <x v="0"/>
    <x v="0"/>
    <x v="1"/>
    <s v="DK2_NoDH"/>
    <x v="20"/>
    <s v="GNR_ENG_BGAS_BP_E-34"/>
    <x v="8"/>
    <n v="1.0015600000000001E-3"/>
  </r>
  <r>
    <x v="0"/>
    <x v="0"/>
    <x v="0"/>
    <x v="0"/>
    <x v="1"/>
    <s v="DK2_NoDH"/>
    <x v="20"/>
    <s v="GNR_ENG_BGAS_BP_E-35"/>
    <x v="8"/>
    <n v="2.203432E-3"/>
  </r>
  <r>
    <x v="0"/>
    <x v="0"/>
    <x v="0"/>
    <x v="0"/>
    <x v="1"/>
    <s v="DK2_NoDH"/>
    <x v="20"/>
    <s v="GNR_ENG_BGAS_BP_E-36"/>
    <x v="8"/>
    <n v="6.3098280000000004E-4"/>
  </r>
  <r>
    <x v="0"/>
    <x v="0"/>
    <x v="0"/>
    <x v="0"/>
    <x v="1"/>
    <s v="DK2_NoDH"/>
    <x v="20"/>
    <s v="GNR_ENG_BGAS_BP_E-37"/>
    <x v="8"/>
    <n v="1.0015600000000001E-3"/>
  </r>
  <r>
    <x v="0"/>
    <x v="0"/>
    <x v="0"/>
    <x v="0"/>
    <x v="1"/>
    <s v="DK2_NoDH"/>
    <x v="20"/>
    <s v="GNR_ENG_BGAS_BP_E-38"/>
    <x v="8"/>
    <n v="3.6356627999999998E-3"/>
  </r>
  <r>
    <x v="0"/>
    <x v="0"/>
    <x v="0"/>
    <x v="0"/>
    <x v="1"/>
    <s v="DK2_NoDH"/>
    <x v="20"/>
    <s v="GNR_ENG_BGAS_BP_E-39"/>
    <x v="8"/>
    <n v="8.212792E-3"/>
  </r>
  <r>
    <x v="0"/>
    <x v="0"/>
    <x v="0"/>
    <x v="0"/>
    <x v="1"/>
    <s v="DK2_NoDH"/>
    <x v="20"/>
    <s v="GNR_ENG_BGAS_BP_E-40"/>
    <x v="8"/>
    <n v="4.0062399999999998E-4"/>
  </r>
  <r>
    <x v="0"/>
    <x v="0"/>
    <x v="0"/>
    <x v="0"/>
    <x v="1"/>
    <s v="DK2_NoDH"/>
    <x v="20"/>
    <s v="GNR_ENG_BGAS_BP_E-42"/>
    <x v="8"/>
    <n v="4.4068639999999999E-2"/>
  </r>
  <r>
    <x v="0"/>
    <x v="0"/>
    <x v="0"/>
    <x v="0"/>
    <x v="1"/>
    <s v="DK2_NoDH"/>
    <x v="20"/>
    <s v="GNR_ENG_BGAS_CND_E-32"/>
    <x v="8"/>
    <n v="1.302028E-3"/>
  </r>
  <r>
    <x v="0"/>
    <x v="0"/>
    <x v="0"/>
    <x v="0"/>
    <x v="1"/>
    <s v="DK2_NoDH"/>
    <x v="20"/>
    <s v="GNR_ENG_BGAS_CND_E-35"/>
    <x v="8"/>
    <n v="3.1048360000000001E-3"/>
  </r>
  <r>
    <x v="0"/>
    <x v="0"/>
    <x v="0"/>
    <x v="0"/>
    <x v="1"/>
    <s v="DK2_NoDH"/>
    <x v="21"/>
    <s v="GNR_ENG_LIGHTOIL_BP_E-37"/>
    <x v="8"/>
    <n v="0.16024959999999999"/>
  </r>
  <r>
    <x v="0"/>
    <x v="0"/>
    <x v="0"/>
    <x v="0"/>
    <x v="1"/>
    <s v="DK2_NoDH"/>
    <x v="21"/>
    <s v="GNR_ENG_LIGHTOIL_BP_E-39"/>
    <x v="8"/>
    <n v="7.812168E-4"/>
  </r>
  <r>
    <x v="0"/>
    <x v="0"/>
    <x v="0"/>
    <x v="0"/>
    <x v="1"/>
    <s v="DK2_NoDH"/>
    <x v="21"/>
    <s v="GNR_ENG_LIGHTOIL_CND_E-37"/>
    <x v="8"/>
    <n v="0.20031199999999999"/>
  </r>
  <r>
    <x v="0"/>
    <x v="0"/>
    <x v="0"/>
    <x v="0"/>
    <x v="1"/>
    <s v="DK2_NoDH"/>
    <x v="16"/>
    <s v="GNR_ENG_NGAS_BP_E-33"/>
    <x v="8"/>
    <n v="5.9092040000000004E-3"/>
  </r>
  <r>
    <x v="0"/>
    <x v="0"/>
    <x v="0"/>
    <x v="0"/>
    <x v="1"/>
    <s v="DK2_NoDH"/>
    <x v="16"/>
    <s v="GNR_ENG_NGAS_BP_E-34"/>
    <x v="8"/>
    <n v="2.2735412E-2"/>
  </r>
  <r>
    <x v="0"/>
    <x v="0"/>
    <x v="0"/>
    <x v="0"/>
    <x v="1"/>
    <s v="DK2_NoDH"/>
    <x v="16"/>
    <s v="GNR_ENG_NGAS_BP_E-36"/>
    <x v="8"/>
    <n v="2.5539780000000002E-2"/>
  </r>
  <r>
    <x v="0"/>
    <x v="0"/>
    <x v="0"/>
    <x v="0"/>
    <x v="1"/>
    <s v="DK2_NoDH"/>
    <x v="16"/>
    <s v="GNR_ENG_NGAS_BP_E-37"/>
    <x v="8"/>
    <n v="1.0616535999999999E-2"/>
  </r>
  <r>
    <x v="0"/>
    <x v="0"/>
    <x v="0"/>
    <x v="0"/>
    <x v="1"/>
    <s v="DK2_NoDH"/>
    <x v="16"/>
    <s v="GNR_ENG_NGAS_BP_E-38"/>
    <x v="8"/>
    <n v="3.7658655999999999E-2"/>
  </r>
  <r>
    <x v="0"/>
    <x v="0"/>
    <x v="0"/>
    <x v="0"/>
    <x v="1"/>
    <s v="DK2_NoDH"/>
    <x v="16"/>
    <s v="GNR_ENG_NGAS_BP_E-39"/>
    <x v="8"/>
    <n v="8.1627140000000001E-2"/>
  </r>
  <r>
    <x v="0"/>
    <x v="0"/>
    <x v="0"/>
    <x v="0"/>
    <x v="1"/>
    <s v="DK2_NoDH"/>
    <x v="16"/>
    <s v="GNR_ENG_NGAS_BP_E-40"/>
    <x v="8"/>
    <n v="5.6087360000000003E-2"/>
  </r>
  <r>
    <x v="0"/>
    <x v="0"/>
    <x v="0"/>
    <x v="0"/>
    <x v="1"/>
    <s v="DK2_NoDH"/>
    <x v="16"/>
    <s v="GNR_ENG_NGAS_BP_E-41"/>
    <x v="8"/>
    <n v="0.16485677600000001"/>
  </r>
  <r>
    <x v="0"/>
    <x v="0"/>
    <x v="0"/>
    <x v="0"/>
    <x v="1"/>
    <s v="DK2_NoDH"/>
    <x v="16"/>
    <s v="GNR_ENG_NGAS_BP_E-46"/>
    <x v="8"/>
    <n v="8.2929167999999998E-2"/>
  </r>
  <r>
    <x v="0"/>
    <x v="0"/>
    <x v="0"/>
    <x v="0"/>
    <x v="1"/>
    <s v="DK2_NoDH"/>
    <x v="4"/>
    <s v="GNR_PV_SUN"/>
    <x v="8"/>
    <n v="3.0614606056379898"/>
  </r>
  <r>
    <x v="0"/>
    <x v="0"/>
    <x v="0"/>
    <x v="0"/>
    <x v="1"/>
    <s v="DK2_NoDH"/>
    <x v="5"/>
    <s v="GNR_ROR_WTR"/>
    <x v="8"/>
    <n v="3.38317241379311E-4"/>
  </r>
  <r>
    <x v="0"/>
    <x v="0"/>
    <x v="0"/>
    <x v="0"/>
    <x v="1"/>
    <s v="DK2_NoDH"/>
    <x v="6"/>
    <s v="GNR_WT_WIND_ONS"/>
    <x v="8"/>
    <n v="16.7752486272"/>
  </r>
  <r>
    <x v="0"/>
    <x v="0"/>
    <x v="0"/>
    <x v="0"/>
    <x v="1"/>
    <s v="DK2_NoDH"/>
    <x v="6"/>
    <s v="GNR_WT_WIND_ON_LS_Y-2020"/>
    <x v="8"/>
    <n v="20.723404406949999"/>
  </r>
  <r>
    <x v="0"/>
    <x v="0"/>
    <x v="0"/>
    <x v="0"/>
    <x v="1"/>
    <s v="DK2_Offshore"/>
    <x v="6"/>
    <s v="GNR_WT_WIND_OFF"/>
    <x v="8"/>
    <n v="25.503844027200099"/>
  </r>
  <r>
    <x v="0"/>
    <x v="0"/>
    <x v="0"/>
    <x v="0"/>
    <x v="1"/>
    <s v="DK2_Rural"/>
    <x v="20"/>
    <s v="GNR_ENG_BGAS_BP_E-39"/>
    <x v="8"/>
    <n v="1.0115756E-2"/>
  </r>
  <r>
    <x v="0"/>
    <x v="0"/>
    <x v="0"/>
    <x v="0"/>
    <x v="1"/>
    <s v="DK2_Rural"/>
    <x v="20"/>
    <s v="GNR_ENG_BGAS_BP_E-40"/>
    <x v="8"/>
    <n v="5.3082679999999997E-3"/>
  </r>
  <r>
    <x v="0"/>
    <x v="0"/>
    <x v="0"/>
    <x v="0"/>
    <x v="1"/>
    <s v="DK2_Rural"/>
    <x v="20"/>
    <s v="GNR_ENG_BGAS_BP_E-41"/>
    <x v="8"/>
    <n v="2.0031199999999999E-2"/>
  </r>
  <r>
    <x v="0"/>
    <x v="0"/>
    <x v="0"/>
    <x v="0"/>
    <x v="1"/>
    <s v="DK2_Rural"/>
    <x v="20"/>
    <s v="GNR_ENG_BGAS_BP_E-42"/>
    <x v="8"/>
    <n v="5.7429450399999998E-2"/>
  </r>
  <r>
    <x v="0"/>
    <x v="0"/>
    <x v="0"/>
    <x v="0"/>
    <x v="1"/>
    <s v="DK2_Rural"/>
    <x v="1"/>
    <s v="GNR_ST_COAL_BP_E-35"/>
    <x v="8"/>
    <n v="2.119701584"/>
  </r>
  <r>
    <x v="0"/>
    <x v="0"/>
    <x v="0"/>
    <x v="0"/>
    <x v="1"/>
    <s v="DK2_Rural"/>
    <x v="23"/>
    <s v="GNR_ENG_FUELOIL_CND_E-42"/>
    <x v="8"/>
    <n v="2.0031200000000002E-3"/>
  </r>
  <r>
    <x v="0"/>
    <x v="0"/>
    <x v="0"/>
    <x v="0"/>
    <x v="1"/>
    <s v="DK2_Rural"/>
    <x v="23"/>
    <s v="GNR_ST_FUELOIL_CND_E-32"/>
    <x v="8"/>
    <n v="1.0466302000000001"/>
  </r>
  <r>
    <x v="0"/>
    <x v="0"/>
    <x v="0"/>
    <x v="0"/>
    <x v="1"/>
    <s v="DK2_Rural"/>
    <x v="21"/>
    <s v="GNR_ENG_LIGHTOIL_BP_E-43"/>
    <x v="8"/>
    <n v="5.0779092000000003E-3"/>
  </r>
  <r>
    <x v="0"/>
    <x v="0"/>
    <x v="0"/>
    <x v="0"/>
    <x v="1"/>
    <s v="DK2_Rural"/>
    <x v="21"/>
    <s v="GNR_ENG_LIGHTOIL_CND_E-37"/>
    <x v="8"/>
    <n v="0.15023400000000001"/>
  </r>
  <r>
    <x v="0"/>
    <x v="0"/>
    <x v="0"/>
    <x v="0"/>
    <x v="1"/>
    <s v="DK2_Rural"/>
    <x v="21"/>
    <s v="GNR_ENG_LIGHTOIL_CND_E-39"/>
    <x v="8"/>
    <n v="0.19630576"/>
  </r>
  <r>
    <x v="0"/>
    <x v="0"/>
    <x v="0"/>
    <x v="0"/>
    <x v="1"/>
    <s v="DK2_Rural"/>
    <x v="21"/>
    <s v="GNR_ENG_LIGHTOIL_CND_E-41"/>
    <x v="8"/>
    <n v="2.8043679999999998E-3"/>
  </r>
  <r>
    <x v="0"/>
    <x v="0"/>
    <x v="0"/>
    <x v="0"/>
    <x v="1"/>
    <s v="DK2_Rural"/>
    <x v="21"/>
    <s v="GNR_ENG_LIGHTOIL_CND_E-43"/>
    <x v="8"/>
    <n v="1.2018720000000001E-3"/>
  </r>
  <r>
    <x v="0"/>
    <x v="0"/>
    <x v="0"/>
    <x v="0"/>
    <x v="1"/>
    <s v="DK2_Rural"/>
    <x v="21"/>
    <s v="GNR_GT_LIGHTOIL_CND_E-27"/>
    <x v="8"/>
    <n v="1.4021840000000001"/>
  </r>
  <r>
    <x v="0"/>
    <x v="0"/>
    <x v="0"/>
    <x v="0"/>
    <x v="1"/>
    <s v="DK2_Rural"/>
    <x v="16"/>
    <s v="GNR_ENG_NGAS_BP_E-33"/>
    <x v="8"/>
    <n v="2.8744771999999998E-2"/>
  </r>
  <r>
    <x v="0"/>
    <x v="0"/>
    <x v="0"/>
    <x v="0"/>
    <x v="1"/>
    <s v="DK2_Rural"/>
    <x v="16"/>
    <s v="GNR_ENG_NGAS_BP_E-34"/>
    <x v="8"/>
    <n v="3.0046799999999999E-2"/>
  </r>
  <r>
    <x v="0"/>
    <x v="0"/>
    <x v="0"/>
    <x v="0"/>
    <x v="1"/>
    <s v="DK2_Rural"/>
    <x v="16"/>
    <s v="GNR_ENG_NGAS_BP_E-36"/>
    <x v="8"/>
    <n v="1.3170513999999999E-2"/>
  </r>
  <r>
    <x v="0"/>
    <x v="0"/>
    <x v="0"/>
    <x v="0"/>
    <x v="1"/>
    <s v="DK2_Rural"/>
    <x v="16"/>
    <s v="GNR_ENG_NGAS_BP_E-37"/>
    <x v="8"/>
    <n v="1.6625896000000001E-2"/>
  </r>
  <r>
    <x v="0"/>
    <x v="0"/>
    <x v="0"/>
    <x v="0"/>
    <x v="1"/>
    <s v="DK2_Rural"/>
    <x v="16"/>
    <s v="GNR_ENG_NGAS_BP_E-38"/>
    <x v="8"/>
    <n v="3.1899685999999997E-2"/>
  </r>
  <r>
    <x v="0"/>
    <x v="0"/>
    <x v="0"/>
    <x v="0"/>
    <x v="1"/>
    <s v="DK2_Rural"/>
    <x v="16"/>
    <s v="GNR_ENG_NGAS_BP_E-39"/>
    <x v="8"/>
    <n v="0.26140716000000003"/>
  </r>
  <r>
    <x v="0"/>
    <x v="0"/>
    <x v="0"/>
    <x v="0"/>
    <x v="1"/>
    <s v="DK2_Rural"/>
    <x v="16"/>
    <s v="GNR_ENG_NGAS_BP_E-40"/>
    <x v="8"/>
    <n v="0.24317876799999999"/>
  </r>
  <r>
    <x v="0"/>
    <x v="0"/>
    <x v="0"/>
    <x v="0"/>
    <x v="1"/>
    <s v="DK2_Rural"/>
    <x v="16"/>
    <s v="GNR_ENG_NGAS_BP_E-41"/>
    <x v="8"/>
    <n v="5.4444801600000002E-2"/>
  </r>
  <r>
    <x v="0"/>
    <x v="0"/>
    <x v="0"/>
    <x v="0"/>
    <x v="1"/>
    <s v="DK2_Rural"/>
    <x v="16"/>
    <s v="GNR_ENG_NGAS_BP_E-42"/>
    <x v="8"/>
    <n v="1.5223712E-2"/>
  </r>
  <r>
    <x v="0"/>
    <x v="0"/>
    <x v="0"/>
    <x v="0"/>
    <x v="1"/>
    <s v="DK2_Rural"/>
    <x v="16"/>
    <s v="GNR_ENG_NGAS_BP_E-43"/>
    <x v="8"/>
    <n v="2.4808641199999999E-2"/>
  </r>
  <r>
    <x v="0"/>
    <x v="0"/>
    <x v="0"/>
    <x v="0"/>
    <x v="1"/>
    <s v="DK2_Rural"/>
    <x v="16"/>
    <s v="GNR_ENG_NGAS_BP_E-45"/>
    <x v="8"/>
    <n v="5.0077999999999998E-3"/>
  </r>
  <r>
    <x v="0"/>
    <x v="0"/>
    <x v="0"/>
    <x v="0"/>
    <x v="1"/>
    <s v="DK2_Rural"/>
    <x v="16"/>
    <s v="GNR_ENG_NGAS_BP_E-46"/>
    <x v="8"/>
    <n v="5.5085799999999999E-3"/>
  </r>
  <r>
    <x v="0"/>
    <x v="0"/>
    <x v="0"/>
    <x v="0"/>
    <x v="1"/>
    <s v="DK2_Rural"/>
    <x v="22"/>
    <s v="GNR_ST_STRW_BP_E-24"/>
    <x v="8"/>
    <n v="0.1902964"/>
  </r>
  <r>
    <x v="0"/>
    <x v="0"/>
    <x v="0"/>
    <x v="0"/>
    <x v="1"/>
    <s v="DK2_Rural"/>
    <x v="22"/>
    <s v="GNR_ST_STRW_BP_E-27"/>
    <x v="8"/>
    <n v="0.37983161440000002"/>
  </r>
  <r>
    <x v="0"/>
    <x v="0"/>
    <x v="0"/>
    <x v="0"/>
    <x v="1"/>
    <s v="DK2_Rural"/>
    <x v="22"/>
    <s v="GNR_ST_STRW_BP_E-28"/>
    <x v="8"/>
    <n v="0.43768172"/>
  </r>
  <r>
    <x v="0"/>
    <x v="0"/>
    <x v="0"/>
    <x v="0"/>
    <x v="1"/>
    <s v="DK2_Small"/>
    <x v="16"/>
    <s v="GNR_ENG_NGAS_BP_E-46"/>
    <x v="8"/>
    <n v="0.38560060000000002"/>
  </r>
  <r>
    <x v="0"/>
    <x v="0"/>
    <x v="0"/>
    <x v="1"/>
    <x v="2"/>
    <s v="EE_A"/>
    <x v="4"/>
    <s v="GNR_PV_SUN_LS-4-MW_Y-2020"/>
    <x v="8"/>
    <n v="7.9979891192627797"/>
  </r>
  <r>
    <x v="0"/>
    <x v="0"/>
    <x v="0"/>
    <x v="1"/>
    <x v="2"/>
    <s v="EE_A"/>
    <x v="6"/>
    <s v="GNR_WT_WIND_ON_LS_Y-2020"/>
    <x v="8"/>
    <n v="132.28872389738399"/>
  </r>
  <r>
    <x v="0"/>
    <x v="0"/>
    <x v="0"/>
    <x v="1"/>
    <x v="2"/>
    <s v="EE_Industry"/>
    <x v="20"/>
    <s v="GNR_ST_BGAS_EXT_E-38"/>
    <x v="8"/>
    <n v="1.1773440000000001E-3"/>
  </r>
  <r>
    <x v="0"/>
    <x v="0"/>
    <x v="0"/>
    <x v="1"/>
    <x v="2"/>
    <s v="EE_Industry"/>
    <x v="7"/>
    <s v="GNR_ENG_RETORT-GAS_E-44"/>
    <x v="8"/>
    <n v="1.1699993561199999"/>
  </r>
  <r>
    <x v="0"/>
    <x v="0"/>
    <x v="0"/>
    <x v="1"/>
    <x v="2"/>
    <s v="EE_Industry"/>
    <x v="15"/>
    <s v="IMAVERE_ST_WOOD_BP"/>
    <x v="8"/>
    <n v="0.49263131805999999"/>
  </r>
  <r>
    <x v="0"/>
    <x v="0"/>
    <x v="0"/>
    <x v="1"/>
    <x v="2"/>
    <s v="EE_Industry"/>
    <x v="15"/>
    <s v="OSULA_ST_WOOD_BP"/>
    <x v="8"/>
    <n v="0.49263131805999999"/>
  </r>
  <r>
    <x v="0"/>
    <x v="0"/>
    <x v="0"/>
    <x v="1"/>
    <x v="2"/>
    <s v="EE_Industry"/>
    <x v="8"/>
    <s v="GNR_ST_WOODWST_BP_E-53"/>
    <x v="8"/>
    <n v="0.640420713478"/>
  </r>
  <r>
    <x v="0"/>
    <x v="0"/>
    <x v="0"/>
    <x v="1"/>
    <x v="2"/>
    <s v="EE_Kohtla_Jarve"/>
    <x v="16"/>
    <s v="GNR_ENG_NGAS_EXT_E-44"/>
    <x v="8"/>
    <n v="0.197052523136"/>
  </r>
  <r>
    <x v="0"/>
    <x v="0"/>
    <x v="0"/>
    <x v="1"/>
    <x v="2"/>
    <s v="EE_Narva"/>
    <x v="25"/>
    <s v="AUVERE_ST_SHALE_CND"/>
    <x v="8"/>
    <n v="8.4008400000000005"/>
  </r>
  <r>
    <x v="0"/>
    <x v="0"/>
    <x v="0"/>
    <x v="1"/>
    <x v="2"/>
    <s v="EE_Narva"/>
    <x v="25"/>
    <s v="NARVA-11_ST_SHALE_EXT"/>
    <x v="8"/>
    <n v="6.5407345919999997"/>
  </r>
  <r>
    <x v="0"/>
    <x v="0"/>
    <x v="0"/>
    <x v="1"/>
    <x v="2"/>
    <s v="EE_Narva"/>
    <x v="25"/>
    <s v="NARVA-12_ST_SHALE_CND"/>
    <x v="8"/>
    <n v="5.4506121600000004"/>
  </r>
  <r>
    <x v="0"/>
    <x v="0"/>
    <x v="0"/>
    <x v="1"/>
    <x v="2"/>
    <s v="EE_Narva"/>
    <x v="25"/>
    <s v="NARVA-1_ST_SHALE_CND"/>
    <x v="8"/>
    <n v="5.6885644199999996"/>
  </r>
  <r>
    <x v="0"/>
    <x v="0"/>
    <x v="0"/>
    <x v="1"/>
    <x v="2"/>
    <s v="EE_Narva"/>
    <x v="25"/>
    <s v="NARVA-2_ST_SHALE_CND"/>
    <x v="8"/>
    <n v="5.6885644199999996"/>
  </r>
  <r>
    <x v="0"/>
    <x v="0"/>
    <x v="0"/>
    <x v="1"/>
    <x v="2"/>
    <s v="EE_Narva"/>
    <x v="25"/>
    <s v="NARVA-3_ST_SHALE_CND"/>
    <x v="8"/>
    <n v="5.5863746399999998"/>
  </r>
  <r>
    <x v="0"/>
    <x v="0"/>
    <x v="0"/>
    <x v="1"/>
    <x v="2"/>
    <s v="EE_Narva"/>
    <x v="25"/>
    <s v="NARVA-4_ST_SHALE_CND"/>
    <x v="8"/>
    <n v="5.5863746399999998"/>
  </r>
  <r>
    <x v="0"/>
    <x v="0"/>
    <x v="0"/>
    <x v="1"/>
    <x v="2"/>
    <s v="EE_Narva"/>
    <x v="25"/>
    <s v="NARVA-5_ST_SHALE_CND"/>
    <x v="8"/>
    <n v="5.8929439800000001"/>
  </r>
  <r>
    <x v="0"/>
    <x v="0"/>
    <x v="0"/>
    <x v="1"/>
    <x v="2"/>
    <s v="EE_Narva"/>
    <x v="25"/>
    <s v="NARVA-6_ST_SHALE_CND"/>
    <x v="8"/>
    <n v="5.8929439800000001"/>
  </r>
  <r>
    <x v="0"/>
    <x v="0"/>
    <x v="0"/>
    <x v="1"/>
    <x v="2"/>
    <s v="EE_Narva"/>
    <x v="25"/>
    <s v="NARVA-7_ST_SHALE_CND"/>
    <x v="8"/>
    <n v="5.6885644199999996"/>
  </r>
  <r>
    <x v="0"/>
    <x v="0"/>
    <x v="0"/>
    <x v="1"/>
    <x v="2"/>
    <s v="EE_Narva"/>
    <x v="25"/>
    <s v="NARVA-8_ST_SHALE_CND"/>
    <x v="8"/>
    <n v="5.9480399999999998"/>
  </r>
  <r>
    <x v="0"/>
    <x v="0"/>
    <x v="0"/>
    <x v="1"/>
    <x v="2"/>
    <s v="EE_Parnu"/>
    <x v="20"/>
    <s v="GNR_ST_BGAS_EXT_E-38"/>
    <x v="8"/>
    <n v="1.1773440000000001E-3"/>
  </r>
  <r>
    <x v="0"/>
    <x v="0"/>
    <x v="0"/>
    <x v="1"/>
    <x v="2"/>
    <s v="EE_Parnu"/>
    <x v="15"/>
    <s v="PARNU-1_ST_WOOD_BP"/>
    <x v="8"/>
    <n v="1.083788899732"/>
  </r>
  <r>
    <x v="0"/>
    <x v="0"/>
    <x v="0"/>
    <x v="1"/>
    <x v="2"/>
    <s v="EE_Rural"/>
    <x v="20"/>
    <s v="GNR_ST_BGAS_EXT_E-38"/>
    <x v="8"/>
    <n v="3.8852352E-2"/>
  </r>
  <r>
    <x v="0"/>
    <x v="0"/>
    <x v="0"/>
    <x v="1"/>
    <x v="2"/>
    <s v="EE_Rural"/>
    <x v="16"/>
    <s v="GNR_ENG_NGAS_EXT_E-44"/>
    <x v="8"/>
    <n v="1.47789392352E-2"/>
  </r>
  <r>
    <x v="0"/>
    <x v="0"/>
    <x v="0"/>
    <x v="1"/>
    <x v="2"/>
    <s v="EE_Rural"/>
    <x v="5"/>
    <s v="GNR_ROR_WTR"/>
    <x v="8"/>
    <n v="9.0217931034482807E-2"/>
  </r>
  <r>
    <x v="0"/>
    <x v="0"/>
    <x v="0"/>
    <x v="1"/>
    <x v="2"/>
    <s v="EE_Rural"/>
    <x v="6"/>
    <s v="GNR_WT_WIND_ONS"/>
    <x v="8"/>
    <n v="10.332894208000001"/>
  </r>
  <r>
    <x v="0"/>
    <x v="0"/>
    <x v="0"/>
    <x v="1"/>
    <x v="2"/>
    <s v="EE_Rural"/>
    <x v="8"/>
    <s v="EBAVERE_ST_WOODWST_BP"/>
    <x v="8"/>
    <n v="0.49263131805999999"/>
  </r>
  <r>
    <x v="0"/>
    <x v="0"/>
    <x v="0"/>
    <x v="1"/>
    <x v="2"/>
    <s v="EE_Sillamae"/>
    <x v="16"/>
    <s v="GNR_ENG_NGAS_EXT_E-44"/>
    <x v="8"/>
    <n v="0.12315782695999999"/>
  </r>
  <r>
    <x v="0"/>
    <x v="0"/>
    <x v="0"/>
    <x v="1"/>
    <x v="2"/>
    <s v="EE_Sillamae"/>
    <x v="15"/>
    <s v="SILLAMAE_ST_WOOD_BP"/>
    <x v="8"/>
    <n v="0.28572616447479998"/>
  </r>
  <r>
    <x v="0"/>
    <x v="0"/>
    <x v="0"/>
    <x v="1"/>
    <x v="2"/>
    <s v="EE_Tallinn"/>
    <x v="2"/>
    <s v="IRU_ST_MSW_BP"/>
    <x v="8"/>
    <n v="0.37063954199999999"/>
  </r>
  <r>
    <x v="0"/>
    <x v="0"/>
    <x v="0"/>
    <x v="1"/>
    <x v="2"/>
    <s v="EE_Tallinn"/>
    <x v="16"/>
    <s v="GNR_ENG_NGAS_EXT_E-44"/>
    <x v="8"/>
    <n v="1.8473674044000001E-2"/>
  </r>
  <r>
    <x v="0"/>
    <x v="0"/>
    <x v="0"/>
    <x v="1"/>
    <x v="2"/>
    <s v="EE_Tallinn"/>
    <x v="16"/>
    <s v="IRU_ST_NGAS_BP"/>
    <x v="8"/>
    <n v="1.1576835734240001"/>
  </r>
  <r>
    <x v="0"/>
    <x v="0"/>
    <x v="0"/>
    <x v="1"/>
    <x v="2"/>
    <s v="EE_Tallinn"/>
    <x v="15"/>
    <s v="MUSTAMAE_ST_WOOD_BP"/>
    <x v="8"/>
    <n v="0.49263131805999999"/>
  </r>
  <r>
    <x v="0"/>
    <x v="0"/>
    <x v="0"/>
    <x v="1"/>
    <x v="2"/>
    <s v="EE_Tallinn"/>
    <x v="15"/>
    <s v="VAO-1_ST_WOOD_BP"/>
    <x v="8"/>
    <n v="1.2315782951500001"/>
  </r>
  <r>
    <x v="0"/>
    <x v="0"/>
    <x v="0"/>
    <x v="1"/>
    <x v="2"/>
    <s v="EE_Tallinn"/>
    <x v="15"/>
    <s v="VAO-2_ST_WOOD_BP"/>
    <x v="8"/>
    <n v="1.034525767926"/>
  </r>
  <r>
    <x v="0"/>
    <x v="0"/>
    <x v="0"/>
    <x v="1"/>
    <x v="2"/>
    <s v="EE_Tartu"/>
    <x v="15"/>
    <s v="TARTU-1_ST_WOOD_BP"/>
    <x v="8"/>
    <n v="1.083788899732"/>
  </r>
  <r>
    <x v="0"/>
    <x v="0"/>
    <x v="0"/>
    <x v="1"/>
    <x v="2"/>
    <s v="EE_Urban"/>
    <x v="20"/>
    <s v="GNR_ST_BGAS_EXT_E-38"/>
    <x v="8"/>
    <n v="1.1773440000000001E-3"/>
  </r>
  <r>
    <x v="0"/>
    <x v="0"/>
    <x v="0"/>
    <x v="1"/>
    <x v="2"/>
    <s v="EE_Urban"/>
    <x v="16"/>
    <s v="GNR_ENG_NGAS_EXT_E-44"/>
    <x v="8"/>
    <n v="1.1084204426400001E-2"/>
  </r>
  <r>
    <x v="0"/>
    <x v="0"/>
    <x v="0"/>
    <x v="1"/>
    <x v="2"/>
    <s v="EE_Urban"/>
    <x v="15"/>
    <s v="GNR_ST_WOOD_BP_E-53"/>
    <x v="8"/>
    <n v="0.59115758167200005"/>
  </r>
  <r>
    <x v="0"/>
    <x v="0"/>
    <x v="0"/>
    <x v="2"/>
    <x v="3"/>
    <s v="FI_IND"/>
    <x v="20"/>
    <s v="GNR_IND-ST_BGAS_BP_CB-30"/>
    <x v="8"/>
    <n v="5.2957865592800003E-2"/>
  </r>
  <r>
    <x v="0"/>
    <x v="0"/>
    <x v="0"/>
    <x v="2"/>
    <x v="3"/>
    <s v="FI_IND"/>
    <x v="1"/>
    <s v="GNR_IND-ST_COAL_BP_CB-30"/>
    <x v="8"/>
    <n v="0.24061477440000001"/>
  </r>
  <r>
    <x v="0"/>
    <x v="0"/>
    <x v="0"/>
    <x v="2"/>
    <x v="3"/>
    <s v="FI_IND"/>
    <x v="23"/>
    <s v="GNR_IND-ST_FUELOIL_BP_CB-30"/>
    <x v="8"/>
    <n v="1.5908779040000001"/>
  </r>
  <r>
    <x v="0"/>
    <x v="0"/>
    <x v="0"/>
    <x v="2"/>
    <x v="3"/>
    <s v="FI_IND"/>
    <x v="23"/>
    <s v="GNR_IND-ST_FUELOIL_BP_CB-80"/>
    <x v="8"/>
    <n v="0.95148200000000005"/>
  </r>
  <r>
    <x v="0"/>
    <x v="0"/>
    <x v="0"/>
    <x v="2"/>
    <x v="3"/>
    <s v="FI_IND"/>
    <x v="21"/>
    <s v="GNR_IND-ST_LIGHTOIL_BP_CB-30"/>
    <x v="8"/>
    <n v="9.8954128000000002E-2"/>
  </r>
  <r>
    <x v="0"/>
    <x v="0"/>
    <x v="0"/>
    <x v="2"/>
    <x v="3"/>
    <s v="FI_IND"/>
    <x v="2"/>
    <s v="GNR_IND-ST_MSW_BP_CB-30"/>
    <x v="8"/>
    <n v="14.422464"/>
  </r>
  <r>
    <x v="0"/>
    <x v="0"/>
    <x v="0"/>
    <x v="2"/>
    <x v="3"/>
    <s v="FI_IND"/>
    <x v="2"/>
    <s v="GNR_ST_MSW_BP_E-23_LS-220-MW-FEED_Y-2020"/>
    <x v="8"/>
    <n v="93.0589358221917"/>
  </r>
  <r>
    <x v="0"/>
    <x v="0"/>
    <x v="0"/>
    <x v="2"/>
    <x v="3"/>
    <s v="FI_IND"/>
    <x v="16"/>
    <s v="GNR_GT_NGAS_BP_CB-30"/>
    <x v="8"/>
    <n v="0.82127919999999999"/>
  </r>
  <r>
    <x v="0"/>
    <x v="0"/>
    <x v="0"/>
    <x v="2"/>
    <x v="3"/>
    <s v="FI_IND"/>
    <x v="16"/>
    <s v="GNR_GT_NGAS_BP_CB-50"/>
    <x v="8"/>
    <n v="1.4021840000000001"/>
  </r>
  <r>
    <x v="0"/>
    <x v="0"/>
    <x v="0"/>
    <x v="2"/>
    <x v="3"/>
    <s v="FI_IND"/>
    <x v="16"/>
    <s v="GNR_IND-ST_NGAS_BP_CB-30"/>
    <x v="8"/>
    <n v="3.4237875894880001"/>
  </r>
  <r>
    <x v="0"/>
    <x v="0"/>
    <x v="0"/>
    <x v="2"/>
    <x v="3"/>
    <s v="FI_IND"/>
    <x v="9"/>
    <s v="AITTALUOTO_IND-ST_PEAT_EXT"/>
    <x v="8"/>
    <n v="2.2755443199999998"/>
  </r>
  <r>
    <x v="0"/>
    <x v="0"/>
    <x v="0"/>
    <x v="2"/>
    <x v="3"/>
    <s v="FI_IND"/>
    <x v="9"/>
    <s v="ALHOLMEN2_IND-ST_PEAT_EXT"/>
    <x v="8"/>
    <n v="9.6149760000000004"/>
  </r>
  <r>
    <x v="0"/>
    <x v="0"/>
    <x v="0"/>
    <x v="2"/>
    <x v="3"/>
    <s v="FI_IND"/>
    <x v="9"/>
    <s v="GNR_IND-ST_PEAT_BP_CB-20"/>
    <x v="8"/>
    <n v="1.4422463999999999"/>
  </r>
  <r>
    <x v="0"/>
    <x v="0"/>
    <x v="0"/>
    <x v="2"/>
    <x v="3"/>
    <s v="FI_IND"/>
    <x v="9"/>
    <s v="GNR_IND-ST_PEAT_BP_CB-30"/>
    <x v="8"/>
    <n v="7.1230947200000001"/>
  </r>
  <r>
    <x v="0"/>
    <x v="0"/>
    <x v="0"/>
    <x v="2"/>
    <x v="3"/>
    <s v="FI_IND"/>
    <x v="9"/>
    <s v="GNR_ST_PEAT_BP_CB-50"/>
    <x v="8"/>
    <n v="0.48074879999999998"/>
  </r>
  <r>
    <x v="0"/>
    <x v="0"/>
    <x v="0"/>
    <x v="2"/>
    <x v="3"/>
    <s v="FI_IND"/>
    <x v="17"/>
    <s v="GNR_IND-ST_WOODCHI_BP_CB-20"/>
    <x v="8"/>
    <n v="5.2281431999999999"/>
  </r>
  <r>
    <x v="0"/>
    <x v="0"/>
    <x v="0"/>
    <x v="2"/>
    <x v="3"/>
    <s v="FI_IND"/>
    <x v="17"/>
    <s v="GNR_IND-ST_WOODCHI_BP_CB-30"/>
    <x v="8"/>
    <n v="6.09349104"/>
  </r>
  <r>
    <x v="0"/>
    <x v="0"/>
    <x v="0"/>
    <x v="2"/>
    <x v="3"/>
    <s v="FI_IND"/>
    <x v="17"/>
    <s v="GNR_IND-ST_WOODCHI_BP_CB-70"/>
    <x v="8"/>
    <n v="1.6225271999999999"/>
  </r>
  <r>
    <x v="0"/>
    <x v="0"/>
    <x v="0"/>
    <x v="2"/>
    <x v="3"/>
    <s v="FI_IND"/>
    <x v="8"/>
    <s v="ANJALANKOSKI_IND-ST_WOODWST_EXT"/>
    <x v="8"/>
    <n v="5.4084240000000001"/>
  </r>
  <r>
    <x v="0"/>
    <x v="0"/>
    <x v="0"/>
    <x v="2"/>
    <x v="3"/>
    <s v="FI_IND"/>
    <x v="8"/>
    <s v="GNR_IND-ST_BLACKLIC_BP_CB-20"/>
    <x v="8"/>
    <n v="1.7126676000000001"/>
  </r>
  <r>
    <x v="0"/>
    <x v="0"/>
    <x v="0"/>
    <x v="2"/>
    <x v="3"/>
    <s v="FI_IND"/>
    <x v="8"/>
    <s v="GNR_IND-ST_BLACKLIC_BP_CB-30"/>
    <x v="8"/>
    <n v="37.522644151999998"/>
  </r>
  <r>
    <x v="0"/>
    <x v="0"/>
    <x v="0"/>
    <x v="2"/>
    <x v="3"/>
    <s v="FI_IND"/>
    <x v="8"/>
    <s v="GNR_IND-ST_BLACKLIC_BP_CB-60"/>
    <x v="8"/>
    <n v="2.9305645600000001"/>
  </r>
  <r>
    <x v="0"/>
    <x v="0"/>
    <x v="0"/>
    <x v="2"/>
    <x v="3"/>
    <s v="FI_IND"/>
    <x v="8"/>
    <s v="GNR_IND-ST_WOODWST_BP_CB-20"/>
    <x v="8"/>
    <n v="3.6056159999999999"/>
  </r>
  <r>
    <x v="0"/>
    <x v="0"/>
    <x v="0"/>
    <x v="2"/>
    <x v="3"/>
    <s v="FI_IND"/>
    <x v="8"/>
    <s v="GNR_IND-ST_WOODWST_BP_CB-30"/>
    <x v="8"/>
    <n v="10.672623359999999"/>
  </r>
  <r>
    <x v="0"/>
    <x v="0"/>
    <x v="0"/>
    <x v="2"/>
    <x v="3"/>
    <s v="FI_large"/>
    <x v="1"/>
    <s v="NA2y3_ST_COAL_EXT"/>
    <x v="8"/>
    <n v="12.60363104"/>
  </r>
  <r>
    <x v="0"/>
    <x v="0"/>
    <x v="0"/>
    <x v="2"/>
    <x v="3"/>
    <s v="FI_large"/>
    <x v="23"/>
    <s v="GNR_ST_FUELOIL_BP_CB-50"/>
    <x v="8"/>
    <n v="1.0656598399999999"/>
  </r>
  <r>
    <x v="0"/>
    <x v="0"/>
    <x v="0"/>
    <x v="2"/>
    <x v="3"/>
    <s v="FI_large"/>
    <x v="9"/>
    <s v="GNR_IND-ST_PEAT_BP_CB-40"/>
    <x v="8"/>
    <n v="3.2049919999999998"/>
  </r>
  <r>
    <x v="0"/>
    <x v="0"/>
    <x v="0"/>
    <x v="2"/>
    <x v="3"/>
    <s v="FI_large"/>
    <x v="9"/>
    <s v="GNR_ST_PEAT_BP_CB-40"/>
    <x v="8"/>
    <n v="2.6040559999999999"/>
  </r>
  <r>
    <x v="0"/>
    <x v="0"/>
    <x v="0"/>
    <x v="2"/>
    <x v="3"/>
    <s v="FI_large"/>
    <x v="9"/>
    <s v="KELJONLAHTI_ST_PEAT_EXT"/>
    <x v="8"/>
    <n v="7.59983728"/>
  </r>
  <r>
    <x v="0"/>
    <x v="0"/>
    <x v="0"/>
    <x v="2"/>
    <x v="3"/>
    <s v="FI_large"/>
    <x v="9"/>
    <s v="TOPPILA2_ST_PEAT_EXT"/>
    <x v="8"/>
    <n v="5.4084240000000001"/>
  </r>
  <r>
    <x v="0"/>
    <x v="0"/>
    <x v="0"/>
    <x v="2"/>
    <x v="3"/>
    <s v="FI_large"/>
    <x v="17"/>
    <s v="GNR_IND-ST_WOODCHI_BP_CB-50"/>
    <x v="8"/>
    <n v="8.4131040000000006"/>
  </r>
  <r>
    <x v="0"/>
    <x v="0"/>
    <x v="0"/>
    <x v="2"/>
    <x v="3"/>
    <s v="FI_large"/>
    <x v="17"/>
    <s v="GNR_ST_WOODCHI_BP_CB-40"/>
    <x v="8"/>
    <n v="4.2065520000000003"/>
  </r>
  <r>
    <x v="0"/>
    <x v="0"/>
    <x v="0"/>
    <x v="2"/>
    <x v="3"/>
    <s v="FI_large_gas"/>
    <x v="20"/>
    <s v="GNR_ST_BGAS_BP_CB-40"/>
    <x v="8"/>
    <n v="0.49263130783999998"/>
  </r>
  <r>
    <x v="0"/>
    <x v="0"/>
    <x v="0"/>
    <x v="2"/>
    <x v="3"/>
    <s v="FI_large_gas"/>
    <x v="1"/>
    <s v="GNR_ST_COAL_BP_CB-50"/>
    <x v="8"/>
    <n v="24.748948223999999"/>
  </r>
  <r>
    <x v="0"/>
    <x v="0"/>
    <x v="0"/>
    <x v="2"/>
    <x v="3"/>
    <s v="FI_large_gas"/>
    <x v="2"/>
    <s v="GNR_ST_MSW_BP_CB-30"/>
    <x v="8"/>
    <n v="8.3129480000000004"/>
  </r>
  <r>
    <x v="0"/>
    <x v="0"/>
    <x v="0"/>
    <x v="2"/>
    <x v="3"/>
    <s v="FI_large_gas"/>
    <x v="2"/>
    <s v="GNR_ST_MSW_BP_E-23_LS-220-MW-FEED_Y-2020"/>
    <x v="8"/>
    <n v="44.695185788768804"/>
  </r>
  <r>
    <x v="0"/>
    <x v="0"/>
    <x v="0"/>
    <x v="2"/>
    <x v="3"/>
    <s v="FI_large_gas"/>
    <x v="16"/>
    <s v="GNR_CC_NGAS_BP_CB-100"/>
    <x v="8"/>
    <n v="2.8243992000000002"/>
  </r>
  <r>
    <x v="0"/>
    <x v="0"/>
    <x v="0"/>
    <x v="2"/>
    <x v="3"/>
    <s v="FI_large_gas"/>
    <x v="16"/>
    <s v="GNR_CC_NGAS_BP_CB-110"/>
    <x v="8"/>
    <n v="7.0309511999999996"/>
  </r>
  <r>
    <x v="0"/>
    <x v="0"/>
    <x v="0"/>
    <x v="2"/>
    <x v="3"/>
    <s v="FI_large_gas"/>
    <x v="16"/>
    <s v="GNR_CC_NGAS_BP_CB-90"/>
    <x v="8"/>
    <n v="4.2666456000000004"/>
  </r>
  <r>
    <x v="0"/>
    <x v="0"/>
    <x v="0"/>
    <x v="2"/>
    <x v="3"/>
    <s v="FI_large_gas"/>
    <x v="16"/>
    <s v="GNR_GT_NGAS_BP_CB-150"/>
    <x v="8"/>
    <n v="0.92143520000000001"/>
  </r>
  <r>
    <x v="0"/>
    <x v="0"/>
    <x v="0"/>
    <x v="2"/>
    <x v="3"/>
    <s v="FI_large_gas"/>
    <x v="16"/>
    <s v="GNR_GT_NGAS_BP_CB-50"/>
    <x v="8"/>
    <n v="9.2143520000000007E-2"/>
  </r>
  <r>
    <x v="0"/>
    <x v="0"/>
    <x v="0"/>
    <x v="2"/>
    <x v="3"/>
    <s v="FI_large_gas"/>
    <x v="16"/>
    <s v="GNR_GT_NGAS_BP_CB-60"/>
    <x v="8"/>
    <n v="0.98152879999999998"/>
  </r>
  <r>
    <x v="0"/>
    <x v="0"/>
    <x v="0"/>
    <x v="2"/>
    <x v="3"/>
    <s v="FI_large_gas"/>
    <x v="16"/>
    <s v="GNR_ST_NGAS_BP_CB-130"/>
    <x v="8"/>
    <n v="1.2562098349919999"/>
  </r>
  <r>
    <x v="0"/>
    <x v="0"/>
    <x v="0"/>
    <x v="2"/>
    <x v="3"/>
    <s v="FI_large_gas"/>
    <x v="16"/>
    <s v="GNR_ST_NGAS_BP_CB-50"/>
    <x v="8"/>
    <n v="5.6652600401600001E-2"/>
  </r>
  <r>
    <x v="0"/>
    <x v="0"/>
    <x v="0"/>
    <x v="2"/>
    <x v="3"/>
    <s v="FI_large_gas"/>
    <x v="16"/>
    <s v="GNR_ST_NGAS_BP_CB-90"/>
    <x v="8"/>
    <n v="1.5887359677840001"/>
  </r>
  <r>
    <x v="0"/>
    <x v="0"/>
    <x v="0"/>
    <x v="2"/>
    <x v="3"/>
    <s v="FI_large_gas"/>
    <x v="16"/>
    <s v="VUOSAARIB_CC_NGAS_EXT"/>
    <x v="8"/>
    <n v="5.9731546075599997"/>
  </r>
  <r>
    <x v="0"/>
    <x v="0"/>
    <x v="0"/>
    <x v="2"/>
    <x v="3"/>
    <s v="FI_large_gas"/>
    <x v="17"/>
    <s v="GNR_ST_WOODCHI_BP_CB-50"/>
    <x v="8"/>
    <n v="3.6056159999999999"/>
  </r>
  <r>
    <x v="0"/>
    <x v="0"/>
    <x v="0"/>
    <x v="2"/>
    <x v="3"/>
    <s v="FI_large_gas"/>
    <x v="8"/>
    <s v="GNR_IND-ST_WOODWST_BP_CB-50"/>
    <x v="8"/>
    <n v="7.1511383999999998"/>
  </r>
  <r>
    <x v="0"/>
    <x v="0"/>
    <x v="0"/>
    <x v="2"/>
    <x v="3"/>
    <s v="FI_medium"/>
    <x v="20"/>
    <s v="GNR_ENG_BGAS_BP_CB-100"/>
    <x v="8"/>
    <n v="1.6024960000000001E-2"/>
  </r>
  <r>
    <x v="0"/>
    <x v="0"/>
    <x v="0"/>
    <x v="2"/>
    <x v="3"/>
    <s v="FI_medium"/>
    <x v="20"/>
    <s v="GNR_GT_BGAS_BP_CB-30"/>
    <x v="8"/>
    <n v="2.6674200000000002E-3"/>
  </r>
  <r>
    <x v="0"/>
    <x v="0"/>
    <x v="0"/>
    <x v="2"/>
    <x v="3"/>
    <s v="FI_medium"/>
    <x v="1"/>
    <s v="GNR_ST_COAL_BP_CB-130"/>
    <x v="8"/>
    <n v="13.176523359999999"/>
  </r>
  <r>
    <x v="0"/>
    <x v="0"/>
    <x v="0"/>
    <x v="2"/>
    <x v="3"/>
    <s v="FI_medium"/>
    <x v="23"/>
    <s v="GNR_ST_FUELOIL_BP_CB-120"/>
    <x v="8"/>
    <n v="0.60133662399999999"/>
  </r>
  <r>
    <x v="0"/>
    <x v="0"/>
    <x v="0"/>
    <x v="2"/>
    <x v="3"/>
    <s v="FI_medium"/>
    <x v="23"/>
    <s v="GNR_ST_FUELOIL_BP_CB-30"/>
    <x v="8"/>
    <n v="0.30447424000000001"/>
  </r>
  <r>
    <x v="0"/>
    <x v="0"/>
    <x v="0"/>
    <x v="2"/>
    <x v="3"/>
    <s v="FI_medium"/>
    <x v="2"/>
    <s v="GNR_ST_MSW_BP_CB-30"/>
    <x v="8"/>
    <n v="4.6071759999999999"/>
  </r>
  <r>
    <x v="0"/>
    <x v="0"/>
    <x v="0"/>
    <x v="2"/>
    <x v="3"/>
    <s v="FI_medium"/>
    <x v="10"/>
    <s v="GNR_ST_BFG_BP_CB-280"/>
    <x v="8"/>
    <n v="1.3547360965599999"/>
  </r>
  <r>
    <x v="0"/>
    <x v="0"/>
    <x v="0"/>
    <x v="2"/>
    <x v="3"/>
    <s v="FI_medium"/>
    <x v="10"/>
    <s v="GNR_ST_BFG_BP_CB-90"/>
    <x v="8"/>
    <n v="0.80052587523999996"/>
  </r>
  <r>
    <x v="0"/>
    <x v="0"/>
    <x v="0"/>
    <x v="2"/>
    <x v="3"/>
    <s v="FI_medium"/>
    <x v="9"/>
    <s v="GNR_ST_PEAT_BP_CB-120"/>
    <x v="8"/>
    <n v="5.0077999999999996"/>
  </r>
  <r>
    <x v="0"/>
    <x v="0"/>
    <x v="0"/>
    <x v="2"/>
    <x v="3"/>
    <s v="FI_medium"/>
    <x v="9"/>
    <s v="GNR_ST_PEAT_BP_CB-30"/>
    <x v="8"/>
    <n v="3.305148"/>
  </r>
  <r>
    <x v="0"/>
    <x v="0"/>
    <x v="0"/>
    <x v="2"/>
    <x v="3"/>
    <s v="FI_medium"/>
    <x v="9"/>
    <s v="GNR_ST_PEAT_BP_CB-40"/>
    <x v="8"/>
    <n v="0.62497343999999999"/>
  </r>
  <r>
    <x v="0"/>
    <x v="0"/>
    <x v="0"/>
    <x v="2"/>
    <x v="3"/>
    <s v="FI_medium"/>
    <x v="9"/>
    <s v="GNR_ST_PEAT_BP_CB-50"/>
    <x v="8"/>
    <n v="0.58891727999999999"/>
  </r>
  <r>
    <x v="0"/>
    <x v="0"/>
    <x v="0"/>
    <x v="2"/>
    <x v="3"/>
    <s v="FI_medium"/>
    <x v="17"/>
    <s v="GNR_IND-ST_WOODCHI_BP_CB-40"/>
    <x v="8"/>
    <n v="2.16937896"/>
  </r>
  <r>
    <x v="0"/>
    <x v="0"/>
    <x v="0"/>
    <x v="2"/>
    <x v="3"/>
    <s v="FI_medium"/>
    <x v="17"/>
    <s v="GNR_ST_WOODCHI_BP_CB-20"/>
    <x v="8"/>
    <n v="1.27999368"/>
  </r>
  <r>
    <x v="0"/>
    <x v="0"/>
    <x v="0"/>
    <x v="2"/>
    <x v="3"/>
    <s v="FI_medium"/>
    <x v="17"/>
    <s v="GNR_ST_WOODCHI_BP_CB-30"/>
    <x v="8"/>
    <n v="2.9145395999999999"/>
  </r>
  <r>
    <x v="0"/>
    <x v="0"/>
    <x v="0"/>
    <x v="2"/>
    <x v="3"/>
    <s v="FI_medium"/>
    <x v="17"/>
    <s v="GNR_ST_WOODCHI_BP_CB-50"/>
    <x v="8"/>
    <n v="9.2964799199999995"/>
  </r>
  <r>
    <x v="0"/>
    <x v="0"/>
    <x v="0"/>
    <x v="2"/>
    <x v="3"/>
    <s v="FI_medium"/>
    <x v="8"/>
    <s v="GNR_IND-ST_WOODWST_BP_CB-40"/>
    <x v="8"/>
    <n v="4.3267391999999996"/>
  </r>
  <r>
    <x v="0"/>
    <x v="0"/>
    <x v="0"/>
    <x v="2"/>
    <x v="3"/>
    <s v="FI_medium_gas"/>
    <x v="20"/>
    <s v="GNR_GT_BGAS_BP_CB-100"/>
    <x v="8"/>
    <n v="2.9341619999999999E-2"/>
  </r>
  <r>
    <x v="0"/>
    <x v="0"/>
    <x v="0"/>
    <x v="2"/>
    <x v="3"/>
    <s v="FI_medium_gas"/>
    <x v="2"/>
    <s v="GNR_ST_MSW_BP_CB-20"/>
    <x v="8"/>
    <n v="3.9261151999999999"/>
  </r>
  <r>
    <x v="0"/>
    <x v="0"/>
    <x v="0"/>
    <x v="2"/>
    <x v="3"/>
    <s v="FI_medium_gas"/>
    <x v="2"/>
    <s v="GNR_ST_MSW_BP_CB-30"/>
    <x v="8"/>
    <n v="1.4021840000000001"/>
  </r>
  <r>
    <x v="0"/>
    <x v="0"/>
    <x v="0"/>
    <x v="2"/>
    <x v="3"/>
    <s v="FI_medium_gas"/>
    <x v="16"/>
    <s v="GNR_GT_NGAS_BP_CB-30"/>
    <x v="8"/>
    <n v="0.18028079999999999"/>
  </r>
  <r>
    <x v="0"/>
    <x v="0"/>
    <x v="0"/>
    <x v="2"/>
    <x v="3"/>
    <s v="FI_medium_gas"/>
    <x v="16"/>
    <s v="GNR_GT_NGAS_BP_CB-40"/>
    <x v="8"/>
    <n v="0.18028079999999999"/>
  </r>
  <r>
    <x v="0"/>
    <x v="0"/>
    <x v="0"/>
    <x v="2"/>
    <x v="3"/>
    <s v="FI_medium_gas"/>
    <x v="16"/>
    <s v="GNR_GT_NGAS_BP_CB-50"/>
    <x v="8"/>
    <n v="8.2127919999999993E-2"/>
  </r>
  <r>
    <x v="0"/>
    <x v="0"/>
    <x v="0"/>
    <x v="2"/>
    <x v="3"/>
    <s v="FI_medium_gas"/>
    <x v="16"/>
    <s v="GNR_GT_NGAS_BP_CB-60"/>
    <x v="8"/>
    <n v="0.80124799999999996"/>
  </r>
  <r>
    <x v="0"/>
    <x v="0"/>
    <x v="0"/>
    <x v="2"/>
    <x v="3"/>
    <s v="FI_medium_gas"/>
    <x v="16"/>
    <s v="GNR_GT_NGAS_BP_CB-70"/>
    <x v="8"/>
    <n v="0.84131040000000001"/>
  </r>
  <r>
    <x v="0"/>
    <x v="0"/>
    <x v="0"/>
    <x v="2"/>
    <x v="3"/>
    <s v="FI_medium_gas"/>
    <x v="16"/>
    <s v="GNR_GT_NGAS_BP_CB-90"/>
    <x v="8"/>
    <n v="0.83329792000000003"/>
  </r>
  <r>
    <x v="0"/>
    <x v="0"/>
    <x v="0"/>
    <x v="2"/>
    <x v="3"/>
    <s v="FI_medium_gas"/>
    <x v="17"/>
    <s v="GNR_IND-ST_WOODCHI_BP_CB-30"/>
    <x v="8"/>
    <n v="0.90140399999999998"/>
  </r>
  <r>
    <x v="0"/>
    <x v="0"/>
    <x v="0"/>
    <x v="2"/>
    <x v="3"/>
    <s v="FI_medium_gas"/>
    <x v="17"/>
    <s v="GNR_ST_WOODCHI_BP_CB-20"/>
    <x v="8"/>
    <n v="0.46873007999999999"/>
  </r>
  <r>
    <x v="0"/>
    <x v="0"/>
    <x v="0"/>
    <x v="2"/>
    <x v="3"/>
    <s v="FI_medium_gas"/>
    <x v="17"/>
    <s v="GNR_ST_WOODCHI_BP_CB-30"/>
    <x v="8"/>
    <n v="0.57088919999999999"/>
  </r>
  <r>
    <x v="0"/>
    <x v="0"/>
    <x v="0"/>
    <x v="2"/>
    <x v="3"/>
    <s v="FI_medium_gas"/>
    <x v="17"/>
    <s v="GNR_ST_WOODCHI_BP_CB-40"/>
    <x v="8"/>
    <n v="2.2835567999999999"/>
  </r>
  <r>
    <x v="0"/>
    <x v="0"/>
    <x v="0"/>
    <x v="2"/>
    <x v="3"/>
    <s v="FI_medium_gas"/>
    <x v="17"/>
    <s v="GNR_ST_WOODCHI_BP_CB-50"/>
    <x v="8"/>
    <n v="1.3220592"/>
  </r>
  <r>
    <x v="0"/>
    <x v="0"/>
    <x v="0"/>
    <x v="2"/>
    <x v="3"/>
    <s v="FI_medium_gas"/>
    <x v="8"/>
    <s v="GNR_IND-ST_WOODWST_BP_CB-40"/>
    <x v="8"/>
    <n v="4.5671135999999999"/>
  </r>
  <r>
    <x v="0"/>
    <x v="0"/>
    <x v="0"/>
    <x v="2"/>
    <x v="3"/>
    <s v="FI_small"/>
    <x v="23"/>
    <s v="GNR_GT_FUELOIL_BP_CB-40"/>
    <x v="8"/>
    <n v="2.0031199999999999E-2"/>
  </r>
  <r>
    <x v="0"/>
    <x v="0"/>
    <x v="0"/>
    <x v="2"/>
    <x v="3"/>
    <s v="FI_small"/>
    <x v="9"/>
    <s v="GNR_ST_PEAT_BP_CB-10"/>
    <x v="8"/>
    <n v="0.16425583999999999"/>
  </r>
  <r>
    <x v="0"/>
    <x v="0"/>
    <x v="0"/>
    <x v="2"/>
    <x v="3"/>
    <s v="FI_small"/>
    <x v="9"/>
    <s v="GNR_ST_PEAT_BP_CB-20"/>
    <x v="8"/>
    <n v="0.16024959999999999"/>
  </r>
  <r>
    <x v="0"/>
    <x v="0"/>
    <x v="0"/>
    <x v="2"/>
    <x v="3"/>
    <s v="FI_small"/>
    <x v="9"/>
    <s v="GNR_ST_PEAT_BP_CB-30"/>
    <x v="8"/>
    <n v="0.55286111999999998"/>
  </r>
  <r>
    <x v="0"/>
    <x v="0"/>
    <x v="0"/>
    <x v="2"/>
    <x v="3"/>
    <s v="FI_small"/>
    <x v="17"/>
    <s v="GNR_ST_WOODCHI_BP_CB-10"/>
    <x v="8"/>
    <n v="0.27042119999999997"/>
  </r>
  <r>
    <x v="0"/>
    <x v="0"/>
    <x v="0"/>
    <x v="2"/>
    <x v="3"/>
    <s v="FI_small"/>
    <x v="17"/>
    <s v="GNR_ST_WOODCHI_BP_CB-30"/>
    <x v="8"/>
    <n v="0.27042119999999997"/>
  </r>
  <r>
    <x v="0"/>
    <x v="0"/>
    <x v="0"/>
    <x v="2"/>
    <x v="3"/>
    <s v="FI_small"/>
    <x v="17"/>
    <s v="GNR_ST_WOODCHI_BP_CB-70"/>
    <x v="8"/>
    <n v="0.89539464000000002"/>
  </r>
  <r>
    <x v="0"/>
    <x v="0"/>
    <x v="0"/>
    <x v="2"/>
    <x v="3"/>
    <s v="FI_small"/>
    <x v="8"/>
    <s v="GNR_ST_WOODWST_BP_CB-30"/>
    <x v="8"/>
    <n v="8.4131040000000004E-2"/>
  </r>
  <r>
    <x v="0"/>
    <x v="0"/>
    <x v="0"/>
    <x v="2"/>
    <x v="3"/>
    <s v="FI_small_gas"/>
    <x v="16"/>
    <s v="GNR_ENG_NGAS_BP_CB-100"/>
    <x v="8"/>
    <n v="6.0093599999999997E-2"/>
  </r>
  <r>
    <x v="0"/>
    <x v="0"/>
    <x v="0"/>
    <x v="2"/>
    <x v="3"/>
    <s v="FI_small_gas"/>
    <x v="16"/>
    <s v="GNR_GT_NGAS_BP_CB-90"/>
    <x v="8"/>
    <n v="0.11017159999999999"/>
  </r>
  <r>
    <x v="0"/>
    <x v="0"/>
    <x v="0"/>
    <x v="2"/>
    <x v="3"/>
    <s v="FinA"/>
    <x v="20"/>
    <s v="GNR_ENG_BGAS_CND_E-35"/>
    <x v="8"/>
    <n v="1.302028E-2"/>
  </r>
  <r>
    <x v="0"/>
    <x v="0"/>
    <x v="0"/>
    <x v="2"/>
    <x v="3"/>
    <s v="FinA"/>
    <x v="23"/>
    <s v="GNR_GT_FUELOIL_CND_E-31"/>
    <x v="8"/>
    <n v="0.95949448000000004"/>
  </r>
  <r>
    <x v="0"/>
    <x v="0"/>
    <x v="0"/>
    <x v="2"/>
    <x v="3"/>
    <s v="FinA"/>
    <x v="21"/>
    <s v="GNR_GT_LIGHTOIL_CND_E-26"/>
    <x v="8"/>
    <n v="19.037652479999998"/>
  </r>
  <r>
    <x v="0"/>
    <x v="0"/>
    <x v="0"/>
    <x v="2"/>
    <x v="3"/>
    <s v="FinA"/>
    <x v="16"/>
    <s v="GNR_ENG_NGAS_CND_E-44"/>
    <x v="8"/>
    <n v="2.7042119999999999E-2"/>
  </r>
  <r>
    <x v="0"/>
    <x v="0"/>
    <x v="0"/>
    <x v="2"/>
    <x v="3"/>
    <s v="FinA"/>
    <x v="11"/>
    <s v="GNR_ST_NUCL_CND_E-33"/>
    <x v="8"/>
    <n v="551.35277064000002"/>
  </r>
  <r>
    <x v="0"/>
    <x v="0"/>
    <x v="0"/>
    <x v="2"/>
    <x v="3"/>
    <s v="FinA"/>
    <x v="9"/>
    <s v="GNR_ST_PEAT_CND_E-38"/>
    <x v="8"/>
    <n v="6.00936"/>
  </r>
  <r>
    <x v="0"/>
    <x v="0"/>
    <x v="0"/>
    <x v="2"/>
    <x v="3"/>
    <s v="FinA"/>
    <x v="5"/>
    <s v="GNR_RES_WTR_NOPMP_MC-01"/>
    <x v="8"/>
    <n v="3.5399260689655199"/>
  </r>
  <r>
    <x v="0"/>
    <x v="0"/>
    <x v="0"/>
    <x v="2"/>
    <x v="3"/>
    <s v="FinA"/>
    <x v="5"/>
    <s v="GNR_RES_WTR_NOPMP_MC-02"/>
    <x v="8"/>
    <n v="3.5399260689655199"/>
  </r>
  <r>
    <x v="0"/>
    <x v="0"/>
    <x v="0"/>
    <x v="2"/>
    <x v="3"/>
    <s v="FinA"/>
    <x v="5"/>
    <s v="GNR_RES_WTR_NOPMP_MC-03"/>
    <x v="8"/>
    <n v="3.5399260689655199"/>
  </r>
  <r>
    <x v="0"/>
    <x v="0"/>
    <x v="0"/>
    <x v="2"/>
    <x v="3"/>
    <s v="FinA"/>
    <x v="5"/>
    <s v="GNR_RES_WTR_NOPMP_MC-04"/>
    <x v="8"/>
    <n v="3.5399260689655199"/>
  </r>
  <r>
    <x v="0"/>
    <x v="0"/>
    <x v="0"/>
    <x v="2"/>
    <x v="3"/>
    <s v="FinA"/>
    <x v="5"/>
    <s v="GNR_RES_WTR_NOPMP_MC-05"/>
    <x v="8"/>
    <n v="3.5399260689655199"/>
  </r>
  <r>
    <x v="0"/>
    <x v="0"/>
    <x v="0"/>
    <x v="2"/>
    <x v="3"/>
    <s v="FinA"/>
    <x v="5"/>
    <s v="GNR_RES_WTR_NOPMP_MC-06"/>
    <x v="8"/>
    <n v="3.5399260689655199"/>
  </r>
  <r>
    <x v="0"/>
    <x v="0"/>
    <x v="0"/>
    <x v="2"/>
    <x v="3"/>
    <s v="FinA"/>
    <x v="5"/>
    <s v="GNR_RES_WTR_NOPMP_MC-07"/>
    <x v="8"/>
    <n v="3.5399260689655199"/>
  </r>
  <r>
    <x v="0"/>
    <x v="0"/>
    <x v="0"/>
    <x v="2"/>
    <x v="3"/>
    <s v="FinA"/>
    <x v="5"/>
    <s v="GNR_RES_WTR_NOPMP_MC-08"/>
    <x v="8"/>
    <n v="3.5399260689655199"/>
  </r>
  <r>
    <x v="0"/>
    <x v="0"/>
    <x v="0"/>
    <x v="2"/>
    <x v="3"/>
    <s v="FinA"/>
    <x v="5"/>
    <s v="GNR_RES_WTR_NOPMP_MC-09"/>
    <x v="8"/>
    <n v="3.5399260689655199"/>
  </r>
  <r>
    <x v="0"/>
    <x v="0"/>
    <x v="0"/>
    <x v="2"/>
    <x v="3"/>
    <s v="FinA"/>
    <x v="5"/>
    <s v="GNR_RES_WTR_NOPMP_MC-10"/>
    <x v="8"/>
    <n v="3.5399260689655199"/>
  </r>
  <r>
    <x v="0"/>
    <x v="0"/>
    <x v="0"/>
    <x v="2"/>
    <x v="3"/>
    <s v="FinA"/>
    <x v="5"/>
    <s v="GNR_ROR_WTR"/>
    <x v="8"/>
    <n v="40.072549517241399"/>
  </r>
  <r>
    <x v="0"/>
    <x v="0"/>
    <x v="0"/>
    <x v="2"/>
    <x v="3"/>
    <s v="FinA"/>
    <x v="6"/>
    <s v="GNR_WT_WIND_ONS"/>
    <x v="8"/>
    <n v="82.208172999680002"/>
  </r>
  <r>
    <x v="0"/>
    <x v="0"/>
    <x v="0"/>
    <x v="3"/>
    <x v="4"/>
    <s v="DE4-E_A"/>
    <x v="20"/>
    <s v="GNR_ENG_BGAS_BP_E-45"/>
    <x v="8"/>
    <n v="4.5170356000000002E-2"/>
  </r>
  <r>
    <x v="0"/>
    <x v="0"/>
    <x v="0"/>
    <x v="3"/>
    <x v="4"/>
    <s v="DE4-E_A"/>
    <x v="20"/>
    <s v="GNR_ENG_BGAS_CND_E-44"/>
    <x v="8"/>
    <n v="17.948255668000002"/>
  </r>
  <r>
    <x v="0"/>
    <x v="0"/>
    <x v="0"/>
    <x v="3"/>
    <x v="4"/>
    <s v="DE4-E_A"/>
    <x v="20"/>
    <s v="GNR_ST_BGAS_BP_E-38"/>
    <x v="8"/>
    <n v="8.7688581120000002"/>
  </r>
  <r>
    <x v="0"/>
    <x v="0"/>
    <x v="0"/>
    <x v="3"/>
    <x v="4"/>
    <s v="DE4-E_A"/>
    <x v="20"/>
    <s v="GNR_ST_BGAS_CND_E-38"/>
    <x v="8"/>
    <n v="2.8087748640000001"/>
  </r>
  <r>
    <x v="0"/>
    <x v="0"/>
    <x v="0"/>
    <x v="3"/>
    <x v="4"/>
    <s v="DE4-E_A"/>
    <x v="1"/>
    <s v="GNR_ST_COAL_BP_E-35"/>
    <x v="8"/>
    <n v="7.1038647680000002"/>
  </r>
  <r>
    <x v="0"/>
    <x v="0"/>
    <x v="0"/>
    <x v="3"/>
    <x v="4"/>
    <s v="DE4-E_A"/>
    <x v="1"/>
    <s v="GNR_ST_COAL_BP_E-40"/>
    <x v="8"/>
    <n v="66.856533744000004"/>
  </r>
  <r>
    <x v="0"/>
    <x v="0"/>
    <x v="0"/>
    <x v="3"/>
    <x v="4"/>
    <s v="DE4-E_A"/>
    <x v="3"/>
    <s v="AGG-DE4-E_RES_WTR_PMP"/>
    <x v="8"/>
    <n v="38.906482758620797"/>
  </r>
  <r>
    <x v="0"/>
    <x v="0"/>
    <x v="0"/>
    <x v="3"/>
    <x v="4"/>
    <s v="DE4-E_A"/>
    <x v="3"/>
    <s v="GNR_ES_ELEC_BAT-LITHIO_E-95_Y-16-29"/>
    <x v="8"/>
    <n v="1.3728546521968299"/>
  </r>
  <r>
    <x v="0"/>
    <x v="0"/>
    <x v="0"/>
    <x v="3"/>
    <x v="4"/>
    <s v="DE4-E_A"/>
    <x v="23"/>
    <s v="GNR_GT_FUELOIL_CND_E-30"/>
    <x v="8"/>
    <n v="1.0215912"/>
  </r>
  <r>
    <x v="0"/>
    <x v="0"/>
    <x v="0"/>
    <x v="3"/>
    <x v="4"/>
    <s v="DE4-E_A"/>
    <x v="23"/>
    <s v="GNR_ST_FUELOIL_BP_E-36"/>
    <x v="8"/>
    <n v="11.57002112"/>
  </r>
  <r>
    <x v="0"/>
    <x v="0"/>
    <x v="0"/>
    <x v="3"/>
    <x v="4"/>
    <s v="DE4-E_A"/>
    <x v="23"/>
    <s v="GNR_ST_FUELOIL_BP_E-38"/>
    <x v="8"/>
    <n v="8.0685673599999994"/>
  </r>
  <r>
    <x v="0"/>
    <x v="0"/>
    <x v="0"/>
    <x v="3"/>
    <x v="4"/>
    <s v="DE4-E_A"/>
    <x v="23"/>
    <s v="GNR_ST_FUELOIL_CND_E-39"/>
    <x v="8"/>
    <n v="2.89250528"/>
  </r>
  <r>
    <x v="0"/>
    <x v="0"/>
    <x v="0"/>
    <x v="3"/>
    <x v="4"/>
    <s v="DE4-E_A"/>
    <x v="12"/>
    <s v="GNR_ST_LIGN_BP_E-28"/>
    <x v="8"/>
    <n v="7.2757324639999998"/>
  </r>
  <r>
    <x v="0"/>
    <x v="0"/>
    <x v="0"/>
    <x v="3"/>
    <x v="4"/>
    <s v="DE4-E_A"/>
    <x v="12"/>
    <s v="GNR_ST_LIGN_BP_E-39"/>
    <x v="8"/>
    <n v="504.79833884480001"/>
  </r>
  <r>
    <x v="0"/>
    <x v="0"/>
    <x v="0"/>
    <x v="3"/>
    <x v="4"/>
    <s v="DE4-E_A"/>
    <x v="12"/>
    <s v="GNR_ST_LIGN_CND_E-43"/>
    <x v="8"/>
    <n v="36.665108480000001"/>
  </r>
  <r>
    <x v="0"/>
    <x v="0"/>
    <x v="0"/>
    <x v="3"/>
    <x v="4"/>
    <s v="DE4-E_A"/>
    <x v="2"/>
    <s v="GNR_ST_MSW_BP_E-33"/>
    <x v="8"/>
    <n v="63.879496799999998"/>
  </r>
  <r>
    <x v="0"/>
    <x v="0"/>
    <x v="0"/>
    <x v="3"/>
    <x v="4"/>
    <s v="DE4-E_A"/>
    <x v="2"/>
    <s v="GNR_ST_MSW_CND_E-33"/>
    <x v="8"/>
    <n v="13.0403112"/>
  </r>
  <r>
    <x v="0"/>
    <x v="0"/>
    <x v="0"/>
    <x v="3"/>
    <x v="4"/>
    <s v="DE4-E_A"/>
    <x v="16"/>
    <s v="GNR_CC_NGAS_BP_E-53"/>
    <x v="8"/>
    <n v="50.842190279999997"/>
  </r>
  <r>
    <x v="0"/>
    <x v="0"/>
    <x v="0"/>
    <x v="3"/>
    <x v="4"/>
    <s v="DE4-E_A"/>
    <x v="16"/>
    <s v="GNR_CC_NGAS_CND_E-57"/>
    <x v="8"/>
    <n v="1.50234"/>
  </r>
  <r>
    <x v="0"/>
    <x v="0"/>
    <x v="0"/>
    <x v="3"/>
    <x v="4"/>
    <s v="DE4-E_A"/>
    <x v="16"/>
    <s v="GNR_GT_NGAS_BP_E-38"/>
    <x v="8"/>
    <n v="4.5210418399999996"/>
  </r>
  <r>
    <x v="0"/>
    <x v="0"/>
    <x v="0"/>
    <x v="3"/>
    <x v="4"/>
    <s v="DE4-E_A"/>
    <x v="16"/>
    <s v="GNR_GT_NGAS_CND_E-35"/>
    <x v="8"/>
    <n v="8.9339151999999995"/>
  </r>
  <r>
    <x v="0"/>
    <x v="0"/>
    <x v="0"/>
    <x v="3"/>
    <x v="4"/>
    <s v="DE4-E_A"/>
    <x v="16"/>
    <s v="GNR_ST_NGAS_BP_E-31"/>
    <x v="8"/>
    <n v="1.0085709199999999"/>
  </r>
  <r>
    <x v="0"/>
    <x v="0"/>
    <x v="0"/>
    <x v="3"/>
    <x v="4"/>
    <s v="DE4-E_A"/>
    <x v="16"/>
    <s v="GNR_ST_NGAS_BP_E-38"/>
    <x v="8"/>
    <n v="44.369508623999998"/>
  </r>
  <r>
    <x v="0"/>
    <x v="0"/>
    <x v="0"/>
    <x v="3"/>
    <x v="4"/>
    <s v="DE4-E_A"/>
    <x v="16"/>
    <s v="GNR_ST_NGAS_CND_E-38"/>
    <x v="8"/>
    <n v="1.5223712"/>
  </r>
  <r>
    <x v="0"/>
    <x v="0"/>
    <x v="0"/>
    <x v="3"/>
    <x v="4"/>
    <s v="DE4-E_A"/>
    <x v="4"/>
    <s v="GNR_PV_SUN"/>
    <x v="8"/>
    <n v="125.372340386782"/>
  </r>
  <r>
    <x v="0"/>
    <x v="0"/>
    <x v="0"/>
    <x v="3"/>
    <x v="4"/>
    <s v="DE4-E_A"/>
    <x v="5"/>
    <s v="GNR_ROR_WTR"/>
    <x v="8"/>
    <n v="12.4148894896552"/>
  </r>
  <r>
    <x v="0"/>
    <x v="0"/>
    <x v="0"/>
    <x v="3"/>
    <x v="4"/>
    <s v="DE4-E_A"/>
    <x v="6"/>
    <s v="GNR_WT_WIND_ONS"/>
    <x v="8"/>
    <n v="480.67008539647998"/>
  </r>
  <r>
    <x v="0"/>
    <x v="0"/>
    <x v="0"/>
    <x v="3"/>
    <x v="4"/>
    <s v="DE4-E_Offshore_A"/>
    <x v="6"/>
    <s v="GNR_WT_WIND_OFF"/>
    <x v="8"/>
    <n v="119.7314801844"/>
  </r>
  <r>
    <x v="0"/>
    <x v="0"/>
    <x v="0"/>
    <x v="3"/>
    <x v="5"/>
    <s v="DE4-N_A"/>
    <x v="20"/>
    <s v="GNR_ENG_BGAS_BP_E-45"/>
    <x v="8"/>
    <n v="7.5116999999999996E-3"/>
  </r>
  <r>
    <x v="0"/>
    <x v="0"/>
    <x v="0"/>
    <x v="3"/>
    <x v="5"/>
    <s v="DE4-N_A"/>
    <x v="20"/>
    <s v="GNR_ENG_BGAS_CND_E-44"/>
    <x v="8"/>
    <n v="4.8254159239999996"/>
  </r>
  <r>
    <x v="0"/>
    <x v="0"/>
    <x v="0"/>
    <x v="3"/>
    <x v="5"/>
    <s v="DE4-N_A"/>
    <x v="20"/>
    <s v="GNR_ST_BGAS_BP_E-38"/>
    <x v="8"/>
    <n v="0.76118560000000002"/>
  </r>
  <r>
    <x v="0"/>
    <x v="0"/>
    <x v="0"/>
    <x v="3"/>
    <x v="5"/>
    <s v="DE4-N_A"/>
    <x v="1"/>
    <s v="GNR_ST_COAL_BP_E-40"/>
    <x v="8"/>
    <n v="51.617598031999997"/>
  </r>
  <r>
    <x v="0"/>
    <x v="0"/>
    <x v="0"/>
    <x v="3"/>
    <x v="5"/>
    <s v="DE4-N_A"/>
    <x v="1"/>
    <s v="GNR_ST_COAL_CND_E-46"/>
    <x v="8"/>
    <n v="91.662771199999995"/>
  </r>
  <r>
    <x v="0"/>
    <x v="0"/>
    <x v="0"/>
    <x v="3"/>
    <x v="5"/>
    <s v="DE4-N_A"/>
    <x v="3"/>
    <s v="AGG-DE4-N_RES_WTR_PMP"/>
    <x v="8"/>
    <n v="1.9187420689655199"/>
  </r>
  <r>
    <x v="0"/>
    <x v="0"/>
    <x v="0"/>
    <x v="3"/>
    <x v="5"/>
    <s v="DE4-N_A"/>
    <x v="3"/>
    <s v="GNR_ES_ELEC_BAT-LITHIO_E-95_Y-16-29"/>
    <x v="8"/>
    <n v="1.60630871973116E-3"/>
  </r>
  <r>
    <x v="0"/>
    <x v="0"/>
    <x v="0"/>
    <x v="3"/>
    <x v="5"/>
    <s v="DE4-N_A"/>
    <x v="23"/>
    <s v="GNR_GT_FUELOIL_CND_E-31"/>
    <x v="8"/>
    <n v="7.1110759999999997"/>
  </r>
  <r>
    <x v="0"/>
    <x v="0"/>
    <x v="0"/>
    <x v="3"/>
    <x v="5"/>
    <s v="DE4-N_A"/>
    <x v="23"/>
    <s v="GNR_ST_FUELOIL_BP_E-35"/>
    <x v="8"/>
    <n v="2.83541636"/>
  </r>
  <r>
    <x v="0"/>
    <x v="0"/>
    <x v="0"/>
    <x v="3"/>
    <x v="5"/>
    <s v="DE4-N_A"/>
    <x v="23"/>
    <s v="GNR_ST_FUELOIL_CND_E-35"/>
    <x v="8"/>
    <n v="6.660374"/>
  </r>
  <r>
    <x v="0"/>
    <x v="0"/>
    <x v="0"/>
    <x v="3"/>
    <x v="5"/>
    <s v="DE4-N_A"/>
    <x v="2"/>
    <s v="GNR_ST_MSW_BP_E-23_LS-220-MW-FEED_Y-2020"/>
    <x v="8"/>
    <n v="10.1479832633947"/>
  </r>
  <r>
    <x v="0"/>
    <x v="0"/>
    <x v="0"/>
    <x v="3"/>
    <x v="5"/>
    <s v="DE4-N_A"/>
    <x v="2"/>
    <s v="GNR_ST_MSW_BP_E-33"/>
    <x v="8"/>
    <n v="8.2127920000000003"/>
  </r>
  <r>
    <x v="0"/>
    <x v="0"/>
    <x v="0"/>
    <x v="3"/>
    <x v="5"/>
    <s v="DE4-N_A"/>
    <x v="16"/>
    <s v="GNR_CC_NGAS_BP_E-57"/>
    <x v="8"/>
    <n v="3.8159436000000002"/>
  </r>
  <r>
    <x v="0"/>
    <x v="0"/>
    <x v="0"/>
    <x v="3"/>
    <x v="5"/>
    <s v="DE4-N_A"/>
    <x v="16"/>
    <s v="GNR_ST_NGAS_BP_E-39"/>
    <x v="8"/>
    <n v="4.8906174800000004"/>
  </r>
  <r>
    <x v="0"/>
    <x v="0"/>
    <x v="0"/>
    <x v="3"/>
    <x v="5"/>
    <s v="DE4-N_A"/>
    <x v="11"/>
    <s v="GNR_ST_NUCL_CND_E-33"/>
    <x v="8"/>
    <n v="177.9371496"/>
  </r>
  <r>
    <x v="0"/>
    <x v="0"/>
    <x v="0"/>
    <x v="3"/>
    <x v="5"/>
    <s v="DE4-N_A"/>
    <x v="4"/>
    <s v="GNR_PV_SUN"/>
    <x v="8"/>
    <n v="18.6318941825186"/>
  </r>
  <r>
    <x v="0"/>
    <x v="0"/>
    <x v="0"/>
    <x v="3"/>
    <x v="5"/>
    <s v="DE4-N_A"/>
    <x v="5"/>
    <s v="GNR_ROR_WTR"/>
    <x v="8"/>
    <n v="0.10938924137931"/>
  </r>
  <r>
    <x v="0"/>
    <x v="0"/>
    <x v="0"/>
    <x v="3"/>
    <x v="5"/>
    <s v="DE4-N_A"/>
    <x v="6"/>
    <s v="GNR_WT_WIND_ONS"/>
    <x v="8"/>
    <n v="189.57220000768001"/>
  </r>
  <r>
    <x v="0"/>
    <x v="0"/>
    <x v="0"/>
    <x v="3"/>
    <x v="5"/>
    <s v="DE4-N_A"/>
    <x v="6"/>
    <s v="GNR_WT_WIND_ON_LS_Y-2020"/>
    <x v="8"/>
    <n v="203.76301820308001"/>
  </r>
  <r>
    <x v="0"/>
    <x v="0"/>
    <x v="0"/>
    <x v="3"/>
    <x v="5"/>
    <s v="DE4-N_Offshore_A"/>
    <x v="6"/>
    <s v="GNR_WT_WIND_OFF"/>
    <x v="8"/>
    <n v="51.650449199999997"/>
  </r>
  <r>
    <x v="0"/>
    <x v="0"/>
    <x v="0"/>
    <x v="3"/>
    <x v="6"/>
    <s v="DE4-S_A"/>
    <x v="20"/>
    <s v="GNR_ENG_BGAS_BP_E-45"/>
    <x v="8"/>
    <n v="0.513199344"/>
  </r>
  <r>
    <x v="0"/>
    <x v="0"/>
    <x v="0"/>
    <x v="3"/>
    <x v="6"/>
    <s v="DE4-S_A"/>
    <x v="20"/>
    <s v="GNR_ENG_BGAS_CND_E-44"/>
    <x v="8"/>
    <n v="25.18522776"/>
  </r>
  <r>
    <x v="0"/>
    <x v="0"/>
    <x v="0"/>
    <x v="3"/>
    <x v="6"/>
    <s v="DE4-S_A"/>
    <x v="20"/>
    <s v="GNR_ST_BGAS_BP_E-38"/>
    <x v="8"/>
    <n v="9.9410839360000001"/>
  </r>
  <r>
    <x v="0"/>
    <x v="0"/>
    <x v="0"/>
    <x v="3"/>
    <x v="6"/>
    <s v="DE4-S_A"/>
    <x v="20"/>
    <s v="GNR_ST_BGAS_CND_E-38"/>
    <x v="8"/>
    <n v="1.5337889840000001"/>
  </r>
  <r>
    <x v="0"/>
    <x v="0"/>
    <x v="0"/>
    <x v="3"/>
    <x v="6"/>
    <s v="DE4-S_A"/>
    <x v="1"/>
    <s v="GNR_ST_COAL_BP_E-34"/>
    <x v="8"/>
    <n v="13.0218424336"/>
  </r>
  <r>
    <x v="0"/>
    <x v="0"/>
    <x v="0"/>
    <x v="3"/>
    <x v="6"/>
    <s v="DE4-S_A"/>
    <x v="1"/>
    <s v="GNR_ST_COAL_BP_E-43"/>
    <x v="8"/>
    <n v="395.72537003999997"/>
  </r>
  <r>
    <x v="0"/>
    <x v="0"/>
    <x v="0"/>
    <x v="3"/>
    <x v="6"/>
    <s v="DE4-S_A"/>
    <x v="1"/>
    <s v="GNR_ST_COAL_CND_E-38"/>
    <x v="8"/>
    <n v="41.591982432000002"/>
  </r>
  <r>
    <x v="0"/>
    <x v="0"/>
    <x v="0"/>
    <x v="3"/>
    <x v="6"/>
    <s v="DE4-S_A"/>
    <x v="1"/>
    <s v="GNR_ST_COAL_CND_E-44"/>
    <x v="8"/>
    <n v="30.191425263999999"/>
  </r>
  <r>
    <x v="0"/>
    <x v="0"/>
    <x v="0"/>
    <x v="3"/>
    <x v="6"/>
    <s v="DE4-S_A"/>
    <x v="3"/>
    <s v="AGG-DE4-S_RES_WTR_PMP"/>
    <x v="8"/>
    <n v="34.846675862069098"/>
  </r>
  <r>
    <x v="0"/>
    <x v="0"/>
    <x v="0"/>
    <x v="3"/>
    <x v="6"/>
    <s v="DE4-S_A"/>
    <x v="3"/>
    <s v="GNR_ES_ELEC_BAT-LITHIO_E-95_Y-16-29"/>
    <x v="8"/>
    <n v="24.711261109332199"/>
  </r>
  <r>
    <x v="0"/>
    <x v="0"/>
    <x v="0"/>
    <x v="3"/>
    <x v="6"/>
    <s v="DE4-S_A"/>
    <x v="23"/>
    <s v="GNR_CC_FUELOIL_CND_E-38"/>
    <x v="8"/>
    <n v="10.426239600000001"/>
  </r>
  <r>
    <x v="0"/>
    <x v="0"/>
    <x v="0"/>
    <x v="3"/>
    <x v="6"/>
    <s v="DE4-S_A"/>
    <x v="23"/>
    <s v="GNR_GT_FUELOIL_CND_E-32"/>
    <x v="8"/>
    <n v="8.4551695200000001"/>
  </r>
  <r>
    <x v="0"/>
    <x v="0"/>
    <x v="0"/>
    <x v="3"/>
    <x v="6"/>
    <s v="DE4-S_A"/>
    <x v="23"/>
    <s v="GNR_GT_FUELOIL_CND_E-35"/>
    <x v="8"/>
    <n v="0.48074879999999998"/>
  </r>
  <r>
    <x v="0"/>
    <x v="0"/>
    <x v="0"/>
    <x v="3"/>
    <x v="6"/>
    <s v="DE4-S_A"/>
    <x v="23"/>
    <s v="GNR_ST_FUELOIL_BP_E-36"/>
    <x v="8"/>
    <n v="30.104890480000002"/>
  </r>
  <r>
    <x v="0"/>
    <x v="0"/>
    <x v="0"/>
    <x v="3"/>
    <x v="6"/>
    <s v="DE4-S_A"/>
    <x v="23"/>
    <s v="GNR_ST_FUELOIL_BP_E-38"/>
    <x v="8"/>
    <n v="2.6641496"/>
  </r>
  <r>
    <x v="0"/>
    <x v="0"/>
    <x v="0"/>
    <x v="3"/>
    <x v="6"/>
    <s v="DE4-S_A"/>
    <x v="23"/>
    <s v="GNR_ST_FUELOIL_CND_E-37"/>
    <x v="8"/>
    <n v="1.267374024"/>
  </r>
  <r>
    <x v="0"/>
    <x v="0"/>
    <x v="0"/>
    <x v="3"/>
    <x v="6"/>
    <s v="DE4-S_A"/>
    <x v="2"/>
    <s v="GNR_ST_MSW_BP_E-33"/>
    <x v="8"/>
    <n v="67.204676000000006"/>
  </r>
  <r>
    <x v="0"/>
    <x v="0"/>
    <x v="0"/>
    <x v="3"/>
    <x v="6"/>
    <s v="DE4-S_A"/>
    <x v="2"/>
    <s v="GNR_ST_MSW_CND_E-33"/>
    <x v="8"/>
    <n v="5.5085800000000003"/>
  </r>
  <r>
    <x v="0"/>
    <x v="0"/>
    <x v="0"/>
    <x v="3"/>
    <x v="6"/>
    <s v="DE4-S_A"/>
    <x v="16"/>
    <s v="GNR_CC_NGAS_BP_E-18"/>
    <x v="8"/>
    <n v="1.0816847999999999"/>
  </r>
  <r>
    <x v="0"/>
    <x v="0"/>
    <x v="0"/>
    <x v="3"/>
    <x v="6"/>
    <s v="DE4-S_A"/>
    <x v="16"/>
    <s v="GNR_CC_NGAS_BP_E-53"/>
    <x v="8"/>
    <n v="96.837831719999997"/>
  </r>
  <r>
    <x v="0"/>
    <x v="0"/>
    <x v="0"/>
    <x v="3"/>
    <x v="6"/>
    <s v="DE4-S_A"/>
    <x v="16"/>
    <s v="GNR_CC_NGAS_CND_E-43"/>
    <x v="8"/>
    <n v="24.7285164"/>
  </r>
  <r>
    <x v="0"/>
    <x v="0"/>
    <x v="0"/>
    <x v="3"/>
    <x v="6"/>
    <s v="DE4-S_A"/>
    <x v="16"/>
    <s v="GNR_CC_NGAS_CND_E-57"/>
    <x v="8"/>
    <n v="55.244046480000002"/>
  </r>
  <r>
    <x v="0"/>
    <x v="0"/>
    <x v="0"/>
    <x v="3"/>
    <x v="6"/>
    <s v="DE4-S_A"/>
    <x v="16"/>
    <s v="GNR_ENG_NGAS_BP_E-46"/>
    <x v="8"/>
    <n v="0.33151636000000001"/>
  </r>
  <r>
    <x v="0"/>
    <x v="0"/>
    <x v="0"/>
    <x v="3"/>
    <x v="6"/>
    <s v="DE4-S_A"/>
    <x v="16"/>
    <s v="GNR_GT_NGAS_BP_E-32"/>
    <x v="8"/>
    <n v="1.6024959999999999"/>
  </r>
  <r>
    <x v="0"/>
    <x v="0"/>
    <x v="0"/>
    <x v="3"/>
    <x v="6"/>
    <s v="DE4-S_A"/>
    <x v="16"/>
    <s v="GNR_GT_NGAS_BP_E-37"/>
    <x v="8"/>
    <n v="2.4498157599999999"/>
  </r>
  <r>
    <x v="0"/>
    <x v="0"/>
    <x v="0"/>
    <x v="3"/>
    <x v="6"/>
    <s v="DE4-S_A"/>
    <x v="16"/>
    <s v="GNR_GT_NGAS_CND_E-31"/>
    <x v="8"/>
    <n v="6.4700775999999998"/>
  </r>
  <r>
    <x v="0"/>
    <x v="0"/>
    <x v="0"/>
    <x v="3"/>
    <x v="6"/>
    <s v="DE4-S_A"/>
    <x v="16"/>
    <s v="GNR_ST_NGAS_BP_E-38"/>
    <x v="8"/>
    <n v="36.224822703999997"/>
  </r>
  <r>
    <x v="0"/>
    <x v="0"/>
    <x v="0"/>
    <x v="3"/>
    <x v="6"/>
    <s v="DE4-S_A"/>
    <x v="16"/>
    <s v="GNR_ST_NGAS_CND_E-36"/>
    <x v="8"/>
    <n v="15.794601200000001"/>
  </r>
  <r>
    <x v="0"/>
    <x v="0"/>
    <x v="0"/>
    <x v="3"/>
    <x v="6"/>
    <s v="DE4-S_A"/>
    <x v="11"/>
    <s v="GNR_ST_NUCL_CND_E-33"/>
    <x v="8"/>
    <n v="505.79581248"/>
  </r>
  <r>
    <x v="0"/>
    <x v="0"/>
    <x v="0"/>
    <x v="3"/>
    <x v="6"/>
    <s v="DE4-S_A"/>
    <x v="4"/>
    <s v="GNR_PV_SUN"/>
    <x v="8"/>
    <n v="228.70733714434201"/>
  </r>
  <r>
    <x v="0"/>
    <x v="0"/>
    <x v="0"/>
    <x v="3"/>
    <x v="6"/>
    <s v="DE4-S_A"/>
    <x v="5"/>
    <s v="GNR_RES_WTR_NOPMP"/>
    <x v="8"/>
    <n v="2.7967558620689701"/>
  </r>
  <r>
    <x v="0"/>
    <x v="0"/>
    <x v="0"/>
    <x v="3"/>
    <x v="6"/>
    <s v="DE4-S_A"/>
    <x v="5"/>
    <s v="GNR_ROR_WTR"/>
    <x v="8"/>
    <n v="178.78464838620701"/>
  </r>
  <r>
    <x v="0"/>
    <x v="0"/>
    <x v="0"/>
    <x v="3"/>
    <x v="6"/>
    <s v="DE4-S_A"/>
    <x v="6"/>
    <s v="GNR_WT_WIND_ONS"/>
    <x v="8"/>
    <n v="211.93022419968"/>
  </r>
  <r>
    <x v="0"/>
    <x v="0"/>
    <x v="0"/>
    <x v="3"/>
    <x v="7"/>
    <s v="DE4-W_A"/>
    <x v="20"/>
    <s v="GNR_ENG_BGAS_BP_E-45"/>
    <x v="8"/>
    <n v="0.20832448000000001"/>
  </r>
  <r>
    <x v="0"/>
    <x v="0"/>
    <x v="0"/>
    <x v="3"/>
    <x v="7"/>
    <s v="DE4-W_A"/>
    <x v="20"/>
    <s v="GNR_ENG_BGAS_CND_E-44"/>
    <x v="8"/>
    <n v="25.311224008"/>
  </r>
  <r>
    <x v="0"/>
    <x v="0"/>
    <x v="0"/>
    <x v="3"/>
    <x v="7"/>
    <s v="DE4-W_A"/>
    <x v="20"/>
    <s v="GNR_ST_BGAS_BP_E-33"/>
    <x v="8"/>
    <n v="1.271179952"/>
  </r>
  <r>
    <x v="0"/>
    <x v="0"/>
    <x v="0"/>
    <x v="3"/>
    <x v="7"/>
    <s v="DE4-W_A"/>
    <x v="20"/>
    <s v="GNR_ST_BGAS_BP_E-38"/>
    <x v="8"/>
    <n v="5.1113613039999999"/>
  </r>
  <r>
    <x v="0"/>
    <x v="0"/>
    <x v="0"/>
    <x v="3"/>
    <x v="7"/>
    <s v="DE4-W_A"/>
    <x v="20"/>
    <s v="GNR_ST_BGAS_CND_E-38"/>
    <x v="8"/>
    <n v="3.5966019600000001"/>
  </r>
  <r>
    <x v="0"/>
    <x v="0"/>
    <x v="0"/>
    <x v="3"/>
    <x v="7"/>
    <s v="DE4-W_A"/>
    <x v="1"/>
    <s v="GNR_CC_COAL_BP_E-47"/>
    <x v="8"/>
    <n v="2.7467131034482799"/>
  </r>
  <r>
    <x v="0"/>
    <x v="0"/>
    <x v="0"/>
    <x v="3"/>
    <x v="7"/>
    <s v="DE4-W_A"/>
    <x v="1"/>
    <s v="GNR_CC_COAL_BP_E-49"/>
    <x v="8"/>
    <n v="4.1866758620689701"/>
  </r>
  <r>
    <x v="0"/>
    <x v="0"/>
    <x v="0"/>
    <x v="3"/>
    <x v="7"/>
    <s v="DE4-W_A"/>
    <x v="1"/>
    <s v="GNR_ST_COAL_BP_E-33"/>
    <x v="8"/>
    <n v="105.9507056608"/>
  </r>
  <r>
    <x v="0"/>
    <x v="0"/>
    <x v="0"/>
    <x v="3"/>
    <x v="7"/>
    <s v="DE4-W_A"/>
    <x v="1"/>
    <s v="GNR_ST_COAL_BP_E-41"/>
    <x v="8"/>
    <n v="422.76588754400001"/>
  </r>
  <r>
    <x v="0"/>
    <x v="0"/>
    <x v="0"/>
    <x v="3"/>
    <x v="7"/>
    <s v="DE4-W_A"/>
    <x v="1"/>
    <s v="GNR_ST_COAL_CND_E-37"/>
    <x v="8"/>
    <n v="325.00181313600001"/>
  </r>
  <r>
    <x v="0"/>
    <x v="0"/>
    <x v="0"/>
    <x v="3"/>
    <x v="7"/>
    <s v="DE4-W_A"/>
    <x v="1"/>
    <s v="GNR_ST_COAL_CND_E-45"/>
    <x v="8"/>
    <n v="158.06099108800001"/>
  </r>
  <r>
    <x v="0"/>
    <x v="0"/>
    <x v="0"/>
    <x v="3"/>
    <x v="7"/>
    <s v="DE4-W_A"/>
    <x v="3"/>
    <s v="AGG-DE4-W_RES_WTR_PMP"/>
    <x v="8"/>
    <n v="18.462455172413801"/>
  </r>
  <r>
    <x v="0"/>
    <x v="0"/>
    <x v="0"/>
    <x v="3"/>
    <x v="7"/>
    <s v="DE4-W_A"/>
    <x v="3"/>
    <s v="GNR_ES_ELEC_BAT-LITHIO_E-95_Y-16-29"/>
    <x v="8"/>
    <n v="13.356070273694099"/>
  </r>
  <r>
    <x v="0"/>
    <x v="0"/>
    <x v="0"/>
    <x v="3"/>
    <x v="7"/>
    <s v="DE4-W_A"/>
    <x v="23"/>
    <s v="GNR_CC_FUELOIL_BP_E-38"/>
    <x v="8"/>
    <n v="4.3958468399999999"/>
  </r>
  <r>
    <x v="0"/>
    <x v="0"/>
    <x v="0"/>
    <x v="3"/>
    <x v="7"/>
    <s v="DE4-W_A"/>
    <x v="23"/>
    <s v="GNR_CC_FUELOIL_CND_E-38"/>
    <x v="8"/>
    <n v="7.9924488"/>
  </r>
  <r>
    <x v="0"/>
    <x v="0"/>
    <x v="0"/>
    <x v="3"/>
    <x v="7"/>
    <s v="DE4-W_A"/>
    <x v="23"/>
    <s v="GNR_GT_FUELOIL_CND_E-31"/>
    <x v="8"/>
    <n v="4.6111822399999998"/>
  </r>
  <r>
    <x v="0"/>
    <x v="0"/>
    <x v="0"/>
    <x v="3"/>
    <x v="7"/>
    <s v="DE4-W_A"/>
    <x v="23"/>
    <s v="GNR_ST_FUELOIL_CND_E-39"/>
    <x v="8"/>
    <n v="1.157002112"/>
  </r>
  <r>
    <x v="0"/>
    <x v="0"/>
    <x v="0"/>
    <x v="3"/>
    <x v="7"/>
    <s v="DE4-W_A"/>
    <x v="12"/>
    <s v="GNR_ST_LIGN_BP_E-33"/>
    <x v="8"/>
    <n v="45.057980968000003"/>
  </r>
  <r>
    <x v="0"/>
    <x v="0"/>
    <x v="0"/>
    <x v="3"/>
    <x v="7"/>
    <s v="DE4-W_A"/>
    <x v="12"/>
    <s v="GNR_ST_LIGN_BP_E-37"/>
    <x v="8"/>
    <n v="152.57268266240001"/>
  </r>
  <r>
    <x v="0"/>
    <x v="0"/>
    <x v="0"/>
    <x v="3"/>
    <x v="7"/>
    <s v="DE4-W_A"/>
    <x v="12"/>
    <s v="GNR_ST_LIGN_CND_E-32"/>
    <x v="8"/>
    <n v="260.03582404799999"/>
  </r>
  <r>
    <x v="0"/>
    <x v="0"/>
    <x v="0"/>
    <x v="3"/>
    <x v="7"/>
    <s v="DE4-W_A"/>
    <x v="12"/>
    <s v="GNR_ST_LIGN_CND_E-41"/>
    <x v="8"/>
    <n v="230.87560496"/>
  </r>
  <r>
    <x v="0"/>
    <x v="0"/>
    <x v="0"/>
    <x v="3"/>
    <x v="7"/>
    <s v="DE4-W_A"/>
    <x v="2"/>
    <s v="GNR_ST_MSW_BP_E-33"/>
    <x v="8"/>
    <n v="113.5969352"/>
  </r>
  <r>
    <x v="0"/>
    <x v="0"/>
    <x v="0"/>
    <x v="3"/>
    <x v="7"/>
    <s v="DE4-W_A"/>
    <x v="2"/>
    <s v="GNR_ST_MSW_CND_E-33"/>
    <x v="8"/>
    <n v="34.613913599999997"/>
  </r>
  <r>
    <x v="0"/>
    <x v="0"/>
    <x v="0"/>
    <x v="3"/>
    <x v="7"/>
    <s v="DE4-W_A"/>
    <x v="16"/>
    <s v="GNR_CC_NGAS_BP_E-39"/>
    <x v="8"/>
    <n v="3.2901246"/>
  </r>
  <r>
    <x v="0"/>
    <x v="0"/>
    <x v="0"/>
    <x v="3"/>
    <x v="7"/>
    <s v="DE4-W_A"/>
    <x v="16"/>
    <s v="GNR_CC_NGAS_BP_E-55"/>
    <x v="8"/>
    <n v="160.57610855999999"/>
  </r>
  <r>
    <x v="0"/>
    <x v="0"/>
    <x v="0"/>
    <x v="3"/>
    <x v="7"/>
    <s v="DE4-W_A"/>
    <x v="16"/>
    <s v="GNR_CC_NGAS_CND_E-42"/>
    <x v="8"/>
    <n v="30.6928062"/>
  </r>
  <r>
    <x v="0"/>
    <x v="0"/>
    <x v="0"/>
    <x v="3"/>
    <x v="7"/>
    <s v="DE4-W_A"/>
    <x v="16"/>
    <s v="GNR_CC_NGAS_CND_E-57"/>
    <x v="8"/>
    <n v="88.022100600000002"/>
  </r>
  <r>
    <x v="0"/>
    <x v="0"/>
    <x v="0"/>
    <x v="3"/>
    <x v="7"/>
    <s v="DE4-W_A"/>
    <x v="16"/>
    <s v="GNR_ENG_NGAS_CND_E-44"/>
    <x v="8"/>
    <n v="0.14021839999999999"/>
  </r>
  <r>
    <x v="0"/>
    <x v="0"/>
    <x v="0"/>
    <x v="3"/>
    <x v="7"/>
    <s v="DE4-W_A"/>
    <x v="16"/>
    <s v="GNR_GT_NGAS_BP_E-31"/>
    <x v="8"/>
    <n v="2.0832448000000001"/>
  </r>
  <r>
    <x v="0"/>
    <x v="0"/>
    <x v="0"/>
    <x v="3"/>
    <x v="7"/>
    <s v="DE4-W_A"/>
    <x v="16"/>
    <s v="GNR_GT_NGAS_BP_E-39"/>
    <x v="8"/>
    <n v="2.81838984"/>
  </r>
  <r>
    <x v="0"/>
    <x v="0"/>
    <x v="0"/>
    <x v="3"/>
    <x v="7"/>
    <s v="DE4-W_A"/>
    <x v="16"/>
    <s v="GNR_GT_NGAS_CND_E-32"/>
    <x v="8"/>
    <n v="11.646139679999999"/>
  </r>
  <r>
    <x v="0"/>
    <x v="0"/>
    <x v="0"/>
    <x v="3"/>
    <x v="7"/>
    <s v="DE4-W_A"/>
    <x v="16"/>
    <s v="GNR_GT_NGAS_CND_E-40"/>
    <x v="8"/>
    <n v="17.326988"/>
  </r>
  <r>
    <x v="0"/>
    <x v="0"/>
    <x v="0"/>
    <x v="3"/>
    <x v="7"/>
    <s v="DE4-W_A"/>
    <x v="16"/>
    <s v="GNR_ST_NGAS_BP_E-33"/>
    <x v="8"/>
    <n v="7.7602871919999998"/>
  </r>
  <r>
    <x v="0"/>
    <x v="0"/>
    <x v="0"/>
    <x v="3"/>
    <x v="7"/>
    <s v="DE4-W_A"/>
    <x v="16"/>
    <s v="GNR_ST_NGAS_BP_E-38"/>
    <x v="8"/>
    <n v="77.648543055999994"/>
  </r>
  <r>
    <x v="0"/>
    <x v="0"/>
    <x v="0"/>
    <x v="3"/>
    <x v="7"/>
    <s v="DE4-W_A"/>
    <x v="16"/>
    <s v="GNR_ST_NGAS_CND_E-36"/>
    <x v="8"/>
    <n v="82.816993280000005"/>
  </r>
  <r>
    <x v="0"/>
    <x v="0"/>
    <x v="0"/>
    <x v="3"/>
    <x v="7"/>
    <s v="DE4-W_A"/>
    <x v="16"/>
    <s v="GNR_ST_NGAS_CND_E-39"/>
    <x v="8"/>
    <n v="1.514759344"/>
  </r>
  <r>
    <x v="0"/>
    <x v="0"/>
    <x v="0"/>
    <x v="3"/>
    <x v="7"/>
    <s v="DE4-W_A"/>
    <x v="11"/>
    <s v="GNR_ST_NUCL_CND_E-33"/>
    <x v="8"/>
    <n v="340.22592576"/>
  </r>
  <r>
    <x v="0"/>
    <x v="0"/>
    <x v="0"/>
    <x v="3"/>
    <x v="7"/>
    <s v="DE4-W_A"/>
    <x v="4"/>
    <s v="GNR_PV_SUN"/>
    <x v="8"/>
    <n v="115.20753909562499"/>
  </r>
  <r>
    <x v="0"/>
    <x v="0"/>
    <x v="0"/>
    <x v="3"/>
    <x v="7"/>
    <s v="DE4-W_A"/>
    <x v="5"/>
    <s v="GNR_ROR_WTR"/>
    <x v="8"/>
    <n v="8.1534455172413907"/>
  </r>
  <r>
    <x v="0"/>
    <x v="0"/>
    <x v="0"/>
    <x v="3"/>
    <x v="7"/>
    <s v="DE4-W_A"/>
    <x v="6"/>
    <s v="GNR_WT_WIND_ONS"/>
    <x v="8"/>
    <n v="495.24587621376003"/>
  </r>
  <r>
    <x v="0"/>
    <x v="0"/>
    <x v="0"/>
    <x v="3"/>
    <x v="7"/>
    <s v="DE4-W_Offshore_A"/>
    <x v="6"/>
    <s v="GNR_WT_WIND_OFF"/>
    <x v="8"/>
    <n v="212.97201886799999"/>
  </r>
  <r>
    <x v="0"/>
    <x v="0"/>
    <x v="0"/>
    <x v="3"/>
    <x v="7"/>
    <s v="DE4-W_Offshore_A"/>
    <x v="6"/>
    <s v="GNR_WT_WIND_OFF_L-NS_Y-2020"/>
    <x v="8"/>
    <n v="1006.48175920887"/>
  </r>
  <r>
    <x v="0"/>
    <x v="0"/>
    <x v="0"/>
    <x v="4"/>
    <x v="8"/>
    <s v="LV_A"/>
    <x v="6"/>
    <s v="GNR_WT_WIND_ON_LS_Y-2020"/>
    <x v="8"/>
    <n v="84.509883199745104"/>
  </r>
  <r>
    <x v="0"/>
    <x v="0"/>
    <x v="0"/>
    <x v="4"/>
    <x v="8"/>
    <s v="LV_Other_DH"/>
    <x v="20"/>
    <s v="GNR_GT_BGAS_BP_E-30"/>
    <x v="8"/>
    <n v="1.6538003999999999"/>
  </r>
  <r>
    <x v="0"/>
    <x v="0"/>
    <x v="0"/>
    <x v="4"/>
    <x v="8"/>
    <s v="LV_Other_DH"/>
    <x v="16"/>
    <s v="GNR_ST_NGAS_BP_E-28"/>
    <x v="8"/>
    <n v="1.4790023439626401"/>
  </r>
  <r>
    <x v="0"/>
    <x v="0"/>
    <x v="0"/>
    <x v="4"/>
    <x v="8"/>
    <s v="LV_Other_DH"/>
    <x v="5"/>
    <s v="GNR_RES_WTR_NOPMP"/>
    <x v="8"/>
    <n v="27.381142068965499"/>
  </r>
  <r>
    <x v="0"/>
    <x v="0"/>
    <x v="0"/>
    <x v="4"/>
    <x v="8"/>
    <s v="LV_Other_DH"/>
    <x v="15"/>
    <s v="GNR_ST_WOOD_BP_E-30"/>
    <x v="8"/>
    <n v="2.6602091175239999"/>
  </r>
  <r>
    <x v="0"/>
    <x v="0"/>
    <x v="0"/>
    <x v="4"/>
    <x v="8"/>
    <s v="LV_RigaR"/>
    <x v="16"/>
    <s v="GNR_ST_NGAS_BP_E-42"/>
    <x v="8"/>
    <n v="0.58992599113840005"/>
  </r>
  <r>
    <x v="0"/>
    <x v="0"/>
    <x v="0"/>
    <x v="4"/>
    <x v="8"/>
    <s v="LV_RigaR"/>
    <x v="16"/>
    <s v="RIGA-TEC2_CC_NGAS_BP"/>
    <x v="8"/>
    <n v="1.773472708224"/>
  </r>
  <r>
    <x v="0"/>
    <x v="0"/>
    <x v="0"/>
    <x v="4"/>
    <x v="8"/>
    <s v="LV_RigaR"/>
    <x v="16"/>
    <s v="RIGA-TEC2_CC_NGAS_EXT"/>
    <x v="8"/>
    <n v="10.850204555175999"/>
  </r>
  <r>
    <x v="0"/>
    <x v="0"/>
    <x v="0"/>
    <x v="4"/>
    <x v="8"/>
    <s v="LV_RigaR"/>
    <x v="5"/>
    <s v="GNR_RES_WTR_NOPMP"/>
    <x v="8"/>
    <n v="9.0669020689655309"/>
  </r>
  <r>
    <x v="0"/>
    <x v="0"/>
    <x v="0"/>
    <x v="4"/>
    <x v="8"/>
    <s v="LV_Rural"/>
    <x v="6"/>
    <s v="GNR_WT_WIND_ONS"/>
    <x v="8"/>
    <n v="1.53839616"/>
  </r>
  <r>
    <x v="0"/>
    <x v="0"/>
    <x v="0"/>
    <x v="5"/>
    <x v="9"/>
    <s v="LT_A"/>
    <x v="3"/>
    <s v="GNR_ES_ELEC_BAT-LITHIO_E-95_Y-16-29"/>
    <x v="8"/>
    <n v="5.6965793875465902"/>
  </r>
  <r>
    <x v="0"/>
    <x v="0"/>
    <x v="0"/>
    <x v="5"/>
    <x v="9"/>
    <s v="LT_A"/>
    <x v="4"/>
    <s v="GNR_PV_SUN_LS-4-MW_Y-2020"/>
    <x v="8"/>
    <n v="41.672329776122197"/>
  </r>
  <r>
    <x v="0"/>
    <x v="0"/>
    <x v="0"/>
    <x v="5"/>
    <x v="9"/>
    <s v="LT_KauU"/>
    <x v="2"/>
    <s v="KAUNAS_ST_MSW_BP"/>
    <x v="8"/>
    <n v="0.52325582400000004"/>
  </r>
  <r>
    <x v="0"/>
    <x v="0"/>
    <x v="0"/>
    <x v="5"/>
    <x v="9"/>
    <s v="LT_KauU"/>
    <x v="16"/>
    <s v="GNR_ST_NGAS_EXT_E-24"/>
    <x v="8"/>
    <n v="0.73894696175999997"/>
  </r>
  <r>
    <x v="0"/>
    <x v="0"/>
    <x v="0"/>
    <x v="5"/>
    <x v="9"/>
    <s v="LT_KauU"/>
    <x v="16"/>
    <s v="GNR_ST_NGAS_EXT_E-31"/>
    <x v="8"/>
    <n v="1.3547360965599999"/>
  </r>
  <r>
    <x v="0"/>
    <x v="0"/>
    <x v="0"/>
    <x v="5"/>
    <x v="9"/>
    <s v="LT_KauU"/>
    <x v="5"/>
    <s v="GNR_ROR_WTR"/>
    <x v="8"/>
    <n v="2.88246289655173"/>
  </r>
  <r>
    <x v="0"/>
    <x v="0"/>
    <x v="0"/>
    <x v="5"/>
    <x v="9"/>
    <s v="LT_KlaU"/>
    <x v="4"/>
    <s v="GNR_PV_SUN"/>
    <x v="8"/>
    <n v="0.92254226316859"/>
  </r>
  <r>
    <x v="0"/>
    <x v="0"/>
    <x v="0"/>
    <x v="5"/>
    <x v="9"/>
    <s v="LT_KlaU"/>
    <x v="15"/>
    <s v="KLAIPEDA_ST_WOOD_BP"/>
    <x v="8"/>
    <n v="0.98526263611999998"/>
  </r>
  <r>
    <x v="0"/>
    <x v="0"/>
    <x v="0"/>
    <x v="5"/>
    <x v="9"/>
    <s v="LT_Other_DH"/>
    <x v="20"/>
    <s v="GNR_ENG_BGAS_EXT_E-33"/>
    <x v="8"/>
    <n v="1.5823626"/>
  </r>
  <r>
    <x v="0"/>
    <x v="0"/>
    <x v="0"/>
    <x v="5"/>
    <x v="9"/>
    <s v="LT_Other_DH"/>
    <x v="23"/>
    <s v="GNR_ST_FUELOIL_EXT_E-22"/>
    <x v="8"/>
    <n v="1.4778939235199999"/>
  </r>
  <r>
    <x v="0"/>
    <x v="0"/>
    <x v="0"/>
    <x v="5"/>
    <x v="9"/>
    <s v="LT_Other_DH"/>
    <x v="14"/>
    <s v="LIFOSA_ST_HEAT_BP"/>
    <x v="8"/>
    <n v="1.8227358768219999"/>
  </r>
  <r>
    <x v="0"/>
    <x v="0"/>
    <x v="0"/>
    <x v="5"/>
    <x v="9"/>
    <s v="LT_Other_DH"/>
    <x v="16"/>
    <s v="ACHEMA1_ST_NGAS_EXT"/>
    <x v="8"/>
    <n v="0.270947219312"/>
  </r>
  <r>
    <x v="0"/>
    <x v="0"/>
    <x v="0"/>
    <x v="5"/>
    <x v="9"/>
    <s v="LT_Other_DH"/>
    <x v="16"/>
    <s v="ACHEMA2_ST_NGAS_EXT"/>
    <x v="8"/>
    <n v="0.57884178671200004"/>
  </r>
  <r>
    <x v="0"/>
    <x v="0"/>
    <x v="0"/>
    <x v="5"/>
    <x v="9"/>
    <s v="LT_Other_DH"/>
    <x v="16"/>
    <s v="ALYTUS_ENG_NGAS_BP"/>
    <x v="8"/>
    <n v="0.1133052008032"/>
  </r>
  <r>
    <x v="0"/>
    <x v="0"/>
    <x v="0"/>
    <x v="5"/>
    <x v="9"/>
    <s v="LT_Other_DH"/>
    <x v="16"/>
    <s v="GNR_ENG_NGAS_EXT_E-43"/>
    <x v="8"/>
    <n v="4.9263130783999999E-2"/>
  </r>
  <r>
    <x v="0"/>
    <x v="0"/>
    <x v="0"/>
    <x v="5"/>
    <x v="9"/>
    <s v="LT_Other_DH"/>
    <x v="16"/>
    <s v="GNR_ST_GAS_BP-E15"/>
    <x v="8"/>
    <n v="0.24631565391999999"/>
  </r>
  <r>
    <x v="0"/>
    <x v="0"/>
    <x v="0"/>
    <x v="5"/>
    <x v="9"/>
    <s v="LT_Other_DH"/>
    <x v="8"/>
    <s v="EBAVERE_ST_WOODWST_BP"/>
    <x v="8"/>
    <n v="0.51233657078240002"/>
  </r>
  <r>
    <x v="0"/>
    <x v="0"/>
    <x v="0"/>
    <x v="5"/>
    <x v="9"/>
    <s v="LT_Panevezys"/>
    <x v="16"/>
    <s v="GNR_CC_NGAS_BP_E-42"/>
    <x v="8"/>
    <n v="1.0516380000000001"/>
  </r>
  <r>
    <x v="0"/>
    <x v="0"/>
    <x v="0"/>
    <x v="5"/>
    <x v="9"/>
    <s v="LT_Panevezys"/>
    <x v="15"/>
    <s v="GNR_ST_WOOD_EXT_E-14"/>
    <x v="8"/>
    <n v="0.123157829515"/>
  </r>
  <r>
    <x v="0"/>
    <x v="0"/>
    <x v="0"/>
    <x v="5"/>
    <x v="9"/>
    <s v="LT_Rural"/>
    <x v="6"/>
    <s v="GNR_WT_WIND_ONS"/>
    <x v="8"/>
    <n v="13.050727424"/>
  </r>
  <r>
    <x v="0"/>
    <x v="0"/>
    <x v="0"/>
    <x v="5"/>
    <x v="9"/>
    <s v="LT_SiaU"/>
    <x v="15"/>
    <s v="SIAULIAI_ST_WOOD_BP"/>
    <x v="8"/>
    <n v="0.5320418235048"/>
  </r>
  <r>
    <x v="0"/>
    <x v="0"/>
    <x v="0"/>
    <x v="5"/>
    <x v="9"/>
    <s v="LT_VilU"/>
    <x v="2"/>
    <s v="VILNIUS_ST_MSW_BP"/>
    <x v="8"/>
    <n v="2.0058139920000002"/>
  </r>
  <r>
    <x v="0"/>
    <x v="0"/>
    <x v="0"/>
    <x v="5"/>
    <x v="9"/>
    <s v="LT_VilU"/>
    <x v="16"/>
    <s v="GNR_CC_NGAS_CND_E-58"/>
    <x v="8"/>
    <n v="4.4829451803499998"/>
  </r>
  <r>
    <x v="0"/>
    <x v="0"/>
    <x v="0"/>
    <x v="5"/>
    <x v="9"/>
    <s v="LT_VilU"/>
    <x v="16"/>
    <s v="GNR_ST_NGAS_CON_E-38"/>
    <x v="8"/>
    <n v="5.911576062"/>
  </r>
  <r>
    <x v="0"/>
    <x v="0"/>
    <x v="0"/>
    <x v="5"/>
    <x v="9"/>
    <s v="LT_VilU"/>
    <x v="16"/>
    <s v="GNR_ST_NGAS_EXT_E-39"/>
    <x v="8"/>
    <n v="4.4336817705599998"/>
  </r>
  <r>
    <x v="0"/>
    <x v="0"/>
    <x v="0"/>
    <x v="5"/>
    <x v="9"/>
    <s v="LT_VilU"/>
    <x v="5"/>
    <s v="GNR_ES_WTR_PMP"/>
    <x v="8"/>
    <n v="0.136991489361702"/>
  </r>
  <r>
    <x v="0"/>
    <x v="0"/>
    <x v="0"/>
    <x v="5"/>
    <x v="9"/>
    <s v="LT_VilU"/>
    <x v="15"/>
    <s v="VILNIUS_ST_WOOD_BP"/>
    <x v="8"/>
    <n v="0.73894697709000001"/>
  </r>
  <r>
    <x v="0"/>
    <x v="0"/>
    <x v="0"/>
    <x v="6"/>
    <x v="10"/>
    <s v="NL_A"/>
    <x v="3"/>
    <s v="GNR_ES_ELEC_BAT-LITHIO_E-95_Y-16-29"/>
    <x v="8"/>
    <n v="22.221102611224602"/>
  </r>
  <r>
    <x v="0"/>
    <x v="0"/>
    <x v="0"/>
    <x v="6"/>
    <x v="10"/>
    <s v="NL_A"/>
    <x v="11"/>
    <s v="GNR_ST_NUCL_CND_E-33"/>
    <x v="8"/>
    <n v="64.991228399999997"/>
  </r>
  <r>
    <x v="0"/>
    <x v="0"/>
    <x v="0"/>
    <x v="6"/>
    <x v="10"/>
    <s v="NL_A"/>
    <x v="4"/>
    <s v="GNR_PV_SUN"/>
    <x v="8"/>
    <n v="8.7641515001016099"/>
  </r>
  <r>
    <x v="0"/>
    <x v="0"/>
    <x v="0"/>
    <x v="6"/>
    <x v="10"/>
    <s v="NL_A"/>
    <x v="4"/>
    <s v="GNR_PV_SUN_LS-4-MW_Y-2020"/>
    <x v="8"/>
    <n v="31.2296950614795"/>
  </r>
  <r>
    <x v="0"/>
    <x v="0"/>
    <x v="0"/>
    <x v="6"/>
    <x v="10"/>
    <s v="NL_A"/>
    <x v="5"/>
    <s v="GNR_ROR_WTR"/>
    <x v="8"/>
    <n v="0.85707034482758704"/>
  </r>
  <r>
    <x v="0"/>
    <x v="0"/>
    <x v="0"/>
    <x v="6"/>
    <x v="10"/>
    <s v="NL_A"/>
    <x v="6"/>
    <s v="GNR_WT_WIND_OFF"/>
    <x v="8"/>
    <n v="48.608811635999999"/>
  </r>
  <r>
    <x v="0"/>
    <x v="0"/>
    <x v="0"/>
    <x v="6"/>
    <x v="10"/>
    <s v="NL_A"/>
    <x v="6"/>
    <s v="GNR_WT_WIND_ONS"/>
    <x v="8"/>
    <n v="63.228082176000001"/>
  </r>
  <r>
    <x v="0"/>
    <x v="0"/>
    <x v="0"/>
    <x v="6"/>
    <x v="10"/>
    <s v="NL_A"/>
    <x v="6"/>
    <s v="GNR_WT_WIND_ON_LS_Y-2020"/>
    <x v="8"/>
    <n v="167.249803308"/>
  </r>
  <r>
    <x v="0"/>
    <x v="0"/>
    <x v="0"/>
    <x v="7"/>
    <x v="11"/>
    <s v="NO1_A1"/>
    <x v="5"/>
    <s v="GNR_RES_WTR_NOPMP_MC-01"/>
    <x v="8"/>
    <n v="3.6087172413793098"/>
  </r>
  <r>
    <x v="0"/>
    <x v="0"/>
    <x v="0"/>
    <x v="7"/>
    <x v="11"/>
    <s v="NO1_A1"/>
    <x v="5"/>
    <s v="GNR_RES_WTR_NOPMP_MC-02"/>
    <x v="8"/>
    <n v="3.6087172413793098"/>
  </r>
  <r>
    <x v="0"/>
    <x v="0"/>
    <x v="0"/>
    <x v="7"/>
    <x v="11"/>
    <s v="NO1_A1"/>
    <x v="5"/>
    <s v="GNR_RES_WTR_NOPMP_MC-03"/>
    <x v="8"/>
    <n v="3.6087172413793098"/>
  </r>
  <r>
    <x v="0"/>
    <x v="0"/>
    <x v="0"/>
    <x v="7"/>
    <x v="11"/>
    <s v="NO1_A1"/>
    <x v="5"/>
    <s v="GNR_RES_WTR_NOPMP_MC-04"/>
    <x v="8"/>
    <n v="3.6087172413793098"/>
  </r>
  <r>
    <x v="0"/>
    <x v="0"/>
    <x v="0"/>
    <x v="7"/>
    <x v="11"/>
    <s v="NO1_A1"/>
    <x v="5"/>
    <s v="GNR_RES_WTR_NOPMP_MC-05"/>
    <x v="8"/>
    <n v="3.6087172413793098"/>
  </r>
  <r>
    <x v="0"/>
    <x v="0"/>
    <x v="0"/>
    <x v="7"/>
    <x v="11"/>
    <s v="NO1_A1"/>
    <x v="5"/>
    <s v="GNR_RES_WTR_NOPMP_MC-06"/>
    <x v="8"/>
    <n v="3.6087172413793098"/>
  </r>
  <r>
    <x v="0"/>
    <x v="0"/>
    <x v="0"/>
    <x v="7"/>
    <x v="11"/>
    <s v="NO1_A1"/>
    <x v="5"/>
    <s v="GNR_RES_WTR_NOPMP_MC-07"/>
    <x v="8"/>
    <n v="3.6087172413793098"/>
  </r>
  <r>
    <x v="0"/>
    <x v="0"/>
    <x v="0"/>
    <x v="7"/>
    <x v="11"/>
    <s v="NO1_A1"/>
    <x v="5"/>
    <s v="GNR_RES_WTR_NOPMP_MC-08"/>
    <x v="8"/>
    <n v="3.6087172413793098"/>
  </r>
  <r>
    <x v="0"/>
    <x v="0"/>
    <x v="0"/>
    <x v="7"/>
    <x v="11"/>
    <s v="NO1_A1"/>
    <x v="5"/>
    <s v="GNR_RES_WTR_NOPMP_MC-09"/>
    <x v="8"/>
    <n v="3.6087172413793098"/>
  </r>
  <r>
    <x v="0"/>
    <x v="0"/>
    <x v="0"/>
    <x v="7"/>
    <x v="11"/>
    <s v="NO1_A1"/>
    <x v="5"/>
    <s v="GNR_RES_WTR_NOPMP_MC-10"/>
    <x v="8"/>
    <n v="3.6087172413793098"/>
  </r>
  <r>
    <x v="0"/>
    <x v="0"/>
    <x v="0"/>
    <x v="7"/>
    <x v="11"/>
    <s v="NO1_A1"/>
    <x v="5"/>
    <s v="GNR_ROR_WTR"/>
    <x v="8"/>
    <n v="45.552353380413798"/>
  </r>
  <r>
    <x v="0"/>
    <x v="0"/>
    <x v="0"/>
    <x v="7"/>
    <x v="11"/>
    <s v="NO1_A1"/>
    <x v="6"/>
    <s v="GNR_WT_WIND_ONS"/>
    <x v="8"/>
    <n v="6.7176632319999996"/>
  </r>
  <r>
    <x v="0"/>
    <x v="0"/>
    <x v="0"/>
    <x v="7"/>
    <x v="11"/>
    <s v="NO1_A2"/>
    <x v="2"/>
    <s v="GNR_ST_MSW_BP_CB-20"/>
    <x v="8"/>
    <n v="1.3621216"/>
  </r>
  <r>
    <x v="0"/>
    <x v="0"/>
    <x v="0"/>
    <x v="7"/>
    <x v="11"/>
    <s v="NO1_A3"/>
    <x v="2"/>
    <s v="GNR_ST_MSW_BP_CB-20"/>
    <x v="8"/>
    <n v="3.0881433333333401"/>
  </r>
  <r>
    <x v="0"/>
    <x v="0"/>
    <x v="0"/>
    <x v="7"/>
    <x v="12"/>
    <s v="NO2_A1"/>
    <x v="5"/>
    <s v="GNR_RES_WTR_NOPMP_MC-01"/>
    <x v="8"/>
    <n v="8.2818268906143402"/>
  </r>
  <r>
    <x v="0"/>
    <x v="0"/>
    <x v="0"/>
    <x v="7"/>
    <x v="12"/>
    <s v="NO2_A1"/>
    <x v="5"/>
    <s v="GNR_RES_WTR_NOPMP_MC-02"/>
    <x v="8"/>
    <n v="20.010157925097101"/>
  </r>
  <r>
    <x v="0"/>
    <x v="0"/>
    <x v="0"/>
    <x v="7"/>
    <x v="12"/>
    <s v="NO2_A1"/>
    <x v="5"/>
    <s v="GNR_RES_WTR_NOPMP_MC-03"/>
    <x v="8"/>
    <n v="20.010157925097101"/>
  </r>
  <r>
    <x v="0"/>
    <x v="0"/>
    <x v="0"/>
    <x v="7"/>
    <x v="12"/>
    <s v="NO2_A1"/>
    <x v="5"/>
    <s v="GNR_RES_WTR_NOPMP_MC-04"/>
    <x v="8"/>
    <n v="20.010157925097101"/>
  </r>
  <r>
    <x v="0"/>
    <x v="0"/>
    <x v="0"/>
    <x v="7"/>
    <x v="12"/>
    <s v="NO2_A1"/>
    <x v="5"/>
    <s v="GNR_RES_WTR_NOPMP_MC-05"/>
    <x v="8"/>
    <n v="20.010157925097101"/>
  </r>
  <r>
    <x v="0"/>
    <x v="0"/>
    <x v="0"/>
    <x v="7"/>
    <x v="12"/>
    <s v="NO2_A1"/>
    <x v="5"/>
    <s v="GNR_RES_WTR_NOPMP_MC-06"/>
    <x v="8"/>
    <n v="20.010157925097101"/>
  </r>
  <r>
    <x v="0"/>
    <x v="0"/>
    <x v="0"/>
    <x v="7"/>
    <x v="12"/>
    <s v="NO2_A1"/>
    <x v="5"/>
    <s v="GNR_RES_WTR_NOPMP_MC-07"/>
    <x v="8"/>
    <n v="20.010157925097101"/>
  </r>
  <r>
    <x v="0"/>
    <x v="0"/>
    <x v="0"/>
    <x v="7"/>
    <x v="12"/>
    <s v="NO2_A1"/>
    <x v="5"/>
    <s v="GNR_RES_WTR_NOPMP_MC-08"/>
    <x v="8"/>
    <n v="20.010157925097101"/>
  </r>
  <r>
    <x v="0"/>
    <x v="0"/>
    <x v="0"/>
    <x v="7"/>
    <x v="12"/>
    <s v="NO2_A1"/>
    <x v="5"/>
    <s v="GNR_RES_WTR_NOPMP_MC-09"/>
    <x v="8"/>
    <n v="20.010157925097101"/>
  </r>
  <r>
    <x v="0"/>
    <x v="0"/>
    <x v="0"/>
    <x v="7"/>
    <x v="12"/>
    <s v="NO2_A1"/>
    <x v="5"/>
    <s v="GNR_RES_WTR_NOPMP_MC-10"/>
    <x v="8"/>
    <n v="20.010157925097101"/>
  </r>
  <r>
    <x v="0"/>
    <x v="0"/>
    <x v="0"/>
    <x v="7"/>
    <x v="12"/>
    <s v="NO2_A1"/>
    <x v="5"/>
    <s v="GNR_RES_WTR_PMP_MC-01"/>
    <x v="8"/>
    <n v="11.7283310344828"/>
  </r>
  <r>
    <x v="0"/>
    <x v="0"/>
    <x v="0"/>
    <x v="7"/>
    <x v="12"/>
    <s v="NO2_A1"/>
    <x v="5"/>
    <s v="GNR_ROR_WTR"/>
    <x v="8"/>
    <n v="47.509324483098098"/>
  </r>
  <r>
    <x v="0"/>
    <x v="0"/>
    <x v="0"/>
    <x v="7"/>
    <x v="12"/>
    <s v="NO2_A1"/>
    <x v="6"/>
    <s v="GNR_WT_WIND_ONS"/>
    <x v="8"/>
    <n v="28.264183449600001"/>
  </r>
  <r>
    <x v="0"/>
    <x v="0"/>
    <x v="0"/>
    <x v="7"/>
    <x v="12"/>
    <s v="NO2_A2"/>
    <x v="2"/>
    <s v="GNR_ST_MSW_BP_CB-30"/>
    <x v="8"/>
    <n v="1.802808"/>
  </r>
  <r>
    <x v="0"/>
    <x v="0"/>
    <x v="0"/>
    <x v="7"/>
    <x v="13"/>
    <s v="NO3_A1"/>
    <x v="5"/>
    <s v="GNR_RES_WTR_NOPMP_MC-01"/>
    <x v="8"/>
    <n v="5.0036333674124602"/>
  </r>
  <r>
    <x v="0"/>
    <x v="0"/>
    <x v="0"/>
    <x v="7"/>
    <x v="13"/>
    <s v="NO3_A1"/>
    <x v="5"/>
    <s v="GNR_RES_WTR_NOPMP_MC-02"/>
    <x v="8"/>
    <n v="6.3636686777572899"/>
  </r>
  <r>
    <x v="0"/>
    <x v="0"/>
    <x v="0"/>
    <x v="7"/>
    <x v="13"/>
    <s v="NO3_A1"/>
    <x v="5"/>
    <s v="GNR_RES_WTR_NOPMP_MC-03"/>
    <x v="8"/>
    <n v="6.3636686777572899"/>
  </r>
  <r>
    <x v="0"/>
    <x v="0"/>
    <x v="0"/>
    <x v="7"/>
    <x v="13"/>
    <s v="NO3_A1"/>
    <x v="5"/>
    <s v="GNR_RES_WTR_NOPMP_MC-04"/>
    <x v="8"/>
    <n v="6.3636686777572899"/>
  </r>
  <r>
    <x v="0"/>
    <x v="0"/>
    <x v="0"/>
    <x v="7"/>
    <x v="13"/>
    <s v="NO3_A1"/>
    <x v="5"/>
    <s v="GNR_RES_WTR_NOPMP_MC-05"/>
    <x v="8"/>
    <n v="6.3636686777572899"/>
  </r>
  <r>
    <x v="0"/>
    <x v="0"/>
    <x v="0"/>
    <x v="7"/>
    <x v="13"/>
    <s v="NO3_A1"/>
    <x v="5"/>
    <s v="GNR_RES_WTR_NOPMP_MC-06"/>
    <x v="8"/>
    <n v="6.3636686777572899"/>
  </r>
  <r>
    <x v="0"/>
    <x v="0"/>
    <x v="0"/>
    <x v="7"/>
    <x v="13"/>
    <s v="NO3_A1"/>
    <x v="5"/>
    <s v="GNR_RES_WTR_NOPMP_MC-07"/>
    <x v="8"/>
    <n v="6.3636686777572899"/>
  </r>
  <r>
    <x v="0"/>
    <x v="0"/>
    <x v="0"/>
    <x v="7"/>
    <x v="13"/>
    <s v="NO3_A1"/>
    <x v="5"/>
    <s v="GNR_RES_WTR_NOPMP_MC-08"/>
    <x v="8"/>
    <n v="6.3636686777572899"/>
  </r>
  <r>
    <x v="0"/>
    <x v="0"/>
    <x v="0"/>
    <x v="7"/>
    <x v="13"/>
    <s v="NO3_A1"/>
    <x v="5"/>
    <s v="GNR_RES_WTR_NOPMP_MC-09"/>
    <x v="8"/>
    <n v="6.3636686777572899"/>
  </r>
  <r>
    <x v="0"/>
    <x v="0"/>
    <x v="0"/>
    <x v="7"/>
    <x v="13"/>
    <s v="NO3_A1"/>
    <x v="5"/>
    <s v="GNR_RES_WTR_NOPMP_MC-10"/>
    <x v="8"/>
    <n v="6.3636686777572899"/>
  </r>
  <r>
    <x v="0"/>
    <x v="0"/>
    <x v="0"/>
    <x v="7"/>
    <x v="13"/>
    <s v="NO3_A1"/>
    <x v="5"/>
    <s v="GNR_RES_WTR_PMP_MC-01"/>
    <x v="8"/>
    <n v="1.3600353103448299"/>
  </r>
  <r>
    <x v="0"/>
    <x v="0"/>
    <x v="0"/>
    <x v="7"/>
    <x v="13"/>
    <s v="NO3_A1"/>
    <x v="5"/>
    <s v="GNR_ROR_WTR"/>
    <x v="8"/>
    <n v="38.262367631254598"/>
  </r>
  <r>
    <x v="0"/>
    <x v="0"/>
    <x v="0"/>
    <x v="7"/>
    <x v="13"/>
    <s v="NO3_A1"/>
    <x v="6"/>
    <s v="GNR_WT_WIND_ONS"/>
    <x v="8"/>
    <n v="26.010433075200002"/>
  </r>
  <r>
    <x v="0"/>
    <x v="0"/>
    <x v="0"/>
    <x v="7"/>
    <x v="13"/>
    <s v="NO3_A1"/>
    <x v="6"/>
    <s v="GNR_WT_WIND_ON_LS_Y-2020"/>
    <x v="8"/>
    <n v="105.2654032542"/>
  </r>
  <r>
    <x v="0"/>
    <x v="0"/>
    <x v="0"/>
    <x v="7"/>
    <x v="13"/>
    <s v="NO3_A2"/>
    <x v="2"/>
    <s v="GNR_ST_MSW_BP_CB-20"/>
    <x v="8"/>
    <n v="0.72112319999999996"/>
  </r>
  <r>
    <x v="0"/>
    <x v="0"/>
    <x v="0"/>
    <x v="7"/>
    <x v="14"/>
    <s v="NO4_A1"/>
    <x v="16"/>
    <s v="GNR_GT_NGAS_BP_E-39"/>
    <x v="8"/>
    <n v="4.3067080000000004"/>
  </r>
  <r>
    <x v="0"/>
    <x v="0"/>
    <x v="0"/>
    <x v="7"/>
    <x v="14"/>
    <s v="NO4_A1"/>
    <x v="5"/>
    <s v="GNR_RES_WTR_NOPMP_MC-01"/>
    <x v="8"/>
    <n v="9.4630408118988907"/>
  </r>
  <r>
    <x v="0"/>
    <x v="0"/>
    <x v="0"/>
    <x v="7"/>
    <x v="14"/>
    <s v="NO4_A1"/>
    <x v="5"/>
    <s v="GNR_RES_WTR_NOPMP_MC-02"/>
    <x v="8"/>
    <n v="9.4630408118988907"/>
  </r>
  <r>
    <x v="0"/>
    <x v="0"/>
    <x v="0"/>
    <x v="7"/>
    <x v="14"/>
    <s v="NO4_A1"/>
    <x v="5"/>
    <s v="GNR_RES_WTR_NOPMP_MC-03"/>
    <x v="8"/>
    <n v="9.4630408118988907"/>
  </r>
  <r>
    <x v="0"/>
    <x v="0"/>
    <x v="0"/>
    <x v="7"/>
    <x v="14"/>
    <s v="NO4_A1"/>
    <x v="5"/>
    <s v="GNR_RES_WTR_NOPMP_MC-04"/>
    <x v="8"/>
    <n v="9.4630408118988907"/>
  </r>
  <r>
    <x v="0"/>
    <x v="0"/>
    <x v="0"/>
    <x v="7"/>
    <x v="14"/>
    <s v="NO4_A1"/>
    <x v="5"/>
    <s v="GNR_RES_WTR_NOPMP_MC-05"/>
    <x v="8"/>
    <n v="9.4630408118988907"/>
  </r>
  <r>
    <x v="0"/>
    <x v="0"/>
    <x v="0"/>
    <x v="7"/>
    <x v="14"/>
    <s v="NO4_A1"/>
    <x v="5"/>
    <s v="GNR_RES_WTR_NOPMP_MC-06"/>
    <x v="8"/>
    <n v="9.4630408118988907"/>
  </r>
  <r>
    <x v="0"/>
    <x v="0"/>
    <x v="0"/>
    <x v="7"/>
    <x v="14"/>
    <s v="NO4_A1"/>
    <x v="5"/>
    <s v="GNR_RES_WTR_NOPMP_MC-07"/>
    <x v="8"/>
    <n v="9.4630408118988907"/>
  </r>
  <r>
    <x v="0"/>
    <x v="0"/>
    <x v="0"/>
    <x v="7"/>
    <x v="14"/>
    <s v="NO4_A1"/>
    <x v="5"/>
    <s v="GNR_RES_WTR_NOPMP_MC-08"/>
    <x v="8"/>
    <n v="9.4630408118988907"/>
  </r>
  <r>
    <x v="0"/>
    <x v="0"/>
    <x v="0"/>
    <x v="7"/>
    <x v="14"/>
    <s v="NO4_A1"/>
    <x v="5"/>
    <s v="GNR_RES_WTR_NOPMP_MC-09"/>
    <x v="8"/>
    <n v="9.4630408118988907"/>
  </r>
  <r>
    <x v="0"/>
    <x v="0"/>
    <x v="0"/>
    <x v="7"/>
    <x v="14"/>
    <s v="NO4_A1"/>
    <x v="5"/>
    <s v="GNR_RES_WTR_NOPMP_MC-10"/>
    <x v="8"/>
    <n v="9.4630408118988907"/>
  </r>
  <r>
    <x v="0"/>
    <x v="0"/>
    <x v="0"/>
    <x v="7"/>
    <x v="14"/>
    <s v="NO4_A1"/>
    <x v="5"/>
    <s v="GNR_ROR_WTR"/>
    <x v="8"/>
    <n v="21.3490072785285"/>
  </r>
  <r>
    <x v="0"/>
    <x v="0"/>
    <x v="0"/>
    <x v="7"/>
    <x v="14"/>
    <s v="NO4_A1"/>
    <x v="6"/>
    <s v="GNR_WT_WIND_ONS"/>
    <x v="8"/>
    <n v="19.3632796672"/>
  </r>
  <r>
    <x v="0"/>
    <x v="0"/>
    <x v="0"/>
    <x v="7"/>
    <x v="14"/>
    <s v="NO4_A2"/>
    <x v="2"/>
    <s v="GNR_ST_MSW_BP_CB-20"/>
    <x v="8"/>
    <n v="2.0031199999999999E-2"/>
  </r>
  <r>
    <x v="0"/>
    <x v="0"/>
    <x v="0"/>
    <x v="7"/>
    <x v="15"/>
    <s v="NO5_A1"/>
    <x v="2"/>
    <s v="GNR_ST_MSW_BP_E-23_LS-220-MW-FEED_Y-2020"/>
    <x v="8"/>
    <n v="33.161392398653"/>
  </r>
  <r>
    <x v="0"/>
    <x v="0"/>
    <x v="0"/>
    <x v="7"/>
    <x v="15"/>
    <s v="NO5_A1"/>
    <x v="5"/>
    <s v="GNR_RES_WTR_NOPMP_MC-01"/>
    <x v="8"/>
    <n v="3.4777488156117302"/>
  </r>
  <r>
    <x v="0"/>
    <x v="0"/>
    <x v="0"/>
    <x v="7"/>
    <x v="15"/>
    <s v="NO5_A1"/>
    <x v="5"/>
    <s v="GNR_RES_WTR_NOPMP_MC-02"/>
    <x v="8"/>
    <n v="13.4919391604393"/>
  </r>
  <r>
    <x v="0"/>
    <x v="0"/>
    <x v="0"/>
    <x v="7"/>
    <x v="15"/>
    <s v="NO5_A1"/>
    <x v="5"/>
    <s v="GNR_RES_WTR_NOPMP_MC-03"/>
    <x v="8"/>
    <n v="13.4919391604393"/>
  </r>
  <r>
    <x v="0"/>
    <x v="0"/>
    <x v="0"/>
    <x v="7"/>
    <x v="15"/>
    <s v="NO5_A1"/>
    <x v="5"/>
    <s v="GNR_RES_WTR_NOPMP_MC-04"/>
    <x v="8"/>
    <n v="13.4919391604393"/>
  </r>
  <r>
    <x v="0"/>
    <x v="0"/>
    <x v="0"/>
    <x v="7"/>
    <x v="15"/>
    <s v="NO5_A1"/>
    <x v="5"/>
    <s v="GNR_RES_WTR_NOPMP_MC-05"/>
    <x v="8"/>
    <n v="13.4919391604393"/>
  </r>
  <r>
    <x v="0"/>
    <x v="0"/>
    <x v="0"/>
    <x v="7"/>
    <x v="15"/>
    <s v="NO5_A1"/>
    <x v="5"/>
    <s v="GNR_RES_WTR_NOPMP_MC-06"/>
    <x v="8"/>
    <n v="13.4919391604393"/>
  </r>
  <r>
    <x v="0"/>
    <x v="0"/>
    <x v="0"/>
    <x v="7"/>
    <x v="15"/>
    <s v="NO5_A1"/>
    <x v="5"/>
    <s v="GNR_RES_WTR_NOPMP_MC-07"/>
    <x v="8"/>
    <n v="13.4919391604393"/>
  </r>
  <r>
    <x v="0"/>
    <x v="0"/>
    <x v="0"/>
    <x v="7"/>
    <x v="15"/>
    <s v="NO5_A1"/>
    <x v="5"/>
    <s v="GNR_RES_WTR_NOPMP_MC-08"/>
    <x v="8"/>
    <n v="13.4919391604393"/>
  </r>
  <r>
    <x v="0"/>
    <x v="0"/>
    <x v="0"/>
    <x v="7"/>
    <x v="15"/>
    <s v="NO5_A1"/>
    <x v="5"/>
    <s v="GNR_RES_WTR_NOPMP_MC-09"/>
    <x v="8"/>
    <n v="13.4919391604393"/>
  </r>
  <r>
    <x v="0"/>
    <x v="0"/>
    <x v="0"/>
    <x v="7"/>
    <x v="15"/>
    <s v="NO5_A1"/>
    <x v="5"/>
    <s v="GNR_RES_WTR_NOPMP_MC-10"/>
    <x v="8"/>
    <n v="13.4919391604393"/>
  </r>
  <r>
    <x v="0"/>
    <x v="0"/>
    <x v="0"/>
    <x v="7"/>
    <x v="15"/>
    <s v="NO5_A1"/>
    <x v="5"/>
    <s v="GNR_RES_WTR_PMP_MC-01"/>
    <x v="8"/>
    <n v="10.0141903448276"/>
  </r>
  <r>
    <x v="0"/>
    <x v="0"/>
    <x v="0"/>
    <x v="7"/>
    <x v="15"/>
    <s v="NO5_A1"/>
    <x v="5"/>
    <s v="GNR_ROR_WTR"/>
    <x v="8"/>
    <n v="41.321148341537999"/>
  </r>
  <r>
    <x v="0"/>
    <x v="0"/>
    <x v="0"/>
    <x v="7"/>
    <x v="15"/>
    <s v="NO5_A1"/>
    <x v="6"/>
    <s v="GNR_WT_WIND_ON_LS_Y-2020"/>
    <x v="8"/>
    <n v="5.6970735919999997"/>
  </r>
  <r>
    <x v="0"/>
    <x v="0"/>
    <x v="0"/>
    <x v="7"/>
    <x v="15"/>
    <s v="NO5_A2"/>
    <x v="2"/>
    <s v="GNR_ST_MSW_BP_CB-20"/>
    <x v="8"/>
    <n v="1.83619333333333"/>
  </r>
  <r>
    <x v="0"/>
    <x v="0"/>
    <x v="0"/>
    <x v="8"/>
    <x v="16"/>
    <s v="PL_A"/>
    <x v="3"/>
    <s v="GNR_ES_ELEC_BAT-LITHIO_E-95_Y-16-29"/>
    <x v="8"/>
    <n v="22.8555871112811"/>
  </r>
  <r>
    <x v="0"/>
    <x v="0"/>
    <x v="0"/>
    <x v="8"/>
    <x v="16"/>
    <s v="PL_A"/>
    <x v="4"/>
    <s v="GNR_PV_SUN"/>
    <x v="8"/>
    <n v="1.15317782896074E-2"/>
  </r>
  <r>
    <x v="0"/>
    <x v="0"/>
    <x v="0"/>
    <x v="8"/>
    <x v="16"/>
    <s v="PL_A"/>
    <x v="5"/>
    <s v="GNR_ES_WTR_PMP"/>
    <x v="8"/>
    <n v="2.52673191489362E-3"/>
  </r>
  <r>
    <x v="0"/>
    <x v="0"/>
    <x v="0"/>
    <x v="8"/>
    <x v="16"/>
    <s v="PL_A"/>
    <x v="6"/>
    <s v="GNR_WT_WIND_ONS"/>
    <x v="8"/>
    <n v="170.5055744"/>
  </r>
  <r>
    <x v="0"/>
    <x v="0"/>
    <x v="0"/>
    <x v="8"/>
    <x v="16"/>
    <s v="PL_A"/>
    <x v="6"/>
    <s v="GNR_WT_WIND_ON_LS_Y-2020"/>
    <x v="8"/>
    <n v="594.978344725944"/>
  </r>
  <r>
    <x v="0"/>
    <x v="0"/>
    <x v="0"/>
    <x v="8"/>
    <x v="16"/>
    <s v="PL_Rural"/>
    <x v="5"/>
    <s v="GNR_ROR_WTR"/>
    <x v="8"/>
    <n v="21.494422068965498"/>
  </r>
  <r>
    <x v="0"/>
    <x v="0"/>
    <x v="0"/>
    <x v="9"/>
    <x v="17"/>
    <s v="SE1A"/>
    <x v="5"/>
    <s v="GNR_RES_WTR_NOPMP_MC-01"/>
    <x v="8"/>
    <n v="9.1458427586207005"/>
  </r>
  <r>
    <x v="0"/>
    <x v="0"/>
    <x v="0"/>
    <x v="9"/>
    <x v="17"/>
    <s v="SE1A"/>
    <x v="5"/>
    <s v="GNR_RES_WTR_NOPMP_MC-02"/>
    <x v="8"/>
    <n v="9.1458427586207005"/>
  </r>
  <r>
    <x v="0"/>
    <x v="0"/>
    <x v="0"/>
    <x v="9"/>
    <x v="17"/>
    <s v="SE1A"/>
    <x v="5"/>
    <s v="GNR_RES_WTR_NOPMP_MC-03"/>
    <x v="8"/>
    <n v="9.1458427586207005"/>
  </r>
  <r>
    <x v="0"/>
    <x v="0"/>
    <x v="0"/>
    <x v="9"/>
    <x v="17"/>
    <s v="SE1A"/>
    <x v="5"/>
    <s v="GNR_RES_WTR_NOPMP_MC-04"/>
    <x v="8"/>
    <n v="9.1458427586207005"/>
  </r>
  <r>
    <x v="0"/>
    <x v="0"/>
    <x v="0"/>
    <x v="9"/>
    <x v="17"/>
    <s v="SE1A"/>
    <x v="5"/>
    <s v="GNR_RES_WTR_NOPMP_MC-05"/>
    <x v="8"/>
    <n v="9.1458427586207005"/>
  </r>
  <r>
    <x v="0"/>
    <x v="0"/>
    <x v="0"/>
    <x v="9"/>
    <x v="17"/>
    <s v="SE1A"/>
    <x v="5"/>
    <s v="GNR_RES_WTR_NOPMP_MC-06"/>
    <x v="8"/>
    <n v="9.1458427586207005"/>
  </r>
  <r>
    <x v="0"/>
    <x v="0"/>
    <x v="0"/>
    <x v="9"/>
    <x v="17"/>
    <s v="SE1A"/>
    <x v="5"/>
    <s v="GNR_RES_WTR_NOPMP_MC-07"/>
    <x v="8"/>
    <n v="9.1458427586207005"/>
  </r>
  <r>
    <x v="0"/>
    <x v="0"/>
    <x v="0"/>
    <x v="9"/>
    <x v="17"/>
    <s v="SE1A"/>
    <x v="5"/>
    <s v="GNR_RES_WTR_NOPMP_MC-08"/>
    <x v="8"/>
    <n v="9.1458427586207005"/>
  </r>
  <r>
    <x v="0"/>
    <x v="0"/>
    <x v="0"/>
    <x v="9"/>
    <x v="17"/>
    <s v="SE1A"/>
    <x v="5"/>
    <s v="GNR_RES_WTR_NOPMP_MC-09"/>
    <x v="8"/>
    <n v="9.1458427586207005"/>
  </r>
  <r>
    <x v="0"/>
    <x v="0"/>
    <x v="0"/>
    <x v="9"/>
    <x v="17"/>
    <s v="SE1A"/>
    <x v="5"/>
    <s v="GNR_RES_WTR_NOPMP_MC-10"/>
    <x v="8"/>
    <n v="9.1458427586207005"/>
  </r>
  <r>
    <x v="0"/>
    <x v="0"/>
    <x v="0"/>
    <x v="9"/>
    <x v="17"/>
    <s v="SE1A"/>
    <x v="5"/>
    <s v="GNR_ROR_WTR"/>
    <x v="8"/>
    <n v="27.383397517241399"/>
  </r>
  <r>
    <x v="0"/>
    <x v="0"/>
    <x v="0"/>
    <x v="9"/>
    <x v="17"/>
    <s v="SE1A"/>
    <x v="6"/>
    <s v="GNR_WT_WIND_ONS"/>
    <x v="8"/>
    <n v="50.997832703999997"/>
  </r>
  <r>
    <x v="0"/>
    <x v="0"/>
    <x v="0"/>
    <x v="9"/>
    <x v="17"/>
    <s v="SE1_IND"/>
    <x v="2"/>
    <s v="GNR_ST_MSW_BP_E-23_LS-220-MW-FEED_Y-2020"/>
    <x v="8"/>
    <n v="15.3838472671018"/>
  </r>
  <r>
    <x v="0"/>
    <x v="0"/>
    <x v="0"/>
    <x v="9"/>
    <x v="17"/>
    <s v="SE1_IND"/>
    <x v="17"/>
    <s v="GNR_IND-ST_WOODCHI_BP_E-71"/>
    <x v="8"/>
    <n v="7.7520743999999997"/>
  </r>
  <r>
    <x v="0"/>
    <x v="0"/>
    <x v="0"/>
    <x v="9"/>
    <x v="17"/>
    <s v="SE1_medium"/>
    <x v="2"/>
    <s v="GNR_ST_MSW_BP_CB-20"/>
    <x v="8"/>
    <n v="2.8123804799999998"/>
  </r>
  <r>
    <x v="0"/>
    <x v="0"/>
    <x v="0"/>
    <x v="9"/>
    <x v="17"/>
    <s v="SE1_medium"/>
    <x v="2"/>
    <s v="GNR_ST_MSW_BP_CB-30"/>
    <x v="8"/>
    <n v="1.4021840000000001"/>
  </r>
  <r>
    <x v="0"/>
    <x v="0"/>
    <x v="0"/>
    <x v="9"/>
    <x v="17"/>
    <s v="SE1_medium"/>
    <x v="10"/>
    <s v="LULEKRAFT_ST_BFG_EXT"/>
    <x v="8"/>
    <n v="1.1946309215119999"/>
  </r>
  <r>
    <x v="0"/>
    <x v="0"/>
    <x v="0"/>
    <x v="9"/>
    <x v="17"/>
    <s v="SE1_medium"/>
    <x v="9"/>
    <s v="GNR_ST_PEAT_BP_CB-30"/>
    <x v="8"/>
    <n v="0.33251792000000002"/>
  </r>
  <r>
    <x v="0"/>
    <x v="0"/>
    <x v="0"/>
    <x v="9"/>
    <x v="17"/>
    <s v="SE1_small"/>
    <x v="20"/>
    <s v="GNR_ENG_BGAS_CND_E-35"/>
    <x v="8"/>
    <n v="5.1560308800000003E-2"/>
  </r>
  <r>
    <x v="0"/>
    <x v="0"/>
    <x v="0"/>
    <x v="9"/>
    <x v="17"/>
    <s v="SE1_small"/>
    <x v="17"/>
    <s v="GNR_ST_WOODCHI_BP_CB-20"/>
    <x v="8"/>
    <n v="0.34313445599999998"/>
  </r>
  <r>
    <x v="0"/>
    <x v="0"/>
    <x v="0"/>
    <x v="9"/>
    <x v="17"/>
    <s v="SE1_small"/>
    <x v="17"/>
    <s v="GNR_ST_WOODCHI_BP_CB-50"/>
    <x v="8"/>
    <n v="2.0431824000000001"/>
  </r>
  <r>
    <x v="0"/>
    <x v="0"/>
    <x v="0"/>
    <x v="9"/>
    <x v="18"/>
    <s v="SE2A"/>
    <x v="5"/>
    <s v="GNR_RES_WTR_NOPMP_MC-01"/>
    <x v="8"/>
    <n v="9.1906184102879909"/>
  </r>
  <r>
    <x v="0"/>
    <x v="0"/>
    <x v="0"/>
    <x v="9"/>
    <x v="18"/>
    <s v="SE2A"/>
    <x v="5"/>
    <s v="GNR_RES_WTR_NOPMP_MC-02"/>
    <x v="8"/>
    <n v="11.626502548218999"/>
  </r>
  <r>
    <x v="0"/>
    <x v="0"/>
    <x v="0"/>
    <x v="9"/>
    <x v="18"/>
    <s v="SE2A"/>
    <x v="5"/>
    <s v="GNR_RES_WTR_NOPMP_MC-03"/>
    <x v="8"/>
    <n v="11.626502548218999"/>
  </r>
  <r>
    <x v="0"/>
    <x v="0"/>
    <x v="0"/>
    <x v="9"/>
    <x v="18"/>
    <s v="SE2A"/>
    <x v="5"/>
    <s v="GNR_RES_WTR_NOPMP_MC-04"/>
    <x v="8"/>
    <n v="11.626502548218999"/>
  </r>
  <r>
    <x v="0"/>
    <x v="0"/>
    <x v="0"/>
    <x v="9"/>
    <x v="18"/>
    <s v="SE2A"/>
    <x v="5"/>
    <s v="GNR_RES_WTR_NOPMP_MC-05"/>
    <x v="8"/>
    <n v="11.626502548218999"/>
  </r>
  <r>
    <x v="0"/>
    <x v="0"/>
    <x v="0"/>
    <x v="9"/>
    <x v="18"/>
    <s v="SE2A"/>
    <x v="5"/>
    <s v="GNR_RES_WTR_NOPMP_MC-06"/>
    <x v="8"/>
    <n v="11.626502548218999"/>
  </r>
  <r>
    <x v="0"/>
    <x v="0"/>
    <x v="0"/>
    <x v="9"/>
    <x v="18"/>
    <s v="SE2A"/>
    <x v="5"/>
    <s v="GNR_RES_WTR_NOPMP_MC-07"/>
    <x v="8"/>
    <n v="11.626502548218999"/>
  </r>
  <r>
    <x v="0"/>
    <x v="0"/>
    <x v="0"/>
    <x v="9"/>
    <x v="18"/>
    <s v="SE2A"/>
    <x v="5"/>
    <s v="GNR_RES_WTR_NOPMP_MC-08"/>
    <x v="8"/>
    <n v="11.626502548218999"/>
  </r>
  <r>
    <x v="0"/>
    <x v="0"/>
    <x v="0"/>
    <x v="9"/>
    <x v="18"/>
    <s v="SE2A"/>
    <x v="5"/>
    <s v="GNR_RES_WTR_NOPMP_MC-09"/>
    <x v="8"/>
    <n v="11.626502548218999"/>
  </r>
  <r>
    <x v="0"/>
    <x v="0"/>
    <x v="0"/>
    <x v="9"/>
    <x v="18"/>
    <s v="SE2A"/>
    <x v="5"/>
    <s v="GNR_RES_WTR_NOPMP_MC-10"/>
    <x v="8"/>
    <n v="11.626502548218999"/>
  </r>
  <r>
    <x v="0"/>
    <x v="0"/>
    <x v="0"/>
    <x v="9"/>
    <x v="18"/>
    <s v="SE2A"/>
    <x v="5"/>
    <s v="GNR_RES_WTR_PMP_MC-01"/>
    <x v="8"/>
    <n v="2.4358841379310401"/>
  </r>
  <r>
    <x v="0"/>
    <x v="0"/>
    <x v="0"/>
    <x v="9"/>
    <x v="18"/>
    <s v="SE2A"/>
    <x v="5"/>
    <s v="GNR_ROR_WTR"/>
    <x v="8"/>
    <n v="65.183983952292607"/>
  </r>
  <r>
    <x v="0"/>
    <x v="0"/>
    <x v="0"/>
    <x v="9"/>
    <x v="18"/>
    <s v="SE2A"/>
    <x v="6"/>
    <s v="GNR_WT_WIND_ONS"/>
    <x v="8"/>
    <n v="97.072797695999995"/>
  </r>
  <r>
    <x v="0"/>
    <x v="0"/>
    <x v="0"/>
    <x v="9"/>
    <x v="18"/>
    <s v="SE2_IND"/>
    <x v="2"/>
    <s v="GNR_ST_MSW_BP_E-23_LS-220-MW-FEED_Y-2020"/>
    <x v="8"/>
    <n v="48.689539389447098"/>
  </r>
  <r>
    <x v="0"/>
    <x v="0"/>
    <x v="0"/>
    <x v="9"/>
    <x v="18"/>
    <s v="SE2_IND"/>
    <x v="17"/>
    <s v="GNR_IND-ST_WOODCHI_BP_E-71"/>
    <x v="8"/>
    <n v="19.480542312000001"/>
  </r>
  <r>
    <x v="0"/>
    <x v="0"/>
    <x v="0"/>
    <x v="9"/>
    <x v="18"/>
    <s v="SE2_medium"/>
    <x v="2"/>
    <s v="GNR_ST_MSW_BP_CB-20"/>
    <x v="8"/>
    <n v="3.2549881064450399"/>
  </r>
  <r>
    <x v="0"/>
    <x v="0"/>
    <x v="0"/>
    <x v="9"/>
    <x v="18"/>
    <s v="SE2_medium"/>
    <x v="2"/>
    <s v="GNR_ST_MSW_BP_CB-40"/>
    <x v="8"/>
    <n v="3.8700278400000001"/>
  </r>
  <r>
    <x v="0"/>
    <x v="0"/>
    <x v="0"/>
    <x v="9"/>
    <x v="18"/>
    <s v="SE2_medium"/>
    <x v="17"/>
    <s v="GNR_ST_WOODCHI_BP_CB-30"/>
    <x v="8"/>
    <n v="1.1638038383662299"/>
  </r>
  <r>
    <x v="0"/>
    <x v="0"/>
    <x v="0"/>
    <x v="9"/>
    <x v="18"/>
    <s v="SE2_medium"/>
    <x v="17"/>
    <s v="GNR_ST_WOODCHI_BP_CB-40"/>
    <x v="8"/>
    <n v="4.9730738529885796"/>
  </r>
  <r>
    <x v="0"/>
    <x v="0"/>
    <x v="0"/>
    <x v="9"/>
    <x v="18"/>
    <s v="SE2_medium"/>
    <x v="17"/>
    <s v="GNR_ST_WOODCHI_BP_CB-50"/>
    <x v="8"/>
    <n v="3.2267245774147399"/>
  </r>
  <r>
    <x v="0"/>
    <x v="0"/>
    <x v="0"/>
    <x v="9"/>
    <x v="18"/>
    <s v="SE2_medium"/>
    <x v="24"/>
    <s v="GNR_ST_WOODPEL_BP_CB-30"/>
    <x v="8"/>
    <n v="0.32049919999999998"/>
  </r>
  <r>
    <x v="0"/>
    <x v="0"/>
    <x v="0"/>
    <x v="9"/>
    <x v="18"/>
    <s v="SE2_medium"/>
    <x v="8"/>
    <s v="GNR_ST_WOODWST_BP_CB-30"/>
    <x v="8"/>
    <n v="0.90080306399999999"/>
  </r>
  <r>
    <x v="0"/>
    <x v="0"/>
    <x v="0"/>
    <x v="9"/>
    <x v="19"/>
    <s v="SE3A"/>
    <x v="23"/>
    <s v="GNR_ST_FUELOIL_CND_E-33"/>
    <x v="8"/>
    <n v="19.029640000000001"/>
  </r>
  <r>
    <x v="0"/>
    <x v="0"/>
    <x v="0"/>
    <x v="9"/>
    <x v="19"/>
    <s v="SE3A"/>
    <x v="21"/>
    <s v="GNR_GT_LIGHTOIL_CND_E-24"/>
    <x v="8"/>
    <n v="17.326988"/>
  </r>
  <r>
    <x v="0"/>
    <x v="0"/>
    <x v="0"/>
    <x v="9"/>
    <x v="19"/>
    <s v="SE3A"/>
    <x v="11"/>
    <s v="GNR_ST_NUCL_CND_E-33"/>
    <x v="8"/>
    <n v="955.18176263999999"/>
  </r>
  <r>
    <x v="0"/>
    <x v="0"/>
    <x v="0"/>
    <x v="9"/>
    <x v="19"/>
    <s v="SE3A"/>
    <x v="5"/>
    <s v="GNR_RES_WTR_NOPMP_MC-01"/>
    <x v="8"/>
    <n v="2.96816993103449"/>
  </r>
  <r>
    <x v="0"/>
    <x v="0"/>
    <x v="0"/>
    <x v="9"/>
    <x v="19"/>
    <s v="SE3A"/>
    <x v="5"/>
    <s v="GNR_RES_WTR_NOPMP_MC-02"/>
    <x v="8"/>
    <n v="2.96816993103449"/>
  </r>
  <r>
    <x v="0"/>
    <x v="0"/>
    <x v="0"/>
    <x v="9"/>
    <x v="19"/>
    <s v="SE3A"/>
    <x v="5"/>
    <s v="GNR_RES_WTR_NOPMP_MC-03"/>
    <x v="8"/>
    <n v="2.96816993103449"/>
  </r>
  <r>
    <x v="0"/>
    <x v="0"/>
    <x v="0"/>
    <x v="9"/>
    <x v="19"/>
    <s v="SE3A"/>
    <x v="5"/>
    <s v="GNR_RES_WTR_NOPMP_MC-04"/>
    <x v="8"/>
    <n v="2.96816993103449"/>
  </r>
  <r>
    <x v="0"/>
    <x v="0"/>
    <x v="0"/>
    <x v="9"/>
    <x v="19"/>
    <s v="SE3A"/>
    <x v="5"/>
    <s v="GNR_RES_WTR_NOPMP_MC-05"/>
    <x v="8"/>
    <n v="2.96816993103449"/>
  </r>
  <r>
    <x v="0"/>
    <x v="0"/>
    <x v="0"/>
    <x v="9"/>
    <x v="19"/>
    <s v="SE3A"/>
    <x v="5"/>
    <s v="GNR_RES_WTR_NOPMP_MC-06"/>
    <x v="8"/>
    <n v="2.96816993103449"/>
  </r>
  <r>
    <x v="0"/>
    <x v="0"/>
    <x v="0"/>
    <x v="9"/>
    <x v="19"/>
    <s v="SE3A"/>
    <x v="5"/>
    <s v="GNR_RES_WTR_NOPMP_MC-07"/>
    <x v="8"/>
    <n v="2.96816993103449"/>
  </r>
  <r>
    <x v="0"/>
    <x v="0"/>
    <x v="0"/>
    <x v="9"/>
    <x v="19"/>
    <s v="SE3A"/>
    <x v="5"/>
    <s v="GNR_RES_WTR_NOPMP_MC-08"/>
    <x v="8"/>
    <n v="2.96816993103449"/>
  </r>
  <r>
    <x v="0"/>
    <x v="0"/>
    <x v="0"/>
    <x v="9"/>
    <x v="19"/>
    <s v="SE3A"/>
    <x v="5"/>
    <s v="GNR_RES_WTR_NOPMP_MC-09"/>
    <x v="8"/>
    <n v="2.96816993103449"/>
  </r>
  <r>
    <x v="0"/>
    <x v="0"/>
    <x v="0"/>
    <x v="9"/>
    <x v="19"/>
    <s v="SE3A"/>
    <x v="5"/>
    <s v="GNR_RES_WTR_NOPMP_MC-10"/>
    <x v="8"/>
    <n v="2.96816993103449"/>
  </r>
  <r>
    <x v="0"/>
    <x v="0"/>
    <x v="0"/>
    <x v="9"/>
    <x v="19"/>
    <s v="SE3A"/>
    <x v="5"/>
    <s v="GNR_ROR_WTR"/>
    <x v="8"/>
    <n v="29.045550124138"/>
  </r>
  <r>
    <x v="0"/>
    <x v="0"/>
    <x v="0"/>
    <x v="9"/>
    <x v="19"/>
    <s v="SE3A"/>
    <x v="6"/>
    <s v="GNR_WT_WIND_ONS"/>
    <x v="8"/>
    <n v="77.406966784000005"/>
  </r>
  <r>
    <x v="0"/>
    <x v="0"/>
    <x v="0"/>
    <x v="9"/>
    <x v="19"/>
    <s v="SE3_IND"/>
    <x v="2"/>
    <s v="GNR_ST_MSW_BP_E-23_LS-220-MW-FEED_Y-2020"/>
    <x v="8"/>
    <n v="74.377196400529499"/>
  </r>
  <r>
    <x v="0"/>
    <x v="0"/>
    <x v="0"/>
    <x v="9"/>
    <x v="19"/>
    <s v="SE3_IND"/>
    <x v="17"/>
    <s v="GNR_IND-ST_WOODCHI_BP_E-71"/>
    <x v="8"/>
    <n v="28.34464878"/>
  </r>
  <r>
    <x v="0"/>
    <x v="0"/>
    <x v="0"/>
    <x v="9"/>
    <x v="19"/>
    <s v="SE3_large"/>
    <x v="26"/>
    <s v="VARTAN1_ST_BIOIL_EXT"/>
    <x v="8"/>
    <n v="8.4491601599999999"/>
  </r>
  <r>
    <x v="0"/>
    <x v="0"/>
    <x v="0"/>
    <x v="9"/>
    <x v="19"/>
    <s v="SE3_large"/>
    <x v="1"/>
    <s v="GNR_ST_COAL_BP_CB-40"/>
    <x v="8"/>
    <n v="2.29156928"/>
  </r>
  <r>
    <x v="0"/>
    <x v="0"/>
    <x v="0"/>
    <x v="9"/>
    <x v="19"/>
    <s v="SE3_large"/>
    <x v="1"/>
    <s v="LINKOPING_ST_COAL_EXT"/>
    <x v="8"/>
    <n v="5.4218529164799998"/>
  </r>
  <r>
    <x v="0"/>
    <x v="0"/>
    <x v="0"/>
    <x v="9"/>
    <x v="19"/>
    <s v="SE3_large"/>
    <x v="1"/>
    <s v="VARTAN6_ST_COAL_EXT"/>
    <x v="8"/>
    <n v="7.4476001600000004"/>
  </r>
  <r>
    <x v="0"/>
    <x v="0"/>
    <x v="0"/>
    <x v="9"/>
    <x v="19"/>
    <s v="SE3_large"/>
    <x v="23"/>
    <s v="AROS3_ST_FUELOIL_EXT"/>
    <x v="8"/>
    <n v="9.3245235999999991"/>
  </r>
  <r>
    <x v="0"/>
    <x v="0"/>
    <x v="0"/>
    <x v="9"/>
    <x v="19"/>
    <s v="SE3_large"/>
    <x v="23"/>
    <s v="GNR_GT_FUELOIL_BP_CB-180"/>
    <x v="8"/>
    <n v="0.36456783999999998"/>
  </r>
  <r>
    <x v="0"/>
    <x v="0"/>
    <x v="0"/>
    <x v="9"/>
    <x v="19"/>
    <s v="SE3_large"/>
    <x v="21"/>
    <s v="GNR_GT_LIGHTOIL_CND_E-24"/>
    <x v="8"/>
    <n v="1.4021840000000001"/>
  </r>
  <r>
    <x v="0"/>
    <x v="0"/>
    <x v="0"/>
    <x v="9"/>
    <x v="19"/>
    <s v="SE3_large"/>
    <x v="2"/>
    <s v="AROS6_ST_MSW_EXT"/>
    <x v="8"/>
    <n v="10.215911999999999"/>
  </r>
  <r>
    <x v="0"/>
    <x v="0"/>
    <x v="0"/>
    <x v="9"/>
    <x v="19"/>
    <s v="SE3_large"/>
    <x v="2"/>
    <s v="GNR_ST_MSW_BP_CB-10"/>
    <x v="8"/>
    <n v="3.8259591999999998"/>
  </r>
  <r>
    <x v="0"/>
    <x v="0"/>
    <x v="0"/>
    <x v="9"/>
    <x v="19"/>
    <s v="SE3_large"/>
    <x v="2"/>
    <s v="GNR_ST_MSW_BP_CB-20"/>
    <x v="8"/>
    <n v="1.1334072034738301"/>
  </r>
  <r>
    <x v="0"/>
    <x v="0"/>
    <x v="0"/>
    <x v="9"/>
    <x v="19"/>
    <s v="SE3_large"/>
    <x v="2"/>
    <s v="GNR_ST_MSW_BP_CB-30"/>
    <x v="8"/>
    <n v="10.843623398562601"/>
  </r>
  <r>
    <x v="0"/>
    <x v="0"/>
    <x v="0"/>
    <x v="9"/>
    <x v="19"/>
    <s v="SE3_large"/>
    <x v="2"/>
    <s v="GNR_ST_MSW_BP_CB-40"/>
    <x v="8"/>
    <n v="5.4084240000000001"/>
  </r>
  <r>
    <x v="0"/>
    <x v="0"/>
    <x v="0"/>
    <x v="9"/>
    <x v="19"/>
    <s v="SE3_large"/>
    <x v="2"/>
    <s v="GNR_ST_MSW_BP_E-23_LS-220-MW-FEED_Y-2020"/>
    <x v="8"/>
    <n v="45.866366899797903"/>
  </r>
  <r>
    <x v="0"/>
    <x v="0"/>
    <x v="0"/>
    <x v="9"/>
    <x v="19"/>
    <s v="SE3_large"/>
    <x v="16"/>
    <s v="GNR_CC_NGAS_BP_CB-90"/>
    <x v="8"/>
    <n v="7.8422147999999998"/>
  </r>
  <r>
    <x v="0"/>
    <x v="0"/>
    <x v="0"/>
    <x v="9"/>
    <x v="19"/>
    <s v="SE3_large"/>
    <x v="16"/>
    <s v="GNR_GT_NGAS_BP_CB-80"/>
    <x v="8"/>
    <n v="0.25840247999999999"/>
  </r>
  <r>
    <x v="0"/>
    <x v="0"/>
    <x v="0"/>
    <x v="9"/>
    <x v="19"/>
    <s v="SE3_large"/>
    <x v="9"/>
    <s v="GNR_ST_PEAT_BP_CB-40"/>
    <x v="8"/>
    <n v="1.6024959999999999"/>
  </r>
  <r>
    <x v="0"/>
    <x v="0"/>
    <x v="0"/>
    <x v="9"/>
    <x v="19"/>
    <s v="SE3_large"/>
    <x v="9"/>
    <s v="GNR_ST_PEAT_BP_CB-50"/>
    <x v="8"/>
    <n v="4.8074880000000002"/>
  </r>
  <r>
    <x v="0"/>
    <x v="0"/>
    <x v="0"/>
    <x v="9"/>
    <x v="19"/>
    <s v="SE3_large"/>
    <x v="17"/>
    <s v="GNR_ST_WOODCHI_BP_CB-10"/>
    <x v="8"/>
    <n v="0.78121680000000004"/>
  </r>
  <r>
    <x v="0"/>
    <x v="0"/>
    <x v="0"/>
    <x v="9"/>
    <x v="19"/>
    <s v="SE3_large"/>
    <x v="17"/>
    <s v="GNR_ST_WOODCHI_BP_CB-30"/>
    <x v="8"/>
    <n v="1.24241221943731"/>
  </r>
  <r>
    <x v="0"/>
    <x v="0"/>
    <x v="0"/>
    <x v="9"/>
    <x v="19"/>
    <s v="SE3_large"/>
    <x v="17"/>
    <s v="GNR_ST_WOODCHI_BP_CB-40"/>
    <x v="8"/>
    <n v="13.9106550957074"/>
  </r>
  <r>
    <x v="0"/>
    <x v="0"/>
    <x v="0"/>
    <x v="9"/>
    <x v="19"/>
    <s v="SE3_large"/>
    <x v="17"/>
    <s v="GNR_ST_WOODCHI_BP_CB-80"/>
    <x v="8"/>
    <n v="4.9696488783501804"/>
  </r>
  <r>
    <x v="0"/>
    <x v="0"/>
    <x v="0"/>
    <x v="9"/>
    <x v="19"/>
    <s v="SE3_large"/>
    <x v="24"/>
    <s v="GNR_ST_WOODPEL_BP_CB-40"/>
    <x v="8"/>
    <n v="3.00468"/>
  </r>
  <r>
    <x v="0"/>
    <x v="0"/>
    <x v="0"/>
    <x v="9"/>
    <x v="19"/>
    <s v="SE3_large"/>
    <x v="8"/>
    <s v="AROS7_ST_WOODWST_EXT"/>
    <x v="8"/>
    <n v="3.0647736000000001"/>
  </r>
  <r>
    <x v="0"/>
    <x v="0"/>
    <x v="0"/>
    <x v="9"/>
    <x v="19"/>
    <s v="SE3_large"/>
    <x v="8"/>
    <s v="GNR_ST_WOODWST_BP_CB-30"/>
    <x v="8"/>
    <n v="2.6441184"/>
  </r>
  <r>
    <x v="0"/>
    <x v="0"/>
    <x v="0"/>
    <x v="9"/>
    <x v="19"/>
    <s v="SE3_medium"/>
    <x v="21"/>
    <s v="GNR_GT_LIGHTOIL_CND_E-24"/>
    <x v="8"/>
    <n v="8.4131040000000004E-2"/>
  </r>
  <r>
    <x v="0"/>
    <x v="0"/>
    <x v="0"/>
    <x v="9"/>
    <x v="19"/>
    <s v="SE3_medium"/>
    <x v="2"/>
    <s v="GNR_ST_MSW_BP_CB-10"/>
    <x v="8"/>
    <n v="2.052797376"/>
  </r>
  <r>
    <x v="0"/>
    <x v="0"/>
    <x v="0"/>
    <x v="9"/>
    <x v="19"/>
    <s v="SE3_medium"/>
    <x v="2"/>
    <s v="GNR_ST_MSW_BP_CB-20"/>
    <x v="8"/>
    <n v="1.2018720000000001"/>
  </r>
  <r>
    <x v="0"/>
    <x v="0"/>
    <x v="0"/>
    <x v="9"/>
    <x v="19"/>
    <s v="SE3_medium"/>
    <x v="2"/>
    <s v="GNR_ST_MSW_BP_CB-30"/>
    <x v="8"/>
    <n v="5.308268"/>
  </r>
  <r>
    <x v="0"/>
    <x v="0"/>
    <x v="0"/>
    <x v="9"/>
    <x v="19"/>
    <s v="SE3_medium"/>
    <x v="9"/>
    <s v="GNR_ST_PEAT_BP_CB-10"/>
    <x v="8"/>
    <n v="0.20832448000000001"/>
  </r>
  <r>
    <x v="0"/>
    <x v="0"/>
    <x v="0"/>
    <x v="9"/>
    <x v="19"/>
    <s v="SE3_medium"/>
    <x v="17"/>
    <s v="GNR_ST_WOODCHI_BP_CB-10"/>
    <x v="8"/>
    <n v="0.14422463999999999"/>
  </r>
  <r>
    <x v="0"/>
    <x v="0"/>
    <x v="0"/>
    <x v="9"/>
    <x v="19"/>
    <s v="SE3_medium"/>
    <x v="17"/>
    <s v="GNR_ST_WOODCHI_BP_CB-20"/>
    <x v="8"/>
    <n v="3.0255444979199999"/>
  </r>
  <r>
    <x v="0"/>
    <x v="0"/>
    <x v="0"/>
    <x v="9"/>
    <x v="19"/>
    <s v="SE3_medium"/>
    <x v="17"/>
    <s v="GNR_ST_WOODCHI_BP_CB-30"/>
    <x v="8"/>
    <n v="5.3365520544000002"/>
  </r>
  <r>
    <x v="0"/>
    <x v="0"/>
    <x v="0"/>
    <x v="9"/>
    <x v="19"/>
    <s v="SE3_medium"/>
    <x v="17"/>
    <s v="GNR_ST_WOODCHI_BP_CB-40"/>
    <x v="8"/>
    <n v="8.8118193271079992"/>
  </r>
  <r>
    <x v="0"/>
    <x v="0"/>
    <x v="0"/>
    <x v="9"/>
    <x v="19"/>
    <s v="SE3_medium"/>
    <x v="17"/>
    <s v="GNR_ST_WOODCHI_BP_CB-50"/>
    <x v="8"/>
    <n v="0.57112957440000001"/>
  </r>
  <r>
    <x v="0"/>
    <x v="0"/>
    <x v="0"/>
    <x v="9"/>
    <x v="19"/>
    <s v="SE3_medium"/>
    <x v="24"/>
    <s v="GNR_ST_WOODPEL_BP_CB-10"/>
    <x v="8"/>
    <n v="0.34253351999999998"/>
  </r>
  <r>
    <x v="0"/>
    <x v="0"/>
    <x v="0"/>
    <x v="9"/>
    <x v="19"/>
    <s v="SE3_medium"/>
    <x v="8"/>
    <s v="GNR_ST_WOODWST_BP_CB-20"/>
    <x v="8"/>
    <n v="1.1700862132060099"/>
  </r>
  <r>
    <x v="0"/>
    <x v="0"/>
    <x v="0"/>
    <x v="9"/>
    <x v="19"/>
    <s v="SE3_medium"/>
    <x v="8"/>
    <s v="GNR_ST_WOODWST_BP_CB-30"/>
    <x v="8"/>
    <n v="5.7540997566541403"/>
  </r>
  <r>
    <x v="0"/>
    <x v="0"/>
    <x v="0"/>
    <x v="9"/>
    <x v="19"/>
    <s v="SE3_medium"/>
    <x v="8"/>
    <s v="GNR_ST_WOODWST_BP_CB-40"/>
    <x v="8"/>
    <n v="5.6487984000000004"/>
  </r>
  <r>
    <x v="0"/>
    <x v="0"/>
    <x v="0"/>
    <x v="9"/>
    <x v="19"/>
    <s v="SE3_small"/>
    <x v="2"/>
    <s v="GNR_ST_MSW_BP_CB-20"/>
    <x v="8"/>
    <n v="0.40062399999999998"/>
  </r>
  <r>
    <x v="0"/>
    <x v="0"/>
    <x v="0"/>
    <x v="9"/>
    <x v="19"/>
    <s v="SE3_small"/>
    <x v="17"/>
    <s v="GNR_ST_WOODCHI_BP_CB-10"/>
    <x v="8"/>
    <n v="0.24447609125202499"/>
  </r>
  <r>
    <x v="0"/>
    <x v="0"/>
    <x v="0"/>
    <x v="9"/>
    <x v="19"/>
    <s v="SE3_small"/>
    <x v="17"/>
    <s v="GNR_ST_WOODCHI_BP_CB-20"/>
    <x v="8"/>
    <n v="0.197707944"/>
  </r>
  <r>
    <x v="0"/>
    <x v="0"/>
    <x v="0"/>
    <x v="9"/>
    <x v="19"/>
    <s v="SE3_small"/>
    <x v="17"/>
    <s v="GNR_ST_WOODCHI_BP_CB-30"/>
    <x v="8"/>
    <n v="0.23977346399999999"/>
  </r>
  <r>
    <x v="0"/>
    <x v="0"/>
    <x v="0"/>
    <x v="9"/>
    <x v="19"/>
    <s v="SE3_small"/>
    <x v="8"/>
    <s v="GNR_ST_WOODWST_BP_CB-10"/>
    <x v="8"/>
    <n v="7.7203639868056798E-2"/>
  </r>
  <r>
    <x v="0"/>
    <x v="0"/>
    <x v="0"/>
    <x v="9"/>
    <x v="19"/>
    <s v="SE3_small"/>
    <x v="8"/>
    <s v="GNR_ST_WOODWST_BP_CB-20"/>
    <x v="8"/>
    <n v="0.12018719999999999"/>
  </r>
  <r>
    <x v="0"/>
    <x v="0"/>
    <x v="0"/>
    <x v="9"/>
    <x v="20"/>
    <s v="SE4A"/>
    <x v="23"/>
    <s v="GNR_ST_FUELOIL_CND_E-33"/>
    <x v="8"/>
    <n v="12.559562400000001"/>
  </r>
  <r>
    <x v="0"/>
    <x v="0"/>
    <x v="0"/>
    <x v="9"/>
    <x v="20"/>
    <s v="SE4A"/>
    <x v="21"/>
    <s v="GNR_GT_LIGHTOIL_CND_E-24"/>
    <x v="8"/>
    <n v="8.5533224000000008"/>
  </r>
  <r>
    <x v="0"/>
    <x v="0"/>
    <x v="0"/>
    <x v="9"/>
    <x v="20"/>
    <s v="SE4A"/>
    <x v="5"/>
    <s v="GNR_RES_WTR_NOPMP_MC-01"/>
    <x v="8"/>
    <n v="0.34479715923801202"/>
  </r>
  <r>
    <x v="0"/>
    <x v="0"/>
    <x v="0"/>
    <x v="9"/>
    <x v="20"/>
    <s v="SE4A"/>
    <x v="5"/>
    <s v="GNR_RES_WTR_NOPMP_MC-02"/>
    <x v="8"/>
    <n v="0.34479715923801202"/>
  </r>
  <r>
    <x v="0"/>
    <x v="0"/>
    <x v="0"/>
    <x v="9"/>
    <x v="20"/>
    <s v="SE4A"/>
    <x v="5"/>
    <s v="GNR_RES_WTR_NOPMP_MC-03"/>
    <x v="8"/>
    <n v="0.34479715923801202"/>
  </r>
  <r>
    <x v="0"/>
    <x v="0"/>
    <x v="0"/>
    <x v="9"/>
    <x v="20"/>
    <s v="SE4A"/>
    <x v="5"/>
    <s v="GNR_RES_WTR_NOPMP_MC-04"/>
    <x v="8"/>
    <n v="0.34479715923801202"/>
  </r>
  <r>
    <x v="0"/>
    <x v="0"/>
    <x v="0"/>
    <x v="9"/>
    <x v="20"/>
    <s v="SE4A"/>
    <x v="5"/>
    <s v="GNR_RES_WTR_NOPMP_MC-05"/>
    <x v="8"/>
    <n v="0.34479715923801202"/>
  </r>
  <r>
    <x v="0"/>
    <x v="0"/>
    <x v="0"/>
    <x v="9"/>
    <x v="20"/>
    <s v="SE4A"/>
    <x v="5"/>
    <s v="GNR_RES_WTR_NOPMP_MC-06"/>
    <x v="8"/>
    <n v="0.34479715923801202"/>
  </r>
  <r>
    <x v="0"/>
    <x v="0"/>
    <x v="0"/>
    <x v="9"/>
    <x v="20"/>
    <s v="SE4A"/>
    <x v="5"/>
    <s v="GNR_RES_WTR_NOPMP_MC-07"/>
    <x v="8"/>
    <n v="0.34479715923801202"/>
  </r>
  <r>
    <x v="0"/>
    <x v="0"/>
    <x v="0"/>
    <x v="9"/>
    <x v="20"/>
    <s v="SE4A"/>
    <x v="5"/>
    <s v="GNR_RES_WTR_NOPMP_MC-08"/>
    <x v="8"/>
    <n v="0.34479715923801202"/>
  </r>
  <r>
    <x v="0"/>
    <x v="0"/>
    <x v="0"/>
    <x v="9"/>
    <x v="20"/>
    <s v="SE4A"/>
    <x v="5"/>
    <s v="GNR_RES_WTR_NOPMP_MC-09"/>
    <x v="8"/>
    <n v="0.34479715923801202"/>
  </r>
  <r>
    <x v="0"/>
    <x v="0"/>
    <x v="0"/>
    <x v="9"/>
    <x v="20"/>
    <s v="SE4A"/>
    <x v="5"/>
    <s v="GNR_RES_WTR_NOPMP_MC-10"/>
    <x v="8"/>
    <n v="0.34479715923801202"/>
  </r>
  <r>
    <x v="0"/>
    <x v="0"/>
    <x v="0"/>
    <x v="9"/>
    <x v="20"/>
    <s v="SE4A"/>
    <x v="5"/>
    <s v="GNR_ROR_WTR"/>
    <x v="8"/>
    <n v="4.2567524903785099"/>
  </r>
  <r>
    <x v="0"/>
    <x v="0"/>
    <x v="0"/>
    <x v="9"/>
    <x v="20"/>
    <s v="SE4A"/>
    <x v="6"/>
    <s v="GNR_WT_WIND_ONS"/>
    <x v="8"/>
    <n v="43.209702143999998"/>
  </r>
  <r>
    <x v="0"/>
    <x v="0"/>
    <x v="0"/>
    <x v="9"/>
    <x v="20"/>
    <s v="SE4_IND"/>
    <x v="2"/>
    <s v="GNR_ST_MSW_BP_E-23_LS-220-MW-FEED_Y-2020"/>
    <x v="8"/>
    <n v="36.520328382906499"/>
  </r>
  <r>
    <x v="0"/>
    <x v="0"/>
    <x v="0"/>
    <x v="9"/>
    <x v="20"/>
    <s v="SE4_IND"/>
    <x v="17"/>
    <s v="GNR_IND-ST_WOODCHI_BP_E-71"/>
    <x v="8"/>
    <n v="15.558233039999999"/>
  </r>
  <r>
    <x v="0"/>
    <x v="0"/>
    <x v="0"/>
    <x v="9"/>
    <x v="20"/>
    <s v="SE4_large"/>
    <x v="21"/>
    <s v="GNR_GT_LIGHTOIL_CND_E-24"/>
    <x v="8"/>
    <n v="0.17026520000000001"/>
  </r>
  <r>
    <x v="0"/>
    <x v="0"/>
    <x v="0"/>
    <x v="9"/>
    <x v="20"/>
    <s v="SE4_large"/>
    <x v="2"/>
    <s v="GNR_ST_MSW_BP_CB-30"/>
    <x v="8"/>
    <n v="7.9538053060457603"/>
  </r>
  <r>
    <x v="0"/>
    <x v="0"/>
    <x v="0"/>
    <x v="9"/>
    <x v="20"/>
    <s v="SE4_large"/>
    <x v="2"/>
    <s v="GNR_ST_MSW_BP_CB-60"/>
    <x v="8"/>
    <n v="7.95380530404264"/>
  </r>
  <r>
    <x v="0"/>
    <x v="0"/>
    <x v="0"/>
    <x v="9"/>
    <x v="20"/>
    <s v="SE4_large"/>
    <x v="2"/>
    <s v="GNR_ST_MSW_BP_E-23_LS-220-MW-FEED_Y-2020"/>
    <x v="8"/>
    <n v="3.2893982281610898"/>
  </r>
  <r>
    <x v="0"/>
    <x v="0"/>
    <x v="0"/>
    <x v="9"/>
    <x v="20"/>
    <s v="SE4_large"/>
    <x v="16"/>
    <s v="GNR_GT_NGAS_BP_CB-40"/>
    <x v="8"/>
    <n v="2.5849867242645601"/>
  </r>
  <r>
    <x v="0"/>
    <x v="0"/>
    <x v="0"/>
    <x v="9"/>
    <x v="20"/>
    <s v="SE4_large"/>
    <x v="16"/>
    <s v="ORESUND_CC_NGAS_EXT"/>
    <x v="8"/>
    <n v="5.4682075170240001"/>
  </r>
  <r>
    <x v="0"/>
    <x v="0"/>
    <x v="0"/>
    <x v="9"/>
    <x v="20"/>
    <s v="SE4_medium"/>
    <x v="2"/>
    <s v="GNR_ST_MSW_BP_CB-10"/>
    <x v="8"/>
    <n v="1.1621167778510599"/>
  </r>
  <r>
    <x v="0"/>
    <x v="0"/>
    <x v="0"/>
    <x v="9"/>
    <x v="20"/>
    <s v="SE4_medium"/>
    <x v="2"/>
    <s v="GNR_ST_MSW_BP_CB-20"/>
    <x v="8"/>
    <n v="1.79439683181517"/>
  </r>
  <r>
    <x v="0"/>
    <x v="0"/>
    <x v="0"/>
    <x v="9"/>
    <x v="20"/>
    <s v="SE4_medium"/>
    <x v="2"/>
    <s v="GNR_ST_MSW_BP_CB-30"/>
    <x v="8"/>
    <n v="6.3161345388769599"/>
  </r>
  <r>
    <x v="0"/>
    <x v="0"/>
    <x v="0"/>
    <x v="9"/>
    <x v="20"/>
    <s v="SE4_medium"/>
    <x v="16"/>
    <s v="GNR_GT_NGAS_BP_CB-90"/>
    <x v="8"/>
    <n v="0.99982741477690396"/>
  </r>
  <r>
    <x v="0"/>
    <x v="0"/>
    <x v="0"/>
    <x v="9"/>
    <x v="20"/>
    <s v="SE4_medium"/>
    <x v="17"/>
    <s v="GNR_ST_WOODCHI_BP_CB-10"/>
    <x v="8"/>
    <n v="0.17226209582541099"/>
  </r>
  <r>
    <x v="0"/>
    <x v="0"/>
    <x v="0"/>
    <x v="9"/>
    <x v="20"/>
    <s v="SE4_medium"/>
    <x v="17"/>
    <s v="GNR_ST_WOODCHI_BP_CB-20"/>
    <x v="8"/>
    <n v="0.36657096"/>
  </r>
  <r>
    <x v="0"/>
    <x v="0"/>
    <x v="0"/>
    <x v="9"/>
    <x v="20"/>
    <s v="SE4_medium"/>
    <x v="17"/>
    <s v="GNR_ST_WOODCHI_BP_CB-30"/>
    <x v="8"/>
    <n v="2.4644538899147999"/>
  </r>
  <r>
    <x v="0"/>
    <x v="0"/>
    <x v="0"/>
    <x v="9"/>
    <x v="20"/>
    <s v="SE4_medium"/>
    <x v="17"/>
    <s v="GNR_ST_WOODCHI_BP_CB-40"/>
    <x v="8"/>
    <n v="2.7686612586440602"/>
  </r>
  <r>
    <x v="0"/>
    <x v="0"/>
    <x v="0"/>
    <x v="9"/>
    <x v="20"/>
    <s v="SE4_medium"/>
    <x v="17"/>
    <s v="GNR_ST_WOODCHI_BP_CB-60"/>
    <x v="8"/>
    <n v="2.2234631999999999"/>
  </r>
  <r>
    <x v="0"/>
    <x v="0"/>
    <x v="0"/>
    <x v="9"/>
    <x v="20"/>
    <s v="SE4_medium"/>
    <x v="24"/>
    <s v="GNR_ST_WOODPEL_BP_CB-50"/>
    <x v="8"/>
    <n v="2.55511450458566"/>
  </r>
  <r>
    <x v="0"/>
    <x v="0"/>
    <x v="0"/>
    <x v="9"/>
    <x v="20"/>
    <s v="SE4_medium"/>
    <x v="8"/>
    <s v="GNR_ST_WOODWST_BP_CB-30"/>
    <x v="8"/>
    <n v="0.24037439999999999"/>
  </r>
  <r>
    <x v="0"/>
    <x v="0"/>
    <x v="0"/>
    <x v="10"/>
    <x v="21"/>
    <s v="UK_A"/>
    <x v="3"/>
    <s v="GNR_ES_ELEC_BAT-LITHIO_E-95_Y-16-29"/>
    <x v="8"/>
    <n v="129.8374907502"/>
  </r>
  <r>
    <x v="0"/>
    <x v="0"/>
    <x v="0"/>
    <x v="10"/>
    <x v="21"/>
    <s v="UK_A"/>
    <x v="23"/>
    <s v="GNR_ST_FUELOIL_CND_E-36"/>
    <x v="8"/>
    <n v="5.8991883999999999"/>
  </r>
  <r>
    <x v="0"/>
    <x v="0"/>
    <x v="0"/>
    <x v="10"/>
    <x v="21"/>
    <s v="UK_A"/>
    <x v="16"/>
    <s v="GNR_GT_NGAS_CND_E-35"/>
    <x v="8"/>
    <n v="21.533539999999999"/>
  </r>
  <r>
    <x v="0"/>
    <x v="0"/>
    <x v="0"/>
    <x v="10"/>
    <x v="21"/>
    <s v="UK_A"/>
    <x v="11"/>
    <s v="GNR_ST_NUCL_CND_E-33"/>
    <x v="8"/>
    <n v="1124.5375461599999"/>
  </r>
  <r>
    <x v="0"/>
    <x v="0"/>
    <x v="0"/>
    <x v="10"/>
    <x v="21"/>
    <s v="UK_A"/>
    <x v="4"/>
    <s v="GNR_PV_SUN"/>
    <x v="8"/>
    <n v="60.518772463859499"/>
  </r>
  <r>
    <x v="0"/>
    <x v="0"/>
    <x v="0"/>
    <x v="10"/>
    <x v="21"/>
    <s v="UK_A"/>
    <x v="4"/>
    <s v="GNR_PV_SUN_LS-4-MW_Y-2020"/>
    <x v="8"/>
    <n v="34.900336659645099"/>
  </r>
  <r>
    <x v="0"/>
    <x v="0"/>
    <x v="0"/>
    <x v="10"/>
    <x v="21"/>
    <s v="UK_A"/>
    <x v="5"/>
    <s v="GNR_ES_WTR_PMP"/>
    <x v="8"/>
    <n v="3.8509829787233998E-3"/>
  </r>
  <r>
    <x v="0"/>
    <x v="0"/>
    <x v="0"/>
    <x v="10"/>
    <x v="21"/>
    <s v="UK_A"/>
    <x v="5"/>
    <s v="GNR_ROR_WTR"/>
    <x v="8"/>
    <n v="39.289908965517299"/>
  </r>
  <r>
    <x v="0"/>
    <x v="0"/>
    <x v="0"/>
    <x v="10"/>
    <x v="21"/>
    <s v="UK_A"/>
    <x v="6"/>
    <s v="GNR_WT_WIND_ONS"/>
    <x v="8"/>
    <n v="212.37558988800001"/>
  </r>
  <r>
    <x v="0"/>
    <x v="0"/>
    <x v="0"/>
    <x v="10"/>
    <x v="21"/>
    <s v="UK_A"/>
    <x v="6"/>
    <s v="GNR_WT_WIND_ON_LS_Y-2020"/>
    <x v="8"/>
    <n v="719.81806716400001"/>
  </r>
  <r>
    <x v="0"/>
    <x v="0"/>
    <x v="0"/>
    <x v="10"/>
    <x v="21"/>
    <s v="UK_Offshore"/>
    <x v="6"/>
    <s v="GNR_WT_WIND_OFF"/>
    <x v="8"/>
    <n v="252.111581484"/>
  </r>
  <r>
    <x v="0"/>
    <x v="1"/>
    <x v="1"/>
    <x v="0"/>
    <x v="0"/>
    <s v="DK1_Large"/>
    <x v="20"/>
    <s v="GNR_ENG_BGAS_BP_E-36"/>
    <x v="8"/>
    <n v="8.1126359999999995E-3"/>
  </r>
  <r>
    <x v="0"/>
    <x v="1"/>
    <x v="1"/>
    <x v="0"/>
    <x v="0"/>
    <s v="DK1_Large"/>
    <x v="20"/>
    <s v="GNR_ENG_BGAS_BP_E-37"/>
    <x v="8"/>
    <n v="5.0077999999999998E-3"/>
  </r>
  <r>
    <x v="0"/>
    <x v="1"/>
    <x v="1"/>
    <x v="0"/>
    <x v="0"/>
    <s v="DK1_Large"/>
    <x v="20"/>
    <s v="GNR_ENG_BGAS_BP_E-39"/>
    <x v="8"/>
    <n v="3.3802649999999997E-2"/>
  </r>
  <r>
    <x v="0"/>
    <x v="1"/>
    <x v="1"/>
    <x v="0"/>
    <x v="0"/>
    <s v="DK1_Large"/>
    <x v="20"/>
    <s v="GNR_ENG_BGAS_BP_E-40"/>
    <x v="8"/>
    <n v="1.24493908E-2"/>
  </r>
  <r>
    <x v="0"/>
    <x v="1"/>
    <x v="1"/>
    <x v="0"/>
    <x v="0"/>
    <s v="DK1_Large"/>
    <x v="20"/>
    <s v="GNR_ENG_BGAS_BP_E-41"/>
    <x v="8"/>
    <n v="2.6811761199999999E-2"/>
  </r>
  <r>
    <x v="0"/>
    <x v="1"/>
    <x v="1"/>
    <x v="0"/>
    <x v="0"/>
    <s v="DK1_Large"/>
    <x v="20"/>
    <s v="GNR_ENG_BGAS_BP_E-42"/>
    <x v="8"/>
    <n v="2.4788609999999999E-2"/>
  </r>
  <r>
    <x v="0"/>
    <x v="1"/>
    <x v="1"/>
    <x v="0"/>
    <x v="0"/>
    <s v="DK1_Large"/>
    <x v="20"/>
    <s v="GNR_ENG_BGAS_BP_E-43"/>
    <x v="8"/>
    <n v="3.0517533199999999E-2"/>
  </r>
  <r>
    <x v="0"/>
    <x v="1"/>
    <x v="1"/>
    <x v="0"/>
    <x v="0"/>
    <s v="DK1_Large"/>
    <x v="21"/>
    <s v="GNR_ENG_LIGHTOIL_BP_E-37"/>
    <x v="8"/>
    <n v="0.32049919999999998"/>
  </r>
  <r>
    <x v="0"/>
    <x v="1"/>
    <x v="1"/>
    <x v="0"/>
    <x v="0"/>
    <s v="DK1_Large"/>
    <x v="2"/>
    <s v="GNR_ST_MSW_BP_E-24_LS-220-MW-FEED_Y-2030"/>
    <x v="8"/>
    <n v="38.724455101320501"/>
  </r>
  <r>
    <x v="0"/>
    <x v="1"/>
    <x v="1"/>
    <x v="0"/>
    <x v="0"/>
    <s v="DK1_Large"/>
    <x v="2"/>
    <s v="GNR_ST_MSW_BP_E-27"/>
    <x v="8"/>
    <n v="3.5855847999999999"/>
  </r>
  <r>
    <x v="0"/>
    <x v="1"/>
    <x v="1"/>
    <x v="0"/>
    <x v="0"/>
    <s v="DK1_Large"/>
    <x v="16"/>
    <s v="GNR_ENG_NGAS_BP_E-39"/>
    <x v="8"/>
    <n v="3.7057720000000002E-2"/>
  </r>
  <r>
    <x v="0"/>
    <x v="1"/>
    <x v="1"/>
    <x v="0"/>
    <x v="0"/>
    <s v="DK1_Large"/>
    <x v="16"/>
    <s v="GNR_ENG_NGAS_BP_E-42"/>
    <x v="8"/>
    <n v="2.2635255999999999E-2"/>
  </r>
  <r>
    <x v="0"/>
    <x v="1"/>
    <x v="1"/>
    <x v="0"/>
    <x v="0"/>
    <s v="DK1_Large"/>
    <x v="16"/>
    <s v="GNR_ENG_NGAS_BP_E-43"/>
    <x v="8"/>
    <n v="3.0447424000000001E-2"/>
  </r>
  <r>
    <x v="0"/>
    <x v="1"/>
    <x v="1"/>
    <x v="0"/>
    <x v="0"/>
    <s v="DK1_Large"/>
    <x v="16"/>
    <s v="GNR_ENG_NGAS_BP_E-46"/>
    <x v="8"/>
    <n v="7.3113880000000003E-3"/>
  </r>
  <r>
    <x v="0"/>
    <x v="1"/>
    <x v="1"/>
    <x v="0"/>
    <x v="0"/>
    <s v="DK1_Large"/>
    <x v="22"/>
    <s v="GNR_ST_STRW_BP_E-26"/>
    <x v="8"/>
    <n v="1.1798376800000001"/>
  </r>
  <r>
    <x v="0"/>
    <x v="1"/>
    <x v="1"/>
    <x v="0"/>
    <x v="0"/>
    <s v="DK1_Large"/>
    <x v="17"/>
    <s v="GNR_ST_WOODCHI_BP_E-23"/>
    <x v="8"/>
    <n v="0.45070199999999999"/>
  </r>
  <r>
    <x v="0"/>
    <x v="1"/>
    <x v="1"/>
    <x v="0"/>
    <x v="0"/>
    <s v="DK1_Large"/>
    <x v="17"/>
    <s v="GNR_ST_WOODCHI_BP_E-29_LS-600-MW-FEED_Y-2030"/>
    <x v="8"/>
    <n v="2.08811745893779"/>
  </r>
  <r>
    <x v="0"/>
    <x v="1"/>
    <x v="1"/>
    <x v="0"/>
    <x v="0"/>
    <s v="DK1_MedSmall"/>
    <x v="16"/>
    <s v="GNR_ENG_NGAS_BP_E-41"/>
    <x v="8"/>
    <n v="3.0247112E-2"/>
  </r>
  <r>
    <x v="0"/>
    <x v="1"/>
    <x v="1"/>
    <x v="0"/>
    <x v="0"/>
    <s v="DK1_Medium"/>
    <x v="20"/>
    <s v="GNR_ENG_BGAS_BP_E-39"/>
    <x v="8"/>
    <n v="6.309828E-3"/>
  </r>
  <r>
    <x v="0"/>
    <x v="1"/>
    <x v="1"/>
    <x v="0"/>
    <x v="0"/>
    <s v="DK1_Medium"/>
    <x v="20"/>
    <s v="GNR_ENG_BGAS_BP_E-41"/>
    <x v="8"/>
    <n v="3.32217452E-2"/>
  </r>
  <r>
    <x v="0"/>
    <x v="1"/>
    <x v="1"/>
    <x v="0"/>
    <x v="0"/>
    <s v="DK1_Medium"/>
    <x v="20"/>
    <s v="GNR_ENG_BGAS_BP_E-42"/>
    <x v="8"/>
    <n v="3.3051479999999999E-3"/>
  </r>
  <r>
    <x v="0"/>
    <x v="1"/>
    <x v="1"/>
    <x v="0"/>
    <x v="0"/>
    <s v="DK1_Medium"/>
    <x v="21"/>
    <s v="GNR_ENG_LIGHTOIL_CND_E-39"/>
    <x v="8"/>
    <n v="7.0109200000000003E-3"/>
  </r>
  <r>
    <x v="0"/>
    <x v="1"/>
    <x v="1"/>
    <x v="0"/>
    <x v="0"/>
    <s v="DK1_Medium"/>
    <x v="16"/>
    <s v="GNR_ENG_NGAS_BP_E-41"/>
    <x v="8"/>
    <n v="4.3067080000000001E-2"/>
  </r>
  <r>
    <x v="0"/>
    <x v="1"/>
    <x v="1"/>
    <x v="0"/>
    <x v="0"/>
    <s v="DK1_Medium"/>
    <x v="16"/>
    <s v="GNR_ENG_NGAS_BP_E-42"/>
    <x v="8"/>
    <n v="6.2096720000000001E-2"/>
  </r>
  <r>
    <x v="0"/>
    <x v="1"/>
    <x v="1"/>
    <x v="0"/>
    <x v="0"/>
    <s v="DK1_Medium"/>
    <x v="16"/>
    <s v="GNR_ENG_NGAS_BP_E-43"/>
    <x v="8"/>
    <n v="1.4222152E-2"/>
  </r>
  <r>
    <x v="0"/>
    <x v="1"/>
    <x v="1"/>
    <x v="0"/>
    <x v="0"/>
    <s v="DK1_Medium"/>
    <x v="16"/>
    <s v="GNR_ENG_NGAS_BP_E-44"/>
    <x v="8"/>
    <n v="4.6873008000000001E-2"/>
  </r>
  <r>
    <x v="0"/>
    <x v="1"/>
    <x v="1"/>
    <x v="0"/>
    <x v="0"/>
    <s v="DK1_NoDH"/>
    <x v="20"/>
    <s v="GNR_ENG_BGAS_BP_E-33"/>
    <x v="8"/>
    <n v="1.302028E-3"/>
  </r>
  <r>
    <x v="0"/>
    <x v="1"/>
    <x v="1"/>
    <x v="0"/>
    <x v="0"/>
    <s v="DK1_NoDH"/>
    <x v="20"/>
    <s v="GNR_ENG_BGAS_BP_E-34"/>
    <x v="8"/>
    <n v="3.00468E-3"/>
  </r>
  <r>
    <x v="0"/>
    <x v="1"/>
    <x v="1"/>
    <x v="0"/>
    <x v="0"/>
    <s v="DK1_NoDH"/>
    <x v="20"/>
    <s v="GNR_ENG_BGAS_BP_E-35"/>
    <x v="8"/>
    <n v="1.4021840000000001E-2"/>
  </r>
  <r>
    <x v="0"/>
    <x v="1"/>
    <x v="1"/>
    <x v="0"/>
    <x v="0"/>
    <s v="DK1_NoDH"/>
    <x v="20"/>
    <s v="GNR_ENG_BGAS_BP_E-37"/>
    <x v="8"/>
    <n v="1.65357556E-2"/>
  </r>
  <r>
    <x v="0"/>
    <x v="1"/>
    <x v="1"/>
    <x v="0"/>
    <x v="0"/>
    <s v="DK1_NoDH"/>
    <x v="20"/>
    <s v="GNR_ENG_BGAS_BP_E-38"/>
    <x v="8"/>
    <n v="1.902964E-3"/>
  </r>
  <r>
    <x v="0"/>
    <x v="1"/>
    <x v="1"/>
    <x v="0"/>
    <x v="0"/>
    <s v="DK1_NoDH"/>
    <x v="20"/>
    <s v="GNR_ENG_BGAS_BP_E-39"/>
    <x v="8"/>
    <n v="1.1618096E-2"/>
  </r>
  <r>
    <x v="0"/>
    <x v="1"/>
    <x v="1"/>
    <x v="0"/>
    <x v="0"/>
    <s v="DK1_NoDH"/>
    <x v="20"/>
    <s v="GNR_ENG_BGAS_BP_E-40"/>
    <x v="8"/>
    <n v="2.6040560000000001E-2"/>
  </r>
  <r>
    <x v="0"/>
    <x v="1"/>
    <x v="1"/>
    <x v="0"/>
    <x v="0"/>
    <s v="DK1_NoDH"/>
    <x v="20"/>
    <s v="GNR_ENG_BGAS_BP_E-42"/>
    <x v="8"/>
    <n v="5.9092040000000004E-3"/>
  </r>
  <r>
    <x v="0"/>
    <x v="1"/>
    <x v="1"/>
    <x v="0"/>
    <x v="0"/>
    <s v="DK1_NoDH"/>
    <x v="20"/>
    <s v="GNR_ENG_BGAS_BP_E-43"/>
    <x v="8"/>
    <n v="6.0093599999999997E-2"/>
  </r>
  <r>
    <x v="0"/>
    <x v="1"/>
    <x v="1"/>
    <x v="0"/>
    <x v="0"/>
    <s v="DK1_NoDH"/>
    <x v="20"/>
    <s v="GNR_ENG_BGAS_CND_E-36"/>
    <x v="8"/>
    <n v="1.4021840000000001E-2"/>
  </r>
  <r>
    <x v="0"/>
    <x v="1"/>
    <x v="1"/>
    <x v="0"/>
    <x v="0"/>
    <s v="DK1_NoDH"/>
    <x v="21"/>
    <s v="GNR_ENG_LIGHTOIL_CND_E-34"/>
    <x v="8"/>
    <n v="5.0077999999999998E-3"/>
  </r>
  <r>
    <x v="0"/>
    <x v="1"/>
    <x v="1"/>
    <x v="0"/>
    <x v="0"/>
    <s v="DK1_NoDH"/>
    <x v="21"/>
    <s v="GNR_ENG_LIGHTOIL_CND_E-36"/>
    <x v="8"/>
    <n v="7.2112319999999997E-3"/>
  </r>
  <r>
    <x v="0"/>
    <x v="1"/>
    <x v="1"/>
    <x v="0"/>
    <x v="0"/>
    <s v="DK1_NoDH"/>
    <x v="21"/>
    <s v="GNR_ENG_LIGHTOIL_CND_E-41"/>
    <x v="8"/>
    <n v="0.40863648000000002"/>
  </r>
  <r>
    <x v="0"/>
    <x v="1"/>
    <x v="1"/>
    <x v="0"/>
    <x v="0"/>
    <s v="DK1_NoDH"/>
    <x v="21"/>
    <s v="GNR_ENG_LIGHTOIL_CND_E-43"/>
    <x v="8"/>
    <n v="2.0031199999999999E-4"/>
  </r>
  <r>
    <x v="0"/>
    <x v="1"/>
    <x v="1"/>
    <x v="0"/>
    <x v="0"/>
    <s v="DK1_NoDH"/>
    <x v="16"/>
    <s v="GNR_ENG_NGAS_BP_E-33"/>
    <x v="8"/>
    <n v="1.5023400000000001E-4"/>
  </r>
  <r>
    <x v="0"/>
    <x v="1"/>
    <x v="1"/>
    <x v="0"/>
    <x v="0"/>
    <s v="DK1_NoDH"/>
    <x v="16"/>
    <s v="GNR_ENG_NGAS_BP_E-38"/>
    <x v="8"/>
    <n v="1.00156E-2"/>
  </r>
  <r>
    <x v="0"/>
    <x v="1"/>
    <x v="1"/>
    <x v="0"/>
    <x v="0"/>
    <s v="DK1_NoDH"/>
    <x v="16"/>
    <s v="GNR_ENG_NGAS_BP_E-39"/>
    <x v="8"/>
    <n v="1.00156E-2"/>
  </r>
  <r>
    <x v="0"/>
    <x v="1"/>
    <x v="1"/>
    <x v="0"/>
    <x v="0"/>
    <s v="DK1_NoDH"/>
    <x v="16"/>
    <s v="GNR_ENG_NGAS_BP_E-40"/>
    <x v="8"/>
    <n v="8.0124800000000006E-3"/>
  </r>
  <r>
    <x v="0"/>
    <x v="1"/>
    <x v="1"/>
    <x v="0"/>
    <x v="0"/>
    <s v="DK1_NoDH"/>
    <x v="16"/>
    <s v="GNR_ENG_NGAS_BP_E-41"/>
    <x v="8"/>
    <n v="2.8744771999999998E-2"/>
  </r>
  <r>
    <x v="0"/>
    <x v="1"/>
    <x v="1"/>
    <x v="0"/>
    <x v="0"/>
    <s v="DK1_NoDH"/>
    <x v="16"/>
    <s v="GNR_ENG_NGAS_BP_E-42"/>
    <x v="8"/>
    <n v="9.1141959999999998E-3"/>
  </r>
  <r>
    <x v="0"/>
    <x v="1"/>
    <x v="1"/>
    <x v="0"/>
    <x v="0"/>
    <s v="DK1_NoDH"/>
    <x v="16"/>
    <s v="GNR_ENG_NGAS_BP_E-43"/>
    <x v="8"/>
    <n v="9.1552599600000006E-2"/>
  </r>
  <r>
    <x v="0"/>
    <x v="1"/>
    <x v="1"/>
    <x v="0"/>
    <x v="0"/>
    <s v="DK1_NoDH"/>
    <x v="16"/>
    <s v="GNR_ENG_NGAS_BP_E-46"/>
    <x v="8"/>
    <n v="1.5023400000000001E-4"/>
  </r>
  <r>
    <x v="0"/>
    <x v="1"/>
    <x v="1"/>
    <x v="0"/>
    <x v="0"/>
    <s v="DK1_NoDH"/>
    <x v="16"/>
    <s v="GNR_ENG_NGAS_CND_E-41"/>
    <x v="8"/>
    <n v="0.40863648000000002"/>
  </r>
  <r>
    <x v="0"/>
    <x v="1"/>
    <x v="1"/>
    <x v="0"/>
    <x v="0"/>
    <s v="DK1_NoDH"/>
    <x v="16"/>
    <s v="GNR_ENG_NGAS_CND_E-46"/>
    <x v="8"/>
    <n v="6.4099839999999996E-3"/>
  </r>
  <r>
    <x v="0"/>
    <x v="1"/>
    <x v="1"/>
    <x v="0"/>
    <x v="0"/>
    <s v="DK1_NoDH"/>
    <x v="16"/>
    <s v="GNR_GT_NGAS_BP_E-28"/>
    <x v="8"/>
    <n v="0.39261151999999999"/>
  </r>
  <r>
    <x v="0"/>
    <x v="1"/>
    <x v="1"/>
    <x v="0"/>
    <x v="0"/>
    <s v="DK1_NoDH"/>
    <x v="16"/>
    <s v="GNR_GT_NGAS_BP_E-36"/>
    <x v="8"/>
    <n v="8.0124799999999996E-2"/>
  </r>
  <r>
    <x v="0"/>
    <x v="1"/>
    <x v="1"/>
    <x v="0"/>
    <x v="0"/>
    <s v="DK1_NoDH"/>
    <x v="4"/>
    <s v="GNR_PV_SUN"/>
    <x v="8"/>
    <n v="5.9770694474404804"/>
  </r>
  <r>
    <x v="0"/>
    <x v="1"/>
    <x v="1"/>
    <x v="0"/>
    <x v="0"/>
    <s v="DK1_NoDH"/>
    <x v="5"/>
    <s v="GNR_ROR_WTR"/>
    <x v="8"/>
    <n v="2.25544827586207E-4"/>
  </r>
  <r>
    <x v="0"/>
    <x v="1"/>
    <x v="1"/>
    <x v="0"/>
    <x v="0"/>
    <s v="DK1_NoDH"/>
    <x v="6"/>
    <s v="GNR_WT_WIND_ONS"/>
    <x v="8"/>
    <n v="37.713576742911997"/>
  </r>
  <r>
    <x v="0"/>
    <x v="1"/>
    <x v="1"/>
    <x v="0"/>
    <x v="0"/>
    <s v="DK1_NoDH"/>
    <x v="6"/>
    <s v="GNR_WT_WIND_ON_LS_Y-2020"/>
    <x v="8"/>
    <n v="76.786869388779394"/>
  </r>
  <r>
    <x v="0"/>
    <x v="1"/>
    <x v="1"/>
    <x v="0"/>
    <x v="0"/>
    <s v="DK1_NoDH"/>
    <x v="6"/>
    <s v="GNR_WT_WIND_ON_LS_Y-2030"/>
    <x v="8"/>
    <n v="40.231039417732497"/>
  </r>
  <r>
    <x v="0"/>
    <x v="1"/>
    <x v="1"/>
    <x v="0"/>
    <x v="0"/>
    <s v="DK1_NoDH"/>
    <x v="17"/>
    <s v="GNR_ST_WOODCHI_EXT_E-30"/>
    <x v="8"/>
    <n v="5.5286112000000003"/>
  </r>
  <r>
    <x v="0"/>
    <x v="1"/>
    <x v="1"/>
    <x v="0"/>
    <x v="0"/>
    <s v="DK1_Offshore"/>
    <x v="6"/>
    <s v="GNR_WT_WIND_OFF"/>
    <x v="8"/>
    <n v="79.995067933200005"/>
  </r>
  <r>
    <x v="0"/>
    <x v="1"/>
    <x v="1"/>
    <x v="0"/>
    <x v="0"/>
    <s v="DK1_Rural"/>
    <x v="20"/>
    <s v="GNR_ENG_BGAS_BP_E-30"/>
    <x v="8"/>
    <n v="6.0093599999999997E-2"/>
  </r>
  <r>
    <x v="0"/>
    <x v="1"/>
    <x v="1"/>
    <x v="0"/>
    <x v="0"/>
    <s v="DK1_Rural"/>
    <x v="20"/>
    <s v="GNR_ENG_BGAS_BP_E-37"/>
    <x v="8"/>
    <n v="1.7577378000000001E-2"/>
  </r>
  <r>
    <x v="0"/>
    <x v="1"/>
    <x v="1"/>
    <x v="0"/>
    <x v="0"/>
    <s v="DK1_Rural"/>
    <x v="20"/>
    <s v="GNR_ENG_BGAS_BP_E-38"/>
    <x v="8"/>
    <n v="8.0124800000000006E-3"/>
  </r>
  <r>
    <x v="0"/>
    <x v="1"/>
    <x v="1"/>
    <x v="0"/>
    <x v="0"/>
    <s v="DK1_Rural"/>
    <x v="20"/>
    <s v="GNR_ENG_BGAS_BP_E-39"/>
    <x v="8"/>
    <n v="6.2096720000000003E-3"/>
  </r>
  <r>
    <x v="0"/>
    <x v="1"/>
    <x v="1"/>
    <x v="0"/>
    <x v="0"/>
    <s v="DK1_Rural"/>
    <x v="20"/>
    <s v="GNR_ENG_BGAS_BP_E-40"/>
    <x v="8"/>
    <n v="6.3498903999999995E-2"/>
  </r>
  <r>
    <x v="0"/>
    <x v="1"/>
    <x v="1"/>
    <x v="0"/>
    <x v="0"/>
    <s v="DK1_Rural"/>
    <x v="20"/>
    <s v="GNR_ENG_BGAS_BP_E-41"/>
    <x v="8"/>
    <n v="1.1818408000000001E-2"/>
  </r>
  <r>
    <x v="0"/>
    <x v="1"/>
    <x v="1"/>
    <x v="0"/>
    <x v="0"/>
    <s v="DK1_Rural"/>
    <x v="20"/>
    <s v="GNR_ENG_BGAS_BP_E-42"/>
    <x v="8"/>
    <n v="6.6904208000000007E-2"/>
  </r>
  <r>
    <x v="0"/>
    <x v="1"/>
    <x v="1"/>
    <x v="0"/>
    <x v="0"/>
    <s v="DK1_Rural"/>
    <x v="20"/>
    <s v="GNR_ENG_BGAS_BP_E-43"/>
    <x v="8"/>
    <n v="5.1480183999999998E-2"/>
  </r>
  <r>
    <x v="0"/>
    <x v="1"/>
    <x v="1"/>
    <x v="0"/>
    <x v="0"/>
    <s v="DK1_Rural"/>
    <x v="21"/>
    <s v="GNR_ENG_LIGHTOIL_BP_E-37"/>
    <x v="8"/>
    <n v="0.16024959999999999"/>
  </r>
  <r>
    <x v="0"/>
    <x v="1"/>
    <x v="1"/>
    <x v="0"/>
    <x v="0"/>
    <s v="DK1_Rural"/>
    <x v="21"/>
    <s v="GNR_ENG_LIGHTOIL_CND_E-33"/>
    <x v="8"/>
    <n v="4.5070199999999996E-3"/>
  </r>
  <r>
    <x v="0"/>
    <x v="1"/>
    <x v="1"/>
    <x v="0"/>
    <x v="0"/>
    <s v="DK1_Rural"/>
    <x v="21"/>
    <s v="GNR_ENG_LIGHTOIL_CND_E-42"/>
    <x v="8"/>
    <n v="1.902964E-3"/>
  </r>
  <r>
    <x v="0"/>
    <x v="1"/>
    <x v="1"/>
    <x v="0"/>
    <x v="0"/>
    <s v="DK1_Rural"/>
    <x v="21"/>
    <s v="GNR_ENG_LIGHTOIL_CND_E-43"/>
    <x v="8"/>
    <n v="7.6118560000000002E-3"/>
  </r>
  <r>
    <x v="0"/>
    <x v="1"/>
    <x v="1"/>
    <x v="0"/>
    <x v="0"/>
    <s v="DK1_Rural"/>
    <x v="16"/>
    <s v="GNR_ENG_NGAS_BP_E-37"/>
    <x v="8"/>
    <n v="7.1811851999999995E-2"/>
  </r>
  <r>
    <x v="0"/>
    <x v="1"/>
    <x v="1"/>
    <x v="0"/>
    <x v="0"/>
    <s v="DK1_Rural"/>
    <x v="16"/>
    <s v="GNR_ENG_NGAS_BP_E-38"/>
    <x v="8"/>
    <n v="3.0046799999999999E-2"/>
  </r>
  <r>
    <x v="0"/>
    <x v="1"/>
    <x v="1"/>
    <x v="0"/>
    <x v="0"/>
    <s v="DK1_Rural"/>
    <x v="16"/>
    <s v="GNR_ENG_NGAS_BP_E-39"/>
    <x v="8"/>
    <n v="2.0031199999999999E-2"/>
  </r>
  <r>
    <x v="0"/>
    <x v="1"/>
    <x v="1"/>
    <x v="0"/>
    <x v="0"/>
    <s v="DK1_Rural"/>
    <x v="16"/>
    <s v="GNR_ENG_NGAS_BP_E-40"/>
    <x v="8"/>
    <n v="4.6272071999999997E-2"/>
  </r>
  <r>
    <x v="0"/>
    <x v="1"/>
    <x v="1"/>
    <x v="0"/>
    <x v="0"/>
    <s v="DK1_Rural"/>
    <x v="16"/>
    <s v="GNR_ENG_NGAS_BP_E-41"/>
    <x v="8"/>
    <n v="0.14672853999999999"/>
  </r>
  <r>
    <x v="0"/>
    <x v="1"/>
    <x v="1"/>
    <x v="0"/>
    <x v="0"/>
    <s v="DK1_Rural"/>
    <x v="16"/>
    <s v="GNR_ENG_NGAS_BP_E-42"/>
    <x v="8"/>
    <n v="0.33954887119999999"/>
  </r>
  <r>
    <x v="0"/>
    <x v="1"/>
    <x v="1"/>
    <x v="0"/>
    <x v="0"/>
    <s v="DK1_Rural"/>
    <x v="16"/>
    <s v="GNR_ENG_NGAS_BP_E-43"/>
    <x v="8"/>
    <n v="0.15856697920000001"/>
  </r>
  <r>
    <x v="0"/>
    <x v="1"/>
    <x v="1"/>
    <x v="0"/>
    <x v="0"/>
    <s v="DK1_Rural"/>
    <x v="16"/>
    <s v="GNR_ENG_NGAS_BP_E-44"/>
    <x v="8"/>
    <n v="0.13180529599999999"/>
  </r>
  <r>
    <x v="0"/>
    <x v="1"/>
    <x v="1"/>
    <x v="0"/>
    <x v="0"/>
    <s v="DK1_Rural"/>
    <x v="16"/>
    <s v="GNR_ENG_NGAS_BP_E-45"/>
    <x v="8"/>
    <n v="5.1079560000000003E-2"/>
  </r>
  <r>
    <x v="0"/>
    <x v="1"/>
    <x v="1"/>
    <x v="0"/>
    <x v="0"/>
    <s v="DK1_Rural"/>
    <x v="16"/>
    <s v="GNR_ENG_NGAS_BP_E-46"/>
    <x v="8"/>
    <n v="1.8228392E-2"/>
  </r>
  <r>
    <x v="0"/>
    <x v="1"/>
    <x v="1"/>
    <x v="0"/>
    <x v="0"/>
    <s v="DK1_Rural"/>
    <x v="17"/>
    <s v="GNR_ST_WOODCHI_BP_E-17"/>
    <x v="8"/>
    <n v="4.5070199999999998E-2"/>
  </r>
  <r>
    <x v="0"/>
    <x v="1"/>
    <x v="1"/>
    <x v="0"/>
    <x v="0"/>
    <s v="DK1_Small"/>
    <x v="16"/>
    <s v="GNR_ENG_NGAS_BP_E-38"/>
    <x v="8"/>
    <n v="1.1317628E-2"/>
  </r>
  <r>
    <x v="0"/>
    <x v="1"/>
    <x v="1"/>
    <x v="0"/>
    <x v="1"/>
    <s v="DK2_Large"/>
    <x v="20"/>
    <s v="GNR_ENG_BGAS_BP_E-42"/>
    <x v="8"/>
    <n v="3.0517533199999999E-2"/>
  </r>
  <r>
    <x v="0"/>
    <x v="1"/>
    <x v="1"/>
    <x v="0"/>
    <x v="1"/>
    <s v="DK2_Large"/>
    <x v="1"/>
    <s v="GNR_ST_COAL_EXT_E-42"/>
    <x v="8"/>
    <n v="14.322308"/>
  </r>
  <r>
    <x v="0"/>
    <x v="1"/>
    <x v="1"/>
    <x v="0"/>
    <x v="1"/>
    <s v="DK2_Large"/>
    <x v="21"/>
    <s v="GNR_ENG_LIGHTOIL_CND_E-40"/>
    <x v="8"/>
    <n v="1.2519499999999999E-2"/>
  </r>
  <r>
    <x v="0"/>
    <x v="1"/>
    <x v="1"/>
    <x v="0"/>
    <x v="1"/>
    <s v="DK2_Large"/>
    <x v="21"/>
    <s v="GNR_ENG_LIGHTOIL_CND_E-43"/>
    <x v="8"/>
    <n v="1.302028E-2"/>
  </r>
  <r>
    <x v="0"/>
    <x v="1"/>
    <x v="1"/>
    <x v="0"/>
    <x v="1"/>
    <s v="DK2_Large"/>
    <x v="2"/>
    <s v="GNR_ST_MSW_BP_E-23_LS-220-MW-FEED_Y-2020"/>
    <x v="8"/>
    <n v="20.9695042748635"/>
  </r>
  <r>
    <x v="0"/>
    <x v="1"/>
    <x v="1"/>
    <x v="0"/>
    <x v="1"/>
    <s v="DK2_Large"/>
    <x v="2"/>
    <s v="GNR_ST_MSW_BP_E-24_LS-220-MW-FEED_Y-2030"/>
    <x v="8"/>
    <n v="19.240701872374501"/>
  </r>
  <r>
    <x v="0"/>
    <x v="1"/>
    <x v="1"/>
    <x v="0"/>
    <x v="1"/>
    <s v="DK2_Large"/>
    <x v="2"/>
    <s v="GNR_ST_MSW_BP_E-27"/>
    <x v="8"/>
    <n v="3.8860527999999999"/>
  </r>
  <r>
    <x v="0"/>
    <x v="1"/>
    <x v="1"/>
    <x v="0"/>
    <x v="1"/>
    <s v="DK2_Large"/>
    <x v="17"/>
    <s v="GNR_ST_WOODCHI_BP_E-29_LS-600-MW-FEED_Y-2030"/>
    <x v="8"/>
    <n v="1.6569155892179399"/>
  </r>
  <r>
    <x v="0"/>
    <x v="1"/>
    <x v="1"/>
    <x v="0"/>
    <x v="1"/>
    <s v="DK2_MedSmall"/>
    <x v="20"/>
    <s v="GNR_ENG_BGAS_BP_E-38"/>
    <x v="8"/>
    <n v="2.5038999999999999E-3"/>
  </r>
  <r>
    <x v="0"/>
    <x v="1"/>
    <x v="1"/>
    <x v="0"/>
    <x v="1"/>
    <s v="DK2_Medium"/>
    <x v="2"/>
    <s v="GNR_ST_MSW_BP_E-23"/>
    <x v="8"/>
    <n v="1.6024959999999999"/>
  </r>
  <r>
    <x v="0"/>
    <x v="1"/>
    <x v="1"/>
    <x v="0"/>
    <x v="1"/>
    <s v="DK2_Medium"/>
    <x v="16"/>
    <s v="GNR_ENG_NGAS_BP_E-35"/>
    <x v="8"/>
    <n v="9.7151319999999996E-3"/>
  </r>
  <r>
    <x v="0"/>
    <x v="1"/>
    <x v="1"/>
    <x v="0"/>
    <x v="1"/>
    <s v="DK2_Medium"/>
    <x v="16"/>
    <s v="GNR_ENG_NGAS_BP_E-42"/>
    <x v="8"/>
    <n v="2.0031199999999999E-2"/>
  </r>
  <r>
    <x v="0"/>
    <x v="1"/>
    <x v="1"/>
    <x v="0"/>
    <x v="1"/>
    <s v="DK2_Medium"/>
    <x v="17"/>
    <s v="GNR_ST_WOODCHI_BP_E-27"/>
    <x v="8"/>
    <n v="1.9830888000000001E-2"/>
  </r>
  <r>
    <x v="0"/>
    <x v="1"/>
    <x v="1"/>
    <x v="0"/>
    <x v="1"/>
    <s v="DK2_NoDH"/>
    <x v="20"/>
    <s v="GNR_ENG_BGAS_BP_E-33"/>
    <x v="8"/>
    <n v="2.3035880000000001E-3"/>
  </r>
  <r>
    <x v="0"/>
    <x v="1"/>
    <x v="1"/>
    <x v="0"/>
    <x v="1"/>
    <s v="DK2_NoDH"/>
    <x v="20"/>
    <s v="GNR_ENG_BGAS_BP_E-34"/>
    <x v="8"/>
    <n v="1.0015600000000001E-3"/>
  </r>
  <r>
    <x v="0"/>
    <x v="1"/>
    <x v="1"/>
    <x v="0"/>
    <x v="1"/>
    <s v="DK2_NoDH"/>
    <x v="20"/>
    <s v="GNR_ENG_BGAS_BP_E-35"/>
    <x v="8"/>
    <n v="2.203432E-3"/>
  </r>
  <r>
    <x v="0"/>
    <x v="1"/>
    <x v="1"/>
    <x v="0"/>
    <x v="1"/>
    <s v="DK2_NoDH"/>
    <x v="20"/>
    <s v="GNR_ENG_BGAS_BP_E-36"/>
    <x v="8"/>
    <n v="6.3098280000000004E-4"/>
  </r>
  <r>
    <x v="0"/>
    <x v="1"/>
    <x v="1"/>
    <x v="0"/>
    <x v="1"/>
    <s v="DK2_NoDH"/>
    <x v="20"/>
    <s v="GNR_ENG_BGAS_BP_E-37"/>
    <x v="8"/>
    <n v="1.0015600000000001E-3"/>
  </r>
  <r>
    <x v="0"/>
    <x v="1"/>
    <x v="1"/>
    <x v="0"/>
    <x v="1"/>
    <s v="DK2_NoDH"/>
    <x v="20"/>
    <s v="GNR_ENG_BGAS_BP_E-38"/>
    <x v="8"/>
    <n v="3.6356627999999998E-3"/>
  </r>
  <r>
    <x v="0"/>
    <x v="1"/>
    <x v="1"/>
    <x v="0"/>
    <x v="1"/>
    <s v="DK2_NoDH"/>
    <x v="20"/>
    <s v="GNR_ENG_BGAS_BP_E-39"/>
    <x v="8"/>
    <n v="1.902964E-3"/>
  </r>
  <r>
    <x v="0"/>
    <x v="1"/>
    <x v="1"/>
    <x v="0"/>
    <x v="1"/>
    <s v="DK2_NoDH"/>
    <x v="20"/>
    <s v="GNR_ENG_BGAS_BP_E-40"/>
    <x v="8"/>
    <n v="4.0062399999999998E-4"/>
  </r>
  <r>
    <x v="0"/>
    <x v="1"/>
    <x v="1"/>
    <x v="0"/>
    <x v="1"/>
    <s v="DK2_NoDH"/>
    <x v="20"/>
    <s v="GNR_ENG_BGAS_BP_E-42"/>
    <x v="8"/>
    <n v="4.4068639999999999E-2"/>
  </r>
  <r>
    <x v="0"/>
    <x v="1"/>
    <x v="1"/>
    <x v="0"/>
    <x v="1"/>
    <s v="DK2_NoDH"/>
    <x v="20"/>
    <s v="GNR_ENG_BGAS_CND_E-32"/>
    <x v="8"/>
    <n v="1.302028E-3"/>
  </r>
  <r>
    <x v="0"/>
    <x v="1"/>
    <x v="1"/>
    <x v="0"/>
    <x v="1"/>
    <s v="DK2_NoDH"/>
    <x v="21"/>
    <s v="GNR_ENG_LIGHTOIL_BP_E-37"/>
    <x v="8"/>
    <n v="0.16024959999999999"/>
  </r>
  <r>
    <x v="0"/>
    <x v="1"/>
    <x v="1"/>
    <x v="0"/>
    <x v="1"/>
    <s v="DK2_NoDH"/>
    <x v="21"/>
    <s v="GNR_ENG_LIGHTOIL_BP_E-39"/>
    <x v="8"/>
    <n v="7.812168E-4"/>
  </r>
  <r>
    <x v="0"/>
    <x v="1"/>
    <x v="1"/>
    <x v="0"/>
    <x v="1"/>
    <s v="DK2_NoDH"/>
    <x v="21"/>
    <s v="GNR_ENG_LIGHTOIL_CND_E-37"/>
    <x v="8"/>
    <n v="0.20031199999999999"/>
  </r>
  <r>
    <x v="0"/>
    <x v="1"/>
    <x v="1"/>
    <x v="0"/>
    <x v="1"/>
    <s v="DK2_NoDH"/>
    <x v="16"/>
    <s v="GNR_ENG_NGAS_BP_E-36"/>
    <x v="8"/>
    <n v="1.0015600000000001E-3"/>
  </r>
  <r>
    <x v="0"/>
    <x v="1"/>
    <x v="1"/>
    <x v="0"/>
    <x v="1"/>
    <s v="DK2_NoDH"/>
    <x v="16"/>
    <s v="GNR_ENG_NGAS_BP_E-39"/>
    <x v="8"/>
    <n v="6.0694536E-2"/>
  </r>
  <r>
    <x v="0"/>
    <x v="1"/>
    <x v="1"/>
    <x v="0"/>
    <x v="1"/>
    <s v="DK2_NoDH"/>
    <x v="16"/>
    <s v="GNR_ENG_NGAS_BP_E-41"/>
    <x v="8"/>
    <n v="1.101716E-2"/>
  </r>
  <r>
    <x v="0"/>
    <x v="1"/>
    <x v="1"/>
    <x v="0"/>
    <x v="1"/>
    <s v="DK2_NoDH"/>
    <x v="16"/>
    <s v="GNR_ENG_NGAS_BP_E-46"/>
    <x v="8"/>
    <n v="1.302028E-2"/>
  </r>
  <r>
    <x v="0"/>
    <x v="1"/>
    <x v="1"/>
    <x v="0"/>
    <x v="1"/>
    <s v="DK2_NoDH"/>
    <x v="4"/>
    <s v="GNR_PV_SUN"/>
    <x v="8"/>
    <n v="3.0508617482120099"/>
  </r>
  <r>
    <x v="0"/>
    <x v="1"/>
    <x v="1"/>
    <x v="0"/>
    <x v="1"/>
    <s v="DK2_NoDH"/>
    <x v="5"/>
    <s v="GNR_ROR_WTR"/>
    <x v="8"/>
    <n v="3.38317241379311E-4"/>
  </r>
  <r>
    <x v="0"/>
    <x v="1"/>
    <x v="1"/>
    <x v="0"/>
    <x v="1"/>
    <s v="DK2_NoDH"/>
    <x v="6"/>
    <s v="GNR_WT_WIND_ONS"/>
    <x v="8"/>
    <n v="7.1974120744959702"/>
  </r>
  <r>
    <x v="0"/>
    <x v="1"/>
    <x v="1"/>
    <x v="0"/>
    <x v="1"/>
    <s v="DK2_NoDH"/>
    <x v="6"/>
    <s v="GNR_WT_WIND_ON_LS_Y-2020"/>
    <x v="8"/>
    <n v="20.723404406949999"/>
  </r>
  <r>
    <x v="0"/>
    <x v="1"/>
    <x v="1"/>
    <x v="0"/>
    <x v="1"/>
    <s v="DK2_NoDH"/>
    <x v="6"/>
    <s v="GNR_WT_WIND_ON_LS_Y-2030"/>
    <x v="8"/>
    <n v="8.3431935595819802"/>
  </r>
  <r>
    <x v="0"/>
    <x v="1"/>
    <x v="1"/>
    <x v="0"/>
    <x v="1"/>
    <s v="DK2_Offshore"/>
    <x v="6"/>
    <s v="GNR_WT_WIND_OFF"/>
    <x v="8"/>
    <n v="48.138218654399999"/>
  </r>
  <r>
    <x v="0"/>
    <x v="1"/>
    <x v="1"/>
    <x v="0"/>
    <x v="1"/>
    <s v="DK2_Offshore"/>
    <x v="6"/>
    <s v="GNR_WT_WIND_OFF_L-NS_Y-2030"/>
    <x v="8"/>
    <n v="32.806325391244002"/>
  </r>
  <r>
    <x v="0"/>
    <x v="1"/>
    <x v="1"/>
    <x v="0"/>
    <x v="1"/>
    <s v="DK2_Rural"/>
    <x v="20"/>
    <s v="GNR_ENG_BGAS_BP_E-40"/>
    <x v="8"/>
    <n v="5.3082679999999997E-3"/>
  </r>
  <r>
    <x v="0"/>
    <x v="1"/>
    <x v="1"/>
    <x v="0"/>
    <x v="1"/>
    <s v="DK2_Rural"/>
    <x v="20"/>
    <s v="GNR_ENG_BGAS_BP_E-41"/>
    <x v="8"/>
    <n v="2.0031199999999999E-2"/>
  </r>
  <r>
    <x v="0"/>
    <x v="1"/>
    <x v="1"/>
    <x v="0"/>
    <x v="1"/>
    <s v="DK2_Rural"/>
    <x v="20"/>
    <s v="GNR_ENG_BGAS_BP_E-42"/>
    <x v="8"/>
    <n v="5.7429450399999998E-2"/>
  </r>
  <r>
    <x v="0"/>
    <x v="1"/>
    <x v="1"/>
    <x v="0"/>
    <x v="1"/>
    <s v="DK2_Rural"/>
    <x v="1"/>
    <s v="GNR_ST_COAL_BP_E-35"/>
    <x v="8"/>
    <n v="2.119701584"/>
  </r>
  <r>
    <x v="0"/>
    <x v="1"/>
    <x v="1"/>
    <x v="0"/>
    <x v="1"/>
    <s v="DK2_Rural"/>
    <x v="23"/>
    <s v="GNR_ENG_FUELOIL_CND_E-42"/>
    <x v="8"/>
    <n v="2.0031200000000002E-3"/>
  </r>
  <r>
    <x v="0"/>
    <x v="1"/>
    <x v="1"/>
    <x v="0"/>
    <x v="1"/>
    <s v="DK2_Rural"/>
    <x v="21"/>
    <s v="GNR_ENG_LIGHTOIL_BP_E-43"/>
    <x v="8"/>
    <n v="1.3921684E-3"/>
  </r>
  <r>
    <x v="0"/>
    <x v="1"/>
    <x v="1"/>
    <x v="0"/>
    <x v="1"/>
    <s v="DK2_Rural"/>
    <x v="21"/>
    <s v="GNR_ENG_LIGHTOIL_CND_E-37"/>
    <x v="8"/>
    <n v="0.15023400000000001"/>
  </r>
  <r>
    <x v="0"/>
    <x v="1"/>
    <x v="1"/>
    <x v="0"/>
    <x v="1"/>
    <s v="DK2_Rural"/>
    <x v="21"/>
    <s v="GNR_ENG_LIGHTOIL_CND_E-41"/>
    <x v="8"/>
    <n v="2.8043679999999998E-3"/>
  </r>
  <r>
    <x v="0"/>
    <x v="1"/>
    <x v="1"/>
    <x v="0"/>
    <x v="1"/>
    <s v="DK2_Rural"/>
    <x v="16"/>
    <s v="GNR_ENG_NGAS_BP_E-36"/>
    <x v="8"/>
    <n v="2.8544460000000001E-3"/>
  </r>
  <r>
    <x v="0"/>
    <x v="1"/>
    <x v="1"/>
    <x v="0"/>
    <x v="1"/>
    <s v="DK2_Rural"/>
    <x v="16"/>
    <s v="GNR_ENG_NGAS_BP_E-38"/>
    <x v="8"/>
    <n v="3.8560059999999999E-3"/>
  </r>
  <r>
    <x v="0"/>
    <x v="1"/>
    <x v="1"/>
    <x v="0"/>
    <x v="1"/>
    <s v="DK2_Rural"/>
    <x v="16"/>
    <s v="GNR_ENG_NGAS_BP_E-40"/>
    <x v="8"/>
    <n v="8.5132600000000003E-2"/>
  </r>
  <r>
    <x v="0"/>
    <x v="1"/>
    <x v="1"/>
    <x v="0"/>
    <x v="1"/>
    <s v="DK2_Rural"/>
    <x v="16"/>
    <s v="GNR_ENG_NGAS_BP_E-45"/>
    <x v="8"/>
    <n v="5.0077999999999998E-3"/>
  </r>
  <r>
    <x v="0"/>
    <x v="1"/>
    <x v="1"/>
    <x v="1"/>
    <x v="2"/>
    <s v="EE_A"/>
    <x v="3"/>
    <s v="GNR_ES_ELEC_BAT-LITHIO_E-97_Y-30-50"/>
    <x v="8"/>
    <n v="191.57172818478301"/>
  </r>
  <r>
    <x v="0"/>
    <x v="1"/>
    <x v="1"/>
    <x v="1"/>
    <x v="2"/>
    <s v="EE_A"/>
    <x v="4"/>
    <s v="GNR_PV_SUN_LS-4-MW_Y-2020"/>
    <x v="8"/>
    <n v="7.9979891192627797"/>
  </r>
  <r>
    <x v="0"/>
    <x v="1"/>
    <x v="1"/>
    <x v="1"/>
    <x v="2"/>
    <s v="EE_A"/>
    <x v="4"/>
    <s v="GNR_PV_SUN_LS-4-MW_Y-2030"/>
    <x v="8"/>
    <n v="484.67035098953602"/>
  </r>
  <r>
    <x v="0"/>
    <x v="1"/>
    <x v="1"/>
    <x v="1"/>
    <x v="2"/>
    <s v="EE_A"/>
    <x v="6"/>
    <s v="GNR_WT_WIND_ON_LS_Y-2020"/>
    <x v="8"/>
    <n v="132.28872389738399"/>
  </r>
  <r>
    <x v="0"/>
    <x v="1"/>
    <x v="1"/>
    <x v="1"/>
    <x v="2"/>
    <s v="EE_Industry"/>
    <x v="20"/>
    <s v="GNR_ST_BGAS_EXT_E-38"/>
    <x v="8"/>
    <n v="1.1773440000000001E-3"/>
  </r>
  <r>
    <x v="0"/>
    <x v="1"/>
    <x v="1"/>
    <x v="1"/>
    <x v="2"/>
    <s v="EE_Industry"/>
    <x v="7"/>
    <s v="GNR_ENG_RETORT-GAS_E-44"/>
    <x v="8"/>
    <n v="1.1699993561199999"/>
  </r>
  <r>
    <x v="0"/>
    <x v="1"/>
    <x v="1"/>
    <x v="1"/>
    <x v="2"/>
    <s v="EE_Industry"/>
    <x v="15"/>
    <s v="IMAVERE_ST_WOOD_BP"/>
    <x v="8"/>
    <n v="0.49263131805999999"/>
  </r>
  <r>
    <x v="0"/>
    <x v="1"/>
    <x v="1"/>
    <x v="1"/>
    <x v="2"/>
    <s v="EE_Industry"/>
    <x v="15"/>
    <s v="OSULA_ST_WOOD_BP"/>
    <x v="8"/>
    <n v="0.49263131805999999"/>
  </r>
  <r>
    <x v="0"/>
    <x v="1"/>
    <x v="1"/>
    <x v="1"/>
    <x v="2"/>
    <s v="EE_Industry"/>
    <x v="8"/>
    <s v="GNR_ST_WOODWST_BP_E-53"/>
    <x v="8"/>
    <n v="0.640420713478"/>
  </r>
  <r>
    <x v="0"/>
    <x v="1"/>
    <x v="1"/>
    <x v="1"/>
    <x v="2"/>
    <s v="EE_Kohtla_Jarve"/>
    <x v="16"/>
    <s v="GNR_ENG_NGAS_EXT_E-44"/>
    <x v="8"/>
    <n v="0.197052523136"/>
  </r>
  <r>
    <x v="0"/>
    <x v="1"/>
    <x v="1"/>
    <x v="1"/>
    <x v="2"/>
    <s v="EE_Narva"/>
    <x v="25"/>
    <s v="AUVERE_ST_SHALE_CND"/>
    <x v="8"/>
    <n v="8.4008400000000005"/>
  </r>
  <r>
    <x v="0"/>
    <x v="1"/>
    <x v="1"/>
    <x v="1"/>
    <x v="2"/>
    <s v="EE_Narva"/>
    <x v="25"/>
    <s v="NARVA-11_ST_SHALE_EXT"/>
    <x v="8"/>
    <n v="6.5407345919999997"/>
  </r>
  <r>
    <x v="0"/>
    <x v="1"/>
    <x v="1"/>
    <x v="1"/>
    <x v="2"/>
    <s v="EE_Narva"/>
    <x v="25"/>
    <s v="NARVA-3_ST_SHALE_CND"/>
    <x v="8"/>
    <n v="5.5863746399999998"/>
  </r>
  <r>
    <x v="0"/>
    <x v="1"/>
    <x v="1"/>
    <x v="1"/>
    <x v="2"/>
    <s v="EE_Narva"/>
    <x v="25"/>
    <s v="NARVA-4_ST_SHALE_CND"/>
    <x v="8"/>
    <n v="5.5863746399999998"/>
  </r>
  <r>
    <x v="0"/>
    <x v="1"/>
    <x v="1"/>
    <x v="1"/>
    <x v="2"/>
    <s v="EE_Narva"/>
    <x v="25"/>
    <s v="NARVA-5_ST_SHALE_CND"/>
    <x v="8"/>
    <n v="5.8929439800000001"/>
  </r>
  <r>
    <x v="0"/>
    <x v="1"/>
    <x v="1"/>
    <x v="1"/>
    <x v="2"/>
    <s v="EE_Narva"/>
    <x v="25"/>
    <s v="NARVA-6_ST_SHALE_CND"/>
    <x v="8"/>
    <n v="5.8929439800000001"/>
  </r>
  <r>
    <x v="0"/>
    <x v="1"/>
    <x v="1"/>
    <x v="1"/>
    <x v="2"/>
    <s v="EE_Narva"/>
    <x v="25"/>
    <s v="NARVA-8_ST_SHALE_CND"/>
    <x v="8"/>
    <n v="5.9480399999999998"/>
  </r>
  <r>
    <x v="0"/>
    <x v="1"/>
    <x v="1"/>
    <x v="1"/>
    <x v="2"/>
    <s v="EE_Parnu"/>
    <x v="20"/>
    <s v="GNR_ST_BGAS_EXT_E-38"/>
    <x v="8"/>
    <n v="1.1773440000000001E-3"/>
  </r>
  <r>
    <x v="0"/>
    <x v="1"/>
    <x v="1"/>
    <x v="1"/>
    <x v="2"/>
    <s v="EE_Parnu"/>
    <x v="15"/>
    <s v="PARNU-1_ST_WOOD_BP"/>
    <x v="8"/>
    <n v="1.083788899732"/>
  </r>
  <r>
    <x v="0"/>
    <x v="1"/>
    <x v="1"/>
    <x v="1"/>
    <x v="2"/>
    <s v="EE_Rural"/>
    <x v="20"/>
    <s v="GNR_ST_BGAS_EXT_E-38"/>
    <x v="8"/>
    <n v="3.8852352E-2"/>
  </r>
  <r>
    <x v="0"/>
    <x v="1"/>
    <x v="1"/>
    <x v="1"/>
    <x v="2"/>
    <s v="EE_Rural"/>
    <x v="16"/>
    <s v="GNR_ENG_NGAS_EXT_E-44"/>
    <x v="8"/>
    <n v="1.47789392352E-2"/>
  </r>
  <r>
    <x v="0"/>
    <x v="1"/>
    <x v="1"/>
    <x v="1"/>
    <x v="2"/>
    <s v="EE_Rural"/>
    <x v="5"/>
    <s v="GNR_ROR_WTR"/>
    <x v="8"/>
    <n v="9.0217931034482807E-2"/>
  </r>
  <r>
    <x v="0"/>
    <x v="1"/>
    <x v="1"/>
    <x v="1"/>
    <x v="2"/>
    <s v="EE_Rural"/>
    <x v="6"/>
    <s v="GNR_WT_WIND_ONS"/>
    <x v="8"/>
    <n v="6.6920232960000003"/>
  </r>
  <r>
    <x v="0"/>
    <x v="1"/>
    <x v="1"/>
    <x v="1"/>
    <x v="2"/>
    <s v="EE_Rural"/>
    <x v="8"/>
    <s v="EBAVERE_ST_WOODWST_BP"/>
    <x v="8"/>
    <n v="0.49263131805999999"/>
  </r>
  <r>
    <x v="0"/>
    <x v="1"/>
    <x v="1"/>
    <x v="1"/>
    <x v="2"/>
    <s v="EE_Sillamae"/>
    <x v="16"/>
    <s v="GNR_ENG_NGAS_EXT_E-44"/>
    <x v="8"/>
    <n v="0.12315782695999999"/>
  </r>
  <r>
    <x v="0"/>
    <x v="1"/>
    <x v="1"/>
    <x v="1"/>
    <x v="2"/>
    <s v="EE_Sillamae"/>
    <x v="15"/>
    <s v="SILLAMAE_ST_WOOD_BP"/>
    <x v="8"/>
    <n v="0.28572616447479998"/>
  </r>
  <r>
    <x v="0"/>
    <x v="1"/>
    <x v="1"/>
    <x v="1"/>
    <x v="2"/>
    <s v="EE_Tallinn"/>
    <x v="2"/>
    <s v="IRU_ST_MSW_BP"/>
    <x v="8"/>
    <n v="0.37063954199999999"/>
  </r>
  <r>
    <x v="0"/>
    <x v="1"/>
    <x v="1"/>
    <x v="1"/>
    <x v="2"/>
    <s v="EE_Tallinn"/>
    <x v="16"/>
    <s v="GNR_ENG_NGAS_EXT_E-44"/>
    <x v="8"/>
    <n v="1.8473674044000001E-2"/>
  </r>
  <r>
    <x v="0"/>
    <x v="1"/>
    <x v="1"/>
    <x v="1"/>
    <x v="2"/>
    <s v="EE_Tallinn"/>
    <x v="15"/>
    <s v="MUSTAMAE_ST_WOOD_BP"/>
    <x v="8"/>
    <n v="0.49263131805999999"/>
  </r>
  <r>
    <x v="0"/>
    <x v="1"/>
    <x v="1"/>
    <x v="1"/>
    <x v="2"/>
    <s v="EE_Tallinn"/>
    <x v="15"/>
    <s v="VAO-1_ST_WOOD_BP"/>
    <x v="8"/>
    <n v="1.2315782951500001"/>
  </r>
  <r>
    <x v="0"/>
    <x v="1"/>
    <x v="1"/>
    <x v="1"/>
    <x v="2"/>
    <s v="EE_Tallinn"/>
    <x v="15"/>
    <s v="VAO-2_ST_WOOD_BP"/>
    <x v="8"/>
    <n v="1.034525767926"/>
  </r>
  <r>
    <x v="0"/>
    <x v="1"/>
    <x v="1"/>
    <x v="1"/>
    <x v="2"/>
    <s v="EE_Tartu"/>
    <x v="15"/>
    <s v="TARTU-1_ST_WOOD_BP"/>
    <x v="8"/>
    <n v="1.083788899732"/>
  </r>
  <r>
    <x v="0"/>
    <x v="1"/>
    <x v="1"/>
    <x v="1"/>
    <x v="2"/>
    <s v="EE_Urban"/>
    <x v="20"/>
    <s v="GNR_ST_BGAS_EXT_E-38"/>
    <x v="8"/>
    <n v="1.1773440000000001E-3"/>
  </r>
  <r>
    <x v="0"/>
    <x v="1"/>
    <x v="1"/>
    <x v="1"/>
    <x v="2"/>
    <s v="EE_Urban"/>
    <x v="16"/>
    <s v="GNR_ENG_NGAS_EXT_E-44"/>
    <x v="8"/>
    <n v="1.1084204426400001E-2"/>
  </r>
  <r>
    <x v="0"/>
    <x v="1"/>
    <x v="1"/>
    <x v="1"/>
    <x v="2"/>
    <s v="EE_Urban"/>
    <x v="15"/>
    <s v="GNR_ST_WOOD_BP_E-53"/>
    <x v="8"/>
    <n v="0.59115758167200005"/>
  </r>
  <r>
    <x v="0"/>
    <x v="1"/>
    <x v="1"/>
    <x v="2"/>
    <x v="3"/>
    <s v="FI_IND"/>
    <x v="20"/>
    <s v="GNR_IND-ST_BGAS_BP_CB-30"/>
    <x v="8"/>
    <n v="2.7094721931200001E-2"/>
  </r>
  <r>
    <x v="0"/>
    <x v="1"/>
    <x v="1"/>
    <x v="2"/>
    <x v="3"/>
    <s v="FI_IND"/>
    <x v="23"/>
    <s v="GNR_IND-ST_FUELOIL_BP_CB-30"/>
    <x v="8"/>
    <n v="1.1722258240000001"/>
  </r>
  <r>
    <x v="0"/>
    <x v="1"/>
    <x v="1"/>
    <x v="2"/>
    <x v="3"/>
    <s v="FI_IND"/>
    <x v="21"/>
    <s v="GNR_IND-ST_LIGHTOIL_BP_CB-30"/>
    <x v="8"/>
    <n v="6.0894848000000001E-2"/>
  </r>
  <r>
    <x v="0"/>
    <x v="1"/>
    <x v="1"/>
    <x v="2"/>
    <x v="3"/>
    <s v="FI_IND"/>
    <x v="2"/>
    <s v="GNR_IND-ST_MSW_BP_CB-30"/>
    <x v="8"/>
    <n v="10.616536"/>
  </r>
  <r>
    <x v="0"/>
    <x v="1"/>
    <x v="1"/>
    <x v="2"/>
    <x v="3"/>
    <s v="FI_IND"/>
    <x v="2"/>
    <s v="GNR_ST_MSW_BP_E-23_LS-220-MW-FEED_Y-2020"/>
    <x v="8"/>
    <n v="93.0589358221917"/>
  </r>
  <r>
    <x v="0"/>
    <x v="1"/>
    <x v="1"/>
    <x v="2"/>
    <x v="3"/>
    <s v="FI_IND"/>
    <x v="2"/>
    <s v="GNR_ST_MSW_BP_E-24_LS-220-MW-FEED_Y-2030"/>
    <x v="8"/>
    <n v="35.859432849666"/>
  </r>
  <r>
    <x v="0"/>
    <x v="1"/>
    <x v="1"/>
    <x v="2"/>
    <x v="3"/>
    <s v="FI_IND"/>
    <x v="16"/>
    <s v="GNR_IND-ST_NGAS_BP_CB-30"/>
    <x v="8"/>
    <n v="2.3707881689799999"/>
  </r>
  <r>
    <x v="0"/>
    <x v="1"/>
    <x v="1"/>
    <x v="2"/>
    <x v="3"/>
    <s v="FI_IND"/>
    <x v="9"/>
    <s v="ALHOLMEN2_IND-ST_PEAT_EXT"/>
    <x v="8"/>
    <n v="9.6149760000000004"/>
  </r>
  <r>
    <x v="0"/>
    <x v="1"/>
    <x v="1"/>
    <x v="2"/>
    <x v="3"/>
    <s v="FI_IND"/>
    <x v="9"/>
    <s v="GNR_IND-ST_PEAT_BP_CB-20"/>
    <x v="8"/>
    <n v="0.76118560000000002"/>
  </r>
  <r>
    <x v="0"/>
    <x v="1"/>
    <x v="1"/>
    <x v="2"/>
    <x v="3"/>
    <s v="FI_IND"/>
    <x v="9"/>
    <s v="GNR_IND-ST_PEAT_BP_CB-30"/>
    <x v="8"/>
    <n v="7.0189324800000001"/>
  </r>
  <r>
    <x v="0"/>
    <x v="1"/>
    <x v="1"/>
    <x v="2"/>
    <x v="3"/>
    <s v="FI_IND"/>
    <x v="17"/>
    <s v="GNR_IND-ST_WOODCHI_BP_CB-20"/>
    <x v="8"/>
    <n v="2.5840247999999999"/>
  </r>
  <r>
    <x v="0"/>
    <x v="1"/>
    <x v="1"/>
    <x v="2"/>
    <x v="3"/>
    <s v="FI_IND"/>
    <x v="17"/>
    <s v="GNR_IND-ST_WOODCHI_BP_CB-30"/>
    <x v="8"/>
    <n v="4.8916190400000001"/>
  </r>
  <r>
    <x v="0"/>
    <x v="1"/>
    <x v="1"/>
    <x v="2"/>
    <x v="3"/>
    <s v="FI_IND"/>
    <x v="17"/>
    <s v="GNR_IND-ST_WOODCHI_BP_CB-70"/>
    <x v="8"/>
    <n v="1.6225271999999999"/>
  </r>
  <r>
    <x v="0"/>
    <x v="1"/>
    <x v="1"/>
    <x v="2"/>
    <x v="3"/>
    <s v="FI_IND"/>
    <x v="8"/>
    <s v="GNR_IND-ST_BLACKLIC_BP_CB-20"/>
    <x v="8"/>
    <n v="1.7126676000000001"/>
  </r>
  <r>
    <x v="0"/>
    <x v="1"/>
    <x v="1"/>
    <x v="2"/>
    <x v="3"/>
    <s v="FI_IND"/>
    <x v="8"/>
    <s v="GNR_IND-ST_BLACKLIC_BP_CB-30"/>
    <x v="8"/>
    <n v="34.215292720000001"/>
  </r>
  <r>
    <x v="0"/>
    <x v="1"/>
    <x v="1"/>
    <x v="2"/>
    <x v="3"/>
    <s v="FI_IND"/>
    <x v="8"/>
    <s v="GNR_IND-ST_WOODWST_BP_CB-30"/>
    <x v="8"/>
    <n v="8.8998621599999996"/>
  </r>
  <r>
    <x v="0"/>
    <x v="1"/>
    <x v="1"/>
    <x v="2"/>
    <x v="3"/>
    <s v="FI_large"/>
    <x v="2"/>
    <s v="GNR_ST_MSW_BP_E-24_LS-220-MW-FEED_Y-2030"/>
    <x v="8"/>
    <n v="2.5042030478851101"/>
  </r>
  <r>
    <x v="0"/>
    <x v="1"/>
    <x v="1"/>
    <x v="2"/>
    <x v="3"/>
    <s v="FI_large"/>
    <x v="9"/>
    <s v="KELJONLAHTI_ST_PEAT_EXT"/>
    <x v="8"/>
    <n v="7.59983728"/>
  </r>
  <r>
    <x v="0"/>
    <x v="1"/>
    <x v="1"/>
    <x v="2"/>
    <x v="3"/>
    <s v="FI_large"/>
    <x v="9"/>
    <s v="TOPPILA2_ST_PEAT_EXT"/>
    <x v="8"/>
    <n v="5.4084240000000001"/>
  </r>
  <r>
    <x v="0"/>
    <x v="1"/>
    <x v="1"/>
    <x v="2"/>
    <x v="3"/>
    <s v="FI_large"/>
    <x v="17"/>
    <s v="GNR_IND-ST_WOODCHI_BP_CB-50"/>
    <x v="8"/>
    <n v="8.4131040000000006"/>
  </r>
  <r>
    <x v="0"/>
    <x v="1"/>
    <x v="1"/>
    <x v="2"/>
    <x v="3"/>
    <s v="FI_large"/>
    <x v="17"/>
    <s v="GNR_ST_WOODCHI_BP_CB-40"/>
    <x v="8"/>
    <n v="4.2065520000000003"/>
  </r>
  <r>
    <x v="0"/>
    <x v="1"/>
    <x v="1"/>
    <x v="2"/>
    <x v="3"/>
    <s v="FI_large_gas"/>
    <x v="20"/>
    <s v="GNR_ST_BGAS_BP_CB-40"/>
    <x v="8"/>
    <n v="0.49263130783999998"/>
  </r>
  <r>
    <x v="0"/>
    <x v="1"/>
    <x v="1"/>
    <x v="2"/>
    <x v="3"/>
    <s v="FI_large_gas"/>
    <x v="2"/>
    <s v="GNR_ST_MSW_BP_CB-30"/>
    <x v="8"/>
    <n v="8.3129480000000004"/>
  </r>
  <r>
    <x v="0"/>
    <x v="1"/>
    <x v="1"/>
    <x v="2"/>
    <x v="3"/>
    <s v="FI_large_gas"/>
    <x v="2"/>
    <s v="GNR_ST_MSW_BP_E-23_LS-220-MW-FEED_Y-2020"/>
    <x v="8"/>
    <n v="44.695185788768804"/>
  </r>
  <r>
    <x v="0"/>
    <x v="1"/>
    <x v="1"/>
    <x v="2"/>
    <x v="3"/>
    <s v="FI_large_gas"/>
    <x v="2"/>
    <s v="GNR_ST_MSW_BP_E-24_LS-220-MW-FEED_Y-2030"/>
    <x v="8"/>
    <n v="22.645987904631099"/>
  </r>
  <r>
    <x v="0"/>
    <x v="1"/>
    <x v="1"/>
    <x v="2"/>
    <x v="3"/>
    <s v="FI_large_gas"/>
    <x v="16"/>
    <s v="GNR_CC_NGAS_BP_CB-110"/>
    <x v="8"/>
    <n v="7.0309511999999996"/>
  </r>
  <r>
    <x v="0"/>
    <x v="1"/>
    <x v="1"/>
    <x v="2"/>
    <x v="3"/>
    <s v="FI_large_gas"/>
    <x v="16"/>
    <s v="GNR_GT_NGAS_BP_CB-150"/>
    <x v="8"/>
    <n v="0.92143520000000001"/>
  </r>
  <r>
    <x v="0"/>
    <x v="1"/>
    <x v="1"/>
    <x v="2"/>
    <x v="3"/>
    <s v="FI_large_gas"/>
    <x v="16"/>
    <s v="GNR_ST_NGAS_BP_CB-130"/>
    <x v="8"/>
    <n v="1.2562098349919999"/>
  </r>
  <r>
    <x v="0"/>
    <x v="1"/>
    <x v="1"/>
    <x v="2"/>
    <x v="3"/>
    <s v="FI_large_gas"/>
    <x v="8"/>
    <s v="GNR_IND-ST_WOODWST_BP_CB-50"/>
    <x v="8"/>
    <n v="7.1511383999999998"/>
  </r>
  <r>
    <x v="0"/>
    <x v="1"/>
    <x v="1"/>
    <x v="2"/>
    <x v="3"/>
    <s v="FI_medium"/>
    <x v="20"/>
    <s v="GNR_ENG_BGAS_BP_CB-100"/>
    <x v="8"/>
    <n v="1.6024960000000001E-2"/>
  </r>
  <r>
    <x v="0"/>
    <x v="1"/>
    <x v="1"/>
    <x v="2"/>
    <x v="3"/>
    <s v="FI_medium"/>
    <x v="20"/>
    <s v="GNR_GT_BGAS_BP_CB-30"/>
    <x v="8"/>
    <n v="2.6674200000000002E-3"/>
  </r>
  <r>
    <x v="0"/>
    <x v="1"/>
    <x v="1"/>
    <x v="2"/>
    <x v="3"/>
    <s v="FI_medium"/>
    <x v="2"/>
    <s v="GNR_ST_MSW_BP_CB-30"/>
    <x v="8"/>
    <n v="4.6071759999999999"/>
  </r>
  <r>
    <x v="0"/>
    <x v="1"/>
    <x v="1"/>
    <x v="2"/>
    <x v="3"/>
    <s v="FI_medium"/>
    <x v="10"/>
    <s v="GNR_ST_BFG_BP_CB-280"/>
    <x v="8"/>
    <n v="1.3547360965599999"/>
  </r>
  <r>
    <x v="0"/>
    <x v="1"/>
    <x v="1"/>
    <x v="2"/>
    <x v="3"/>
    <s v="FI_medium"/>
    <x v="9"/>
    <s v="GNR_ST_PEAT_BP_CB-120"/>
    <x v="8"/>
    <n v="5.0077999999999996"/>
  </r>
  <r>
    <x v="0"/>
    <x v="1"/>
    <x v="1"/>
    <x v="2"/>
    <x v="3"/>
    <s v="FI_medium"/>
    <x v="9"/>
    <s v="GNR_ST_PEAT_BP_CB-30"/>
    <x v="8"/>
    <n v="0.54084239999999995"/>
  </r>
  <r>
    <x v="0"/>
    <x v="1"/>
    <x v="1"/>
    <x v="2"/>
    <x v="3"/>
    <s v="FI_medium"/>
    <x v="9"/>
    <s v="GNR_ST_PEAT_BP_CB-40"/>
    <x v="8"/>
    <n v="0.62497343999999999"/>
  </r>
  <r>
    <x v="0"/>
    <x v="1"/>
    <x v="1"/>
    <x v="2"/>
    <x v="3"/>
    <s v="FI_medium"/>
    <x v="9"/>
    <s v="GNR_ST_PEAT_BP_CB-50"/>
    <x v="8"/>
    <n v="0.58891727999999999"/>
  </r>
  <r>
    <x v="0"/>
    <x v="1"/>
    <x v="1"/>
    <x v="2"/>
    <x v="3"/>
    <s v="FI_medium"/>
    <x v="17"/>
    <s v="GNR_ST_WOODCHI_BP_CB-20"/>
    <x v="8"/>
    <n v="0.34854288"/>
  </r>
  <r>
    <x v="0"/>
    <x v="1"/>
    <x v="1"/>
    <x v="2"/>
    <x v="3"/>
    <s v="FI_medium"/>
    <x v="17"/>
    <s v="GNR_ST_WOODCHI_BP_CB-50"/>
    <x v="8"/>
    <n v="4.8675816000000003"/>
  </r>
  <r>
    <x v="0"/>
    <x v="1"/>
    <x v="1"/>
    <x v="2"/>
    <x v="3"/>
    <s v="FI_medium_gas"/>
    <x v="20"/>
    <s v="GNR_GT_BGAS_BP_CB-100"/>
    <x v="8"/>
    <n v="2.9341619999999999E-2"/>
  </r>
  <r>
    <x v="0"/>
    <x v="1"/>
    <x v="1"/>
    <x v="2"/>
    <x v="3"/>
    <s v="FI_medium_gas"/>
    <x v="2"/>
    <s v="GNR_ST_MSW_BP_CB-30"/>
    <x v="8"/>
    <n v="1.4021840000000001"/>
  </r>
  <r>
    <x v="0"/>
    <x v="1"/>
    <x v="1"/>
    <x v="2"/>
    <x v="3"/>
    <s v="FI_medium_gas"/>
    <x v="17"/>
    <s v="GNR_ST_WOODCHI_BP_CB-30"/>
    <x v="8"/>
    <n v="0.57088919999999999"/>
  </r>
  <r>
    <x v="0"/>
    <x v="1"/>
    <x v="1"/>
    <x v="2"/>
    <x v="3"/>
    <s v="FI_medium_gas"/>
    <x v="17"/>
    <s v="GNR_ST_WOODCHI_BP_CB-40"/>
    <x v="8"/>
    <n v="1.2018720000000001"/>
  </r>
  <r>
    <x v="0"/>
    <x v="1"/>
    <x v="1"/>
    <x v="2"/>
    <x v="3"/>
    <s v="FI_medium_gas"/>
    <x v="17"/>
    <s v="GNR_ST_WOODCHI_BP_CB-50"/>
    <x v="8"/>
    <n v="1.3220592"/>
  </r>
  <r>
    <x v="0"/>
    <x v="1"/>
    <x v="1"/>
    <x v="2"/>
    <x v="3"/>
    <s v="FI_small"/>
    <x v="9"/>
    <s v="GNR_ST_PEAT_BP_CB-10"/>
    <x v="8"/>
    <n v="0.11217472000000001"/>
  </r>
  <r>
    <x v="0"/>
    <x v="1"/>
    <x v="1"/>
    <x v="2"/>
    <x v="3"/>
    <s v="FI_small"/>
    <x v="9"/>
    <s v="GNR_ST_PEAT_BP_CB-20"/>
    <x v="8"/>
    <n v="0.16024959999999999"/>
  </r>
  <r>
    <x v="0"/>
    <x v="1"/>
    <x v="1"/>
    <x v="2"/>
    <x v="3"/>
    <s v="FI_small"/>
    <x v="9"/>
    <s v="GNR_ST_PEAT_BP_CB-30"/>
    <x v="8"/>
    <n v="0.55286111999999998"/>
  </r>
  <r>
    <x v="0"/>
    <x v="1"/>
    <x v="1"/>
    <x v="2"/>
    <x v="3"/>
    <s v="FI_small"/>
    <x v="17"/>
    <s v="GNR_ST_WOODCHI_BP_CB-10"/>
    <x v="8"/>
    <n v="0.27042119999999997"/>
  </r>
  <r>
    <x v="0"/>
    <x v="1"/>
    <x v="1"/>
    <x v="2"/>
    <x v="3"/>
    <s v="FI_small"/>
    <x v="17"/>
    <s v="GNR_ST_WOODCHI_BP_CB-30"/>
    <x v="8"/>
    <n v="0.27042119999999997"/>
  </r>
  <r>
    <x v="0"/>
    <x v="1"/>
    <x v="1"/>
    <x v="2"/>
    <x v="3"/>
    <s v="FI_small"/>
    <x v="17"/>
    <s v="GNR_ST_WOODCHI_BP_CB-70"/>
    <x v="8"/>
    <n v="0.89539464000000002"/>
  </r>
  <r>
    <x v="0"/>
    <x v="1"/>
    <x v="1"/>
    <x v="2"/>
    <x v="3"/>
    <s v="FI_small"/>
    <x v="8"/>
    <s v="GNR_ST_WOODWST_BP_CB-30"/>
    <x v="8"/>
    <n v="8.4131040000000004E-2"/>
  </r>
  <r>
    <x v="0"/>
    <x v="1"/>
    <x v="1"/>
    <x v="2"/>
    <x v="3"/>
    <s v="FinA"/>
    <x v="23"/>
    <s v="GNR_GT_FUELOIL_CND_E-31"/>
    <x v="8"/>
    <n v="4.0062399999999998E-2"/>
  </r>
  <r>
    <x v="0"/>
    <x v="1"/>
    <x v="1"/>
    <x v="2"/>
    <x v="3"/>
    <s v="FinA"/>
    <x v="21"/>
    <s v="GNR_GT_LIGHTOIL_CND_E-26"/>
    <x v="8"/>
    <n v="8.4271258400000004"/>
  </r>
  <r>
    <x v="0"/>
    <x v="1"/>
    <x v="1"/>
    <x v="2"/>
    <x v="3"/>
    <s v="FinA"/>
    <x v="11"/>
    <s v="GNR_ST_NUCL_CND_E-33"/>
    <x v="8"/>
    <n v="638.80698672000005"/>
  </r>
  <r>
    <x v="0"/>
    <x v="1"/>
    <x v="1"/>
    <x v="2"/>
    <x v="3"/>
    <s v="FinA"/>
    <x v="5"/>
    <s v="GNR_RES_WTR_NOPMP_MC-01"/>
    <x v="8"/>
    <n v="3.5399260689655199"/>
  </r>
  <r>
    <x v="0"/>
    <x v="1"/>
    <x v="1"/>
    <x v="2"/>
    <x v="3"/>
    <s v="FinA"/>
    <x v="5"/>
    <s v="GNR_RES_WTR_NOPMP_MC-02"/>
    <x v="8"/>
    <n v="3.5399260689655199"/>
  </r>
  <r>
    <x v="0"/>
    <x v="1"/>
    <x v="1"/>
    <x v="2"/>
    <x v="3"/>
    <s v="FinA"/>
    <x v="5"/>
    <s v="GNR_RES_WTR_NOPMP_MC-03"/>
    <x v="8"/>
    <n v="3.5399260689655199"/>
  </r>
  <r>
    <x v="0"/>
    <x v="1"/>
    <x v="1"/>
    <x v="2"/>
    <x v="3"/>
    <s v="FinA"/>
    <x v="5"/>
    <s v="GNR_RES_WTR_NOPMP_MC-04"/>
    <x v="8"/>
    <n v="3.5399260689655199"/>
  </r>
  <r>
    <x v="0"/>
    <x v="1"/>
    <x v="1"/>
    <x v="2"/>
    <x v="3"/>
    <s v="FinA"/>
    <x v="5"/>
    <s v="GNR_RES_WTR_NOPMP_MC-05"/>
    <x v="8"/>
    <n v="3.5399260689655199"/>
  </r>
  <r>
    <x v="0"/>
    <x v="1"/>
    <x v="1"/>
    <x v="2"/>
    <x v="3"/>
    <s v="FinA"/>
    <x v="5"/>
    <s v="GNR_RES_WTR_NOPMP_MC-06"/>
    <x v="8"/>
    <n v="3.5399260689655199"/>
  </r>
  <r>
    <x v="0"/>
    <x v="1"/>
    <x v="1"/>
    <x v="2"/>
    <x v="3"/>
    <s v="FinA"/>
    <x v="5"/>
    <s v="GNR_RES_WTR_NOPMP_MC-07"/>
    <x v="8"/>
    <n v="3.5399260689655199"/>
  </r>
  <r>
    <x v="0"/>
    <x v="1"/>
    <x v="1"/>
    <x v="2"/>
    <x v="3"/>
    <s v="FinA"/>
    <x v="5"/>
    <s v="GNR_RES_WTR_NOPMP_MC-08"/>
    <x v="8"/>
    <n v="3.5399260689655199"/>
  </r>
  <r>
    <x v="0"/>
    <x v="1"/>
    <x v="1"/>
    <x v="2"/>
    <x v="3"/>
    <s v="FinA"/>
    <x v="5"/>
    <s v="GNR_RES_WTR_NOPMP_MC-09"/>
    <x v="8"/>
    <n v="3.5399260689655199"/>
  </r>
  <r>
    <x v="0"/>
    <x v="1"/>
    <x v="1"/>
    <x v="2"/>
    <x v="3"/>
    <s v="FinA"/>
    <x v="5"/>
    <s v="GNR_RES_WTR_NOPMP_MC-10"/>
    <x v="8"/>
    <n v="3.5399260689655199"/>
  </r>
  <r>
    <x v="0"/>
    <x v="1"/>
    <x v="1"/>
    <x v="2"/>
    <x v="3"/>
    <s v="FinA"/>
    <x v="5"/>
    <s v="GNR_ROR_WTR"/>
    <x v="8"/>
    <n v="41.876908137931103"/>
  </r>
  <r>
    <x v="0"/>
    <x v="1"/>
    <x v="1"/>
    <x v="2"/>
    <x v="3"/>
    <s v="FinA"/>
    <x v="6"/>
    <s v="GNR_WT_WIND_ONS"/>
    <x v="8"/>
    <n v="80.856820172799999"/>
  </r>
  <r>
    <x v="0"/>
    <x v="1"/>
    <x v="1"/>
    <x v="3"/>
    <x v="4"/>
    <s v="DE4-E_A"/>
    <x v="20"/>
    <s v="GNR_ENG_BGAS_BP_E-45"/>
    <x v="8"/>
    <n v="4.5170356000000002E-2"/>
  </r>
  <r>
    <x v="0"/>
    <x v="1"/>
    <x v="1"/>
    <x v="3"/>
    <x v="4"/>
    <s v="DE4-E_A"/>
    <x v="20"/>
    <s v="GNR_ENG_BGAS_CND_E-44"/>
    <x v="8"/>
    <n v="13.080073132000001"/>
  </r>
  <r>
    <x v="0"/>
    <x v="1"/>
    <x v="1"/>
    <x v="3"/>
    <x v="4"/>
    <s v="DE4-E_A"/>
    <x v="20"/>
    <s v="GNR_ST_BGAS_BP_E-38"/>
    <x v="8"/>
    <n v="2.5004946960000001"/>
  </r>
  <r>
    <x v="0"/>
    <x v="1"/>
    <x v="1"/>
    <x v="3"/>
    <x v="4"/>
    <s v="DE4-E_A"/>
    <x v="20"/>
    <s v="GNR_ST_BGAS_CND_E-38"/>
    <x v="8"/>
    <n v="0.68887296799999997"/>
  </r>
  <r>
    <x v="0"/>
    <x v="1"/>
    <x v="1"/>
    <x v="3"/>
    <x v="4"/>
    <s v="DE4-E_A"/>
    <x v="1"/>
    <s v="GNR_ST_COAL_BP_E-40"/>
    <x v="8"/>
    <n v="34.545406896000003"/>
  </r>
  <r>
    <x v="0"/>
    <x v="1"/>
    <x v="1"/>
    <x v="3"/>
    <x v="4"/>
    <s v="DE4-E_A"/>
    <x v="3"/>
    <s v="AGG-DE4-E_RES_WTR_PMP"/>
    <x v="8"/>
    <n v="38.906482758620797"/>
  </r>
  <r>
    <x v="0"/>
    <x v="1"/>
    <x v="1"/>
    <x v="3"/>
    <x v="4"/>
    <s v="DE4-E_A"/>
    <x v="3"/>
    <s v="GNR_ES_ELEC_BAT-LITHIO_E-95_Y-16-29"/>
    <x v="8"/>
    <n v="1.3728546521968299"/>
  </r>
  <r>
    <x v="0"/>
    <x v="1"/>
    <x v="1"/>
    <x v="3"/>
    <x v="4"/>
    <s v="DE4-E_A"/>
    <x v="23"/>
    <s v="GNR_ST_FUELOIL_CND_E-39"/>
    <x v="8"/>
    <n v="2.2454975199999998"/>
  </r>
  <r>
    <x v="0"/>
    <x v="1"/>
    <x v="1"/>
    <x v="3"/>
    <x v="4"/>
    <s v="DE4-E_A"/>
    <x v="12"/>
    <s v="GNR_ST_LIGN_BP_E-39"/>
    <x v="8"/>
    <n v="305.67242625919999"/>
  </r>
  <r>
    <x v="0"/>
    <x v="1"/>
    <x v="1"/>
    <x v="3"/>
    <x v="4"/>
    <s v="DE4-E_A"/>
    <x v="12"/>
    <s v="GNR_ST_LIGN_CND_E-43"/>
    <x v="8"/>
    <n v="36.665108480000001"/>
  </r>
  <r>
    <x v="0"/>
    <x v="1"/>
    <x v="1"/>
    <x v="3"/>
    <x v="4"/>
    <s v="DE4-E_A"/>
    <x v="2"/>
    <s v="GNR_ST_MSW_BP_E-24_LS-220-MW-FEED_Y-2030"/>
    <x v="8"/>
    <n v="143.89479856416699"/>
  </r>
  <r>
    <x v="0"/>
    <x v="1"/>
    <x v="1"/>
    <x v="3"/>
    <x v="4"/>
    <s v="DE4-E_A"/>
    <x v="2"/>
    <s v="GNR_ST_MSW_BP_E-33"/>
    <x v="8"/>
    <n v="53.5233664"/>
  </r>
  <r>
    <x v="0"/>
    <x v="1"/>
    <x v="1"/>
    <x v="3"/>
    <x v="4"/>
    <s v="DE4-E_A"/>
    <x v="2"/>
    <s v="GNR_ST_MSW_CND_E-33"/>
    <x v="8"/>
    <n v="12.539531200000001"/>
  </r>
  <r>
    <x v="0"/>
    <x v="1"/>
    <x v="1"/>
    <x v="3"/>
    <x v="4"/>
    <s v="DE4-E_A"/>
    <x v="16"/>
    <s v="GNR_CC_NGAS_BP_E-53"/>
    <x v="8"/>
    <n v="2.60205288"/>
  </r>
  <r>
    <x v="0"/>
    <x v="1"/>
    <x v="1"/>
    <x v="3"/>
    <x v="4"/>
    <s v="DE4-E_A"/>
    <x v="16"/>
    <s v="GNR_CC_NGAS_CND_E-57"/>
    <x v="8"/>
    <n v="1.50234"/>
  </r>
  <r>
    <x v="0"/>
    <x v="1"/>
    <x v="1"/>
    <x v="3"/>
    <x v="4"/>
    <s v="DE4-E_A"/>
    <x v="16"/>
    <s v="GNR_ST_NGAS_BP_E-38"/>
    <x v="8"/>
    <n v="6.8278348319999997"/>
  </r>
  <r>
    <x v="0"/>
    <x v="1"/>
    <x v="1"/>
    <x v="3"/>
    <x v="4"/>
    <s v="DE4-E_A"/>
    <x v="4"/>
    <s v="GNR_PV_SUN"/>
    <x v="8"/>
    <n v="125.323445646835"/>
  </r>
  <r>
    <x v="0"/>
    <x v="1"/>
    <x v="1"/>
    <x v="3"/>
    <x v="4"/>
    <s v="DE4-E_A"/>
    <x v="5"/>
    <s v="GNR_ROR_WTR"/>
    <x v="8"/>
    <n v="12.4148894896552"/>
  </r>
  <r>
    <x v="0"/>
    <x v="1"/>
    <x v="1"/>
    <x v="3"/>
    <x v="4"/>
    <s v="DE4-E_A"/>
    <x v="6"/>
    <s v="GNR_WT_WIND_ONS"/>
    <x v="8"/>
    <n v="332.19536960511999"/>
  </r>
  <r>
    <x v="0"/>
    <x v="1"/>
    <x v="1"/>
    <x v="3"/>
    <x v="4"/>
    <s v="DE4-E_Offshore_A"/>
    <x v="6"/>
    <s v="GNR_WT_WIND_OFF"/>
    <x v="8"/>
    <n v="119.7314801844"/>
  </r>
  <r>
    <x v="0"/>
    <x v="1"/>
    <x v="1"/>
    <x v="3"/>
    <x v="4"/>
    <s v="DE4-E_Offshore_A"/>
    <x v="6"/>
    <s v="GNR_WT_WIND_OFF_L-NS_Y-2030"/>
    <x v="8"/>
    <n v="239.48317092606001"/>
  </r>
  <r>
    <x v="0"/>
    <x v="1"/>
    <x v="1"/>
    <x v="3"/>
    <x v="5"/>
    <s v="DE4-N_A"/>
    <x v="20"/>
    <s v="GNR_ENG_BGAS_BP_E-45"/>
    <x v="8"/>
    <n v="7.5116999999999996E-3"/>
  </r>
  <r>
    <x v="0"/>
    <x v="1"/>
    <x v="1"/>
    <x v="3"/>
    <x v="5"/>
    <s v="DE4-N_A"/>
    <x v="20"/>
    <s v="GNR_ENG_BGAS_CND_E-44"/>
    <x v="8"/>
    <n v="4.6192948759999997"/>
  </r>
  <r>
    <x v="0"/>
    <x v="1"/>
    <x v="1"/>
    <x v="3"/>
    <x v="5"/>
    <s v="DE4-N_A"/>
    <x v="20"/>
    <s v="GNR_ST_BGAS_BP_E-38"/>
    <x v="8"/>
    <n v="0.76118560000000002"/>
  </r>
  <r>
    <x v="0"/>
    <x v="1"/>
    <x v="1"/>
    <x v="3"/>
    <x v="5"/>
    <s v="DE4-N_A"/>
    <x v="1"/>
    <s v="GNR_ST_COAL_BP_E-40"/>
    <x v="8"/>
    <n v="12.660920272"/>
  </r>
  <r>
    <x v="0"/>
    <x v="1"/>
    <x v="1"/>
    <x v="3"/>
    <x v="5"/>
    <s v="DE4-N_A"/>
    <x v="1"/>
    <s v="GNR_ST_COAL_CND_E-46"/>
    <x v="8"/>
    <n v="91.662771199999995"/>
  </r>
  <r>
    <x v="0"/>
    <x v="1"/>
    <x v="1"/>
    <x v="3"/>
    <x v="5"/>
    <s v="DE4-N_A"/>
    <x v="3"/>
    <s v="AGG-DE4-N_RES_WTR_PMP"/>
    <x v="8"/>
    <n v="1.9187420689655199"/>
  </r>
  <r>
    <x v="0"/>
    <x v="1"/>
    <x v="1"/>
    <x v="3"/>
    <x v="5"/>
    <s v="DE4-N_A"/>
    <x v="3"/>
    <s v="GNR_ES_ELEC_BAT-LITHIO_E-95_Y-16-29"/>
    <x v="8"/>
    <n v="1.60630871973116E-3"/>
  </r>
  <r>
    <x v="0"/>
    <x v="1"/>
    <x v="1"/>
    <x v="3"/>
    <x v="5"/>
    <s v="DE4-N_A"/>
    <x v="3"/>
    <s v="GNR_ES_ELEC_BAT-LITHIO_E-97_Y-30-50"/>
    <x v="8"/>
    <n v="5.0982841974075996E-3"/>
  </r>
  <r>
    <x v="0"/>
    <x v="1"/>
    <x v="1"/>
    <x v="3"/>
    <x v="5"/>
    <s v="DE4-N_A"/>
    <x v="2"/>
    <s v="GNR_ST_MSW_BP_E-23_LS-220-MW-FEED_Y-2020"/>
    <x v="8"/>
    <n v="10.1479832633947"/>
  </r>
  <r>
    <x v="0"/>
    <x v="1"/>
    <x v="1"/>
    <x v="3"/>
    <x v="5"/>
    <s v="DE4-N_A"/>
    <x v="2"/>
    <s v="GNR_ST_MSW_BP_E-24_LS-220-MW-FEED_Y-2030"/>
    <x v="8"/>
    <n v="45.686134257963097"/>
  </r>
  <r>
    <x v="0"/>
    <x v="1"/>
    <x v="1"/>
    <x v="3"/>
    <x v="5"/>
    <s v="DE4-N_A"/>
    <x v="2"/>
    <s v="GNR_ST_MSW_BP_E-33"/>
    <x v="8"/>
    <n v="3.4053040000000001"/>
  </r>
  <r>
    <x v="0"/>
    <x v="1"/>
    <x v="1"/>
    <x v="3"/>
    <x v="5"/>
    <s v="DE4-N_A"/>
    <x v="16"/>
    <s v="GNR_CC_NGAS_BP_E-57"/>
    <x v="8"/>
    <n v="3.8159436000000002"/>
  </r>
  <r>
    <x v="0"/>
    <x v="1"/>
    <x v="1"/>
    <x v="3"/>
    <x v="5"/>
    <s v="DE4-N_A"/>
    <x v="16"/>
    <s v="GNR_ST_NGAS_BP_E-39"/>
    <x v="8"/>
    <n v="2.8544459999999998"/>
  </r>
  <r>
    <x v="0"/>
    <x v="1"/>
    <x v="1"/>
    <x v="3"/>
    <x v="5"/>
    <s v="DE4-N_A"/>
    <x v="4"/>
    <s v="GNR_PV_SUN"/>
    <x v="8"/>
    <n v="18.601680923399901"/>
  </r>
  <r>
    <x v="0"/>
    <x v="1"/>
    <x v="1"/>
    <x v="3"/>
    <x v="5"/>
    <s v="DE4-N_A"/>
    <x v="5"/>
    <s v="GNR_ROR_WTR"/>
    <x v="8"/>
    <n v="0.10938924137931"/>
  </r>
  <r>
    <x v="0"/>
    <x v="1"/>
    <x v="1"/>
    <x v="3"/>
    <x v="5"/>
    <s v="DE4-N_A"/>
    <x v="6"/>
    <s v="GNR_WT_WIND_ONS"/>
    <x v="8"/>
    <n v="154.79496001536"/>
  </r>
  <r>
    <x v="0"/>
    <x v="1"/>
    <x v="1"/>
    <x v="3"/>
    <x v="5"/>
    <s v="DE4-N_A"/>
    <x v="6"/>
    <s v="GNR_WT_WIND_ON_LS_Y-2020"/>
    <x v="8"/>
    <n v="203.76301820308001"/>
  </r>
  <r>
    <x v="0"/>
    <x v="1"/>
    <x v="1"/>
    <x v="3"/>
    <x v="5"/>
    <s v="DE4-N_Offshore_A"/>
    <x v="6"/>
    <s v="GNR_WT_WIND_OFF"/>
    <x v="8"/>
    <n v="103.30089839999999"/>
  </r>
  <r>
    <x v="0"/>
    <x v="1"/>
    <x v="1"/>
    <x v="3"/>
    <x v="6"/>
    <s v="DE4-S_A"/>
    <x v="20"/>
    <s v="GNR_ENG_BGAS_BP_E-45"/>
    <x v="8"/>
    <n v="9.2544143999999995E-2"/>
  </r>
  <r>
    <x v="0"/>
    <x v="1"/>
    <x v="1"/>
    <x v="3"/>
    <x v="6"/>
    <s v="DE4-S_A"/>
    <x v="20"/>
    <s v="GNR_ENG_BGAS_CND_E-44"/>
    <x v="8"/>
    <n v="18.739588223999998"/>
  </r>
  <r>
    <x v="0"/>
    <x v="1"/>
    <x v="1"/>
    <x v="3"/>
    <x v="6"/>
    <s v="DE4-S_A"/>
    <x v="20"/>
    <s v="GNR_ST_BGAS_BP_E-38"/>
    <x v="8"/>
    <n v="4.0418955360000002"/>
  </r>
  <r>
    <x v="0"/>
    <x v="1"/>
    <x v="1"/>
    <x v="3"/>
    <x v="6"/>
    <s v="DE4-S_A"/>
    <x v="1"/>
    <s v="GNR_ST_COAL_BP_E-43"/>
    <x v="8"/>
    <n v="182.67244515519999"/>
  </r>
  <r>
    <x v="0"/>
    <x v="1"/>
    <x v="1"/>
    <x v="3"/>
    <x v="6"/>
    <s v="DE4-S_A"/>
    <x v="1"/>
    <s v="GNR_ST_COAL_CND_E-44"/>
    <x v="8"/>
    <n v="16.212852655999999"/>
  </r>
  <r>
    <x v="0"/>
    <x v="1"/>
    <x v="1"/>
    <x v="3"/>
    <x v="6"/>
    <s v="DE4-S_A"/>
    <x v="3"/>
    <s v="AGG-DE4-S_RES_WTR_PMP"/>
    <x v="8"/>
    <n v="34.846675862069098"/>
  </r>
  <r>
    <x v="0"/>
    <x v="1"/>
    <x v="1"/>
    <x v="3"/>
    <x v="6"/>
    <s v="DE4-S_A"/>
    <x v="3"/>
    <s v="GNR_ES_ELEC_BAT-LITHIO_E-95_Y-16-29"/>
    <x v="8"/>
    <n v="24.711261109332199"/>
  </r>
  <r>
    <x v="0"/>
    <x v="1"/>
    <x v="1"/>
    <x v="3"/>
    <x v="6"/>
    <s v="DE4-S_A"/>
    <x v="2"/>
    <s v="GNR_ST_MSW_BP_E-24_LS-220-MW-FEED_Y-2030"/>
    <x v="8"/>
    <n v="107.84183154205"/>
  </r>
  <r>
    <x v="0"/>
    <x v="1"/>
    <x v="1"/>
    <x v="3"/>
    <x v="6"/>
    <s v="DE4-S_A"/>
    <x v="2"/>
    <s v="GNR_ST_MSW_BP_E-33"/>
    <x v="8"/>
    <n v="21.2731344"/>
  </r>
  <r>
    <x v="0"/>
    <x v="1"/>
    <x v="1"/>
    <x v="3"/>
    <x v="6"/>
    <s v="DE4-S_A"/>
    <x v="2"/>
    <s v="GNR_ST_MSW_CND_E-33"/>
    <x v="8"/>
    <n v="1.7427144000000001"/>
  </r>
  <r>
    <x v="0"/>
    <x v="1"/>
    <x v="1"/>
    <x v="3"/>
    <x v="6"/>
    <s v="DE4-S_A"/>
    <x v="16"/>
    <s v="GNR_CC_NGAS_BP_E-53"/>
    <x v="8"/>
    <n v="29.42783592"/>
  </r>
  <r>
    <x v="0"/>
    <x v="1"/>
    <x v="1"/>
    <x v="3"/>
    <x v="6"/>
    <s v="DE4-S_A"/>
    <x v="16"/>
    <s v="GNR_CC_NGAS_CND_E-57"/>
    <x v="8"/>
    <n v="44.637526080000001"/>
  </r>
  <r>
    <x v="0"/>
    <x v="1"/>
    <x v="1"/>
    <x v="3"/>
    <x v="6"/>
    <s v="DE4-S_A"/>
    <x v="16"/>
    <s v="GNR_ENG_NGAS_BP_E-46"/>
    <x v="8"/>
    <n v="0.33151636000000001"/>
  </r>
  <r>
    <x v="0"/>
    <x v="1"/>
    <x v="1"/>
    <x v="3"/>
    <x v="6"/>
    <s v="DE4-S_A"/>
    <x v="16"/>
    <s v="GNR_ST_NGAS_BP_E-38"/>
    <x v="8"/>
    <n v="23.219966727999999"/>
  </r>
  <r>
    <x v="0"/>
    <x v="1"/>
    <x v="1"/>
    <x v="3"/>
    <x v="6"/>
    <s v="DE4-S_A"/>
    <x v="4"/>
    <s v="GNR_PV_SUN"/>
    <x v="8"/>
    <n v="228.57760463858401"/>
  </r>
  <r>
    <x v="0"/>
    <x v="1"/>
    <x v="1"/>
    <x v="3"/>
    <x v="6"/>
    <s v="DE4-S_A"/>
    <x v="5"/>
    <s v="GNR_RES_WTR_NOPMP"/>
    <x v="8"/>
    <n v="2.7967558620689701"/>
  </r>
  <r>
    <x v="0"/>
    <x v="1"/>
    <x v="1"/>
    <x v="3"/>
    <x v="6"/>
    <s v="DE4-S_A"/>
    <x v="5"/>
    <s v="GNR_ROR_WTR"/>
    <x v="8"/>
    <n v="178.78464838620701"/>
  </r>
  <r>
    <x v="0"/>
    <x v="1"/>
    <x v="1"/>
    <x v="3"/>
    <x v="6"/>
    <s v="DE4-S_A"/>
    <x v="6"/>
    <s v="GNR_WT_WIND_ONS"/>
    <x v="8"/>
    <n v="187.62997485567999"/>
  </r>
  <r>
    <x v="0"/>
    <x v="1"/>
    <x v="1"/>
    <x v="3"/>
    <x v="7"/>
    <s v="DE4-W_A"/>
    <x v="20"/>
    <s v="GNR_ENG_BGAS_BP_E-45"/>
    <x v="8"/>
    <n v="0.20832448000000001"/>
  </r>
  <r>
    <x v="0"/>
    <x v="1"/>
    <x v="1"/>
    <x v="3"/>
    <x v="7"/>
    <s v="DE4-W_A"/>
    <x v="20"/>
    <s v="GNR_ENG_BGAS_CND_E-44"/>
    <x v="8"/>
    <n v="19.254490220000001"/>
  </r>
  <r>
    <x v="0"/>
    <x v="1"/>
    <x v="1"/>
    <x v="3"/>
    <x v="7"/>
    <s v="DE4-W_A"/>
    <x v="20"/>
    <s v="GNR_ST_BGAS_BP_E-38"/>
    <x v="8"/>
    <n v="1.5223712"/>
  </r>
  <r>
    <x v="0"/>
    <x v="1"/>
    <x v="1"/>
    <x v="3"/>
    <x v="7"/>
    <s v="DE4-W_A"/>
    <x v="20"/>
    <s v="GNR_ST_BGAS_CND_E-38"/>
    <x v="8"/>
    <n v="2.1960204559999998"/>
  </r>
  <r>
    <x v="0"/>
    <x v="1"/>
    <x v="1"/>
    <x v="3"/>
    <x v="7"/>
    <s v="DE4-W_A"/>
    <x v="1"/>
    <s v="GNR_ST_COAL_BP_E-41"/>
    <x v="8"/>
    <n v="122.82811340799999"/>
  </r>
  <r>
    <x v="0"/>
    <x v="1"/>
    <x v="1"/>
    <x v="3"/>
    <x v="7"/>
    <s v="DE4-W_A"/>
    <x v="1"/>
    <s v="GNR_ST_COAL_CND_E-45"/>
    <x v="8"/>
    <n v="129.47366432000001"/>
  </r>
  <r>
    <x v="0"/>
    <x v="1"/>
    <x v="1"/>
    <x v="3"/>
    <x v="7"/>
    <s v="DE4-W_A"/>
    <x v="3"/>
    <s v="AGG-DE4-W_RES_WTR_PMP"/>
    <x v="8"/>
    <n v="18.462455172413801"/>
  </r>
  <r>
    <x v="0"/>
    <x v="1"/>
    <x v="1"/>
    <x v="3"/>
    <x v="7"/>
    <s v="DE4-W_A"/>
    <x v="3"/>
    <s v="GNR_ES_ELEC_BAT-LITHIO_E-95_Y-16-29"/>
    <x v="8"/>
    <n v="13.356070273694099"/>
  </r>
  <r>
    <x v="0"/>
    <x v="1"/>
    <x v="1"/>
    <x v="3"/>
    <x v="7"/>
    <s v="DE4-W_A"/>
    <x v="23"/>
    <s v="GNR_ST_FUELOIL_CND_E-39"/>
    <x v="8"/>
    <n v="0.94387014400000002"/>
  </r>
  <r>
    <x v="0"/>
    <x v="1"/>
    <x v="1"/>
    <x v="3"/>
    <x v="7"/>
    <s v="DE4-W_A"/>
    <x v="12"/>
    <s v="GNR_ST_LIGN_BP_E-37"/>
    <x v="8"/>
    <n v="19.501254572800001"/>
  </r>
  <r>
    <x v="0"/>
    <x v="1"/>
    <x v="1"/>
    <x v="3"/>
    <x v="7"/>
    <s v="DE4-W_A"/>
    <x v="12"/>
    <s v="GNR_ST_LIGN_CND_E-41"/>
    <x v="8"/>
    <n v="157.65996646400001"/>
  </r>
  <r>
    <x v="0"/>
    <x v="1"/>
    <x v="1"/>
    <x v="3"/>
    <x v="7"/>
    <s v="DE4-W_A"/>
    <x v="2"/>
    <s v="GNR_ST_MSW_BP_E-24_LS-220-MW-FEED_Y-2030"/>
    <x v="8"/>
    <n v="8.6649626731199696"/>
  </r>
  <r>
    <x v="0"/>
    <x v="1"/>
    <x v="1"/>
    <x v="3"/>
    <x v="7"/>
    <s v="DE4-W_A"/>
    <x v="2"/>
    <s v="GNR_ST_MSW_BP_E-33"/>
    <x v="8"/>
    <n v="31.549140000000001"/>
  </r>
  <r>
    <x v="0"/>
    <x v="1"/>
    <x v="1"/>
    <x v="3"/>
    <x v="7"/>
    <s v="DE4-W_A"/>
    <x v="2"/>
    <s v="GNR_ST_MSW_CND_E-33"/>
    <x v="8"/>
    <n v="14.5426512"/>
  </r>
  <r>
    <x v="0"/>
    <x v="1"/>
    <x v="1"/>
    <x v="3"/>
    <x v="7"/>
    <s v="DE4-W_A"/>
    <x v="16"/>
    <s v="GNR_CC_NGAS_BP_E-55"/>
    <x v="8"/>
    <n v="96.321026759999995"/>
  </r>
  <r>
    <x v="0"/>
    <x v="1"/>
    <x v="1"/>
    <x v="3"/>
    <x v="7"/>
    <s v="DE4-W_A"/>
    <x v="16"/>
    <s v="GNR_CC_NGAS_CND_E-57"/>
    <x v="8"/>
    <n v="88.022100600000002"/>
  </r>
  <r>
    <x v="0"/>
    <x v="1"/>
    <x v="1"/>
    <x v="3"/>
    <x v="7"/>
    <s v="DE4-W_A"/>
    <x v="16"/>
    <s v="GNR_GT_NGAS_BP_E-39"/>
    <x v="8"/>
    <n v="2.5479686400000001"/>
  </r>
  <r>
    <x v="0"/>
    <x v="1"/>
    <x v="1"/>
    <x v="3"/>
    <x v="7"/>
    <s v="DE4-W_A"/>
    <x v="16"/>
    <s v="GNR_GT_NGAS_CND_E-40"/>
    <x v="8"/>
    <n v="10.8969728"/>
  </r>
  <r>
    <x v="0"/>
    <x v="1"/>
    <x v="1"/>
    <x v="3"/>
    <x v="7"/>
    <s v="DE4-W_A"/>
    <x v="16"/>
    <s v="GNR_ST_NGAS_BP_E-38"/>
    <x v="8"/>
    <n v="32.826129000000002"/>
  </r>
  <r>
    <x v="0"/>
    <x v="1"/>
    <x v="1"/>
    <x v="3"/>
    <x v="7"/>
    <s v="DE4-W_A"/>
    <x v="16"/>
    <s v="GNR_ST_NGAS_CND_E-39"/>
    <x v="8"/>
    <n v="1.514759344"/>
  </r>
  <r>
    <x v="0"/>
    <x v="1"/>
    <x v="1"/>
    <x v="3"/>
    <x v="7"/>
    <s v="DE4-W_A"/>
    <x v="4"/>
    <s v="GNR_PV_SUN"/>
    <x v="8"/>
    <n v="115.04390316169599"/>
  </r>
  <r>
    <x v="0"/>
    <x v="1"/>
    <x v="1"/>
    <x v="3"/>
    <x v="7"/>
    <s v="DE4-W_A"/>
    <x v="5"/>
    <s v="GNR_ROR_WTR"/>
    <x v="8"/>
    <n v="8.1534455172413907"/>
  </r>
  <r>
    <x v="0"/>
    <x v="1"/>
    <x v="1"/>
    <x v="3"/>
    <x v="7"/>
    <s v="DE4-W_A"/>
    <x v="6"/>
    <s v="GNR_WT_WIND_ONS"/>
    <x v="8"/>
    <n v="336.63338612735998"/>
  </r>
  <r>
    <x v="0"/>
    <x v="1"/>
    <x v="1"/>
    <x v="3"/>
    <x v="7"/>
    <s v="DE4-W_A"/>
    <x v="17"/>
    <s v="GNR_ST_WOODCHI_BP_E-29_LS-600-MW-FEED_Y-2030"/>
    <x v="8"/>
    <n v="17.910892454763999"/>
  </r>
  <r>
    <x v="0"/>
    <x v="1"/>
    <x v="1"/>
    <x v="3"/>
    <x v="7"/>
    <s v="DE4-W_Offshore_A"/>
    <x v="6"/>
    <s v="GNR_WT_WIND_OFF"/>
    <x v="8"/>
    <n v="316.27291726800001"/>
  </r>
  <r>
    <x v="0"/>
    <x v="1"/>
    <x v="1"/>
    <x v="3"/>
    <x v="7"/>
    <s v="DE4-W_Offshore_A"/>
    <x v="6"/>
    <s v="GNR_WT_WIND_OFF_L-NS_Y-2020"/>
    <x v="8"/>
    <n v="1006.48175920887"/>
  </r>
  <r>
    <x v="0"/>
    <x v="1"/>
    <x v="1"/>
    <x v="3"/>
    <x v="7"/>
    <s v="DE4-W_Offshore_A"/>
    <x v="6"/>
    <s v="GNR_WT_WIND_OFF_L-NS_Y-2030"/>
    <x v="8"/>
    <n v="1605.6523766661601"/>
  </r>
  <r>
    <x v="0"/>
    <x v="1"/>
    <x v="1"/>
    <x v="4"/>
    <x v="8"/>
    <s v="LV_A"/>
    <x v="3"/>
    <s v="GNR_ES_ELEC_BAT-LITHIO_E-97_Y-30-50"/>
    <x v="8"/>
    <n v="8.8166116089940694"/>
  </r>
  <r>
    <x v="0"/>
    <x v="1"/>
    <x v="1"/>
    <x v="4"/>
    <x v="8"/>
    <s v="LV_A"/>
    <x v="4"/>
    <s v="GNR_PV_SUN_LS-4-MW_Y-2030"/>
    <x v="8"/>
    <n v="33.472137354857601"/>
  </r>
  <r>
    <x v="0"/>
    <x v="1"/>
    <x v="1"/>
    <x v="4"/>
    <x v="8"/>
    <s v="LV_A"/>
    <x v="6"/>
    <s v="GNR_WT_WIND_ON_LS_Y-2020"/>
    <x v="8"/>
    <n v="84.509883199745104"/>
  </r>
  <r>
    <x v="0"/>
    <x v="1"/>
    <x v="1"/>
    <x v="4"/>
    <x v="8"/>
    <s v="LV_Other_DH"/>
    <x v="20"/>
    <s v="GNR_GT_BGAS_BP_E-30"/>
    <x v="8"/>
    <n v="1.4670810000000001"/>
  </r>
  <r>
    <x v="0"/>
    <x v="1"/>
    <x v="1"/>
    <x v="4"/>
    <x v="8"/>
    <s v="LV_Other_DH"/>
    <x v="16"/>
    <s v="GNR_ST_NGAS_BP_E-28"/>
    <x v="8"/>
    <n v="1.4790023439626401"/>
  </r>
  <r>
    <x v="0"/>
    <x v="1"/>
    <x v="1"/>
    <x v="4"/>
    <x v="8"/>
    <s v="LV_Other_DH"/>
    <x v="5"/>
    <s v="GNR_RES_WTR_NOPMP"/>
    <x v="8"/>
    <n v="27.381142068965499"/>
  </r>
  <r>
    <x v="0"/>
    <x v="1"/>
    <x v="1"/>
    <x v="4"/>
    <x v="8"/>
    <s v="LV_Other_DH"/>
    <x v="15"/>
    <s v="GNR_ST_WOOD_BP_E-30"/>
    <x v="8"/>
    <n v="2.6602091175239999"/>
  </r>
  <r>
    <x v="0"/>
    <x v="1"/>
    <x v="1"/>
    <x v="4"/>
    <x v="8"/>
    <s v="LV_RigaR"/>
    <x v="16"/>
    <s v="GNR_ST_NGAS_BP_E-42"/>
    <x v="8"/>
    <n v="0.58992599113840005"/>
  </r>
  <r>
    <x v="0"/>
    <x v="1"/>
    <x v="1"/>
    <x v="4"/>
    <x v="8"/>
    <s v="LV_RigaR"/>
    <x v="16"/>
    <s v="RIGA-TEC2_CC_NGAS_BP"/>
    <x v="8"/>
    <n v="1.773472708224"/>
  </r>
  <r>
    <x v="0"/>
    <x v="1"/>
    <x v="1"/>
    <x v="4"/>
    <x v="8"/>
    <s v="LV_RigaR"/>
    <x v="16"/>
    <s v="RIGA-TEC2_CC_NGAS_EXT"/>
    <x v="8"/>
    <n v="10.850204555175999"/>
  </r>
  <r>
    <x v="0"/>
    <x v="1"/>
    <x v="1"/>
    <x v="4"/>
    <x v="8"/>
    <s v="LV_RigaR"/>
    <x v="5"/>
    <s v="GNR_RES_WTR_NOPMP"/>
    <x v="8"/>
    <n v="9.0669020689655309"/>
  </r>
  <r>
    <x v="0"/>
    <x v="1"/>
    <x v="1"/>
    <x v="4"/>
    <x v="8"/>
    <s v="LV_Rural"/>
    <x v="6"/>
    <s v="GNR_WT_WIND_ONS"/>
    <x v="8"/>
    <n v="0.87175782400000001"/>
  </r>
  <r>
    <x v="0"/>
    <x v="1"/>
    <x v="1"/>
    <x v="5"/>
    <x v="9"/>
    <s v="LT_A"/>
    <x v="3"/>
    <s v="GNR_ES_ELEC_BAT-LITHIO_E-95_Y-16-29"/>
    <x v="8"/>
    <n v="5.6965793875465902"/>
  </r>
  <r>
    <x v="0"/>
    <x v="1"/>
    <x v="1"/>
    <x v="5"/>
    <x v="9"/>
    <s v="LT_A"/>
    <x v="3"/>
    <s v="GNR_ES_ELEC_BAT-LITHIO_E-97_Y-30-50"/>
    <x v="8"/>
    <n v="523.40029183262595"/>
  </r>
  <r>
    <x v="0"/>
    <x v="1"/>
    <x v="1"/>
    <x v="5"/>
    <x v="9"/>
    <s v="LT_A"/>
    <x v="4"/>
    <s v="GNR_PV_SUN_LS-4-MW_Y-2020"/>
    <x v="8"/>
    <n v="41.672329776122197"/>
  </r>
  <r>
    <x v="0"/>
    <x v="1"/>
    <x v="1"/>
    <x v="5"/>
    <x v="9"/>
    <s v="LT_A"/>
    <x v="4"/>
    <s v="GNR_PV_SUN_LS-4-MW_Y-2030"/>
    <x v="8"/>
    <n v="1286.63513011081"/>
  </r>
  <r>
    <x v="0"/>
    <x v="1"/>
    <x v="1"/>
    <x v="5"/>
    <x v="9"/>
    <s v="LT_KauU"/>
    <x v="2"/>
    <s v="KAUNAS_ST_MSW_BP"/>
    <x v="8"/>
    <n v="0.52325582400000004"/>
  </r>
  <r>
    <x v="0"/>
    <x v="1"/>
    <x v="1"/>
    <x v="5"/>
    <x v="9"/>
    <s v="LT_KauU"/>
    <x v="5"/>
    <s v="GNR_ROR_WTR"/>
    <x v="8"/>
    <n v="2.88246289655173"/>
  </r>
  <r>
    <x v="0"/>
    <x v="1"/>
    <x v="1"/>
    <x v="5"/>
    <x v="9"/>
    <s v="LT_KlaU"/>
    <x v="4"/>
    <s v="GNR_PV_SUN"/>
    <x v="8"/>
    <n v="0.92254226316859"/>
  </r>
  <r>
    <x v="0"/>
    <x v="1"/>
    <x v="1"/>
    <x v="5"/>
    <x v="9"/>
    <s v="LT_KlaU"/>
    <x v="15"/>
    <s v="KLAIPEDA_ST_WOOD_BP"/>
    <x v="8"/>
    <n v="0.98526263611999998"/>
  </r>
  <r>
    <x v="0"/>
    <x v="1"/>
    <x v="1"/>
    <x v="5"/>
    <x v="9"/>
    <s v="LT_Other_DH"/>
    <x v="20"/>
    <s v="GNR_ENG_BGAS_EXT_E-33"/>
    <x v="8"/>
    <n v="1.5823626"/>
  </r>
  <r>
    <x v="0"/>
    <x v="1"/>
    <x v="1"/>
    <x v="5"/>
    <x v="9"/>
    <s v="LT_Other_DH"/>
    <x v="23"/>
    <s v="GNR_ST_FUELOIL_EXT_E-22"/>
    <x v="8"/>
    <n v="1.4778939235199999"/>
  </r>
  <r>
    <x v="0"/>
    <x v="1"/>
    <x v="1"/>
    <x v="5"/>
    <x v="9"/>
    <s v="LT_Other_DH"/>
    <x v="14"/>
    <s v="LIFOSA_ST_HEAT_BP"/>
    <x v="8"/>
    <n v="1.8227358768219999"/>
  </r>
  <r>
    <x v="0"/>
    <x v="1"/>
    <x v="1"/>
    <x v="5"/>
    <x v="9"/>
    <s v="LT_Other_DH"/>
    <x v="16"/>
    <s v="ACHEMA1_ST_NGAS_EXT"/>
    <x v="8"/>
    <n v="0.270947219312"/>
  </r>
  <r>
    <x v="0"/>
    <x v="1"/>
    <x v="1"/>
    <x v="5"/>
    <x v="9"/>
    <s v="LT_Other_DH"/>
    <x v="16"/>
    <s v="ACHEMA2_ST_NGAS_EXT"/>
    <x v="8"/>
    <n v="0.57884178671200004"/>
  </r>
  <r>
    <x v="0"/>
    <x v="1"/>
    <x v="1"/>
    <x v="5"/>
    <x v="9"/>
    <s v="LT_Other_DH"/>
    <x v="16"/>
    <s v="ALYTUS_ENG_NGAS_BP"/>
    <x v="8"/>
    <n v="0.1133052008032"/>
  </r>
  <r>
    <x v="0"/>
    <x v="1"/>
    <x v="1"/>
    <x v="5"/>
    <x v="9"/>
    <s v="LT_Other_DH"/>
    <x v="16"/>
    <s v="GNR_ST_GAS_BP-E15"/>
    <x v="8"/>
    <n v="0.24631565391999999"/>
  </r>
  <r>
    <x v="0"/>
    <x v="1"/>
    <x v="1"/>
    <x v="5"/>
    <x v="9"/>
    <s v="LT_Other_DH"/>
    <x v="8"/>
    <s v="EBAVERE_ST_WOODWST_BP"/>
    <x v="8"/>
    <n v="0.2660209117524"/>
  </r>
  <r>
    <x v="0"/>
    <x v="1"/>
    <x v="1"/>
    <x v="5"/>
    <x v="9"/>
    <s v="LT_Panevezys"/>
    <x v="16"/>
    <s v="GNR_CC_NGAS_BP_E-42"/>
    <x v="8"/>
    <n v="1.0516380000000001"/>
  </r>
  <r>
    <x v="0"/>
    <x v="1"/>
    <x v="1"/>
    <x v="5"/>
    <x v="9"/>
    <s v="LT_Rural"/>
    <x v="6"/>
    <s v="GNR_WT_WIND_ONS"/>
    <x v="8"/>
    <n v="6.0510248960000004"/>
  </r>
  <r>
    <x v="0"/>
    <x v="1"/>
    <x v="1"/>
    <x v="5"/>
    <x v="9"/>
    <s v="LT_SiaU"/>
    <x v="15"/>
    <s v="SIAULIAI_ST_WOOD_BP"/>
    <x v="8"/>
    <n v="0.5320418235048"/>
  </r>
  <r>
    <x v="0"/>
    <x v="1"/>
    <x v="1"/>
    <x v="5"/>
    <x v="9"/>
    <s v="LT_VilU"/>
    <x v="2"/>
    <s v="VILNIUS_ST_MSW_BP"/>
    <x v="8"/>
    <n v="2.0058139920000002"/>
  </r>
  <r>
    <x v="0"/>
    <x v="1"/>
    <x v="1"/>
    <x v="5"/>
    <x v="9"/>
    <s v="LT_VilU"/>
    <x v="16"/>
    <s v="GNR_CC_NGAS_CND_E-58"/>
    <x v="8"/>
    <n v="4.4829451803499998"/>
  </r>
  <r>
    <x v="0"/>
    <x v="1"/>
    <x v="1"/>
    <x v="5"/>
    <x v="9"/>
    <s v="LT_VilU"/>
    <x v="16"/>
    <s v="GNR_ST_NGAS_CON_E-38"/>
    <x v="8"/>
    <n v="5.911576062"/>
  </r>
  <r>
    <x v="0"/>
    <x v="1"/>
    <x v="1"/>
    <x v="5"/>
    <x v="9"/>
    <s v="LT_VilU"/>
    <x v="5"/>
    <s v="GNR_ES_WTR_PMP"/>
    <x v="8"/>
    <n v="0.136991489361702"/>
  </r>
  <r>
    <x v="0"/>
    <x v="1"/>
    <x v="1"/>
    <x v="5"/>
    <x v="9"/>
    <s v="LT_VilU"/>
    <x v="15"/>
    <s v="VILNIUS_ST_WOOD_BP"/>
    <x v="8"/>
    <n v="0.73894697709000001"/>
  </r>
  <r>
    <x v="0"/>
    <x v="1"/>
    <x v="1"/>
    <x v="6"/>
    <x v="10"/>
    <s v="NL_A"/>
    <x v="3"/>
    <s v="GNR_ES_ELEC_BAT-LITHIO_E-95_Y-16-29"/>
    <x v="8"/>
    <n v="22.221102611224602"/>
  </r>
  <r>
    <x v="0"/>
    <x v="1"/>
    <x v="1"/>
    <x v="6"/>
    <x v="10"/>
    <s v="NL_A"/>
    <x v="11"/>
    <s v="GNR_ST_NUCL_CND_E-33"/>
    <x v="8"/>
    <n v="64.991228399999997"/>
  </r>
  <r>
    <x v="0"/>
    <x v="1"/>
    <x v="1"/>
    <x v="6"/>
    <x v="10"/>
    <s v="NL_A"/>
    <x v="4"/>
    <s v="GNR_PV_SUN"/>
    <x v="8"/>
    <n v="8.2383024100955105"/>
  </r>
  <r>
    <x v="0"/>
    <x v="1"/>
    <x v="1"/>
    <x v="6"/>
    <x v="10"/>
    <s v="NL_A"/>
    <x v="4"/>
    <s v="GNR_PV_SUN_LS-4-MW_Y-2020"/>
    <x v="8"/>
    <n v="31.2296950614795"/>
  </r>
  <r>
    <x v="0"/>
    <x v="1"/>
    <x v="1"/>
    <x v="6"/>
    <x v="10"/>
    <s v="NL_A"/>
    <x v="5"/>
    <s v="GNR_ROR_WTR"/>
    <x v="8"/>
    <n v="0.85707034482758704"/>
  </r>
  <r>
    <x v="0"/>
    <x v="1"/>
    <x v="1"/>
    <x v="6"/>
    <x v="10"/>
    <s v="NL_A"/>
    <x v="6"/>
    <s v="GNR_WT_WIND_OFF"/>
    <x v="8"/>
    <n v="45.692282937839998"/>
  </r>
  <r>
    <x v="0"/>
    <x v="1"/>
    <x v="1"/>
    <x v="6"/>
    <x v="10"/>
    <s v="NL_A"/>
    <x v="6"/>
    <s v="GNR_WT_WIND_ONS"/>
    <x v="8"/>
    <n v="59.434397245440003"/>
  </r>
  <r>
    <x v="0"/>
    <x v="1"/>
    <x v="1"/>
    <x v="6"/>
    <x v="10"/>
    <s v="NL_A"/>
    <x v="6"/>
    <s v="GNR_WT_WIND_ON_LS_Y-2020"/>
    <x v="8"/>
    <n v="167.249803308"/>
  </r>
  <r>
    <x v="0"/>
    <x v="1"/>
    <x v="1"/>
    <x v="6"/>
    <x v="10"/>
    <s v="NL_A"/>
    <x v="6"/>
    <s v="GNR_WT_WIND_ON_LS_Y-2030"/>
    <x v="8"/>
    <n v="4.4397091586400101"/>
  </r>
  <r>
    <x v="0"/>
    <x v="1"/>
    <x v="1"/>
    <x v="7"/>
    <x v="11"/>
    <s v="NO1_A1"/>
    <x v="3"/>
    <s v="GNR_ES_ELEC_BAT-LITHIO_E-97_Y-30-50"/>
    <x v="8"/>
    <n v="1.63917954659925"/>
  </r>
  <r>
    <x v="0"/>
    <x v="1"/>
    <x v="1"/>
    <x v="7"/>
    <x v="11"/>
    <s v="NO1_A1"/>
    <x v="5"/>
    <s v="GNR_RES_WTR_NOPMP_MC-01"/>
    <x v="8"/>
    <n v="3.6087172413793098"/>
  </r>
  <r>
    <x v="0"/>
    <x v="1"/>
    <x v="1"/>
    <x v="7"/>
    <x v="11"/>
    <s v="NO1_A1"/>
    <x v="5"/>
    <s v="GNR_RES_WTR_NOPMP_MC-02"/>
    <x v="8"/>
    <n v="3.6087172413793098"/>
  </r>
  <r>
    <x v="0"/>
    <x v="1"/>
    <x v="1"/>
    <x v="7"/>
    <x v="11"/>
    <s v="NO1_A1"/>
    <x v="5"/>
    <s v="GNR_RES_WTR_NOPMP_MC-03"/>
    <x v="8"/>
    <n v="3.6087172413793098"/>
  </r>
  <r>
    <x v="0"/>
    <x v="1"/>
    <x v="1"/>
    <x v="7"/>
    <x v="11"/>
    <s v="NO1_A1"/>
    <x v="5"/>
    <s v="GNR_RES_WTR_NOPMP_MC-04"/>
    <x v="8"/>
    <n v="3.6087172413793098"/>
  </r>
  <r>
    <x v="0"/>
    <x v="1"/>
    <x v="1"/>
    <x v="7"/>
    <x v="11"/>
    <s v="NO1_A1"/>
    <x v="5"/>
    <s v="GNR_RES_WTR_NOPMP_MC-05"/>
    <x v="8"/>
    <n v="3.6087172413793098"/>
  </r>
  <r>
    <x v="0"/>
    <x v="1"/>
    <x v="1"/>
    <x v="7"/>
    <x v="11"/>
    <s v="NO1_A1"/>
    <x v="5"/>
    <s v="GNR_RES_WTR_NOPMP_MC-06"/>
    <x v="8"/>
    <n v="3.6087172413793098"/>
  </r>
  <r>
    <x v="0"/>
    <x v="1"/>
    <x v="1"/>
    <x v="7"/>
    <x v="11"/>
    <s v="NO1_A1"/>
    <x v="5"/>
    <s v="GNR_RES_WTR_NOPMP_MC-07"/>
    <x v="8"/>
    <n v="3.6087172413793098"/>
  </r>
  <r>
    <x v="0"/>
    <x v="1"/>
    <x v="1"/>
    <x v="7"/>
    <x v="11"/>
    <s v="NO1_A1"/>
    <x v="5"/>
    <s v="GNR_RES_WTR_NOPMP_MC-08"/>
    <x v="8"/>
    <n v="3.6087172413793098"/>
  </r>
  <r>
    <x v="0"/>
    <x v="1"/>
    <x v="1"/>
    <x v="7"/>
    <x v="11"/>
    <s v="NO1_A1"/>
    <x v="5"/>
    <s v="GNR_RES_WTR_NOPMP_MC-09"/>
    <x v="8"/>
    <n v="3.6087172413793098"/>
  </r>
  <r>
    <x v="0"/>
    <x v="1"/>
    <x v="1"/>
    <x v="7"/>
    <x v="11"/>
    <s v="NO1_A1"/>
    <x v="5"/>
    <s v="GNR_RES_WTR_NOPMP_MC-10"/>
    <x v="8"/>
    <n v="3.6087172413793098"/>
  </r>
  <r>
    <x v="0"/>
    <x v="1"/>
    <x v="1"/>
    <x v="7"/>
    <x v="11"/>
    <s v="NO1_A1"/>
    <x v="5"/>
    <s v="GNR_ROR_WTR"/>
    <x v="8"/>
    <n v="47.457572828689699"/>
  </r>
  <r>
    <x v="0"/>
    <x v="1"/>
    <x v="1"/>
    <x v="7"/>
    <x v="11"/>
    <s v="NO1_A1"/>
    <x v="6"/>
    <s v="GNR_WT_WIND_ONS"/>
    <x v="8"/>
    <n v="6.7176632319999996"/>
  </r>
  <r>
    <x v="0"/>
    <x v="1"/>
    <x v="1"/>
    <x v="7"/>
    <x v="11"/>
    <s v="NO1_A2"/>
    <x v="2"/>
    <s v="GNR_ST_MSW_BP_CB-20"/>
    <x v="8"/>
    <n v="0.68106080000000002"/>
  </r>
  <r>
    <x v="0"/>
    <x v="1"/>
    <x v="1"/>
    <x v="7"/>
    <x v="11"/>
    <s v="NO1_A3"/>
    <x v="2"/>
    <s v="GNR_ST_MSW_BP_CB-20"/>
    <x v="8"/>
    <n v="1.5440716666666701"/>
  </r>
  <r>
    <x v="0"/>
    <x v="1"/>
    <x v="1"/>
    <x v="7"/>
    <x v="12"/>
    <s v="NO2_A1"/>
    <x v="5"/>
    <s v="GNR_RES_WTR_NOPMP_MC-01"/>
    <x v="8"/>
    <n v="8.2818268906143402"/>
  </r>
  <r>
    <x v="0"/>
    <x v="1"/>
    <x v="1"/>
    <x v="7"/>
    <x v="12"/>
    <s v="NO2_A1"/>
    <x v="5"/>
    <s v="GNR_RES_WTR_NOPMP_MC-02"/>
    <x v="8"/>
    <n v="20.010157925097101"/>
  </r>
  <r>
    <x v="0"/>
    <x v="1"/>
    <x v="1"/>
    <x v="7"/>
    <x v="12"/>
    <s v="NO2_A1"/>
    <x v="5"/>
    <s v="GNR_RES_WTR_NOPMP_MC-03"/>
    <x v="8"/>
    <n v="20.010157925097101"/>
  </r>
  <r>
    <x v="0"/>
    <x v="1"/>
    <x v="1"/>
    <x v="7"/>
    <x v="12"/>
    <s v="NO2_A1"/>
    <x v="5"/>
    <s v="GNR_RES_WTR_NOPMP_MC-04"/>
    <x v="8"/>
    <n v="20.010157925097101"/>
  </r>
  <r>
    <x v="0"/>
    <x v="1"/>
    <x v="1"/>
    <x v="7"/>
    <x v="12"/>
    <s v="NO2_A1"/>
    <x v="5"/>
    <s v="GNR_RES_WTR_NOPMP_MC-05"/>
    <x v="8"/>
    <n v="20.010157925097101"/>
  </r>
  <r>
    <x v="0"/>
    <x v="1"/>
    <x v="1"/>
    <x v="7"/>
    <x v="12"/>
    <s v="NO2_A1"/>
    <x v="5"/>
    <s v="GNR_RES_WTR_NOPMP_MC-06"/>
    <x v="8"/>
    <n v="20.010157925097101"/>
  </r>
  <r>
    <x v="0"/>
    <x v="1"/>
    <x v="1"/>
    <x v="7"/>
    <x v="12"/>
    <s v="NO2_A1"/>
    <x v="5"/>
    <s v="GNR_RES_WTR_NOPMP_MC-07"/>
    <x v="8"/>
    <n v="20.010157925097101"/>
  </r>
  <r>
    <x v="0"/>
    <x v="1"/>
    <x v="1"/>
    <x v="7"/>
    <x v="12"/>
    <s v="NO2_A1"/>
    <x v="5"/>
    <s v="GNR_RES_WTR_NOPMP_MC-08"/>
    <x v="8"/>
    <n v="20.010157925097101"/>
  </r>
  <r>
    <x v="0"/>
    <x v="1"/>
    <x v="1"/>
    <x v="7"/>
    <x v="12"/>
    <s v="NO2_A1"/>
    <x v="5"/>
    <s v="GNR_RES_WTR_NOPMP_MC-09"/>
    <x v="8"/>
    <n v="20.010157925097101"/>
  </r>
  <r>
    <x v="0"/>
    <x v="1"/>
    <x v="1"/>
    <x v="7"/>
    <x v="12"/>
    <s v="NO2_A1"/>
    <x v="5"/>
    <s v="GNR_RES_WTR_NOPMP_MC-10"/>
    <x v="8"/>
    <n v="20.010157925097101"/>
  </r>
  <r>
    <x v="0"/>
    <x v="1"/>
    <x v="1"/>
    <x v="7"/>
    <x v="12"/>
    <s v="NO2_A1"/>
    <x v="5"/>
    <s v="GNR_RES_WTR_PMP_MC-01"/>
    <x v="8"/>
    <n v="11.7283310344828"/>
  </r>
  <r>
    <x v="0"/>
    <x v="1"/>
    <x v="1"/>
    <x v="7"/>
    <x v="12"/>
    <s v="NO2_A1"/>
    <x v="5"/>
    <s v="GNR_ROR_WTR"/>
    <x v="8"/>
    <n v="51.292458358960097"/>
  </r>
  <r>
    <x v="0"/>
    <x v="1"/>
    <x v="1"/>
    <x v="7"/>
    <x v="12"/>
    <s v="NO2_A1"/>
    <x v="6"/>
    <s v="GNR_WT_WIND_ONS"/>
    <x v="8"/>
    <n v="28.137265766399999"/>
  </r>
  <r>
    <x v="0"/>
    <x v="1"/>
    <x v="1"/>
    <x v="7"/>
    <x v="12"/>
    <s v="NO2_A2"/>
    <x v="2"/>
    <s v="GNR_ST_MSW_BP_CB-30"/>
    <x v="8"/>
    <n v="0.90140399999999998"/>
  </r>
  <r>
    <x v="0"/>
    <x v="1"/>
    <x v="1"/>
    <x v="7"/>
    <x v="13"/>
    <s v="NO3_A1"/>
    <x v="3"/>
    <s v="GNR_ES_ELEC_BAT-LITHIO_E-97_Y-30-50"/>
    <x v="8"/>
    <n v="0.69801757789271301"/>
  </r>
  <r>
    <x v="0"/>
    <x v="1"/>
    <x v="1"/>
    <x v="7"/>
    <x v="13"/>
    <s v="NO3_A1"/>
    <x v="5"/>
    <s v="GNR_RES_WTR_NOPMP_MC-01"/>
    <x v="8"/>
    <n v="5.0036333674124602"/>
  </r>
  <r>
    <x v="0"/>
    <x v="1"/>
    <x v="1"/>
    <x v="7"/>
    <x v="13"/>
    <s v="NO3_A1"/>
    <x v="5"/>
    <s v="GNR_RES_WTR_NOPMP_MC-02"/>
    <x v="8"/>
    <n v="6.3636686777572899"/>
  </r>
  <r>
    <x v="0"/>
    <x v="1"/>
    <x v="1"/>
    <x v="7"/>
    <x v="13"/>
    <s v="NO3_A1"/>
    <x v="5"/>
    <s v="GNR_RES_WTR_NOPMP_MC-03"/>
    <x v="8"/>
    <n v="6.3636686777572899"/>
  </r>
  <r>
    <x v="0"/>
    <x v="1"/>
    <x v="1"/>
    <x v="7"/>
    <x v="13"/>
    <s v="NO3_A1"/>
    <x v="5"/>
    <s v="GNR_RES_WTR_NOPMP_MC-04"/>
    <x v="8"/>
    <n v="6.3636686777572899"/>
  </r>
  <r>
    <x v="0"/>
    <x v="1"/>
    <x v="1"/>
    <x v="7"/>
    <x v="13"/>
    <s v="NO3_A1"/>
    <x v="5"/>
    <s v="GNR_RES_WTR_NOPMP_MC-05"/>
    <x v="8"/>
    <n v="6.3636686777572899"/>
  </r>
  <r>
    <x v="0"/>
    <x v="1"/>
    <x v="1"/>
    <x v="7"/>
    <x v="13"/>
    <s v="NO3_A1"/>
    <x v="5"/>
    <s v="GNR_RES_WTR_NOPMP_MC-06"/>
    <x v="8"/>
    <n v="6.3636686777572899"/>
  </r>
  <r>
    <x v="0"/>
    <x v="1"/>
    <x v="1"/>
    <x v="7"/>
    <x v="13"/>
    <s v="NO3_A1"/>
    <x v="5"/>
    <s v="GNR_RES_WTR_NOPMP_MC-07"/>
    <x v="8"/>
    <n v="6.3636686777572899"/>
  </r>
  <r>
    <x v="0"/>
    <x v="1"/>
    <x v="1"/>
    <x v="7"/>
    <x v="13"/>
    <s v="NO3_A1"/>
    <x v="5"/>
    <s v="GNR_RES_WTR_NOPMP_MC-08"/>
    <x v="8"/>
    <n v="6.3636686777572899"/>
  </r>
  <r>
    <x v="0"/>
    <x v="1"/>
    <x v="1"/>
    <x v="7"/>
    <x v="13"/>
    <s v="NO3_A1"/>
    <x v="5"/>
    <s v="GNR_RES_WTR_NOPMP_MC-09"/>
    <x v="8"/>
    <n v="6.3636686777572899"/>
  </r>
  <r>
    <x v="0"/>
    <x v="1"/>
    <x v="1"/>
    <x v="7"/>
    <x v="13"/>
    <s v="NO3_A1"/>
    <x v="5"/>
    <s v="GNR_RES_WTR_NOPMP_MC-10"/>
    <x v="8"/>
    <n v="6.3636686777572899"/>
  </r>
  <r>
    <x v="0"/>
    <x v="1"/>
    <x v="1"/>
    <x v="7"/>
    <x v="13"/>
    <s v="NO3_A1"/>
    <x v="5"/>
    <s v="GNR_RES_WTR_PMP_MC-01"/>
    <x v="8"/>
    <n v="1.3600353103448299"/>
  </r>
  <r>
    <x v="0"/>
    <x v="1"/>
    <x v="1"/>
    <x v="7"/>
    <x v="13"/>
    <s v="NO3_A1"/>
    <x v="5"/>
    <s v="GNR_ROR_WTR"/>
    <x v="8"/>
    <n v="41.3177952174617"/>
  </r>
  <r>
    <x v="0"/>
    <x v="1"/>
    <x v="1"/>
    <x v="7"/>
    <x v="13"/>
    <s v="NO3_A1"/>
    <x v="6"/>
    <s v="GNR_WT_WIND_ONS"/>
    <x v="8"/>
    <n v="19.617115033600001"/>
  </r>
  <r>
    <x v="0"/>
    <x v="1"/>
    <x v="1"/>
    <x v="7"/>
    <x v="13"/>
    <s v="NO3_A1"/>
    <x v="6"/>
    <s v="GNR_WT_WIND_ON_LS_Y-2020"/>
    <x v="8"/>
    <n v="105.2654032542"/>
  </r>
  <r>
    <x v="0"/>
    <x v="1"/>
    <x v="1"/>
    <x v="7"/>
    <x v="13"/>
    <s v="NO3_A1"/>
    <x v="6"/>
    <s v="GNR_WT_WIND_ON_LS_Y-2030"/>
    <x v="8"/>
    <n v="5.5691793877999904"/>
  </r>
  <r>
    <x v="0"/>
    <x v="1"/>
    <x v="1"/>
    <x v="7"/>
    <x v="13"/>
    <s v="NO3_A2"/>
    <x v="2"/>
    <s v="GNR_ST_MSW_BP_CB-20"/>
    <x v="8"/>
    <n v="0.36056159999999998"/>
  </r>
  <r>
    <x v="0"/>
    <x v="1"/>
    <x v="1"/>
    <x v="7"/>
    <x v="13"/>
    <s v="NO3_Offshore"/>
    <x v="6"/>
    <s v="GNR_WT_WIND_OFF_L-NS_Y-2030"/>
    <x v="8"/>
    <n v="103.059236896374"/>
  </r>
  <r>
    <x v="0"/>
    <x v="1"/>
    <x v="1"/>
    <x v="7"/>
    <x v="14"/>
    <s v="NO4_A1"/>
    <x v="16"/>
    <s v="GNR_GT_NGAS_BP_E-39"/>
    <x v="8"/>
    <n v="4.3067080000000004"/>
  </r>
  <r>
    <x v="0"/>
    <x v="1"/>
    <x v="1"/>
    <x v="7"/>
    <x v="14"/>
    <s v="NO4_A1"/>
    <x v="5"/>
    <s v="GNR_RES_WTR_NOPMP_MC-01"/>
    <x v="8"/>
    <n v="9.4630408118988907"/>
  </r>
  <r>
    <x v="0"/>
    <x v="1"/>
    <x v="1"/>
    <x v="7"/>
    <x v="14"/>
    <s v="NO4_A1"/>
    <x v="5"/>
    <s v="GNR_RES_WTR_NOPMP_MC-02"/>
    <x v="8"/>
    <n v="9.4630408118988907"/>
  </r>
  <r>
    <x v="0"/>
    <x v="1"/>
    <x v="1"/>
    <x v="7"/>
    <x v="14"/>
    <s v="NO4_A1"/>
    <x v="5"/>
    <s v="GNR_RES_WTR_NOPMP_MC-03"/>
    <x v="8"/>
    <n v="9.4630408118988907"/>
  </r>
  <r>
    <x v="0"/>
    <x v="1"/>
    <x v="1"/>
    <x v="7"/>
    <x v="14"/>
    <s v="NO4_A1"/>
    <x v="5"/>
    <s v="GNR_RES_WTR_NOPMP_MC-04"/>
    <x v="8"/>
    <n v="9.4630408118988907"/>
  </r>
  <r>
    <x v="0"/>
    <x v="1"/>
    <x v="1"/>
    <x v="7"/>
    <x v="14"/>
    <s v="NO4_A1"/>
    <x v="5"/>
    <s v="GNR_RES_WTR_NOPMP_MC-05"/>
    <x v="8"/>
    <n v="9.4630408118988907"/>
  </r>
  <r>
    <x v="0"/>
    <x v="1"/>
    <x v="1"/>
    <x v="7"/>
    <x v="14"/>
    <s v="NO4_A1"/>
    <x v="5"/>
    <s v="GNR_RES_WTR_NOPMP_MC-06"/>
    <x v="8"/>
    <n v="9.4630408118988907"/>
  </r>
  <r>
    <x v="0"/>
    <x v="1"/>
    <x v="1"/>
    <x v="7"/>
    <x v="14"/>
    <s v="NO4_A1"/>
    <x v="5"/>
    <s v="GNR_RES_WTR_NOPMP_MC-07"/>
    <x v="8"/>
    <n v="9.4630408118988907"/>
  </r>
  <r>
    <x v="0"/>
    <x v="1"/>
    <x v="1"/>
    <x v="7"/>
    <x v="14"/>
    <s v="NO4_A1"/>
    <x v="5"/>
    <s v="GNR_RES_WTR_NOPMP_MC-08"/>
    <x v="8"/>
    <n v="9.4630408118988907"/>
  </r>
  <r>
    <x v="0"/>
    <x v="1"/>
    <x v="1"/>
    <x v="7"/>
    <x v="14"/>
    <s v="NO4_A1"/>
    <x v="5"/>
    <s v="GNR_RES_WTR_NOPMP_MC-09"/>
    <x v="8"/>
    <n v="9.4630408118988907"/>
  </r>
  <r>
    <x v="0"/>
    <x v="1"/>
    <x v="1"/>
    <x v="7"/>
    <x v="14"/>
    <s v="NO4_A1"/>
    <x v="5"/>
    <s v="GNR_RES_WTR_NOPMP_MC-10"/>
    <x v="8"/>
    <n v="9.4630408118988907"/>
  </r>
  <r>
    <x v="0"/>
    <x v="1"/>
    <x v="1"/>
    <x v="7"/>
    <x v="14"/>
    <s v="NO4_A1"/>
    <x v="5"/>
    <s v="GNR_ROR_WTR"/>
    <x v="8"/>
    <n v="24.2796803819767"/>
  </r>
  <r>
    <x v="0"/>
    <x v="1"/>
    <x v="1"/>
    <x v="7"/>
    <x v="14"/>
    <s v="NO4_A1"/>
    <x v="6"/>
    <s v="GNR_WT_WIND_ONS"/>
    <x v="8"/>
    <n v="17.499256320000001"/>
  </r>
  <r>
    <x v="0"/>
    <x v="1"/>
    <x v="1"/>
    <x v="7"/>
    <x v="14"/>
    <s v="NO4_A1"/>
    <x v="6"/>
    <s v="GNR_WT_WIND_ON_LS_Y-2030"/>
    <x v="8"/>
    <n v="6.9107409560805202"/>
  </r>
  <r>
    <x v="0"/>
    <x v="1"/>
    <x v="1"/>
    <x v="7"/>
    <x v="14"/>
    <s v="NO4_A2"/>
    <x v="2"/>
    <s v="GNR_ST_MSW_BP_CB-20"/>
    <x v="8"/>
    <n v="2.0031199999999999E-2"/>
  </r>
  <r>
    <x v="0"/>
    <x v="1"/>
    <x v="1"/>
    <x v="7"/>
    <x v="15"/>
    <s v="NO5_A1"/>
    <x v="2"/>
    <s v="GNR_ST_MSW_BP_E-23_LS-220-MW-FEED_Y-2020"/>
    <x v="8"/>
    <n v="33.161392398653"/>
  </r>
  <r>
    <x v="0"/>
    <x v="1"/>
    <x v="1"/>
    <x v="7"/>
    <x v="15"/>
    <s v="NO5_A1"/>
    <x v="5"/>
    <s v="GNR_RES_WTR_NOPMP_MC-01"/>
    <x v="8"/>
    <n v="3.4777488156117302"/>
  </r>
  <r>
    <x v="0"/>
    <x v="1"/>
    <x v="1"/>
    <x v="7"/>
    <x v="15"/>
    <s v="NO5_A1"/>
    <x v="5"/>
    <s v="GNR_RES_WTR_NOPMP_MC-02"/>
    <x v="8"/>
    <n v="13.4919391604393"/>
  </r>
  <r>
    <x v="0"/>
    <x v="1"/>
    <x v="1"/>
    <x v="7"/>
    <x v="15"/>
    <s v="NO5_A1"/>
    <x v="5"/>
    <s v="GNR_RES_WTR_NOPMP_MC-03"/>
    <x v="8"/>
    <n v="13.4919391604393"/>
  </r>
  <r>
    <x v="0"/>
    <x v="1"/>
    <x v="1"/>
    <x v="7"/>
    <x v="15"/>
    <s v="NO5_A1"/>
    <x v="5"/>
    <s v="GNR_RES_WTR_NOPMP_MC-04"/>
    <x v="8"/>
    <n v="13.4919391604393"/>
  </r>
  <r>
    <x v="0"/>
    <x v="1"/>
    <x v="1"/>
    <x v="7"/>
    <x v="15"/>
    <s v="NO5_A1"/>
    <x v="5"/>
    <s v="GNR_RES_WTR_NOPMP_MC-05"/>
    <x v="8"/>
    <n v="13.4919391604393"/>
  </r>
  <r>
    <x v="0"/>
    <x v="1"/>
    <x v="1"/>
    <x v="7"/>
    <x v="15"/>
    <s v="NO5_A1"/>
    <x v="5"/>
    <s v="GNR_RES_WTR_NOPMP_MC-06"/>
    <x v="8"/>
    <n v="13.4919391604393"/>
  </r>
  <r>
    <x v="0"/>
    <x v="1"/>
    <x v="1"/>
    <x v="7"/>
    <x v="15"/>
    <s v="NO5_A1"/>
    <x v="5"/>
    <s v="GNR_RES_WTR_NOPMP_MC-07"/>
    <x v="8"/>
    <n v="13.4919391604393"/>
  </r>
  <r>
    <x v="0"/>
    <x v="1"/>
    <x v="1"/>
    <x v="7"/>
    <x v="15"/>
    <s v="NO5_A1"/>
    <x v="5"/>
    <s v="GNR_RES_WTR_NOPMP_MC-08"/>
    <x v="8"/>
    <n v="13.4919391604393"/>
  </r>
  <r>
    <x v="0"/>
    <x v="1"/>
    <x v="1"/>
    <x v="7"/>
    <x v="15"/>
    <s v="NO5_A1"/>
    <x v="5"/>
    <s v="GNR_RES_WTR_NOPMP_MC-09"/>
    <x v="8"/>
    <n v="13.4919391604393"/>
  </r>
  <r>
    <x v="0"/>
    <x v="1"/>
    <x v="1"/>
    <x v="7"/>
    <x v="15"/>
    <s v="NO5_A1"/>
    <x v="5"/>
    <s v="GNR_RES_WTR_NOPMP_MC-10"/>
    <x v="8"/>
    <n v="13.4919391604393"/>
  </r>
  <r>
    <x v="0"/>
    <x v="1"/>
    <x v="1"/>
    <x v="7"/>
    <x v="15"/>
    <s v="NO5_A1"/>
    <x v="5"/>
    <s v="GNR_RES_WTR_PMP_MC-01"/>
    <x v="8"/>
    <n v="10.0141903448276"/>
  </r>
  <r>
    <x v="0"/>
    <x v="1"/>
    <x v="1"/>
    <x v="7"/>
    <x v="15"/>
    <s v="NO5_A1"/>
    <x v="5"/>
    <s v="GNR_ROR_WTR"/>
    <x v="8"/>
    <n v="42.379658410503502"/>
  </r>
  <r>
    <x v="0"/>
    <x v="1"/>
    <x v="1"/>
    <x v="7"/>
    <x v="15"/>
    <s v="NO5_A1"/>
    <x v="6"/>
    <s v="GNR_WT_WIND_ON_LS_Y-2020"/>
    <x v="8"/>
    <n v="5.6970735919999997"/>
  </r>
  <r>
    <x v="0"/>
    <x v="1"/>
    <x v="1"/>
    <x v="7"/>
    <x v="15"/>
    <s v="NO5_A2"/>
    <x v="2"/>
    <s v="GNR_ST_MSW_BP_CB-20"/>
    <x v="8"/>
    <n v="0.91809666666666601"/>
  </r>
  <r>
    <x v="0"/>
    <x v="1"/>
    <x v="1"/>
    <x v="7"/>
    <x v="15"/>
    <s v="NO5_Offshore"/>
    <x v="6"/>
    <s v="GNR_WT_WIND_OFF_L-NS_Y-2030"/>
    <x v="8"/>
    <n v="584.91361154582899"/>
  </r>
  <r>
    <x v="0"/>
    <x v="1"/>
    <x v="1"/>
    <x v="8"/>
    <x v="16"/>
    <s v="PL_A"/>
    <x v="3"/>
    <s v="GNR_ES_ELEC_BAT-LITHIO_E-95_Y-16-29"/>
    <x v="8"/>
    <n v="22.8555871112811"/>
  </r>
  <r>
    <x v="0"/>
    <x v="1"/>
    <x v="1"/>
    <x v="8"/>
    <x v="16"/>
    <s v="PL_A"/>
    <x v="2"/>
    <s v="GNR_ST_MSW_BP_E-24_LS-220-MW-FEED_Y-2030"/>
    <x v="8"/>
    <n v="347.55542162109998"/>
  </r>
  <r>
    <x v="0"/>
    <x v="1"/>
    <x v="1"/>
    <x v="8"/>
    <x v="16"/>
    <s v="PL_A"/>
    <x v="4"/>
    <s v="GNR_PV_SUN"/>
    <x v="8"/>
    <n v="1.15317782896074E-2"/>
  </r>
  <r>
    <x v="0"/>
    <x v="1"/>
    <x v="1"/>
    <x v="8"/>
    <x v="16"/>
    <s v="PL_A"/>
    <x v="5"/>
    <s v="GNR_ES_WTR_PMP"/>
    <x v="8"/>
    <n v="2.52673191489362E-3"/>
  </r>
  <r>
    <x v="0"/>
    <x v="1"/>
    <x v="1"/>
    <x v="8"/>
    <x v="16"/>
    <s v="PL_A"/>
    <x v="6"/>
    <s v="GNR_WT_WIND_ONS"/>
    <x v="8"/>
    <n v="160.27523993599999"/>
  </r>
  <r>
    <x v="0"/>
    <x v="1"/>
    <x v="1"/>
    <x v="8"/>
    <x v="16"/>
    <s v="PL_A"/>
    <x v="6"/>
    <s v="GNR_WT_WIND_ON_LS_Y-2020"/>
    <x v="8"/>
    <n v="594.978344725944"/>
  </r>
  <r>
    <x v="0"/>
    <x v="1"/>
    <x v="1"/>
    <x v="8"/>
    <x v="16"/>
    <s v="PL_A"/>
    <x v="17"/>
    <s v="GNR_ST_WOODCHI_BP_E-29_LS-600-MW-FEED_Y-2030"/>
    <x v="8"/>
    <n v="6.38203664583334"/>
  </r>
  <r>
    <x v="0"/>
    <x v="1"/>
    <x v="1"/>
    <x v="8"/>
    <x v="16"/>
    <s v="PL_Rural"/>
    <x v="11"/>
    <s v="GNR_ST_NUCL_CND_E-33"/>
    <x v="8"/>
    <n v="350.32165056000002"/>
  </r>
  <r>
    <x v="0"/>
    <x v="1"/>
    <x v="1"/>
    <x v="8"/>
    <x v="16"/>
    <s v="PL_Rural"/>
    <x v="5"/>
    <s v="GNR_ROR_WTR"/>
    <x v="8"/>
    <n v="10.4201710344828"/>
  </r>
  <r>
    <x v="0"/>
    <x v="1"/>
    <x v="1"/>
    <x v="9"/>
    <x v="17"/>
    <s v="SE1A"/>
    <x v="5"/>
    <s v="GNR_RES_WTR_NOPMP_MC-01"/>
    <x v="8"/>
    <n v="9.1458427586207005"/>
  </r>
  <r>
    <x v="0"/>
    <x v="1"/>
    <x v="1"/>
    <x v="9"/>
    <x v="17"/>
    <s v="SE1A"/>
    <x v="5"/>
    <s v="GNR_RES_WTR_NOPMP_MC-02"/>
    <x v="8"/>
    <n v="9.1458427586207005"/>
  </r>
  <r>
    <x v="0"/>
    <x v="1"/>
    <x v="1"/>
    <x v="9"/>
    <x v="17"/>
    <s v="SE1A"/>
    <x v="5"/>
    <s v="GNR_RES_WTR_NOPMP_MC-03"/>
    <x v="8"/>
    <n v="9.1458427586207005"/>
  </r>
  <r>
    <x v="0"/>
    <x v="1"/>
    <x v="1"/>
    <x v="9"/>
    <x v="17"/>
    <s v="SE1A"/>
    <x v="5"/>
    <s v="GNR_RES_WTR_NOPMP_MC-04"/>
    <x v="8"/>
    <n v="9.1458427586207005"/>
  </r>
  <r>
    <x v="0"/>
    <x v="1"/>
    <x v="1"/>
    <x v="9"/>
    <x v="17"/>
    <s v="SE1A"/>
    <x v="5"/>
    <s v="GNR_RES_WTR_NOPMP_MC-05"/>
    <x v="8"/>
    <n v="9.1458427586207005"/>
  </r>
  <r>
    <x v="0"/>
    <x v="1"/>
    <x v="1"/>
    <x v="9"/>
    <x v="17"/>
    <s v="SE1A"/>
    <x v="5"/>
    <s v="GNR_RES_WTR_NOPMP_MC-06"/>
    <x v="8"/>
    <n v="9.1458427586207005"/>
  </r>
  <r>
    <x v="0"/>
    <x v="1"/>
    <x v="1"/>
    <x v="9"/>
    <x v="17"/>
    <s v="SE1A"/>
    <x v="5"/>
    <s v="GNR_RES_WTR_NOPMP_MC-07"/>
    <x v="8"/>
    <n v="9.1458427586207005"/>
  </r>
  <r>
    <x v="0"/>
    <x v="1"/>
    <x v="1"/>
    <x v="9"/>
    <x v="17"/>
    <s v="SE1A"/>
    <x v="5"/>
    <s v="GNR_RES_WTR_NOPMP_MC-08"/>
    <x v="8"/>
    <n v="9.1458427586207005"/>
  </r>
  <r>
    <x v="0"/>
    <x v="1"/>
    <x v="1"/>
    <x v="9"/>
    <x v="17"/>
    <s v="SE1A"/>
    <x v="5"/>
    <s v="GNR_RES_WTR_NOPMP_MC-09"/>
    <x v="8"/>
    <n v="9.1458427586207005"/>
  </r>
  <r>
    <x v="0"/>
    <x v="1"/>
    <x v="1"/>
    <x v="9"/>
    <x v="17"/>
    <s v="SE1A"/>
    <x v="5"/>
    <s v="GNR_RES_WTR_NOPMP_MC-10"/>
    <x v="8"/>
    <n v="9.1458427586207005"/>
  </r>
  <r>
    <x v="0"/>
    <x v="1"/>
    <x v="1"/>
    <x v="9"/>
    <x v="17"/>
    <s v="SE1A"/>
    <x v="5"/>
    <s v="GNR_ROR_WTR"/>
    <x v="8"/>
    <n v="27.701415724137998"/>
  </r>
  <r>
    <x v="0"/>
    <x v="1"/>
    <x v="1"/>
    <x v="9"/>
    <x v="17"/>
    <s v="SE1A"/>
    <x v="6"/>
    <s v="GNR_WT_WIND_ONS"/>
    <x v="8"/>
    <n v="50.472316575744003"/>
  </r>
  <r>
    <x v="0"/>
    <x v="1"/>
    <x v="1"/>
    <x v="9"/>
    <x v="17"/>
    <s v="SE1_IND"/>
    <x v="2"/>
    <s v="GNR_ST_MSW_BP_E-23_LS-220-MW-FEED_Y-2020"/>
    <x v="8"/>
    <n v="15.3838472671018"/>
  </r>
  <r>
    <x v="0"/>
    <x v="1"/>
    <x v="1"/>
    <x v="9"/>
    <x v="17"/>
    <s v="SE1_IND"/>
    <x v="17"/>
    <s v="GNR_IND-ST_WOODCHI_BP_E-71"/>
    <x v="8"/>
    <n v="6.2497344000000004"/>
  </r>
  <r>
    <x v="0"/>
    <x v="1"/>
    <x v="1"/>
    <x v="9"/>
    <x v="17"/>
    <s v="SE1_medium"/>
    <x v="2"/>
    <s v="GNR_ST_MSW_BP_CB-20"/>
    <x v="8"/>
    <n v="2.8123804799999998"/>
  </r>
  <r>
    <x v="0"/>
    <x v="1"/>
    <x v="1"/>
    <x v="9"/>
    <x v="17"/>
    <s v="SE1_medium"/>
    <x v="9"/>
    <s v="GNR_ST_PEAT_BP_CB-30"/>
    <x v="8"/>
    <n v="0.33251792000000002"/>
  </r>
  <r>
    <x v="0"/>
    <x v="1"/>
    <x v="1"/>
    <x v="9"/>
    <x v="17"/>
    <s v="SE1_small"/>
    <x v="20"/>
    <s v="GNR_ENG_BGAS_CND_E-35"/>
    <x v="8"/>
    <n v="5.1560308800000003E-2"/>
  </r>
  <r>
    <x v="0"/>
    <x v="1"/>
    <x v="1"/>
    <x v="9"/>
    <x v="17"/>
    <s v="SE1_small"/>
    <x v="17"/>
    <s v="GNR_ST_WOODCHI_BP_CB-20"/>
    <x v="8"/>
    <n v="0.34313445599999998"/>
  </r>
  <r>
    <x v="0"/>
    <x v="1"/>
    <x v="1"/>
    <x v="9"/>
    <x v="18"/>
    <s v="SE2A"/>
    <x v="5"/>
    <s v="GNR_RES_WTR_NOPMP_MC-01"/>
    <x v="8"/>
    <n v="9.1906184102879909"/>
  </r>
  <r>
    <x v="0"/>
    <x v="1"/>
    <x v="1"/>
    <x v="9"/>
    <x v="18"/>
    <s v="SE2A"/>
    <x v="5"/>
    <s v="GNR_RES_WTR_NOPMP_MC-02"/>
    <x v="8"/>
    <n v="11.626502548218999"/>
  </r>
  <r>
    <x v="0"/>
    <x v="1"/>
    <x v="1"/>
    <x v="9"/>
    <x v="18"/>
    <s v="SE2A"/>
    <x v="5"/>
    <s v="GNR_RES_WTR_NOPMP_MC-03"/>
    <x v="8"/>
    <n v="11.626502548218999"/>
  </r>
  <r>
    <x v="0"/>
    <x v="1"/>
    <x v="1"/>
    <x v="9"/>
    <x v="18"/>
    <s v="SE2A"/>
    <x v="5"/>
    <s v="GNR_RES_WTR_NOPMP_MC-04"/>
    <x v="8"/>
    <n v="11.626502548218999"/>
  </r>
  <r>
    <x v="0"/>
    <x v="1"/>
    <x v="1"/>
    <x v="9"/>
    <x v="18"/>
    <s v="SE2A"/>
    <x v="5"/>
    <s v="GNR_RES_WTR_NOPMP_MC-05"/>
    <x v="8"/>
    <n v="11.626502548218999"/>
  </r>
  <r>
    <x v="0"/>
    <x v="1"/>
    <x v="1"/>
    <x v="9"/>
    <x v="18"/>
    <s v="SE2A"/>
    <x v="5"/>
    <s v="GNR_RES_WTR_NOPMP_MC-06"/>
    <x v="8"/>
    <n v="11.626502548218999"/>
  </r>
  <r>
    <x v="0"/>
    <x v="1"/>
    <x v="1"/>
    <x v="9"/>
    <x v="18"/>
    <s v="SE2A"/>
    <x v="5"/>
    <s v="GNR_RES_WTR_NOPMP_MC-07"/>
    <x v="8"/>
    <n v="11.626502548218999"/>
  </r>
  <r>
    <x v="0"/>
    <x v="1"/>
    <x v="1"/>
    <x v="9"/>
    <x v="18"/>
    <s v="SE2A"/>
    <x v="5"/>
    <s v="GNR_RES_WTR_NOPMP_MC-08"/>
    <x v="8"/>
    <n v="11.626502548218999"/>
  </r>
  <r>
    <x v="0"/>
    <x v="1"/>
    <x v="1"/>
    <x v="9"/>
    <x v="18"/>
    <s v="SE2A"/>
    <x v="5"/>
    <s v="GNR_RES_WTR_NOPMP_MC-09"/>
    <x v="8"/>
    <n v="11.626502548218999"/>
  </r>
  <r>
    <x v="0"/>
    <x v="1"/>
    <x v="1"/>
    <x v="9"/>
    <x v="18"/>
    <s v="SE2A"/>
    <x v="5"/>
    <s v="GNR_RES_WTR_NOPMP_MC-10"/>
    <x v="8"/>
    <n v="11.626502548218999"/>
  </r>
  <r>
    <x v="0"/>
    <x v="1"/>
    <x v="1"/>
    <x v="9"/>
    <x v="18"/>
    <s v="SE2A"/>
    <x v="5"/>
    <s v="GNR_RES_WTR_PMP_MC-01"/>
    <x v="8"/>
    <n v="2.4358841379310401"/>
  </r>
  <r>
    <x v="0"/>
    <x v="1"/>
    <x v="1"/>
    <x v="9"/>
    <x v="18"/>
    <s v="SE2A"/>
    <x v="5"/>
    <s v="GNR_ROR_WTR"/>
    <x v="8"/>
    <n v="65.881368559189198"/>
  </r>
  <r>
    <x v="0"/>
    <x v="1"/>
    <x v="1"/>
    <x v="9"/>
    <x v="18"/>
    <s v="SE2A"/>
    <x v="6"/>
    <s v="GNR_WT_WIND_ONS"/>
    <x v="8"/>
    <n v="95.961716709376006"/>
  </r>
  <r>
    <x v="0"/>
    <x v="1"/>
    <x v="1"/>
    <x v="9"/>
    <x v="18"/>
    <s v="SE2_IND"/>
    <x v="2"/>
    <s v="GNR_ST_MSW_BP_E-23_LS-220-MW-FEED_Y-2020"/>
    <x v="8"/>
    <n v="48.689539389447098"/>
  </r>
  <r>
    <x v="0"/>
    <x v="1"/>
    <x v="1"/>
    <x v="9"/>
    <x v="18"/>
    <s v="SE2_IND"/>
    <x v="17"/>
    <s v="GNR_IND-ST_WOODCHI_BP_E-71"/>
    <x v="8"/>
    <n v="13.110620711999999"/>
  </r>
  <r>
    <x v="0"/>
    <x v="1"/>
    <x v="1"/>
    <x v="9"/>
    <x v="18"/>
    <s v="SE2_medium"/>
    <x v="2"/>
    <s v="GNR_ST_MSW_BP_CB-20"/>
    <x v="8"/>
    <n v="1.2518681070459801"/>
  </r>
  <r>
    <x v="0"/>
    <x v="1"/>
    <x v="1"/>
    <x v="9"/>
    <x v="18"/>
    <s v="SE2_medium"/>
    <x v="2"/>
    <s v="GNR_ST_MSW_BP_CB-40"/>
    <x v="8"/>
    <n v="3.8700278400000001"/>
  </r>
  <r>
    <x v="0"/>
    <x v="1"/>
    <x v="1"/>
    <x v="9"/>
    <x v="18"/>
    <s v="SE2_medium"/>
    <x v="17"/>
    <s v="GNR_ST_WOODCHI_BP_CB-30"/>
    <x v="8"/>
    <n v="0.50839185600000003"/>
  </r>
  <r>
    <x v="0"/>
    <x v="1"/>
    <x v="1"/>
    <x v="9"/>
    <x v="18"/>
    <s v="SE2_medium"/>
    <x v="17"/>
    <s v="GNR_ST_WOODCHI_BP_CB-40"/>
    <x v="8"/>
    <n v="4.2065520000000003"/>
  </r>
  <r>
    <x v="0"/>
    <x v="1"/>
    <x v="1"/>
    <x v="9"/>
    <x v="18"/>
    <s v="SE2_medium"/>
    <x v="17"/>
    <s v="GNR_ST_WOODCHI_BP_CB-50"/>
    <x v="8"/>
    <n v="0.64901087999999996"/>
  </r>
  <r>
    <x v="0"/>
    <x v="1"/>
    <x v="1"/>
    <x v="9"/>
    <x v="18"/>
    <s v="SE2_medium"/>
    <x v="24"/>
    <s v="GNR_ST_WOODPEL_BP_CB-30"/>
    <x v="8"/>
    <n v="0.32049919999999998"/>
  </r>
  <r>
    <x v="0"/>
    <x v="1"/>
    <x v="1"/>
    <x v="9"/>
    <x v="19"/>
    <s v="SE3A"/>
    <x v="23"/>
    <s v="GNR_ST_FUELOIL_CND_E-33"/>
    <x v="8"/>
    <n v="19.029640000000001"/>
  </r>
  <r>
    <x v="0"/>
    <x v="1"/>
    <x v="1"/>
    <x v="9"/>
    <x v="19"/>
    <s v="SE3A"/>
    <x v="21"/>
    <s v="GNR_GT_LIGHTOIL_CND_E-24"/>
    <x v="8"/>
    <n v="0.76118560000000002"/>
  </r>
  <r>
    <x v="0"/>
    <x v="1"/>
    <x v="1"/>
    <x v="9"/>
    <x v="19"/>
    <s v="SE3A"/>
    <x v="11"/>
    <s v="GNR_ST_NUCL_CND_E-33"/>
    <x v="8"/>
    <n v="844.38118296000005"/>
  </r>
  <r>
    <x v="0"/>
    <x v="1"/>
    <x v="1"/>
    <x v="9"/>
    <x v="19"/>
    <s v="SE3A"/>
    <x v="5"/>
    <s v="GNR_RES_WTR_NOPMP_MC-01"/>
    <x v="8"/>
    <n v="2.96816993103449"/>
  </r>
  <r>
    <x v="0"/>
    <x v="1"/>
    <x v="1"/>
    <x v="9"/>
    <x v="19"/>
    <s v="SE3A"/>
    <x v="5"/>
    <s v="GNR_RES_WTR_NOPMP_MC-02"/>
    <x v="8"/>
    <n v="2.96816993103449"/>
  </r>
  <r>
    <x v="0"/>
    <x v="1"/>
    <x v="1"/>
    <x v="9"/>
    <x v="19"/>
    <s v="SE3A"/>
    <x v="5"/>
    <s v="GNR_RES_WTR_NOPMP_MC-03"/>
    <x v="8"/>
    <n v="2.96816993103449"/>
  </r>
  <r>
    <x v="0"/>
    <x v="1"/>
    <x v="1"/>
    <x v="9"/>
    <x v="19"/>
    <s v="SE3A"/>
    <x v="5"/>
    <s v="GNR_RES_WTR_NOPMP_MC-04"/>
    <x v="8"/>
    <n v="2.96816993103449"/>
  </r>
  <r>
    <x v="0"/>
    <x v="1"/>
    <x v="1"/>
    <x v="9"/>
    <x v="19"/>
    <s v="SE3A"/>
    <x v="5"/>
    <s v="GNR_RES_WTR_NOPMP_MC-05"/>
    <x v="8"/>
    <n v="2.96816993103449"/>
  </r>
  <r>
    <x v="0"/>
    <x v="1"/>
    <x v="1"/>
    <x v="9"/>
    <x v="19"/>
    <s v="SE3A"/>
    <x v="5"/>
    <s v="GNR_RES_WTR_NOPMP_MC-06"/>
    <x v="8"/>
    <n v="2.96816993103449"/>
  </r>
  <r>
    <x v="0"/>
    <x v="1"/>
    <x v="1"/>
    <x v="9"/>
    <x v="19"/>
    <s v="SE3A"/>
    <x v="5"/>
    <s v="GNR_RES_WTR_NOPMP_MC-07"/>
    <x v="8"/>
    <n v="2.96816993103449"/>
  </r>
  <r>
    <x v="0"/>
    <x v="1"/>
    <x v="1"/>
    <x v="9"/>
    <x v="19"/>
    <s v="SE3A"/>
    <x v="5"/>
    <s v="GNR_RES_WTR_NOPMP_MC-08"/>
    <x v="8"/>
    <n v="2.96816993103449"/>
  </r>
  <r>
    <x v="0"/>
    <x v="1"/>
    <x v="1"/>
    <x v="9"/>
    <x v="19"/>
    <s v="SE3A"/>
    <x v="5"/>
    <s v="GNR_RES_WTR_NOPMP_MC-09"/>
    <x v="8"/>
    <n v="2.96816993103449"/>
  </r>
  <r>
    <x v="0"/>
    <x v="1"/>
    <x v="1"/>
    <x v="9"/>
    <x v="19"/>
    <s v="SE3A"/>
    <x v="5"/>
    <s v="GNR_RES_WTR_NOPMP_MC-10"/>
    <x v="8"/>
    <n v="2.96816993103449"/>
  </r>
  <r>
    <x v="0"/>
    <x v="1"/>
    <x v="1"/>
    <x v="9"/>
    <x v="19"/>
    <s v="SE3A"/>
    <x v="5"/>
    <s v="GNR_ROR_WTR"/>
    <x v="8"/>
    <n v="29.289025765517302"/>
  </r>
  <r>
    <x v="0"/>
    <x v="1"/>
    <x v="1"/>
    <x v="9"/>
    <x v="19"/>
    <s v="SE3A"/>
    <x v="6"/>
    <s v="GNR_WT_WIND_ONS"/>
    <x v="8"/>
    <n v="71.256202536960004"/>
  </r>
  <r>
    <x v="0"/>
    <x v="1"/>
    <x v="1"/>
    <x v="9"/>
    <x v="19"/>
    <s v="SE3_IND"/>
    <x v="2"/>
    <s v="GNR_ST_MSW_BP_E-23_LS-220-MW-FEED_Y-2020"/>
    <x v="8"/>
    <n v="74.377196400529499"/>
  </r>
  <r>
    <x v="0"/>
    <x v="1"/>
    <x v="1"/>
    <x v="9"/>
    <x v="19"/>
    <s v="SE3_IND"/>
    <x v="17"/>
    <s v="GNR_IND-ST_WOODCHI_BP_E-71"/>
    <x v="8"/>
    <n v="22.03482078"/>
  </r>
  <r>
    <x v="0"/>
    <x v="1"/>
    <x v="1"/>
    <x v="9"/>
    <x v="19"/>
    <s v="SE3_large"/>
    <x v="1"/>
    <s v="VARTAN6_ST_COAL_EXT"/>
    <x v="8"/>
    <n v="7.4476001600000004"/>
  </r>
  <r>
    <x v="0"/>
    <x v="1"/>
    <x v="1"/>
    <x v="9"/>
    <x v="19"/>
    <s v="SE3_large"/>
    <x v="2"/>
    <s v="AROS6_ST_MSW_EXT"/>
    <x v="8"/>
    <n v="10.215911999999999"/>
  </r>
  <r>
    <x v="0"/>
    <x v="1"/>
    <x v="1"/>
    <x v="9"/>
    <x v="19"/>
    <s v="SE3_large"/>
    <x v="2"/>
    <s v="GNR_ST_MSW_BP_CB-30"/>
    <x v="8"/>
    <n v="12.353402156951001"/>
  </r>
  <r>
    <x v="0"/>
    <x v="1"/>
    <x v="1"/>
    <x v="9"/>
    <x v="19"/>
    <s v="SE3_large"/>
    <x v="2"/>
    <s v="GNR_ST_MSW_BP_E-23_LS-220-MW-FEED_Y-2020"/>
    <x v="8"/>
    <n v="45.866366899797903"/>
  </r>
  <r>
    <x v="0"/>
    <x v="1"/>
    <x v="1"/>
    <x v="9"/>
    <x v="19"/>
    <s v="SE3_large"/>
    <x v="2"/>
    <s v="GNR_ST_MSW_BP_E-24_LS-220-MW-FEED_Y-2030"/>
    <x v="8"/>
    <n v="22.880214537548099"/>
  </r>
  <r>
    <x v="0"/>
    <x v="1"/>
    <x v="1"/>
    <x v="9"/>
    <x v="19"/>
    <s v="SE3_large"/>
    <x v="16"/>
    <s v="GNR_CC_NGAS_BP_CB-90"/>
    <x v="8"/>
    <n v="7.8422147999999998"/>
  </r>
  <r>
    <x v="0"/>
    <x v="1"/>
    <x v="1"/>
    <x v="9"/>
    <x v="19"/>
    <s v="SE3_large"/>
    <x v="17"/>
    <s v="GNR_ST_WOODCHI_BP_CB-10"/>
    <x v="8"/>
    <n v="0.78121680000000004"/>
  </r>
  <r>
    <x v="0"/>
    <x v="1"/>
    <x v="1"/>
    <x v="9"/>
    <x v="19"/>
    <s v="SE3_large"/>
    <x v="17"/>
    <s v="GNR_ST_WOODCHI_BP_CB-30"/>
    <x v="8"/>
    <n v="1.24241221943731"/>
  </r>
  <r>
    <x v="0"/>
    <x v="1"/>
    <x v="1"/>
    <x v="9"/>
    <x v="19"/>
    <s v="SE3_large"/>
    <x v="17"/>
    <s v="GNR_ST_WOODCHI_BP_CB-40"/>
    <x v="8"/>
    <n v="8.2647119770084796"/>
  </r>
  <r>
    <x v="0"/>
    <x v="1"/>
    <x v="1"/>
    <x v="9"/>
    <x v="19"/>
    <s v="SE3_large"/>
    <x v="17"/>
    <s v="GNR_ST_WOODCHI_BP_CB-80"/>
    <x v="8"/>
    <n v="4.9696488783501804"/>
  </r>
  <r>
    <x v="0"/>
    <x v="1"/>
    <x v="1"/>
    <x v="9"/>
    <x v="19"/>
    <s v="SE3_large"/>
    <x v="8"/>
    <s v="AROS7_ST_WOODWST_EXT"/>
    <x v="8"/>
    <n v="3.0647736000000001"/>
  </r>
  <r>
    <x v="0"/>
    <x v="1"/>
    <x v="1"/>
    <x v="9"/>
    <x v="19"/>
    <s v="SE3_medium"/>
    <x v="2"/>
    <s v="GNR_ST_MSW_BP_CB-10"/>
    <x v="8"/>
    <n v="2.052797376"/>
  </r>
  <r>
    <x v="0"/>
    <x v="1"/>
    <x v="1"/>
    <x v="9"/>
    <x v="19"/>
    <s v="SE3_medium"/>
    <x v="2"/>
    <s v="GNR_ST_MSW_BP_CB-20"/>
    <x v="8"/>
    <n v="1.2018720000000001"/>
  </r>
  <r>
    <x v="0"/>
    <x v="1"/>
    <x v="1"/>
    <x v="9"/>
    <x v="19"/>
    <s v="SE3_medium"/>
    <x v="2"/>
    <s v="GNR_ST_MSW_BP_CB-30"/>
    <x v="8"/>
    <n v="3.6657096"/>
  </r>
  <r>
    <x v="0"/>
    <x v="1"/>
    <x v="1"/>
    <x v="9"/>
    <x v="19"/>
    <s v="SE3_medium"/>
    <x v="9"/>
    <s v="GNR_ST_PEAT_BP_CB-10"/>
    <x v="8"/>
    <n v="0.20832448000000001"/>
  </r>
  <r>
    <x v="0"/>
    <x v="1"/>
    <x v="1"/>
    <x v="9"/>
    <x v="19"/>
    <s v="SE3_medium"/>
    <x v="17"/>
    <s v="GNR_ST_WOODCHI_BP_CB-10"/>
    <x v="8"/>
    <n v="9.6149760000000001E-2"/>
  </r>
  <r>
    <x v="0"/>
    <x v="1"/>
    <x v="1"/>
    <x v="9"/>
    <x v="19"/>
    <s v="SE3_medium"/>
    <x v="17"/>
    <s v="GNR_ST_WOODCHI_BP_CB-20"/>
    <x v="8"/>
    <n v="0.57973497791999995"/>
  </r>
  <r>
    <x v="0"/>
    <x v="1"/>
    <x v="1"/>
    <x v="9"/>
    <x v="19"/>
    <s v="SE3_medium"/>
    <x v="17"/>
    <s v="GNR_ST_WOODCHI_BP_CB-30"/>
    <x v="8"/>
    <n v="5.3365520544000002"/>
  </r>
  <r>
    <x v="0"/>
    <x v="1"/>
    <x v="1"/>
    <x v="9"/>
    <x v="19"/>
    <s v="SE3_medium"/>
    <x v="17"/>
    <s v="GNR_ST_WOODCHI_BP_CB-40"/>
    <x v="8"/>
    <n v="6.6191596257191998"/>
  </r>
  <r>
    <x v="0"/>
    <x v="1"/>
    <x v="1"/>
    <x v="9"/>
    <x v="19"/>
    <s v="SE3_medium"/>
    <x v="8"/>
    <s v="GNR_ST_WOODWST_BP_CB-20"/>
    <x v="8"/>
    <n v="0.31375241314591401"/>
  </r>
  <r>
    <x v="0"/>
    <x v="1"/>
    <x v="1"/>
    <x v="9"/>
    <x v="19"/>
    <s v="SE3_medium"/>
    <x v="8"/>
    <s v="GNR_ST_WOODWST_BP_CB-30"/>
    <x v="8"/>
    <n v="0.92003301599999998"/>
  </r>
  <r>
    <x v="0"/>
    <x v="1"/>
    <x v="1"/>
    <x v="9"/>
    <x v="19"/>
    <s v="SE3_medium"/>
    <x v="8"/>
    <s v="GNR_ST_WOODWST_BP_CB-40"/>
    <x v="8"/>
    <n v="5.6487984000000004"/>
  </r>
  <r>
    <x v="0"/>
    <x v="1"/>
    <x v="1"/>
    <x v="9"/>
    <x v="19"/>
    <s v="SE3_small"/>
    <x v="2"/>
    <s v="GNR_ST_MSW_BP_CB-20"/>
    <x v="8"/>
    <n v="0.40062399999999998"/>
  </r>
  <r>
    <x v="0"/>
    <x v="1"/>
    <x v="1"/>
    <x v="9"/>
    <x v="19"/>
    <s v="SE3_small"/>
    <x v="17"/>
    <s v="GNR_ST_WOODCHI_BP_CB-10"/>
    <x v="8"/>
    <n v="0.15624336"/>
  </r>
  <r>
    <x v="0"/>
    <x v="1"/>
    <x v="1"/>
    <x v="9"/>
    <x v="19"/>
    <s v="SE3_small"/>
    <x v="17"/>
    <s v="GNR_ST_WOODCHI_BP_CB-20"/>
    <x v="8"/>
    <n v="0.197707944"/>
  </r>
  <r>
    <x v="0"/>
    <x v="1"/>
    <x v="1"/>
    <x v="9"/>
    <x v="19"/>
    <s v="SE3_small"/>
    <x v="17"/>
    <s v="GNR_ST_WOODCHI_BP_CB-30"/>
    <x v="8"/>
    <n v="0.23977346399999999"/>
  </r>
  <r>
    <x v="0"/>
    <x v="1"/>
    <x v="1"/>
    <x v="9"/>
    <x v="19"/>
    <s v="SE3_small"/>
    <x v="8"/>
    <s v="GNR_ST_WOODWST_BP_CB-20"/>
    <x v="8"/>
    <n v="0.12018719999999999"/>
  </r>
  <r>
    <x v="0"/>
    <x v="1"/>
    <x v="1"/>
    <x v="9"/>
    <x v="20"/>
    <s v="SE4A"/>
    <x v="5"/>
    <s v="GNR_RES_WTR_NOPMP_MC-01"/>
    <x v="8"/>
    <n v="0.34479715923801202"/>
  </r>
  <r>
    <x v="0"/>
    <x v="1"/>
    <x v="1"/>
    <x v="9"/>
    <x v="20"/>
    <s v="SE4A"/>
    <x v="5"/>
    <s v="GNR_RES_WTR_NOPMP_MC-02"/>
    <x v="8"/>
    <n v="0.34479715923801202"/>
  </r>
  <r>
    <x v="0"/>
    <x v="1"/>
    <x v="1"/>
    <x v="9"/>
    <x v="20"/>
    <s v="SE4A"/>
    <x v="5"/>
    <s v="GNR_RES_WTR_NOPMP_MC-03"/>
    <x v="8"/>
    <n v="0.34479715923801202"/>
  </r>
  <r>
    <x v="0"/>
    <x v="1"/>
    <x v="1"/>
    <x v="9"/>
    <x v="20"/>
    <s v="SE4A"/>
    <x v="5"/>
    <s v="GNR_RES_WTR_NOPMP_MC-04"/>
    <x v="8"/>
    <n v="0.34479715923801202"/>
  </r>
  <r>
    <x v="0"/>
    <x v="1"/>
    <x v="1"/>
    <x v="9"/>
    <x v="20"/>
    <s v="SE4A"/>
    <x v="5"/>
    <s v="GNR_RES_WTR_NOPMP_MC-05"/>
    <x v="8"/>
    <n v="0.34479715923801202"/>
  </r>
  <r>
    <x v="0"/>
    <x v="1"/>
    <x v="1"/>
    <x v="9"/>
    <x v="20"/>
    <s v="SE4A"/>
    <x v="5"/>
    <s v="GNR_RES_WTR_NOPMP_MC-06"/>
    <x v="8"/>
    <n v="0.34479715923801202"/>
  </r>
  <r>
    <x v="0"/>
    <x v="1"/>
    <x v="1"/>
    <x v="9"/>
    <x v="20"/>
    <s v="SE4A"/>
    <x v="5"/>
    <s v="GNR_RES_WTR_NOPMP_MC-07"/>
    <x v="8"/>
    <n v="0.34479715923801202"/>
  </r>
  <r>
    <x v="0"/>
    <x v="1"/>
    <x v="1"/>
    <x v="9"/>
    <x v="20"/>
    <s v="SE4A"/>
    <x v="5"/>
    <s v="GNR_RES_WTR_NOPMP_MC-08"/>
    <x v="8"/>
    <n v="0.34479715923801202"/>
  </r>
  <r>
    <x v="0"/>
    <x v="1"/>
    <x v="1"/>
    <x v="9"/>
    <x v="20"/>
    <s v="SE4A"/>
    <x v="5"/>
    <s v="GNR_RES_WTR_NOPMP_MC-09"/>
    <x v="8"/>
    <n v="0.34479715923801202"/>
  </r>
  <r>
    <x v="0"/>
    <x v="1"/>
    <x v="1"/>
    <x v="9"/>
    <x v="20"/>
    <s v="SE4A"/>
    <x v="5"/>
    <s v="GNR_RES_WTR_NOPMP_MC-10"/>
    <x v="8"/>
    <n v="0.34479715923801202"/>
  </r>
  <r>
    <x v="0"/>
    <x v="1"/>
    <x v="1"/>
    <x v="9"/>
    <x v="20"/>
    <s v="SE4A"/>
    <x v="5"/>
    <s v="GNR_ROR_WTR"/>
    <x v="8"/>
    <n v="4.2703979524474702"/>
  </r>
  <r>
    <x v="0"/>
    <x v="1"/>
    <x v="1"/>
    <x v="9"/>
    <x v="20"/>
    <s v="SE4A"/>
    <x v="6"/>
    <s v="GNR_WT_WIND_ONS"/>
    <x v="8"/>
    <n v="37.978257802240002"/>
  </r>
  <r>
    <x v="0"/>
    <x v="1"/>
    <x v="1"/>
    <x v="9"/>
    <x v="20"/>
    <s v="SE4_IND"/>
    <x v="2"/>
    <s v="GNR_ST_MSW_BP_E-23_LS-220-MW-FEED_Y-2020"/>
    <x v="8"/>
    <n v="36.520328382906499"/>
  </r>
  <r>
    <x v="0"/>
    <x v="1"/>
    <x v="1"/>
    <x v="9"/>
    <x v="20"/>
    <s v="SE4_IND"/>
    <x v="17"/>
    <s v="GNR_IND-ST_WOODCHI_BP_E-71"/>
    <x v="8"/>
    <n v="15.18565272"/>
  </r>
  <r>
    <x v="0"/>
    <x v="1"/>
    <x v="1"/>
    <x v="9"/>
    <x v="20"/>
    <s v="SE4_large"/>
    <x v="2"/>
    <s v="GNR_ST_MSW_BP_CB-30"/>
    <x v="8"/>
    <n v="3.9769026530228802"/>
  </r>
  <r>
    <x v="0"/>
    <x v="1"/>
    <x v="1"/>
    <x v="9"/>
    <x v="20"/>
    <s v="SE4_large"/>
    <x v="2"/>
    <s v="GNR_ST_MSW_BP_E-23_LS-220-MW-FEED_Y-2020"/>
    <x v="8"/>
    <n v="3.2893982281610898"/>
  </r>
  <r>
    <x v="0"/>
    <x v="1"/>
    <x v="1"/>
    <x v="9"/>
    <x v="20"/>
    <s v="SE4_large"/>
    <x v="2"/>
    <s v="GNR_ST_MSW_BP_E-24_LS-220-MW-FEED_Y-2030"/>
    <x v="8"/>
    <n v="5.7709906426898696"/>
  </r>
  <r>
    <x v="0"/>
    <x v="1"/>
    <x v="1"/>
    <x v="9"/>
    <x v="20"/>
    <s v="SE4_large"/>
    <x v="16"/>
    <s v="ORESUND_CC_NGAS_EXT"/>
    <x v="8"/>
    <n v="5.4682075170240001"/>
  </r>
  <r>
    <x v="0"/>
    <x v="1"/>
    <x v="1"/>
    <x v="9"/>
    <x v="20"/>
    <s v="SE4_medium"/>
    <x v="2"/>
    <s v="GNR_ST_MSW_BP_CB-30"/>
    <x v="8"/>
    <n v="6.3161345388769599"/>
  </r>
  <r>
    <x v="0"/>
    <x v="1"/>
    <x v="1"/>
    <x v="9"/>
    <x v="20"/>
    <s v="SE4_medium"/>
    <x v="17"/>
    <s v="GNR_ST_WOODCHI_BP_CB-10"/>
    <x v="8"/>
    <n v="0.17226209582541099"/>
  </r>
  <r>
    <x v="0"/>
    <x v="1"/>
    <x v="1"/>
    <x v="9"/>
    <x v="20"/>
    <s v="SE4_medium"/>
    <x v="17"/>
    <s v="GNR_ST_WOODCHI_BP_CB-20"/>
    <x v="8"/>
    <n v="0.36657096"/>
  </r>
  <r>
    <x v="0"/>
    <x v="1"/>
    <x v="1"/>
    <x v="9"/>
    <x v="20"/>
    <s v="SE4_medium"/>
    <x v="17"/>
    <s v="GNR_ST_WOODCHI_BP_CB-30"/>
    <x v="8"/>
    <n v="2.4644538899147999"/>
  </r>
  <r>
    <x v="0"/>
    <x v="1"/>
    <x v="1"/>
    <x v="9"/>
    <x v="20"/>
    <s v="SE4_medium"/>
    <x v="17"/>
    <s v="GNR_ST_WOODCHI_BP_CB-40"/>
    <x v="8"/>
    <n v="2.7686612586440602"/>
  </r>
  <r>
    <x v="0"/>
    <x v="1"/>
    <x v="1"/>
    <x v="9"/>
    <x v="20"/>
    <s v="SE4_medium"/>
    <x v="17"/>
    <s v="GNR_ST_WOODCHI_BP_CB-60"/>
    <x v="8"/>
    <n v="2.2234631999999999"/>
  </r>
  <r>
    <x v="0"/>
    <x v="1"/>
    <x v="1"/>
    <x v="10"/>
    <x v="21"/>
    <s v="UK_A"/>
    <x v="3"/>
    <s v="GNR_ES_ELEC_BAT-LITHIO_E-95_Y-16-29"/>
    <x v="8"/>
    <n v="129.8374907502"/>
  </r>
  <r>
    <x v="0"/>
    <x v="1"/>
    <x v="1"/>
    <x v="10"/>
    <x v="21"/>
    <s v="UK_A"/>
    <x v="16"/>
    <s v="GNR_GT_NGAS_CND_E-35"/>
    <x v="8"/>
    <n v="8.6134160000000008"/>
  </r>
  <r>
    <x v="0"/>
    <x v="1"/>
    <x v="1"/>
    <x v="10"/>
    <x v="21"/>
    <s v="UK_A"/>
    <x v="11"/>
    <s v="GNR_ST_NUCL_CND_E-33"/>
    <x v="8"/>
    <n v="1289.2240569600001"/>
  </r>
  <r>
    <x v="0"/>
    <x v="1"/>
    <x v="1"/>
    <x v="10"/>
    <x v="21"/>
    <s v="UK_A"/>
    <x v="4"/>
    <s v="GNR_PV_SUN"/>
    <x v="8"/>
    <n v="56.887646116028002"/>
  </r>
  <r>
    <x v="0"/>
    <x v="1"/>
    <x v="1"/>
    <x v="10"/>
    <x v="21"/>
    <s v="UK_A"/>
    <x v="4"/>
    <s v="GNR_PV_SUN_LS-4-MW_Y-2020"/>
    <x v="8"/>
    <n v="34.900336659645099"/>
  </r>
  <r>
    <x v="0"/>
    <x v="1"/>
    <x v="1"/>
    <x v="10"/>
    <x v="21"/>
    <s v="UK_A"/>
    <x v="5"/>
    <s v="GNR_ES_WTR_PMP"/>
    <x v="8"/>
    <n v="3.8509829787233998E-3"/>
  </r>
  <r>
    <x v="0"/>
    <x v="1"/>
    <x v="1"/>
    <x v="10"/>
    <x v="21"/>
    <s v="UK_A"/>
    <x v="5"/>
    <s v="GNR_ROR_WTR"/>
    <x v="8"/>
    <n v="39.289908965517299"/>
  </r>
  <r>
    <x v="0"/>
    <x v="1"/>
    <x v="1"/>
    <x v="10"/>
    <x v="21"/>
    <s v="UK_A"/>
    <x v="6"/>
    <s v="GNR_WT_WIND_ONS"/>
    <x v="8"/>
    <n v="199.63305449472"/>
  </r>
  <r>
    <x v="0"/>
    <x v="1"/>
    <x v="1"/>
    <x v="10"/>
    <x v="21"/>
    <s v="UK_A"/>
    <x v="6"/>
    <s v="GNR_WT_WIND_ON_LS_Y-2020"/>
    <x v="8"/>
    <n v="719.81806716400001"/>
  </r>
  <r>
    <x v="0"/>
    <x v="1"/>
    <x v="1"/>
    <x v="10"/>
    <x v="21"/>
    <s v="UK_A"/>
    <x v="6"/>
    <s v="GNR_WT_WIND_ON_LS_Y-2030"/>
    <x v="8"/>
    <n v="11.09994294024"/>
  </r>
  <r>
    <x v="0"/>
    <x v="1"/>
    <x v="1"/>
    <x v="10"/>
    <x v="21"/>
    <s v="UK_Offshore"/>
    <x v="6"/>
    <s v="GNR_WT_WIND_OFF"/>
    <x v="8"/>
    <n v="236.98488659495999"/>
  </r>
  <r>
    <x v="0"/>
    <x v="2"/>
    <x v="2"/>
    <x v="1"/>
    <x v="2"/>
    <s v="EE_Industry"/>
    <x v="7"/>
    <s v="GNR_ENG_RETORT-GAS_E-44"/>
    <x v="8"/>
    <n v="1.1699993561199999"/>
  </r>
  <r>
    <x v="0"/>
    <x v="2"/>
    <x v="2"/>
    <x v="1"/>
    <x v="2"/>
    <s v="EE_Industry"/>
    <x v="15"/>
    <s v="IMAVERE_ST_WOOD_BP"/>
    <x v="8"/>
    <n v="0.49263131805999999"/>
  </r>
  <r>
    <x v="0"/>
    <x v="2"/>
    <x v="2"/>
    <x v="1"/>
    <x v="2"/>
    <s v="EE_Industry"/>
    <x v="15"/>
    <s v="OSULA_ST_WOOD_BP"/>
    <x v="8"/>
    <n v="0.49263131805999999"/>
  </r>
  <r>
    <x v="0"/>
    <x v="2"/>
    <x v="2"/>
    <x v="1"/>
    <x v="2"/>
    <s v="EE_Narva"/>
    <x v="25"/>
    <s v="AUVERE_ST_SHALE_CND"/>
    <x v="8"/>
    <n v="8.4008400000000005"/>
  </r>
  <r>
    <x v="0"/>
    <x v="2"/>
    <x v="2"/>
    <x v="1"/>
    <x v="2"/>
    <s v="EE_Rural"/>
    <x v="16"/>
    <s v="GNR_ENG_NGAS_EXT_E-44"/>
    <x v="8"/>
    <n v="4.9263130783999999E-2"/>
  </r>
  <r>
    <x v="0"/>
    <x v="2"/>
    <x v="2"/>
    <x v="1"/>
    <x v="2"/>
    <s v="EE_Tallinn"/>
    <x v="15"/>
    <s v="MUSTAMAE_ST_WOOD_BP"/>
    <x v="8"/>
    <n v="0.49263131805999999"/>
  </r>
  <r>
    <x v="0"/>
    <x v="2"/>
    <x v="2"/>
    <x v="1"/>
    <x v="2"/>
    <s v="EE_Tallinn"/>
    <x v="15"/>
    <s v="VAO-2_ST_WOOD_BP"/>
    <x v="8"/>
    <n v="1.034525767926"/>
  </r>
  <r>
    <x v="0"/>
    <x v="2"/>
    <x v="2"/>
    <x v="2"/>
    <x v="3"/>
    <s v="FI_IND"/>
    <x v="20"/>
    <s v="GNR_IND-ST_BGAS_BP_CB-30"/>
    <x v="8"/>
    <n v="1.7242095774400001E-2"/>
  </r>
  <r>
    <x v="0"/>
    <x v="2"/>
    <x v="2"/>
    <x v="2"/>
    <x v="3"/>
    <s v="FI_IND"/>
    <x v="16"/>
    <s v="GNR_IND-ST_NGAS_BP_CB-30"/>
    <x v="8"/>
    <n v="1.7796305995720001"/>
  </r>
  <r>
    <x v="0"/>
    <x v="2"/>
    <x v="2"/>
    <x v="2"/>
    <x v="3"/>
    <s v="FI_large"/>
    <x v="9"/>
    <s v="KELJONLAHTI_ST_PEAT_EXT"/>
    <x v="8"/>
    <n v="7.59983728"/>
  </r>
  <r>
    <x v="0"/>
    <x v="2"/>
    <x v="2"/>
    <x v="2"/>
    <x v="3"/>
    <s v="FinA"/>
    <x v="11"/>
    <s v="GNR_ST_NUCL_CND_E-33"/>
    <x v="8"/>
    <n v="353.350368"/>
  </r>
  <r>
    <x v="0"/>
    <x v="2"/>
    <x v="2"/>
    <x v="2"/>
    <x v="3"/>
    <s v="FinA"/>
    <x v="5"/>
    <s v="GNR_RES_WTR_NOPMP_MC-01"/>
    <x v="8"/>
    <n v="3.5399260689655199"/>
  </r>
  <r>
    <x v="0"/>
    <x v="2"/>
    <x v="2"/>
    <x v="2"/>
    <x v="3"/>
    <s v="FinA"/>
    <x v="5"/>
    <s v="GNR_RES_WTR_NOPMP_MC-02"/>
    <x v="8"/>
    <n v="3.5399260689655199"/>
  </r>
  <r>
    <x v="0"/>
    <x v="2"/>
    <x v="2"/>
    <x v="2"/>
    <x v="3"/>
    <s v="FinA"/>
    <x v="5"/>
    <s v="GNR_RES_WTR_NOPMP_MC-03"/>
    <x v="8"/>
    <n v="3.5399260689655199"/>
  </r>
  <r>
    <x v="0"/>
    <x v="2"/>
    <x v="2"/>
    <x v="2"/>
    <x v="3"/>
    <s v="FinA"/>
    <x v="5"/>
    <s v="GNR_RES_WTR_NOPMP_MC-04"/>
    <x v="8"/>
    <n v="3.5399260689655199"/>
  </r>
  <r>
    <x v="0"/>
    <x v="2"/>
    <x v="2"/>
    <x v="2"/>
    <x v="3"/>
    <s v="FinA"/>
    <x v="5"/>
    <s v="GNR_RES_WTR_NOPMP_MC-05"/>
    <x v="8"/>
    <n v="3.5399260689655199"/>
  </r>
  <r>
    <x v="0"/>
    <x v="2"/>
    <x v="2"/>
    <x v="2"/>
    <x v="3"/>
    <s v="FinA"/>
    <x v="5"/>
    <s v="GNR_RES_WTR_NOPMP_MC-06"/>
    <x v="8"/>
    <n v="3.5399260689655199"/>
  </r>
  <r>
    <x v="0"/>
    <x v="2"/>
    <x v="2"/>
    <x v="2"/>
    <x v="3"/>
    <s v="FinA"/>
    <x v="5"/>
    <s v="GNR_RES_WTR_NOPMP_MC-07"/>
    <x v="8"/>
    <n v="3.5399260689655199"/>
  </r>
  <r>
    <x v="0"/>
    <x v="2"/>
    <x v="2"/>
    <x v="2"/>
    <x v="3"/>
    <s v="FinA"/>
    <x v="5"/>
    <s v="GNR_RES_WTR_NOPMP_MC-08"/>
    <x v="8"/>
    <n v="3.5399260689655199"/>
  </r>
  <r>
    <x v="0"/>
    <x v="2"/>
    <x v="2"/>
    <x v="2"/>
    <x v="3"/>
    <s v="FinA"/>
    <x v="5"/>
    <s v="GNR_RES_WTR_NOPMP_MC-09"/>
    <x v="8"/>
    <n v="3.5399260689655199"/>
  </r>
  <r>
    <x v="0"/>
    <x v="2"/>
    <x v="2"/>
    <x v="2"/>
    <x v="3"/>
    <s v="FinA"/>
    <x v="5"/>
    <s v="GNR_RES_WTR_NOPMP_MC-10"/>
    <x v="8"/>
    <n v="3.5399260689655199"/>
  </r>
  <r>
    <x v="0"/>
    <x v="2"/>
    <x v="2"/>
    <x v="2"/>
    <x v="3"/>
    <s v="FinA"/>
    <x v="5"/>
    <s v="GNR_ROR_WTR"/>
    <x v="8"/>
    <n v="41.876908137931103"/>
  </r>
  <r>
    <x v="0"/>
    <x v="2"/>
    <x v="2"/>
    <x v="3"/>
    <x v="4"/>
    <s v="DE4-E_A"/>
    <x v="3"/>
    <s v="AGG-DE4-E_RES_WTR_PMP"/>
    <x v="8"/>
    <n v="38.906482758620797"/>
  </r>
  <r>
    <x v="0"/>
    <x v="2"/>
    <x v="2"/>
    <x v="3"/>
    <x v="4"/>
    <s v="DE4-E_A"/>
    <x v="5"/>
    <s v="GNR_ROR_WTR"/>
    <x v="8"/>
    <n v="12.4148894896552"/>
  </r>
  <r>
    <x v="0"/>
    <x v="2"/>
    <x v="2"/>
    <x v="3"/>
    <x v="5"/>
    <s v="DE4-N_A"/>
    <x v="3"/>
    <s v="AGG-DE4-N_RES_WTR_PMP"/>
    <x v="8"/>
    <n v="1.9187420689655199"/>
  </r>
  <r>
    <x v="0"/>
    <x v="2"/>
    <x v="2"/>
    <x v="3"/>
    <x v="5"/>
    <s v="DE4-N_A"/>
    <x v="5"/>
    <s v="GNR_ROR_WTR"/>
    <x v="8"/>
    <n v="0.10938924137931"/>
  </r>
  <r>
    <x v="0"/>
    <x v="2"/>
    <x v="2"/>
    <x v="3"/>
    <x v="6"/>
    <s v="DE4-S_A"/>
    <x v="3"/>
    <s v="AGG-DE4-S_RES_WTR_PMP"/>
    <x v="8"/>
    <n v="34.846675862069098"/>
  </r>
  <r>
    <x v="0"/>
    <x v="2"/>
    <x v="2"/>
    <x v="3"/>
    <x v="6"/>
    <s v="DE4-S_A"/>
    <x v="5"/>
    <s v="GNR_RES_WTR_NOPMP"/>
    <x v="8"/>
    <n v="2.7967558620689701"/>
  </r>
  <r>
    <x v="0"/>
    <x v="2"/>
    <x v="2"/>
    <x v="3"/>
    <x v="6"/>
    <s v="DE4-S_A"/>
    <x v="5"/>
    <s v="GNR_ROR_WTR"/>
    <x v="8"/>
    <n v="178.78464838620701"/>
  </r>
  <r>
    <x v="0"/>
    <x v="2"/>
    <x v="2"/>
    <x v="3"/>
    <x v="7"/>
    <s v="DE4-W_A"/>
    <x v="3"/>
    <s v="AGG-DE4-W_RES_WTR_PMP"/>
    <x v="8"/>
    <n v="18.462455172413801"/>
  </r>
  <r>
    <x v="0"/>
    <x v="2"/>
    <x v="2"/>
    <x v="3"/>
    <x v="7"/>
    <s v="DE4-W_A"/>
    <x v="5"/>
    <s v="GNR_ROR_WTR"/>
    <x v="8"/>
    <n v="8.1534455172413907"/>
  </r>
  <r>
    <x v="0"/>
    <x v="2"/>
    <x v="2"/>
    <x v="4"/>
    <x v="8"/>
    <s v="LV_Other_DH"/>
    <x v="20"/>
    <s v="GNR_GT_BGAS_BP_E-30"/>
    <x v="8"/>
    <n v="1.4670810000000001"/>
  </r>
  <r>
    <x v="0"/>
    <x v="2"/>
    <x v="2"/>
    <x v="4"/>
    <x v="8"/>
    <s v="LV_Other_DH"/>
    <x v="16"/>
    <s v="GNR_ST_NGAS_BP_E-28"/>
    <x v="8"/>
    <n v="1.4790023439626401"/>
  </r>
  <r>
    <x v="0"/>
    <x v="2"/>
    <x v="2"/>
    <x v="4"/>
    <x v="8"/>
    <s v="LV_Other_DH"/>
    <x v="5"/>
    <s v="GNR_RES_WTR_NOPMP"/>
    <x v="8"/>
    <n v="27.381142068965499"/>
  </r>
  <r>
    <x v="0"/>
    <x v="2"/>
    <x v="2"/>
    <x v="4"/>
    <x v="8"/>
    <s v="LV_Other_DH"/>
    <x v="15"/>
    <s v="GNR_ST_WOOD_BP_E-30"/>
    <x v="8"/>
    <n v="2.6602091175239999"/>
  </r>
  <r>
    <x v="0"/>
    <x v="2"/>
    <x v="2"/>
    <x v="4"/>
    <x v="8"/>
    <s v="LV_RigaR"/>
    <x v="5"/>
    <s v="GNR_RES_WTR_NOPMP"/>
    <x v="8"/>
    <n v="9.0669020689655309"/>
  </r>
  <r>
    <x v="0"/>
    <x v="2"/>
    <x v="2"/>
    <x v="5"/>
    <x v="9"/>
    <s v="LT_KauU"/>
    <x v="5"/>
    <s v="GNR_ROR_WTR"/>
    <x v="8"/>
    <n v="2.88246289655173"/>
  </r>
  <r>
    <x v="0"/>
    <x v="2"/>
    <x v="2"/>
    <x v="5"/>
    <x v="9"/>
    <s v="LT_KlaU"/>
    <x v="4"/>
    <s v="GNR_PV_SUN"/>
    <x v="8"/>
    <n v="0.92254226316859"/>
  </r>
  <r>
    <x v="0"/>
    <x v="2"/>
    <x v="2"/>
    <x v="5"/>
    <x v="9"/>
    <s v="LT_Other_DH"/>
    <x v="14"/>
    <s v="LIFOSA_ST_HEAT_BP"/>
    <x v="8"/>
    <n v="1.8227358768219999"/>
  </r>
  <r>
    <x v="0"/>
    <x v="2"/>
    <x v="2"/>
    <x v="5"/>
    <x v="9"/>
    <s v="LT_VilU"/>
    <x v="5"/>
    <s v="GNR_ES_WTR_PMP"/>
    <x v="8"/>
    <n v="0.136991489361702"/>
  </r>
  <r>
    <x v="0"/>
    <x v="2"/>
    <x v="2"/>
    <x v="6"/>
    <x v="10"/>
    <s v="NL_A"/>
    <x v="5"/>
    <s v="GNR_ROR_WTR"/>
    <x v="8"/>
    <n v="0.85707034482758704"/>
  </r>
  <r>
    <x v="0"/>
    <x v="2"/>
    <x v="2"/>
    <x v="7"/>
    <x v="11"/>
    <s v="NO1_A1"/>
    <x v="5"/>
    <s v="GNR_RES_WTR_NOPMP_MC-01"/>
    <x v="8"/>
    <n v="3.6087172413793098"/>
  </r>
  <r>
    <x v="0"/>
    <x v="2"/>
    <x v="2"/>
    <x v="7"/>
    <x v="11"/>
    <s v="NO1_A1"/>
    <x v="5"/>
    <s v="GNR_RES_WTR_NOPMP_MC-02"/>
    <x v="8"/>
    <n v="3.6087172413793098"/>
  </r>
  <r>
    <x v="0"/>
    <x v="2"/>
    <x v="2"/>
    <x v="7"/>
    <x v="11"/>
    <s v="NO1_A1"/>
    <x v="5"/>
    <s v="GNR_RES_WTR_NOPMP_MC-03"/>
    <x v="8"/>
    <n v="3.6087172413793098"/>
  </r>
  <r>
    <x v="0"/>
    <x v="2"/>
    <x v="2"/>
    <x v="7"/>
    <x v="11"/>
    <s v="NO1_A1"/>
    <x v="5"/>
    <s v="GNR_RES_WTR_NOPMP_MC-04"/>
    <x v="8"/>
    <n v="3.6087172413793098"/>
  </r>
  <r>
    <x v="0"/>
    <x v="2"/>
    <x v="2"/>
    <x v="7"/>
    <x v="11"/>
    <s v="NO1_A1"/>
    <x v="5"/>
    <s v="GNR_RES_WTR_NOPMP_MC-05"/>
    <x v="8"/>
    <n v="3.6087172413793098"/>
  </r>
  <r>
    <x v="0"/>
    <x v="2"/>
    <x v="2"/>
    <x v="7"/>
    <x v="11"/>
    <s v="NO1_A1"/>
    <x v="5"/>
    <s v="GNR_RES_WTR_NOPMP_MC-06"/>
    <x v="8"/>
    <n v="3.6087172413793098"/>
  </r>
  <r>
    <x v="0"/>
    <x v="2"/>
    <x v="2"/>
    <x v="7"/>
    <x v="11"/>
    <s v="NO1_A1"/>
    <x v="5"/>
    <s v="GNR_RES_WTR_NOPMP_MC-07"/>
    <x v="8"/>
    <n v="3.6087172413793098"/>
  </r>
  <r>
    <x v="0"/>
    <x v="2"/>
    <x v="2"/>
    <x v="7"/>
    <x v="11"/>
    <s v="NO1_A1"/>
    <x v="5"/>
    <s v="GNR_RES_WTR_NOPMP_MC-08"/>
    <x v="8"/>
    <n v="3.6087172413793098"/>
  </r>
  <r>
    <x v="0"/>
    <x v="2"/>
    <x v="2"/>
    <x v="7"/>
    <x v="11"/>
    <s v="NO1_A1"/>
    <x v="5"/>
    <s v="GNR_RES_WTR_NOPMP_MC-09"/>
    <x v="8"/>
    <n v="3.6087172413793098"/>
  </r>
  <r>
    <x v="0"/>
    <x v="2"/>
    <x v="2"/>
    <x v="7"/>
    <x v="11"/>
    <s v="NO1_A1"/>
    <x v="5"/>
    <s v="GNR_RES_WTR_NOPMP_MC-10"/>
    <x v="8"/>
    <n v="3.6087172413793098"/>
  </r>
  <r>
    <x v="0"/>
    <x v="2"/>
    <x v="2"/>
    <x v="7"/>
    <x v="11"/>
    <s v="NO1_A1"/>
    <x v="5"/>
    <s v="GNR_ROR_WTR"/>
    <x v="8"/>
    <n v="47.457572828689699"/>
  </r>
  <r>
    <x v="0"/>
    <x v="2"/>
    <x v="2"/>
    <x v="7"/>
    <x v="12"/>
    <s v="NO2_A1"/>
    <x v="5"/>
    <s v="GNR_RES_WTR_NOPMP_MC-01"/>
    <x v="8"/>
    <n v="8.2818268906143402"/>
  </r>
  <r>
    <x v="0"/>
    <x v="2"/>
    <x v="2"/>
    <x v="7"/>
    <x v="12"/>
    <s v="NO2_A1"/>
    <x v="5"/>
    <s v="GNR_RES_WTR_NOPMP_MC-02"/>
    <x v="8"/>
    <n v="20.010157925097101"/>
  </r>
  <r>
    <x v="0"/>
    <x v="2"/>
    <x v="2"/>
    <x v="7"/>
    <x v="12"/>
    <s v="NO2_A1"/>
    <x v="5"/>
    <s v="GNR_RES_WTR_NOPMP_MC-03"/>
    <x v="8"/>
    <n v="20.010157925097101"/>
  </r>
  <r>
    <x v="0"/>
    <x v="2"/>
    <x v="2"/>
    <x v="7"/>
    <x v="12"/>
    <s v="NO2_A1"/>
    <x v="5"/>
    <s v="GNR_RES_WTR_NOPMP_MC-04"/>
    <x v="8"/>
    <n v="20.010157925097101"/>
  </r>
  <r>
    <x v="0"/>
    <x v="2"/>
    <x v="2"/>
    <x v="7"/>
    <x v="12"/>
    <s v="NO2_A1"/>
    <x v="5"/>
    <s v="GNR_RES_WTR_NOPMP_MC-05"/>
    <x v="8"/>
    <n v="20.010157925097101"/>
  </r>
  <r>
    <x v="0"/>
    <x v="2"/>
    <x v="2"/>
    <x v="7"/>
    <x v="12"/>
    <s v="NO2_A1"/>
    <x v="5"/>
    <s v="GNR_RES_WTR_NOPMP_MC-06"/>
    <x v="8"/>
    <n v="20.010157925097101"/>
  </r>
  <r>
    <x v="0"/>
    <x v="2"/>
    <x v="2"/>
    <x v="7"/>
    <x v="12"/>
    <s v="NO2_A1"/>
    <x v="5"/>
    <s v="GNR_RES_WTR_NOPMP_MC-07"/>
    <x v="8"/>
    <n v="20.010157925097101"/>
  </r>
  <r>
    <x v="0"/>
    <x v="2"/>
    <x v="2"/>
    <x v="7"/>
    <x v="12"/>
    <s v="NO2_A1"/>
    <x v="5"/>
    <s v="GNR_RES_WTR_NOPMP_MC-08"/>
    <x v="8"/>
    <n v="20.010157925097101"/>
  </r>
  <r>
    <x v="0"/>
    <x v="2"/>
    <x v="2"/>
    <x v="7"/>
    <x v="12"/>
    <s v="NO2_A1"/>
    <x v="5"/>
    <s v="GNR_RES_WTR_NOPMP_MC-09"/>
    <x v="8"/>
    <n v="20.010157925097101"/>
  </r>
  <r>
    <x v="0"/>
    <x v="2"/>
    <x v="2"/>
    <x v="7"/>
    <x v="12"/>
    <s v="NO2_A1"/>
    <x v="5"/>
    <s v="GNR_RES_WTR_NOPMP_MC-10"/>
    <x v="8"/>
    <n v="20.010157925097101"/>
  </r>
  <r>
    <x v="0"/>
    <x v="2"/>
    <x v="2"/>
    <x v="7"/>
    <x v="12"/>
    <s v="NO2_A1"/>
    <x v="5"/>
    <s v="GNR_RES_WTR_PMP_MC-01"/>
    <x v="8"/>
    <n v="11.7283310344828"/>
  </r>
  <r>
    <x v="0"/>
    <x v="2"/>
    <x v="2"/>
    <x v="7"/>
    <x v="12"/>
    <s v="NO2_A1"/>
    <x v="5"/>
    <s v="GNR_ROR_WTR"/>
    <x v="8"/>
    <n v="51.292458358960097"/>
  </r>
  <r>
    <x v="0"/>
    <x v="2"/>
    <x v="2"/>
    <x v="7"/>
    <x v="13"/>
    <s v="NO3_A1"/>
    <x v="5"/>
    <s v="GNR_RES_WTR_NOPMP_MC-01"/>
    <x v="8"/>
    <n v="5.0036333674124602"/>
  </r>
  <r>
    <x v="0"/>
    <x v="2"/>
    <x v="2"/>
    <x v="7"/>
    <x v="13"/>
    <s v="NO3_A1"/>
    <x v="5"/>
    <s v="GNR_RES_WTR_NOPMP_MC-02"/>
    <x v="8"/>
    <n v="6.3636686777572899"/>
  </r>
  <r>
    <x v="0"/>
    <x v="2"/>
    <x v="2"/>
    <x v="7"/>
    <x v="13"/>
    <s v="NO3_A1"/>
    <x v="5"/>
    <s v="GNR_RES_WTR_NOPMP_MC-03"/>
    <x v="8"/>
    <n v="6.3636686777572899"/>
  </r>
  <r>
    <x v="0"/>
    <x v="2"/>
    <x v="2"/>
    <x v="7"/>
    <x v="13"/>
    <s v="NO3_A1"/>
    <x v="5"/>
    <s v="GNR_RES_WTR_NOPMP_MC-04"/>
    <x v="8"/>
    <n v="6.3636686777572899"/>
  </r>
  <r>
    <x v="0"/>
    <x v="2"/>
    <x v="2"/>
    <x v="7"/>
    <x v="13"/>
    <s v="NO3_A1"/>
    <x v="5"/>
    <s v="GNR_RES_WTR_NOPMP_MC-05"/>
    <x v="8"/>
    <n v="6.3636686777572899"/>
  </r>
  <r>
    <x v="0"/>
    <x v="2"/>
    <x v="2"/>
    <x v="7"/>
    <x v="13"/>
    <s v="NO3_A1"/>
    <x v="5"/>
    <s v="GNR_RES_WTR_NOPMP_MC-06"/>
    <x v="8"/>
    <n v="6.3636686777572899"/>
  </r>
  <r>
    <x v="0"/>
    <x v="2"/>
    <x v="2"/>
    <x v="7"/>
    <x v="13"/>
    <s v="NO3_A1"/>
    <x v="5"/>
    <s v="GNR_RES_WTR_NOPMP_MC-07"/>
    <x v="8"/>
    <n v="6.3636686777572899"/>
  </r>
  <r>
    <x v="0"/>
    <x v="2"/>
    <x v="2"/>
    <x v="7"/>
    <x v="13"/>
    <s v="NO3_A1"/>
    <x v="5"/>
    <s v="GNR_RES_WTR_NOPMP_MC-08"/>
    <x v="8"/>
    <n v="6.3636686777572899"/>
  </r>
  <r>
    <x v="0"/>
    <x v="2"/>
    <x v="2"/>
    <x v="7"/>
    <x v="13"/>
    <s v="NO3_A1"/>
    <x v="5"/>
    <s v="GNR_RES_WTR_NOPMP_MC-09"/>
    <x v="8"/>
    <n v="6.3636686777572899"/>
  </r>
  <r>
    <x v="0"/>
    <x v="2"/>
    <x v="2"/>
    <x v="7"/>
    <x v="13"/>
    <s v="NO3_A1"/>
    <x v="5"/>
    <s v="GNR_RES_WTR_NOPMP_MC-10"/>
    <x v="8"/>
    <n v="6.3636686777572899"/>
  </r>
  <r>
    <x v="0"/>
    <x v="2"/>
    <x v="2"/>
    <x v="7"/>
    <x v="13"/>
    <s v="NO3_A1"/>
    <x v="5"/>
    <s v="GNR_RES_WTR_PMP_MC-01"/>
    <x v="8"/>
    <n v="1.3600353103448299"/>
  </r>
  <r>
    <x v="0"/>
    <x v="2"/>
    <x v="2"/>
    <x v="7"/>
    <x v="13"/>
    <s v="NO3_A1"/>
    <x v="5"/>
    <s v="GNR_ROR_WTR"/>
    <x v="8"/>
    <n v="41.3177952174617"/>
  </r>
  <r>
    <x v="0"/>
    <x v="2"/>
    <x v="2"/>
    <x v="7"/>
    <x v="14"/>
    <s v="NO4_A1"/>
    <x v="5"/>
    <s v="GNR_RES_WTR_NOPMP_MC-01"/>
    <x v="8"/>
    <n v="9.4630408118988907"/>
  </r>
  <r>
    <x v="0"/>
    <x v="2"/>
    <x v="2"/>
    <x v="7"/>
    <x v="14"/>
    <s v="NO4_A1"/>
    <x v="5"/>
    <s v="GNR_RES_WTR_NOPMP_MC-02"/>
    <x v="8"/>
    <n v="9.4630408118988907"/>
  </r>
  <r>
    <x v="0"/>
    <x v="2"/>
    <x v="2"/>
    <x v="7"/>
    <x v="14"/>
    <s v="NO4_A1"/>
    <x v="5"/>
    <s v="GNR_RES_WTR_NOPMP_MC-03"/>
    <x v="8"/>
    <n v="9.4630408118988907"/>
  </r>
  <r>
    <x v="0"/>
    <x v="2"/>
    <x v="2"/>
    <x v="7"/>
    <x v="14"/>
    <s v="NO4_A1"/>
    <x v="5"/>
    <s v="GNR_RES_WTR_NOPMP_MC-04"/>
    <x v="8"/>
    <n v="9.4630408118988907"/>
  </r>
  <r>
    <x v="0"/>
    <x v="2"/>
    <x v="2"/>
    <x v="7"/>
    <x v="14"/>
    <s v="NO4_A1"/>
    <x v="5"/>
    <s v="GNR_RES_WTR_NOPMP_MC-05"/>
    <x v="8"/>
    <n v="9.4630408118988907"/>
  </r>
  <r>
    <x v="0"/>
    <x v="2"/>
    <x v="2"/>
    <x v="7"/>
    <x v="14"/>
    <s v="NO4_A1"/>
    <x v="5"/>
    <s v="GNR_RES_WTR_NOPMP_MC-06"/>
    <x v="8"/>
    <n v="9.4630408118988907"/>
  </r>
  <r>
    <x v="0"/>
    <x v="2"/>
    <x v="2"/>
    <x v="7"/>
    <x v="14"/>
    <s v="NO4_A1"/>
    <x v="5"/>
    <s v="GNR_RES_WTR_NOPMP_MC-07"/>
    <x v="8"/>
    <n v="9.4630408118988907"/>
  </r>
  <r>
    <x v="0"/>
    <x v="2"/>
    <x v="2"/>
    <x v="7"/>
    <x v="14"/>
    <s v="NO4_A1"/>
    <x v="5"/>
    <s v="GNR_RES_WTR_NOPMP_MC-08"/>
    <x v="8"/>
    <n v="9.4630408118988907"/>
  </r>
  <r>
    <x v="0"/>
    <x v="2"/>
    <x v="2"/>
    <x v="7"/>
    <x v="14"/>
    <s v="NO4_A1"/>
    <x v="5"/>
    <s v="GNR_RES_WTR_NOPMP_MC-09"/>
    <x v="8"/>
    <n v="9.4630408118988907"/>
  </r>
  <r>
    <x v="0"/>
    <x v="2"/>
    <x v="2"/>
    <x v="7"/>
    <x v="14"/>
    <s v="NO4_A1"/>
    <x v="5"/>
    <s v="GNR_RES_WTR_NOPMP_MC-10"/>
    <x v="8"/>
    <n v="9.4630408118988907"/>
  </r>
  <r>
    <x v="0"/>
    <x v="2"/>
    <x v="2"/>
    <x v="7"/>
    <x v="14"/>
    <s v="NO4_A1"/>
    <x v="5"/>
    <s v="GNR_ROR_WTR"/>
    <x v="8"/>
    <n v="24.2796803819767"/>
  </r>
  <r>
    <x v="0"/>
    <x v="2"/>
    <x v="2"/>
    <x v="7"/>
    <x v="15"/>
    <s v="NO5_A1"/>
    <x v="5"/>
    <s v="GNR_RES_WTR_NOPMP_MC-01"/>
    <x v="8"/>
    <n v="3.4777488156117302"/>
  </r>
  <r>
    <x v="0"/>
    <x v="2"/>
    <x v="2"/>
    <x v="7"/>
    <x v="15"/>
    <s v="NO5_A1"/>
    <x v="5"/>
    <s v="GNR_RES_WTR_NOPMP_MC-02"/>
    <x v="8"/>
    <n v="13.4919391604393"/>
  </r>
  <r>
    <x v="0"/>
    <x v="2"/>
    <x v="2"/>
    <x v="7"/>
    <x v="15"/>
    <s v="NO5_A1"/>
    <x v="5"/>
    <s v="GNR_RES_WTR_NOPMP_MC-03"/>
    <x v="8"/>
    <n v="13.4919391604393"/>
  </r>
  <r>
    <x v="0"/>
    <x v="2"/>
    <x v="2"/>
    <x v="7"/>
    <x v="15"/>
    <s v="NO5_A1"/>
    <x v="5"/>
    <s v="GNR_RES_WTR_NOPMP_MC-04"/>
    <x v="8"/>
    <n v="13.4919391604393"/>
  </r>
  <r>
    <x v="0"/>
    <x v="2"/>
    <x v="2"/>
    <x v="7"/>
    <x v="15"/>
    <s v="NO5_A1"/>
    <x v="5"/>
    <s v="GNR_RES_WTR_NOPMP_MC-05"/>
    <x v="8"/>
    <n v="13.4919391604393"/>
  </r>
  <r>
    <x v="0"/>
    <x v="2"/>
    <x v="2"/>
    <x v="7"/>
    <x v="15"/>
    <s v="NO5_A1"/>
    <x v="5"/>
    <s v="GNR_RES_WTR_NOPMP_MC-06"/>
    <x v="8"/>
    <n v="13.4919391604393"/>
  </r>
  <r>
    <x v="0"/>
    <x v="2"/>
    <x v="2"/>
    <x v="7"/>
    <x v="15"/>
    <s v="NO5_A1"/>
    <x v="5"/>
    <s v="GNR_RES_WTR_NOPMP_MC-07"/>
    <x v="8"/>
    <n v="13.4919391604393"/>
  </r>
  <r>
    <x v="0"/>
    <x v="2"/>
    <x v="2"/>
    <x v="7"/>
    <x v="15"/>
    <s v="NO5_A1"/>
    <x v="5"/>
    <s v="GNR_RES_WTR_NOPMP_MC-08"/>
    <x v="8"/>
    <n v="13.4919391604393"/>
  </r>
  <r>
    <x v="0"/>
    <x v="2"/>
    <x v="2"/>
    <x v="7"/>
    <x v="15"/>
    <s v="NO5_A1"/>
    <x v="5"/>
    <s v="GNR_RES_WTR_NOPMP_MC-09"/>
    <x v="8"/>
    <n v="13.4919391604393"/>
  </r>
  <r>
    <x v="0"/>
    <x v="2"/>
    <x v="2"/>
    <x v="7"/>
    <x v="15"/>
    <s v="NO5_A1"/>
    <x v="5"/>
    <s v="GNR_RES_WTR_NOPMP_MC-10"/>
    <x v="8"/>
    <n v="13.4919391604393"/>
  </r>
  <r>
    <x v="0"/>
    <x v="2"/>
    <x v="2"/>
    <x v="7"/>
    <x v="15"/>
    <s v="NO5_A1"/>
    <x v="5"/>
    <s v="GNR_RES_WTR_PMP_MC-01"/>
    <x v="8"/>
    <n v="10.0141903448276"/>
  </r>
  <r>
    <x v="0"/>
    <x v="2"/>
    <x v="2"/>
    <x v="7"/>
    <x v="15"/>
    <s v="NO5_A1"/>
    <x v="5"/>
    <s v="GNR_ROR_WTR"/>
    <x v="8"/>
    <n v="42.379658410503502"/>
  </r>
  <r>
    <x v="0"/>
    <x v="2"/>
    <x v="2"/>
    <x v="8"/>
    <x v="16"/>
    <s v="PL_A"/>
    <x v="5"/>
    <s v="GNR_ES_WTR_PMP"/>
    <x v="8"/>
    <n v="2.52673191489362E-3"/>
  </r>
  <r>
    <x v="0"/>
    <x v="2"/>
    <x v="2"/>
    <x v="8"/>
    <x v="16"/>
    <s v="PL_Rural"/>
    <x v="11"/>
    <s v="GNR_ST_NUCL_CND_E-33"/>
    <x v="8"/>
    <n v="350.32165056000002"/>
  </r>
  <r>
    <x v="0"/>
    <x v="2"/>
    <x v="2"/>
    <x v="8"/>
    <x v="16"/>
    <s v="PL_Rural"/>
    <x v="5"/>
    <s v="GNR_ROR_WTR"/>
    <x v="8"/>
    <n v="10.4201710344828"/>
  </r>
  <r>
    <x v="0"/>
    <x v="2"/>
    <x v="2"/>
    <x v="9"/>
    <x v="17"/>
    <s v="SE1A"/>
    <x v="5"/>
    <s v="GNR_RES_WTR_NOPMP_MC-01"/>
    <x v="8"/>
    <n v="9.1458427586207005"/>
  </r>
  <r>
    <x v="0"/>
    <x v="2"/>
    <x v="2"/>
    <x v="9"/>
    <x v="17"/>
    <s v="SE1A"/>
    <x v="5"/>
    <s v="GNR_RES_WTR_NOPMP_MC-02"/>
    <x v="8"/>
    <n v="9.1458427586207005"/>
  </r>
  <r>
    <x v="0"/>
    <x v="2"/>
    <x v="2"/>
    <x v="9"/>
    <x v="17"/>
    <s v="SE1A"/>
    <x v="5"/>
    <s v="GNR_RES_WTR_NOPMP_MC-03"/>
    <x v="8"/>
    <n v="9.1458427586207005"/>
  </r>
  <r>
    <x v="0"/>
    <x v="2"/>
    <x v="2"/>
    <x v="9"/>
    <x v="17"/>
    <s v="SE1A"/>
    <x v="5"/>
    <s v="GNR_RES_WTR_NOPMP_MC-04"/>
    <x v="8"/>
    <n v="9.1458427586207005"/>
  </r>
  <r>
    <x v="0"/>
    <x v="2"/>
    <x v="2"/>
    <x v="9"/>
    <x v="17"/>
    <s v="SE1A"/>
    <x v="5"/>
    <s v="GNR_RES_WTR_NOPMP_MC-05"/>
    <x v="8"/>
    <n v="9.1458427586207005"/>
  </r>
  <r>
    <x v="0"/>
    <x v="2"/>
    <x v="2"/>
    <x v="9"/>
    <x v="17"/>
    <s v="SE1A"/>
    <x v="5"/>
    <s v="GNR_RES_WTR_NOPMP_MC-06"/>
    <x v="8"/>
    <n v="9.1458427586207005"/>
  </r>
  <r>
    <x v="0"/>
    <x v="2"/>
    <x v="2"/>
    <x v="9"/>
    <x v="17"/>
    <s v="SE1A"/>
    <x v="5"/>
    <s v="GNR_RES_WTR_NOPMP_MC-07"/>
    <x v="8"/>
    <n v="9.1458427586207005"/>
  </r>
  <r>
    <x v="0"/>
    <x v="2"/>
    <x v="2"/>
    <x v="9"/>
    <x v="17"/>
    <s v="SE1A"/>
    <x v="5"/>
    <s v="GNR_RES_WTR_NOPMP_MC-08"/>
    <x v="8"/>
    <n v="9.1458427586207005"/>
  </r>
  <r>
    <x v="0"/>
    <x v="2"/>
    <x v="2"/>
    <x v="9"/>
    <x v="17"/>
    <s v="SE1A"/>
    <x v="5"/>
    <s v="GNR_RES_WTR_NOPMP_MC-09"/>
    <x v="8"/>
    <n v="9.1458427586207005"/>
  </r>
  <r>
    <x v="0"/>
    <x v="2"/>
    <x v="2"/>
    <x v="9"/>
    <x v="17"/>
    <s v="SE1A"/>
    <x v="5"/>
    <s v="GNR_RES_WTR_NOPMP_MC-10"/>
    <x v="8"/>
    <n v="9.1458427586207005"/>
  </r>
  <r>
    <x v="0"/>
    <x v="2"/>
    <x v="2"/>
    <x v="9"/>
    <x v="17"/>
    <s v="SE1A"/>
    <x v="5"/>
    <s v="GNR_ROR_WTR"/>
    <x v="8"/>
    <n v="27.701415724137998"/>
  </r>
  <r>
    <x v="0"/>
    <x v="2"/>
    <x v="2"/>
    <x v="9"/>
    <x v="17"/>
    <s v="SE1_medium"/>
    <x v="9"/>
    <s v="GNR_ST_PEAT_BP_CB-30"/>
    <x v="8"/>
    <n v="0.33251792000000002"/>
  </r>
  <r>
    <x v="0"/>
    <x v="2"/>
    <x v="2"/>
    <x v="9"/>
    <x v="18"/>
    <s v="SE2A"/>
    <x v="5"/>
    <s v="GNR_RES_WTR_NOPMP_MC-01"/>
    <x v="8"/>
    <n v="9.1906184102879909"/>
  </r>
  <r>
    <x v="0"/>
    <x v="2"/>
    <x v="2"/>
    <x v="9"/>
    <x v="18"/>
    <s v="SE2A"/>
    <x v="5"/>
    <s v="GNR_RES_WTR_NOPMP_MC-02"/>
    <x v="8"/>
    <n v="11.626502548218999"/>
  </r>
  <r>
    <x v="0"/>
    <x v="2"/>
    <x v="2"/>
    <x v="9"/>
    <x v="18"/>
    <s v="SE2A"/>
    <x v="5"/>
    <s v="GNR_RES_WTR_NOPMP_MC-03"/>
    <x v="8"/>
    <n v="11.626502548218999"/>
  </r>
  <r>
    <x v="0"/>
    <x v="2"/>
    <x v="2"/>
    <x v="9"/>
    <x v="18"/>
    <s v="SE2A"/>
    <x v="5"/>
    <s v="GNR_RES_WTR_NOPMP_MC-04"/>
    <x v="8"/>
    <n v="11.626502548218999"/>
  </r>
  <r>
    <x v="0"/>
    <x v="2"/>
    <x v="2"/>
    <x v="9"/>
    <x v="18"/>
    <s v="SE2A"/>
    <x v="5"/>
    <s v="GNR_RES_WTR_NOPMP_MC-05"/>
    <x v="8"/>
    <n v="11.626502548218999"/>
  </r>
  <r>
    <x v="0"/>
    <x v="2"/>
    <x v="2"/>
    <x v="9"/>
    <x v="18"/>
    <s v="SE2A"/>
    <x v="5"/>
    <s v="GNR_RES_WTR_NOPMP_MC-06"/>
    <x v="8"/>
    <n v="11.626502548218999"/>
  </r>
  <r>
    <x v="0"/>
    <x v="2"/>
    <x v="2"/>
    <x v="9"/>
    <x v="18"/>
    <s v="SE2A"/>
    <x v="5"/>
    <s v="GNR_RES_WTR_NOPMP_MC-07"/>
    <x v="8"/>
    <n v="11.626502548218999"/>
  </r>
  <r>
    <x v="0"/>
    <x v="2"/>
    <x v="2"/>
    <x v="9"/>
    <x v="18"/>
    <s v="SE2A"/>
    <x v="5"/>
    <s v="GNR_RES_WTR_NOPMP_MC-08"/>
    <x v="8"/>
    <n v="11.626502548218999"/>
  </r>
  <r>
    <x v="0"/>
    <x v="2"/>
    <x v="2"/>
    <x v="9"/>
    <x v="18"/>
    <s v="SE2A"/>
    <x v="5"/>
    <s v="GNR_RES_WTR_NOPMP_MC-09"/>
    <x v="8"/>
    <n v="11.626502548218999"/>
  </r>
  <r>
    <x v="0"/>
    <x v="2"/>
    <x v="2"/>
    <x v="9"/>
    <x v="18"/>
    <s v="SE2A"/>
    <x v="5"/>
    <s v="GNR_RES_WTR_NOPMP_MC-10"/>
    <x v="8"/>
    <n v="11.626502548218999"/>
  </r>
  <r>
    <x v="0"/>
    <x v="2"/>
    <x v="2"/>
    <x v="9"/>
    <x v="18"/>
    <s v="SE2A"/>
    <x v="5"/>
    <s v="GNR_RES_WTR_PMP_MC-01"/>
    <x v="8"/>
    <n v="2.4358841379310401"/>
  </r>
  <r>
    <x v="0"/>
    <x v="2"/>
    <x v="2"/>
    <x v="9"/>
    <x v="18"/>
    <s v="SE2A"/>
    <x v="5"/>
    <s v="GNR_ROR_WTR"/>
    <x v="8"/>
    <n v="65.881368559189198"/>
  </r>
  <r>
    <x v="0"/>
    <x v="2"/>
    <x v="2"/>
    <x v="9"/>
    <x v="18"/>
    <s v="SE2_IND"/>
    <x v="17"/>
    <s v="GNR_IND-ST_WOODCHI_BP_E-71"/>
    <x v="8"/>
    <n v="3.7258032000000001"/>
  </r>
  <r>
    <x v="0"/>
    <x v="2"/>
    <x v="2"/>
    <x v="9"/>
    <x v="19"/>
    <s v="SE3A"/>
    <x v="5"/>
    <s v="GNR_RES_WTR_NOPMP_MC-01"/>
    <x v="8"/>
    <n v="2.96816993103449"/>
  </r>
  <r>
    <x v="0"/>
    <x v="2"/>
    <x v="2"/>
    <x v="9"/>
    <x v="19"/>
    <s v="SE3A"/>
    <x v="5"/>
    <s v="GNR_RES_WTR_NOPMP_MC-02"/>
    <x v="8"/>
    <n v="2.96816993103449"/>
  </r>
  <r>
    <x v="0"/>
    <x v="2"/>
    <x v="2"/>
    <x v="9"/>
    <x v="19"/>
    <s v="SE3A"/>
    <x v="5"/>
    <s v="GNR_RES_WTR_NOPMP_MC-03"/>
    <x v="8"/>
    <n v="2.96816993103449"/>
  </r>
  <r>
    <x v="0"/>
    <x v="2"/>
    <x v="2"/>
    <x v="9"/>
    <x v="19"/>
    <s v="SE3A"/>
    <x v="5"/>
    <s v="GNR_RES_WTR_NOPMP_MC-04"/>
    <x v="8"/>
    <n v="2.96816993103449"/>
  </r>
  <r>
    <x v="0"/>
    <x v="2"/>
    <x v="2"/>
    <x v="9"/>
    <x v="19"/>
    <s v="SE3A"/>
    <x v="5"/>
    <s v="GNR_RES_WTR_NOPMP_MC-05"/>
    <x v="8"/>
    <n v="2.96816993103449"/>
  </r>
  <r>
    <x v="0"/>
    <x v="2"/>
    <x v="2"/>
    <x v="9"/>
    <x v="19"/>
    <s v="SE3A"/>
    <x v="5"/>
    <s v="GNR_RES_WTR_NOPMP_MC-06"/>
    <x v="8"/>
    <n v="2.96816993103449"/>
  </r>
  <r>
    <x v="0"/>
    <x v="2"/>
    <x v="2"/>
    <x v="9"/>
    <x v="19"/>
    <s v="SE3A"/>
    <x v="5"/>
    <s v="GNR_RES_WTR_NOPMP_MC-07"/>
    <x v="8"/>
    <n v="2.96816993103449"/>
  </r>
  <r>
    <x v="0"/>
    <x v="2"/>
    <x v="2"/>
    <x v="9"/>
    <x v="19"/>
    <s v="SE3A"/>
    <x v="5"/>
    <s v="GNR_RES_WTR_NOPMP_MC-08"/>
    <x v="8"/>
    <n v="2.96816993103449"/>
  </r>
  <r>
    <x v="0"/>
    <x v="2"/>
    <x v="2"/>
    <x v="9"/>
    <x v="19"/>
    <s v="SE3A"/>
    <x v="5"/>
    <s v="GNR_RES_WTR_NOPMP_MC-09"/>
    <x v="8"/>
    <n v="2.96816993103449"/>
  </r>
  <r>
    <x v="0"/>
    <x v="2"/>
    <x v="2"/>
    <x v="9"/>
    <x v="19"/>
    <s v="SE3A"/>
    <x v="5"/>
    <s v="GNR_RES_WTR_NOPMP_MC-10"/>
    <x v="8"/>
    <n v="2.96816993103449"/>
  </r>
  <r>
    <x v="0"/>
    <x v="2"/>
    <x v="2"/>
    <x v="9"/>
    <x v="19"/>
    <s v="SE3A"/>
    <x v="5"/>
    <s v="GNR_ROR_WTR"/>
    <x v="8"/>
    <n v="29.289025765517302"/>
  </r>
  <r>
    <x v="0"/>
    <x v="2"/>
    <x v="2"/>
    <x v="9"/>
    <x v="19"/>
    <s v="SE3_IND"/>
    <x v="17"/>
    <s v="GNR_IND-ST_WOODCHI_BP_E-71"/>
    <x v="8"/>
    <n v="2.9145395999999999"/>
  </r>
  <r>
    <x v="0"/>
    <x v="2"/>
    <x v="2"/>
    <x v="9"/>
    <x v="19"/>
    <s v="SE3_large"/>
    <x v="17"/>
    <s v="GNR_ST_WOODCHI_BP_CB-40"/>
    <x v="8"/>
    <n v="6.9269198699013597"/>
  </r>
  <r>
    <x v="0"/>
    <x v="2"/>
    <x v="2"/>
    <x v="9"/>
    <x v="20"/>
    <s v="SE4A"/>
    <x v="5"/>
    <s v="GNR_RES_WTR_NOPMP_MC-01"/>
    <x v="8"/>
    <n v="0.34479715923801202"/>
  </r>
  <r>
    <x v="0"/>
    <x v="2"/>
    <x v="2"/>
    <x v="9"/>
    <x v="20"/>
    <s v="SE4A"/>
    <x v="5"/>
    <s v="GNR_RES_WTR_NOPMP_MC-02"/>
    <x v="8"/>
    <n v="0.34479715923801202"/>
  </r>
  <r>
    <x v="0"/>
    <x v="2"/>
    <x v="2"/>
    <x v="9"/>
    <x v="20"/>
    <s v="SE4A"/>
    <x v="5"/>
    <s v="GNR_RES_WTR_NOPMP_MC-03"/>
    <x v="8"/>
    <n v="0.34479715923801202"/>
  </r>
  <r>
    <x v="0"/>
    <x v="2"/>
    <x v="2"/>
    <x v="9"/>
    <x v="20"/>
    <s v="SE4A"/>
    <x v="5"/>
    <s v="GNR_RES_WTR_NOPMP_MC-04"/>
    <x v="8"/>
    <n v="0.34479715923801202"/>
  </r>
  <r>
    <x v="0"/>
    <x v="2"/>
    <x v="2"/>
    <x v="9"/>
    <x v="20"/>
    <s v="SE4A"/>
    <x v="5"/>
    <s v="GNR_RES_WTR_NOPMP_MC-05"/>
    <x v="8"/>
    <n v="0.34479715923801202"/>
  </r>
  <r>
    <x v="0"/>
    <x v="2"/>
    <x v="2"/>
    <x v="9"/>
    <x v="20"/>
    <s v="SE4A"/>
    <x v="5"/>
    <s v="GNR_RES_WTR_NOPMP_MC-06"/>
    <x v="8"/>
    <n v="0.34479715923801202"/>
  </r>
  <r>
    <x v="0"/>
    <x v="2"/>
    <x v="2"/>
    <x v="9"/>
    <x v="20"/>
    <s v="SE4A"/>
    <x v="5"/>
    <s v="GNR_RES_WTR_NOPMP_MC-07"/>
    <x v="8"/>
    <n v="0.34479715923801202"/>
  </r>
  <r>
    <x v="0"/>
    <x v="2"/>
    <x v="2"/>
    <x v="9"/>
    <x v="20"/>
    <s v="SE4A"/>
    <x v="5"/>
    <s v="GNR_RES_WTR_NOPMP_MC-08"/>
    <x v="8"/>
    <n v="0.34479715923801202"/>
  </r>
  <r>
    <x v="0"/>
    <x v="2"/>
    <x v="2"/>
    <x v="9"/>
    <x v="20"/>
    <s v="SE4A"/>
    <x v="5"/>
    <s v="GNR_RES_WTR_NOPMP_MC-09"/>
    <x v="8"/>
    <n v="0.34479715923801202"/>
  </r>
  <r>
    <x v="0"/>
    <x v="2"/>
    <x v="2"/>
    <x v="9"/>
    <x v="20"/>
    <s v="SE4A"/>
    <x v="5"/>
    <s v="GNR_RES_WTR_NOPMP_MC-10"/>
    <x v="8"/>
    <n v="0.34479715923801202"/>
  </r>
  <r>
    <x v="0"/>
    <x v="2"/>
    <x v="2"/>
    <x v="9"/>
    <x v="20"/>
    <s v="SE4A"/>
    <x v="5"/>
    <s v="GNR_ROR_WTR"/>
    <x v="8"/>
    <n v="4.2703979524474702"/>
  </r>
  <r>
    <x v="0"/>
    <x v="2"/>
    <x v="2"/>
    <x v="10"/>
    <x v="21"/>
    <s v="UK_A"/>
    <x v="11"/>
    <s v="GNR_ST_NUCL_CND_E-33"/>
    <x v="8"/>
    <n v="1399.6460469599999"/>
  </r>
  <r>
    <x v="0"/>
    <x v="2"/>
    <x v="2"/>
    <x v="10"/>
    <x v="21"/>
    <s v="UK_A"/>
    <x v="5"/>
    <s v="GNR_ES_WTR_PMP"/>
    <x v="8"/>
    <n v="3.8509829787233998E-3"/>
  </r>
  <r>
    <x v="0"/>
    <x v="2"/>
    <x v="2"/>
    <x v="10"/>
    <x v="21"/>
    <s v="UK_A"/>
    <x v="5"/>
    <s v="GNR_ROR_WTR"/>
    <x v="8"/>
    <n v="39.289908965517299"/>
  </r>
  <r>
    <x v="0"/>
    <x v="0"/>
    <x v="0"/>
    <x v="0"/>
    <x v="0"/>
    <s v="DK1_Large"/>
    <x v="1"/>
    <s v="GNR_ST_COAL_EXT_E-42"/>
    <x v="9"/>
    <n v="0.85613428924799995"/>
  </r>
  <r>
    <x v="0"/>
    <x v="0"/>
    <x v="0"/>
    <x v="0"/>
    <x v="0"/>
    <s v="DK1_Large"/>
    <x v="1"/>
    <s v="GNR_ST_COAL_EXT_E-42"/>
    <x v="9"/>
    <n v="5.4082629491520002"/>
  </r>
  <r>
    <x v="0"/>
    <x v="0"/>
    <x v="0"/>
    <x v="0"/>
    <x v="0"/>
    <s v="DK1_Large"/>
    <x v="1"/>
    <s v="GNR_ST_COAL_EXT_E-43"/>
    <x v="9"/>
    <n v="0.89330538583999997"/>
  </r>
  <r>
    <x v="0"/>
    <x v="0"/>
    <x v="0"/>
    <x v="0"/>
    <x v="0"/>
    <s v="DK1_Large"/>
    <x v="1"/>
    <s v="GNR_ST_COAL_EXT_E-43"/>
    <x v="9"/>
    <n v="5.6430754861599999"/>
  </r>
  <r>
    <x v="0"/>
    <x v="0"/>
    <x v="0"/>
    <x v="0"/>
    <x v="0"/>
    <s v="DK1_Large"/>
    <x v="1"/>
    <s v="GNR_ST_COAL_EXT_E-47"/>
    <x v="9"/>
    <n v="0.47205536258959702"/>
  </r>
  <r>
    <x v="0"/>
    <x v="0"/>
    <x v="0"/>
    <x v="0"/>
    <x v="0"/>
    <s v="DK1_Large"/>
    <x v="1"/>
    <s v="GNR_ST_COAL_EXT_E-47"/>
    <x v="9"/>
    <n v="2.9058058934103999"/>
  </r>
  <r>
    <x v="0"/>
    <x v="0"/>
    <x v="0"/>
    <x v="0"/>
    <x v="0"/>
    <s v="DK1_Large"/>
    <x v="14"/>
    <s v="GNR_HS_HEAT_PIT_L-CEN_E-90_Y-2020"/>
    <x v="9"/>
    <n v="2.42261420283379E-4"/>
  </r>
  <r>
    <x v="0"/>
    <x v="0"/>
    <x v="0"/>
    <x v="0"/>
    <x v="0"/>
    <s v="DK1_Large"/>
    <x v="2"/>
    <s v="GNR_ST_MSW_BP_E-19"/>
    <x v="9"/>
    <n v="0.97914108095999997"/>
  </r>
  <r>
    <x v="0"/>
    <x v="0"/>
    <x v="0"/>
    <x v="0"/>
    <x v="0"/>
    <s v="DK1_Large"/>
    <x v="2"/>
    <s v="GNR_ST_MSW_BP_E-19"/>
    <x v="9"/>
    <n v="3.31058539165512"/>
  </r>
  <r>
    <x v="0"/>
    <x v="0"/>
    <x v="0"/>
    <x v="0"/>
    <x v="0"/>
    <s v="DK1_Large"/>
    <x v="2"/>
    <s v="GNR_ST_MSW_BP_E-22"/>
    <x v="9"/>
    <n v="2.6110428825600001"/>
  </r>
  <r>
    <x v="0"/>
    <x v="0"/>
    <x v="0"/>
    <x v="0"/>
    <x v="0"/>
    <s v="DK1_Large"/>
    <x v="2"/>
    <s v="GNR_ST_MSW_BP_E-22"/>
    <x v="9"/>
    <n v="8.8282277110803093"/>
  </r>
  <r>
    <x v="0"/>
    <x v="0"/>
    <x v="0"/>
    <x v="0"/>
    <x v="0"/>
    <s v="DK1_Large"/>
    <x v="2"/>
    <s v="GNR_ST_MSW_BP_E-23"/>
    <x v="9"/>
    <n v="3.2420449125120001"/>
  </r>
  <r>
    <x v="0"/>
    <x v="0"/>
    <x v="0"/>
    <x v="0"/>
    <x v="0"/>
    <s v="DK1_Large"/>
    <x v="2"/>
    <s v="GNR_ST_MSW_BP_E-23"/>
    <x v="9"/>
    <n v="10.961716074591401"/>
  </r>
  <r>
    <x v="0"/>
    <x v="0"/>
    <x v="0"/>
    <x v="0"/>
    <x v="0"/>
    <s v="DK1_Large"/>
    <x v="2"/>
    <s v="GNR_ST_MSW_BP_E-27"/>
    <x v="9"/>
    <n v="1.947402816576"/>
  </r>
  <r>
    <x v="0"/>
    <x v="0"/>
    <x v="0"/>
    <x v="0"/>
    <x v="0"/>
    <s v="DK1_Large"/>
    <x v="2"/>
    <s v="GNR_ST_MSW_BP_E-27"/>
    <x v="9"/>
    <n v="6.5843865011807301"/>
  </r>
  <r>
    <x v="0"/>
    <x v="0"/>
    <x v="0"/>
    <x v="0"/>
    <x v="0"/>
    <s v="DK1_Large"/>
    <x v="4"/>
    <s v="GNR_SH_SUN"/>
    <x v="9"/>
    <n v="1.1157115991279999E-3"/>
  </r>
  <r>
    <x v="0"/>
    <x v="0"/>
    <x v="0"/>
    <x v="0"/>
    <x v="0"/>
    <s v="DK1_MedSmall"/>
    <x v="3"/>
    <s v="GNR_HP_ELEC_GROUND-WTR_COP-360_LS-4-MW_Y-2020"/>
    <x v="9"/>
    <n v="-0.55794990754254303"/>
  </r>
  <r>
    <x v="0"/>
    <x v="0"/>
    <x v="0"/>
    <x v="0"/>
    <x v="0"/>
    <s v="DK1_MedSmall"/>
    <x v="3"/>
    <s v="GNR_HP_ELEC_GROUND-WTR_COP-360_LS-4-MW_Y-2020"/>
    <x v="9"/>
    <n v="2.0086196671531602"/>
  </r>
  <r>
    <x v="0"/>
    <x v="0"/>
    <x v="0"/>
    <x v="0"/>
    <x v="0"/>
    <s v="DK1_MedSmall"/>
    <x v="14"/>
    <s v="GNR_HS_HEAT_PIT_L-DEC_E-91_Y-2020"/>
    <x v="9"/>
    <n v="1.35643517049184E-4"/>
  </r>
  <r>
    <x v="0"/>
    <x v="0"/>
    <x v="0"/>
    <x v="0"/>
    <x v="0"/>
    <s v="DK1_MedSmall"/>
    <x v="2"/>
    <s v="GNR_ST_MSW_BP_E-21"/>
    <x v="9"/>
    <n v="2.1758690688"/>
  </r>
  <r>
    <x v="0"/>
    <x v="0"/>
    <x v="0"/>
    <x v="0"/>
    <x v="0"/>
    <s v="DK1_MedSmall"/>
    <x v="2"/>
    <s v="GNR_ST_MSW_BP_E-21"/>
    <x v="9"/>
    <n v="7.3568564259002596"/>
  </r>
  <r>
    <x v="0"/>
    <x v="0"/>
    <x v="0"/>
    <x v="0"/>
    <x v="0"/>
    <s v="DK1_MedSmall"/>
    <x v="2"/>
    <s v="GNR_ST_MSW_BP_E-22"/>
    <x v="9"/>
    <n v="0.97914108095999997"/>
  </r>
  <r>
    <x v="0"/>
    <x v="0"/>
    <x v="0"/>
    <x v="0"/>
    <x v="0"/>
    <s v="DK1_MedSmall"/>
    <x v="2"/>
    <s v="GNR_ST_MSW_BP_E-22"/>
    <x v="9"/>
    <n v="3.31058539165512"/>
  </r>
  <r>
    <x v="0"/>
    <x v="0"/>
    <x v="0"/>
    <x v="0"/>
    <x v="0"/>
    <s v="DK1_MedSmall"/>
    <x v="2"/>
    <s v="GNR_ST_MSW_BP_E-26"/>
    <x v="9"/>
    <n v="1.5231083481600001"/>
  </r>
  <r>
    <x v="0"/>
    <x v="0"/>
    <x v="0"/>
    <x v="0"/>
    <x v="0"/>
    <s v="DK1_MedSmall"/>
    <x v="2"/>
    <s v="GNR_ST_MSW_BP_E-26"/>
    <x v="9"/>
    <n v="5.1497994981301796"/>
  </r>
  <r>
    <x v="0"/>
    <x v="0"/>
    <x v="0"/>
    <x v="0"/>
    <x v="0"/>
    <s v="DK1_MedSmall"/>
    <x v="4"/>
    <s v="GNR_SH_SUN"/>
    <x v="9"/>
    <n v="3.3712149038399998E-3"/>
  </r>
  <r>
    <x v="0"/>
    <x v="0"/>
    <x v="0"/>
    <x v="0"/>
    <x v="0"/>
    <s v="DK1_Medium"/>
    <x v="3"/>
    <s v="GNR_HP_ELEC_GROUND-WTR_COP-360_LS-4-MW_Y-2020"/>
    <x v="9"/>
    <n v="-1.0195890660323801"/>
  </r>
  <r>
    <x v="0"/>
    <x v="0"/>
    <x v="0"/>
    <x v="0"/>
    <x v="0"/>
    <s v="DK1_Medium"/>
    <x v="3"/>
    <s v="GNR_HP_ELEC_GROUND-WTR_COP-360_LS-4-MW_Y-2020"/>
    <x v="9"/>
    <n v="3.6705206377165802"/>
  </r>
  <r>
    <x v="0"/>
    <x v="0"/>
    <x v="0"/>
    <x v="0"/>
    <x v="0"/>
    <s v="DK1_Medium"/>
    <x v="14"/>
    <s v="GNR_HS_HEAT_PIT_L-DEC_E-91_Y-2020"/>
    <x v="9"/>
    <n v="1.523558489144E-4"/>
  </r>
  <r>
    <x v="0"/>
    <x v="0"/>
    <x v="0"/>
    <x v="0"/>
    <x v="0"/>
    <s v="DK1_Medium"/>
    <x v="2"/>
    <s v="GNR_BO_MSW_E-105"/>
    <x v="9"/>
    <n v="0.194759460692912"/>
  </r>
  <r>
    <x v="0"/>
    <x v="0"/>
    <x v="0"/>
    <x v="0"/>
    <x v="0"/>
    <s v="DK1_Medium"/>
    <x v="2"/>
    <s v="GNR_ST_MSW_BP_E-22"/>
    <x v="9"/>
    <n v="13.5528356688346"/>
  </r>
  <r>
    <x v="0"/>
    <x v="0"/>
    <x v="0"/>
    <x v="0"/>
    <x v="0"/>
    <s v="DK1_Medium"/>
    <x v="2"/>
    <s v="GNR_ST_MSW_BP_E-22"/>
    <x v="9"/>
    <n v="45.823651620004902"/>
  </r>
  <r>
    <x v="0"/>
    <x v="0"/>
    <x v="0"/>
    <x v="0"/>
    <x v="0"/>
    <s v="DK1_Medium"/>
    <x v="4"/>
    <s v="GNR_SH_SUN"/>
    <x v="9"/>
    <n v="7.3042989583199996E-3"/>
  </r>
  <r>
    <x v="0"/>
    <x v="0"/>
    <x v="0"/>
    <x v="0"/>
    <x v="0"/>
    <s v="DK1_NoDH"/>
    <x v="6"/>
    <s v="GNR_WT_WIND_ONS"/>
    <x v="9"/>
    <n v="29.3551545731017"/>
  </r>
  <r>
    <x v="0"/>
    <x v="0"/>
    <x v="0"/>
    <x v="0"/>
    <x v="0"/>
    <s v="DK1_NoDH"/>
    <x v="6"/>
    <s v="GNR_WT_WIND_ON_LS_Y-2020"/>
    <x v="9"/>
    <n v="25.694685687730701"/>
  </r>
  <r>
    <x v="0"/>
    <x v="0"/>
    <x v="0"/>
    <x v="0"/>
    <x v="0"/>
    <s v="DK1_Offshore"/>
    <x v="6"/>
    <s v="GNR_WT_WIND_OFF"/>
    <x v="9"/>
    <n v="24.171063588117601"/>
  </r>
  <r>
    <x v="0"/>
    <x v="0"/>
    <x v="0"/>
    <x v="0"/>
    <x v="0"/>
    <s v="DK1_Rural"/>
    <x v="3"/>
    <s v="GNR_HP_ELEC_COP-300"/>
    <x v="9"/>
    <n v="-2.9245552000000002E-3"/>
  </r>
  <r>
    <x v="0"/>
    <x v="0"/>
    <x v="0"/>
    <x v="0"/>
    <x v="0"/>
    <s v="DK1_Rural"/>
    <x v="3"/>
    <s v="GNR_HP_ELEC_COP-300"/>
    <x v="9"/>
    <n v="8.7736655999999993E-3"/>
  </r>
  <r>
    <x v="0"/>
    <x v="0"/>
    <x v="0"/>
    <x v="0"/>
    <x v="0"/>
    <s v="DK1_Rural"/>
    <x v="3"/>
    <s v="GNR_HP_ELEC_COP-350"/>
    <x v="9"/>
    <n v="-3.6582007616E-3"/>
  </r>
  <r>
    <x v="0"/>
    <x v="0"/>
    <x v="0"/>
    <x v="0"/>
    <x v="0"/>
    <s v="DK1_Rural"/>
    <x v="3"/>
    <s v="GNR_HP_ELEC_COP-350"/>
    <x v="9"/>
    <n v="1.2803702665600001E-2"/>
  </r>
  <r>
    <x v="0"/>
    <x v="0"/>
    <x v="0"/>
    <x v="0"/>
    <x v="0"/>
    <s v="DK1_Rural"/>
    <x v="3"/>
    <s v="GNR_HP_ELEC_COP-400"/>
    <x v="9"/>
    <n v="-8.9842335743999992E-3"/>
  </r>
  <r>
    <x v="0"/>
    <x v="0"/>
    <x v="0"/>
    <x v="0"/>
    <x v="0"/>
    <s v="DK1_Rural"/>
    <x v="3"/>
    <s v="GNR_HP_ELEC_COP-400"/>
    <x v="9"/>
    <n v="3.5936934297599997E-2"/>
  </r>
  <r>
    <x v="0"/>
    <x v="0"/>
    <x v="0"/>
    <x v="0"/>
    <x v="0"/>
    <s v="DK1_Rural"/>
    <x v="3"/>
    <s v="GNR_HP_ELEC_COP-430"/>
    <x v="9"/>
    <n v="-5.3050071069767396E-3"/>
  </r>
  <r>
    <x v="0"/>
    <x v="0"/>
    <x v="0"/>
    <x v="0"/>
    <x v="0"/>
    <s v="DK1_Rural"/>
    <x v="3"/>
    <s v="GNR_HP_ELEC_COP-430"/>
    <x v="9"/>
    <n v="2.2811530560000001E-2"/>
  </r>
  <r>
    <x v="0"/>
    <x v="0"/>
    <x v="0"/>
    <x v="0"/>
    <x v="0"/>
    <s v="DK1_Rural"/>
    <x v="3"/>
    <s v="GNR_HP_ELEC_COP-450"/>
    <x v="9"/>
    <n v="-2.1056797440000001E-3"/>
  </r>
  <r>
    <x v="0"/>
    <x v="0"/>
    <x v="0"/>
    <x v="0"/>
    <x v="0"/>
    <s v="DK1_Rural"/>
    <x v="3"/>
    <s v="GNR_HP_ELEC_COP-450"/>
    <x v="9"/>
    <n v="9.4755588480000003E-3"/>
  </r>
  <r>
    <x v="0"/>
    <x v="0"/>
    <x v="0"/>
    <x v="0"/>
    <x v="0"/>
    <s v="DK1_Rural"/>
    <x v="3"/>
    <s v="GNR_HP_ELEC_COP-460"/>
    <x v="9"/>
    <n v="-1.37326939826087E-2"/>
  </r>
  <r>
    <x v="0"/>
    <x v="0"/>
    <x v="0"/>
    <x v="0"/>
    <x v="0"/>
    <s v="DK1_Rural"/>
    <x v="3"/>
    <s v="GNR_HP_ELEC_COP-460"/>
    <x v="9"/>
    <n v="6.3170392320000004E-2"/>
  </r>
  <r>
    <x v="0"/>
    <x v="0"/>
    <x v="0"/>
    <x v="0"/>
    <x v="0"/>
    <s v="DK1_Rural"/>
    <x v="3"/>
    <s v="GNR_HP_ELEC_COP-470"/>
    <x v="9"/>
    <n v="-3.5468009872340399E-3"/>
  </r>
  <r>
    <x v="0"/>
    <x v="0"/>
    <x v="0"/>
    <x v="0"/>
    <x v="0"/>
    <s v="DK1_Rural"/>
    <x v="3"/>
    <s v="GNR_HP_ELEC_COP-470"/>
    <x v="9"/>
    <n v="1.666996464E-2"/>
  </r>
  <r>
    <x v="0"/>
    <x v="0"/>
    <x v="0"/>
    <x v="0"/>
    <x v="0"/>
    <s v="DK1_Rural"/>
    <x v="3"/>
    <s v="GNR_HP_ELEC_COP-500"/>
    <x v="9"/>
    <n v="-1.75473312E-3"/>
  </r>
  <r>
    <x v="0"/>
    <x v="0"/>
    <x v="0"/>
    <x v="0"/>
    <x v="0"/>
    <s v="DK1_Rural"/>
    <x v="3"/>
    <s v="GNR_HP_ELEC_COP-500"/>
    <x v="9"/>
    <n v="8.7736655999999993E-3"/>
  </r>
  <r>
    <x v="0"/>
    <x v="0"/>
    <x v="0"/>
    <x v="0"/>
    <x v="0"/>
    <s v="DK1_Rural"/>
    <x v="3"/>
    <s v="GNR_HP_ELEC_COP-530"/>
    <x v="9"/>
    <n v="-4.4696032301886797E-3"/>
  </r>
  <r>
    <x v="0"/>
    <x v="0"/>
    <x v="0"/>
    <x v="0"/>
    <x v="0"/>
    <s v="DK1_Rural"/>
    <x v="3"/>
    <s v="GNR_HP_ELEC_COP-530"/>
    <x v="9"/>
    <n v="2.368889712E-2"/>
  </r>
  <r>
    <x v="0"/>
    <x v="0"/>
    <x v="0"/>
    <x v="0"/>
    <x v="0"/>
    <s v="DK1_Rural"/>
    <x v="3"/>
    <s v="GNR_HP_ELEC_COP-600"/>
    <x v="9"/>
    <n v="-8.7736656000000001E-4"/>
  </r>
  <r>
    <x v="0"/>
    <x v="0"/>
    <x v="0"/>
    <x v="0"/>
    <x v="0"/>
    <s v="DK1_Rural"/>
    <x v="3"/>
    <s v="GNR_HP_ELEC_COP-600"/>
    <x v="9"/>
    <n v="5.2641993600000001E-3"/>
  </r>
  <r>
    <x v="0"/>
    <x v="0"/>
    <x v="0"/>
    <x v="0"/>
    <x v="0"/>
    <s v="DK1_Rural"/>
    <x v="3"/>
    <s v="GNR_HP_ELEC_GROUND-WTR_COP-360_LS-4-MW_Y-2020"/>
    <x v="9"/>
    <n v="-1.88496534617112"/>
  </r>
  <r>
    <x v="0"/>
    <x v="0"/>
    <x v="0"/>
    <x v="0"/>
    <x v="0"/>
    <s v="DK1_Rural"/>
    <x v="3"/>
    <s v="GNR_HP_ELEC_GROUND-WTR_COP-360_LS-4-MW_Y-2020"/>
    <x v="9"/>
    <n v="6.7858752462160199"/>
  </r>
  <r>
    <x v="0"/>
    <x v="0"/>
    <x v="0"/>
    <x v="0"/>
    <x v="0"/>
    <s v="DK1_Rural"/>
    <x v="14"/>
    <s v="GNR_HS_HEAT_PIT_L-DEC_E-91_Y-2020"/>
    <x v="9"/>
    <n v="3.66696474762614E-4"/>
  </r>
  <r>
    <x v="0"/>
    <x v="0"/>
    <x v="0"/>
    <x v="0"/>
    <x v="0"/>
    <s v="DK1_Rural"/>
    <x v="4"/>
    <s v="GNR_SH_SUN"/>
    <x v="9"/>
    <n v="0.21029558303132401"/>
  </r>
  <r>
    <x v="0"/>
    <x v="0"/>
    <x v="0"/>
    <x v="0"/>
    <x v="0"/>
    <s v="DK1_Rural"/>
    <x v="8"/>
    <s v="GNR_BO_WOODWST_E-100"/>
    <x v="9"/>
    <n v="0.26821786942788101"/>
  </r>
  <r>
    <x v="0"/>
    <x v="0"/>
    <x v="0"/>
    <x v="0"/>
    <x v="0"/>
    <s v="DK1_Rural"/>
    <x v="8"/>
    <s v="GNR_BO_WOODWST_E-113"/>
    <x v="9"/>
    <n v="3.59420930556624E-2"/>
  </r>
  <r>
    <x v="0"/>
    <x v="0"/>
    <x v="0"/>
    <x v="0"/>
    <x v="0"/>
    <s v="DK1_Rural"/>
    <x v="8"/>
    <s v="GNR_BO_WOODWST_E-84"/>
    <x v="9"/>
    <n v="5.22058901633497E-2"/>
  </r>
  <r>
    <x v="0"/>
    <x v="0"/>
    <x v="0"/>
    <x v="0"/>
    <x v="0"/>
    <s v="DK1_Rural"/>
    <x v="8"/>
    <s v="GNR_BO_WOODWST_E-86"/>
    <x v="9"/>
    <n v="2.69565697917468E-2"/>
  </r>
  <r>
    <x v="0"/>
    <x v="0"/>
    <x v="0"/>
    <x v="0"/>
    <x v="0"/>
    <s v="DK1_Rural"/>
    <x v="8"/>
    <s v="GNR_BO_WOODWST_E-89"/>
    <x v="9"/>
    <n v="6.2898662847409206E-2"/>
  </r>
  <r>
    <x v="0"/>
    <x v="0"/>
    <x v="0"/>
    <x v="0"/>
    <x v="0"/>
    <s v="DK1_Rural"/>
    <x v="8"/>
    <s v="GNR_BO_WOODWST_E-90"/>
    <x v="9"/>
    <n v="8.0869709375240406E-2"/>
  </r>
  <r>
    <x v="0"/>
    <x v="0"/>
    <x v="0"/>
    <x v="0"/>
    <x v="0"/>
    <s v="DK1_Rural"/>
    <x v="8"/>
    <s v="GNR_BO_WOODWST_E-91"/>
    <x v="9"/>
    <n v="2.83043982813341E-2"/>
  </r>
  <r>
    <x v="0"/>
    <x v="0"/>
    <x v="0"/>
    <x v="0"/>
    <x v="0"/>
    <s v="DK1_Rural"/>
    <x v="8"/>
    <s v="GNR_BO_WOODWST_E-94"/>
    <x v="9"/>
    <n v="8.3565366354415097E-3"/>
  </r>
  <r>
    <x v="0"/>
    <x v="0"/>
    <x v="0"/>
    <x v="0"/>
    <x v="0"/>
    <s v="DK1_Small"/>
    <x v="3"/>
    <s v="GNR_HP_ELEC_GROUND-WTR_COP-360_LS-4-MW_Y-2020"/>
    <x v="9"/>
    <n v="-0.18253642404385401"/>
  </r>
  <r>
    <x v="0"/>
    <x v="0"/>
    <x v="0"/>
    <x v="0"/>
    <x v="0"/>
    <s v="DK1_Small"/>
    <x v="3"/>
    <s v="GNR_HP_ELEC_GROUND-WTR_COP-360_LS-4-MW_Y-2020"/>
    <x v="9"/>
    <n v="0.65713112655787598"/>
  </r>
  <r>
    <x v="0"/>
    <x v="0"/>
    <x v="0"/>
    <x v="0"/>
    <x v="0"/>
    <s v="DK1_Small"/>
    <x v="14"/>
    <s v="GNR_HS_HEAT_PIT_L-DEC_E-91_Y-2020"/>
    <x v="9"/>
    <n v="4.0645853303059398E-5"/>
  </r>
  <r>
    <x v="0"/>
    <x v="0"/>
    <x v="0"/>
    <x v="0"/>
    <x v="0"/>
    <s v="DK1_Small"/>
    <x v="2"/>
    <s v="GNR_ST_MSW_BP_E-20"/>
    <x v="9"/>
    <n v="0.62882616088319998"/>
  </r>
  <r>
    <x v="0"/>
    <x v="0"/>
    <x v="0"/>
    <x v="0"/>
    <x v="0"/>
    <s v="DK1_Small"/>
    <x v="2"/>
    <s v="GNR_ST_MSW_BP_E-20"/>
    <x v="9"/>
    <n v="2.1261315070851698"/>
  </r>
  <r>
    <x v="0"/>
    <x v="0"/>
    <x v="0"/>
    <x v="0"/>
    <x v="0"/>
    <s v="DK1_Small"/>
    <x v="8"/>
    <s v="GNR_BO_WOODWST_E-100"/>
    <x v="9"/>
    <n v="1.5724665711852302E-2"/>
  </r>
  <r>
    <x v="0"/>
    <x v="0"/>
    <x v="0"/>
    <x v="0"/>
    <x v="0"/>
    <s v="DK1_Small"/>
    <x v="8"/>
    <s v="GNR_BO_WOODWST_E-89"/>
    <x v="9"/>
    <n v="1.5976260363241901E-2"/>
  </r>
  <r>
    <x v="0"/>
    <x v="0"/>
    <x v="0"/>
    <x v="0"/>
    <x v="1"/>
    <s v="DK2_Large"/>
    <x v="1"/>
    <s v="GNR_ST_COAL_EXT_E-42"/>
    <x v="9"/>
    <n v="0.73113879999999998"/>
  </r>
  <r>
    <x v="0"/>
    <x v="0"/>
    <x v="0"/>
    <x v="0"/>
    <x v="1"/>
    <s v="DK2_Large"/>
    <x v="1"/>
    <s v="GNR_ST_COAL_EXT_E-42"/>
    <x v="9"/>
    <n v="3.655694"/>
  </r>
  <r>
    <x v="0"/>
    <x v="0"/>
    <x v="0"/>
    <x v="0"/>
    <x v="1"/>
    <s v="DK2_Large"/>
    <x v="3"/>
    <s v="GNR_HP_ELEC_COP-300"/>
    <x v="9"/>
    <n v="-9.943487679999999E-4"/>
  </r>
  <r>
    <x v="0"/>
    <x v="0"/>
    <x v="0"/>
    <x v="0"/>
    <x v="1"/>
    <s v="DK2_Large"/>
    <x v="3"/>
    <s v="GNR_HP_ELEC_COP-300"/>
    <x v="9"/>
    <n v="2.9830463040000001E-3"/>
  </r>
  <r>
    <x v="0"/>
    <x v="0"/>
    <x v="0"/>
    <x v="0"/>
    <x v="1"/>
    <s v="DK2_Large"/>
    <x v="14"/>
    <s v="GNR_HS_HEAT_PIT_L-CEN_E-90_Y-2020"/>
    <x v="9"/>
    <n v="2.3622996087476299E-4"/>
  </r>
  <r>
    <x v="0"/>
    <x v="0"/>
    <x v="0"/>
    <x v="0"/>
    <x v="1"/>
    <s v="DK2_Large"/>
    <x v="2"/>
    <s v="GNR_ST_MSW_BP_E-20"/>
    <x v="9"/>
    <n v="8.4858893683200005"/>
  </r>
  <r>
    <x v="0"/>
    <x v="0"/>
    <x v="0"/>
    <x v="0"/>
    <x v="1"/>
    <s v="DK2_Large"/>
    <x v="2"/>
    <s v="GNR_ST_MSW_BP_E-20"/>
    <x v="9"/>
    <n v="28.691740061011"/>
  </r>
  <r>
    <x v="0"/>
    <x v="0"/>
    <x v="0"/>
    <x v="0"/>
    <x v="1"/>
    <s v="DK2_Large"/>
    <x v="2"/>
    <s v="GNR_ST_MSW_BP_E-21"/>
    <x v="9"/>
    <n v="2.9809406242560001"/>
  </r>
  <r>
    <x v="0"/>
    <x v="0"/>
    <x v="0"/>
    <x v="0"/>
    <x v="1"/>
    <s v="DK2_Large"/>
    <x v="2"/>
    <s v="GNR_ST_MSW_BP_E-21"/>
    <x v="9"/>
    <n v="10.0788933034833"/>
  </r>
  <r>
    <x v="0"/>
    <x v="0"/>
    <x v="0"/>
    <x v="0"/>
    <x v="1"/>
    <s v="DK2_Large"/>
    <x v="2"/>
    <s v="GNR_ST_MSW_BP_E-23_LS-220-MW-FEED_Y-2020"/>
    <x v="9"/>
    <n v="28.4258301439666"/>
  </r>
  <r>
    <x v="0"/>
    <x v="0"/>
    <x v="0"/>
    <x v="0"/>
    <x v="1"/>
    <s v="DK2_Large"/>
    <x v="2"/>
    <s v="GNR_ST_MSW_BP_E-23_LS-220-MW-FEED_Y-2020"/>
    <x v="9"/>
    <n v="94.7527671465552"/>
  </r>
  <r>
    <x v="0"/>
    <x v="0"/>
    <x v="0"/>
    <x v="0"/>
    <x v="1"/>
    <s v="DK2_Large"/>
    <x v="2"/>
    <s v="GNR_ST_MSW_BP_E-27"/>
    <x v="9"/>
    <n v="4.221185993472"/>
  </r>
  <r>
    <x v="0"/>
    <x v="0"/>
    <x v="0"/>
    <x v="0"/>
    <x v="1"/>
    <s v="DK2_Large"/>
    <x v="2"/>
    <s v="GNR_ST_MSW_BP_E-27"/>
    <x v="9"/>
    <n v="14.2723014662465"/>
  </r>
  <r>
    <x v="0"/>
    <x v="0"/>
    <x v="0"/>
    <x v="0"/>
    <x v="1"/>
    <s v="DK2_Large"/>
    <x v="8"/>
    <s v="GNR_BO_WOODWST_E-90"/>
    <x v="9"/>
    <n v="5.9843584937677899E-2"/>
  </r>
  <r>
    <x v="0"/>
    <x v="0"/>
    <x v="0"/>
    <x v="0"/>
    <x v="1"/>
    <s v="DK2_MedSmall"/>
    <x v="14"/>
    <s v="GNR_HS_HEAT_PIT_L-DEC_E-91_Y-2020"/>
    <x v="9"/>
    <n v="1.0540387785635901E-5"/>
  </r>
  <r>
    <x v="0"/>
    <x v="0"/>
    <x v="0"/>
    <x v="0"/>
    <x v="1"/>
    <s v="DK2_MedSmall"/>
    <x v="2"/>
    <s v="GNR_ST_MSW_BP_E-21"/>
    <x v="9"/>
    <n v="0.73620529942848001"/>
  </r>
  <r>
    <x v="0"/>
    <x v="0"/>
    <x v="0"/>
    <x v="0"/>
    <x v="1"/>
    <s v="DK2_MedSmall"/>
    <x v="2"/>
    <s v="GNR_ST_MSW_BP_E-21"/>
    <x v="9"/>
    <n v="2.4891923717033499"/>
  </r>
  <r>
    <x v="0"/>
    <x v="0"/>
    <x v="0"/>
    <x v="0"/>
    <x v="1"/>
    <s v="DK2_MedSmall"/>
    <x v="2"/>
    <s v="GNR_ST_MSW_BP_E-25"/>
    <x v="9"/>
    <n v="1.19770712892096"/>
  </r>
  <r>
    <x v="0"/>
    <x v="0"/>
    <x v="0"/>
    <x v="0"/>
    <x v="1"/>
    <s v="DK2_MedSmall"/>
    <x v="2"/>
    <s v="GNR_ST_MSW_BP_E-25"/>
    <x v="9"/>
    <n v="4.0495816196368004"/>
  </r>
  <r>
    <x v="0"/>
    <x v="0"/>
    <x v="0"/>
    <x v="0"/>
    <x v="1"/>
    <s v="DK2_MedSmall"/>
    <x v="2"/>
    <s v="GNR_ST_MSW_BP_E-28"/>
    <x v="9"/>
    <n v="2.7238151193150002"/>
  </r>
  <r>
    <x v="0"/>
    <x v="0"/>
    <x v="0"/>
    <x v="0"/>
    <x v="1"/>
    <s v="DK2_MedSmall"/>
    <x v="2"/>
    <s v="GNR_ST_MSW_BP_E-28"/>
    <x v="9"/>
    <n v="9.2095232433026304"/>
  </r>
  <r>
    <x v="0"/>
    <x v="0"/>
    <x v="0"/>
    <x v="0"/>
    <x v="1"/>
    <s v="DK2_MedSmall"/>
    <x v="4"/>
    <s v="GNR_SH_SUN"/>
    <x v="9"/>
    <n v="6.0200266139999997E-3"/>
  </r>
  <r>
    <x v="0"/>
    <x v="0"/>
    <x v="0"/>
    <x v="0"/>
    <x v="1"/>
    <s v="DK2_Medium"/>
    <x v="1"/>
    <s v="GNR_ST_COAL_BP_E-38"/>
    <x v="9"/>
    <n v="1.2458605152"/>
  </r>
  <r>
    <x v="0"/>
    <x v="0"/>
    <x v="0"/>
    <x v="0"/>
    <x v="1"/>
    <s v="DK2_Medium"/>
    <x v="1"/>
    <s v="GNR_ST_COAL_BP_E-38"/>
    <x v="9"/>
    <n v="1.6611473536000001"/>
  </r>
  <r>
    <x v="0"/>
    <x v="0"/>
    <x v="0"/>
    <x v="0"/>
    <x v="1"/>
    <s v="DK2_Medium"/>
    <x v="1"/>
    <s v="GNR_ST_COAL_EXT_E-41"/>
    <x v="9"/>
    <n v="0.17920064600896901"/>
  </r>
  <r>
    <x v="0"/>
    <x v="0"/>
    <x v="0"/>
    <x v="0"/>
    <x v="1"/>
    <s v="DK2_Medium"/>
    <x v="1"/>
    <s v="GNR_ST_COAL_EXT_E-41"/>
    <x v="9"/>
    <n v="5.4359453379910301"/>
  </r>
  <r>
    <x v="0"/>
    <x v="0"/>
    <x v="0"/>
    <x v="0"/>
    <x v="1"/>
    <s v="DK2_Medium"/>
    <x v="14"/>
    <s v="GNR_HS_HEAT_PIT_L-DEC_E-91_Y-2020"/>
    <x v="9"/>
    <n v="7.3258772785611201E-5"/>
  </r>
  <r>
    <x v="0"/>
    <x v="0"/>
    <x v="0"/>
    <x v="0"/>
    <x v="1"/>
    <s v="DK2_Medium"/>
    <x v="2"/>
    <s v="GNR_ST_MSW_BP_E-23"/>
    <x v="9"/>
    <n v="0.87034762751999994"/>
  </r>
  <r>
    <x v="0"/>
    <x v="0"/>
    <x v="0"/>
    <x v="0"/>
    <x v="1"/>
    <s v="DK2_Medium"/>
    <x v="2"/>
    <s v="GNR_ST_MSW_BP_E-23"/>
    <x v="9"/>
    <n v="2.9427425703601"/>
  </r>
  <r>
    <x v="0"/>
    <x v="0"/>
    <x v="0"/>
    <x v="0"/>
    <x v="1"/>
    <s v="DK2_Medium"/>
    <x v="2"/>
    <s v="GNR_ST_MSW_BP_E-25"/>
    <x v="9"/>
    <n v="0.80507155545599995"/>
  </r>
  <r>
    <x v="0"/>
    <x v="0"/>
    <x v="0"/>
    <x v="0"/>
    <x v="1"/>
    <s v="DK2_Medium"/>
    <x v="2"/>
    <s v="GNR_ST_MSW_BP_E-25"/>
    <x v="9"/>
    <n v="2.7220368775830899"/>
  </r>
  <r>
    <x v="0"/>
    <x v="0"/>
    <x v="0"/>
    <x v="0"/>
    <x v="1"/>
    <s v="DK2_Medium"/>
    <x v="4"/>
    <s v="GNR_SH_SUN"/>
    <x v="9"/>
    <n v="7.3444324690800002E-3"/>
  </r>
  <r>
    <x v="0"/>
    <x v="0"/>
    <x v="0"/>
    <x v="0"/>
    <x v="1"/>
    <s v="DK2_NoDH"/>
    <x v="6"/>
    <s v="GNR_WT_WIND_ONS"/>
    <x v="9"/>
    <n v="5.4291519502373804"/>
  </r>
  <r>
    <x v="0"/>
    <x v="0"/>
    <x v="0"/>
    <x v="0"/>
    <x v="1"/>
    <s v="DK2_NoDH"/>
    <x v="6"/>
    <s v="GNR_WT_WIND_ON_LS_Y-2020"/>
    <x v="9"/>
    <n v="6.4142838535737603"/>
  </r>
  <r>
    <x v="0"/>
    <x v="0"/>
    <x v="0"/>
    <x v="0"/>
    <x v="1"/>
    <s v="DK2_Offshore"/>
    <x v="6"/>
    <s v="GNR_WT_WIND_OFF"/>
    <x v="9"/>
    <n v="8.3828865341760199"/>
  </r>
  <r>
    <x v="0"/>
    <x v="0"/>
    <x v="0"/>
    <x v="0"/>
    <x v="1"/>
    <s v="DK2_Rural"/>
    <x v="1"/>
    <s v="GNR_ST_COAL_BP_E-35"/>
    <x v="9"/>
    <n v="0.32462562719999999"/>
  </r>
  <r>
    <x v="0"/>
    <x v="0"/>
    <x v="0"/>
    <x v="0"/>
    <x v="1"/>
    <s v="DK2_Rural"/>
    <x v="1"/>
    <s v="GNR_ST_COAL_BP_E-35"/>
    <x v="9"/>
    <n v="0.43283416959999998"/>
  </r>
  <r>
    <x v="0"/>
    <x v="0"/>
    <x v="0"/>
    <x v="0"/>
    <x v="1"/>
    <s v="DK2_Rural"/>
    <x v="3"/>
    <s v="GNR_HP_ELEC_COP-400"/>
    <x v="9"/>
    <n v="-2.3396441599999999E-3"/>
  </r>
  <r>
    <x v="0"/>
    <x v="0"/>
    <x v="0"/>
    <x v="0"/>
    <x v="1"/>
    <s v="DK2_Rural"/>
    <x v="3"/>
    <s v="GNR_HP_ELEC_COP-400"/>
    <x v="9"/>
    <n v="9.3585766399999996E-3"/>
  </r>
  <r>
    <x v="0"/>
    <x v="0"/>
    <x v="0"/>
    <x v="0"/>
    <x v="1"/>
    <s v="DK2_Rural"/>
    <x v="3"/>
    <s v="GNR_HP_ELEC_GROUND-WTR_COP-360_LS-4-MW_Y-2020"/>
    <x v="9"/>
    <n v="-0.76041300314449201"/>
  </r>
  <r>
    <x v="0"/>
    <x v="0"/>
    <x v="0"/>
    <x v="0"/>
    <x v="1"/>
    <s v="DK2_Rural"/>
    <x v="3"/>
    <s v="GNR_HP_ELEC_GROUND-WTR_COP-360_LS-4-MW_Y-2020"/>
    <x v="9"/>
    <n v="2.7374868113201698"/>
  </r>
  <r>
    <x v="0"/>
    <x v="0"/>
    <x v="0"/>
    <x v="0"/>
    <x v="1"/>
    <s v="DK2_Rural"/>
    <x v="14"/>
    <s v="GNR_HS_HEAT_PIT_L-DEC_E-91_Y-2020"/>
    <x v="9"/>
    <n v="1.3327685810411301E-4"/>
  </r>
  <r>
    <x v="0"/>
    <x v="0"/>
    <x v="0"/>
    <x v="0"/>
    <x v="1"/>
    <s v="DK2_Rural"/>
    <x v="4"/>
    <s v="GNR_SH_SUN"/>
    <x v="9"/>
    <n v="3.2488076960219998E-2"/>
  </r>
  <r>
    <x v="0"/>
    <x v="0"/>
    <x v="0"/>
    <x v="0"/>
    <x v="1"/>
    <s v="DK2_Rural"/>
    <x v="8"/>
    <s v="GNR_BO_WOODWST_E-100"/>
    <x v="9"/>
    <n v="5.6608796562668297E-2"/>
  </r>
  <r>
    <x v="0"/>
    <x v="0"/>
    <x v="0"/>
    <x v="0"/>
    <x v="1"/>
    <s v="DK2_Small"/>
    <x v="3"/>
    <s v="GNR_HP_ELEC_GROUND-WTR_COP-360_LS-4-MW_Y-2020"/>
    <x v="9"/>
    <n v="-8.2101573630555799E-2"/>
  </r>
  <r>
    <x v="0"/>
    <x v="0"/>
    <x v="0"/>
    <x v="0"/>
    <x v="1"/>
    <s v="DK2_Small"/>
    <x v="3"/>
    <s v="GNR_HP_ELEC_GROUND-WTR_COP-360_LS-4-MW_Y-2020"/>
    <x v="9"/>
    <n v="0.29556566507000098"/>
  </r>
  <r>
    <x v="0"/>
    <x v="0"/>
    <x v="0"/>
    <x v="0"/>
    <x v="1"/>
    <s v="DK2_Small"/>
    <x v="14"/>
    <s v="GNR_HS_HEAT_PIT_L-DEC_E-91_Y-2020"/>
    <x v="9"/>
    <n v="1.7060447535824801E-5"/>
  </r>
  <r>
    <x v="0"/>
    <x v="0"/>
    <x v="0"/>
    <x v="1"/>
    <x v="2"/>
    <s v="EE_A"/>
    <x v="6"/>
    <s v="GNR_WT_WIND_ON_LS_Y-2020"/>
    <x v="9"/>
    <n v="27.952219903003702"/>
  </r>
  <r>
    <x v="0"/>
    <x v="0"/>
    <x v="0"/>
    <x v="1"/>
    <x v="2"/>
    <s v="EE_Enefit"/>
    <x v="7"/>
    <s v="ENEFIT_ST_RETORT-GAS_CND"/>
    <x v="9"/>
    <n v="1.2533808"/>
  </r>
  <r>
    <x v="0"/>
    <x v="0"/>
    <x v="0"/>
    <x v="1"/>
    <x v="2"/>
    <s v="EE_Industry"/>
    <x v="14"/>
    <s v="GNR_HS_HEAT_PIT_L-DEC_E-91_Y-2020"/>
    <x v="9"/>
    <n v="1.8978460132491201E-5"/>
  </r>
  <r>
    <x v="0"/>
    <x v="0"/>
    <x v="0"/>
    <x v="1"/>
    <x v="2"/>
    <s v="EE_Industry"/>
    <x v="14"/>
    <s v="GNR_HS_HEAT_WTR-TANK_LS_E-95_Y-2010"/>
    <x v="9"/>
    <n v="1.60994441129748E-6"/>
  </r>
  <r>
    <x v="0"/>
    <x v="0"/>
    <x v="0"/>
    <x v="1"/>
    <x v="2"/>
    <s v="EE_Industry"/>
    <x v="7"/>
    <s v="GNR_ENG_RETORT-GAS_E-44"/>
    <x v="9"/>
    <n v="2.5629271156104001"/>
  </r>
  <r>
    <x v="0"/>
    <x v="0"/>
    <x v="0"/>
    <x v="1"/>
    <x v="2"/>
    <s v="EE_Industry"/>
    <x v="8"/>
    <s v="GNR_ST_WOODWST_BP_E-53"/>
    <x v="9"/>
    <n v="9.1880163689433594E-2"/>
  </r>
  <r>
    <x v="0"/>
    <x v="0"/>
    <x v="0"/>
    <x v="1"/>
    <x v="2"/>
    <s v="EE_Industry"/>
    <x v="8"/>
    <s v="GNR_ST_WOODWST_BP_E-53"/>
    <x v="9"/>
    <n v="0.70677048991872005"/>
  </r>
  <r>
    <x v="0"/>
    <x v="0"/>
    <x v="0"/>
    <x v="1"/>
    <x v="2"/>
    <s v="EE_Kohtla_Jarve"/>
    <x v="3"/>
    <s v="GNR_HP_ELEC_GROUND-WTR_COP-360_LS-4-MW_Y-2020"/>
    <x v="9"/>
    <n v="-0.17080484150759001"/>
  </r>
  <r>
    <x v="0"/>
    <x v="0"/>
    <x v="0"/>
    <x v="1"/>
    <x v="2"/>
    <s v="EE_Kohtla_Jarve"/>
    <x v="3"/>
    <s v="GNR_HP_ELEC_GROUND-WTR_COP-360_LS-4-MW_Y-2020"/>
    <x v="9"/>
    <n v="0.61489742942732195"/>
  </r>
  <r>
    <x v="0"/>
    <x v="0"/>
    <x v="0"/>
    <x v="1"/>
    <x v="2"/>
    <s v="EE_Kohtla_Jarve"/>
    <x v="14"/>
    <s v="GNR_HS_HEAT_PIT_L-DEC_E-91_Y-2020"/>
    <x v="9"/>
    <n v="1.14552897628039E-5"/>
  </r>
  <r>
    <x v="0"/>
    <x v="0"/>
    <x v="0"/>
    <x v="1"/>
    <x v="2"/>
    <s v="EE_Narva"/>
    <x v="3"/>
    <s v="GNR_HP_ELEC_AIR-WTR_COP-310_LS_Y-2020"/>
    <x v="9"/>
    <n v="-0.33460002768889702"/>
  </r>
  <r>
    <x v="0"/>
    <x v="0"/>
    <x v="0"/>
    <x v="1"/>
    <x v="2"/>
    <s v="EE_Narva"/>
    <x v="3"/>
    <s v="GNR_HP_ELEC_AIR-WTR_COP-310_LS_Y-2020"/>
    <x v="9"/>
    <n v="1.04729808666625"/>
  </r>
  <r>
    <x v="0"/>
    <x v="0"/>
    <x v="0"/>
    <x v="1"/>
    <x v="2"/>
    <s v="EE_Narva"/>
    <x v="14"/>
    <s v="GNR_HS_HEAT_PIT_L-CEN_E-90_Y-2020"/>
    <x v="9"/>
    <n v="1.68750847697591E-5"/>
  </r>
  <r>
    <x v="0"/>
    <x v="0"/>
    <x v="0"/>
    <x v="1"/>
    <x v="2"/>
    <s v="EE_Parnu"/>
    <x v="3"/>
    <s v="GNR_HP_ELEC_AIR-WTR_COP-310_LS_Y-2020"/>
    <x v="9"/>
    <n v="-0.13337970159561599"/>
  </r>
  <r>
    <x v="0"/>
    <x v="0"/>
    <x v="0"/>
    <x v="1"/>
    <x v="2"/>
    <s v="EE_Parnu"/>
    <x v="3"/>
    <s v="GNR_HP_ELEC_AIR-WTR_COP-310_LS_Y-2020"/>
    <x v="9"/>
    <n v="0.41747846599427701"/>
  </r>
  <r>
    <x v="0"/>
    <x v="0"/>
    <x v="0"/>
    <x v="1"/>
    <x v="2"/>
    <s v="EE_Parnu"/>
    <x v="14"/>
    <s v="GNR_HS_HEAT_PIT_L-CEN_E-90_Y-2020"/>
    <x v="9"/>
    <n v="6.72681884259711E-6"/>
  </r>
  <r>
    <x v="0"/>
    <x v="0"/>
    <x v="0"/>
    <x v="1"/>
    <x v="2"/>
    <s v="EE_Rural"/>
    <x v="6"/>
    <s v="GNR_WT_WIND_ONS"/>
    <x v="9"/>
    <n v="2.1891205088480001"/>
  </r>
  <r>
    <x v="0"/>
    <x v="0"/>
    <x v="0"/>
    <x v="1"/>
    <x v="2"/>
    <s v="EE_Rural"/>
    <x v="8"/>
    <s v="EBAVERE_ST_WOODWST_BP"/>
    <x v="9"/>
    <n v="0.15314039385120001"/>
  </r>
  <r>
    <x v="0"/>
    <x v="0"/>
    <x v="0"/>
    <x v="1"/>
    <x v="2"/>
    <s v="EE_Rural"/>
    <x v="8"/>
    <s v="EBAVERE_ST_WOODWST_BP"/>
    <x v="9"/>
    <n v="0.40300103645052598"/>
  </r>
  <r>
    <x v="0"/>
    <x v="0"/>
    <x v="0"/>
    <x v="1"/>
    <x v="2"/>
    <s v="EE_Tallinn"/>
    <x v="3"/>
    <s v="GNR_HP_ELEC_AIR-WTR_COP-310_LS_Y-2020"/>
    <x v="9"/>
    <n v="-1.17295985393207"/>
  </r>
  <r>
    <x v="0"/>
    <x v="0"/>
    <x v="0"/>
    <x v="1"/>
    <x v="2"/>
    <s v="EE_Tallinn"/>
    <x v="3"/>
    <s v="GNR_HP_ELEC_AIR-WTR_COP-310_LS_Y-2020"/>
    <x v="9"/>
    <n v="3.6713643428073901"/>
  </r>
  <r>
    <x v="0"/>
    <x v="0"/>
    <x v="0"/>
    <x v="1"/>
    <x v="2"/>
    <s v="EE_Tallinn"/>
    <x v="14"/>
    <s v="GNR_HS_HEAT_PIT_L-CEN_E-90_Y-2020"/>
    <x v="9"/>
    <n v="6.9079426595395002E-5"/>
  </r>
  <r>
    <x v="0"/>
    <x v="0"/>
    <x v="0"/>
    <x v="1"/>
    <x v="2"/>
    <s v="EE_Tallinn"/>
    <x v="2"/>
    <s v="IRU_ST_MSW_BP"/>
    <x v="9"/>
    <n v="0.20287758791999999"/>
  </r>
  <r>
    <x v="0"/>
    <x v="0"/>
    <x v="0"/>
    <x v="1"/>
    <x v="2"/>
    <s v="EE_Tallinn"/>
    <x v="2"/>
    <s v="IRU_ST_MSW_BP"/>
    <x v="9"/>
    <n v="0.40575517583999998"/>
  </r>
  <r>
    <x v="0"/>
    <x v="0"/>
    <x v="0"/>
    <x v="1"/>
    <x v="2"/>
    <s v="EE_Tartu"/>
    <x v="3"/>
    <s v="GNR_HP_ELEC_AIR-WTR_COP-310_LS_Y-2020"/>
    <x v="9"/>
    <n v="-0.34973190855416902"/>
  </r>
  <r>
    <x v="0"/>
    <x v="0"/>
    <x v="0"/>
    <x v="1"/>
    <x v="2"/>
    <s v="EE_Tartu"/>
    <x v="3"/>
    <s v="GNR_HP_ELEC_AIR-WTR_COP-310_LS_Y-2020"/>
    <x v="9"/>
    <n v="1.09466087377455"/>
  </r>
  <r>
    <x v="0"/>
    <x v="0"/>
    <x v="0"/>
    <x v="1"/>
    <x v="2"/>
    <s v="EE_Tartu"/>
    <x v="14"/>
    <s v="GNR_HS_HEAT_PIT_L-CEN_E-90_Y-2020"/>
    <x v="9"/>
    <n v="1.7638240033346701E-5"/>
  </r>
  <r>
    <x v="0"/>
    <x v="0"/>
    <x v="0"/>
    <x v="2"/>
    <x v="3"/>
    <s v="FI_IND"/>
    <x v="1"/>
    <s v="GNR_IND-ST_COAL_BP_CB-30"/>
    <x v="9"/>
    <n v="3.8200540022399997E-2"/>
  </r>
  <r>
    <x v="0"/>
    <x v="0"/>
    <x v="0"/>
    <x v="2"/>
    <x v="3"/>
    <s v="FI_IND"/>
    <x v="1"/>
    <s v="GNR_IND-ST_COAL_BP_CB-30"/>
    <x v="9"/>
    <n v="0.12733513340800001"/>
  </r>
  <r>
    <x v="0"/>
    <x v="0"/>
    <x v="0"/>
    <x v="2"/>
    <x v="3"/>
    <s v="FI_IND"/>
    <x v="3"/>
    <s v="GNR_HP_ELEC_AIR-WTR_COP-310_LS_Y-2020"/>
    <x v="9"/>
    <n v="-4.4323026103147303"/>
  </r>
  <r>
    <x v="0"/>
    <x v="0"/>
    <x v="0"/>
    <x v="2"/>
    <x v="3"/>
    <s v="FI_IND"/>
    <x v="3"/>
    <s v="GNR_HP_ELEC_AIR-WTR_COP-310_LS_Y-2020"/>
    <x v="9"/>
    <n v="13.873107170285101"/>
  </r>
  <r>
    <x v="0"/>
    <x v="0"/>
    <x v="0"/>
    <x v="2"/>
    <x v="3"/>
    <s v="FI_IND"/>
    <x v="14"/>
    <s v="GNR_HS_HEAT_PIT_L-CEN_E-90_Y-2020"/>
    <x v="9"/>
    <n v="1.6421984121942901E-5"/>
  </r>
  <r>
    <x v="0"/>
    <x v="0"/>
    <x v="0"/>
    <x v="2"/>
    <x v="3"/>
    <s v="FI_IND"/>
    <x v="2"/>
    <s v="GNR_IND-ST_MSW_BP_CB-30"/>
    <x v="9"/>
    <n v="15.666257295359999"/>
  </r>
  <r>
    <x v="0"/>
    <x v="0"/>
    <x v="0"/>
    <x v="2"/>
    <x v="3"/>
    <s v="FI_IND"/>
    <x v="2"/>
    <s v="GNR_IND-ST_MSW_BP_CB-30"/>
    <x v="9"/>
    <n v="52.220857651199999"/>
  </r>
  <r>
    <x v="0"/>
    <x v="0"/>
    <x v="0"/>
    <x v="2"/>
    <x v="3"/>
    <s v="FI_IND"/>
    <x v="2"/>
    <s v="GNR_ST_MSW_BP_E-23_LS-220-MW-FEED_Y-2020"/>
    <x v="9"/>
    <n v="126.148785797996"/>
  </r>
  <r>
    <x v="0"/>
    <x v="0"/>
    <x v="0"/>
    <x v="2"/>
    <x v="3"/>
    <s v="FI_IND"/>
    <x v="2"/>
    <s v="GNR_ST_MSW_BP_E-23_LS-220-MW-FEED_Y-2020"/>
    <x v="9"/>
    <n v="420.49595265998602"/>
  </r>
  <r>
    <x v="0"/>
    <x v="0"/>
    <x v="0"/>
    <x v="2"/>
    <x v="3"/>
    <s v="FI_IND"/>
    <x v="9"/>
    <s v="AITTALUOTO_IND-ST_PEAT_EXT"/>
    <x v="9"/>
    <n v="5.9389973003946703E-2"/>
  </r>
  <r>
    <x v="0"/>
    <x v="0"/>
    <x v="0"/>
    <x v="2"/>
    <x v="3"/>
    <s v="FI_IND"/>
    <x v="9"/>
    <s v="AITTALUOTO_IND-ST_PEAT_EXT"/>
    <x v="9"/>
    <n v="0.35633983802368002"/>
  </r>
  <r>
    <x v="0"/>
    <x v="0"/>
    <x v="0"/>
    <x v="2"/>
    <x v="3"/>
    <s v="FI_IND"/>
    <x v="9"/>
    <s v="ALHOLMEN2_IND-ST_PEAT_EXT"/>
    <x v="9"/>
    <n v="0.345833494378808"/>
  </r>
  <r>
    <x v="0"/>
    <x v="0"/>
    <x v="0"/>
    <x v="2"/>
    <x v="3"/>
    <s v="FI_IND"/>
    <x v="9"/>
    <s v="ALHOLMEN2_IND-ST_PEAT_EXT"/>
    <x v="9"/>
    <n v="1.33871030082119"/>
  </r>
  <r>
    <x v="0"/>
    <x v="0"/>
    <x v="0"/>
    <x v="2"/>
    <x v="3"/>
    <s v="FI_IND"/>
    <x v="9"/>
    <s v="GNR_IND-ST_PEAT_BP_CB-20"/>
    <x v="9"/>
    <n v="0.48573211692257101"/>
  </r>
  <r>
    <x v="0"/>
    <x v="0"/>
    <x v="0"/>
    <x v="2"/>
    <x v="3"/>
    <s v="FI_IND"/>
    <x v="9"/>
    <s v="GNR_IND-ST_PEAT_BP_CB-20"/>
    <x v="9"/>
    <n v="2.4286605846128602"/>
  </r>
  <r>
    <x v="0"/>
    <x v="0"/>
    <x v="0"/>
    <x v="2"/>
    <x v="3"/>
    <s v="FI_IND"/>
    <x v="9"/>
    <s v="GNR_IND-ST_PEAT_BP_CB-30"/>
    <x v="9"/>
    <n v="2.4543335167231999"/>
  </r>
  <r>
    <x v="0"/>
    <x v="0"/>
    <x v="0"/>
    <x v="2"/>
    <x v="3"/>
    <s v="FI_IND"/>
    <x v="9"/>
    <s v="GNR_IND-ST_PEAT_BP_CB-30"/>
    <x v="9"/>
    <n v="8.1811117224106695"/>
  </r>
  <r>
    <x v="0"/>
    <x v="0"/>
    <x v="0"/>
    <x v="2"/>
    <x v="3"/>
    <s v="FI_IND"/>
    <x v="9"/>
    <s v="GNR_ST_PEAT_BP_CB-50"/>
    <x v="9"/>
    <n v="0.16845437952"/>
  </r>
  <r>
    <x v="0"/>
    <x v="0"/>
    <x v="0"/>
    <x v="2"/>
    <x v="3"/>
    <s v="FI_IND"/>
    <x v="9"/>
    <s v="GNR_ST_PEAT_BP_CB-50"/>
    <x v="9"/>
    <n v="0.33690875904000001"/>
  </r>
  <r>
    <x v="0"/>
    <x v="0"/>
    <x v="0"/>
    <x v="2"/>
    <x v="3"/>
    <s v="FI_IND"/>
    <x v="8"/>
    <s v="GNR_IND-ST_BLACKLIC_BP_CB-30"/>
    <x v="9"/>
    <n v="2.23066866708227"/>
  </r>
  <r>
    <x v="0"/>
    <x v="0"/>
    <x v="0"/>
    <x v="2"/>
    <x v="3"/>
    <s v="FI_IND"/>
    <x v="8"/>
    <s v="GNR_IND-ST_BLACKLIC_BP_CB-30"/>
    <x v="9"/>
    <n v="7.4355622236075796"/>
  </r>
  <r>
    <x v="0"/>
    <x v="0"/>
    <x v="0"/>
    <x v="2"/>
    <x v="3"/>
    <s v="FI_IND"/>
    <x v="8"/>
    <s v="GNR_IND-ST_BLACKLIC_BP_CB-60"/>
    <x v="9"/>
    <n v="0.276984622992"/>
  </r>
  <r>
    <x v="0"/>
    <x v="0"/>
    <x v="0"/>
    <x v="2"/>
    <x v="3"/>
    <s v="FI_IND"/>
    <x v="8"/>
    <s v="GNR_IND-ST_BLACKLIC_BP_CB-60"/>
    <x v="9"/>
    <n v="0.46164103831999997"/>
  </r>
  <r>
    <x v="0"/>
    <x v="0"/>
    <x v="0"/>
    <x v="2"/>
    <x v="3"/>
    <s v="FI_large"/>
    <x v="1"/>
    <s v="NA2y3_ST_COAL_EXT"/>
    <x v="9"/>
    <n v="0.14407877343075601"/>
  </r>
  <r>
    <x v="0"/>
    <x v="0"/>
    <x v="0"/>
    <x v="2"/>
    <x v="3"/>
    <s v="FI_large"/>
    <x v="1"/>
    <s v="NA2y3_ST_COAL_EXT"/>
    <x v="9"/>
    <n v="0.299757861059332"/>
  </r>
  <r>
    <x v="0"/>
    <x v="0"/>
    <x v="0"/>
    <x v="2"/>
    <x v="3"/>
    <s v="FI_large"/>
    <x v="14"/>
    <s v="GNR_HS_HEAT_PIT_L-CEN_E-90"/>
    <x v="9"/>
    <n v="3.2271861161469198E-5"/>
  </r>
  <r>
    <x v="0"/>
    <x v="0"/>
    <x v="0"/>
    <x v="2"/>
    <x v="3"/>
    <s v="FI_large"/>
    <x v="14"/>
    <s v="GNR_HS_HEAT_WTR-TANK_LS_E-95_Y-2010"/>
    <x v="9"/>
    <n v="2.1047341078400001E-5"/>
  </r>
  <r>
    <x v="0"/>
    <x v="0"/>
    <x v="0"/>
    <x v="2"/>
    <x v="3"/>
    <s v="FI_large"/>
    <x v="9"/>
    <s v="GNR_IND-ST_PEAT_BP_CB-40"/>
    <x v="9"/>
    <n v="0.55589945241600003"/>
  </r>
  <r>
    <x v="0"/>
    <x v="0"/>
    <x v="0"/>
    <x v="2"/>
    <x v="3"/>
    <s v="FI_large"/>
    <x v="9"/>
    <s v="GNR_IND-ST_PEAT_BP_CB-40"/>
    <x v="9"/>
    <n v="1.38974863104"/>
  </r>
  <r>
    <x v="0"/>
    <x v="0"/>
    <x v="0"/>
    <x v="2"/>
    <x v="3"/>
    <s v="FI_large"/>
    <x v="9"/>
    <s v="GNR_ST_PEAT_BP_CB-40"/>
    <x v="9"/>
    <n v="0.45166830508799999"/>
  </r>
  <r>
    <x v="0"/>
    <x v="0"/>
    <x v="0"/>
    <x v="2"/>
    <x v="3"/>
    <s v="FI_large"/>
    <x v="9"/>
    <s v="GNR_ST_PEAT_BP_CB-40"/>
    <x v="9"/>
    <n v="1.1291707627200001"/>
  </r>
  <r>
    <x v="0"/>
    <x v="0"/>
    <x v="0"/>
    <x v="2"/>
    <x v="3"/>
    <s v="FI_large"/>
    <x v="9"/>
    <s v="KELJONLAHTI_ST_PEAT_EXT"/>
    <x v="9"/>
    <n v="0.66574574572800005"/>
  </r>
  <r>
    <x v="0"/>
    <x v="0"/>
    <x v="0"/>
    <x v="2"/>
    <x v="3"/>
    <s v="FI_large"/>
    <x v="9"/>
    <s v="KELJONLAHTI_ST_PEAT_EXT"/>
    <x v="9"/>
    <n v="1.9972372371839999"/>
  </r>
  <r>
    <x v="0"/>
    <x v="0"/>
    <x v="0"/>
    <x v="2"/>
    <x v="3"/>
    <s v="FI_large"/>
    <x v="9"/>
    <s v="TOPPILA2_ST_PEAT_EXT"/>
    <x v="9"/>
    <n v="0.191880066672"/>
  </r>
  <r>
    <x v="0"/>
    <x v="0"/>
    <x v="0"/>
    <x v="2"/>
    <x v="3"/>
    <s v="FI_large"/>
    <x v="9"/>
    <s v="TOPPILA2_ST_PEAT_EXT"/>
    <x v="9"/>
    <n v="0.767520266688"/>
  </r>
  <r>
    <x v="0"/>
    <x v="0"/>
    <x v="0"/>
    <x v="2"/>
    <x v="3"/>
    <s v="FI_large_gas"/>
    <x v="1"/>
    <s v="GNR_ST_COAL_BP_CB-50"/>
    <x v="9"/>
    <n v="5.3381026519103001"/>
  </r>
  <r>
    <x v="0"/>
    <x v="0"/>
    <x v="0"/>
    <x v="2"/>
    <x v="3"/>
    <s v="FI_large_gas"/>
    <x v="1"/>
    <s v="GNR_ST_COAL_BP_CB-50"/>
    <x v="9"/>
    <n v="10.6762053038206"/>
  </r>
  <r>
    <x v="0"/>
    <x v="0"/>
    <x v="0"/>
    <x v="2"/>
    <x v="3"/>
    <s v="FI_large_gas"/>
    <x v="3"/>
    <s v="GNR_HP_ELEC_COP-270"/>
    <x v="9"/>
    <n v="-0.28162383407407399"/>
  </r>
  <r>
    <x v="0"/>
    <x v="0"/>
    <x v="0"/>
    <x v="2"/>
    <x v="3"/>
    <s v="FI_large_gas"/>
    <x v="3"/>
    <s v="GNR_HP_ELEC_COP-270"/>
    <x v="9"/>
    <n v="0.76038435199999999"/>
  </r>
  <r>
    <x v="0"/>
    <x v="0"/>
    <x v="0"/>
    <x v="2"/>
    <x v="3"/>
    <s v="FI_large_gas"/>
    <x v="14"/>
    <s v="GNR_HS_HEAT_PIT_L-CEN_E-90_Y-2020"/>
    <x v="9"/>
    <n v="4.4555213682300398E-4"/>
  </r>
  <r>
    <x v="0"/>
    <x v="0"/>
    <x v="0"/>
    <x v="2"/>
    <x v="3"/>
    <s v="FI_large_gas"/>
    <x v="2"/>
    <s v="GNR_ST_MSW_BP_CB-30"/>
    <x v="9"/>
    <n v="9.0298566355199998"/>
  </r>
  <r>
    <x v="0"/>
    <x v="0"/>
    <x v="0"/>
    <x v="2"/>
    <x v="3"/>
    <s v="FI_large_gas"/>
    <x v="2"/>
    <s v="GNR_ST_MSW_BP_CB-30"/>
    <x v="9"/>
    <n v="30.099522118399999"/>
  </r>
  <r>
    <x v="0"/>
    <x v="0"/>
    <x v="0"/>
    <x v="2"/>
    <x v="3"/>
    <s v="FI_large_gas"/>
    <x v="2"/>
    <s v="GNR_ST_MSW_BP_E-23_LS-220-MW-FEED_Y-2020"/>
    <x v="9"/>
    <n v="60.5878776546731"/>
  </r>
  <r>
    <x v="0"/>
    <x v="0"/>
    <x v="0"/>
    <x v="2"/>
    <x v="3"/>
    <s v="FI_large_gas"/>
    <x v="2"/>
    <s v="GNR_ST_MSW_BP_E-23_LS-220-MW-FEED_Y-2020"/>
    <x v="9"/>
    <n v="201.95959218224399"/>
  </r>
  <r>
    <x v="0"/>
    <x v="0"/>
    <x v="0"/>
    <x v="2"/>
    <x v="3"/>
    <s v="FI_large_gas"/>
    <x v="8"/>
    <s v="GNR_IND-ST_WOODWST_BP_CB-50"/>
    <x v="9"/>
    <n v="1.9638885342384"/>
  </r>
  <r>
    <x v="0"/>
    <x v="0"/>
    <x v="0"/>
    <x v="2"/>
    <x v="3"/>
    <s v="FI_large_gas"/>
    <x v="8"/>
    <s v="GNR_IND-ST_WOODWST_BP_CB-50"/>
    <x v="9"/>
    <n v="3.9277770684768001"/>
  </r>
  <r>
    <x v="0"/>
    <x v="0"/>
    <x v="0"/>
    <x v="2"/>
    <x v="3"/>
    <s v="FI_medium"/>
    <x v="1"/>
    <s v="GNR_ST_COAL_BP_CB-130"/>
    <x v="9"/>
    <n v="3.1045278276923098"/>
  </r>
  <r>
    <x v="0"/>
    <x v="0"/>
    <x v="0"/>
    <x v="2"/>
    <x v="3"/>
    <s v="FI_medium"/>
    <x v="1"/>
    <s v="GNR_ST_COAL_BP_CB-130"/>
    <x v="9"/>
    <n v="4.035886176"/>
  </r>
  <r>
    <x v="0"/>
    <x v="0"/>
    <x v="0"/>
    <x v="2"/>
    <x v="3"/>
    <s v="FI_medium"/>
    <x v="14"/>
    <s v="GNR_HS_HEAT_PIT_L-DEC_E-91_Y-2020"/>
    <x v="9"/>
    <n v="1.6447124081035101E-4"/>
  </r>
  <r>
    <x v="0"/>
    <x v="0"/>
    <x v="0"/>
    <x v="2"/>
    <x v="3"/>
    <s v="FI_medium"/>
    <x v="14"/>
    <s v="GNR_HS_HEAT_WTR-TANK_LS_E-95_Y-2010"/>
    <x v="9"/>
    <n v="2.7836805942399998E-6"/>
  </r>
  <r>
    <x v="0"/>
    <x v="0"/>
    <x v="0"/>
    <x v="2"/>
    <x v="3"/>
    <s v="FI_medium"/>
    <x v="2"/>
    <s v="GNR_BO_MSW_E-90"/>
    <x v="9"/>
    <n v="3.5613158526703899"/>
  </r>
  <r>
    <x v="0"/>
    <x v="0"/>
    <x v="0"/>
    <x v="2"/>
    <x v="3"/>
    <s v="FI_medium"/>
    <x v="2"/>
    <s v="GNR_ST_MSW_BP_CB-30"/>
    <x v="9"/>
    <n v="5.0044988582399998"/>
  </r>
  <r>
    <x v="0"/>
    <x v="0"/>
    <x v="0"/>
    <x v="2"/>
    <x v="3"/>
    <s v="FI_medium"/>
    <x v="2"/>
    <s v="GNR_ST_MSW_BP_CB-30"/>
    <x v="9"/>
    <n v="16.681662860799999"/>
  </r>
  <r>
    <x v="0"/>
    <x v="0"/>
    <x v="0"/>
    <x v="2"/>
    <x v="3"/>
    <s v="FI_medium"/>
    <x v="10"/>
    <s v="GNR_ST_BFG_BP_CB-280"/>
    <x v="9"/>
    <n v="0.53812241999999999"/>
  </r>
  <r>
    <x v="0"/>
    <x v="0"/>
    <x v="0"/>
    <x v="2"/>
    <x v="3"/>
    <s v="FI_medium"/>
    <x v="10"/>
    <s v="GNR_ST_BFG_BP_CB-280"/>
    <x v="9"/>
    <n v="1.5067427760000001"/>
  </r>
  <r>
    <x v="0"/>
    <x v="0"/>
    <x v="0"/>
    <x v="2"/>
    <x v="3"/>
    <s v="FI_medium"/>
    <x v="10"/>
    <s v="GNR_ST_BFG_BP_CB-90"/>
    <x v="9"/>
    <n v="0.89034800400000003"/>
  </r>
  <r>
    <x v="0"/>
    <x v="0"/>
    <x v="0"/>
    <x v="2"/>
    <x v="3"/>
    <s v="FI_medium"/>
    <x v="10"/>
    <s v="GNR_ST_BFG_BP_CB-90"/>
    <x v="9"/>
    <n v="0.98927556000000005"/>
  </r>
  <r>
    <x v="0"/>
    <x v="0"/>
    <x v="0"/>
    <x v="2"/>
    <x v="3"/>
    <s v="FI_medium"/>
    <x v="9"/>
    <s v="GNR_BO_PEAT_E-90"/>
    <x v="9"/>
    <n v="0.102113532555949"/>
  </r>
  <r>
    <x v="0"/>
    <x v="0"/>
    <x v="0"/>
    <x v="2"/>
    <x v="3"/>
    <s v="FI_medium"/>
    <x v="9"/>
    <s v="GNR_ST_PEAT_BP_CB-120"/>
    <x v="9"/>
    <n v="1.4622776"/>
  </r>
  <r>
    <x v="0"/>
    <x v="0"/>
    <x v="0"/>
    <x v="2"/>
    <x v="3"/>
    <s v="FI_medium"/>
    <x v="9"/>
    <s v="GNR_ST_PEAT_BP_CB-120"/>
    <x v="9"/>
    <n v="1.75473312"/>
  </r>
  <r>
    <x v="0"/>
    <x v="0"/>
    <x v="0"/>
    <x v="2"/>
    <x v="3"/>
    <s v="FI_medium"/>
    <x v="9"/>
    <s v="GNR_ST_PEAT_BP_CB-30"/>
    <x v="9"/>
    <n v="0.58485254889600002"/>
  </r>
  <r>
    <x v="0"/>
    <x v="0"/>
    <x v="0"/>
    <x v="2"/>
    <x v="3"/>
    <s v="FI_medium"/>
    <x v="9"/>
    <s v="GNR_ST_PEAT_BP_CB-30"/>
    <x v="9"/>
    <n v="1.94950849632"/>
  </r>
  <r>
    <x v="0"/>
    <x v="0"/>
    <x v="0"/>
    <x v="2"/>
    <x v="3"/>
    <s v="FI_medium"/>
    <x v="9"/>
    <s v="GNR_ST_PEAT_BP_CB-40"/>
    <x v="9"/>
    <n v="0.11059030015488"/>
  </r>
  <r>
    <x v="0"/>
    <x v="0"/>
    <x v="0"/>
    <x v="2"/>
    <x v="3"/>
    <s v="FI_medium"/>
    <x v="9"/>
    <s v="GNR_ST_PEAT_BP_CB-40"/>
    <x v="9"/>
    <n v="0.27647575038720001"/>
  </r>
  <r>
    <x v="0"/>
    <x v="0"/>
    <x v="0"/>
    <x v="2"/>
    <x v="3"/>
    <s v="FI_medium"/>
    <x v="9"/>
    <s v="GNR_ST_PEAT_BP_CB-50"/>
    <x v="9"/>
    <n v="0.11565016187638601"/>
  </r>
  <r>
    <x v="0"/>
    <x v="0"/>
    <x v="0"/>
    <x v="2"/>
    <x v="3"/>
    <s v="FI_medium"/>
    <x v="9"/>
    <s v="GNR_ST_PEAT_BP_CB-50"/>
    <x v="9"/>
    <n v="0.23130032375277301"/>
  </r>
  <r>
    <x v="0"/>
    <x v="0"/>
    <x v="0"/>
    <x v="2"/>
    <x v="3"/>
    <s v="FI_medium"/>
    <x v="8"/>
    <s v="GNR_IND-ST_WOODWST_BP_CB-40"/>
    <x v="9"/>
    <n v="7.6015038758400003E-2"/>
  </r>
  <r>
    <x v="0"/>
    <x v="0"/>
    <x v="0"/>
    <x v="2"/>
    <x v="3"/>
    <s v="FI_medium"/>
    <x v="8"/>
    <s v="GNR_IND-ST_WOODWST_BP_CB-40"/>
    <x v="9"/>
    <n v="0.190037596896"/>
  </r>
  <r>
    <x v="0"/>
    <x v="0"/>
    <x v="0"/>
    <x v="2"/>
    <x v="3"/>
    <s v="FI_medium_gas"/>
    <x v="3"/>
    <s v="GNR_HP_ELEC_GROUND-WTR_COP-360_LS-4-MW_Y-2020"/>
    <x v="9"/>
    <n v="-1.3175496437176"/>
  </r>
  <r>
    <x v="0"/>
    <x v="0"/>
    <x v="0"/>
    <x v="2"/>
    <x v="3"/>
    <s v="FI_medium_gas"/>
    <x v="3"/>
    <s v="GNR_HP_ELEC_GROUND-WTR_COP-360_LS-4-MW_Y-2020"/>
    <x v="9"/>
    <n v="4.7431787173833602"/>
  </r>
  <r>
    <x v="0"/>
    <x v="0"/>
    <x v="0"/>
    <x v="2"/>
    <x v="3"/>
    <s v="FI_medium_gas"/>
    <x v="14"/>
    <s v="GNR_HS_HEAT_PIT_L-DEC_E-91_Y-2020"/>
    <x v="9"/>
    <n v="1.9525373107337699E-4"/>
  </r>
  <r>
    <x v="0"/>
    <x v="0"/>
    <x v="0"/>
    <x v="2"/>
    <x v="3"/>
    <s v="FI_medium_gas"/>
    <x v="14"/>
    <s v="GNR_HS_HEAT_WTR-TANK_LS_E-95_Y-2010"/>
    <x v="9"/>
    <n v="4.6253229385999996E-6"/>
  </r>
  <r>
    <x v="0"/>
    <x v="0"/>
    <x v="0"/>
    <x v="2"/>
    <x v="3"/>
    <s v="FI_medium_gas"/>
    <x v="2"/>
    <s v="GNR_ST_MSW_BP_CB-20"/>
    <x v="9"/>
    <n v="4.2647033748479997"/>
  </r>
  <r>
    <x v="0"/>
    <x v="0"/>
    <x v="0"/>
    <x v="2"/>
    <x v="3"/>
    <s v="FI_medium_gas"/>
    <x v="2"/>
    <s v="GNR_ST_MSW_BP_CB-20"/>
    <x v="9"/>
    <n v="21.323516874239999"/>
  </r>
  <r>
    <x v="0"/>
    <x v="0"/>
    <x v="0"/>
    <x v="2"/>
    <x v="3"/>
    <s v="FI_medium_gas"/>
    <x v="2"/>
    <s v="GNR_ST_MSW_BP_CB-30"/>
    <x v="9"/>
    <n v="1.5231083481600001"/>
  </r>
  <r>
    <x v="0"/>
    <x v="0"/>
    <x v="0"/>
    <x v="2"/>
    <x v="3"/>
    <s v="FI_medium_gas"/>
    <x v="2"/>
    <s v="GNR_ST_MSW_BP_CB-30"/>
    <x v="9"/>
    <n v="5.0770278272000002"/>
  </r>
  <r>
    <x v="0"/>
    <x v="0"/>
    <x v="0"/>
    <x v="2"/>
    <x v="3"/>
    <s v="FI_medium_gas"/>
    <x v="8"/>
    <s v="GNR_IND-ST_WOODWST_BP_CB-40"/>
    <x v="9"/>
    <n v="0.1224686735552"/>
  </r>
  <r>
    <x v="0"/>
    <x v="0"/>
    <x v="0"/>
    <x v="2"/>
    <x v="3"/>
    <s v="FI_medium_gas"/>
    <x v="8"/>
    <s v="GNR_IND-ST_WOODWST_BP_CB-40"/>
    <x v="9"/>
    <n v="0.30617168388799998"/>
  </r>
  <r>
    <x v="0"/>
    <x v="0"/>
    <x v="0"/>
    <x v="2"/>
    <x v="3"/>
    <s v="FI_small"/>
    <x v="3"/>
    <s v="GNR_HP_ELEC_COP-270"/>
    <x v="9"/>
    <n v="-5.8491104000000004E-3"/>
  </r>
  <r>
    <x v="0"/>
    <x v="0"/>
    <x v="0"/>
    <x v="2"/>
    <x v="3"/>
    <s v="FI_small"/>
    <x v="3"/>
    <s v="GNR_HP_ELEC_COP-270"/>
    <x v="9"/>
    <n v="1.5792598080000001E-2"/>
  </r>
  <r>
    <x v="0"/>
    <x v="0"/>
    <x v="0"/>
    <x v="2"/>
    <x v="3"/>
    <s v="FI_small"/>
    <x v="3"/>
    <s v="GNR_HP_ELEC_GROUND-WTR_COP-360_LS-4-MW_Y-2020"/>
    <x v="9"/>
    <n v="-1.26466331312277"/>
  </r>
  <r>
    <x v="0"/>
    <x v="0"/>
    <x v="0"/>
    <x v="2"/>
    <x v="3"/>
    <s v="FI_small"/>
    <x v="3"/>
    <s v="GNR_HP_ELEC_GROUND-WTR_COP-360_LS-4-MW_Y-2020"/>
    <x v="9"/>
    <n v="4.5527879272419796"/>
  </r>
  <r>
    <x v="0"/>
    <x v="0"/>
    <x v="0"/>
    <x v="2"/>
    <x v="3"/>
    <s v="FI_small"/>
    <x v="14"/>
    <s v="GNR_HS_HEAT_PIT_L-DEC_E-91_Y-2020"/>
    <x v="9"/>
    <n v="1.46450631222413E-4"/>
  </r>
  <r>
    <x v="0"/>
    <x v="0"/>
    <x v="0"/>
    <x v="2"/>
    <x v="3"/>
    <s v="FI_small"/>
    <x v="9"/>
    <s v="GNR_ST_PEAT_BP_CB-10"/>
    <x v="9"/>
    <n v="2.8777623168000002E-2"/>
  </r>
  <r>
    <x v="0"/>
    <x v="0"/>
    <x v="0"/>
    <x v="2"/>
    <x v="3"/>
    <s v="FI_small"/>
    <x v="9"/>
    <s v="GNR_ST_PEAT_BP_CB-10"/>
    <x v="9"/>
    <n v="0.28777623167999999"/>
  </r>
  <r>
    <x v="0"/>
    <x v="0"/>
    <x v="0"/>
    <x v="2"/>
    <x v="3"/>
    <s v="FI_small"/>
    <x v="9"/>
    <s v="GNR_ST_PEAT_BP_CB-20"/>
    <x v="9"/>
    <n v="2.8356487219200002E-2"/>
  </r>
  <r>
    <x v="0"/>
    <x v="0"/>
    <x v="0"/>
    <x v="2"/>
    <x v="3"/>
    <s v="FI_small"/>
    <x v="9"/>
    <s v="GNR_ST_PEAT_BP_CB-20"/>
    <x v="9"/>
    <n v="0.141782436096"/>
  </r>
  <r>
    <x v="0"/>
    <x v="0"/>
    <x v="0"/>
    <x v="2"/>
    <x v="3"/>
    <s v="FI_small"/>
    <x v="9"/>
    <s v="GNR_ST_PEAT_BP_CB-30"/>
    <x v="9"/>
    <n v="0.19049382750720001"/>
  </r>
  <r>
    <x v="0"/>
    <x v="0"/>
    <x v="0"/>
    <x v="2"/>
    <x v="3"/>
    <s v="FI_small"/>
    <x v="9"/>
    <s v="GNR_ST_PEAT_BP_CB-30"/>
    <x v="9"/>
    <n v="0.63497942502399995"/>
  </r>
  <r>
    <x v="0"/>
    <x v="0"/>
    <x v="0"/>
    <x v="2"/>
    <x v="3"/>
    <s v="FI_small"/>
    <x v="8"/>
    <s v="GNR_ST_WOODWST_BP_CB-30"/>
    <x v="9"/>
    <n v="2.3337950496000001E-4"/>
  </r>
  <r>
    <x v="0"/>
    <x v="0"/>
    <x v="0"/>
    <x v="2"/>
    <x v="3"/>
    <s v="FI_small"/>
    <x v="8"/>
    <s v="GNR_ST_WOODWST_BP_CB-30"/>
    <x v="9"/>
    <n v="7.7793168319999998E-4"/>
  </r>
  <r>
    <x v="0"/>
    <x v="0"/>
    <x v="0"/>
    <x v="2"/>
    <x v="3"/>
    <s v="FI_small_gas"/>
    <x v="3"/>
    <s v="GNR_HP_ELEC_COP-270"/>
    <x v="9"/>
    <n v="-1.81972323555556E-2"/>
  </r>
  <r>
    <x v="0"/>
    <x v="0"/>
    <x v="0"/>
    <x v="2"/>
    <x v="3"/>
    <s v="FI_small_gas"/>
    <x v="3"/>
    <s v="GNR_HP_ELEC_COP-270"/>
    <x v="9"/>
    <n v="4.9132527359999997E-2"/>
  </r>
  <r>
    <x v="0"/>
    <x v="0"/>
    <x v="0"/>
    <x v="2"/>
    <x v="3"/>
    <s v="FI_small_gas"/>
    <x v="3"/>
    <s v="GNR_HP_ELEC_GROUND-WTR_COP-360_LS-4-MW_Y-2020"/>
    <x v="9"/>
    <n v="-0.31193020666111998"/>
  </r>
  <r>
    <x v="0"/>
    <x v="0"/>
    <x v="0"/>
    <x v="2"/>
    <x v="3"/>
    <s v="FI_small_gas"/>
    <x v="3"/>
    <s v="GNR_HP_ELEC_GROUND-WTR_COP-360_LS-4-MW_Y-2020"/>
    <x v="9"/>
    <n v="1.1229487439800301"/>
  </r>
  <r>
    <x v="0"/>
    <x v="0"/>
    <x v="0"/>
    <x v="2"/>
    <x v="3"/>
    <s v="FI_small_gas"/>
    <x v="14"/>
    <s v="GNR_HS_HEAT_PIT_L-DEC_E-91_Y-2020"/>
    <x v="9"/>
    <n v="4.2358357901375403E-5"/>
  </r>
  <r>
    <x v="0"/>
    <x v="0"/>
    <x v="0"/>
    <x v="2"/>
    <x v="3"/>
    <s v="FinA"/>
    <x v="11"/>
    <s v="GNR_ST_NUCL_CND_E-33"/>
    <x v="9"/>
    <n v="113.977711507905"/>
  </r>
  <r>
    <x v="0"/>
    <x v="0"/>
    <x v="0"/>
    <x v="2"/>
    <x v="3"/>
    <s v="FinA"/>
    <x v="9"/>
    <s v="GNR_ST_PEAT_CND_E-38"/>
    <x v="9"/>
    <n v="3.1585196160000002E-2"/>
  </r>
  <r>
    <x v="0"/>
    <x v="0"/>
    <x v="0"/>
    <x v="2"/>
    <x v="3"/>
    <s v="FinA"/>
    <x v="5"/>
    <s v="GNR_RES_WTR_NOPMP_MC-01"/>
    <x v="9"/>
    <n v="1.405129404"/>
  </r>
  <r>
    <x v="0"/>
    <x v="0"/>
    <x v="0"/>
    <x v="2"/>
    <x v="3"/>
    <s v="FinA"/>
    <x v="5"/>
    <s v="GNR_RES_WTR_NOPMP_MC-02"/>
    <x v="9"/>
    <n v="2.8102588079999999"/>
  </r>
  <r>
    <x v="0"/>
    <x v="0"/>
    <x v="0"/>
    <x v="2"/>
    <x v="3"/>
    <s v="FinA"/>
    <x v="5"/>
    <s v="GNR_RES_WTR_NOPMP_MC-03"/>
    <x v="9"/>
    <n v="4.2153882119999997"/>
  </r>
  <r>
    <x v="0"/>
    <x v="0"/>
    <x v="0"/>
    <x v="2"/>
    <x v="3"/>
    <s v="FinA"/>
    <x v="5"/>
    <s v="GNR_RES_WTR_NOPMP_MC-04"/>
    <x v="9"/>
    <n v="5.6205176159999999"/>
  </r>
  <r>
    <x v="0"/>
    <x v="0"/>
    <x v="0"/>
    <x v="2"/>
    <x v="3"/>
    <s v="FinA"/>
    <x v="5"/>
    <s v="GNR_RES_WTR_NOPMP_MC-05"/>
    <x v="9"/>
    <n v="5.8547058500000002"/>
  </r>
  <r>
    <x v="0"/>
    <x v="0"/>
    <x v="0"/>
    <x v="2"/>
    <x v="3"/>
    <s v="FinA"/>
    <x v="5"/>
    <s v="GNR_RES_WTR_NOPMP_MC-06"/>
    <x v="9"/>
    <n v="5.8825388019026397"/>
  </r>
  <r>
    <x v="0"/>
    <x v="0"/>
    <x v="0"/>
    <x v="2"/>
    <x v="3"/>
    <s v="FinA"/>
    <x v="5"/>
    <s v="GNR_RES_WTR_NOPMP_MC-07"/>
    <x v="9"/>
    <n v="4.9179529139999998"/>
  </r>
  <r>
    <x v="0"/>
    <x v="0"/>
    <x v="0"/>
    <x v="2"/>
    <x v="3"/>
    <s v="FinA"/>
    <x v="5"/>
    <s v="GNR_RES_WTR_NOPMP_MC-08"/>
    <x v="9"/>
    <n v="5.3833798545845903"/>
  </r>
  <r>
    <x v="0"/>
    <x v="0"/>
    <x v="0"/>
    <x v="2"/>
    <x v="3"/>
    <s v="FinA"/>
    <x v="5"/>
    <s v="GNR_RES_WTR_NOPMP_MC-09"/>
    <x v="9"/>
    <n v="1.4039918687383699"/>
  </r>
  <r>
    <x v="0"/>
    <x v="0"/>
    <x v="0"/>
    <x v="2"/>
    <x v="3"/>
    <s v="FinA"/>
    <x v="6"/>
    <s v="GNR_WT_WIND_ONS"/>
    <x v="9"/>
    <n v="17.4165721516041"/>
  </r>
  <r>
    <x v="0"/>
    <x v="0"/>
    <x v="0"/>
    <x v="3"/>
    <x v="4"/>
    <s v="DE4-E_A"/>
    <x v="14"/>
    <s v="GNR_HS_HEAT_PIT_L-CEN_E-90_Y-2020"/>
    <x v="9"/>
    <n v="6.8844208078642404E-3"/>
  </r>
  <r>
    <x v="0"/>
    <x v="0"/>
    <x v="0"/>
    <x v="3"/>
    <x v="4"/>
    <s v="DE4-E_A"/>
    <x v="12"/>
    <s v="GNR_ST_LIGN_BP_E-39"/>
    <x v="9"/>
    <n v="66.572477626756907"/>
  </r>
  <r>
    <x v="0"/>
    <x v="0"/>
    <x v="0"/>
    <x v="3"/>
    <x v="4"/>
    <s v="DE4-E_A"/>
    <x v="12"/>
    <s v="GNR_ST_LIGN_BP_E-39"/>
    <x v="9"/>
    <n v="88.763303502342495"/>
  </r>
  <r>
    <x v="0"/>
    <x v="0"/>
    <x v="0"/>
    <x v="3"/>
    <x v="4"/>
    <s v="DE4-E_A"/>
    <x v="12"/>
    <s v="GNR_ST_LIGN_CND_E-43"/>
    <x v="9"/>
    <n v="5.1840474339779297"/>
  </r>
  <r>
    <x v="0"/>
    <x v="0"/>
    <x v="0"/>
    <x v="3"/>
    <x v="4"/>
    <s v="DE4-E_A"/>
    <x v="6"/>
    <s v="GNR_WT_WIND_ONS"/>
    <x v="9"/>
    <n v="118.97335660571299"/>
  </r>
  <r>
    <x v="0"/>
    <x v="0"/>
    <x v="0"/>
    <x v="3"/>
    <x v="4"/>
    <s v="DE4-E_Offshore_A"/>
    <x v="6"/>
    <s v="GNR_WT_WIND_OFF"/>
    <x v="9"/>
    <n v="39.354671863752003"/>
  </r>
  <r>
    <x v="0"/>
    <x v="0"/>
    <x v="0"/>
    <x v="3"/>
    <x v="5"/>
    <s v="DE4-N_A"/>
    <x v="1"/>
    <s v="GNR_ST_COAL_BP_E-40"/>
    <x v="9"/>
    <n v="12.081661748832699"/>
  </r>
  <r>
    <x v="0"/>
    <x v="0"/>
    <x v="0"/>
    <x v="3"/>
    <x v="5"/>
    <s v="DE4-N_A"/>
    <x v="1"/>
    <s v="GNR_ST_COAL_BP_E-40"/>
    <x v="9"/>
    <n v="16.108882331776901"/>
  </r>
  <r>
    <x v="0"/>
    <x v="0"/>
    <x v="0"/>
    <x v="3"/>
    <x v="5"/>
    <s v="DE4-N_A"/>
    <x v="1"/>
    <s v="GNR_ST_COAL_CND_E-46"/>
    <x v="9"/>
    <n v="13.2938298774624"/>
  </r>
  <r>
    <x v="0"/>
    <x v="0"/>
    <x v="0"/>
    <x v="3"/>
    <x v="5"/>
    <s v="DE4-N_A"/>
    <x v="14"/>
    <s v="GNR_HS_HEAT_PIT_L-CEN_E-90_Y-2020"/>
    <x v="9"/>
    <n v="3.0200644831867999E-4"/>
  </r>
  <r>
    <x v="0"/>
    <x v="0"/>
    <x v="0"/>
    <x v="3"/>
    <x v="5"/>
    <s v="DE4-N_A"/>
    <x v="2"/>
    <s v="GNR_BO_MSW_E-80"/>
    <x v="9"/>
    <n v="5.3850990881590199"/>
  </r>
  <r>
    <x v="0"/>
    <x v="0"/>
    <x v="0"/>
    <x v="3"/>
    <x v="5"/>
    <s v="DE4-N_A"/>
    <x v="2"/>
    <s v="GNR_ST_MSW_BP_E-23_LS-220-MW-FEED_Y-2020"/>
    <x v="9"/>
    <n v="13.756398089718401"/>
  </r>
  <r>
    <x v="0"/>
    <x v="0"/>
    <x v="0"/>
    <x v="3"/>
    <x v="5"/>
    <s v="DE4-N_A"/>
    <x v="2"/>
    <s v="GNR_ST_MSW_BP_E-23_LS-220-MW-FEED_Y-2020"/>
    <x v="9"/>
    <n v="45.854660299061202"/>
  </r>
  <r>
    <x v="0"/>
    <x v="0"/>
    <x v="0"/>
    <x v="3"/>
    <x v="5"/>
    <s v="DE4-N_A"/>
    <x v="2"/>
    <s v="GNR_ST_MSW_BP_E-33"/>
    <x v="9"/>
    <n v="8.9210631820799993"/>
  </r>
  <r>
    <x v="0"/>
    <x v="0"/>
    <x v="0"/>
    <x v="3"/>
    <x v="5"/>
    <s v="DE4-N_A"/>
    <x v="2"/>
    <s v="GNR_ST_MSW_BP_E-33"/>
    <x v="9"/>
    <n v="30.163111346191101"/>
  </r>
  <r>
    <x v="0"/>
    <x v="0"/>
    <x v="0"/>
    <x v="3"/>
    <x v="5"/>
    <s v="DE4-N_A"/>
    <x v="11"/>
    <s v="GNR_ST_NUCL_CND_E-33"/>
    <x v="9"/>
    <n v="29.418668636730601"/>
  </r>
  <r>
    <x v="0"/>
    <x v="0"/>
    <x v="0"/>
    <x v="3"/>
    <x v="5"/>
    <s v="DE4-N_A"/>
    <x v="4"/>
    <s v="GNR_SH_SUN_LS_Y-2020"/>
    <x v="9"/>
    <n v="0.623523219462637"/>
  </r>
  <r>
    <x v="0"/>
    <x v="0"/>
    <x v="0"/>
    <x v="3"/>
    <x v="5"/>
    <s v="DE4-N_A"/>
    <x v="6"/>
    <s v="GNR_WT_WIND_ONS"/>
    <x v="9"/>
    <n v="51.151911280197297"/>
  </r>
  <r>
    <x v="0"/>
    <x v="0"/>
    <x v="0"/>
    <x v="3"/>
    <x v="5"/>
    <s v="DE4-N_A"/>
    <x v="6"/>
    <s v="GNR_WT_WIND_ON_LS_Y-2020"/>
    <x v="9"/>
    <n v="52.581942040481003"/>
  </r>
  <r>
    <x v="0"/>
    <x v="0"/>
    <x v="0"/>
    <x v="3"/>
    <x v="5"/>
    <s v="DE4-N_Offshore_A"/>
    <x v="6"/>
    <s v="GNR_WT_WIND_OFF"/>
    <x v="9"/>
    <n v="17.353018544400001"/>
  </r>
  <r>
    <x v="0"/>
    <x v="0"/>
    <x v="0"/>
    <x v="3"/>
    <x v="6"/>
    <s v="DE4-S_A"/>
    <x v="1"/>
    <s v="GNR_ST_COAL_BP_E-43"/>
    <x v="9"/>
    <n v="41.416816388783701"/>
  </r>
  <r>
    <x v="0"/>
    <x v="0"/>
    <x v="0"/>
    <x v="3"/>
    <x v="6"/>
    <s v="DE4-S_A"/>
    <x v="1"/>
    <s v="GNR_ST_COAL_BP_E-43"/>
    <x v="9"/>
    <n v="55.222421851711601"/>
  </r>
  <r>
    <x v="0"/>
    <x v="0"/>
    <x v="0"/>
    <x v="3"/>
    <x v="6"/>
    <s v="DE4-S_A"/>
    <x v="1"/>
    <s v="GNR_ST_COAL_CND_E-38"/>
    <x v="9"/>
    <n v="5.96837849464257"/>
  </r>
  <r>
    <x v="0"/>
    <x v="0"/>
    <x v="0"/>
    <x v="3"/>
    <x v="6"/>
    <s v="DE4-S_A"/>
    <x v="1"/>
    <s v="GNR_ST_COAL_CND_E-44"/>
    <x v="9"/>
    <n v="4.3786552158891796"/>
  </r>
  <r>
    <x v="0"/>
    <x v="0"/>
    <x v="0"/>
    <x v="3"/>
    <x v="6"/>
    <s v="DE4-S_A"/>
    <x v="14"/>
    <s v="GNR_HS_HEAT_PIT_L-CEN_E-90_Y-2020"/>
    <x v="9"/>
    <n v="2.4247324344155601E-3"/>
  </r>
  <r>
    <x v="0"/>
    <x v="0"/>
    <x v="0"/>
    <x v="3"/>
    <x v="6"/>
    <s v="DE4-S_A"/>
    <x v="2"/>
    <s v="GNR_ST_MSW_CND_E-33"/>
    <x v="9"/>
    <n v="2.9918199696E-2"/>
  </r>
  <r>
    <x v="0"/>
    <x v="0"/>
    <x v="0"/>
    <x v="3"/>
    <x v="6"/>
    <s v="DE4-S_A"/>
    <x v="11"/>
    <s v="GNR_ST_NUCL_CND_E-33"/>
    <x v="9"/>
    <n v="113.80449877778899"/>
  </r>
  <r>
    <x v="0"/>
    <x v="0"/>
    <x v="0"/>
    <x v="3"/>
    <x v="6"/>
    <s v="DE4-S_A"/>
    <x v="6"/>
    <s v="GNR_WT_WIND_ONS"/>
    <x v="9"/>
    <n v="43.740411428962098"/>
  </r>
  <r>
    <x v="0"/>
    <x v="0"/>
    <x v="0"/>
    <x v="3"/>
    <x v="7"/>
    <s v="DE4-W_A"/>
    <x v="1"/>
    <s v="GNR_CC_COAL_BP_E-47"/>
    <x v="9"/>
    <n v="7.9567482758620602E-3"/>
  </r>
  <r>
    <x v="0"/>
    <x v="0"/>
    <x v="0"/>
    <x v="3"/>
    <x v="7"/>
    <s v="DE4-W_A"/>
    <x v="1"/>
    <s v="GNR_CC_COAL_BP_E-47"/>
    <x v="9"/>
    <n v="9.5480979310344806E-3"/>
  </r>
  <r>
    <x v="0"/>
    <x v="0"/>
    <x v="0"/>
    <x v="3"/>
    <x v="7"/>
    <s v="DE4-W_A"/>
    <x v="1"/>
    <s v="GNR_CC_COAL_BP_E-49"/>
    <x v="9"/>
    <n v="1.81921034482759E-2"/>
  </r>
  <r>
    <x v="0"/>
    <x v="0"/>
    <x v="0"/>
    <x v="3"/>
    <x v="7"/>
    <s v="DE4-W_A"/>
    <x v="1"/>
    <s v="GNR_CC_COAL_BP_E-49"/>
    <x v="9"/>
    <n v="2.1830524137931E-2"/>
  </r>
  <r>
    <x v="0"/>
    <x v="0"/>
    <x v="0"/>
    <x v="3"/>
    <x v="7"/>
    <s v="DE4-W_A"/>
    <x v="1"/>
    <s v="GNR_ST_COAL_BP_E-41"/>
    <x v="9"/>
    <n v="22.2817058367397"/>
  </r>
  <r>
    <x v="0"/>
    <x v="0"/>
    <x v="0"/>
    <x v="3"/>
    <x v="7"/>
    <s v="DE4-W_A"/>
    <x v="1"/>
    <s v="GNR_ST_COAL_BP_E-41"/>
    <x v="9"/>
    <n v="29.708941115653001"/>
  </r>
  <r>
    <x v="0"/>
    <x v="0"/>
    <x v="0"/>
    <x v="3"/>
    <x v="7"/>
    <s v="DE4-W_A"/>
    <x v="1"/>
    <s v="GNR_ST_COAL_CND_E-37"/>
    <x v="9"/>
    <n v="44.9781053448297"/>
  </r>
  <r>
    <x v="0"/>
    <x v="0"/>
    <x v="0"/>
    <x v="3"/>
    <x v="7"/>
    <s v="DE4-W_A"/>
    <x v="1"/>
    <s v="GNR_ST_COAL_CND_E-45"/>
    <x v="9"/>
    <n v="22.923547894949301"/>
  </r>
  <r>
    <x v="0"/>
    <x v="0"/>
    <x v="0"/>
    <x v="3"/>
    <x v="7"/>
    <s v="DE4-W_A"/>
    <x v="14"/>
    <s v="GNR_HS_HEAT_PIT_L-CEN_E-90_Y-2020"/>
    <x v="9"/>
    <n v="2.0572431181893999E-3"/>
  </r>
  <r>
    <x v="0"/>
    <x v="0"/>
    <x v="0"/>
    <x v="3"/>
    <x v="7"/>
    <s v="DE4-W_A"/>
    <x v="12"/>
    <s v="GNR_ST_LIGN_BP_E-33"/>
    <x v="9"/>
    <n v="6.3017034119679396"/>
  </r>
  <r>
    <x v="0"/>
    <x v="0"/>
    <x v="0"/>
    <x v="3"/>
    <x v="7"/>
    <s v="DE4-W_A"/>
    <x v="12"/>
    <s v="GNR_ST_LIGN_BP_E-33"/>
    <x v="9"/>
    <n v="8.4022712159572492"/>
  </r>
  <r>
    <x v="0"/>
    <x v="0"/>
    <x v="0"/>
    <x v="3"/>
    <x v="7"/>
    <s v="DE4-W_A"/>
    <x v="12"/>
    <s v="GNR_ST_LIGN_BP_E-37"/>
    <x v="9"/>
    <n v="28.831618948765701"/>
  </r>
  <r>
    <x v="0"/>
    <x v="0"/>
    <x v="0"/>
    <x v="3"/>
    <x v="7"/>
    <s v="DE4-W_A"/>
    <x v="12"/>
    <s v="GNR_ST_LIGN_BP_E-37"/>
    <x v="9"/>
    <n v="38.442158598354197"/>
  </r>
  <r>
    <x v="0"/>
    <x v="0"/>
    <x v="0"/>
    <x v="3"/>
    <x v="7"/>
    <s v="DE4-W_A"/>
    <x v="12"/>
    <s v="GNR_ST_LIGN_CND_E-32"/>
    <x v="9"/>
    <n v="35.837017486969302"/>
  </r>
  <r>
    <x v="0"/>
    <x v="0"/>
    <x v="0"/>
    <x v="3"/>
    <x v="7"/>
    <s v="DE4-W_A"/>
    <x v="12"/>
    <s v="GNR_ST_LIGN_CND_E-41"/>
    <x v="9"/>
    <n v="32.643298685829798"/>
  </r>
  <r>
    <x v="0"/>
    <x v="0"/>
    <x v="0"/>
    <x v="3"/>
    <x v="7"/>
    <s v="DE4-W_A"/>
    <x v="2"/>
    <s v="GNR_ST_MSW_CND_E-33"/>
    <x v="9"/>
    <n v="0.18799508754432001"/>
  </r>
  <r>
    <x v="0"/>
    <x v="0"/>
    <x v="0"/>
    <x v="3"/>
    <x v="7"/>
    <s v="DE4-W_A"/>
    <x v="11"/>
    <s v="GNR_ST_NUCL_CND_E-33"/>
    <x v="9"/>
    <n v="59.147340213334999"/>
  </r>
  <r>
    <x v="0"/>
    <x v="0"/>
    <x v="0"/>
    <x v="3"/>
    <x v="7"/>
    <s v="DE4-W_A"/>
    <x v="6"/>
    <s v="GNR_WT_WIND_ONS"/>
    <x v="9"/>
    <n v="117.922686056586"/>
  </r>
  <r>
    <x v="0"/>
    <x v="0"/>
    <x v="0"/>
    <x v="3"/>
    <x v="7"/>
    <s v="DE4-W_Offshore_A"/>
    <x v="6"/>
    <s v="GNR_WT_WIND_OFF"/>
    <x v="9"/>
    <n v="71.552279798076"/>
  </r>
  <r>
    <x v="0"/>
    <x v="0"/>
    <x v="0"/>
    <x v="3"/>
    <x v="7"/>
    <s v="DE4-W_Offshore_A"/>
    <x v="6"/>
    <s v="GNR_WT_WIND_OFF_L-NS_Y-2020"/>
    <x v="9"/>
    <n v="335.66280268008597"/>
  </r>
  <r>
    <x v="0"/>
    <x v="0"/>
    <x v="0"/>
    <x v="4"/>
    <x v="8"/>
    <s v="LV_A"/>
    <x v="6"/>
    <s v="GNR_WT_WIND_ON_LS_Y-2020"/>
    <x v="9"/>
    <n v="17.847850855678399"/>
  </r>
  <r>
    <x v="0"/>
    <x v="0"/>
    <x v="0"/>
    <x v="4"/>
    <x v="8"/>
    <s v="LV_Rural"/>
    <x v="6"/>
    <s v="GNR_WT_WIND_ONS"/>
    <x v="9"/>
    <n v="0.32592364895999998"/>
  </r>
  <r>
    <x v="0"/>
    <x v="0"/>
    <x v="0"/>
    <x v="5"/>
    <x v="9"/>
    <s v="LT_KauU"/>
    <x v="2"/>
    <s v="KAUNAS_ST_MSW_BP"/>
    <x v="9"/>
    <n v="0.28641541824"/>
  </r>
  <r>
    <x v="0"/>
    <x v="0"/>
    <x v="0"/>
    <x v="5"/>
    <x v="9"/>
    <s v="LT_KauU"/>
    <x v="2"/>
    <s v="KAUNAS_ST_MSW_BP"/>
    <x v="9"/>
    <n v="0.81151305672352203"/>
  </r>
  <r>
    <x v="0"/>
    <x v="0"/>
    <x v="0"/>
    <x v="5"/>
    <x v="9"/>
    <s v="LT_Other_DH"/>
    <x v="14"/>
    <s v="LIFOSA_ST_HEAT_BP"/>
    <x v="9"/>
    <n v="1.2213211096800001"/>
  </r>
  <r>
    <x v="0"/>
    <x v="0"/>
    <x v="0"/>
    <x v="5"/>
    <x v="9"/>
    <s v="LT_Other_DH"/>
    <x v="14"/>
    <s v="LIFOSA_ST_HEAT_BP"/>
    <x v="9"/>
    <n v="1.6504339320000001"/>
  </r>
  <r>
    <x v="0"/>
    <x v="0"/>
    <x v="0"/>
    <x v="5"/>
    <x v="9"/>
    <s v="LT_Other_DH"/>
    <x v="8"/>
    <s v="EBAVERE_ST_WOODWST_BP"/>
    <x v="9"/>
    <n v="0.159266009605248"/>
  </r>
  <r>
    <x v="0"/>
    <x v="0"/>
    <x v="0"/>
    <x v="5"/>
    <x v="9"/>
    <s v="LT_Other_DH"/>
    <x v="8"/>
    <s v="EBAVERE_ST_WOODWST_BP"/>
    <x v="9"/>
    <n v="0.41912107790854702"/>
  </r>
  <r>
    <x v="0"/>
    <x v="0"/>
    <x v="0"/>
    <x v="5"/>
    <x v="9"/>
    <s v="LT_Rural"/>
    <x v="6"/>
    <s v="GNR_WT_WIND_ONS"/>
    <x v="9"/>
    <n v="2.7649189553440001"/>
  </r>
  <r>
    <x v="0"/>
    <x v="0"/>
    <x v="0"/>
    <x v="5"/>
    <x v="9"/>
    <s v="LT_VilU"/>
    <x v="2"/>
    <s v="VILNIUS_ST_MSW_BP"/>
    <x v="9"/>
    <n v="1.09792576992"/>
  </r>
  <r>
    <x v="0"/>
    <x v="0"/>
    <x v="0"/>
    <x v="5"/>
    <x v="9"/>
    <s v="LT_VilU"/>
    <x v="2"/>
    <s v="VILNIUS_ST_MSW_BP"/>
    <x v="9"/>
    <n v="2.7089880577364398"/>
  </r>
  <r>
    <x v="0"/>
    <x v="0"/>
    <x v="0"/>
    <x v="5"/>
    <x v="9"/>
    <s v="LT_VilU"/>
    <x v="5"/>
    <s v="GNR_ES_WTR_PMP"/>
    <x v="9"/>
    <n v="0.18470356632000001"/>
  </r>
  <r>
    <x v="0"/>
    <x v="0"/>
    <x v="0"/>
    <x v="6"/>
    <x v="10"/>
    <s v="NL_A"/>
    <x v="11"/>
    <s v="GNR_ST_NUCL_CND_E-33"/>
    <x v="9"/>
    <n v="12.944568123532299"/>
  </r>
  <r>
    <x v="0"/>
    <x v="0"/>
    <x v="0"/>
    <x v="6"/>
    <x v="10"/>
    <s v="NL_A"/>
    <x v="6"/>
    <s v="GNR_WT_WIND_OFF"/>
    <x v="9"/>
    <n v="10.43265559336"/>
  </r>
  <r>
    <x v="0"/>
    <x v="0"/>
    <x v="0"/>
    <x v="6"/>
    <x v="10"/>
    <s v="NL_A"/>
    <x v="6"/>
    <s v="GNR_WT_WIND_ONS"/>
    <x v="9"/>
    <n v="19.778534455679999"/>
  </r>
  <r>
    <x v="0"/>
    <x v="0"/>
    <x v="0"/>
    <x v="6"/>
    <x v="10"/>
    <s v="NL_A"/>
    <x v="6"/>
    <s v="GNR_WT_WIND_ON_LS_Y-2020"/>
    <x v="9"/>
    <n v="50.034982997999997"/>
  </r>
  <r>
    <x v="0"/>
    <x v="0"/>
    <x v="0"/>
    <x v="7"/>
    <x v="11"/>
    <s v="NO1_A1"/>
    <x v="5"/>
    <s v="GNR_RES_WTR_NOPMP_MC-01"/>
    <x v="9"/>
    <n v="1.4114967464658399"/>
  </r>
  <r>
    <x v="0"/>
    <x v="0"/>
    <x v="0"/>
    <x v="7"/>
    <x v="11"/>
    <s v="NO1_A1"/>
    <x v="5"/>
    <s v="GNR_RES_WTR_NOPMP_MC-02"/>
    <x v="9"/>
    <n v="2.3873920000000002"/>
  </r>
  <r>
    <x v="0"/>
    <x v="0"/>
    <x v="0"/>
    <x v="7"/>
    <x v="11"/>
    <s v="NO1_A1"/>
    <x v="5"/>
    <s v="GNR_RES_WTR_NOPMP_MC-03"/>
    <x v="9"/>
    <n v="3.5810879999999998"/>
  </r>
  <r>
    <x v="0"/>
    <x v="0"/>
    <x v="0"/>
    <x v="7"/>
    <x v="11"/>
    <s v="NO1_A1"/>
    <x v="5"/>
    <s v="GNR_RES_WTR_NOPMP_MC-04"/>
    <x v="9"/>
    <n v="3.5882230283946299"/>
  </r>
  <r>
    <x v="0"/>
    <x v="0"/>
    <x v="0"/>
    <x v="7"/>
    <x v="11"/>
    <s v="NO1_A1"/>
    <x v="5"/>
    <s v="GNR_RES_WTR_NOPMP_MC-05"/>
    <x v="9"/>
    <n v="1.1936960000000001"/>
  </r>
  <r>
    <x v="0"/>
    <x v="0"/>
    <x v="0"/>
    <x v="7"/>
    <x v="11"/>
    <s v="NO1_A1"/>
    <x v="6"/>
    <s v="GNR_WT_WIND_ONS"/>
    <x v="9"/>
    <n v="2.0558148759680002"/>
  </r>
  <r>
    <x v="0"/>
    <x v="0"/>
    <x v="0"/>
    <x v="7"/>
    <x v="11"/>
    <s v="NO1_A2"/>
    <x v="3"/>
    <s v="GNR_HP_ELEC_COP-270"/>
    <x v="9"/>
    <n v="-0.13132809038839199"/>
  </r>
  <r>
    <x v="0"/>
    <x v="0"/>
    <x v="0"/>
    <x v="7"/>
    <x v="11"/>
    <s v="NO1_A2"/>
    <x v="3"/>
    <s v="GNR_HP_ELEC_COP-270"/>
    <x v="9"/>
    <n v="0.354585844048659"/>
  </r>
  <r>
    <x v="0"/>
    <x v="0"/>
    <x v="0"/>
    <x v="7"/>
    <x v="11"/>
    <s v="NO1_A2"/>
    <x v="14"/>
    <s v="GNR_HS_HEAT_PIT_L-DEC_E-91_Y-2020"/>
    <x v="9"/>
    <n v="8.0370397276059602E-5"/>
  </r>
  <r>
    <x v="0"/>
    <x v="0"/>
    <x v="0"/>
    <x v="7"/>
    <x v="11"/>
    <s v="NO1_A2"/>
    <x v="19"/>
    <s v="GNR_BO_LNG_E-90"/>
    <x v="9"/>
    <n v="0.35226267383999998"/>
  </r>
  <r>
    <x v="0"/>
    <x v="0"/>
    <x v="0"/>
    <x v="7"/>
    <x v="11"/>
    <s v="NO1_A2"/>
    <x v="2"/>
    <s v="GNR_ST_MSW_BP_CB-20"/>
    <x v="9"/>
    <n v="1.4795909667839999"/>
  </r>
  <r>
    <x v="0"/>
    <x v="0"/>
    <x v="0"/>
    <x v="7"/>
    <x v="11"/>
    <s v="NO1_A2"/>
    <x v="2"/>
    <s v="GNR_ST_MSW_BP_CB-20"/>
    <x v="9"/>
    <n v="7.3979548339200001"/>
  </r>
  <r>
    <x v="0"/>
    <x v="0"/>
    <x v="0"/>
    <x v="7"/>
    <x v="11"/>
    <s v="NO1_A2"/>
    <x v="8"/>
    <s v="GNR_BO_WOODWST_E-90"/>
    <x v="9"/>
    <n v="0.39716012826507002"/>
  </r>
  <r>
    <x v="0"/>
    <x v="0"/>
    <x v="0"/>
    <x v="7"/>
    <x v="11"/>
    <s v="NO1_A3"/>
    <x v="3"/>
    <s v="GNR_HP_ELEC_COP-270"/>
    <x v="9"/>
    <n v="-8.1237644444444396E-2"/>
  </r>
  <r>
    <x v="0"/>
    <x v="0"/>
    <x v="0"/>
    <x v="7"/>
    <x v="11"/>
    <s v="NO1_A3"/>
    <x v="3"/>
    <s v="GNR_HP_ELEC_COP-270"/>
    <x v="9"/>
    <n v="0.21934164"/>
  </r>
  <r>
    <x v="0"/>
    <x v="0"/>
    <x v="0"/>
    <x v="7"/>
    <x v="11"/>
    <s v="NO1_A3"/>
    <x v="3"/>
    <s v="GNR_HP_ELEC_GROUND-WTR_COP-360_LS-4-MW_Y-2020"/>
    <x v="9"/>
    <n v="-0.16479773169369799"/>
  </r>
  <r>
    <x v="0"/>
    <x v="0"/>
    <x v="0"/>
    <x v="7"/>
    <x v="11"/>
    <s v="NO1_A3"/>
    <x v="3"/>
    <s v="GNR_HP_ELEC_GROUND-WTR_COP-360_LS-4-MW_Y-2020"/>
    <x v="9"/>
    <n v="0.59327183409731299"/>
  </r>
  <r>
    <x v="0"/>
    <x v="0"/>
    <x v="0"/>
    <x v="7"/>
    <x v="11"/>
    <s v="NO1_A3"/>
    <x v="14"/>
    <s v="GNR_HS_HEAT_PIT_L-DEC_E-91_Y-2020"/>
    <x v="9"/>
    <n v="1.1874631786776501E-4"/>
  </r>
  <r>
    <x v="0"/>
    <x v="0"/>
    <x v="0"/>
    <x v="7"/>
    <x v="11"/>
    <s v="NO1_A3"/>
    <x v="19"/>
    <s v="GNR_BO_LNG_E-90"/>
    <x v="9"/>
    <n v="0.54440595047999996"/>
  </r>
  <r>
    <x v="0"/>
    <x v="0"/>
    <x v="0"/>
    <x v="7"/>
    <x v="11"/>
    <s v="NO1_A3"/>
    <x v="2"/>
    <s v="GNR_ST_MSW_BP_CB-20"/>
    <x v="9"/>
    <n v="3.3544648144000102"/>
  </r>
  <r>
    <x v="0"/>
    <x v="0"/>
    <x v="0"/>
    <x v="7"/>
    <x v="11"/>
    <s v="NO1_A3"/>
    <x v="2"/>
    <s v="GNR_ST_MSW_BP_CB-20"/>
    <x v="9"/>
    <n v="16.772324072"/>
  </r>
  <r>
    <x v="0"/>
    <x v="0"/>
    <x v="0"/>
    <x v="7"/>
    <x v="11"/>
    <s v="NO1_A3"/>
    <x v="8"/>
    <s v="GNR_BO_WOODWST_E-90"/>
    <x v="9"/>
    <n v="0.119507459410078"/>
  </r>
  <r>
    <x v="0"/>
    <x v="0"/>
    <x v="0"/>
    <x v="7"/>
    <x v="12"/>
    <s v="NO2_A1"/>
    <x v="5"/>
    <s v="GNR_RES_WTR_NOPMP_MC-01"/>
    <x v="9"/>
    <n v="3.2873676613932301"/>
  </r>
  <r>
    <x v="0"/>
    <x v="0"/>
    <x v="0"/>
    <x v="7"/>
    <x v="12"/>
    <s v="NO2_A1"/>
    <x v="5"/>
    <s v="GNR_RES_WTR_NOPMP_MC-02"/>
    <x v="9"/>
    <n v="15.8855641227865"/>
  </r>
  <r>
    <x v="0"/>
    <x v="0"/>
    <x v="0"/>
    <x v="7"/>
    <x v="12"/>
    <s v="NO2_A1"/>
    <x v="5"/>
    <s v="GNR_RES_WTR_NOPMP_MC-03"/>
    <x v="9"/>
    <n v="23.828346184179701"/>
  </r>
  <r>
    <x v="0"/>
    <x v="0"/>
    <x v="0"/>
    <x v="7"/>
    <x v="12"/>
    <s v="NO2_A1"/>
    <x v="5"/>
    <s v="GNR_RES_WTR_NOPMP_MC-04"/>
    <x v="9"/>
    <n v="17.480981177998899"/>
  </r>
  <r>
    <x v="0"/>
    <x v="0"/>
    <x v="0"/>
    <x v="7"/>
    <x v="12"/>
    <s v="NO2_A1"/>
    <x v="5"/>
    <s v="GNR_RES_WTR_NOPMP_MC-05"/>
    <x v="9"/>
    <n v="17.4462574904782"/>
  </r>
  <r>
    <x v="0"/>
    <x v="0"/>
    <x v="0"/>
    <x v="7"/>
    <x v="12"/>
    <s v="NO2_A1"/>
    <x v="5"/>
    <s v="GNR_RES_WTR_NOPMP_MC-06"/>
    <x v="9"/>
    <n v="15.8855641227865"/>
  </r>
  <r>
    <x v="0"/>
    <x v="0"/>
    <x v="0"/>
    <x v="7"/>
    <x v="12"/>
    <s v="NO2_A1"/>
    <x v="5"/>
    <s v="GNR_RES_WTR_NOPMP_MC-07"/>
    <x v="9"/>
    <n v="18.533158143250901"/>
  </r>
  <r>
    <x v="0"/>
    <x v="0"/>
    <x v="0"/>
    <x v="7"/>
    <x v="12"/>
    <s v="NO2_A1"/>
    <x v="5"/>
    <s v="GNR_RES_WTR_NOPMP_MC-08"/>
    <x v="9"/>
    <n v="10.590376081857601"/>
  </r>
  <r>
    <x v="0"/>
    <x v="0"/>
    <x v="0"/>
    <x v="7"/>
    <x v="12"/>
    <s v="NO2_A1"/>
    <x v="5"/>
    <s v="GNR_RES_WTR_PMP_MC-01"/>
    <x v="9"/>
    <n v="4.6554143999999997"/>
  </r>
  <r>
    <x v="0"/>
    <x v="0"/>
    <x v="0"/>
    <x v="7"/>
    <x v="12"/>
    <s v="NO2_A1"/>
    <x v="6"/>
    <s v="GNR_WT_WIND_ONS"/>
    <x v="9"/>
    <n v="8.6497233913104008"/>
  </r>
  <r>
    <x v="0"/>
    <x v="0"/>
    <x v="0"/>
    <x v="7"/>
    <x v="12"/>
    <s v="NO2_A2"/>
    <x v="14"/>
    <s v="GNR_HS_HEAT_PIT_L-DEC_E-91_Y-2020"/>
    <x v="9"/>
    <n v="1.2501683138200199E-5"/>
  </r>
  <r>
    <x v="0"/>
    <x v="0"/>
    <x v="0"/>
    <x v="7"/>
    <x v="12"/>
    <s v="NO2_A2"/>
    <x v="2"/>
    <s v="GNR_ST_MSW_BP_CB-30"/>
    <x v="9"/>
    <n v="0.52442909254703496"/>
  </r>
  <r>
    <x v="0"/>
    <x v="0"/>
    <x v="0"/>
    <x v="7"/>
    <x v="12"/>
    <s v="NO2_A2"/>
    <x v="2"/>
    <s v="GNR_ST_MSW_BP_CB-30"/>
    <x v="9"/>
    <n v="1.7480969751567801"/>
  </r>
  <r>
    <x v="0"/>
    <x v="0"/>
    <x v="0"/>
    <x v="7"/>
    <x v="13"/>
    <s v="NO3_A1"/>
    <x v="5"/>
    <s v="GNR_RES_WTR_NOPMP_MC-01"/>
    <x v="9"/>
    <n v="1.98612971977728"/>
  </r>
  <r>
    <x v="0"/>
    <x v="0"/>
    <x v="0"/>
    <x v="7"/>
    <x v="13"/>
    <s v="NO3_A1"/>
    <x v="5"/>
    <s v="GNR_RES_WTR_NOPMP_MC-02"/>
    <x v="9"/>
    <n v="5.0519574715545597"/>
  </r>
  <r>
    <x v="0"/>
    <x v="0"/>
    <x v="0"/>
    <x v="7"/>
    <x v="13"/>
    <s v="NO3_A1"/>
    <x v="5"/>
    <s v="GNR_RES_WTR_NOPMP_MC-03"/>
    <x v="9"/>
    <n v="7.0301551652847198"/>
  </r>
  <r>
    <x v="0"/>
    <x v="0"/>
    <x v="0"/>
    <x v="7"/>
    <x v="13"/>
    <s v="NO3_A1"/>
    <x v="5"/>
    <s v="GNR_RES_WTR_NOPMP_MC-04"/>
    <x v="9"/>
    <n v="8.4199291192575991"/>
  </r>
  <r>
    <x v="0"/>
    <x v="0"/>
    <x v="0"/>
    <x v="7"/>
    <x v="13"/>
    <s v="NO3_A1"/>
    <x v="5"/>
    <s v="GNR_RES_WTR_NOPMP_MC-05"/>
    <x v="9"/>
    <n v="10.524911399072"/>
  </r>
  <r>
    <x v="0"/>
    <x v="0"/>
    <x v="0"/>
    <x v="7"/>
    <x v="13"/>
    <s v="NO3_A1"/>
    <x v="5"/>
    <s v="GNR_RES_WTR_NOPMP_MC-06"/>
    <x v="9"/>
    <n v="7.2095611140136802"/>
  </r>
  <r>
    <x v="0"/>
    <x v="0"/>
    <x v="0"/>
    <x v="7"/>
    <x v="13"/>
    <s v="NO3_A1"/>
    <x v="5"/>
    <s v="GNR_RES_WTR_PMP_MC-01"/>
    <x v="9"/>
    <n v="0.53984901600000001"/>
  </r>
  <r>
    <x v="0"/>
    <x v="0"/>
    <x v="0"/>
    <x v="7"/>
    <x v="13"/>
    <s v="NO3_A1"/>
    <x v="6"/>
    <s v="GNR_WT_WIND_ONS"/>
    <x v="9"/>
    <n v="4.1861254075130097"/>
  </r>
  <r>
    <x v="0"/>
    <x v="0"/>
    <x v="0"/>
    <x v="7"/>
    <x v="13"/>
    <s v="NO3_A1"/>
    <x v="6"/>
    <s v="GNR_WT_WIND_ON_LS_Y-2020"/>
    <x v="9"/>
    <n v="22.728915422736801"/>
  </r>
  <r>
    <x v="0"/>
    <x v="0"/>
    <x v="0"/>
    <x v="7"/>
    <x v="13"/>
    <s v="NO3_A2"/>
    <x v="14"/>
    <s v="GNR_HS_HEAT_PIT_L-DEC_E-91_Y-2020"/>
    <x v="9"/>
    <n v="6.2285244512328896E-6"/>
  </r>
  <r>
    <x v="0"/>
    <x v="0"/>
    <x v="0"/>
    <x v="7"/>
    <x v="13"/>
    <s v="NO3_A3"/>
    <x v="14"/>
    <s v="GNR_HS_HEAT_PIT_L-DEC_E-91_Y-2020"/>
    <x v="9"/>
    <n v="2.2863002921416999E-5"/>
  </r>
  <r>
    <x v="0"/>
    <x v="0"/>
    <x v="0"/>
    <x v="7"/>
    <x v="13"/>
    <s v="NO3_A3"/>
    <x v="19"/>
    <s v="GNR_BO_LNG_E-90"/>
    <x v="9"/>
    <n v="0.53492712010406995"/>
  </r>
  <r>
    <x v="0"/>
    <x v="0"/>
    <x v="0"/>
    <x v="7"/>
    <x v="14"/>
    <s v="NO4_A1"/>
    <x v="3"/>
    <s v="GNR_BO_ELEC_E-99_LS-10-MW-FEED_Y-2020"/>
    <x v="9"/>
    <n v="-1.2582766547561299"/>
  </r>
  <r>
    <x v="0"/>
    <x v="0"/>
    <x v="0"/>
    <x v="7"/>
    <x v="14"/>
    <s v="NO4_A1"/>
    <x v="3"/>
    <s v="GNR_BO_ELEC_E-99_LS-10-MW-FEED_Y-2020"/>
    <x v="9"/>
    <n v="1.24569388820857"/>
  </r>
  <r>
    <x v="0"/>
    <x v="0"/>
    <x v="0"/>
    <x v="7"/>
    <x v="14"/>
    <s v="NO4_A1"/>
    <x v="14"/>
    <s v="GNR_HS_HEAT_PIT_L-CEN_E-90_Y-2020"/>
    <x v="9"/>
    <n v="1.2670741314142799E-4"/>
  </r>
  <r>
    <x v="0"/>
    <x v="0"/>
    <x v="0"/>
    <x v="7"/>
    <x v="14"/>
    <s v="NO4_A1"/>
    <x v="5"/>
    <s v="GNR_RES_WTR_NOPMP_MC-01"/>
    <x v="9"/>
    <n v="3.7562357622731102"/>
  </r>
  <r>
    <x v="0"/>
    <x v="0"/>
    <x v="0"/>
    <x v="7"/>
    <x v="14"/>
    <s v="NO4_A1"/>
    <x v="5"/>
    <s v="GNR_RES_WTR_NOPMP_MC-02"/>
    <x v="9"/>
    <n v="7.5124715245462301"/>
  </r>
  <r>
    <x v="0"/>
    <x v="0"/>
    <x v="0"/>
    <x v="7"/>
    <x v="14"/>
    <s v="NO4_A1"/>
    <x v="5"/>
    <s v="GNR_RES_WTR_NOPMP_MC-03"/>
    <x v="9"/>
    <n v="11.2687072868193"/>
  </r>
  <r>
    <x v="0"/>
    <x v="0"/>
    <x v="0"/>
    <x v="7"/>
    <x v="14"/>
    <s v="NO4_A1"/>
    <x v="5"/>
    <s v="GNR_RES_WTR_NOPMP_MC-04"/>
    <x v="9"/>
    <n v="15.024943049092499"/>
  </r>
  <r>
    <x v="0"/>
    <x v="0"/>
    <x v="0"/>
    <x v="7"/>
    <x v="14"/>
    <s v="NO4_A1"/>
    <x v="5"/>
    <s v="GNR_RES_WTR_NOPMP_MC-05"/>
    <x v="9"/>
    <n v="17.958290616893098"/>
  </r>
  <r>
    <x v="0"/>
    <x v="0"/>
    <x v="0"/>
    <x v="7"/>
    <x v="14"/>
    <s v="NO4_A1"/>
    <x v="5"/>
    <s v="GNR_RES_WTR_NOPMP_MC-06"/>
    <x v="9"/>
    <n v="9.5058322563306206"/>
  </r>
  <r>
    <x v="0"/>
    <x v="0"/>
    <x v="0"/>
    <x v="7"/>
    <x v="14"/>
    <s v="NO4_A1"/>
    <x v="5"/>
    <s v="GNR_RES_WTR_NOPMP_MC-07"/>
    <x v="9"/>
    <n v="7.2735153716688101"/>
  </r>
  <r>
    <x v="0"/>
    <x v="0"/>
    <x v="0"/>
    <x v="7"/>
    <x v="14"/>
    <s v="NO4_A1"/>
    <x v="5"/>
    <s v="GNR_RES_WTR_NOPMP_MC-08"/>
    <x v="9"/>
    <n v="2.3614655262142001"/>
  </r>
  <r>
    <x v="0"/>
    <x v="0"/>
    <x v="0"/>
    <x v="7"/>
    <x v="14"/>
    <s v="NO4_A1"/>
    <x v="6"/>
    <s v="GNR_WT_WIND_ONS"/>
    <x v="9"/>
    <n v="2.2650194512105699"/>
  </r>
  <r>
    <x v="0"/>
    <x v="0"/>
    <x v="0"/>
    <x v="7"/>
    <x v="15"/>
    <s v="NO5_A1"/>
    <x v="14"/>
    <s v="GNR_HS_HEAT_PIT_L-CEN_E-90_Y-2020"/>
    <x v="9"/>
    <n v="6.5755748148754899E-5"/>
  </r>
  <r>
    <x v="0"/>
    <x v="0"/>
    <x v="0"/>
    <x v="7"/>
    <x v="15"/>
    <s v="NO5_A1"/>
    <x v="2"/>
    <s v="GNR_ST_MSW_BP_E-23_LS-220-MW-FEED_Y-2020"/>
    <x v="9"/>
    <n v="44.952903764706299"/>
  </r>
  <r>
    <x v="0"/>
    <x v="0"/>
    <x v="0"/>
    <x v="7"/>
    <x v="15"/>
    <s v="NO5_A1"/>
    <x v="2"/>
    <s v="GNR_ST_MSW_BP_E-23_LS-220-MW-FEED_Y-2020"/>
    <x v="9"/>
    <n v="149.84301254902101"/>
  </r>
  <r>
    <x v="0"/>
    <x v="0"/>
    <x v="0"/>
    <x v="7"/>
    <x v="15"/>
    <s v="NO5_A1"/>
    <x v="5"/>
    <s v="GNR_RES_WTR_NOPMP_MC-01"/>
    <x v="9"/>
    <n v="1.3804489204968799"/>
  </r>
  <r>
    <x v="0"/>
    <x v="0"/>
    <x v="0"/>
    <x v="7"/>
    <x v="15"/>
    <s v="NO5_A1"/>
    <x v="5"/>
    <s v="GNR_RES_WTR_NOPMP_MC-02"/>
    <x v="9"/>
    <n v="10.710913200993801"/>
  </r>
  <r>
    <x v="0"/>
    <x v="0"/>
    <x v="0"/>
    <x v="7"/>
    <x v="15"/>
    <s v="NO5_A1"/>
    <x v="5"/>
    <s v="GNR_RES_WTR_NOPMP_MC-03"/>
    <x v="9"/>
    <n v="16.066369801490598"/>
  </r>
  <r>
    <x v="0"/>
    <x v="0"/>
    <x v="0"/>
    <x v="7"/>
    <x v="15"/>
    <s v="NO5_A1"/>
    <x v="5"/>
    <s v="GNR_RES_WTR_NOPMP_MC-04"/>
    <x v="9"/>
    <n v="16.417817977713302"/>
  </r>
  <r>
    <x v="0"/>
    <x v="0"/>
    <x v="0"/>
    <x v="7"/>
    <x v="15"/>
    <s v="NO5_A1"/>
    <x v="5"/>
    <s v="GNR_RES_WTR_NOPMP_MC-05"/>
    <x v="9"/>
    <n v="8.9257610008281301"/>
  </r>
  <r>
    <x v="0"/>
    <x v="0"/>
    <x v="0"/>
    <x v="7"/>
    <x v="15"/>
    <s v="NO5_A1"/>
    <x v="5"/>
    <s v="GNR_RES_WTR_NOPMP_MC-06"/>
    <x v="9"/>
    <n v="10.710913200993801"/>
  </r>
  <r>
    <x v="0"/>
    <x v="0"/>
    <x v="0"/>
    <x v="7"/>
    <x v="15"/>
    <s v="NO5_A1"/>
    <x v="5"/>
    <s v="GNR_RES_WTR_NOPMP_MC-07"/>
    <x v="9"/>
    <n v="10.729129457980701"/>
  </r>
  <r>
    <x v="0"/>
    <x v="0"/>
    <x v="0"/>
    <x v="7"/>
    <x v="15"/>
    <s v="NO5_A1"/>
    <x v="5"/>
    <s v="GNR_RES_WTR_NOPMP_MC-08"/>
    <x v="9"/>
    <n v="5.4993150589869302"/>
  </r>
  <r>
    <x v="0"/>
    <x v="0"/>
    <x v="0"/>
    <x v="7"/>
    <x v="15"/>
    <s v="NO5_A1"/>
    <x v="5"/>
    <s v="GNR_RES_WTR_PMP_MC-01"/>
    <x v="9"/>
    <n v="3.97500768"/>
  </r>
  <r>
    <x v="0"/>
    <x v="0"/>
    <x v="0"/>
    <x v="7"/>
    <x v="15"/>
    <s v="NO5_A1"/>
    <x v="6"/>
    <s v="GNR_WT_WIND_ON_LS_Y-2020"/>
    <x v="9"/>
    <n v="1.6674071036"/>
  </r>
  <r>
    <x v="0"/>
    <x v="0"/>
    <x v="0"/>
    <x v="7"/>
    <x v="15"/>
    <s v="NO5_A2"/>
    <x v="14"/>
    <s v="GNR_HS_HEAT_PIT_L-DEC_E-91_Y-2020"/>
    <x v="9"/>
    <n v="1.49404221217088E-6"/>
  </r>
  <r>
    <x v="0"/>
    <x v="0"/>
    <x v="0"/>
    <x v="7"/>
    <x v="15"/>
    <s v="NO5_A2"/>
    <x v="19"/>
    <s v="GNR_BO_LNG_E-90"/>
    <x v="9"/>
    <n v="0.10386728858867"/>
  </r>
  <r>
    <x v="0"/>
    <x v="0"/>
    <x v="0"/>
    <x v="7"/>
    <x v="15"/>
    <s v="NO5_A2"/>
    <x v="2"/>
    <s v="GNR_ST_MSW_BP_CB-20"/>
    <x v="9"/>
    <n v="0.99727332319999895"/>
  </r>
  <r>
    <x v="0"/>
    <x v="0"/>
    <x v="0"/>
    <x v="7"/>
    <x v="15"/>
    <s v="NO5_A2"/>
    <x v="2"/>
    <s v="GNR_ST_MSW_BP_CB-20"/>
    <x v="9"/>
    <n v="4.9863666159999998"/>
  </r>
  <r>
    <x v="0"/>
    <x v="0"/>
    <x v="0"/>
    <x v="8"/>
    <x v="16"/>
    <s v="PL_A"/>
    <x v="14"/>
    <s v="GNR_HS_HEAT_PIT_L-CEN_E-90_Y-2020"/>
    <x v="9"/>
    <n v="3.4232519204003902E-4"/>
  </r>
  <r>
    <x v="0"/>
    <x v="0"/>
    <x v="0"/>
    <x v="8"/>
    <x v="16"/>
    <s v="PL_A"/>
    <x v="5"/>
    <s v="GNR_ES_WTR_PMP"/>
    <x v="9"/>
    <n v="3.4067546676799999E-3"/>
  </r>
  <r>
    <x v="0"/>
    <x v="0"/>
    <x v="0"/>
    <x v="8"/>
    <x v="16"/>
    <s v="PL_A"/>
    <x v="6"/>
    <s v="GNR_WT_WIND_ONS"/>
    <x v="9"/>
    <n v="42.631721899200002"/>
  </r>
  <r>
    <x v="0"/>
    <x v="0"/>
    <x v="0"/>
    <x v="8"/>
    <x v="16"/>
    <s v="PL_A"/>
    <x v="6"/>
    <s v="GNR_WT_WIND_ON_LS_Y-2020"/>
    <x v="9"/>
    <n v="142.27201841459299"/>
  </r>
  <r>
    <x v="0"/>
    <x v="0"/>
    <x v="0"/>
    <x v="9"/>
    <x v="17"/>
    <s v="SE1A"/>
    <x v="5"/>
    <s v="GNR_RES_WTR_NOPMP_MC-01"/>
    <x v="9"/>
    <n v="3.6303279599999998"/>
  </r>
  <r>
    <x v="0"/>
    <x v="0"/>
    <x v="0"/>
    <x v="9"/>
    <x v="17"/>
    <s v="SE1A"/>
    <x v="5"/>
    <s v="GNR_RES_WTR_NOPMP_MC-02"/>
    <x v="9"/>
    <n v="7.2606559199999996"/>
  </r>
  <r>
    <x v="0"/>
    <x v="0"/>
    <x v="0"/>
    <x v="9"/>
    <x v="17"/>
    <s v="SE1A"/>
    <x v="5"/>
    <s v="GNR_RES_WTR_NOPMP_MC-03"/>
    <x v="9"/>
    <n v="6.2969606528474804"/>
  </r>
  <r>
    <x v="0"/>
    <x v="0"/>
    <x v="0"/>
    <x v="9"/>
    <x v="17"/>
    <s v="SE1A"/>
    <x v="5"/>
    <s v="GNR_RES_WTR_NOPMP_MC-04"/>
    <x v="9"/>
    <n v="4.8404372799999997"/>
  </r>
  <r>
    <x v="0"/>
    <x v="0"/>
    <x v="0"/>
    <x v="9"/>
    <x v="17"/>
    <s v="SE1A"/>
    <x v="5"/>
    <s v="GNR_RES_WTR_NOPMP_MC-05"/>
    <x v="9"/>
    <n v="6.0505465999999997"/>
  </r>
  <r>
    <x v="0"/>
    <x v="0"/>
    <x v="0"/>
    <x v="9"/>
    <x v="17"/>
    <s v="SE1A"/>
    <x v="5"/>
    <s v="GNR_RES_WTR_NOPMP_MC-06"/>
    <x v="9"/>
    <n v="7.2606559199999996"/>
  </r>
  <r>
    <x v="0"/>
    <x v="0"/>
    <x v="0"/>
    <x v="9"/>
    <x v="17"/>
    <s v="SE1A"/>
    <x v="5"/>
    <s v="GNR_RES_WTR_NOPMP_MC-07"/>
    <x v="9"/>
    <n v="4.2353826200000002"/>
  </r>
  <r>
    <x v="0"/>
    <x v="0"/>
    <x v="0"/>
    <x v="9"/>
    <x v="17"/>
    <s v="SE1A"/>
    <x v="6"/>
    <s v="GNR_WT_WIND_ONS"/>
    <x v="9"/>
    <n v="14.128790182415999"/>
  </r>
  <r>
    <x v="0"/>
    <x v="0"/>
    <x v="0"/>
    <x v="9"/>
    <x v="17"/>
    <s v="SE1_IND"/>
    <x v="3"/>
    <s v="GNR_BO_ELEC_E-99_LS-10-MW-FEED_Y-2020"/>
    <x v="9"/>
    <n v="-0.118224522111959"/>
  </r>
  <r>
    <x v="0"/>
    <x v="0"/>
    <x v="0"/>
    <x v="9"/>
    <x v="17"/>
    <s v="SE1_IND"/>
    <x v="3"/>
    <s v="GNR_BO_ELEC_E-99_LS-10-MW-FEED_Y-2020"/>
    <x v="9"/>
    <n v="0.11704227689084"/>
  </r>
  <r>
    <x v="0"/>
    <x v="0"/>
    <x v="0"/>
    <x v="9"/>
    <x v="17"/>
    <s v="SE1_IND"/>
    <x v="3"/>
    <s v="GNR_HP_ELEC_AIR-WTR_COP-310_LS_Y-2020"/>
    <x v="9"/>
    <n v="-0.25732223822225703"/>
  </r>
  <r>
    <x v="0"/>
    <x v="0"/>
    <x v="0"/>
    <x v="9"/>
    <x v="17"/>
    <s v="SE1_IND"/>
    <x v="3"/>
    <s v="GNR_HP_ELEC_AIR-WTR_COP-310_LS_Y-2020"/>
    <x v="9"/>
    <n v="0.80541860563566303"/>
  </r>
  <r>
    <x v="0"/>
    <x v="0"/>
    <x v="0"/>
    <x v="9"/>
    <x v="17"/>
    <s v="SE1_IND"/>
    <x v="14"/>
    <s v="GNR_HS_HEAT_PIT_L-CEN_E-90_Y-2020"/>
    <x v="9"/>
    <n v="4.6648715375688799E-5"/>
  </r>
  <r>
    <x v="0"/>
    <x v="0"/>
    <x v="0"/>
    <x v="9"/>
    <x v="17"/>
    <s v="SE1_IND"/>
    <x v="2"/>
    <s v="GNR_ST_MSW_BP_E-23_LS-220-MW-FEED_Y-2020"/>
    <x v="9"/>
    <n v="20.854028003874099"/>
  </r>
  <r>
    <x v="0"/>
    <x v="0"/>
    <x v="0"/>
    <x v="9"/>
    <x v="17"/>
    <s v="SE1_IND"/>
    <x v="2"/>
    <s v="GNR_ST_MSW_BP_E-23_LS-220-MW-FEED_Y-2020"/>
    <x v="9"/>
    <n v="69.513426679580306"/>
  </r>
  <r>
    <x v="0"/>
    <x v="0"/>
    <x v="0"/>
    <x v="9"/>
    <x v="17"/>
    <s v="SE1_medium"/>
    <x v="14"/>
    <s v="GNR_HS_HEAT_PIT_L-DEC_E-91_Y-2020"/>
    <x v="9"/>
    <n v="1.9366249738899402E-5"/>
  </r>
  <r>
    <x v="0"/>
    <x v="0"/>
    <x v="0"/>
    <x v="9"/>
    <x v="17"/>
    <s v="SE1_medium"/>
    <x v="14"/>
    <s v="GNR_HS_HEAT_WTR-TANK_LS_E-95_Y-2010"/>
    <x v="9"/>
    <n v="6.9167673302E-6"/>
  </r>
  <r>
    <x v="0"/>
    <x v="0"/>
    <x v="0"/>
    <x v="9"/>
    <x v="17"/>
    <s v="SE1_medium"/>
    <x v="2"/>
    <s v="GNR_ST_MSW_BP_CB-20"/>
    <x v="9"/>
    <n v="1.5274600862976"/>
  </r>
  <r>
    <x v="0"/>
    <x v="0"/>
    <x v="0"/>
    <x v="9"/>
    <x v="17"/>
    <s v="SE1_medium"/>
    <x v="2"/>
    <s v="GNR_ST_MSW_BP_CB-20"/>
    <x v="9"/>
    <n v="7.6373004314879998"/>
  </r>
  <r>
    <x v="0"/>
    <x v="0"/>
    <x v="0"/>
    <x v="9"/>
    <x v="17"/>
    <s v="SE1_medium"/>
    <x v="2"/>
    <s v="GNR_ST_MSW_BP_CB-30"/>
    <x v="9"/>
    <n v="0.7539386323392"/>
  </r>
  <r>
    <x v="0"/>
    <x v="0"/>
    <x v="0"/>
    <x v="9"/>
    <x v="17"/>
    <s v="SE1_medium"/>
    <x v="2"/>
    <s v="GNR_ST_MSW_BP_CB-30"/>
    <x v="9"/>
    <n v="2.5131287744640001"/>
  </r>
  <r>
    <x v="0"/>
    <x v="0"/>
    <x v="0"/>
    <x v="9"/>
    <x v="17"/>
    <s v="SE1_medium"/>
    <x v="10"/>
    <s v="GNR_BO_BFG_E-90"/>
    <x v="9"/>
    <n v="0.27412007661397197"/>
  </r>
  <r>
    <x v="0"/>
    <x v="0"/>
    <x v="0"/>
    <x v="9"/>
    <x v="17"/>
    <s v="SE1_medium"/>
    <x v="10"/>
    <s v="LULEKRAFT_ST_BFG_EXT"/>
    <x v="9"/>
    <n v="0.1423578402"/>
  </r>
  <r>
    <x v="0"/>
    <x v="0"/>
    <x v="0"/>
    <x v="9"/>
    <x v="17"/>
    <s v="SE1_medium"/>
    <x v="10"/>
    <s v="LULEKRAFT_ST_BFG_EXT"/>
    <x v="9"/>
    <n v="1.186315335"/>
  </r>
  <r>
    <x v="0"/>
    <x v="0"/>
    <x v="0"/>
    <x v="9"/>
    <x v="17"/>
    <s v="SE1_small"/>
    <x v="3"/>
    <s v="GNR_HP_ELEC_GROUND-WTR_COP-360_LS-4-MW_Y-2020"/>
    <x v="9"/>
    <n v="-0.269226071833151"/>
  </r>
  <r>
    <x v="0"/>
    <x v="0"/>
    <x v="0"/>
    <x v="9"/>
    <x v="17"/>
    <s v="SE1_small"/>
    <x v="3"/>
    <s v="GNR_HP_ELEC_GROUND-WTR_COP-360_LS-4-MW_Y-2020"/>
    <x v="9"/>
    <n v="0.96921385859934395"/>
  </r>
  <r>
    <x v="0"/>
    <x v="0"/>
    <x v="0"/>
    <x v="9"/>
    <x v="17"/>
    <s v="SE1_small"/>
    <x v="14"/>
    <s v="GNR_HS_HEAT_PIT_L-DEC_E-91_Y-2020"/>
    <x v="9"/>
    <n v="4.8698219900518903E-5"/>
  </r>
  <r>
    <x v="0"/>
    <x v="0"/>
    <x v="0"/>
    <x v="9"/>
    <x v="17"/>
    <s v="SE1_small"/>
    <x v="14"/>
    <s v="GNR_HS_HEAT_WTR-TANK_LS_E-95_Y-2010"/>
    <x v="9"/>
    <n v="3.9251593744999997E-6"/>
  </r>
  <r>
    <x v="0"/>
    <x v="0"/>
    <x v="0"/>
    <x v="9"/>
    <x v="18"/>
    <s v="SE2A"/>
    <x v="5"/>
    <s v="GNR_RES_WTR_NOPMP_MC-01"/>
    <x v="9"/>
    <n v="3.6481010952336899"/>
  </r>
  <r>
    <x v="0"/>
    <x v="0"/>
    <x v="0"/>
    <x v="9"/>
    <x v="18"/>
    <s v="SE2A"/>
    <x v="5"/>
    <s v="GNR_RES_WTR_NOPMP_MC-02"/>
    <x v="9"/>
    <n v="9.2299897104673807"/>
  </r>
  <r>
    <x v="0"/>
    <x v="0"/>
    <x v="0"/>
    <x v="9"/>
    <x v="18"/>
    <s v="SE2A"/>
    <x v="5"/>
    <s v="GNR_RES_WTR_NOPMP_MC-03"/>
    <x v="9"/>
    <n v="11.537487138084201"/>
  </r>
  <r>
    <x v="0"/>
    <x v="0"/>
    <x v="0"/>
    <x v="9"/>
    <x v="18"/>
    <s v="SE2A"/>
    <x v="5"/>
    <s v="GNR_RES_WTR_NOPMP_MC-04"/>
    <x v="9"/>
    <n v="15.383316184112299"/>
  </r>
  <r>
    <x v="0"/>
    <x v="0"/>
    <x v="0"/>
    <x v="9"/>
    <x v="18"/>
    <s v="SE2A"/>
    <x v="5"/>
    <s v="GNR_RES_WTR_NOPMP_MC-05"/>
    <x v="9"/>
    <n v="19.2291452301404"/>
  </r>
  <r>
    <x v="0"/>
    <x v="0"/>
    <x v="0"/>
    <x v="9"/>
    <x v="18"/>
    <s v="SE2A"/>
    <x v="5"/>
    <s v="GNR_RES_WTR_NOPMP_MC-06"/>
    <x v="9"/>
    <n v="15.7853478231099"/>
  </r>
  <r>
    <x v="0"/>
    <x v="0"/>
    <x v="0"/>
    <x v="9"/>
    <x v="18"/>
    <s v="SE2A"/>
    <x v="5"/>
    <s v="GNR_RES_WTR_PMP_MC-01"/>
    <x v="9"/>
    <n v="0.96689376000000005"/>
  </r>
  <r>
    <x v="0"/>
    <x v="0"/>
    <x v="0"/>
    <x v="9"/>
    <x v="18"/>
    <s v="SE2A"/>
    <x v="6"/>
    <s v="GNR_WT_WIND_ONS"/>
    <x v="9"/>
    <n v="26.893715249184002"/>
  </r>
  <r>
    <x v="0"/>
    <x v="0"/>
    <x v="0"/>
    <x v="9"/>
    <x v="18"/>
    <s v="SE2_IND"/>
    <x v="14"/>
    <s v="GNR_HS_HEAT_PIT_L-CEN_E-90_Y-2020"/>
    <x v="9"/>
    <n v="9.6546521662384005E-5"/>
  </r>
  <r>
    <x v="0"/>
    <x v="0"/>
    <x v="0"/>
    <x v="9"/>
    <x v="18"/>
    <s v="SE2_IND"/>
    <x v="2"/>
    <s v="GNR_ST_MSW_BP_E-23_LS-220-MW-FEED_Y-2020"/>
    <x v="9"/>
    <n v="66.002541516037098"/>
  </r>
  <r>
    <x v="0"/>
    <x v="0"/>
    <x v="0"/>
    <x v="9"/>
    <x v="18"/>
    <s v="SE2_IND"/>
    <x v="2"/>
    <s v="GNR_ST_MSW_BP_E-23_LS-220-MW-FEED_Y-2020"/>
    <x v="9"/>
    <n v="220.00847172012399"/>
  </r>
  <r>
    <x v="0"/>
    <x v="0"/>
    <x v="0"/>
    <x v="9"/>
    <x v="18"/>
    <s v="SE2_medium"/>
    <x v="3"/>
    <s v="GNR_HP_ELEC_COP-270"/>
    <x v="9"/>
    <n v="-0.118606960888889"/>
  </r>
  <r>
    <x v="0"/>
    <x v="0"/>
    <x v="0"/>
    <x v="9"/>
    <x v="18"/>
    <s v="SE2_medium"/>
    <x v="3"/>
    <s v="GNR_HP_ELEC_COP-270"/>
    <x v="9"/>
    <n v="0.32023879440000003"/>
  </r>
  <r>
    <x v="0"/>
    <x v="0"/>
    <x v="0"/>
    <x v="9"/>
    <x v="18"/>
    <s v="SE2_medium"/>
    <x v="3"/>
    <s v="GNR_HP_ELEC_GROUND-WTR_COP-360_LS-4-MW_Y-2020"/>
    <x v="9"/>
    <n v="-1.38092550934095"/>
  </r>
  <r>
    <x v="0"/>
    <x v="0"/>
    <x v="0"/>
    <x v="9"/>
    <x v="18"/>
    <s v="SE2_medium"/>
    <x v="3"/>
    <s v="GNR_HP_ELEC_GROUND-WTR_COP-360_LS-4-MW_Y-2020"/>
    <x v="9"/>
    <n v="4.9713318336274099"/>
  </r>
  <r>
    <x v="0"/>
    <x v="0"/>
    <x v="0"/>
    <x v="9"/>
    <x v="18"/>
    <s v="SE2_medium"/>
    <x v="14"/>
    <s v="GNR_HS_HEAT_PIT_L-DEC_E-91_Y-2020"/>
    <x v="9"/>
    <n v="2.1563551090879199E-4"/>
  </r>
  <r>
    <x v="0"/>
    <x v="0"/>
    <x v="0"/>
    <x v="9"/>
    <x v="18"/>
    <s v="SE2_medium"/>
    <x v="14"/>
    <s v="GNR_HS_HEAT_WTR-TANK_LS_E-95_Y-2010"/>
    <x v="9"/>
    <n v="1.8119384355799999E-5"/>
  </r>
  <r>
    <x v="0"/>
    <x v="0"/>
    <x v="0"/>
    <x v="9"/>
    <x v="18"/>
    <s v="SE2_medium"/>
    <x v="2"/>
    <s v="GNR_ST_MSW_BP_CB-20"/>
    <x v="9"/>
    <n v="3.5356982807448598"/>
  </r>
  <r>
    <x v="0"/>
    <x v="0"/>
    <x v="0"/>
    <x v="9"/>
    <x v="18"/>
    <s v="SE2_medium"/>
    <x v="2"/>
    <s v="GNR_ST_MSW_BP_CB-20"/>
    <x v="9"/>
    <n v="17.678491403724301"/>
  </r>
  <r>
    <x v="0"/>
    <x v="0"/>
    <x v="0"/>
    <x v="9"/>
    <x v="18"/>
    <s v="SE2_medium"/>
    <x v="2"/>
    <s v="GNR_ST_MSW_BP_CB-40"/>
    <x v="9"/>
    <n v="2.1018895204608001"/>
  </r>
  <r>
    <x v="0"/>
    <x v="0"/>
    <x v="0"/>
    <x v="9"/>
    <x v="18"/>
    <s v="SE2_medium"/>
    <x v="2"/>
    <s v="GNR_ST_MSW_BP_CB-40"/>
    <x v="9"/>
    <n v="5.2547238011520001"/>
  </r>
  <r>
    <x v="0"/>
    <x v="0"/>
    <x v="0"/>
    <x v="9"/>
    <x v="18"/>
    <s v="SE2_medium"/>
    <x v="8"/>
    <s v="GNR_ST_WOODWST_BP_CB-30"/>
    <x v="9"/>
    <n v="7.4964830986080002E-3"/>
  </r>
  <r>
    <x v="0"/>
    <x v="0"/>
    <x v="0"/>
    <x v="9"/>
    <x v="18"/>
    <s v="SE2_medium"/>
    <x v="8"/>
    <s v="GNR_ST_WOODWST_BP_CB-30"/>
    <x v="9"/>
    <n v="2.498827699536E-2"/>
  </r>
  <r>
    <x v="0"/>
    <x v="0"/>
    <x v="0"/>
    <x v="9"/>
    <x v="18"/>
    <s v="SE2_small"/>
    <x v="3"/>
    <s v="GNR_HP_ELEC_GROUND-WTR_COP-360_LS-4-MW_Y-2020"/>
    <x v="9"/>
    <n v="-0.37558185949238099"/>
  </r>
  <r>
    <x v="0"/>
    <x v="0"/>
    <x v="0"/>
    <x v="9"/>
    <x v="18"/>
    <s v="SE2_small"/>
    <x v="3"/>
    <s v="GNR_HP_ELEC_GROUND-WTR_COP-360_LS-4-MW_Y-2020"/>
    <x v="9"/>
    <n v="1.35209469417257"/>
  </r>
  <r>
    <x v="0"/>
    <x v="0"/>
    <x v="0"/>
    <x v="9"/>
    <x v="18"/>
    <s v="SE2_small"/>
    <x v="14"/>
    <s v="GNR_HS_HEAT_PIT_L-DEC_E-91_Y-2020"/>
    <x v="9"/>
    <n v="8.0609113202943303E-5"/>
  </r>
  <r>
    <x v="0"/>
    <x v="0"/>
    <x v="0"/>
    <x v="9"/>
    <x v="18"/>
    <s v="SE2_small"/>
    <x v="14"/>
    <s v="GNR_HS_HEAT_WTR-TANK_LS_E-95_Y-2010"/>
    <x v="9"/>
    <n v="1.0358637533979799E-6"/>
  </r>
  <r>
    <x v="0"/>
    <x v="0"/>
    <x v="0"/>
    <x v="9"/>
    <x v="18"/>
    <s v="SE2_small"/>
    <x v="10"/>
    <s v="GNR_BO_OTHER_E-90"/>
    <x v="9"/>
    <n v="2.1998444529600002E-2"/>
  </r>
  <r>
    <x v="0"/>
    <x v="0"/>
    <x v="0"/>
    <x v="9"/>
    <x v="19"/>
    <s v="SE3A"/>
    <x v="11"/>
    <s v="GNR_ST_NUCL_CND_E-33"/>
    <x v="9"/>
    <n v="109.088637408"/>
  </r>
  <r>
    <x v="0"/>
    <x v="0"/>
    <x v="0"/>
    <x v="9"/>
    <x v="19"/>
    <s v="SE3A"/>
    <x v="5"/>
    <s v="GNR_RES_WTR_NOPMP_MC-01"/>
    <x v="9"/>
    <n v="1.12233382317268"/>
  </r>
  <r>
    <x v="0"/>
    <x v="0"/>
    <x v="0"/>
    <x v="9"/>
    <x v="19"/>
    <s v="SE3A"/>
    <x v="5"/>
    <s v="GNR_RES_WTR_NOPMP_MC-02"/>
    <x v="9"/>
    <n v="1.96362992"/>
  </r>
  <r>
    <x v="0"/>
    <x v="0"/>
    <x v="0"/>
    <x v="9"/>
    <x v="19"/>
    <s v="SE3A"/>
    <x v="5"/>
    <s v="GNR_RES_WTR_NOPMP_MC-03"/>
    <x v="9"/>
    <n v="2.9454448800000002"/>
  </r>
  <r>
    <x v="0"/>
    <x v="0"/>
    <x v="0"/>
    <x v="9"/>
    <x v="19"/>
    <s v="SE3A"/>
    <x v="5"/>
    <s v="GNR_RES_WTR_NOPMP_MC-04"/>
    <x v="9"/>
    <n v="3.9272598400000001"/>
  </r>
  <r>
    <x v="0"/>
    <x v="0"/>
    <x v="0"/>
    <x v="9"/>
    <x v="19"/>
    <s v="SE3A"/>
    <x v="5"/>
    <s v="GNR_RES_WTR_NOPMP_MC-05"/>
    <x v="9"/>
    <n v="4.9090748"/>
  </r>
  <r>
    <x v="0"/>
    <x v="0"/>
    <x v="0"/>
    <x v="9"/>
    <x v="19"/>
    <s v="SE3A"/>
    <x v="5"/>
    <s v="GNR_RES_WTR_NOPMP_MC-06"/>
    <x v="9"/>
    <n v="2.6107828825045298"/>
  </r>
  <r>
    <x v="0"/>
    <x v="0"/>
    <x v="0"/>
    <x v="9"/>
    <x v="19"/>
    <s v="SE3A"/>
    <x v="6"/>
    <s v="GNR_WT_WIND_ONS"/>
    <x v="9"/>
    <n v="18.727648026303999"/>
  </r>
  <r>
    <x v="0"/>
    <x v="0"/>
    <x v="0"/>
    <x v="9"/>
    <x v="19"/>
    <s v="SE3_IND"/>
    <x v="14"/>
    <s v="GNR_HS_HEAT_PIT_L-CEN_E-90_Y-2020"/>
    <x v="9"/>
    <n v="1.4748259469111899E-4"/>
  </r>
  <r>
    <x v="0"/>
    <x v="0"/>
    <x v="0"/>
    <x v="9"/>
    <x v="19"/>
    <s v="SE3_IND"/>
    <x v="2"/>
    <s v="GNR_ST_MSW_BP_E-23_LS-220-MW-FEED_Y-2020"/>
    <x v="9"/>
    <n v="100.824202792446"/>
  </r>
  <r>
    <x v="0"/>
    <x v="0"/>
    <x v="0"/>
    <x v="9"/>
    <x v="19"/>
    <s v="SE3_IND"/>
    <x v="2"/>
    <s v="GNR_ST_MSW_BP_E-23_LS-220-MW-FEED_Y-2020"/>
    <x v="9"/>
    <n v="336.08067597482"/>
  </r>
  <r>
    <x v="0"/>
    <x v="0"/>
    <x v="0"/>
    <x v="9"/>
    <x v="19"/>
    <s v="SE3_large"/>
    <x v="1"/>
    <s v="GNR_ST_COAL_BP_CB-40"/>
    <x v="9"/>
    <n v="0.35094662399999998"/>
  </r>
  <r>
    <x v="0"/>
    <x v="0"/>
    <x v="0"/>
    <x v="9"/>
    <x v="19"/>
    <s v="SE3_large"/>
    <x v="1"/>
    <s v="GNR_ST_COAL_BP_CB-40"/>
    <x v="9"/>
    <n v="0.87736656000000002"/>
  </r>
  <r>
    <x v="0"/>
    <x v="0"/>
    <x v="0"/>
    <x v="9"/>
    <x v="19"/>
    <s v="SE3_large"/>
    <x v="1"/>
    <s v="LINKOPING_ST_COAL_EXT"/>
    <x v="9"/>
    <n v="0.19537404997270599"/>
  </r>
  <r>
    <x v="0"/>
    <x v="0"/>
    <x v="0"/>
    <x v="9"/>
    <x v="19"/>
    <s v="SE3_large"/>
    <x v="1"/>
    <s v="LINKOPING_ST_COAL_EXT"/>
    <x v="9"/>
    <n v="1.46530537479529"/>
  </r>
  <r>
    <x v="0"/>
    <x v="0"/>
    <x v="0"/>
    <x v="9"/>
    <x v="19"/>
    <s v="SE3_large"/>
    <x v="1"/>
    <s v="VARTAN6_ST_COAL_EXT"/>
    <x v="9"/>
    <n v="5.4313168000000002E-2"/>
  </r>
  <r>
    <x v="0"/>
    <x v="0"/>
    <x v="0"/>
    <x v="9"/>
    <x v="19"/>
    <s v="SE3_large"/>
    <x v="1"/>
    <s v="VARTAN6_ST_COAL_EXT"/>
    <x v="9"/>
    <n v="1.08626336"/>
  </r>
  <r>
    <x v="0"/>
    <x v="0"/>
    <x v="0"/>
    <x v="9"/>
    <x v="19"/>
    <s v="SE3_large"/>
    <x v="3"/>
    <s v="GNR_HP_ELEC_COP-270"/>
    <x v="9"/>
    <n v="-1.0358357333655199"/>
  </r>
  <r>
    <x v="0"/>
    <x v="0"/>
    <x v="0"/>
    <x v="9"/>
    <x v="19"/>
    <s v="SE3_large"/>
    <x v="3"/>
    <s v="GNR_HP_ELEC_COP-270"/>
    <x v="9"/>
    <n v="2.7967564800868998"/>
  </r>
  <r>
    <x v="0"/>
    <x v="0"/>
    <x v="0"/>
    <x v="9"/>
    <x v="19"/>
    <s v="SE3_large"/>
    <x v="14"/>
    <s v="GNR_HS_HEAT_PIT_L-CEN_E-90_Y-2020"/>
    <x v="9"/>
    <n v="3.5020591389334498E-4"/>
  </r>
  <r>
    <x v="0"/>
    <x v="0"/>
    <x v="0"/>
    <x v="9"/>
    <x v="19"/>
    <s v="SE3_large"/>
    <x v="14"/>
    <s v="GNR_HS_HEAT_WTR-TANK_LS_E-95_Y-2010"/>
    <x v="9"/>
    <n v="2.59272689494E-5"/>
  </r>
  <r>
    <x v="0"/>
    <x v="0"/>
    <x v="0"/>
    <x v="9"/>
    <x v="19"/>
    <s v="SE3_large"/>
    <x v="2"/>
    <s v="AROS6_ST_MSW_EXT"/>
    <x v="9"/>
    <n v="0.50440601140363595"/>
  </r>
  <r>
    <x v="0"/>
    <x v="0"/>
    <x v="0"/>
    <x v="9"/>
    <x v="19"/>
    <s v="SE3_large"/>
    <x v="2"/>
    <s v="AROS6_ST_MSW_EXT"/>
    <x v="9"/>
    <n v="5.0440601140363599"/>
  </r>
  <r>
    <x v="0"/>
    <x v="0"/>
    <x v="0"/>
    <x v="9"/>
    <x v="19"/>
    <s v="SE3_large"/>
    <x v="2"/>
    <s v="GNR_ST_MSW_BP_CB-10"/>
    <x v="9"/>
    <n v="4.155909921408"/>
  </r>
  <r>
    <x v="0"/>
    <x v="0"/>
    <x v="0"/>
    <x v="9"/>
    <x v="19"/>
    <s v="SE3_large"/>
    <x v="2"/>
    <s v="GNR_ST_MSW_BP_CB-10"/>
    <x v="9"/>
    <n v="41.55909921408"/>
  </r>
  <r>
    <x v="0"/>
    <x v="0"/>
    <x v="0"/>
    <x v="9"/>
    <x v="19"/>
    <s v="SE3_large"/>
    <x v="2"/>
    <s v="GNR_ST_MSW_BP_CB-20"/>
    <x v="9"/>
    <n v="1.2311522407014199"/>
  </r>
  <r>
    <x v="0"/>
    <x v="0"/>
    <x v="0"/>
    <x v="9"/>
    <x v="19"/>
    <s v="SE3_large"/>
    <x v="2"/>
    <s v="GNR_ST_MSW_BP_CB-20"/>
    <x v="9"/>
    <n v="6.1557612035070797"/>
  </r>
  <r>
    <x v="0"/>
    <x v="0"/>
    <x v="0"/>
    <x v="9"/>
    <x v="19"/>
    <s v="SE3_large"/>
    <x v="2"/>
    <s v="GNR_ST_MSW_BP_CB-30"/>
    <x v="9"/>
    <n v="11.7787774804547"/>
  </r>
  <r>
    <x v="0"/>
    <x v="0"/>
    <x v="0"/>
    <x v="9"/>
    <x v="19"/>
    <s v="SE3_large"/>
    <x v="2"/>
    <s v="GNR_ST_MSW_BP_CB-30"/>
    <x v="9"/>
    <n v="39.262591601515602"/>
  </r>
  <r>
    <x v="0"/>
    <x v="0"/>
    <x v="0"/>
    <x v="9"/>
    <x v="19"/>
    <s v="SE3_large"/>
    <x v="2"/>
    <s v="GNR_ST_MSW_BP_CB-40"/>
    <x v="9"/>
    <n v="2.93742324288"/>
  </r>
  <r>
    <x v="0"/>
    <x v="0"/>
    <x v="0"/>
    <x v="9"/>
    <x v="19"/>
    <s v="SE3_large"/>
    <x v="2"/>
    <s v="GNR_ST_MSW_BP_CB-40"/>
    <x v="9"/>
    <n v="7.3435581071999998"/>
  </r>
  <r>
    <x v="0"/>
    <x v="0"/>
    <x v="0"/>
    <x v="9"/>
    <x v="19"/>
    <s v="SE3_large"/>
    <x v="2"/>
    <s v="GNR_ST_MSW_BP_E-23_LS-220-MW-FEED_Y-2020"/>
    <x v="9"/>
    <n v="62.175506760900497"/>
  </r>
  <r>
    <x v="0"/>
    <x v="0"/>
    <x v="0"/>
    <x v="9"/>
    <x v="19"/>
    <s v="SE3_large"/>
    <x v="2"/>
    <s v="GNR_ST_MSW_BP_E-23_LS-220-MW-FEED_Y-2020"/>
    <x v="9"/>
    <n v="207.251689203002"/>
  </r>
  <r>
    <x v="0"/>
    <x v="0"/>
    <x v="0"/>
    <x v="9"/>
    <x v="19"/>
    <s v="SE3_large"/>
    <x v="9"/>
    <s v="GNR_ST_PEAT_BP_CB-40"/>
    <x v="9"/>
    <n v="0.28075729919999998"/>
  </r>
  <r>
    <x v="0"/>
    <x v="0"/>
    <x v="0"/>
    <x v="9"/>
    <x v="19"/>
    <s v="SE3_large"/>
    <x v="9"/>
    <s v="GNR_ST_PEAT_BP_CB-40"/>
    <x v="9"/>
    <n v="0.70189324799999997"/>
  </r>
  <r>
    <x v="0"/>
    <x v="0"/>
    <x v="0"/>
    <x v="9"/>
    <x v="19"/>
    <s v="SE3_large"/>
    <x v="9"/>
    <s v="GNR_ST_PEAT_BP_CB-50"/>
    <x v="9"/>
    <n v="0.84227189759999999"/>
  </r>
  <r>
    <x v="0"/>
    <x v="0"/>
    <x v="0"/>
    <x v="9"/>
    <x v="19"/>
    <s v="SE3_large"/>
    <x v="9"/>
    <s v="GNR_ST_PEAT_BP_CB-50"/>
    <x v="9"/>
    <n v="1.6845437952"/>
  </r>
  <r>
    <x v="0"/>
    <x v="0"/>
    <x v="0"/>
    <x v="9"/>
    <x v="19"/>
    <s v="SE3_large"/>
    <x v="8"/>
    <s v="AROS7_ST_WOODWST_EXT"/>
    <x v="9"/>
    <n v="7.7288017876363593E-2"/>
  </r>
  <r>
    <x v="0"/>
    <x v="0"/>
    <x v="0"/>
    <x v="9"/>
    <x v="19"/>
    <s v="SE3_large"/>
    <x v="8"/>
    <s v="AROS7_ST_WOODWST_EXT"/>
    <x v="9"/>
    <n v="0.77288017876363602"/>
  </r>
  <r>
    <x v="0"/>
    <x v="0"/>
    <x v="0"/>
    <x v="9"/>
    <x v="19"/>
    <s v="SE3_large"/>
    <x v="8"/>
    <s v="GNR_ST_WOODWST_BP_CB-30"/>
    <x v="9"/>
    <n v="0.73347844415999996"/>
  </r>
  <r>
    <x v="0"/>
    <x v="0"/>
    <x v="0"/>
    <x v="9"/>
    <x v="19"/>
    <s v="SE3_large"/>
    <x v="8"/>
    <s v="GNR_ST_WOODWST_BP_CB-30"/>
    <x v="9"/>
    <n v="2.4449281472000002"/>
  </r>
  <r>
    <x v="0"/>
    <x v="0"/>
    <x v="0"/>
    <x v="9"/>
    <x v="19"/>
    <s v="SE3_medium"/>
    <x v="3"/>
    <s v="GNR_HP_ELEC_COP-270"/>
    <x v="9"/>
    <n v="-0.238286258684444"/>
  </r>
  <r>
    <x v="0"/>
    <x v="0"/>
    <x v="0"/>
    <x v="9"/>
    <x v="19"/>
    <s v="SE3_medium"/>
    <x v="3"/>
    <s v="GNR_HP_ELEC_COP-270"/>
    <x v="9"/>
    <n v="0.64337289844800005"/>
  </r>
  <r>
    <x v="0"/>
    <x v="0"/>
    <x v="0"/>
    <x v="9"/>
    <x v="19"/>
    <s v="SE3_medium"/>
    <x v="3"/>
    <s v="GNR_HP_ELEC_GROUND-WTR_COP-360_LS-4-MW_Y-2020"/>
    <x v="9"/>
    <n v="-5.4015560922122399"/>
  </r>
  <r>
    <x v="0"/>
    <x v="0"/>
    <x v="0"/>
    <x v="9"/>
    <x v="19"/>
    <s v="SE3_medium"/>
    <x v="3"/>
    <s v="GNR_HP_ELEC_GROUND-WTR_COP-360_LS-4-MW_Y-2020"/>
    <x v="9"/>
    <n v="19.445601931964099"/>
  </r>
  <r>
    <x v="0"/>
    <x v="0"/>
    <x v="0"/>
    <x v="9"/>
    <x v="19"/>
    <s v="SE3_medium"/>
    <x v="14"/>
    <s v="GNR_HS_HEAT_PIT_L-DEC_E-91_Y-2020"/>
    <x v="9"/>
    <n v="6.9149801537311101E-4"/>
  </r>
  <r>
    <x v="0"/>
    <x v="0"/>
    <x v="0"/>
    <x v="9"/>
    <x v="19"/>
    <s v="SE3_medium"/>
    <x v="14"/>
    <s v="GNR_HS_HEAT_WTR-TANK_LS_E-95_Y-2010"/>
    <x v="9"/>
    <n v="5.6713248692099998E-5"/>
  </r>
  <r>
    <x v="0"/>
    <x v="0"/>
    <x v="0"/>
    <x v="9"/>
    <x v="19"/>
    <s v="SE3_medium"/>
    <x v="19"/>
    <s v="GNR_BO_LNG_E-90"/>
    <x v="9"/>
    <n v="1.9606456800000002E-2"/>
  </r>
  <r>
    <x v="0"/>
    <x v="0"/>
    <x v="0"/>
    <x v="9"/>
    <x v="19"/>
    <s v="SE3_medium"/>
    <x v="2"/>
    <s v="GNR_BO_MSW_E-90"/>
    <x v="9"/>
    <n v="3.0296598988624601"/>
  </r>
  <r>
    <x v="0"/>
    <x v="0"/>
    <x v="0"/>
    <x v="9"/>
    <x v="19"/>
    <s v="SE3_medium"/>
    <x v="2"/>
    <s v="GNR_ST_MSW_BP_CB-10"/>
    <x v="9"/>
    <n v="2.22983062170624"/>
  </r>
  <r>
    <x v="0"/>
    <x v="0"/>
    <x v="0"/>
    <x v="9"/>
    <x v="19"/>
    <s v="SE3_medium"/>
    <x v="2"/>
    <s v="GNR_ST_MSW_BP_CB-10"/>
    <x v="9"/>
    <n v="22.2983062170624"/>
  </r>
  <r>
    <x v="0"/>
    <x v="0"/>
    <x v="0"/>
    <x v="9"/>
    <x v="19"/>
    <s v="SE3_medium"/>
    <x v="2"/>
    <s v="GNR_ST_MSW_BP_CB-20"/>
    <x v="9"/>
    <n v="1.30552144128"/>
  </r>
  <r>
    <x v="0"/>
    <x v="0"/>
    <x v="0"/>
    <x v="9"/>
    <x v="19"/>
    <s v="SE3_medium"/>
    <x v="2"/>
    <s v="GNR_ST_MSW_BP_CB-20"/>
    <x v="9"/>
    <n v="6.5276072063999999"/>
  </r>
  <r>
    <x v="0"/>
    <x v="0"/>
    <x v="0"/>
    <x v="9"/>
    <x v="19"/>
    <s v="SE3_medium"/>
    <x v="2"/>
    <s v="GNR_ST_MSW_BP_CB-30"/>
    <x v="9"/>
    <n v="5.7660530323200003"/>
  </r>
  <r>
    <x v="0"/>
    <x v="0"/>
    <x v="0"/>
    <x v="9"/>
    <x v="19"/>
    <s v="SE3_medium"/>
    <x v="2"/>
    <s v="GNR_ST_MSW_BP_CB-30"/>
    <x v="9"/>
    <n v="19.220176774399999"/>
  </r>
  <r>
    <x v="0"/>
    <x v="0"/>
    <x v="0"/>
    <x v="9"/>
    <x v="19"/>
    <s v="SE3_medium"/>
    <x v="9"/>
    <s v="GNR_ST_PEAT_BP_CB-10"/>
    <x v="9"/>
    <n v="3.6498448895999999E-2"/>
  </r>
  <r>
    <x v="0"/>
    <x v="0"/>
    <x v="0"/>
    <x v="9"/>
    <x v="19"/>
    <s v="SE3_medium"/>
    <x v="9"/>
    <s v="GNR_ST_PEAT_BP_CB-10"/>
    <x v="9"/>
    <n v="0.36498448896000002"/>
  </r>
  <r>
    <x v="0"/>
    <x v="0"/>
    <x v="0"/>
    <x v="9"/>
    <x v="19"/>
    <s v="SE3_medium"/>
    <x v="8"/>
    <s v="GNR_ST_WOODWST_BP_CB-20"/>
    <x v="9"/>
    <n v="3.24581915543347E-3"/>
  </r>
  <r>
    <x v="0"/>
    <x v="0"/>
    <x v="0"/>
    <x v="9"/>
    <x v="19"/>
    <s v="SE3_medium"/>
    <x v="8"/>
    <s v="GNR_ST_WOODWST_BP_CB-20"/>
    <x v="9"/>
    <n v="1.6229095777167302E-2"/>
  </r>
  <r>
    <x v="0"/>
    <x v="0"/>
    <x v="0"/>
    <x v="9"/>
    <x v="19"/>
    <s v="SE3_medium"/>
    <x v="8"/>
    <s v="GNR_ST_WOODWST_BP_CB-30"/>
    <x v="9"/>
    <n v="0.97341906206252105"/>
  </r>
  <r>
    <x v="0"/>
    <x v="0"/>
    <x v="0"/>
    <x v="9"/>
    <x v="19"/>
    <s v="SE3_medium"/>
    <x v="8"/>
    <s v="GNR_ST_WOODWST_BP_CB-30"/>
    <x v="9"/>
    <n v="3.2447302068750701"/>
  </r>
  <r>
    <x v="0"/>
    <x v="0"/>
    <x v="0"/>
    <x v="9"/>
    <x v="19"/>
    <s v="SE3_medium"/>
    <x v="8"/>
    <s v="GNR_ST_WOODWST_BP_CB-40"/>
    <x v="9"/>
    <n v="1.4990743535263999"/>
  </r>
  <r>
    <x v="0"/>
    <x v="0"/>
    <x v="0"/>
    <x v="9"/>
    <x v="19"/>
    <s v="SE3_medium"/>
    <x v="8"/>
    <s v="GNR_ST_WOODWST_BP_CB-40"/>
    <x v="9"/>
    <n v="3.7476858838160001"/>
  </r>
  <r>
    <x v="0"/>
    <x v="0"/>
    <x v="0"/>
    <x v="9"/>
    <x v="19"/>
    <s v="SE3_small"/>
    <x v="3"/>
    <s v="GNR_HP_ELEC_COP-270"/>
    <x v="9"/>
    <n v="-1.3160498400000001E-4"/>
  </r>
  <r>
    <x v="0"/>
    <x v="0"/>
    <x v="0"/>
    <x v="9"/>
    <x v="19"/>
    <s v="SE3_small"/>
    <x v="3"/>
    <s v="GNR_HP_ELEC_COP-270"/>
    <x v="9"/>
    <n v="3.553334568E-4"/>
  </r>
  <r>
    <x v="0"/>
    <x v="0"/>
    <x v="0"/>
    <x v="9"/>
    <x v="19"/>
    <s v="SE3_small"/>
    <x v="3"/>
    <s v="GNR_HP_ELEC_GROUND-WTR_COP-360_LS-4-MW_Y-2020"/>
    <x v="9"/>
    <n v="-1.99808611695551"/>
  </r>
  <r>
    <x v="0"/>
    <x v="0"/>
    <x v="0"/>
    <x v="9"/>
    <x v="19"/>
    <s v="SE3_small"/>
    <x v="3"/>
    <s v="GNR_HP_ELEC_GROUND-WTR_COP-360_LS-4-MW_Y-2020"/>
    <x v="9"/>
    <n v="7.19311002103984"/>
  </r>
  <r>
    <x v="0"/>
    <x v="0"/>
    <x v="0"/>
    <x v="9"/>
    <x v="19"/>
    <s v="SE3_small"/>
    <x v="14"/>
    <s v="GNR_HS_HEAT_PIT_L-DEC_E-91_Y-2020"/>
    <x v="9"/>
    <n v="4.1497541598860998E-4"/>
  </r>
  <r>
    <x v="0"/>
    <x v="0"/>
    <x v="0"/>
    <x v="9"/>
    <x v="19"/>
    <s v="SE3_small"/>
    <x v="14"/>
    <s v="GNR_HS_HEAT_WTR-TANK_LS_E-95_Y-2010"/>
    <x v="9"/>
    <n v="7.5957138166000001E-6"/>
  </r>
  <r>
    <x v="0"/>
    <x v="0"/>
    <x v="0"/>
    <x v="9"/>
    <x v="19"/>
    <s v="SE3_small"/>
    <x v="2"/>
    <s v="GNR_ST_MSW_BP_CB-20"/>
    <x v="9"/>
    <n v="0.43517381375999997"/>
  </r>
  <r>
    <x v="0"/>
    <x v="0"/>
    <x v="0"/>
    <x v="9"/>
    <x v="19"/>
    <s v="SE3_small"/>
    <x v="2"/>
    <s v="GNR_ST_MSW_BP_CB-20"/>
    <x v="9"/>
    <n v="2.1758690688"/>
  </r>
  <r>
    <x v="0"/>
    <x v="0"/>
    <x v="0"/>
    <x v="9"/>
    <x v="19"/>
    <s v="SE3_small"/>
    <x v="10"/>
    <s v="GNR_BO_OTHER_E-90"/>
    <x v="9"/>
    <n v="2.5880522975999999E-2"/>
  </r>
  <r>
    <x v="0"/>
    <x v="0"/>
    <x v="0"/>
    <x v="9"/>
    <x v="19"/>
    <s v="SE3_small"/>
    <x v="8"/>
    <s v="GNR_ST_WOODWST_BP_CB-20"/>
    <x v="9"/>
    <n v="3.3339929280000002E-4"/>
  </r>
  <r>
    <x v="0"/>
    <x v="0"/>
    <x v="0"/>
    <x v="9"/>
    <x v="19"/>
    <s v="SE3_small"/>
    <x v="8"/>
    <s v="GNR_ST_WOODWST_BP_CB-20"/>
    <x v="9"/>
    <n v="1.6669964639999999E-3"/>
  </r>
  <r>
    <x v="0"/>
    <x v="0"/>
    <x v="0"/>
    <x v="9"/>
    <x v="20"/>
    <s v="SE4A"/>
    <x v="5"/>
    <s v="GNR_RES_WTR_NOPMP_MC-01"/>
    <x v="9"/>
    <n v="0.136862922395038"/>
  </r>
  <r>
    <x v="0"/>
    <x v="0"/>
    <x v="0"/>
    <x v="9"/>
    <x v="20"/>
    <s v="SE4A"/>
    <x v="5"/>
    <s v="GNR_RES_WTR_NOPMP_MC-02"/>
    <x v="9"/>
    <n v="0.273725844790077"/>
  </r>
  <r>
    <x v="0"/>
    <x v="0"/>
    <x v="0"/>
    <x v="9"/>
    <x v="20"/>
    <s v="SE4A"/>
    <x v="5"/>
    <s v="GNR_RES_WTR_NOPMP_MC-03"/>
    <x v="9"/>
    <n v="0.410588767185115"/>
  </r>
  <r>
    <x v="0"/>
    <x v="0"/>
    <x v="0"/>
    <x v="9"/>
    <x v="20"/>
    <s v="SE4A"/>
    <x v="5"/>
    <s v="GNR_RES_WTR_NOPMP_MC-04"/>
    <x v="9"/>
    <n v="0.273725844790077"/>
  </r>
  <r>
    <x v="0"/>
    <x v="0"/>
    <x v="0"/>
    <x v="9"/>
    <x v="20"/>
    <s v="SE4A"/>
    <x v="5"/>
    <s v="GNR_RES_WTR_NOPMP_MC-05"/>
    <x v="9"/>
    <n v="0.22810487065839699"/>
  </r>
  <r>
    <x v="0"/>
    <x v="0"/>
    <x v="0"/>
    <x v="9"/>
    <x v="20"/>
    <s v="SE4A"/>
    <x v="5"/>
    <s v="GNR_RES_WTR_NOPMP_MC-06"/>
    <x v="9"/>
    <n v="0.273725844790077"/>
  </r>
  <r>
    <x v="0"/>
    <x v="0"/>
    <x v="0"/>
    <x v="9"/>
    <x v="20"/>
    <s v="SE4A"/>
    <x v="5"/>
    <s v="GNR_RES_WTR_NOPMP_MC-07"/>
    <x v="9"/>
    <n v="0.31934681892175598"/>
  </r>
  <r>
    <x v="0"/>
    <x v="0"/>
    <x v="0"/>
    <x v="9"/>
    <x v="20"/>
    <s v="SE4A"/>
    <x v="5"/>
    <s v="GNR_RES_WTR_NOPMP_MC-08"/>
    <x v="9"/>
    <n v="0.36496779305343602"/>
  </r>
  <r>
    <x v="0"/>
    <x v="0"/>
    <x v="0"/>
    <x v="9"/>
    <x v="20"/>
    <s v="SE4A"/>
    <x v="5"/>
    <s v="GNR_RES_WTR_NOPMP_MC-09"/>
    <x v="9"/>
    <n v="0.205294383592558"/>
  </r>
  <r>
    <x v="0"/>
    <x v="0"/>
    <x v="0"/>
    <x v="9"/>
    <x v="20"/>
    <s v="SE4A"/>
    <x v="5"/>
    <s v="GNR_RES_WTR_NOPMP_MC-10"/>
    <x v="9"/>
    <n v="0.18748345533566699"/>
  </r>
  <r>
    <x v="0"/>
    <x v="0"/>
    <x v="0"/>
    <x v="9"/>
    <x v="20"/>
    <s v="SE4A"/>
    <x v="6"/>
    <s v="GNR_WT_WIND_ONS"/>
    <x v="9"/>
    <n v="9.5088350780639992"/>
  </r>
  <r>
    <x v="0"/>
    <x v="0"/>
    <x v="0"/>
    <x v="9"/>
    <x v="20"/>
    <s v="SE4_IND"/>
    <x v="14"/>
    <s v="GNR_HS_HEAT_PIT_L-CEN_E-90_Y-2020"/>
    <x v="9"/>
    <n v="7.2416184657969097E-5"/>
  </r>
  <r>
    <x v="0"/>
    <x v="0"/>
    <x v="0"/>
    <x v="9"/>
    <x v="20"/>
    <s v="SE4_IND"/>
    <x v="2"/>
    <s v="GNR_ST_MSW_BP_E-23_LS-220-MW-FEED_Y-2020"/>
    <x v="9"/>
    <n v="49.5062085305849"/>
  </r>
  <r>
    <x v="0"/>
    <x v="0"/>
    <x v="0"/>
    <x v="9"/>
    <x v="20"/>
    <s v="SE4_IND"/>
    <x v="2"/>
    <s v="GNR_ST_MSW_BP_E-23_LS-220-MW-FEED_Y-2020"/>
    <x v="9"/>
    <n v="165.02069510195"/>
  </r>
  <r>
    <x v="0"/>
    <x v="0"/>
    <x v="0"/>
    <x v="9"/>
    <x v="20"/>
    <s v="SE4_large"/>
    <x v="3"/>
    <s v="GNR_HP_ELEC_COP-270"/>
    <x v="9"/>
    <n v="-0.103240518576179"/>
  </r>
  <r>
    <x v="0"/>
    <x v="0"/>
    <x v="0"/>
    <x v="9"/>
    <x v="20"/>
    <s v="SE4_large"/>
    <x v="3"/>
    <s v="GNR_HP_ELEC_COP-270"/>
    <x v="9"/>
    <n v="0.278749400155684"/>
  </r>
  <r>
    <x v="0"/>
    <x v="0"/>
    <x v="0"/>
    <x v="9"/>
    <x v="20"/>
    <s v="SE4_large"/>
    <x v="14"/>
    <s v="GNR_HS_HEAT_PIT_L-CEN_E-90_Y-2020"/>
    <x v="9"/>
    <n v="3.0828953153566298E-5"/>
  </r>
  <r>
    <x v="0"/>
    <x v="0"/>
    <x v="0"/>
    <x v="9"/>
    <x v="20"/>
    <s v="SE4_large"/>
    <x v="14"/>
    <s v="GNR_HS_HEAT_WTR-TANK_LS_E-95_Y-2010"/>
    <x v="9"/>
    <n v="2.546049324E-6"/>
  </r>
  <r>
    <x v="0"/>
    <x v="0"/>
    <x v="0"/>
    <x v="9"/>
    <x v="20"/>
    <s v="SE4_large"/>
    <x v="2"/>
    <s v="GNR_BO_MSW_E-90"/>
    <x v="9"/>
    <n v="1.6192858017610701"/>
  </r>
  <r>
    <x v="0"/>
    <x v="0"/>
    <x v="0"/>
    <x v="9"/>
    <x v="20"/>
    <s v="SE4_large"/>
    <x v="2"/>
    <s v="GNR_ST_MSW_BP_CB-30"/>
    <x v="9"/>
    <n v="8.6397414756391502"/>
  </r>
  <r>
    <x v="0"/>
    <x v="0"/>
    <x v="0"/>
    <x v="9"/>
    <x v="20"/>
    <s v="SE4_large"/>
    <x v="2"/>
    <s v="GNR_ST_MSW_BP_CB-30"/>
    <x v="9"/>
    <n v="28.799138252130501"/>
  </r>
  <r>
    <x v="0"/>
    <x v="0"/>
    <x v="0"/>
    <x v="9"/>
    <x v="20"/>
    <s v="SE4_large"/>
    <x v="2"/>
    <s v="GNR_ST_MSW_BP_CB-60"/>
    <x v="9"/>
    <n v="4.31987073673164"/>
  </r>
  <r>
    <x v="0"/>
    <x v="0"/>
    <x v="0"/>
    <x v="9"/>
    <x v="20"/>
    <s v="SE4_large"/>
    <x v="2"/>
    <s v="GNR_ST_MSW_BP_CB-60"/>
    <x v="9"/>
    <n v="7.1997845612194"/>
  </r>
  <r>
    <x v="0"/>
    <x v="0"/>
    <x v="0"/>
    <x v="9"/>
    <x v="20"/>
    <s v="SE4_large"/>
    <x v="2"/>
    <s v="GNR_ST_MSW_BP_E-23_LS-220-MW-FEED_Y-2020"/>
    <x v="9"/>
    <n v="4.4590408091647902"/>
  </r>
  <r>
    <x v="0"/>
    <x v="0"/>
    <x v="0"/>
    <x v="9"/>
    <x v="20"/>
    <s v="SE4_large"/>
    <x v="2"/>
    <s v="GNR_ST_MSW_BP_E-23_LS-220-MW-FEED_Y-2020"/>
    <x v="9"/>
    <n v="14.863469363882601"/>
  </r>
  <r>
    <x v="0"/>
    <x v="0"/>
    <x v="0"/>
    <x v="9"/>
    <x v="20"/>
    <s v="SE4_medium"/>
    <x v="3"/>
    <s v="GNR_HP_ELEC_COP-270"/>
    <x v="9"/>
    <n v="-0.272958485333333"/>
  </r>
  <r>
    <x v="0"/>
    <x v="0"/>
    <x v="0"/>
    <x v="9"/>
    <x v="20"/>
    <s v="SE4_medium"/>
    <x v="3"/>
    <s v="GNR_HP_ELEC_COP-270"/>
    <x v="9"/>
    <n v="0.7369879104"/>
  </r>
  <r>
    <x v="0"/>
    <x v="0"/>
    <x v="0"/>
    <x v="9"/>
    <x v="20"/>
    <s v="SE4_medium"/>
    <x v="3"/>
    <s v="GNR_HP_ELEC_GROUND-WTR_COP-360_LS-4-MW_Y-2020"/>
    <x v="9"/>
    <n v="-2.04147298123595"/>
  </r>
  <r>
    <x v="0"/>
    <x v="0"/>
    <x v="0"/>
    <x v="9"/>
    <x v="20"/>
    <s v="SE4_medium"/>
    <x v="3"/>
    <s v="GNR_HP_ELEC_GROUND-WTR_COP-360_LS-4-MW_Y-2020"/>
    <x v="9"/>
    <n v="7.3493027324494102"/>
  </r>
  <r>
    <x v="0"/>
    <x v="0"/>
    <x v="0"/>
    <x v="9"/>
    <x v="20"/>
    <s v="SE4_medium"/>
    <x v="14"/>
    <s v="GNR_HS_HEAT_PIT_L-DEC_E-91_Y-2020"/>
    <x v="9"/>
    <n v="4.6116137051460199E-4"/>
  </r>
  <r>
    <x v="0"/>
    <x v="0"/>
    <x v="0"/>
    <x v="9"/>
    <x v="20"/>
    <s v="SE4_medium"/>
    <x v="14"/>
    <s v="GNR_HS_HEAT_WTR-TANK_LS_E-95_Y-2010"/>
    <x v="9"/>
    <n v="6.3189919134107306E-5"/>
  </r>
  <r>
    <x v="0"/>
    <x v="0"/>
    <x v="0"/>
    <x v="9"/>
    <x v="20"/>
    <s v="SE4_medium"/>
    <x v="2"/>
    <s v="GNR_BO_MSW_E-90"/>
    <x v="9"/>
    <n v="0.779037842771648"/>
  </r>
  <r>
    <x v="0"/>
    <x v="0"/>
    <x v="0"/>
    <x v="9"/>
    <x v="20"/>
    <s v="SE4_medium"/>
    <x v="2"/>
    <s v="GNR_ST_MSW_BP_CB-10"/>
    <x v="9"/>
    <n v="1.26233772877294"/>
  </r>
  <r>
    <x v="0"/>
    <x v="0"/>
    <x v="0"/>
    <x v="9"/>
    <x v="20"/>
    <s v="SE4_medium"/>
    <x v="2"/>
    <s v="GNR_ST_MSW_BP_CB-10"/>
    <x v="9"/>
    <n v="12.623377287729401"/>
  </r>
  <r>
    <x v="0"/>
    <x v="0"/>
    <x v="0"/>
    <x v="9"/>
    <x v="20"/>
    <s v="SE4_medium"/>
    <x v="2"/>
    <s v="GNR_ST_MSW_BP_CB-20"/>
    <x v="9"/>
    <n v="1.9491456145909101"/>
  </r>
  <r>
    <x v="0"/>
    <x v="0"/>
    <x v="0"/>
    <x v="9"/>
    <x v="20"/>
    <s v="SE4_medium"/>
    <x v="2"/>
    <s v="GNR_ST_MSW_BP_CB-20"/>
    <x v="9"/>
    <n v="9.7457280729545399"/>
  </r>
  <r>
    <x v="0"/>
    <x v="0"/>
    <x v="0"/>
    <x v="9"/>
    <x v="20"/>
    <s v="SE4_medium"/>
    <x v="2"/>
    <s v="GNR_ST_MSW_BP_CB-30"/>
    <x v="9"/>
    <n v="6.86083798150971"/>
  </r>
  <r>
    <x v="0"/>
    <x v="0"/>
    <x v="0"/>
    <x v="9"/>
    <x v="20"/>
    <s v="SE4_medium"/>
    <x v="2"/>
    <s v="GNR_ST_MSW_BP_CB-30"/>
    <x v="9"/>
    <n v="22.869459938365701"/>
  </r>
  <r>
    <x v="0"/>
    <x v="0"/>
    <x v="0"/>
    <x v="9"/>
    <x v="20"/>
    <s v="SE4_medium"/>
    <x v="8"/>
    <s v="GNR_ST_WOODWST_BP_CB-30"/>
    <x v="9"/>
    <n v="6.3790398022399997E-2"/>
  </r>
  <r>
    <x v="0"/>
    <x v="0"/>
    <x v="0"/>
    <x v="9"/>
    <x v="20"/>
    <s v="SE4_medium"/>
    <x v="8"/>
    <s v="GNR_ST_WOODWST_BP_CB-30"/>
    <x v="9"/>
    <n v="0.212634660074667"/>
  </r>
  <r>
    <x v="0"/>
    <x v="0"/>
    <x v="0"/>
    <x v="9"/>
    <x v="20"/>
    <s v="SE4_small"/>
    <x v="3"/>
    <s v="GNR_HP_ELEC_COP-270"/>
    <x v="9"/>
    <n v="-6.4990115555555597E-3"/>
  </r>
  <r>
    <x v="0"/>
    <x v="0"/>
    <x v="0"/>
    <x v="9"/>
    <x v="20"/>
    <s v="SE4_small"/>
    <x v="3"/>
    <s v="GNR_HP_ELEC_COP-270"/>
    <x v="9"/>
    <n v="1.7547331199999999E-2"/>
  </r>
  <r>
    <x v="0"/>
    <x v="0"/>
    <x v="0"/>
    <x v="9"/>
    <x v="20"/>
    <s v="SE4_small"/>
    <x v="3"/>
    <s v="GNR_HP_ELEC_GROUND-WTR_COP-360_LS-4-MW_Y-2020"/>
    <x v="9"/>
    <n v="-0.54884954213706505"/>
  </r>
  <r>
    <x v="0"/>
    <x v="0"/>
    <x v="0"/>
    <x v="9"/>
    <x v="20"/>
    <s v="SE4_small"/>
    <x v="3"/>
    <s v="GNR_HP_ELEC_GROUND-WTR_COP-360_LS-4-MW_Y-2020"/>
    <x v="9"/>
    <n v="1.97585835169343"/>
  </r>
  <r>
    <x v="0"/>
    <x v="0"/>
    <x v="0"/>
    <x v="9"/>
    <x v="20"/>
    <s v="SE4_small"/>
    <x v="14"/>
    <s v="GNR_HS_HEAT_PIT_L-DEC_E-91_Y-2020"/>
    <x v="9"/>
    <n v="1.2646573425756399E-4"/>
  </r>
  <r>
    <x v="0"/>
    <x v="0"/>
    <x v="0"/>
    <x v="9"/>
    <x v="20"/>
    <s v="SE4_small"/>
    <x v="14"/>
    <s v="GNR_HS_HEAT_WTR-TANK_LS_E-95_Y-2010"/>
    <x v="9"/>
    <n v="2.0454180939070002E-6"/>
  </r>
  <r>
    <x v="0"/>
    <x v="0"/>
    <x v="0"/>
    <x v="9"/>
    <x v="20"/>
    <s v="SE4_small"/>
    <x v="10"/>
    <s v="GNR_BO_OTHER_E-90"/>
    <x v="9"/>
    <n v="3.23506537199999E-2"/>
  </r>
  <r>
    <x v="0"/>
    <x v="0"/>
    <x v="0"/>
    <x v="10"/>
    <x v="21"/>
    <s v="UK_A"/>
    <x v="11"/>
    <s v="GNR_ST_NUCL_CND_E-33"/>
    <x v="9"/>
    <n v="273.93986217420098"/>
  </r>
  <r>
    <x v="0"/>
    <x v="0"/>
    <x v="0"/>
    <x v="10"/>
    <x v="21"/>
    <s v="UK_A"/>
    <x v="5"/>
    <s v="GNR_ES_WTR_PMP"/>
    <x v="9"/>
    <n v="5.1922224754399997E-3"/>
  </r>
  <r>
    <x v="0"/>
    <x v="0"/>
    <x v="0"/>
    <x v="10"/>
    <x v="21"/>
    <s v="UK_A"/>
    <x v="6"/>
    <s v="GNR_WT_WIND_ONS"/>
    <x v="9"/>
    <n v="73.773970537343999"/>
  </r>
  <r>
    <x v="0"/>
    <x v="0"/>
    <x v="0"/>
    <x v="10"/>
    <x v="21"/>
    <s v="UK_A"/>
    <x v="6"/>
    <s v="GNR_WT_WIND_ON_LS_Y-2020"/>
    <x v="9"/>
    <n v="239.1362114344"/>
  </r>
  <r>
    <x v="0"/>
    <x v="0"/>
    <x v="0"/>
    <x v="10"/>
    <x v="21"/>
    <s v="UK_Offshore"/>
    <x v="6"/>
    <s v="GNR_WT_WIND_OFF"/>
    <x v="9"/>
    <n v="62.887980043055997"/>
  </r>
  <r>
    <x v="0"/>
    <x v="1"/>
    <x v="1"/>
    <x v="0"/>
    <x v="0"/>
    <s v="DK1_Large"/>
    <x v="3"/>
    <s v="GNR_BO_ELEC_E-100"/>
    <x v="9"/>
    <n v="-9.2367550691083905E-2"/>
  </r>
  <r>
    <x v="0"/>
    <x v="1"/>
    <x v="1"/>
    <x v="0"/>
    <x v="0"/>
    <s v="DK1_Large"/>
    <x v="3"/>
    <s v="GNR_BO_ELEC_E-100"/>
    <x v="9"/>
    <n v="9.2367550691083905E-2"/>
  </r>
  <r>
    <x v="0"/>
    <x v="1"/>
    <x v="1"/>
    <x v="0"/>
    <x v="0"/>
    <s v="DK1_Large"/>
    <x v="14"/>
    <s v="GNR_HS_HEAT_PIT_L-CEN_E-90_Y-2020"/>
    <x v="9"/>
    <n v="4.2355944771537801E-4"/>
  </r>
  <r>
    <x v="0"/>
    <x v="1"/>
    <x v="1"/>
    <x v="0"/>
    <x v="0"/>
    <s v="DK1_Large"/>
    <x v="2"/>
    <s v="GNR_BO_MSW_E-105"/>
    <x v="9"/>
    <n v="1.5580756855433"/>
  </r>
  <r>
    <x v="0"/>
    <x v="1"/>
    <x v="1"/>
    <x v="0"/>
    <x v="0"/>
    <s v="DK1_Large"/>
    <x v="2"/>
    <s v="GNR_ST_MSW_BP_E-24_LS-220-MW-FEED_Y-2030"/>
    <x v="9"/>
    <n v="54.624500349423599"/>
  </r>
  <r>
    <x v="0"/>
    <x v="1"/>
    <x v="1"/>
    <x v="0"/>
    <x v="0"/>
    <s v="DK1_Large"/>
    <x v="2"/>
    <s v="GNR_ST_MSW_BP_E-24_LS-220-MW-FEED_Y-2030"/>
    <x v="9"/>
    <n v="182.08166783141201"/>
  </r>
  <r>
    <x v="0"/>
    <x v="1"/>
    <x v="1"/>
    <x v="0"/>
    <x v="0"/>
    <s v="DK1_Large"/>
    <x v="2"/>
    <s v="GNR_ST_MSW_BP_E-27"/>
    <x v="9"/>
    <n v="3.894805633152"/>
  </r>
  <r>
    <x v="0"/>
    <x v="1"/>
    <x v="1"/>
    <x v="0"/>
    <x v="0"/>
    <s v="DK1_Large"/>
    <x v="2"/>
    <s v="GNR_ST_MSW_BP_E-27"/>
    <x v="9"/>
    <n v="13.168773002361499"/>
  </r>
  <r>
    <x v="0"/>
    <x v="1"/>
    <x v="1"/>
    <x v="0"/>
    <x v="0"/>
    <s v="DK1_Large"/>
    <x v="4"/>
    <s v="GNR_SH_SUN"/>
    <x v="9"/>
    <n v="1.1157115991279999E-3"/>
  </r>
  <r>
    <x v="0"/>
    <x v="1"/>
    <x v="1"/>
    <x v="0"/>
    <x v="0"/>
    <s v="DK1_Large"/>
    <x v="17"/>
    <s v="GNR_ST_WOODCHI_BP_E-23"/>
    <x v="9"/>
    <n v="0.12502473480000001"/>
  </r>
  <r>
    <x v="0"/>
    <x v="1"/>
    <x v="1"/>
    <x v="0"/>
    <x v="0"/>
    <s v="DK1_Large"/>
    <x v="17"/>
    <s v="GNR_ST_WOODCHI_BP_E-23"/>
    <x v="9"/>
    <n v="0.36771980823529399"/>
  </r>
  <r>
    <x v="0"/>
    <x v="1"/>
    <x v="1"/>
    <x v="0"/>
    <x v="0"/>
    <s v="DK1_Large"/>
    <x v="17"/>
    <s v="GNR_ST_WOODCHI_BP_E-29_LS-600-MW-FEED_Y-2030"/>
    <x v="9"/>
    <n v="0.69583275276673895"/>
  </r>
  <r>
    <x v="0"/>
    <x v="1"/>
    <x v="1"/>
    <x v="0"/>
    <x v="0"/>
    <s v="DK1_Large"/>
    <x v="17"/>
    <s v="GNR_ST_WOODCHI_BP_E-29_LS-600-MW-FEED_Y-2030"/>
    <x v="9"/>
    <n v="2.0465669199021699"/>
  </r>
  <r>
    <x v="0"/>
    <x v="1"/>
    <x v="1"/>
    <x v="0"/>
    <x v="0"/>
    <s v="DK1_MedSmall"/>
    <x v="3"/>
    <s v="GNR_BO_ELEC_E-100"/>
    <x v="9"/>
    <n v="-7.3113880000000005E-4"/>
  </r>
  <r>
    <x v="0"/>
    <x v="1"/>
    <x v="1"/>
    <x v="0"/>
    <x v="0"/>
    <s v="DK1_MedSmall"/>
    <x v="3"/>
    <s v="GNR_BO_ELEC_E-100"/>
    <x v="9"/>
    <n v="7.3113880000000005E-4"/>
  </r>
  <r>
    <x v="0"/>
    <x v="1"/>
    <x v="1"/>
    <x v="0"/>
    <x v="0"/>
    <s v="DK1_MedSmall"/>
    <x v="3"/>
    <s v="GNR_HP_ELEC_GROUND-WTR_COP-360_LS-4-MW_Y-2020"/>
    <x v="9"/>
    <n v="-0.55794990754254303"/>
  </r>
  <r>
    <x v="0"/>
    <x v="1"/>
    <x v="1"/>
    <x v="0"/>
    <x v="0"/>
    <s v="DK1_MedSmall"/>
    <x v="3"/>
    <s v="GNR_HP_ELEC_GROUND-WTR_COP-360_LS-4-MW_Y-2020"/>
    <x v="9"/>
    <n v="2.0086196671531602"/>
  </r>
  <r>
    <x v="0"/>
    <x v="1"/>
    <x v="1"/>
    <x v="0"/>
    <x v="0"/>
    <s v="DK1_MedSmall"/>
    <x v="3"/>
    <s v="GNR_HP_ELEC_GROUND-WTR_COP-380_LS-4-MW_Y-2030"/>
    <x v="9"/>
    <n v="-0.350004486271628"/>
  </r>
  <r>
    <x v="0"/>
    <x v="1"/>
    <x v="1"/>
    <x v="0"/>
    <x v="0"/>
    <s v="DK1_MedSmall"/>
    <x v="3"/>
    <s v="GNR_HP_ELEC_GROUND-WTR_COP-380_LS-4-MW_Y-2030"/>
    <x v="9"/>
    <n v="1.33001704783219"/>
  </r>
  <r>
    <x v="0"/>
    <x v="1"/>
    <x v="1"/>
    <x v="0"/>
    <x v="0"/>
    <s v="DK1_MedSmall"/>
    <x v="14"/>
    <s v="GNR_HS_HEAT_PIT_L-DEC_E-91_Y-2020"/>
    <x v="9"/>
    <n v="2.00034645307035E-4"/>
  </r>
  <r>
    <x v="0"/>
    <x v="1"/>
    <x v="1"/>
    <x v="0"/>
    <x v="0"/>
    <s v="DK1_MedSmall"/>
    <x v="4"/>
    <s v="GNR_SH_SUN"/>
    <x v="9"/>
    <n v="3.3712149038399998E-3"/>
  </r>
  <r>
    <x v="0"/>
    <x v="1"/>
    <x v="1"/>
    <x v="0"/>
    <x v="0"/>
    <s v="DK1_Medium"/>
    <x v="3"/>
    <s v="GNR_BO_ELEC_E-100"/>
    <x v="9"/>
    <n v="-2.1934163999999999E-2"/>
  </r>
  <r>
    <x v="0"/>
    <x v="1"/>
    <x v="1"/>
    <x v="0"/>
    <x v="0"/>
    <s v="DK1_Medium"/>
    <x v="3"/>
    <s v="GNR_BO_ELEC_E-100"/>
    <x v="9"/>
    <n v="2.1934163999999999E-2"/>
  </r>
  <r>
    <x v="0"/>
    <x v="1"/>
    <x v="1"/>
    <x v="0"/>
    <x v="0"/>
    <s v="DK1_Medium"/>
    <x v="3"/>
    <s v="GNR_HP_ELEC_GROUND-WTR_COP-360_LS-4-MW_Y-2020"/>
    <x v="9"/>
    <n v="-0.79356476132657605"/>
  </r>
  <r>
    <x v="0"/>
    <x v="1"/>
    <x v="1"/>
    <x v="0"/>
    <x v="0"/>
    <s v="DK1_Medium"/>
    <x v="3"/>
    <s v="GNR_HP_ELEC_GROUND-WTR_COP-360_LS-4-MW_Y-2020"/>
    <x v="9"/>
    <n v="2.8568331407756702"/>
  </r>
  <r>
    <x v="0"/>
    <x v="1"/>
    <x v="1"/>
    <x v="0"/>
    <x v="0"/>
    <s v="DK1_Medium"/>
    <x v="3"/>
    <s v="GNR_HP_ELEC_GROUND-WTR_COP-380_LS-4-MW_Y-2030"/>
    <x v="9"/>
    <n v="-1.1079643947637901"/>
  </r>
  <r>
    <x v="0"/>
    <x v="1"/>
    <x v="1"/>
    <x v="0"/>
    <x v="0"/>
    <s v="DK1_Medium"/>
    <x v="3"/>
    <s v="GNR_HP_ELEC_GROUND-WTR_COP-380_LS-4-MW_Y-2030"/>
    <x v="9"/>
    <n v="4.2102647001023801"/>
  </r>
  <r>
    <x v="0"/>
    <x v="1"/>
    <x v="1"/>
    <x v="0"/>
    <x v="0"/>
    <s v="DK1_Medium"/>
    <x v="14"/>
    <s v="GNR_HS_HEAT_PIT_L-DEC_E-91_Y-2020"/>
    <x v="9"/>
    <n v="2.1628240509616301E-4"/>
  </r>
  <r>
    <x v="0"/>
    <x v="1"/>
    <x v="1"/>
    <x v="0"/>
    <x v="0"/>
    <s v="DK1_Medium"/>
    <x v="14"/>
    <s v="GNR_HS_HEAT_PIT_L-DEC_E-91_Y-2030"/>
    <x v="9"/>
    <n v="2.1386638053718301E-4"/>
  </r>
  <r>
    <x v="0"/>
    <x v="1"/>
    <x v="1"/>
    <x v="0"/>
    <x v="0"/>
    <s v="DK1_Medium"/>
    <x v="4"/>
    <s v="GNR_SH_SUN"/>
    <x v="9"/>
    <n v="7.3042989583199996E-3"/>
  </r>
  <r>
    <x v="0"/>
    <x v="1"/>
    <x v="1"/>
    <x v="0"/>
    <x v="0"/>
    <s v="DK1_NoDH"/>
    <x v="6"/>
    <s v="GNR_WT_WIND_ONS"/>
    <x v="9"/>
    <n v="13.195626937562899"/>
  </r>
  <r>
    <x v="0"/>
    <x v="1"/>
    <x v="1"/>
    <x v="0"/>
    <x v="0"/>
    <s v="DK1_NoDH"/>
    <x v="6"/>
    <s v="GNR_WT_WIND_ON_LS_Y-2020"/>
    <x v="9"/>
    <n v="25.694685687730701"/>
  </r>
  <r>
    <x v="0"/>
    <x v="1"/>
    <x v="1"/>
    <x v="0"/>
    <x v="0"/>
    <s v="DK1_NoDH"/>
    <x v="6"/>
    <s v="GNR_WT_WIND_ON_LS_Y-2030"/>
    <x v="9"/>
    <n v="13.273897700621101"/>
  </r>
  <r>
    <x v="0"/>
    <x v="1"/>
    <x v="1"/>
    <x v="0"/>
    <x v="0"/>
    <s v="DK1_NoDH"/>
    <x v="17"/>
    <s v="GNR_ST_WOODCHI_EXT_E-30"/>
    <x v="9"/>
    <n v="1.5336367468800001E-2"/>
  </r>
  <r>
    <x v="0"/>
    <x v="1"/>
    <x v="1"/>
    <x v="0"/>
    <x v="0"/>
    <s v="DK1_Offshore"/>
    <x v="6"/>
    <s v="GNR_WT_WIND_OFF"/>
    <x v="9"/>
    <n v="26.8099351758392"/>
  </r>
  <r>
    <x v="0"/>
    <x v="1"/>
    <x v="1"/>
    <x v="0"/>
    <x v="0"/>
    <s v="DK1_Rural"/>
    <x v="3"/>
    <s v="GNR_BO_ELEC_E-100"/>
    <x v="9"/>
    <n v="-1.8547461905299899E-2"/>
  </r>
  <r>
    <x v="0"/>
    <x v="1"/>
    <x v="1"/>
    <x v="0"/>
    <x v="0"/>
    <s v="DK1_Rural"/>
    <x v="3"/>
    <s v="GNR_BO_ELEC_E-100"/>
    <x v="9"/>
    <n v="1.8547461905299899E-2"/>
  </r>
  <r>
    <x v="0"/>
    <x v="1"/>
    <x v="1"/>
    <x v="0"/>
    <x v="0"/>
    <s v="DK1_Rural"/>
    <x v="3"/>
    <s v="GNR_HP_ELEC_COP-300"/>
    <x v="9"/>
    <n v="-4.3868327999999996E-3"/>
  </r>
  <r>
    <x v="0"/>
    <x v="1"/>
    <x v="1"/>
    <x v="0"/>
    <x v="0"/>
    <s v="DK1_Rural"/>
    <x v="3"/>
    <s v="GNR_HP_ELEC_COP-300"/>
    <x v="9"/>
    <n v="1.31604984E-2"/>
  </r>
  <r>
    <x v="0"/>
    <x v="1"/>
    <x v="1"/>
    <x v="0"/>
    <x v="0"/>
    <s v="DK1_Rural"/>
    <x v="3"/>
    <s v="GNR_HP_ELEC_COP-350"/>
    <x v="9"/>
    <n v="-5.4873011423999998E-3"/>
  </r>
  <r>
    <x v="0"/>
    <x v="1"/>
    <x v="1"/>
    <x v="0"/>
    <x v="0"/>
    <s v="DK1_Rural"/>
    <x v="3"/>
    <s v="GNR_HP_ELEC_COP-350"/>
    <x v="9"/>
    <n v="1.9205553998399998E-2"/>
  </r>
  <r>
    <x v="0"/>
    <x v="1"/>
    <x v="1"/>
    <x v="0"/>
    <x v="0"/>
    <s v="DK1_Rural"/>
    <x v="3"/>
    <s v="GNR_HP_ELEC_COP-400"/>
    <x v="9"/>
    <n v="-4.4921167871999996E-3"/>
  </r>
  <r>
    <x v="0"/>
    <x v="1"/>
    <x v="1"/>
    <x v="0"/>
    <x v="0"/>
    <s v="DK1_Rural"/>
    <x v="3"/>
    <s v="GNR_HP_ELEC_COP-400"/>
    <x v="9"/>
    <n v="1.7968467148799998E-2"/>
  </r>
  <r>
    <x v="0"/>
    <x v="1"/>
    <x v="1"/>
    <x v="0"/>
    <x v="0"/>
    <s v="DK1_Rural"/>
    <x v="3"/>
    <s v="GNR_HP_ELEC_COP-430"/>
    <x v="9"/>
    <n v="-2.6525035534883698E-3"/>
  </r>
  <r>
    <x v="0"/>
    <x v="1"/>
    <x v="1"/>
    <x v="0"/>
    <x v="0"/>
    <s v="DK1_Rural"/>
    <x v="3"/>
    <s v="GNR_HP_ELEC_COP-430"/>
    <x v="9"/>
    <n v="1.1405765280000001E-2"/>
  </r>
  <r>
    <x v="0"/>
    <x v="1"/>
    <x v="1"/>
    <x v="0"/>
    <x v="0"/>
    <s v="DK1_Rural"/>
    <x v="3"/>
    <s v="GNR_HP_ELEC_COP-450"/>
    <x v="9"/>
    <n v="-1.0528398720000001E-3"/>
  </r>
  <r>
    <x v="0"/>
    <x v="1"/>
    <x v="1"/>
    <x v="0"/>
    <x v="0"/>
    <s v="DK1_Rural"/>
    <x v="3"/>
    <s v="GNR_HP_ELEC_COP-450"/>
    <x v="9"/>
    <n v="4.7377794240000002E-3"/>
  </r>
  <r>
    <x v="0"/>
    <x v="1"/>
    <x v="1"/>
    <x v="0"/>
    <x v="0"/>
    <s v="DK1_Rural"/>
    <x v="3"/>
    <s v="GNR_HP_ELEC_COP-460"/>
    <x v="9"/>
    <n v="-6.86634699130435E-3"/>
  </r>
  <r>
    <x v="0"/>
    <x v="1"/>
    <x v="1"/>
    <x v="0"/>
    <x v="0"/>
    <s v="DK1_Rural"/>
    <x v="3"/>
    <s v="GNR_HP_ELEC_COP-460"/>
    <x v="9"/>
    <n v="3.1585196160000002E-2"/>
  </r>
  <r>
    <x v="0"/>
    <x v="1"/>
    <x v="1"/>
    <x v="0"/>
    <x v="0"/>
    <s v="DK1_Rural"/>
    <x v="3"/>
    <s v="GNR_HP_ELEC_COP-470"/>
    <x v="9"/>
    <n v="-1.7734004936170199E-3"/>
  </r>
  <r>
    <x v="0"/>
    <x v="1"/>
    <x v="1"/>
    <x v="0"/>
    <x v="0"/>
    <s v="DK1_Rural"/>
    <x v="3"/>
    <s v="GNR_HP_ELEC_COP-470"/>
    <x v="9"/>
    <n v="8.3349823199999999E-3"/>
  </r>
  <r>
    <x v="0"/>
    <x v="1"/>
    <x v="1"/>
    <x v="0"/>
    <x v="0"/>
    <s v="DK1_Rural"/>
    <x v="3"/>
    <s v="GNR_HP_ELEC_COP-500"/>
    <x v="9"/>
    <n v="-8.7736656000000001E-4"/>
  </r>
  <r>
    <x v="0"/>
    <x v="1"/>
    <x v="1"/>
    <x v="0"/>
    <x v="0"/>
    <s v="DK1_Rural"/>
    <x v="3"/>
    <s v="GNR_HP_ELEC_COP-500"/>
    <x v="9"/>
    <n v="4.3868327999999996E-3"/>
  </r>
  <r>
    <x v="0"/>
    <x v="1"/>
    <x v="1"/>
    <x v="0"/>
    <x v="0"/>
    <s v="DK1_Rural"/>
    <x v="3"/>
    <s v="GNR_HP_ELEC_COP-530"/>
    <x v="9"/>
    <n v="-3.72466935849057E-3"/>
  </r>
  <r>
    <x v="0"/>
    <x v="1"/>
    <x v="1"/>
    <x v="0"/>
    <x v="0"/>
    <s v="DK1_Rural"/>
    <x v="3"/>
    <s v="GNR_HP_ELEC_COP-530"/>
    <x v="9"/>
    <n v="1.9740747600000001E-2"/>
  </r>
  <r>
    <x v="0"/>
    <x v="1"/>
    <x v="1"/>
    <x v="0"/>
    <x v="0"/>
    <s v="DK1_Rural"/>
    <x v="3"/>
    <s v="GNR_HP_ELEC_COP-600"/>
    <x v="9"/>
    <n v="-8.7736656000000001E-4"/>
  </r>
  <r>
    <x v="0"/>
    <x v="1"/>
    <x v="1"/>
    <x v="0"/>
    <x v="0"/>
    <s v="DK1_Rural"/>
    <x v="3"/>
    <s v="GNR_HP_ELEC_COP-600"/>
    <x v="9"/>
    <n v="5.2641993600000001E-3"/>
  </r>
  <r>
    <x v="0"/>
    <x v="1"/>
    <x v="1"/>
    <x v="0"/>
    <x v="0"/>
    <s v="DK1_Rural"/>
    <x v="3"/>
    <s v="GNR_HP_ELEC_GROUND-WTR_COP-360_LS-4-MW_Y-2020"/>
    <x v="9"/>
    <n v="-1.59736663333874"/>
  </r>
  <r>
    <x v="0"/>
    <x v="1"/>
    <x v="1"/>
    <x v="0"/>
    <x v="0"/>
    <s v="DK1_Rural"/>
    <x v="3"/>
    <s v="GNR_HP_ELEC_GROUND-WTR_COP-360_LS-4-MW_Y-2020"/>
    <x v="9"/>
    <n v="5.7505198800194597"/>
  </r>
  <r>
    <x v="0"/>
    <x v="1"/>
    <x v="1"/>
    <x v="0"/>
    <x v="0"/>
    <s v="DK1_Rural"/>
    <x v="3"/>
    <s v="GNR_HP_ELEC_GROUND-WTR_COP-380_LS-4-MW_Y-2030"/>
    <x v="9"/>
    <n v="-0.66905164194329703"/>
  </r>
  <r>
    <x v="0"/>
    <x v="1"/>
    <x v="1"/>
    <x v="0"/>
    <x v="0"/>
    <s v="DK1_Rural"/>
    <x v="3"/>
    <s v="GNR_HP_ELEC_GROUND-WTR_COP-380_LS-4-MW_Y-2030"/>
    <x v="9"/>
    <n v="2.5423962393845301"/>
  </r>
  <r>
    <x v="0"/>
    <x v="1"/>
    <x v="1"/>
    <x v="0"/>
    <x v="0"/>
    <s v="DK1_Rural"/>
    <x v="14"/>
    <s v="GNR_HS_HEAT_PIT_L-DEC_E-91_Y-2020"/>
    <x v="9"/>
    <n v="4.6618326172455198E-4"/>
  </r>
  <r>
    <x v="0"/>
    <x v="1"/>
    <x v="1"/>
    <x v="0"/>
    <x v="0"/>
    <s v="DK1_Rural"/>
    <x v="14"/>
    <s v="GNR_HS_HEAT_PIT_L-DEC_E-91_Y-2030"/>
    <x v="9"/>
    <n v="7.9976659063783604E-5"/>
  </r>
  <r>
    <x v="0"/>
    <x v="1"/>
    <x v="1"/>
    <x v="0"/>
    <x v="0"/>
    <s v="DK1_Rural"/>
    <x v="4"/>
    <s v="GNR_SH_SUN"/>
    <x v="9"/>
    <n v="0.20327221864832401"/>
  </r>
  <r>
    <x v="0"/>
    <x v="1"/>
    <x v="1"/>
    <x v="0"/>
    <x v="0"/>
    <s v="DK1_Rural"/>
    <x v="8"/>
    <s v="GNR_BO_WOODWST_E-100"/>
    <x v="9"/>
    <n v="0.19543513099016399"/>
  </r>
  <r>
    <x v="0"/>
    <x v="1"/>
    <x v="1"/>
    <x v="0"/>
    <x v="0"/>
    <s v="DK1_Rural"/>
    <x v="8"/>
    <s v="GNR_BO_WOODWST_E-113"/>
    <x v="9"/>
    <n v="3.59420930556624E-2"/>
  </r>
  <r>
    <x v="0"/>
    <x v="1"/>
    <x v="1"/>
    <x v="0"/>
    <x v="0"/>
    <s v="DK1_Rural"/>
    <x v="8"/>
    <s v="GNR_BO_WOODWST_E-86"/>
    <x v="9"/>
    <n v="2.69565697917468E-2"/>
  </r>
  <r>
    <x v="0"/>
    <x v="1"/>
    <x v="1"/>
    <x v="0"/>
    <x v="0"/>
    <s v="DK1_Rural"/>
    <x v="8"/>
    <s v="GNR_BO_WOODWST_E-89"/>
    <x v="9"/>
    <n v="1.79710465278312E-2"/>
  </r>
  <r>
    <x v="0"/>
    <x v="1"/>
    <x v="1"/>
    <x v="0"/>
    <x v="0"/>
    <s v="DK1_Rural"/>
    <x v="8"/>
    <s v="GNR_BO_WOODWST_E-90"/>
    <x v="9"/>
    <n v="1.6173941875048101E-2"/>
  </r>
  <r>
    <x v="0"/>
    <x v="1"/>
    <x v="1"/>
    <x v="0"/>
    <x v="0"/>
    <s v="DK1_Rural"/>
    <x v="8"/>
    <s v="GNR_BO_WOODWST_E-94"/>
    <x v="9"/>
    <n v="8.3565366354415097E-3"/>
  </r>
  <r>
    <x v="0"/>
    <x v="1"/>
    <x v="1"/>
    <x v="0"/>
    <x v="0"/>
    <s v="DK1_Small"/>
    <x v="3"/>
    <s v="GNR_HP_ELEC_GROUND-WTR_COP-360_LS-4-MW_Y-2020"/>
    <x v="9"/>
    <n v="-0.18253642404385401"/>
  </r>
  <r>
    <x v="0"/>
    <x v="1"/>
    <x v="1"/>
    <x v="0"/>
    <x v="0"/>
    <s v="DK1_Small"/>
    <x v="3"/>
    <s v="GNR_HP_ELEC_GROUND-WTR_COP-360_LS-4-MW_Y-2020"/>
    <x v="9"/>
    <n v="0.65713112655787598"/>
  </r>
  <r>
    <x v="0"/>
    <x v="1"/>
    <x v="1"/>
    <x v="0"/>
    <x v="0"/>
    <s v="DK1_Small"/>
    <x v="3"/>
    <s v="GNR_HP_ELEC_GROUND-WTR_COP-380_LS-4-MW_Y-2030"/>
    <x v="9"/>
    <n v="-4.9114285213058301E-2"/>
  </r>
  <r>
    <x v="0"/>
    <x v="1"/>
    <x v="1"/>
    <x v="0"/>
    <x v="0"/>
    <s v="DK1_Small"/>
    <x v="3"/>
    <s v="GNR_HP_ELEC_GROUND-WTR_COP-380_LS-4-MW_Y-2030"/>
    <x v="9"/>
    <n v="0.18663428380962099"/>
  </r>
  <r>
    <x v="0"/>
    <x v="1"/>
    <x v="1"/>
    <x v="0"/>
    <x v="0"/>
    <s v="DK1_Small"/>
    <x v="14"/>
    <s v="GNR_HS_HEAT_PIT_L-DEC_E-91_Y-2020"/>
    <x v="9"/>
    <n v="4.9699983810127297E-5"/>
  </r>
  <r>
    <x v="0"/>
    <x v="1"/>
    <x v="1"/>
    <x v="0"/>
    <x v="0"/>
    <s v="DK1_Small"/>
    <x v="8"/>
    <s v="GNR_BO_WOODWST_E-89"/>
    <x v="9"/>
    <n v="1.5976260363241901E-2"/>
  </r>
  <r>
    <x v="0"/>
    <x v="1"/>
    <x v="1"/>
    <x v="0"/>
    <x v="1"/>
    <s v="DK2_Large"/>
    <x v="3"/>
    <s v="GNR_HP_ELEC_COP-300"/>
    <x v="9"/>
    <n v="-9.943487679999999E-4"/>
  </r>
  <r>
    <x v="0"/>
    <x v="1"/>
    <x v="1"/>
    <x v="0"/>
    <x v="1"/>
    <s v="DK2_Large"/>
    <x v="3"/>
    <s v="GNR_HP_ELEC_COP-300"/>
    <x v="9"/>
    <n v="2.9830463040000001E-3"/>
  </r>
  <r>
    <x v="0"/>
    <x v="1"/>
    <x v="1"/>
    <x v="0"/>
    <x v="1"/>
    <s v="DK2_Large"/>
    <x v="14"/>
    <s v="GNR_HS_HEAT_PIT_L-CEN_E-90_Y-2020"/>
    <x v="9"/>
    <n v="3.5421306281178001E-4"/>
  </r>
  <r>
    <x v="0"/>
    <x v="1"/>
    <x v="1"/>
    <x v="0"/>
    <x v="1"/>
    <s v="DK2_Large"/>
    <x v="14"/>
    <s v="GNR_HS_HEAT_PIT_L-CEN_E-90_Y-2030"/>
    <x v="9"/>
    <n v="4.8646900166519098E-5"/>
  </r>
  <r>
    <x v="0"/>
    <x v="1"/>
    <x v="1"/>
    <x v="0"/>
    <x v="1"/>
    <s v="DK2_Large"/>
    <x v="2"/>
    <s v="GNR_ST_MSW_BP_E-23_LS-220-MW-FEED_Y-2020"/>
    <x v="9"/>
    <n v="28.4258301439666"/>
  </r>
  <r>
    <x v="0"/>
    <x v="1"/>
    <x v="1"/>
    <x v="0"/>
    <x v="1"/>
    <s v="DK2_Large"/>
    <x v="2"/>
    <s v="GNR_ST_MSW_BP_E-23_LS-220-MW-FEED_Y-2020"/>
    <x v="9"/>
    <n v="94.7527671465552"/>
  </r>
  <r>
    <x v="0"/>
    <x v="1"/>
    <x v="1"/>
    <x v="0"/>
    <x v="1"/>
    <s v="DK2_Large"/>
    <x v="2"/>
    <s v="GNR_ST_MSW_BP_E-24_LS-220-MW-FEED_Y-2030"/>
    <x v="9"/>
    <n v="27.140826730828199"/>
  </r>
  <r>
    <x v="0"/>
    <x v="1"/>
    <x v="1"/>
    <x v="0"/>
    <x v="1"/>
    <s v="DK2_Large"/>
    <x v="2"/>
    <s v="GNR_ST_MSW_BP_E-24_LS-220-MW-FEED_Y-2030"/>
    <x v="9"/>
    <n v="90.469422436094106"/>
  </r>
  <r>
    <x v="0"/>
    <x v="1"/>
    <x v="1"/>
    <x v="0"/>
    <x v="1"/>
    <s v="DK2_Large"/>
    <x v="2"/>
    <s v="GNR_ST_MSW_BP_E-27"/>
    <x v="9"/>
    <n v="4.221185993472"/>
  </r>
  <r>
    <x v="0"/>
    <x v="1"/>
    <x v="1"/>
    <x v="0"/>
    <x v="1"/>
    <s v="DK2_Large"/>
    <x v="2"/>
    <s v="GNR_ST_MSW_BP_E-27"/>
    <x v="9"/>
    <n v="14.2723014662465"/>
  </r>
  <r>
    <x v="0"/>
    <x v="1"/>
    <x v="1"/>
    <x v="0"/>
    <x v="1"/>
    <s v="DK2_Large"/>
    <x v="17"/>
    <s v="GNR_ST_WOODCHI_BP_E-29_LS-600-MW-FEED_Y-2030"/>
    <x v="9"/>
    <n v="0.55214141839230202"/>
  </r>
  <r>
    <x v="0"/>
    <x v="1"/>
    <x v="1"/>
    <x v="0"/>
    <x v="1"/>
    <s v="DK2_Large"/>
    <x v="17"/>
    <s v="GNR_ST_WOODCHI_BP_E-29_LS-600-MW-FEED_Y-2030"/>
    <x v="9"/>
    <n v="1.62394534821265"/>
  </r>
  <r>
    <x v="0"/>
    <x v="1"/>
    <x v="1"/>
    <x v="0"/>
    <x v="1"/>
    <s v="DK2_Large"/>
    <x v="8"/>
    <s v="GNR_BO_WOODWST_E-90"/>
    <x v="9"/>
    <n v="5.9843584937677899E-2"/>
  </r>
  <r>
    <x v="0"/>
    <x v="1"/>
    <x v="1"/>
    <x v="0"/>
    <x v="1"/>
    <s v="DK2_MedSmall"/>
    <x v="3"/>
    <s v="GNR_HP_ELEC_GROUND-WTR_COP-380_LS-4-MW_Y-2030"/>
    <x v="9"/>
    <n v="-0.29977937161922702"/>
  </r>
  <r>
    <x v="0"/>
    <x v="1"/>
    <x v="1"/>
    <x v="0"/>
    <x v="1"/>
    <s v="DK2_MedSmall"/>
    <x v="3"/>
    <s v="GNR_HP_ELEC_GROUND-WTR_COP-380_LS-4-MW_Y-2030"/>
    <x v="9"/>
    <n v="1.1391616121530601"/>
  </r>
  <r>
    <x v="0"/>
    <x v="1"/>
    <x v="1"/>
    <x v="0"/>
    <x v="1"/>
    <s v="DK2_MedSmall"/>
    <x v="14"/>
    <s v="GNR_HS_HEAT_PIT_L-DEC_E-91_Y-2020"/>
    <x v="9"/>
    <n v="1.7021465544772801E-5"/>
  </r>
  <r>
    <x v="0"/>
    <x v="1"/>
    <x v="1"/>
    <x v="0"/>
    <x v="1"/>
    <s v="DK2_MedSmall"/>
    <x v="14"/>
    <s v="GNR_HS_HEAT_PIT_L-DEC_E-91_Y-2030"/>
    <x v="9"/>
    <n v="4.5713443190000799E-5"/>
  </r>
  <r>
    <x v="0"/>
    <x v="1"/>
    <x v="1"/>
    <x v="0"/>
    <x v="1"/>
    <s v="DK2_MedSmall"/>
    <x v="4"/>
    <s v="GNR_SH_SUN"/>
    <x v="9"/>
    <n v="6.0200266139999997E-3"/>
  </r>
  <r>
    <x v="0"/>
    <x v="1"/>
    <x v="1"/>
    <x v="0"/>
    <x v="1"/>
    <s v="DK2_Medium"/>
    <x v="3"/>
    <s v="GNR_HP_ELEC_GROUND-WTR_COP-380_LS-4-MW_Y-2030"/>
    <x v="9"/>
    <n v="-0.66708656337160599"/>
  </r>
  <r>
    <x v="0"/>
    <x v="1"/>
    <x v="1"/>
    <x v="0"/>
    <x v="1"/>
    <s v="DK2_Medium"/>
    <x v="3"/>
    <s v="GNR_HP_ELEC_GROUND-WTR_COP-380_LS-4-MW_Y-2030"/>
    <x v="9"/>
    <n v="2.5349289408121001"/>
  </r>
  <r>
    <x v="0"/>
    <x v="1"/>
    <x v="1"/>
    <x v="0"/>
    <x v="1"/>
    <s v="DK2_Medium"/>
    <x v="14"/>
    <s v="GNR_HS_HEAT_PIT_L-DEC_E-91_Y-2020"/>
    <x v="9"/>
    <n v="1.24180052809261E-4"/>
  </r>
  <r>
    <x v="0"/>
    <x v="1"/>
    <x v="1"/>
    <x v="0"/>
    <x v="1"/>
    <s v="DK2_Medium"/>
    <x v="14"/>
    <s v="GNR_HS_HEAT_PIT_L-DEC_E-91_Y-2030"/>
    <x v="9"/>
    <n v="5.9899951906412103E-5"/>
  </r>
  <r>
    <x v="0"/>
    <x v="1"/>
    <x v="1"/>
    <x v="0"/>
    <x v="1"/>
    <s v="DK2_Medium"/>
    <x v="2"/>
    <s v="GNR_ST_MSW_BP_E-23"/>
    <x v="9"/>
    <n v="1.7406952550399999"/>
  </r>
  <r>
    <x v="0"/>
    <x v="1"/>
    <x v="1"/>
    <x v="0"/>
    <x v="1"/>
    <s v="DK2_Medium"/>
    <x v="2"/>
    <s v="GNR_ST_MSW_BP_E-23"/>
    <x v="9"/>
    <n v="5.8854851407202"/>
  </r>
  <r>
    <x v="0"/>
    <x v="1"/>
    <x v="1"/>
    <x v="0"/>
    <x v="1"/>
    <s v="DK2_Medium"/>
    <x v="4"/>
    <s v="GNR_SH_SUN"/>
    <x v="9"/>
    <n v="7.3444324690800002E-3"/>
  </r>
  <r>
    <x v="0"/>
    <x v="1"/>
    <x v="1"/>
    <x v="0"/>
    <x v="1"/>
    <s v="DK2_Medium"/>
    <x v="17"/>
    <s v="GNR_ST_WOODCHI_BP_E-27"/>
    <x v="9"/>
    <n v="5.5010883312E-3"/>
  </r>
  <r>
    <x v="0"/>
    <x v="1"/>
    <x v="1"/>
    <x v="0"/>
    <x v="1"/>
    <s v="DK2_Medium"/>
    <x v="17"/>
    <s v="GNR_ST_WOODCHI_BP_E-27"/>
    <x v="9"/>
    <n v="1.61796715623529E-2"/>
  </r>
  <r>
    <x v="0"/>
    <x v="1"/>
    <x v="1"/>
    <x v="0"/>
    <x v="1"/>
    <s v="DK2_NoDH"/>
    <x v="6"/>
    <s v="GNR_WT_WIND_ONS"/>
    <x v="9"/>
    <n v="2.3293749421724201"/>
  </r>
  <r>
    <x v="0"/>
    <x v="1"/>
    <x v="1"/>
    <x v="0"/>
    <x v="1"/>
    <s v="DK2_NoDH"/>
    <x v="6"/>
    <s v="GNR_WT_WIND_ON_LS_Y-2020"/>
    <x v="9"/>
    <n v="6.4142838535737603"/>
  </r>
  <r>
    <x v="0"/>
    <x v="1"/>
    <x v="1"/>
    <x v="0"/>
    <x v="1"/>
    <s v="DK2_NoDH"/>
    <x v="6"/>
    <s v="GNR_WT_WIND_ON_LS_Y-2030"/>
    <x v="9"/>
    <n v="2.5462453994819301"/>
  </r>
  <r>
    <x v="0"/>
    <x v="1"/>
    <x v="1"/>
    <x v="0"/>
    <x v="1"/>
    <s v="DK2_Offshore"/>
    <x v="6"/>
    <s v="GNR_WT_WIND_OFF"/>
    <x v="9"/>
    <n v="15.822604016352001"/>
  </r>
  <r>
    <x v="0"/>
    <x v="1"/>
    <x v="1"/>
    <x v="0"/>
    <x v="1"/>
    <s v="DK2_Offshore"/>
    <x v="6"/>
    <s v="GNR_WT_WIND_OFF_L-NS_Y-2030"/>
    <x v="9"/>
    <n v="10.2636932295463"/>
  </r>
  <r>
    <x v="0"/>
    <x v="1"/>
    <x v="1"/>
    <x v="0"/>
    <x v="1"/>
    <s v="DK2_Rural"/>
    <x v="3"/>
    <s v="GNR_BO_ELEC_E-100"/>
    <x v="9"/>
    <n v="-1.4622776000000001E-2"/>
  </r>
  <r>
    <x v="0"/>
    <x v="1"/>
    <x v="1"/>
    <x v="0"/>
    <x v="1"/>
    <s v="DK2_Rural"/>
    <x v="3"/>
    <s v="GNR_BO_ELEC_E-100"/>
    <x v="9"/>
    <n v="1.4622776000000001E-2"/>
  </r>
  <r>
    <x v="0"/>
    <x v="1"/>
    <x v="1"/>
    <x v="0"/>
    <x v="1"/>
    <s v="DK2_Rural"/>
    <x v="3"/>
    <s v="GNR_BO_ELEC_E-98"/>
    <x v="9"/>
    <n v="-2.0292832E-2"/>
  </r>
  <r>
    <x v="0"/>
    <x v="1"/>
    <x v="1"/>
    <x v="0"/>
    <x v="1"/>
    <s v="DK2_Rural"/>
    <x v="3"/>
    <s v="GNR_BO_ELEC_E-98"/>
    <x v="9"/>
    <n v="1.988697536E-2"/>
  </r>
  <r>
    <x v="0"/>
    <x v="1"/>
    <x v="1"/>
    <x v="0"/>
    <x v="1"/>
    <s v="DK2_Rural"/>
    <x v="3"/>
    <s v="GNR_HP_ELEC_COP-400"/>
    <x v="9"/>
    <n v="-1.75473312E-3"/>
  </r>
  <r>
    <x v="0"/>
    <x v="1"/>
    <x v="1"/>
    <x v="0"/>
    <x v="1"/>
    <s v="DK2_Rural"/>
    <x v="3"/>
    <s v="GNR_HP_ELEC_COP-400"/>
    <x v="9"/>
    <n v="7.0189324800000001E-3"/>
  </r>
  <r>
    <x v="0"/>
    <x v="1"/>
    <x v="1"/>
    <x v="0"/>
    <x v="1"/>
    <s v="DK2_Rural"/>
    <x v="3"/>
    <s v="GNR_HP_ELEC_GROUND-WTR_COP-360_LS-4-MW_Y-2020"/>
    <x v="9"/>
    <n v="-0.68848922410333302"/>
  </r>
  <r>
    <x v="0"/>
    <x v="1"/>
    <x v="1"/>
    <x v="0"/>
    <x v="1"/>
    <s v="DK2_Rural"/>
    <x v="3"/>
    <s v="GNR_HP_ELEC_GROUND-WTR_COP-360_LS-4-MW_Y-2020"/>
    <x v="9"/>
    <n v="2.478561206772"/>
  </r>
  <r>
    <x v="0"/>
    <x v="1"/>
    <x v="1"/>
    <x v="0"/>
    <x v="1"/>
    <s v="DK2_Rural"/>
    <x v="3"/>
    <s v="GNR_HP_ELEC_GROUND-WTR_COP-380_LS-4-MW_Y-2030"/>
    <x v="9"/>
    <n v="-0.17970446984652"/>
  </r>
  <r>
    <x v="0"/>
    <x v="1"/>
    <x v="1"/>
    <x v="0"/>
    <x v="1"/>
    <s v="DK2_Rural"/>
    <x v="3"/>
    <s v="GNR_HP_ELEC_GROUND-WTR_COP-380_LS-4-MW_Y-2030"/>
    <x v="9"/>
    <n v="0.682876985416774"/>
  </r>
  <r>
    <x v="0"/>
    <x v="1"/>
    <x v="1"/>
    <x v="0"/>
    <x v="1"/>
    <s v="DK2_Rural"/>
    <x v="14"/>
    <s v="GNR_HS_HEAT_PIT_L-DEC_E-91_Y-2020"/>
    <x v="9"/>
    <n v="1.81484384514067E-4"/>
  </r>
  <r>
    <x v="0"/>
    <x v="1"/>
    <x v="1"/>
    <x v="0"/>
    <x v="1"/>
    <s v="DK2_Rural"/>
    <x v="14"/>
    <s v="GNR_HS_HEAT_PIT_L-DEC_E-91_Y-2030"/>
    <x v="9"/>
    <n v="2.01430349180571E-5"/>
  </r>
  <r>
    <x v="0"/>
    <x v="1"/>
    <x v="1"/>
    <x v="0"/>
    <x v="1"/>
    <s v="DK2_Rural"/>
    <x v="4"/>
    <s v="GNR_SH_SUN"/>
    <x v="9"/>
    <n v="3.2488076960219998E-2"/>
  </r>
  <r>
    <x v="0"/>
    <x v="1"/>
    <x v="1"/>
    <x v="0"/>
    <x v="1"/>
    <s v="DK2_Small"/>
    <x v="3"/>
    <s v="GNR_HP_ELEC_GROUND-WTR_COP-360_LS-4-MW_Y-2020"/>
    <x v="9"/>
    <n v="-8.2101573630555799E-2"/>
  </r>
  <r>
    <x v="0"/>
    <x v="1"/>
    <x v="1"/>
    <x v="0"/>
    <x v="1"/>
    <s v="DK2_Small"/>
    <x v="3"/>
    <s v="GNR_HP_ELEC_GROUND-WTR_COP-360_LS-4-MW_Y-2020"/>
    <x v="9"/>
    <n v="0.29556566507000098"/>
  </r>
  <r>
    <x v="0"/>
    <x v="1"/>
    <x v="1"/>
    <x v="0"/>
    <x v="1"/>
    <s v="DK2_Small"/>
    <x v="3"/>
    <s v="GNR_HP_ELEC_GROUND-WTR_COP-380_LS-4-MW_Y-2030"/>
    <x v="9"/>
    <n v="-5.5812026191268496E-4"/>
  </r>
  <r>
    <x v="0"/>
    <x v="1"/>
    <x v="1"/>
    <x v="0"/>
    <x v="1"/>
    <s v="DK2_Small"/>
    <x v="3"/>
    <s v="GNR_HP_ELEC_GROUND-WTR_COP-380_LS-4-MW_Y-2030"/>
    <x v="9"/>
    <n v="2.1208569952681998E-3"/>
  </r>
  <r>
    <x v="0"/>
    <x v="1"/>
    <x v="1"/>
    <x v="0"/>
    <x v="1"/>
    <s v="DK2_Small"/>
    <x v="14"/>
    <s v="GNR_HS_HEAT_PIT_L-DEC_E-91_Y-2020"/>
    <x v="9"/>
    <n v="1.7190067353794901E-5"/>
  </r>
  <r>
    <x v="0"/>
    <x v="1"/>
    <x v="1"/>
    <x v="1"/>
    <x v="2"/>
    <s v="EE_A"/>
    <x v="6"/>
    <s v="GNR_WT_WIND_ON_LS_Y-2020"/>
    <x v="9"/>
    <n v="27.952219903003702"/>
  </r>
  <r>
    <x v="0"/>
    <x v="1"/>
    <x v="1"/>
    <x v="1"/>
    <x v="2"/>
    <s v="EE_Industry"/>
    <x v="14"/>
    <s v="GNR_HS_HEAT_PIT_L-DEC_E-91_Y-2020"/>
    <x v="9"/>
    <n v="2.2935986983754301E-5"/>
  </r>
  <r>
    <x v="0"/>
    <x v="1"/>
    <x v="1"/>
    <x v="1"/>
    <x v="2"/>
    <s v="EE_Industry"/>
    <x v="14"/>
    <s v="GNR_HS_HEAT_WTR-TANK_LS_E-95_Y-2010"/>
    <x v="9"/>
    <n v="6.6788250592965701E-5"/>
  </r>
  <r>
    <x v="0"/>
    <x v="1"/>
    <x v="1"/>
    <x v="1"/>
    <x v="2"/>
    <s v="EE_Industry"/>
    <x v="8"/>
    <s v="GNR_ST_WOODWST_BP_E-53"/>
    <x v="9"/>
    <n v="9.3552844440578806E-2"/>
  </r>
  <r>
    <x v="0"/>
    <x v="1"/>
    <x v="1"/>
    <x v="1"/>
    <x v="2"/>
    <s v="EE_Industry"/>
    <x v="8"/>
    <s v="GNR_ST_WOODWST_BP_E-53"/>
    <x v="9"/>
    <n v="0.719637264927529"/>
  </r>
  <r>
    <x v="0"/>
    <x v="1"/>
    <x v="1"/>
    <x v="1"/>
    <x v="2"/>
    <s v="EE_Kohtla_Jarve"/>
    <x v="3"/>
    <s v="GNR_HP_ELEC_GROUND-WTR_COP-360_LS-4-MW_Y-2020"/>
    <x v="9"/>
    <n v="-0.15090335798790599"/>
  </r>
  <r>
    <x v="0"/>
    <x v="1"/>
    <x v="1"/>
    <x v="1"/>
    <x v="2"/>
    <s v="EE_Kohtla_Jarve"/>
    <x v="3"/>
    <s v="GNR_HP_ELEC_GROUND-WTR_COP-360_LS-4-MW_Y-2020"/>
    <x v="9"/>
    <n v="0.54325208875646003"/>
  </r>
  <r>
    <x v="0"/>
    <x v="1"/>
    <x v="1"/>
    <x v="1"/>
    <x v="2"/>
    <s v="EE_Kohtla_Jarve"/>
    <x v="14"/>
    <s v="GNR_HS_HEAT_PIT_L-DEC_E-91_Y-2020"/>
    <x v="9"/>
    <n v="1.33105314174804E-5"/>
  </r>
  <r>
    <x v="0"/>
    <x v="1"/>
    <x v="1"/>
    <x v="1"/>
    <x v="2"/>
    <s v="EE_Narva"/>
    <x v="3"/>
    <s v="GNR_HP_ELEC_AIR-WTR_COP-310_LS_Y-2020"/>
    <x v="9"/>
    <n v="-0.28180090028300298"/>
  </r>
  <r>
    <x v="0"/>
    <x v="1"/>
    <x v="1"/>
    <x v="1"/>
    <x v="2"/>
    <s v="EE_Narva"/>
    <x v="3"/>
    <s v="GNR_HP_ELEC_AIR-WTR_COP-310_LS_Y-2020"/>
    <x v="9"/>
    <n v="0.88203681788580002"/>
  </r>
  <r>
    <x v="0"/>
    <x v="1"/>
    <x v="1"/>
    <x v="1"/>
    <x v="2"/>
    <s v="EE_Narva"/>
    <x v="3"/>
    <s v="GNR_HP_ELEC_AIR-WTR_COP-330_LS_Y-2030"/>
    <x v="9"/>
    <n v="-1.2580664053699901E-2"/>
  </r>
  <r>
    <x v="0"/>
    <x v="1"/>
    <x v="1"/>
    <x v="1"/>
    <x v="2"/>
    <s v="EE_Narva"/>
    <x v="3"/>
    <s v="GNR_HP_ELEC_AIR-WTR_COP-330_LS_Y-2030"/>
    <x v="9"/>
    <n v="4.1565116181863003E-2"/>
  </r>
  <r>
    <x v="0"/>
    <x v="1"/>
    <x v="1"/>
    <x v="1"/>
    <x v="2"/>
    <s v="EE_Narva"/>
    <x v="14"/>
    <s v="GNR_HS_HEAT_PIT_L-CEN_E-90_Y-2020"/>
    <x v="9"/>
    <n v="2.1320551085474E-5"/>
  </r>
  <r>
    <x v="0"/>
    <x v="1"/>
    <x v="1"/>
    <x v="1"/>
    <x v="2"/>
    <s v="EE_Parnu"/>
    <x v="3"/>
    <s v="GNR_HP_ELEC_AIR-WTR_COP-310_LS_Y-2020"/>
    <x v="9"/>
    <n v="-0.114390349882736"/>
  </r>
  <r>
    <x v="0"/>
    <x v="1"/>
    <x v="1"/>
    <x v="1"/>
    <x v="2"/>
    <s v="EE_Parnu"/>
    <x v="3"/>
    <s v="GNR_HP_ELEC_AIR-WTR_COP-310_LS_Y-2020"/>
    <x v="9"/>
    <n v="0.35804179513296402"/>
  </r>
  <r>
    <x v="0"/>
    <x v="1"/>
    <x v="1"/>
    <x v="1"/>
    <x v="2"/>
    <s v="EE_Parnu"/>
    <x v="3"/>
    <s v="GNR_HP_ELEC_AIR-WTR_COP-330_LS_Y-2030"/>
    <x v="9"/>
    <n v="-3.1677403965210999E-3"/>
  </r>
  <r>
    <x v="0"/>
    <x v="1"/>
    <x v="1"/>
    <x v="1"/>
    <x v="2"/>
    <s v="EE_Parnu"/>
    <x v="3"/>
    <s v="GNR_HP_ELEC_AIR-WTR_COP-330_LS_Y-2030"/>
    <x v="9"/>
    <n v="1.0465862298950499E-2"/>
  </r>
  <r>
    <x v="0"/>
    <x v="1"/>
    <x v="1"/>
    <x v="1"/>
    <x v="2"/>
    <s v="EE_Parnu"/>
    <x v="14"/>
    <s v="GNR_HS_HEAT_PIT_L-CEN_E-90_Y-2020"/>
    <x v="9"/>
    <n v="8.2453799336021606E-6"/>
  </r>
  <r>
    <x v="0"/>
    <x v="1"/>
    <x v="1"/>
    <x v="1"/>
    <x v="2"/>
    <s v="EE_Rural"/>
    <x v="6"/>
    <s v="GNR_WT_WIND_ONS"/>
    <x v="9"/>
    <n v="1.4177678729759999"/>
  </r>
  <r>
    <x v="0"/>
    <x v="1"/>
    <x v="1"/>
    <x v="1"/>
    <x v="2"/>
    <s v="EE_Rural"/>
    <x v="8"/>
    <s v="EBAVERE_ST_WOODWST_BP"/>
    <x v="9"/>
    <n v="0.15314039385120001"/>
  </r>
  <r>
    <x v="0"/>
    <x v="1"/>
    <x v="1"/>
    <x v="1"/>
    <x v="2"/>
    <s v="EE_Rural"/>
    <x v="8"/>
    <s v="EBAVERE_ST_WOODWST_BP"/>
    <x v="9"/>
    <n v="0.40300103645052598"/>
  </r>
  <r>
    <x v="0"/>
    <x v="1"/>
    <x v="1"/>
    <x v="1"/>
    <x v="2"/>
    <s v="EE_Tallinn"/>
    <x v="3"/>
    <s v="GNR_HP_ELEC_AIR-WTR_COP-310_LS_Y-2020"/>
    <x v="9"/>
    <n v="-1.0142037862589599"/>
  </r>
  <r>
    <x v="0"/>
    <x v="1"/>
    <x v="1"/>
    <x v="1"/>
    <x v="2"/>
    <s v="EE_Tallinn"/>
    <x v="3"/>
    <s v="GNR_HP_ELEC_AIR-WTR_COP-310_LS_Y-2020"/>
    <x v="9"/>
    <n v="3.1744578509905299"/>
  </r>
  <r>
    <x v="0"/>
    <x v="1"/>
    <x v="1"/>
    <x v="1"/>
    <x v="2"/>
    <s v="EE_Tallinn"/>
    <x v="14"/>
    <s v="GNR_HS_HEAT_PIT_L-CEN_E-90_Y-2020"/>
    <x v="9"/>
    <n v="8.0208511522091803E-5"/>
  </r>
  <r>
    <x v="0"/>
    <x v="1"/>
    <x v="1"/>
    <x v="1"/>
    <x v="2"/>
    <s v="EE_Tallinn"/>
    <x v="2"/>
    <s v="IRU_ST_MSW_BP"/>
    <x v="9"/>
    <n v="0.20287758791999999"/>
  </r>
  <r>
    <x v="0"/>
    <x v="1"/>
    <x v="1"/>
    <x v="1"/>
    <x v="2"/>
    <s v="EE_Tallinn"/>
    <x v="2"/>
    <s v="IRU_ST_MSW_BP"/>
    <x v="9"/>
    <n v="0.40575517583999998"/>
  </r>
  <r>
    <x v="0"/>
    <x v="1"/>
    <x v="1"/>
    <x v="1"/>
    <x v="2"/>
    <s v="EE_Tartu"/>
    <x v="3"/>
    <s v="GNR_HP_ELEC_AIR-WTR_COP-310_LS_Y-2020"/>
    <x v="9"/>
    <n v="-0.29468385568152999"/>
  </r>
  <r>
    <x v="0"/>
    <x v="1"/>
    <x v="1"/>
    <x v="1"/>
    <x v="2"/>
    <s v="EE_Tartu"/>
    <x v="3"/>
    <s v="GNR_HP_ELEC_AIR-WTR_COP-310_LS_Y-2020"/>
    <x v="9"/>
    <n v="0.92236046828318996"/>
  </r>
  <r>
    <x v="0"/>
    <x v="1"/>
    <x v="1"/>
    <x v="1"/>
    <x v="2"/>
    <s v="EE_Tartu"/>
    <x v="3"/>
    <s v="GNR_HP_ELEC_AIR-WTR_COP-330_LS_Y-2030"/>
    <x v="9"/>
    <n v="-1.3025278257243001E-2"/>
  </r>
  <r>
    <x v="0"/>
    <x v="1"/>
    <x v="1"/>
    <x v="1"/>
    <x v="2"/>
    <s v="EE_Tartu"/>
    <x v="3"/>
    <s v="GNR_HP_ELEC_AIR-WTR_COP-330_LS_Y-2030"/>
    <x v="9"/>
    <n v="4.3034072108791198E-2"/>
  </r>
  <r>
    <x v="0"/>
    <x v="1"/>
    <x v="1"/>
    <x v="1"/>
    <x v="2"/>
    <s v="EE_Tartu"/>
    <x v="14"/>
    <s v="GNR_HS_HEAT_PIT_L-CEN_E-90_Y-2020"/>
    <x v="9"/>
    <n v="2.2267659217604998E-5"/>
  </r>
  <r>
    <x v="0"/>
    <x v="1"/>
    <x v="1"/>
    <x v="2"/>
    <x v="3"/>
    <s v="FI_IND"/>
    <x v="3"/>
    <s v="GNR_HP_ELEC_AIR-WTR_COP-310_LS_Y-2020"/>
    <x v="9"/>
    <n v="-5.4294748487659001"/>
  </r>
  <r>
    <x v="0"/>
    <x v="1"/>
    <x v="1"/>
    <x v="2"/>
    <x v="3"/>
    <s v="FI_IND"/>
    <x v="3"/>
    <s v="GNR_HP_ELEC_AIR-WTR_COP-310_LS_Y-2020"/>
    <x v="9"/>
    <n v="16.994256276637302"/>
  </r>
  <r>
    <x v="0"/>
    <x v="1"/>
    <x v="1"/>
    <x v="2"/>
    <x v="3"/>
    <s v="FI_IND"/>
    <x v="14"/>
    <s v="GNR_HS_HEAT_PIT_L-CEN_E-90_Y-2020"/>
    <x v="9"/>
    <n v="2.66560104138793E-5"/>
  </r>
  <r>
    <x v="0"/>
    <x v="1"/>
    <x v="1"/>
    <x v="2"/>
    <x v="3"/>
    <s v="FI_IND"/>
    <x v="2"/>
    <s v="GNR_IND-ST_MSW_BP_CB-30"/>
    <x v="9"/>
    <n v="11.532106064640001"/>
  </r>
  <r>
    <x v="0"/>
    <x v="1"/>
    <x v="1"/>
    <x v="2"/>
    <x v="3"/>
    <s v="FI_IND"/>
    <x v="2"/>
    <s v="GNR_IND-ST_MSW_BP_CB-30"/>
    <x v="9"/>
    <n v="38.440353548799997"/>
  </r>
  <r>
    <x v="0"/>
    <x v="1"/>
    <x v="1"/>
    <x v="2"/>
    <x v="3"/>
    <s v="FI_IND"/>
    <x v="2"/>
    <s v="GNR_ST_MSW_BP_E-23_LS-220-MW-FEED_Y-2020"/>
    <x v="9"/>
    <n v="126.148785797996"/>
  </r>
  <r>
    <x v="0"/>
    <x v="1"/>
    <x v="1"/>
    <x v="2"/>
    <x v="3"/>
    <s v="FI_IND"/>
    <x v="2"/>
    <s v="GNR_ST_MSW_BP_E-23_LS-220-MW-FEED_Y-2020"/>
    <x v="9"/>
    <n v="420.49595265998602"/>
  </r>
  <r>
    <x v="0"/>
    <x v="1"/>
    <x v="1"/>
    <x v="2"/>
    <x v="3"/>
    <s v="FI_IND"/>
    <x v="2"/>
    <s v="GNR_ST_MSW_BP_E-24_LS-220-MW-FEED_Y-2030"/>
    <x v="9"/>
    <n v="50.583115943183898"/>
  </r>
  <r>
    <x v="0"/>
    <x v="1"/>
    <x v="1"/>
    <x v="2"/>
    <x v="3"/>
    <s v="FI_IND"/>
    <x v="2"/>
    <s v="GNR_ST_MSW_BP_E-24_LS-220-MW-FEED_Y-2030"/>
    <x v="9"/>
    <n v="168.61038647728"/>
  </r>
  <r>
    <x v="0"/>
    <x v="1"/>
    <x v="1"/>
    <x v="2"/>
    <x v="3"/>
    <s v="FI_IND"/>
    <x v="17"/>
    <s v="GNR_IND-ST_WOODCHI_BP_CB-70"/>
    <x v="9"/>
    <n v="0.45008904527999999"/>
  </r>
  <r>
    <x v="0"/>
    <x v="1"/>
    <x v="1"/>
    <x v="2"/>
    <x v="3"/>
    <s v="FI_IND"/>
    <x v="17"/>
    <s v="GNR_IND-ST_WOODCHI_BP_CB-70"/>
    <x v="9"/>
    <n v="0.64298435040000002"/>
  </r>
  <r>
    <x v="0"/>
    <x v="1"/>
    <x v="1"/>
    <x v="2"/>
    <x v="3"/>
    <s v="FI_IND"/>
    <x v="8"/>
    <s v="GNR_IND-ST_BLACKLIC_BP_CB-30"/>
    <x v="9"/>
    <n v="2.42747412789367"/>
  </r>
  <r>
    <x v="0"/>
    <x v="1"/>
    <x v="1"/>
    <x v="2"/>
    <x v="3"/>
    <s v="FI_IND"/>
    <x v="8"/>
    <s v="GNR_IND-ST_BLACKLIC_BP_CB-30"/>
    <x v="9"/>
    <n v="8.0915804263122304"/>
  </r>
  <r>
    <x v="0"/>
    <x v="1"/>
    <x v="1"/>
    <x v="2"/>
    <x v="3"/>
    <s v="FI_IND"/>
    <x v="8"/>
    <s v="GNR_IND-ST_WOODWST_BP_CB-30"/>
    <x v="9"/>
    <n v="2.4688217631839999E-2"/>
  </r>
  <r>
    <x v="0"/>
    <x v="1"/>
    <x v="1"/>
    <x v="2"/>
    <x v="3"/>
    <s v="FI_IND"/>
    <x v="8"/>
    <s v="GNR_IND-ST_WOODWST_BP_CB-30"/>
    <x v="9"/>
    <n v="8.2294058772799994E-2"/>
  </r>
  <r>
    <x v="0"/>
    <x v="1"/>
    <x v="1"/>
    <x v="2"/>
    <x v="3"/>
    <s v="FI_large"/>
    <x v="14"/>
    <s v="GNR_HS_HEAT_PIT_L-CEN_E-90"/>
    <x v="9"/>
    <n v="3.3676464563608002E-5"/>
  </r>
  <r>
    <x v="0"/>
    <x v="1"/>
    <x v="1"/>
    <x v="2"/>
    <x v="3"/>
    <s v="FI_large"/>
    <x v="14"/>
    <s v="GNR_HS_HEAT_PIT_L-CEN_E-90_Y-2020"/>
    <x v="9"/>
    <n v="2.2620061216361499E-5"/>
  </r>
  <r>
    <x v="0"/>
    <x v="1"/>
    <x v="1"/>
    <x v="2"/>
    <x v="3"/>
    <s v="FI_large"/>
    <x v="14"/>
    <s v="GNR_HS_HEAT_WTR-TANK_LS_E-95_Y-2010"/>
    <x v="9"/>
    <n v="4.2009813846000004E-6"/>
  </r>
  <r>
    <x v="0"/>
    <x v="1"/>
    <x v="1"/>
    <x v="2"/>
    <x v="3"/>
    <s v="FI_large"/>
    <x v="2"/>
    <s v="GNR_ST_MSW_BP_E-24_LS-220-MW-FEED_Y-2030"/>
    <x v="9"/>
    <n v="3.5324148501592001"/>
  </r>
  <r>
    <x v="0"/>
    <x v="1"/>
    <x v="1"/>
    <x v="2"/>
    <x v="3"/>
    <s v="FI_large"/>
    <x v="2"/>
    <s v="GNR_ST_MSW_BP_E-24_LS-220-MW-FEED_Y-2030"/>
    <x v="9"/>
    <n v="11.774716167197299"/>
  </r>
  <r>
    <x v="0"/>
    <x v="1"/>
    <x v="1"/>
    <x v="2"/>
    <x v="3"/>
    <s v="FI_large"/>
    <x v="9"/>
    <s v="KELJONLAHTI_ST_PEAT_EXT"/>
    <x v="9"/>
    <n v="0.66574574572800005"/>
  </r>
  <r>
    <x v="0"/>
    <x v="1"/>
    <x v="1"/>
    <x v="2"/>
    <x v="3"/>
    <s v="FI_large"/>
    <x v="9"/>
    <s v="KELJONLAHTI_ST_PEAT_EXT"/>
    <x v="9"/>
    <n v="1.9972372371839999"/>
  </r>
  <r>
    <x v="0"/>
    <x v="1"/>
    <x v="1"/>
    <x v="2"/>
    <x v="3"/>
    <s v="FI_large"/>
    <x v="17"/>
    <s v="GNR_IND-ST_WOODCHI_BP_CB-50"/>
    <x v="9"/>
    <n v="2.2326639307840002"/>
  </r>
  <r>
    <x v="0"/>
    <x v="1"/>
    <x v="1"/>
    <x v="2"/>
    <x v="3"/>
    <s v="FI_large"/>
    <x v="17"/>
    <s v="GNR_IND-ST_WOODCHI_BP_CB-50"/>
    <x v="9"/>
    <n v="4.4653278615680003"/>
  </r>
  <r>
    <x v="0"/>
    <x v="1"/>
    <x v="1"/>
    <x v="2"/>
    <x v="3"/>
    <s v="FI_large"/>
    <x v="17"/>
    <s v="GNR_ST_WOODCHI_BP_CB-40"/>
    <x v="9"/>
    <n v="1.1163319653920001"/>
  </r>
  <r>
    <x v="0"/>
    <x v="1"/>
    <x v="1"/>
    <x v="2"/>
    <x v="3"/>
    <s v="FI_large"/>
    <x v="17"/>
    <s v="GNR_ST_WOODCHI_BP_CB-40"/>
    <x v="9"/>
    <n v="2.7908299134800001"/>
  </r>
  <r>
    <x v="0"/>
    <x v="1"/>
    <x v="1"/>
    <x v="2"/>
    <x v="3"/>
    <s v="FI_large_gas"/>
    <x v="3"/>
    <s v="GNR_HP_ELEC_COP-270"/>
    <x v="9"/>
    <n v="-0.25996046222222202"/>
  </r>
  <r>
    <x v="0"/>
    <x v="1"/>
    <x v="1"/>
    <x v="2"/>
    <x v="3"/>
    <s v="FI_large_gas"/>
    <x v="3"/>
    <s v="GNR_HP_ELEC_COP-270"/>
    <x v="9"/>
    <n v="0.70189324799999997"/>
  </r>
  <r>
    <x v="0"/>
    <x v="1"/>
    <x v="1"/>
    <x v="2"/>
    <x v="3"/>
    <s v="FI_large_gas"/>
    <x v="14"/>
    <s v="GNR_HS_HEAT_PIT_L-CEN_E-90_Y-2020"/>
    <x v="9"/>
    <n v="4.9166627366546299E-4"/>
  </r>
  <r>
    <x v="0"/>
    <x v="1"/>
    <x v="1"/>
    <x v="2"/>
    <x v="3"/>
    <s v="FI_large_gas"/>
    <x v="14"/>
    <s v="GNR_HS_HEAT_PIT_L-CEN_E-90_Y-2030"/>
    <x v="9"/>
    <n v="5.6131498024389498E-5"/>
  </r>
  <r>
    <x v="0"/>
    <x v="1"/>
    <x v="1"/>
    <x v="2"/>
    <x v="3"/>
    <s v="FI_large_gas"/>
    <x v="2"/>
    <s v="GNR_ST_MSW_BP_CB-30"/>
    <x v="9"/>
    <n v="9.0298566355199998"/>
  </r>
  <r>
    <x v="0"/>
    <x v="1"/>
    <x v="1"/>
    <x v="2"/>
    <x v="3"/>
    <s v="FI_large_gas"/>
    <x v="2"/>
    <s v="GNR_ST_MSW_BP_CB-30"/>
    <x v="9"/>
    <n v="30.099522118399999"/>
  </r>
  <r>
    <x v="0"/>
    <x v="1"/>
    <x v="1"/>
    <x v="2"/>
    <x v="3"/>
    <s v="FI_large_gas"/>
    <x v="2"/>
    <s v="GNR_ST_MSW_BP_E-23_LS-220-MW-FEED_Y-2020"/>
    <x v="9"/>
    <n v="60.5878776546731"/>
  </r>
  <r>
    <x v="0"/>
    <x v="1"/>
    <x v="1"/>
    <x v="2"/>
    <x v="3"/>
    <s v="FI_large_gas"/>
    <x v="2"/>
    <s v="GNR_ST_MSW_BP_E-23_LS-220-MW-FEED_Y-2020"/>
    <x v="9"/>
    <n v="201.95959218224399"/>
  </r>
  <r>
    <x v="0"/>
    <x v="1"/>
    <x v="1"/>
    <x v="2"/>
    <x v="3"/>
    <s v="FI_large_gas"/>
    <x v="2"/>
    <s v="GNR_ST_MSW_BP_E-24_LS-220-MW-FEED_Y-2030"/>
    <x v="9"/>
    <n v="31.9443042122337"/>
  </r>
  <r>
    <x v="0"/>
    <x v="1"/>
    <x v="1"/>
    <x v="2"/>
    <x v="3"/>
    <s v="FI_large_gas"/>
    <x v="2"/>
    <s v="GNR_ST_MSW_BP_E-24_LS-220-MW-FEED_Y-2030"/>
    <x v="9"/>
    <n v="106.481014040779"/>
  </r>
  <r>
    <x v="0"/>
    <x v="1"/>
    <x v="1"/>
    <x v="2"/>
    <x v="3"/>
    <s v="FI_large_gas"/>
    <x v="8"/>
    <s v="GNR_IND-ST_WOODWST_BP_CB-50"/>
    <x v="9"/>
    <n v="1.98372579216"/>
  </r>
  <r>
    <x v="0"/>
    <x v="1"/>
    <x v="1"/>
    <x v="2"/>
    <x v="3"/>
    <s v="FI_large_gas"/>
    <x v="8"/>
    <s v="GNR_IND-ST_WOODWST_BP_CB-50"/>
    <x v="9"/>
    <n v="3.96745158432"/>
  </r>
  <r>
    <x v="0"/>
    <x v="1"/>
    <x v="1"/>
    <x v="2"/>
    <x v="3"/>
    <s v="FI_medium"/>
    <x v="3"/>
    <s v="GNR_HP_ELEC_GROUND-WTR_COP-380_LS-4-MW_Y-2030"/>
    <x v="9"/>
    <n v="-1.85530591870485"/>
  </r>
  <r>
    <x v="0"/>
    <x v="1"/>
    <x v="1"/>
    <x v="2"/>
    <x v="3"/>
    <s v="FI_medium"/>
    <x v="3"/>
    <s v="GNR_HP_ELEC_GROUND-WTR_COP-380_LS-4-MW_Y-2030"/>
    <x v="9"/>
    <n v="7.05016249107842"/>
  </r>
  <r>
    <x v="0"/>
    <x v="1"/>
    <x v="1"/>
    <x v="2"/>
    <x v="3"/>
    <s v="FI_medium"/>
    <x v="14"/>
    <s v="GNR_HS_HEAT_PIT_L-DEC_E-91_Y-2020"/>
    <x v="9"/>
    <n v="2.2109967545173401E-4"/>
  </r>
  <r>
    <x v="0"/>
    <x v="1"/>
    <x v="1"/>
    <x v="2"/>
    <x v="3"/>
    <s v="FI_medium"/>
    <x v="14"/>
    <s v="GNR_HS_HEAT_PIT_L-DEC_E-91_Y-2030"/>
    <x v="9"/>
    <n v="2.0882403748952099E-5"/>
  </r>
  <r>
    <x v="0"/>
    <x v="1"/>
    <x v="1"/>
    <x v="2"/>
    <x v="3"/>
    <s v="FI_medium"/>
    <x v="14"/>
    <s v="GNR_HS_HEAT_WTR-TANK_LS_E-95_Y-2010"/>
    <x v="9"/>
    <n v="2.6945688678999999E-6"/>
  </r>
  <r>
    <x v="0"/>
    <x v="1"/>
    <x v="1"/>
    <x v="2"/>
    <x v="3"/>
    <s v="FI_medium"/>
    <x v="2"/>
    <s v="GNR_BO_MSW_E-90"/>
    <x v="9"/>
    <n v="3.5613158526703899"/>
  </r>
  <r>
    <x v="0"/>
    <x v="1"/>
    <x v="1"/>
    <x v="2"/>
    <x v="3"/>
    <s v="FI_medium"/>
    <x v="2"/>
    <s v="GNR_ST_MSW_BP_CB-30"/>
    <x v="9"/>
    <n v="5.0044988582399998"/>
  </r>
  <r>
    <x v="0"/>
    <x v="1"/>
    <x v="1"/>
    <x v="2"/>
    <x v="3"/>
    <s v="FI_medium"/>
    <x v="2"/>
    <s v="GNR_ST_MSW_BP_CB-30"/>
    <x v="9"/>
    <n v="16.681662860799999"/>
  </r>
  <r>
    <x v="0"/>
    <x v="1"/>
    <x v="1"/>
    <x v="2"/>
    <x v="3"/>
    <s v="FI_medium"/>
    <x v="10"/>
    <s v="GNR_ST_BFG_BP_CB-280"/>
    <x v="9"/>
    <n v="0.26906121"/>
  </r>
  <r>
    <x v="0"/>
    <x v="1"/>
    <x v="1"/>
    <x v="2"/>
    <x v="3"/>
    <s v="FI_medium"/>
    <x v="10"/>
    <s v="GNR_ST_BFG_BP_CB-280"/>
    <x v="9"/>
    <n v="0.75337138800000003"/>
  </r>
  <r>
    <x v="0"/>
    <x v="1"/>
    <x v="1"/>
    <x v="2"/>
    <x v="3"/>
    <s v="FI_medium"/>
    <x v="17"/>
    <s v="GNR_ST_WOODCHI_BP_CB-50"/>
    <x v="9"/>
    <n v="1.260249326784"/>
  </r>
  <r>
    <x v="0"/>
    <x v="1"/>
    <x v="1"/>
    <x v="2"/>
    <x v="3"/>
    <s v="FI_medium"/>
    <x v="17"/>
    <s v="GNR_ST_WOODCHI_BP_CB-50"/>
    <x v="9"/>
    <n v="2.5204986535680001"/>
  </r>
  <r>
    <x v="0"/>
    <x v="1"/>
    <x v="1"/>
    <x v="2"/>
    <x v="3"/>
    <s v="FI_medium_gas"/>
    <x v="3"/>
    <s v="GNR_HP_ELEC_GROUND-WTR_COP-360_LS-4-MW_Y-2020"/>
    <x v="9"/>
    <n v="-1.23992999433194"/>
  </r>
  <r>
    <x v="0"/>
    <x v="1"/>
    <x v="1"/>
    <x v="2"/>
    <x v="3"/>
    <s v="FI_medium_gas"/>
    <x v="3"/>
    <s v="GNR_HP_ELEC_GROUND-WTR_COP-360_LS-4-MW_Y-2020"/>
    <x v="9"/>
    <n v="4.4637479795950004"/>
  </r>
  <r>
    <x v="0"/>
    <x v="1"/>
    <x v="1"/>
    <x v="2"/>
    <x v="3"/>
    <s v="FI_medium_gas"/>
    <x v="3"/>
    <s v="GNR_HP_ELEC_GROUND-WTR_COP-380_LS-4-MW_Y-2030"/>
    <x v="9"/>
    <n v="-0.44324025200716499"/>
  </r>
  <r>
    <x v="0"/>
    <x v="1"/>
    <x v="1"/>
    <x v="2"/>
    <x v="3"/>
    <s v="FI_medium_gas"/>
    <x v="3"/>
    <s v="GNR_HP_ELEC_GROUND-WTR_COP-380_LS-4-MW_Y-2030"/>
    <x v="9"/>
    <n v="1.68431295762723"/>
  </r>
  <r>
    <x v="0"/>
    <x v="1"/>
    <x v="1"/>
    <x v="2"/>
    <x v="3"/>
    <s v="FI_medium_gas"/>
    <x v="14"/>
    <s v="GNR_HS_HEAT_PIT_L-DEC_E-91_Y-2020"/>
    <x v="9"/>
    <n v="2.0102272219420101E-4"/>
  </r>
  <r>
    <x v="0"/>
    <x v="1"/>
    <x v="1"/>
    <x v="2"/>
    <x v="3"/>
    <s v="FI_medium_gas"/>
    <x v="2"/>
    <s v="GNR_ST_MSW_BP_CB-30"/>
    <x v="9"/>
    <n v="1.5231083481600001"/>
  </r>
  <r>
    <x v="0"/>
    <x v="1"/>
    <x v="1"/>
    <x v="2"/>
    <x v="3"/>
    <s v="FI_medium_gas"/>
    <x v="2"/>
    <s v="GNR_ST_MSW_BP_CB-30"/>
    <x v="9"/>
    <n v="5.0770278272000002"/>
  </r>
  <r>
    <x v="0"/>
    <x v="1"/>
    <x v="1"/>
    <x v="2"/>
    <x v="3"/>
    <s v="FI_medium_gas"/>
    <x v="17"/>
    <s v="GNR_ST_WOODCHI_BP_CB-50"/>
    <x v="9"/>
    <n v="3.5451458134400003E-2"/>
  </r>
  <r>
    <x v="0"/>
    <x v="1"/>
    <x v="1"/>
    <x v="2"/>
    <x v="3"/>
    <s v="FI_medium_gas"/>
    <x v="17"/>
    <s v="GNR_ST_WOODCHI_BP_CB-50"/>
    <x v="9"/>
    <n v="7.0902916268800006E-2"/>
  </r>
  <r>
    <x v="0"/>
    <x v="1"/>
    <x v="1"/>
    <x v="2"/>
    <x v="3"/>
    <s v="FI_small"/>
    <x v="3"/>
    <s v="GNR_HP_ELEC_COP-270"/>
    <x v="9"/>
    <n v="-1.94970346666667E-3"/>
  </r>
  <r>
    <x v="0"/>
    <x v="1"/>
    <x v="1"/>
    <x v="2"/>
    <x v="3"/>
    <s v="FI_small"/>
    <x v="3"/>
    <s v="GNR_HP_ELEC_COP-270"/>
    <x v="9"/>
    <n v="5.2641993600000001E-3"/>
  </r>
  <r>
    <x v="0"/>
    <x v="1"/>
    <x v="1"/>
    <x v="2"/>
    <x v="3"/>
    <s v="FI_small"/>
    <x v="3"/>
    <s v="GNR_HP_ELEC_GROUND-WTR_COP-360_LS-4-MW_Y-2020"/>
    <x v="9"/>
    <n v="-1.2504454596824399"/>
  </r>
  <r>
    <x v="0"/>
    <x v="1"/>
    <x v="1"/>
    <x v="2"/>
    <x v="3"/>
    <s v="FI_small"/>
    <x v="3"/>
    <s v="GNR_HP_ELEC_GROUND-WTR_COP-360_LS-4-MW_Y-2020"/>
    <x v="9"/>
    <n v="4.5016036548567797"/>
  </r>
  <r>
    <x v="0"/>
    <x v="1"/>
    <x v="1"/>
    <x v="2"/>
    <x v="3"/>
    <s v="FI_small"/>
    <x v="3"/>
    <s v="GNR_HP_ELEC_GROUND-WTR_COP-380_LS-4-MW_Y-2030"/>
    <x v="9"/>
    <n v="-0.23348208397200501"/>
  </r>
  <r>
    <x v="0"/>
    <x v="1"/>
    <x v="1"/>
    <x v="2"/>
    <x v="3"/>
    <s v="FI_small"/>
    <x v="3"/>
    <s v="GNR_HP_ELEC_GROUND-WTR_COP-380_LS-4-MW_Y-2030"/>
    <x v="9"/>
    <n v="0.88723191909361998"/>
  </r>
  <r>
    <x v="0"/>
    <x v="1"/>
    <x v="1"/>
    <x v="2"/>
    <x v="3"/>
    <s v="FI_small"/>
    <x v="14"/>
    <s v="GNR_HS_HEAT_PIT_L-DEC_E-91_Y-2020"/>
    <x v="9"/>
    <n v="1.46450631222413E-4"/>
  </r>
  <r>
    <x v="0"/>
    <x v="1"/>
    <x v="1"/>
    <x v="2"/>
    <x v="3"/>
    <s v="FI_small"/>
    <x v="17"/>
    <s v="GNR_ST_WOODCHI_BP_CB-70"/>
    <x v="9"/>
    <n v="0.24838247313600001"/>
  </r>
  <r>
    <x v="0"/>
    <x v="1"/>
    <x v="1"/>
    <x v="2"/>
    <x v="3"/>
    <s v="FI_small"/>
    <x v="17"/>
    <s v="GNR_ST_WOODCHI_BP_CB-70"/>
    <x v="9"/>
    <n v="0.35483210448000002"/>
  </r>
  <r>
    <x v="0"/>
    <x v="1"/>
    <x v="1"/>
    <x v="2"/>
    <x v="3"/>
    <s v="FI_small_gas"/>
    <x v="3"/>
    <s v="GNR_HP_ELEC_COP-270"/>
    <x v="9"/>
    <n v="-1.23481219555556E-2"/>
  </r>
  <r>
    <x v="0"/>
    <x v="1"/>
    <x v="1"/>
    <x v="2"/>
    <x v="3"/>
    <s v="FI_small_gas"/>
    <x v="3"/>
    <s v="GNR_HP_ELEC_COP-270"/>
    <x v="9"/>
    <n v="3.333992928E-2"/>
  </r>
  <r>
    <x v="0"/>
    <x v="1"/>
    <x v="1"/>
    <x v="2"/>
    <x v="3"/>
    <s v="FI_small_gas"/>
    <x v="3"/>
    <s v="GNR_HP_ELEC_GROUND-WTR_COP-360_LS-4-MW_Y-2020"/>
    <x v="9"/>
    <n v="-0.294674883450605"/>
  </r>
  <r>
    <x v="0"/>
    <x v="1"/>
    <x v="1"/>
    <x v="2"/>
    <x v="3"/>
    <s v="FI_small_gas"/>
    <x v="3"/>
    <s v="GNR_HP_ELEC_GROUND-WTR_COP-360_LS-4-MW_Y-2020"/>
    <x v="9"/>
    <n v="1.0608295804221799"/>
  </r>
  <r>
    <x v="0"/>
    <x v="1"/>
    <x v="1"/>
    <x v="2"/>
    <x v="3"/>
    <s v="FI_small_gas"/>
    <x v="14"/>
    <s v="GNR_HS_HEAT_PIT_L-DEC_E-91_Y-2020"/>
    <x v="9"/>
    <n v="4.2418848989756602E-5"/>
  </r>
  <r>
    <x v="0"/>
    <x v="1"/>
    <x v="1"/>
    <x v="2"/>
    <x v="3"/>
    <s v="FinA"/>
    <x v="11"/>
    <s v="GNR_ST_NUCL_CND_E-33"/>
    <x v="9"/>
    <n v="103.625618849642"/>
  </r>
  <r>
    <x v="0"/>
    <x v="1"/>
    <x v="1"/>
    <x v="2"/>
    <x v="3"/>
    <s v="FinA"/>
    <x v="5"/>
    <s v="GNR_RES_WTR_NOPMP_MC-01"/>
    <x v="9"/>
    <n v="1.405129404"/>
  </r>
  <r>
    <x v="0"/>
    <x v="1"/>
    <x v="1"/>
    <x v="2"/>
    <x v="3"/>
    <s v="FinA"/>
    <x v="5"/>
    <s v="GNR_RES_WTR_NOPMP_MC-02"/>
    <x v="9"/>
    <n v="2.8102588079999999"/>
  </r>
  <r>
    <x v="0"/>
    <x v="1"/>
    <x v="1"/>
    <x v="2"/>
    <x v="3"/>
    <s v="FinA"/>
    <x v="5"/>
    <s v="GNR_RES_WTR_NOPMP_MC-03"/>
    <x v="9"/>
    <n v="4.2153882119999997"/>
  </r>
  <r>
    <x v="0"/>
    <x v="1"/>
    <x v="1"/>
    <x v="2"/>
    <x v="3"/>
    <s v="FinA"/>
    <x v="5"/>
    <s v="GNR_RES_WTR_NOPMP_MC-04"/>
    <x v="9"/>
    <n v="5.6205176159999999"/>
  </r>
  <r>
    <x v="0"/>
    <x v="1"/>
    <x v="1"/>
    <x v="2"/>
    <x v="3"/>
    <s v="FinA"/>
    <x v="5"/>
    <s v="GNR_RES_WTR_NOPMP_MC-05"/>
    <x v="9"/>
    <n v="5.8688072090005301"/>
  </r>
  <r>
    <x v="0"/>
    <x v="1"/>
    <x v="1"/>
    <x v="2"/>
    <x v="3"/>
    <s v="FinA"/>
    <x v="5"/>
    <s v="GNR_RES_WTR_NOPMP_MC-06"/>
    <x v="9"/>
    <n v="7.0256470200000001"/>
  </r>
  <r>
    <x v="0"/>
    <x v="1"/>
    <x v="1"/>
    <x v="2"/>
    <x v="3"/>
    <s v="FinA"/>
    <x v="5"/>
    <s v="GNR_RES_WTR_NOPMP_MC-07"/>
    <x v="9"/>
    <n v="6.0884005293992596"/>
  </r>
  <r>
    <x v="0"/>
    <x v="1"/>
    <x v="1"/>
    <x v="2"/>
    <x v="3"/>
    <s v="FinA"/>
    <x v="5"/>
    <s v="GNR_RES_WTR_NOPMP_MC-08"/>
    <x v="9"/>
    <n v="3.7470117439999999"/>
  </r>
  <r>
    <x v="0"/>
    <x v="1"/>
    <x v="1"/>
    <x v="2"/>
    <x v="3"/>
    <s v="FinA"/>
    <x v="6"/>
    <s v="GNR_WT_WIND_ONS"/>
    <x v="9"/>
    <n v="17.130275386296798"/>
  </r>
  <r>
    <x v="0"/>
    <x v="1"/>
    <x v="1"/>
    <x v="3"/>
    <x v="4"/>
    <s v="DE4-E_A"/>
    <x v="14"/>
    <s v="GNR_HS_HEAT_PIT_L-CEN_E-90_Y-2020"/>
    <x v="9"/>
    <n v="1.19696115424436E-3"/>
  </r>
  <r>
    <x v="0"/>
    <x v="1"/>
    <x v="1"/>
    <x v="3"/>
    <x v="4"/>
    <s v="DE4-E_A"/>
    <x v="2"/>
    <s v="GNR_BO_MSW_E-80"/>
    <x v="9"/>
    <n v="11.139684696032599"/>
  </r>
  <r>
    <x v="0"/>
    <x v="1"/>
    <x v="1"/>
    <x v="3"/>
    <x v="4"/>
    <s v="DE4-E_A"/>
    <x v="2"/>
    <s v="GNR_ST_MSW_BP_E-24_LS-220-MW-FEED_Y-2030"/>
    <x v="9"/>
    <n v="202.97720016673799"/>
  </r>
  <r>
    <x v="0"/>
    <x v="1"/>
    <x v="1"/>
    <x v="3"/>
    <x v="4"/>
    <s v="DE4-E_A"/>
    <x v="2"/>
    <s v="GNR_ST_MSW_BP_E-24_LS-220-MW-FEED_Y-2030"/>
    <x v="9"/>
    <n v="676.59066722245802"/>
  </r>
  <r>
    <x v="0"/>
    <x v="1"/>
    <x v="1"/>
    <x v="3"/>
    <x v="4"/>
    <s v="DE4-E_A"/>
    <x v="2"/>
    <s v="GNR_ST_MSW_BP_E-33"/>
    <x v="9"/>
    <n v="58.139221518336001"/>
  </r>
  <r>
    <x v="0"/>
    <x v="1"/>
    <x v="1"/>
    <x v="3"/>
    <x v="4"/>
    <s v="DE4-E_A"/>
    <x v="2"/>
    <s v="GNR_ST_MSW_BP_E-33"/>
    <x v="9"/>
    <n v="196.575203700055"/>
  </r>
  <r>
    <x v="0"/>
    <x v="1"/>
    <x v="1"/>
    <x v="3"/>
    <x v="4"/>
    <s v="DE4-E_A"/>
    <x v="2"/>
    <s v="GNR_ST_MSW_CND_E-33"/>
    <x v="9"/>
    <n v="6.8104701853440002"/>
  </r>
  <r>
    <x v="0"/>
    <x v="1"/>
    <x v="1"/>
    <x v="3"/>
    <x v="4"/>
    <s v="DE4-E_A"/>
    <x v="4"/>
    <s v="GNR_SH_SUN_LS_Y-2030"/>
    <x v="9"/>
    <n v="1.7118170642488599"/>
  </r>
  <r>
    <x v="0"/>
    <x v="1"/>
    <x v="1"/>
    <x v="3"/>
    <x v="4"/>
    <s v="DE4-E_A"/>
    <x v="6"/>
    <s v="GNR_WT_WIND_ONS"/>
    <x v="9"/>
    <n v="82.223544529917305"/>
  </r>
  <r>
    <x v="0"/>
    <x v="1"/>
    <x v="1"/>
    <x v="3"/>
    <x v="4"/>
    <s v="DE4-E_Offshore_A"/>
    <x v="6"/>
    <s v="GNR_WT_WIND_OFF"/>
    <x v="9"/>
    <n v="39.354671863752003"/>
  </r>
  <r>
    <x v="0"/>
    <x v="1"/>
    <x v="1"/>
    <x v="3"/>
    <x v="4"/>
    <s v="DE4-E_Offshore_A"/>
    <x v="6"/>
    <s v="GNR_WT_WIND_OFF_L-NS_Y-2030"/>
    <x v="9"/>
    <n v="74.924020618295998"/>
  </r>
  <r>
    <x v="0"/>
    <x v="1"/>
    <x v="1"/>
    <x v="3"/>
    <x v="5"/>
    <s v="DE4-N_A"/>
    <x v="3"/>
    <s v="GNR_BO_ELEC_E-80"/>
    <x v="9"/>
    <n v="-2.3663368370873801E-2"/>
  </r>
  <r>
    <x v="0"/>
    <x v="1"/>
    <x v="1"/>
    <x v="3"/>
    <x v="5"/>
    <s v="DE4-N_A"/>
    <x v="3"/>
    <s v="GNR_BO_ELEC_E-80"/>
    <x v="9"/>
    <n v="1.8930694696698998E-2"/>
  </r>
  <r>
    <x v="0"/>
    <x v="1"/>
    <x v="1"/>
    <x v="3"/>
    <x v="5"/>
    <s v="DE4-N_A"/>
    <x v="14"/>
    <s v="GNR_HS_HEAT_PIT_L-CEN_E-90_Y-2020"/>
    <x v="9"/>
    <n v="3.9377275514420202E-4"/>
  </r>
  <r>
    <x v="0"/>
    <x v="1"/>
    <x v="1"/>
    <x v="3"/>
    <x v="5"/>
    <s v="DE4-N_A"/>
    <x v="2"/>
    <s v="GNR_BO_MSW_E-80"/>
    <x v="9"/>
    <n v="4.7154047711763898"/>
  </r>
  <r>
    <x v="0"/>
    <x v="1"/>
    <x v="1"/>
    <x v="3"/>
    <x v="5"/>
    <s v="DE4-N_A"/>
    <x v="2"/>
    <s v="GNR_ST_MSW_BP_E-23_LS-220-MW-FEED_Y-2020"/>
    <x v="9"/>
    <n v="13.756398089718401"/>
  </r>
  <r>
    <x v="0"/>
    <x v="1"/>
    <x v="1"/>
    <x v="3"/>
    <x v="5"/>
    <s v="DE4-N_A"/>
    <x v="2"/>
    <s v="GNR_ST_MSW_BP_E-23_LS-220-MW-FEED_Y-2020"/>
    <x v="9"/>
    <n v="45.854660299061202"/>
  </r>
  <r>
    <x v="0"/>
    <x v="1"/>
    <x v="1"/>
    <x v="3"/>
    <x v="5"/>
    <s v="DE4-N_A"/>
    <x v="2"/>
    <s v="GNR_ST_MSW_BP_E-24_LS-220-MW-FEED_Y-2030"/>
    <x v="9"/>
    <n v="64.444606133472007"/>
  </r>
  <r>
    <x v="0"/>
    <x v="1"/>
    <x v="1"/>
    <x v="3"/>
    <x v="5"/>
    <s v="DE4-N_A"/>
    <x v="2"/>
    <s v="GNR_ST_MSW_BP_E-24_LS-220-MW-FEED_Y-2030"/>
    <x v="9"/>
    <n v="214.81535377824"/>
  </r>
  <r>
    <x v="0"/>
    <x v="1"/>
    <x v="1"/>
    <x v="3"/>
    <x v="5"/>
    <s v="DE4-N_A"/>
    <x v="2"/>
    <s v="GNR_ST_MSW_BP_E-33"/>
    <x v="9"/>
    <n v="3.69897741696"/>
  </r>
  <r>
    <x v="0"/>
    <x v="1"/>
    <x v="1"/>
    <x v="3"/>
    <x v="5"/>
    <s v="DE4-N_A"/>
    <x v="2"/>
    <s v="GNR_ST_MSW_BP_E-33"/>
    <x v="9"/>
    <n v="12.506655924030399"/>
  </r>
  <r>
    <x v="0"/>
    <x v="1"/>
    <x v="1"/>
    <x v="3"/>
    <x v="5"/>
    <s v="DE4-N_A"/>
    <x v="4"/>
    <s v="GNR_SH_SUN_LS_Y-2020"/>
    <x v="9"/>
    <n v="0.623523219462637"/>
  </r>
  <r>
    <x v="0"/>
    <x v="1"/>
    <x v="1"/>
    <x v="3"/>
    <x v="5"/>
    <s v="DE4-N_A"/>
    <x v="6"/>
    <s v="GNR_WT_WIND_ONS"/>
    <x v="9"/>
    <n v="41.768033820394599"/>
  </r>
  <r>
    <x v="0"/>
    <x v="1"/>
    <x v="1"/>
    <x v="3"/>
    <x v="5"/>
    <s v="DE4-N_A"/>
    <x v="6"/>
    <s v="GNR_WT_WIND_ON_LS_Y-2020"/>
    <x v="9"/>
    <n v="52.581942040481003"/>
  </r>
  <r>
    <x v="0"/>
    <x v="1"/>
    <x v="1"/>
    <x v="3"/>
    <x v="5"/>
    <s v="DE4-N_Offshore_A"/>
    <x v="6"/>
    <s v="GNR_WT_WIND_OFF"/>
    <x v="9"/>
    <n v="34.706037088800002"/>
  </r>
  <r>
    <x v="0"/>
    <x v="1"/>
    <x v="1"/>
    <x v="3"/>
    <x v="6"/>
    <s v="DE4-S_A"/>
    <x v="1"/>
    <s v="GNR_ST_COAL_BP_E-43"/>
    <x v="9"/>
    <n v="0.27975710132159998"/>
  </r>
  <r>
    <x v="0"/>
    <x v="1"/>
    <x v="1"/>
    <x v="3"/>
    <x v="6"/>
    <s v="DE4-S_A"/>
    <x v="1"/>
    <s v="GNR_ST_COAL_BP_E-43"/>
    <x v="9"/>
    <n v="0.37300946842880001"/>
  </r>
  <r>
    <x v="0"/>
    <x v="1"/>
    <x v="1"/>
    <x v="3"/>
    <x v="6"/>
    <s v="DE4-S_A"/>
    <x v="14"/>
    <s v="GNR_HS_HEAT_PIT_L-CEN_E-90_Y-2020"/>
    <x v="9"/>
    <n v="6.6337675242739104E-4"/>
  </r>
  <r>
    <x v="0"/>
    <x v="1"/>
    <x v="1"/>
    <x v="3"/>
    <x v="6"/>
    <s v="DE4-S_A"/>
    <x v="2"/>
    <s v="GNR_BO_MSW_E-80"/>
    <x v="9"/>
    <n v="13.573621499092001"/>
  </r>
  <r>
    <x v="0"/>
    <x v="1"/>
    <x v="1"/>
    <x v="3"/>
    <x v="6"/>
    <s v="DE4-S_A"/>
    <x v="2"/>
    <s v="GNR_ST_MSW_BP_E-24_LS-220-MW-FEED_Y-2030"/>
    <x v="9"/>
    <n v="152.12108599948601"/>
  </r>
  <r>
    <x v="0"/>
    <x v="1"/>
    <x v="1"/>
    <x v="3"/>
    <x v="6"/>
    <s v="DE4-S_A"/>
    <x v="2"/>
    <s v="GNR_ST_MSW_BP_E-24_LS-220-MW-FEED_Y-2030"/>
    <x v="9"/>
    <n v="507.07028666495302"/>
  </r>
  <r>
    <x v="0"/>
    <x v="1"/>
    <x v="1"/>
    <x v="3"/>
    <x v="6"/>
    <s v="DE4-S_A"/>
    <x v="2"/>
    <s v="GNR_ST_MSW_BP_E-33"/>
    <x v="9"/>
    <n v="23.107729510656"/>
  </r>
  <r>
    <x v="0"/>
    <x v="1"/>
    <x v="1"/>
    <x v="3"/>
    <x v="6"/>
    <s v="DE4-S_A"/>
    <x v="2"/>
    <s v="GNR_ST_MSW_BP_E-33"/>
    <x v="9"/>
    <n v="78.129815243060705"/>
  </r>
  <r>
    <x v="0"/>
    <x v="1"/>
    <x v="1"/>
    <x v="3"/>
    <x v="6"/>
    <s v="DE4-S_A"/>
    <x v="2"/>
    <s v="GNR_ST_MSW_CND_E-33"/>
    <x v="9"/>
    <n v="0.94650304492799997"/>
  </r>
  <r>
    <x v="0"/>
    <x v="1"/>
    <x v="1"/>
    <x v="3"/>
    <x v="6"/>
    <s v="DE4-S_A"/>
    <x v="6"/>
    <s v="GNR_WT_WIND_ONS"/>
    <x v="9"/>
    <n v="38.725067779198099"/>
  </r>
  <r>
    <x v="0"/>
    <x v="1"/>
    <x v="1"/>
    <x v="3"/>
    <x v="7"/>
    <s v="DE4-W_A"/>
    <x v="3"/>
    <s v="GNR_BO_ELEC_E-80"/>
    <x v="9"/>
    <n v="-12.562310026022001"/>
  </r>
  <r>
    <x v="0"/>
    <x v="1"/>
    <x v="1"/>
    <x v="3"/>
    <x v="7"/>
    <s v="DE4-W_A"/>
    <x v="3"/>
    <s v="GNR_BO_ELEC_E-80"/>
    <x v="9"/>
    <n v="10.049848020817601"/>
  </r>
  <r>
    <x v="0"/>
    <x v="1"/>
    <x v="1"/>
    <x v="3"/>
    <x v="7"/>
    <s v="DE4-W_A"/>
    <x v="14"/>
    <s v="GNR_HS_HEAT_PIT_L-CEN_E-90_Y-2020"/>
    <x v="9"/>
    <n v="2.03202575642762E-3"/>
  </r>
  <r>
    <x v="0"/>
    <x v="1"/>
    <x v="1"/>
    <x v="3"/>
    <x v="7"/>
    <s v="DE4-W_A"/>
    <x v="18"/>
    <s v="GNR_FC_H2_SOFCC_Y-30"/>
    <x v="9"/>
    <n v="45.613836728490398"/>
  </r>
  <r>
    <x v="0"/>
    <x v="1"/>
    <x v="1"/>
    <x v="3"/>
    <x v="7"/>
    <s v="DE4-W_A"/>
    <x v="2"/>
    <s v="GNR_BO_MSW_E-80"/>
    <x v="9"/>
    <n v="45.604316736534201"/>
  </r>
  <r>
    <x v="0"/>
    <x v="1"/>
    <x v="1"/>
    <x v="3"/>
    <x v="7"/>
    <s v="DE4-W_A"/>
    <x v="2"/>
    <s v="GNR_ST_MSW_BP_E-24_LS-220-MW-FEED_Y-2030"/>
    <x v="9"/>
    <n v="12.2227480109706"/>
  </r>
  <r>
    <x v="0"/>
    <x v="1"/>
    <x v="1"/>
    <x v="3"/>
    <x v="7"/>
    <s v="DE4-W_A"/>
    <x v="2"/>
    <s v="GNR_ST_MSW_BP_E-24_LS-220-MW-FEED_Y-2030"/>
    <x v="9"/>
    <n v="40.742493369901901"/>
  </r>
  <r>
    <x v="0"/>
    <x v="1"/>
    <x v="1"/>
    <x v="3"/>
    <x v="7"/>
    <s v="DE4-W_A"/>
    <x v="2"/>
    <s v="GNR_ST_MSW_BP_E-33"/>
    <x v="9"/>
    <n v="34.269937833599997"/>
  </r>
  <r>
    <x v="0"/>
    <x v="1"/>
    <x v="1"/>
    <x v="3"/>
    <x v="7"/>
    <s v="DE4-W_A"/>
    <x v="2"/>
    <s v="GNR_ST_MSW_BP_E-33"/>
    <x v="9"/>
    <n v="115.870488707929"/>
  </r>
  <r>
    <x v="0"/>
    <x v="1"/>
    <x v="1"/>
    <x v="3"/>
    <x v="7"/>
    <s v="DE4-W_A"/>
    <x v="2"/>
    <s v="GNR_ST_MSW_CND_E-33"/>
    <x v="9"/>
    <n v="7.8984047197439997"/>
  </r>
  <r>
    <x v="0"/>
    <x v="1"/>
    <x v="1"/>
    <x v="3"/>
    <x v="7"/>
    <s v="DE4-W_A"/>
    <x v="6"/>
    <s v="GNR_WT_WIND_ONS"/>
    <x v="9"/>
    <n v="80.155565174919403"/>
  </r>
  <r>
    <x v="0"/>
    <x v="1"/>
    <x v="1"/>
    <x v="3"/>
    <x v="7"/>
    <s v="DE4-W_A"/>
    <x v="17"/>
    <s v="GNR_ST_WOODCHI_BP_E-29_LS-600-MW-FEED_Y-2030"/>
    <x v="9"/>
    <n v="5.9685270806783297"/>
  </r>
  <r>
    <x v="0"/>
    <x v="1"/>
    <x v="1"/>
    <x v="3"/>
    <x v="7"/>
    <s v="DE4-W_A"/>
    <x v="17"/>
    <s v="GNR_ST_WOODCHI_BP_E-29_LS-600-MW-FEED_Y-2030"/>
    <x v="9"/>
    <n v="17.554491413759798"/>
  </r>
  <r>
    <x v="0"/>
    <x v="1"/>
    <x v="1"/>
    <x v="3"/>
    <x v="7"/>
    <s v="DE4-W_Offshore_A"/>
    <x v="6"/>
    <s v="GNR_WT_WIND_OFF"/>
    <x v="9"/>
    <n v="106.258316886876"/>
  </r>
  <r>
    <x v="0"/>
    <x v="1"/>
    <x v="1"/>
    <x v="3"/>
    <x v="7"/>
    <s v="DE4-W_Offshore_A"/>
    <x v="6"/>
    <s v="GNR_WT_WIND_OFF_L-NS_Y-2020"/>
    <x v="9"/>
    <n v="335.66280268008597"/>
  </r>
  <r>
    <x v="0"/>
    <x v="1"/>
    <x v="1"/>
    <x v="3"/>
    <x v="7"/>
    <s v="DE4-W_Offshore_A"/>
    <x v="6"/>
    <s v="GNR_WT_WIND_OFF_L-NS_Y-2030"/>
    <x v="9"/>
    <n v="513.464692166742"/>
  </r>
  <r>
    <x v="0"/>
    <x v="1"/>
    <x v="1"/>
    <x v="4"/>
    <x v="8"/>
    <s v="LV_A"/>
    <x v="6"/>
    <s v="GNR_WT_WIND_ON_LS_Y-2020"/>
    <x v="9"/>
    <n v="17.847850855678399"/>
  </r>
  <r>
    <x v="0"/>
    <x v="1"/>
    <x v="1"/>
    <x v="4"/>
    <x v="8"/>
    <s v="LV_Rural"/>
    <x v="6"/>
    <s v="GNR_WT_WIND_ONS"/>
    <x v="9"/>
    <n v="0.18469006774400001"/>
  </r>
  <r>
    <x v="0"/>
    <x v="1"/>
    <x v="1"/>
    <x v="5"/>
    <x v="9"/>
    <s v="LT_KauU"/>
    <x v="2"/>
    <s v="KAUNAS_ST_MSW_BP"/>
    <x v="9"/>
    <n v="0.28641541824"/>
  </r>
  <r>
    <x v="0"/>
    <x v="1"/>
    <x v="1"/>
    <x v="5"/>
    <x v="9"/>
    <s v="LT_KauU"/>
    <x v="2"/>
    <s v="KAUNAS_ST_MSW_BP"/>
    <x v="9"/>
    <n v="0.81151305672352203"/>
  </r>
  <r>
    <x v="0"/>
    <x v="1"/>
    <x v="1"/>
    <x v="5"/>
    <x v="9"/>
    <s v="LT_Other_DH"/>
    <x v="14"/>
    <s v="LIFOSA_ST_HEAT_BP"/>
    <x v="9"/>
    <n v="1.2213211096800001"/>
  </r>
  <r>
    <x v="0"/>
    <x v="1"/>
    <x v="1"/>
    <x v="5"/>
    <x v="9"/>
    <s v="LT_Other_DH"/>
    <x v="14"/>
    <s v="LIFOSA_ST_HEAT_BP"/>
    <x v="9"/>
    <n v="1.6504339320000001"/>
  </r>
  <r>
    <x v="0"/>
    <x v="1"/>
    <x v="1"/>
    <x v="5"/>
    <x v="9"/>
    <s v="LT_Other_DH"/>
    <x v="8"/>
    <s v="EBAVERE_ST_WOODWST_BP"/>
    <x v="9"/>
    <n v="8.2695812679647998E-2"/>
  </r>
  <r>
    <x v="0"/>
    <x v="1"/>
    <x v="1"/>
    <x v="5"/>
    <x v="9"/>
    <s v="LT_Other_DH"/>
    <x v="8"/>
    <s v="EBAVERE_ST_WOODWST_BP"/>
    <x v="9"/>
    <n v="0.217620559683284"/>
  </r>
  <r>
    <x v="0"/>
    <x v="1"/>
    <x v="1"/>
    <x v="5"/>
    <x v="9"/>
    <s v="LT_Rural"/>
    <x v="6"/>
    <s v="GNR_WT_WIND_ONS"/>
    <x v="9"/>
    <n v="1.2819663525759999"/>
  </r>
  <r>
    <x v="0"/>
    <x v="1"/>
    <x v="1"/>
    <x v="5"/>
    <x v="9"/>
    <s v="LT_VilU"/>
    <x v="2"/>
    <s v="VILNIUS_ST_MSW_BP"/>
    <x v="9"/>
    <n v="1.09792576992"/>
  </r>
  <r>
    <x v="0"/>
    <x v="1"/>
    <x v="1"/>
    <x v="5"/>
    <x v="9"/>
    <s v="LT_VilU"/>
    <x v="2"/>
    <s v="VILNIUS_ST_MSW_BP"/>
    <x v="9"/>
    <n v="2.7089880577364398"/>
  </r>
  <r>
    <x v="0"/>
    <x v="1"/>
    <x v="1"/>
    <x v="5"/>
    <x v="9"/>
    <s v="LT_VilU"/>
    <x v="5"/>
    <s v="GNR_ES_WTR_PMP"/>
    <x v="9"/>
    <n v="0.18470356632000001"/>
  </r>
  <r>
    <x v="0"/>
    <x v="1"/>
    <x v="1"/>
    <x v="6"/>
    <x v="10"/>
    <s v="NL_A"/>
    <x v="18"/>
    <s v="GNR_FC_H2_SOFCC_Y-30"/>
    <x v="9"/>
    <n v="17.230014383637101"/>
  </r>
  <r>
    <x v="0"/>
    <x v="1"/>
    <x v="1"/>
    <x v="6"/>
    <x v="10"/>
    <s v="NL_A"/>
    <x v="11"/>
    <s v="GNR_ST_NUCL_CND_E-33"/>
    <x v="9"/>
    <n v="12.944568123532299"/>
  </r>
  <r>
    <x v="0"/>
    <x v="1"/>
    <x v="1"/>
    <x v="6"/>
    <x v="10"/>
    <s v="NL_A"/>
    <x v="6"/>
    <s v="GNR_WT_WIND_OFF"/>
    <x v="9"/>
    <n v="9.8066962577584"/>
  </r>
  <r>
    <x v="0"/>
    <x v="1"/>
    <x v="1"/>
    <x v="6"/>
    <x v="10"/>
    <s v="NL_A"/>
    <x v="6"/>
    <s v="GNR_WT_WIND_ONS"/>
    <x v="9"/>
    <n v="18.5918223883392"/>
  </r>
  <r>
    <x v="0"/>
    <x v="1"/>
    <x v="1"/>
    <x v="6"/>
    <x v="10"/>
    <s v="NL_A"/>
    <x v="6"/>
    <s v="GNR_WT_WIND_ON_LS_Y-2020"/>
    <x v="9"/>
    <n v="50.034982997999997"/>
  </r>
  <r>
    <x v="0"/>
    <x v="1"/>
    <x v="1"/>
    <x v="6"/>
    <x v="10"/>
    <s v="NL_A"/>
    <x v="6"/>
    <s v="GNR_WT_WIND_ON_LS_Y-2030"/>
    <x v="9"/>
    <n v="1.3096146567503999"/>
  </r>
  <r>
    <x v="0"/>
    <x v="1"/>
    <x v="1"/>
    <x v="7"/>
    <x v="11"/>
    <s v="NO1_A1"/>
    <x v="5"/>
    <s v="GNR_RES_WTR_NOPMP_MC-01"/>
    <x v="9"/>
    <n v="1.1936960000000001"/>
  </r>
  <r>
    <x v="0"/>
    <x v="1"/>
    <x v="1"/>
    <x v="7"/>
    <x v="11"/>
    <s v="NO1_A1"/>
    <x v="5"/>
    <s v="GNR_RES_WTR_NOPMP_MC-02"/>
    <x v="9"/>
    <n v="2.3873920000000002"/>
  </r>
  <r>
    <x v="0"/>
    <x v="1"/>
    <x v="1"/>
    <x v="7"/>
    <x v="11"/>
    <s v="NO1_A1"/>
    <x v="5"/>
    <s v="GNR_RES_WTR_NOPMP_MC-03"/>
    <x v="9"/>
    <n v="2.8772000875302499"/>
  </r>
  <r>
    <x v="0"/>
    <x v="1"/>
    <x v="1"/>
    <x v="7"/>
    <x v="11"/>
    <s v="NO1_A1"/>
    <x v="5"/>
    <s v="GNR_RES_WTR_NOPMP_MC-04"/>
    <x v="9"/>
    <n v="3.1171096128669702"/>
  </r>
  <r>
    <x v="0"/>
    <x v="1"/>
    <x v="1"/>
    <x v="7"/>
    <x v="11"/>
    <s v="NO1_A1"/>
    <x v="5"/>
    <s v="GNR_RES_WTR_NOPMP_MC-05"/>
    <x v="9"/>
    <n v="3.3958832320385501"/>
  </r>
  <r>
    <x v="0"/>
    <x v="1"/>
    <x v="1"/>
    <x v="7"/>
    <x v="11"/>
    <s v="NO1_A1"/>
    <x v="5"/>
    <s v="GNR_RES_WTR_NOPMP_MC-06"/>
    <x v="9"/>
    <n v="0.77862574857974598"/>
  </r>
  <r>
    <x v="0"/>
    <x v="1"/>
    <x v="1"/>
    <x v="7"/>
    <x v="11"/>
    <s v="NO1_A1"/>
    <x v="6"/>
    <s v="GNR_WT_WIND_ONS"/>
    <x v="9"/>
    <n v="2.0558148759680002"/>
  </r>
  <r>
    <x v="0"/>
    <x v="1"/>
    <x v="1"/>
    <x v="7"/>
    <x v="11"/>
    <s v="NO1_A2"/>
    <x v="3"/>
    <s v="GNR_BO_ELEC_E-99"/>
    <x v="9"/>
    <n v="-5.7970383760948601E-3"/>
  </r>
  <r>
    <x v="0"/>
    <x v="1"/>
    <x v="1"/>
    <x v="7"/>
    <x v="11"/>
    <s v="NO1_A2"/>
    <x v="3"/>
    <s v="GNR_BO_ELEC_E-99"/>
    <x v="9"/>
    <n v="5.73906799233391E-3"/>
  </r>
  <r>
    <x v="0"/>
    <x v="1"/>
    <x v="1"/>
    <x v="7"/>
    <x v="11"/>
    <s v="NO1_A2"/>
    <x v="3"/>
    <s v="GNR_HP_ELEC_COP-270"/>
    <x v="9"/>
    <n v="-0.233639465422222"/>
  </r>
  <r>
    <x v="0"/>
    <x v="1"/>
    <x v="1"/>
    <x v="7"/>
    <x v="11"/>
    <s v="NO1_A2"/>
    <x v="3"/>
    <s v="GNR_HP_ELEC_COP-270"/>
    <x v="9"/>
    <n v="0.63082655663999998"/>
  </r>
  <r>
    <x v="0"/>
    <x v="1"/>
    <x v="1"/>
    <x v="7"/>
    <x v="11"/>
    <s v="NO1_A2"/>
    <x v="3"/>
    <s v="GNR_HP_ELEC_GROUND-WTR_COP-380_LS-4-MW_Y-2030"/>
    <x v="9"/>
    <n v="-0.65955266806909996"/>
  </r>
  <r>
    <x v="0"/>
    <x v="1"/>
    <x v="1"/>
    <x v="7"/>
    <x v="11"/>
    <s v="NO1_A2"/>
    <x v="3"/>
    <s v="GNR_HP_ELEC_GROUND-WTR_COP-380_LS-4-MW_Y-2030"/>
    <x v="9"/>
    <n v="2.5063001386625801"/>
  </r>
  <r>
    <x v="0"/>
    <x v="1"/>
    <x v="1"/>
    <x v="7"/>
    <x v="11"/>
    <s v="NO1_A2"/>
    <x v="14"/>
    <s v="GNR_HS_HEAT_PIT_L-DEC_E-91_Y-2020"/>
    <x v="9"/>
    <n v="1.82698470820909E-4"/>
  </r>
  <r>
    <x v="0"/>
    <x v="1"/>
    <x v="1"/>
    <x v="7"/>
    <x v="11"/>
    <s v="NO1_A2"/>
    <x v="14"/>
    <s v="GNR_HS_HEAT_PIT_L-DEC_E-91_Y-2030"/>
    <x v="9"/>
    <n v="5.4724594992725099E-5"/>
  </r>
  <r>
    <x v="0"/>
    <x v="1"/>
    <x v="1"/>
    <x v="7"/>
    <x v="11"/>
    <s v="NO1_A2"/>
    <x v="2"/>
    <s v="GNR_BO_MSW_E-90"/>
    <x v="9"/>
    <n v="0.17250123661372199"/>
  </r>
  <r>
    <x v="0"/>
    <x v="1"/>
    <x v="1"/>
    <x v="7"/>
    <x v="11"/>
    <s v="NO1_A2"/>
    <x v="2"/>
    <s v="GNR_ST_MSW_BP_CB-20"/>
    <x v="9"/>
    <n v="0.73979548339199996"/>
  </r>
  <r>
    <x v="0"/>
    <x v="1"/>
    <x v="1"/>
    <x v="7"/>
    <x v="11"/>
    <s v="NO1_A2"/>
    <x v="2"/>
    <s v="GNR_ST_MSW_BP_CB-20"/>
    <x v="9"/>
    <n v="3.69897741696"/>
  </r>
  <r>
    <x v="0"/>
    <x v="1"/>
    <x v="1"/>
    <x v="7"/>
    <x v="11"/>
    <s v="NO1_A2"/>
    <x v="8"/>
    <s v="GNR_BO_WOODWST_E-90"/>
    <x v="9"/>
    <n v="0.19858006413253501"/>
  </r>
  <r>
    <x v="0"/>
    <x v="1"/>
    <x v="1"/>
    <x v="7"/>
    <x v="11"/>
    <s v="NO1_A3"/>
    <x v="3"/>
    <s v="GNR_BO_ELEC_E-99"/>
    <x v="9"/>
    <n v="-3.7480537049765701E-3"/>
  </r>
  <r>
    <x v="0"/>
    <x v="1"/>
    <x v="1"/>
    <x v="7"/>
    <x v="11"/>
    <s v="NO1_A3"/>
    <x v="3"/>
    <s v="GNR_BO_ELEC_E-99"/>
    <x v="9"/>
    <n v="3.7105731679268001E-3"/>
  </r>
  <r>
    <x v="0"/>
    <x v="1"/>
    <x v="1"/>
    <x v="7"/>
    <x v="11"/>
    <s v="NO1_A3"/>
    <x v="3"/>
    <s v="GNR_HP_ELEC_COP-270"/>
    <x v="9"/>
    <n v="-4.0618822222222198E-2"/>
  </r>
  <r>
    <x v="0"/>
    <x v="1"/>
    <x v="1"/>
    <x v="7"/>
    <x v="11"/>
    <s v="NO1_A3"/>
    <x v="3"/>
    <s v="GNR_HP_ELEC_COP-270"/>
    <x v="9"/>
    <n v="0.10967082"/>
  </r>
  <r>
    <x v="0"/>
    <x v="1"/>
    <x v="1"/>
    <x v="7"/>
    <x v="11"/>
    <s v="NO1_A3"/>
    <x v="3"/>
    <s v="GNR_HP_ELEC_GROUND-WTR_COP-360_LS-4-MW_Y-2020"/>
    <x v="9"/>
    <n v="-0.16479773169369799"/>
  </r>
  <r>
    <x v="0"/>
    <x v="1"/>
    <x v="1"/>
    <x v="7"/>
    <x v="11"/>
    <s v="NO1_A3"/>
    <x v="3"/>
    <s v="GNR_HP_ELEC_GROUND-WTR_COP-360_LS-4-MW_Y-2020"/>
    <x v="9"/>
    <n v="0.59327183409731199"/>
  </r>
  <r>
    <x v="0"/>
    <x v="1"/>
    <x v="1"/>
    <x v="7"/>
    <x v="11"/>
    <s v="NO1_A3"/>
    <x v="3"/>
    <s v="GNR_HP_ELEC_GROUND-WTR_COP-380_LS-4-MW_Y-2030"/>
    <x v="9"/>
    <n v="-0.89059019827452301"/>
  </r>
  <r>
    <x v="0"/>
    <x v="1"/>
    <x v="1"/>
    <x v="7"/>
    <x v="11"/>
    <s v="NO1_A3"/>
    <x v="3"/>
    <s v="GNR_HP_ELEC_GROUND-WTR_COP-380_LS-4-MW_Y-2030"/>
    <x v="9"/>
    <n v="3.38424275344319"/>
  </r>
  <r>
    <x v="0"/>
    <x v="1"/>
    <x v="1"/>
    <x v="7"/>
    <x v="11"/>
    <s v="NO1_A3"/>
    <x v="14"/>
    <s v="GNR_HS_HEAT_PIT_L-DEC_E-91_Y-2020"/>
    <x v="9"/>
    <n v="2.6395872274953498E-4"/>
  </r>
  <r>
    <x v="0"/>
    <x v="1"/>
    <x v="1"/>
    <x v="7"/>
    <x v="11"/>
    <s v="NO1_A3"/>
    <x v="14"/>
    <s v="GNR_HS_HEAT_PIT_L-DEC_E-91_Y-2030"/>
    <x v="9"/>
    <n v="2.9807742673844201E-5"/>
  </r>
  <r>
    <x v="0"/>
    <x v="1"/>
    <x v="1"/>
    <x v="7"/>
    <x v="11"/>
    <s v="NO1_A3"/>
    <x v="2"/>
    <s v="GNR_BO_MSW_E-90"/>
    <x v="9"/>
    <n v="0.74008595063306604"/>
  </r>
  <r>
    <x v="0"/>
    <x v="1"/>
    <x v="1"/>
    <x v="7"/>
    <x v="11"/>
    <s v="NO1_A3"/>
    <x v="2"/>
    <s v="GNR_ST_MSW_BP_CB-20"/>
    <x v="9"/>
    <n v="1.6772324072"/>
  </r>
  <r>
    <x v="0"/>
    <x v="1"/>
    <x v="1"/>
    <x v="7"/>
    <x v="11"/>
    <s v="NO1_A3"/>
    <x v="2"/>
    <s v="GNR_ST_MSW_BP_CB-20"/>
    <x v="9"/>
    <n v="8.3861620359999893"/>
  </r>
  <r>
    <x v="0"/>
    <x v="1"/>
    <x v="1"/>
    <x v="7"/>
    <x v="11"/>
    <s v="NO1_A3"/>
    <x v="8"/>
    <s v="GNR_BO_WOODWST_E-90"/>
    <x v="9"/>
    <n v="6.0203005868234502E-2"/>
  </r>
  <r>
    <x v="0"/>
    <x v="1"/>
    <x v="1"/>
    <x v="7"/>
    <x v="12"/>
    <s v="NO2_A1"/>
    <x v="5"/>
    <s v="GNR_RES_WTR_NOPMP_MC-01"/>
    <x v="9"/>
    <n v="3.2873676613932301"/>
  </r>
  <r>
    <x v="0"/>
    <x v="1"/>
    <x v="1"/>
    <x v="7"/>
    <x v="12"/>
    <s v="NO2_A1"/>
    <x v="5"/>
    <s v="GNR_RES_WTR_NOPMP_MC-02"/>
    <x v="9"/>
    <n v="15.8855641227865"/>
  </r>
  <r>
    <x v="0"/>
    <x v="1"/>
    <x v="1"/>
    <x v="7"/>
    <x v="12"/>
    <s v="NO2_A1"/>
    <x v="5"/>
    <s v="GNR_RES_WTR_NOPMP_MC-03"/>
    <x v="9"/>
    <n v="20.368774649947099"/>
  </r>
  <r>
    <x v="0"/>
    <x v="1"/>
    <x v="1"/>
    <x v="7"/>
    <x v="12"/>
    <s v="NO2_A1"/>
    <x v="5"/>
    <s v="GNR_RES_WTR_NOPMP_MC-04"/>
    <x v="9"/>
    <n v="21.180752163715301"/>
  </r>
  <r>
    <x v="0"/>
    <x v="1"/>
    <x v="1"/>
    <x v="7"/>
    <x v="12"/>
    <s v="NO2_A1"/>
    <x v="5"/>
    <s v="GNR_RES_WTR_NOPMP_MC-05"/>
    <x v="9"/>
    <n v="19.856955153483099"/>
  </r>
  <r>
    <x v="0"/>
    <x v="1"/>
    <x v="1"/>
    <x v="7"/>
    <x v="12"/>
    <s v="NO2_A1"/>
    <x v="5"/>
    <s v="GNR_RES_WTR_NOPMP_MC-06"/>
    <x v="9"/>
    <n v="20.979538145106101"/>
  </r>
  <r>
    <x v="0"/>
    <x v="1"/>
    <x v="1"/>
    <x v="7"/>
    <x v="12"/>
    <s v="NO2_A1"/>
    <x v="5"/>
    <s v="GNR_RES_WTR_NOPMP_MC-07"/>
    <x v="9"/>
    <n v="12.423046430979699"/>
  </r>
  <r>
    <x v="0"/>
    <x v="1"/>
    <x v="1"/>
    <x v="7"/>
    <x v="12"/>
    <s v="NO2_A1"/>
    <x v="5"/>
    <s v="GNR_RES_WTR_NOPMP_MC-08"/>
    <x v="9"/>
    <n v="8.7502613918353305"/>
  </r>
  <r>
    <x v="0"/>
    <x v="1"/>
    <x v="1"/>
    <x v="7"/>
    <x v="12"/>
    <s v="NO2_A1"/>
    <x v="5"/>
    <s v="GNR_RES_WTR_PMP_MC-01"/>
    <x v="9"/>
    <n v="4.6554143999999997"/>
  </r>
  <r>
    <x v="0"/>
    <x v="1"/>
    <x v="1"/>
    <x v="7"/>
    <x v="12"/>
    <s v="NO2_A1"/>
    <x v="6"/>
    <s v="GNR_WT_WIND_ONS"/>
    <x v="9"/>
    <n v="8.6108826140735992"/>
  </r>
  <r>
    <x v="0"/>
    <x v="1"/>
    <x v="1"/>
    <x v="7"/>
    <x v="12"/>
    <s v="NO2_A2"/>
    <x v="3"/>
    <s v="GNR_HP_ELEC_COP-270"/>
    <x v="9"/>
    <n v="-2.5996046222222201E-3"/>
  </r>
  <r>
    <x v="0"/>
    <x v="1"/>
    <x v="1"/>
    <x v="7"/>
    <x v="12"/>
    <s v="NO2_A2"/>
    <x v="3"/>
    <s v="GNR_HP_ELEC_COP-270"/>
    <x v="9"/>
    <n v="7.0189324800000001E-3"/>
  </r>
  <r>
    <x v="0"/>
    <x v="1"/>
    <x v="1"/>
    <x v="7"/>
    <x v="12"/>
    <s v="NO2_A2"/>
    <x v="3"/>
    <s v="GNR_HP_ELEC_GROUND-WTR_COP-380_LS-4-MW_Y-2030"/>
    <x v="9"/>
    <n v="-4.1940696092322198E-2"/>
  </r>
  <r>
    <x v="0"/>
    <x v="1"/>
    <x v="1"/>
    <x v="7"/>
    <x v="12"/>
    <s v="NO2_A2"/>
    <x v="3"/>
    <s v="GNR_HP_ELEC_GROUND-WTR_COP-380_LS-4-MW_Y-2030"/>
    <x v="9"/>
    <n v="0.159374645150824"/>
  </r>
  <r>
    <x v="0"/>
    <x v="1"/>
    <x v="1"/>
    <x v="7"/>
    <x v="12"/>
    <s v="NO2_A2"/>
    <x v="14"/>
    <s v="GNR_HS_HEAT_PIT_L-DEC_E-91_Y-2020"/>
    <x v="9"/>
    <n v="2.8487938570471899E-5"/>
  </r>
  <r>
    <x v="0"/>
    <x v="1"/>
    <x v="1"/>
    <x v="7"/>
    <x v="12"/>
    <s v="NO2_A2"/>
    <x v="14"/>
    <s v="GNR_HS_HEAT_PIT_L-DEC_E-91_Y-2030"/>
    <x v="9"/>
    <n v="5.7441129008182901E-6"/>
  </r>
  <r>
    <x v="0"/>
    <x v="1"/>
    <x v="1"/>
    <x v="7"/>
    <x v="12"/>
    <s v="NO2_A2"/>
    <x v="2"/>
    <s v="GNR_ST_MSW_BP_CB-30"/>
    <x v="9"/>
    <n v="0.97914108095999997"/>
  </r>
  <r>
    <x v="0"/>
    <x v="1"/>
    <x v="1"/>
    <x v="7"/>
    <x v="12"/>
    <s v="NO2_A2"/>
    <x v="2"/>
    <s v="GNR_ST_MSW_BP_CB-30"/>
    <x v="9"/>
    <n v="3.2638036032"/>
  </r>
  <r>
    <x v="0"/>
    <x v="1"/>
    <x v="1"/>
    <x v="7"/>
    <x v="12"/>
    <s v="NO2_A2"/>
    <x v="8"/>
    <s v="GNR_BO_WOODWST_E-90"/>
    <x v="9"/>
    <n v="0.23901491882015499"/>
  </r>
  <r>
    <x v="0"/>
    <x v="1"/>
    <x v="1"/>
    <x v="7"/>
    <x v="13"/>
    <s v="NO3_A1"/>
    <x v="5"/>
    <s v="GNR_RES_WTR_NOPMP_MC-01"/>
    <x v="9"/>
    <n v="1.98612971977728"/>
  </r>
  <r>
    <x v="0"/>
    <x v="1"/>
    <x v="1"/>
    <x v="7"/>
    <x v="13"/>
    <s v="NO3_A1"/>
    <x v="5"/>
    <s v="GNR_RES_WTR_NOPMP_MC-02"/>
    <x v="9"/>
    <n v="4.2099645596287996"/>
  </r>
  <r>
    <x v="0"/>
    <x v="1"/>
    <x v="1"/>
    <x v="7"/>
    <x v="13"/>
    <s v="NO3_A1"/>
    <x v="5"/>
    <s v="GNR_RES_WTR_NOPMP_MC-03"/>
    <x v="9"/>
    <n v="6.3149468394432002"/>
  </r>
  <r>
    <x v="0"/>
    <x v="1"/>
    <x v="1"/>
    <x v="7"/>
    <x v="13"/>
    <s v="NO3_A1"/>
    <x v="5"/>
    <s v="GNR_RES_WTR_NOPMP_MC-04"/>
    <x v="9"/>
    <n v="8.4199291192575991"/>
  </r>
  <r>
    <x v="0"/>
    <x v="1"/>
    <x v="1"/>
    <x v="7"/>
    <x v="13"/>
    <s v="NO3_A1"/>
    <x v="5"/>
    <s v="GNR_RES_WTR_NOPMP_MC-05"/>
    <x v="9"/>
    <n v="7.0139989133137002"/>
  </r>
  <r>
    <x v="0"/>
    <x v="1"/>
    <x v="1"/>
    <x v="7"/>
    <x v="13"/>
    <s v="NO3_A1"/>
    <x v="5"/>
    <s v="GNR_RES_WTR_NOPMP_MC-06"/>
    <x v="9"/>
    <n v="5.0519574715545597"/>
  </r>
  <r>
    <x v="0"/>
    <x v="1"/>
    <x v="1"/>
    <x v="7"/>
    <x v="13"/>
    <s v="NO3_A1"/>
    <x v="5"/>
    <s v="GNR_RES_WTR_NOPMP_MC-07"/>
    <x v="9"/>
    <n v="5.8939503834803197"/>
  </r>
  <r>
    <x v="0"/>
    <x v="1"/>
    <x v="1"/>
    <x v="7"/>
    <x v="13"/>
    <s v="NO3_A1"/>
    <x v="5"/>
    <s v="GNR_RES_WTR_NOPMP_MC-08"/>
    <x v="9"/>
    <n v="6.2447765043152001"/>
  </r>
  <r>
    <x v="0"/>
    <x v="1"/>
    <x v="1"/>
    <x v="7"/>
    <x v="13"/>
    <s v="NO3_A1"/>
    <x v="5"/>
    <s v="GNR_RES_WTR_NOPMP_MC-09"/>
    <x v="9"/>
    <n v="0.88733124455766699"/>
  </r>
  <r>
    <x v="0"/>
    <x v="1"/>
    <x v="1"/>
    <x v="7"/>
    <x v="13"/>
    <s v="NO3_A1"/>
    <x v="5"/>
    <s v="GNR_RES_WTR_PMP_MC-01"/>
    <x v="9"/>
    <n v="0.53984901600000001"/>
  </r>
  <r>
    <x v="0"/>
    <x v="1"/>
    <x v="1"/>
    <x v="7"/>
    <x v="13"/>
    <s v="NO3_A1"/>
    <x v="6"/>
    <s v="GNR_WT_WIND_ONS"/>
    <x v="9"/>
    <n v="5.9691202838175998"/>
  </r>
  <r>
    <x v="0"/>
    <x v="1"/>
    <x v="1"/>
    <x v="7"/>
    <x v="13"/>
    <s v="NO3_A1"/>
    <x v="6"/>
    <s v="GNR_WT_WIND_ON_LS_Y-2020"/>
    <x v="9"/>
    <n v="30.63267278799"/>
  </r>
  <r>
    <x v="0"/>
    <x v="1"/>
    <x v="1"/>
    <x v="7"/>
    <x v="13"/>
    <s v="NO3_A1"/>
    <x v="6"/>
    <s v="GNR_WT_WIND_ON_LS_Y-2030"/>
    <x v="9"/>
    <n v="1.5979798758196"/>
  </r>
  <r>
    <x v="0"/>
    <x v="1"/>
    <x v="1"/>
    <x v="7"/>
    <x v="13"/>
    <s v="NO3_A2"/>
    <x v="3"/>
    <s v="GNR_BO_ELEC_E-99"/>
    <x v="9"/>
    <n v="-1.3494126609207799E-2"/>
  </r>
  <r>
    <x v="0"/>
    <x v="1"/>
    <x v="1"/>
    <x v="7"/>
    <x v="13"/>
    <s v="NO3_A2"/>
    <x v="3"/>
    <s v="GNR_BO_ELEC_E-99"/>
    <x v="9"/>
    <n v="1.3359185343115801E-2"/>
  </r>
  <r>
    <x v="0"/>
    <x v="1"/>
    <x v="1"/>
    <x v="7"/>
    <x v="13"/>
    <s v="NO3_A2"/>
    <x v="3"/>
    <s v="GNR_HP_ELEC_COP-270"/>
    <x v="9"/>
    <n v="-1.55976277333333E-2"/>
  </r>
  <r>
    <x v="0"/>
    <x v="1"/>
    <x v="1"/>
    <x v="7"/>
    <x v="13"/>
    <s v="NO3_A2"/>
    <x v="3"/>
    <s v="GNR_HP_ELEC_COP-270"/>
    <x v="9"/>
    <n v="4.2113594880000001E-2"/>
  </r>
  <r>
    <x v="0"/>
    <x v="1"/>
    <x v="1"/>
    <x v="7"/>
    <x v="13"/>
    <s v="NO3_A2"/>
    <x v="3"/>
    <s v="GNR_HP_ELEC_GROUND-WTR_COP-380_LS-4-MW_Y-2030"/>
    <x v="9"/>
    <n v="-4.8591204047573798E-2"/>
  </r>
  <r>
    <x v="0"/>
    <x v="1"/>
    <x v="1"/>
    <x v="7"/>
    <x v="13"/>
    <s v="NO3_A2"/>
    <x v="3"/>
    <s v="GNR_HP_ELEC_GROUND-WTR_COP-380_LS-4-MW_Y-2030"/>
    <x v="9"/>
    <n v="0.184646575380781"/>
  </r>
  <r>
    <x v="0"/>
    <x v="1"/>
    <x v="1"/>
    <x v="7"/>
    <x v="13"/>
    <s v="NO3_A2"/>
    <x v="14"/>
    <s v="GNR_HS_HEAT_PIT_L-DEC_E-91_Y-2020"/>
    <x v="9"/>
    <n v="1.26899020341889E-5"/>
  </r>
  <r>
    <x v="0"/>
    <x v="1"/>
    <x v="1"/>
    <x v="7"/>
    <x v="13"/>
    <s v="NO3_A2"/>
    <x v="14"/>
    <s v="GNR_HS_HEAT_PIT_L-DEC_E-91_Y-2030"/>
    <x v="9"/>
    <n v="9.1315465752067097E-6"/>
  </r>
  <r>
    <x v="0"/>
    <x v="1"/>
    <x v="1"/>
    <x v="7"/>
    <x v="13"/>
    <s v="NO3_A2"/>
    <x v="2"/>
    <s v="GNR_ST_MSW_BP_CB-20"/>
    <x v="9"/>
    <n v="0.391656432384"/>
  </r>
  <r>
    <x v="0"/>
    <x v="1"/>
    <x v="1"/>
    <x v="7"/>
    <x v="13"/>
    <s v="NO3_A2"/>
    <x v="2"/>
    <s v="GNR_ST_MSW_BP_CB-20"/>
    <x v="9"/>
    <n v="1.9582821619199999"/>
  </r>
  <r>
    <x v="0"/>
    <x v="1"/>
    <x v="1"/>
    <x v="7"/>
    <x v="13"/>
    <s v="NO3_A3"/>
    <x v="3"/>
    <s v="GNR_BO_ELEC_E-99"/>
    <x v="9"/>
    <n v="-4.7772186081330298E-2"/>
  </r>
  <r>
    <x v="0"/>
    <x v="1"/>
    <x v="1"/>
    <x v="7"/>
    <x v="13"/>
    <s v="NO3_A3"/>
    <x v="3"/>
    <s v="GNR_BO_ELEC_E-99"/>
    <x v="9"/>
    <n v="4.7294464220517002E-2"/>
  </r>
  <r>
    <x v="0"/>
    <x v="1"/>
    <x v="1"/>
    <x v="7"/>
    <x v="13"/>
    <s v="NO3_A3"/>
    <x v="3"/>
    <s v="GNR_HP_ELEC_COP-270"/>
    <x v="9"/>
    <n v="-1.29980231111111E-3"/>
  </r>
  <r>
    <x v="0"/>
    <x v="1"/>
    <x v="1"/>
    <x v="7"/>
    <x v="13"/>
    <s v="NO3_A3"/>
    <x v="3"/>
    <s v="GNR_HP_ELEC_COP-270"/>
    <x v="9"/>
    <n v="3.5094662400000001E-3"/>
  </r>
  <r>
    <x v="0"/>
    <x v="1"/>
    <x v="1"/>
    <x v="7"/>
    <x v="13"/>
    <s v="NO3_A3"/>
    <x v="3"/>
    <s v="GNR_HP_ELEC_GROUND-WTR_COP-380_LS-4-MW_Y-2030"/>
    <x v="9"/>
    <n v="-0.32254903017999798"/>
  </r>
  <r>
    <x v="0"/>
    <x v="1"/>
    <x v="1"/>
    <x v="7"/>
    <x v="13"/>
    <s v="NO3_A3"/>
    <x v="3"/>
    <s v="GNR_HP_ELEC_GROUND-WTR_COP-380_LS-4-MW_Y-2030"/>
    <x v="9"/>
    <n v="1.22568631468399"/>
  </r>
  <r>
    <x v="0"/>
    <x v="1"/>
    <x v="1"/>
    <x v="7"/>
    <x v="13"/>
    <s v="NO3_A3"/>
    <x v="14"/>
    <s v="GNR_HS_HEAT_PIT_L-DEC_E-91_Y-2020"/>
    <x v="9"/>
    <n v="5.2084446252957402E-5"/>
  </r>
  <r>
    <x v="0"/>
    <x v="1"/>
    <x v="1"/>
    <x v="7"/>
    <x v="13"/>
    <s v="NO3_A3"/>
    <x v="14"/>
    <s v="GNR_HS_HEAT_PIT_L-DEC_E-91_Y-2030"/>
    <x v="9"/>
    <n v="5.01639706109373E-5"/>
  </r>
  <r>
    <x v="0"/>
    <x v="1"/>
    <x v="1"/>
    <x v="7"/>
    <x v="13"/>
    <s v="NO3_A3"/>
    <x v="2"/>
    <s v="GNR_BO_MSW_E-90"/>
    <x v="9"/>
    <n v="1.6248503577808699"/>
  </r>
  <r>
    <x v="0"/>
    <x v="1"/>
    <x v="1"/>
    <x v="7"/>
    <x v="13"/>
    <s v="NO3_Offshore"/>
    <x v="6"/>
    <s v="GNR_WT_WIND_OFF_L-NS_Y-2030"/>
    <x v="9"/>
    <n v="29.018536560393301"/>
  </r>
  <r>
    <x v="0"/>
    <x v="1"/>
    <x v="1"/>
    <x v="7"/>
    <x v="14"/>
    <s v="NO4_A1"/>
    <x v="3"/>
    <s v="GNR_BO_ELEC_E-99_LS-10-MW-FEED_Y-2020"/>
    <x v="9"/>
    <n v="-1.21334067006085"/>
  </r>
  <r>
    <x v="0"/>
    <x v="1"/>
    <x v="1"/>
    <x v="7"/>
    <x v="14"/>
    <s v="NO4_A1"/>
    <x v="3"/>
    <s v="GNR_BO_ELEC_E-99_LS-10-MW-FEED_Y-2020"/>
    <x v="9"/>
    <n v="1.20120726336024"/>
  </r>
  <r>
    <x v="0"/>
    <x v="1"/>
    <x v="1"/>
    <x v="7"/>
    <x v="14"/>
    <s v="NO4_A1"/>
    <x v="3"/>
    <s v="GNR_BO_ELEC_E-99_LS-10-MW-FEED_Y-2030"/>
    <x v="9"/>
    <n v="-4.9928871883641202E-2"/>
  </r>
  <r>
    <x v="0"/>
    <x v="1"/>
    <x v="1"/>
    <x v="7"/>
    <x v="14"/>
    <s v="NO4_A1"/>
    <x v="3"/>
    <s v="GNR_BO_ELEC_E-99_LS-10-MW-FEED_Y-2030"/>
    <x v="9"/>
    <n v="4.9429583164804697E-2"/>
  </r>
  <r>
    <x v="0"/>
    <x v="1"/>
    <x v="1"/>
    <x v="7"/>
    <x v="14"/>
    <s v="NO4_A1"/>
    <x v="14"/>
    <s v="GNR_HS_HEAT_PIT_L-CEN_E-90_Y-2020"/>
    <x v="9"/>
    <n v="1.2670741314142799E-4"/>
  </r>
  <r>
    <x v="0"/>
    <x v="1"/>
    <x v="1"/>
    <x v="7"/>
    <x v="14"/>
    <s v="NO4_A1"/>
    <x v="5"/>
    <s v="GNR_RES_WTR_NOPMP_MC-01"/>
    <x v="9"/>
    <n v="3.7562357622731102"/>
  </r>
  <r>
    <x v="0"/>
    <x v="1"/>
    <x v="1"/>
    <x v="7"/>
    <x v="14"/>
    <s v="NO4_A1"/>
    <x v="5"/>
    <s v="GNR_RES_WTR_NOPMP_MC-02"/>
    <x v="9"/>
    <n v="7.5124715245462301"/>
  </r>
  <r>
    <x v="0"/>
    <x v="1"/>
    <x v="1"/>
    <x v="7"/>
    <x v="14"/>
    <s v="NO4_A1"/>
    <x v="5"/>
    <s v="GNR_RES_WTR_NOPMP_MC-03"/>
    <x v="9"/>
    <n v="11.2687072868193"/>
  </r>
  <r>
    <x v="0"/>
    <x v="1"/>
    <x v="1"/>
    <x v="7"/>
    <x v="14"/>
    <s v="NO4_A1"/>
    <x v="5"/>
    <s v="GNR_RES_WTR_NOPMP_MC-04"/>
    <x v="9"/>
    <n v="15.024943049092499"/>
  </r>
  <r>
    <x v="0"/>
    <x v="1"/>
    <x v="1"/>
    <x v="7"/>
    <x v="14"/>
    <s v="NO4_A1"/>
    <x v="5"/>
    <s v="GNR_RES_WTR_NOPMP_MC-05"/>
    <x v="9"/>
    <n v="13.8089690661785"/>
  </r>
  <r>
    <x v="0"/>
    <x v="1"/>
    <x v="1"/>
    <x v="7"/>
    <x v="14"/>
    <s v="NO4_A1"/>
    <x v="5"/>
    <s v="GNR_RES_WTR_NOPMP_MC-06"/>
    <x v="9"/>
    <n v="11.2687072868193"/>
  </r>
  <r>
    <x v="0"/>
    <x v="1"/>
    <x v="1"/>
    <x v="7"/>
    <x v="14"/>
    <s v="NO4_A1"/>
    <x v="5"/>
    <s v="GNR_RES_WTR_NOPMP_MC-07"/>
    <x v="9"/>
    <n v="11.099942806346499"/>
  </r>
  <r>
    <x v="0"/>
    <x v="1"/>
    <x v="1"/>
    <x v="7"/>
    <x v="14"/>
    <s v="NO4_A1"/>
    <x v="5"/>
    <s v="GNR_RES_WTR_NOPMP_MC-08"/>
    <x v="9"/>
    <n v="2.27682004135991"/>
  </r>
  <r>
    <x v="0"/>
    <x v="1"/>
    <x v="1"/>
    <x v="7"/>
    <x v="14"/>
    <s v="NO4_A1"/>
    <x v="6"/>
    <s v="GNR_WT_WIND_ONS"/>
    <x v="9"/>
    <n v="5.9716212192000002"/>
  </r>
  <r>
    <x v="0"/>
    <x v="1"/>
    <x v="1"/>
    <x v="7"/>
    <x v="14"/>
    <s v="NO4_A1"/>
    <x v="6"/>
    <s v="GNR_WT_WIND_ON_LS_Y-2030"/>
    <x v="9"/>
    <n v="2.2238330538490501"/>
  </r>
  <r>
    <x v="0"/>
    <x v="1"/>
    <x v="1"/>
    <x v="7"/>
    <x v="14"/>
    <s v="NO4_A2"/>
    <x v="3"/>
    <s v="GNR_BO_ELEC_E-99"/>
    <x v="9"/>
    <n v="-6.2162827482822904E-3"/>
  </r>
  <r>
    <x v="0"/>
    <x v="1"/>
    <x v="1"/>
    <x v="7"/>
    <x v="14"/>
    <s v="NO4_A2"/>
    <x v="3"/>
    <s v="GNR_BO_ELEC_E-99"/>
    <x v="9"/>
    <n v="6.1541199207994701E-3"/>
  </r>
  <r>
    <x v="0"/>
    <x v="1"/>
    <x v="1"/>
    <x v="7"/>
    <x v="14"/>
    <s v="NO4_A2"/>
    <x v="3"/>
    <s v="GNR_HP_ELEC_COP-270"/>
    <x v="9"/>
    <n v="-8.7736655999999993E-3"/>
  </r>
  <r>
    <x v="0"/>
    <x v="1"/>
    <x v="1"/>
    <x v="7"/>
    <x v="14"/>
    <s v="NO4_A2"/>
    <x v="3"/>
    <s v="GNR_HP_ELEC_COP-270"/>
    <x v="9"/>
    <n v="2.368889712E-2"/>
  </r>
  <r>
    <x v="0"/>
    <x v="1"/>
    <x v="1"/>
    <x v="7"/>
    <x v="14"/>
    <s v="NO4_A2"/>
    <x v="14"/>
    <s v="GNR_HS_HEAT_PIT_L-DEC_E-91_Y-2020"/>
    <x v="9"/>
    <n v="1.1485167569020801E-5"/>
  </r>
  <r>
    <x v="0"/>
    <x v="1"/>
    <x v="1"/>
    <x v="7"/>
    <x v="14"/>
    <s v="NO4_A2"/>
    <x v="14"/>
    <s v="GNR_HS_HEAT_PIT_L-DEC_E-91_Y-2030"/>
    <x v="9"/>
    <n v="1.31368894067622E-6"/>
  </r>
  <r>
    <x v="0"/>
    <x v="1"/>
    <x v="1"/>
    <x v="7"/>
    <x v="14"/>
    <s v="NO4_A2"/>
    <x v="2"/>
    <s v="GNR_BO_MSW_E-90"/>
    <x v="9"/>
    <n v="0.37282525332643202"/>
  </r>
  <r>
    <x v="0"/>
    <x v="1"/>
    <x v="1"/>
    <x v="7"/>
    <x v="14"/>
    <s v="NO4_A2"/>
    <x v="2"/>
    <s v="GNR_ST_MSW_BP_CB-20"/>
    <x v="9"/>
    <n v="2.1758690688000001E-2"/>
  </r>
  <r>
    <x v="0"/>
    <x v="1"/>
    <x v="1"/>
    <x v="7"/>
    <x v="14"/>
    <s v="NO4_A2"/>
    <x v="2"/>
    <s v="GNR_ST_MSW_BP_CB-20"/>
    <x v="9"/>
    <n v="0.10879345343999999"/>
  </r>
  <r>
    <x v="0"/>
    <x v="1"/>
    <x v="1"/>
    <x v="7"/>
    <x v="15"/>
    <s v="NO5_A1"/>
    <x v="14"/>
    <s v="GNR_HS_HEAT_PIT_L-CEN_E-90_Y-2020"/>
    <x v="9"/>
    <n v="6.5755748148754899E-5"/>
  </r>
  <r>
    <x v="0"/>
    <x v="1"/>
    <x v="1"/>
    <x v="7"/>
    <x v="15"/>
    <s v="NO5_A1"/>
    <x v="2"/>
    <s v="GNR_ST_MSW_BP_E-23_LS-220-MW-FEED_Y-2020"/>
    <x v="9"/>
    <n v="44.952903764706299"/>
  </r>
  <r>
    <x v="0"/>
    <x v="1"/>
    <x v="1"/>
    <x v="7"/>
    <x v="15"/>
    <s v="NO5_A1"/>
    <x v="2"/>
    <s v="GNR_ST_MSW_BP_E-23_LS-220-MW-FEED_Y-2020"/>
    <x v="9"/>
    <n v="149.84301254902101"/>
  </r>
  <r>
    <x v="0"/>
    <x v="1"/>
    <x v="1"/>
    <x v="7"/>
    <x v="15"/>
    <s v="NO5_A1"/>
    <x v="5"/>
    <s v="GNR_RES_WTR_NOPMP_MC-01"/>
    <x v="9"/>
    <n v="1.3804489204968799"/>
  </r>
  <r>
    <x v="0"/>
    <x v="1"/>
    <x v="1"/>
    <x v="7"/>
    <x v="15"/>
    <s v="NO5_A1"/>
    <x v="5"/>
    <s v="GNR_RES_WTR_NOPMP_MC-02"/>
    <x v="9"/>
    <n v="10.4986107004739"/>
  </r>
  <r>
    <x v="0"/>
    <x v="1"/>
    <x v="1"/>
    <x v="7"/>
    <x v="15"/>
    <s v="NO5_A1"/>
    <x v="5"/>
    <s v="GNR_RES_WTR_NOPMP_MC-03"/>
    <x v="9"/>
    <n v="10.871762835942"/>
  </r>
  <r>
    <x v="0"/>
    <x v="1"/>
    <x v="1"/>
    <x v="7"/>
    <x v="15"/>
    <s v="NO5_A1"/>
    <x v="5"/>
    <s v="GNR_RES_WTR_NOPMP_MC-04"/>
    <x v="9"/>
    <n v="14.281217601325"/>
  </r>
  <r>
    <x v="0"/>
    <x v="1"/>
    <x v="1"/>
    <x v="7"/>
    <x v="15"/>
    <s v="NO5_A1"/>
    <x v="5"/>
    <s v="GNR_RES_WTR_NOPMP_MC-05"/>
    <x v="9"/>
    <n v="14.5943242075152"/>
  </r>
  <r>
    <x v="0"/>
    <x v="1"/>
    <x v="1"/>
    <x v="7"/>
    <x v="15"/>
    <s v="NO5_A1"/>
    <x v="5"/>
    <s v="GNR_RES_WTR_NOPMP_MC-06"/>
    <x v="9"/>
    <n v="16.066369801490598"/>
  </r>
  <r>
    <x v="0"/>
    <x v="1"/>
    <x v="1"/>
    <x v="7"/>
    <x v="15"/>
    <s v="NO5_A1"/>
    <x v="5"/>
    <s v="GNR_RES_WTR_NOPMP_MC-07"/>
    <x v="9"/>
    <n v="13.9027539078684"/>
  </r>
  <r>
    <x v="0"/>
    <x v="1"/>
    <x v="1"/>
    <x v="7"/>
    <x v="15"/>
    <s v="NO5_A1"/>
    <x v="5"/>
    <s v="GNR_RES_WTR_NOPMP_MC-08"/>
    <x v="9"/>
    <n v="4.6367017526438996"/>
  </r>
  <r>
    <x v="0"/>
    <x v="1"/>
    <x v="1"/>
    <x v="7"/>
    <x v="15"/>
    <s v="NO5_A1"/>
    <x v="5"/>
    <s v="GNR_RES_WTR_PMP_MC-01"/>
    <x v="9"/>
    <n v="3.97500768"/>
  </r>
  <r>
    <x v="0"/>
    <x v="1"/>
    <x v="1"/>
    <x v="7"/>
    <x v="15"/>
    <s v="NO5_A1"/>
    <x v="6"/>
    <s v="GNR_WT_WIND_ON_LS_Y-2020"/>
    <x v="9"/>
    <n v="1.6674071036"/>
  </r>
  <r>
    <x v="0"/>
    <x v="1"/>
    <x v="1"/>
    <x v="7"/>
    <x v="15"/>
    <s v="NO5_A2"/>
    <x v="3"/>
    <s v="GNR_BO_ELEC_E-99"/>
    <x v="9"/>
    <n v="-2.6156059764309701E-2"/>
  </r>
  <r>
    <x v="0"/>
    <x v="1"/>
    <x v="1"/>
    <x v="7"/>
    <x v="15"/>
    <s v="NO5_A2"/>
    <x v="3"/>
    <s v="GNR_BO_ELEC_E-99"/>
    <x v="9"/>
    <n v="2.5894499166666599E-2"/>
  </r>
  <r>
    <x v="0"/>
    <x v="1"/>
    <x v="1"/>
    <x v="7"/>
    <x v="15"/>
    <s v="NO5_A2"/>
    <x v="3"/>
    <s v="GNR_HP_ELEC_GROUND-WTR_COP-380_LS-4-MW_Y-2030"/>
    <x v="9"/>
    <n v="-0.115241888468179"/>
  </r>
  <r>
    <x v="0"/>
    <x v="1"/>
    <x v="1"/>
    <x v="7"/>
    <x v="15"/>
    <s v="NO5_A2"/>
    <x v="3"/>
    <s v="GNR_HP_ELEC_GROUND-WTR_COP-380_LS-4-MW_Y-2030"/>
    <x v="9"/>
    <n v="0.43791917617907999"/>
  </r>
  <r>
    <x v="0"/>
    <x v="1"/>
    <x v="1"/>
    <x v="7"/>
    <x v="15"/>
    <s v="NO5_A2"/>
    <x v="14"/>
    <s v="GNR_HS_HEAT_PIT_L-DEC_E-91_Y-2020"/>
    <x v="9"/>
    <n v="2.1099476213794698E-5"/>
  </r>
  <r>
    <x v="0"/>
    <x v="1"/>
    <x v="1"/>
    <x v="7"/>
    <x v="15"/>
    <s v="NO5_A2"/>
    <x v="14"/>
    <s v="GNR_HS_HEAT_PIT_L-DEC_E-91_Y-2030"/>
    <x v="9"/>
    <n v="1.64136412656673E-5"/>
  </r>
  <r>
    <x v="0"/>
    <x v="1"/>
    <x v="1"/>
    <x v="7"/>
    <x v="15"/>
    <s v="NO5_A2"/>
    <x v="2"/>
    <s v="GNR_ST_MSW_BP_CB-20"/>
    <x v="9"/>
    <n v="0.99727332319999895"/>
  </r>
  <r>
    <x v="0"/>
    <x v="1"/>
    <x v="1"/>
    <x v="7"/>
    <x v="15"/>
    <s v="NO5_A2"/>
    <x v="2"/>
    <s v="GNR_ST_MSW_BP_CB-20"/>
    <x v="9"/>
    <n v="4.9863666159999998"/>
  </r>
  <r>
    <x v="0"/>
    <x v="1"/>
    <x v="1"/>
    <x v="7"/>
    <x v="15"/>
    <s v="NO5_Offshore"/>
    <x v="6"/>
    <s v="GNR_WT_WIND_OFF_L-NS_Y-2030"/>
    <x v="9"/>
    <n v="164.694961193833"/>
  </r>
  <r>
    <x v="0"/>
    <x v="1"/>
    <x v="1"/>
    <x v="8"/>
    <x v="16"/>
    <s v="PL_A"/>
    <x v="14"/>
    <s v="GNR_HS_HEAT_PIT_L-CEN_E-90_Y-2020"/>
    <x v="9"/>
    <n v="1.6989813100673299E-3"/>
  </r>
  <r>
    <x v="0"/>
    <x v="1"/>
    <x v="1"/>
    <x v="8"/>
    <x v="16"/>
    <s v="PL_A"/>
    <x v="14"/>
    <s v="GNR_HS_HEAT_PIT_L-CEN_E-90_Y-2030"/>
    <x v="9"/>
    <n v="7.8724969295777705E-4"/>
  </r>
  <r>
    <x v="0"/>
    <x v="1"/>
    <x v="1"/>
    <x v="8"/>
    <x v="16"/>
    <s v="PL_A"/>
    <x v="2"/>
    <s v="GNR_BO_MSW_E-100"/>
    <x v="9"/>
    <n v="55.645560197974902"/>
  </r>
  <r>
    <x v="0"/>
    <x v="1"/>
    <x v="1"/>
    <x v="8"/>
    <x v="16"/>
    <s v="PL_A"/>
    <x v="2"/>
    <s v="GNR_ST_MSW_BP_E-24_LS-220-MW-FEED_Y-2030"/>
    <x v="9"/>
    <n v="490.25973897147099"/>
  </r>
  <r>
    <x v="0"/>
    <x v="1"/>
    <x v="1"/>
    <x v="8"/>
    <x v="16"/>
    <s v="PL_A"/>
    <x v="2"/>
    <s v="GNR_ST_MSW_BP_E-24_LS-220-MW-FEED_Y-2030"/>
    <x v="9"/>
    <n v="1634.1991299049"/>
  </r>
  <r>
    <x v="0"/>
    <x v="1"/>
    <x v="1"/>
    <x v="8"/>
    <x v="16"/>
    <s v="PL_A"/>
    <x v="5"/>
    <s v="GNR_ES_WTR_PMP"/>
    <x v="9"/>
    <n v="3.4067546676799999E-3"/>
  </r>
  <r>
    <x v="0"/>
    <x v="1"/>
    <x v="1"/>
    <x v="8"/>
    <x v="16"/>
    <s v="PL_A"/>
    <x v="6"/>
    <s v="GNR_WT_WIND_ONS"/>
    <x v="9"/>
    <n v="40.073818585247999"/>
  </r>
  <r>
    <x v="0"/>
    <x v="1"/>
    <x v="1"/>
    <x v="8"/>
    <x v="16"/>
    <s v="PL_A"/>
    <x v="6"/>
    <s v="GNR_WT_WIND_ON_LS_Y-2020"/>
    <x v="9"/>
    <n v="142.27201841459299"/>
  </r>
  <r>
    <x v="0"/>
    <x v="1"/>
    <x v="1"/>
    <x v="8"/>
    <x v="16"/>
    <s v="PL_A"/>
    <x v="17"/>
    <s v="GNR_ST_WOODCHI_BP_E-29_LS-600-MW-FEED_Y-2030"/>
    <x v="9"/>
    <n v="2.1267147154583101"/>
  </r>
  <r>
    <x v="0"/>
    <x v="1"/>
    <x v="1"/>
    <x v="8"/>
    <x v="16"/>
    <s v="PL_A"/>
    <x v="17"/>
    <s v="GNR_ST_WOODCHI_BP_E-29_LS-600-MW-FEED_Y-2030"/>
    <x v="9"/>
    <n v="6.2550432807597502"/>
  </r>
  <r>
    <x v="0"/>
    <x v="1"/>
    <x v="1"/>
    <x v="8"/>
    <x v="16"/>
    <s v="PL_Rural"/>
    <x v="11"/>
    <s v="GNR_ST_NUCL_CND_E-33"/>
    <x v="9"/>
    <n v="52.643757682758597"/>
  </r>
  <r>
    <x v="0"/>
    <x v="1"/>
    <x v="1"/>
    <x v="9"/>
    <x v="17"/>
    <s v="SE1A"/>
    <x v="5"/>
    <s v="GNR_RES_WTR_NOPMP_MC-01"/>
    <x v="9"/>
    <n v="3.6303279599999998"/>
  </r>
  <r>
    <x v="0"/>
    <x v="1"/>
    <x v="1"/>
    <x v="9"/>
    <x v="17"/>
    <s v="SE1A"/>
    <x v="5"/>
    <s v="GNR_RES_WTR_NOPMP_MC-02"/>
    <x v="9"/>
    <n v="7.2606559199999996"/>
  </r>
  <r>
    <x v="0"/>
    <x v="1"/>
    <x v="1"/>
    <x v="9"/>
    <x v="17"/>
    <s v="SE1A"/>
    <x v="5"/>
    <s v="GNR_RES_WTR_NOPMP_MC-03"/>
    <x v="9"/>
    <n v="6.2969606528474804"/>
  </r>
  <r>
    <x v="0"/>
    <x v="1"/>
    <x v="1"/>
    <x v="9"/>
    <x v="17"/>
    <s v="SE1A"/>
    <x v="5"/>
    <s v="GNR_RES_WTR_NOPMP_MC-04"/>
    <x v="9"/>
    <n v="4.8404372799999997"/>
  </r>
  <r>
    <x v="0"/>
    <x v="1"/>
    <x v="1"/>
    <x v="9"/>
    <x v="17"/>
    <s v="SE1A"/>
    <x v="5"/>
    <s v="GNR_RES_WTR_NOPMP_MC-05"/>
    <x v="9"/>
    <n v="6.0505465999999997"/>
  </r>
  <r>
    <x v="0"/>
    <x v="1"/>
    <x v="1"/>
    <x v="9"/>
    <x v="17"/>
    <s v="SE1A"/>
    <x v="5"/>
    <s v="GNR_RES_WTR_NOPMP_MC-06"/>
    <x v="9"/>
    <n v="7.2606559199999996"/>
  </r>
  <r>
    <x v="0"/>
    <x v="1"/>
    <x v="1"/>
    <x v="9"/>
    <x v="17"/>
    <s v="SE1A"/>
    <x v="5"/>
    <s v="GNR_RES_WTR_NOPMP_MC-07"/>
    <x v="9"/>
    <n v="4.2353826200000002"/>
  </r>
  <r>
    <x v="0"/>
    <x v="1"/>
    <x v="1"/>
    <x v="9"/>
    <x v="17"/>
    <s v="SE1A"/>
    <x v="6"/>
    <s v="GNR_WT_WIND_ONS"/>
    <x v="9"/>
    <n v="13.983197581320599"/>
  </r>
  <r>
    <x v="0"/>
    <x v="1"/>
    <x v="1"/>
    <x v="9"/>
    <x v="17"/>
    <s v="SE1_IND"/>
    <x v="3"/>
    <s v="GNR_BO_ELEC_E-99_LS-10-MW-FEED_Y-2020"/>
    <x v="9"/>
    <n v="-0.118224522111959"/>
  </r>
  <r>
    <x v="0"/>
    <x v="1"/>
    <x v="1"/>
    <x v="9"/>
    <x v="17"/>
    <s v="SE1_IND"/>
    <x v="3"/>
    <s v="GNR_BO_ELEC_E-99_LS-10-MW-FEED_Y-2020"/>
    <x v="9"/>
    <n v="0.117042276890839"/>
  </r>
  <r>
    <x v="0"/>
    <x v="1"/>
    <x v="1"/>
    <x v="9"/>
    <x v="17"/>
    <s v="SE1_IND"/>
    <x v="3"/>
    <s v="GNR_HP_ELEC_AIR-WTR_COP-310_LS_Y-2020"/>
    <x v="9"/>
    <n v="-0.25732223822225703"/>
  </r>
  <r>
    <x v="0"/>
    <x v="1"/>
    <x v="1"/>
    <x v="9"/>
    <x v="17"/>
    <s v="SE1_IND"/>
    <x v="3"/>
    <s v="GNR_HP_ELEC_AIR-WTR_COP-310_LS_Y-2020"/>
    <x v="9"/>
    <n v="0.80541860563566303"/>
  </r>
  <r>
    <x v="0"/>
    <x v="1"/>
    <x v="1"/>
    <x v="9"/>
    <x v="17"/>
    <s v="SE1_IND"/>
    <x v="14"/>
    <s v="GNR_HS_HEAT_PIT_L-CEN_E-90_Y-2020"/>
    <x v="9"/>
    <n v="4.6648715375688799E-5"/>
  </r>
  <r>
    <x v="0"/>
    <x v="1"/>
    <x v="1"/>
    <x v="9"/>
    <x v="17"/>
    <s v="SE1_IND"/>
    <x v="2"/>
    <s v="GNR_ST_MSW_BP_E-23_LS-220-MW-FEED_Y-2020"/>
    <x v="9"/>
    <n v="20.854028003874099"/>
  </r>
  <r>
    <x v="0"/>
    <x v="1"/>
    <x v="1"/>
    <x v="9"/>
    <x v="17"/>
    <s v="SE1_IND"/>
    <x v="2"/>
    <s v="GNR_ST_MSW_BP_E-23_LS-220-MW-FEED_Y-2020"/>
    <x v="9"/>
    <n v="69.513426679580306"/>
  </r>
  <r>
    <x v="0"/>
    <x v="1"/>
    <x v="1"/>
    <x v="9"/>
    <x v="17"/>
    <s v="SE1_medium"/>
    <x v="3"/>
    <s v="GNR_HP_ELEC_GROUND-WTR_COP-380_LS-4-MW_Y-2030"/>
    <x v="9"/>
    <n v="-0.55654292847293396"/>
  </r>
  <r>
    <x v="0"/>
    <x v="1"/>
    <x v="1"/>
    <x v="9"/>
    <x v="17"/>
    <s v="SE1_medium"/>
    <x v="3"/>
    <s v="GNR_HP_ELEC_GROUND-WTR_COP-380_LS-4-MW_Y-2030"/>
    <x v="9"/>
    <n v="2.1148631281971499"/>
  </r>
  <r>
    <x v="0"/>
    <x v="1"/>
    <x v="1"/>
    <x v="9"/>
    <x v="17"/>
    <s v="SE1_medium"/>
    <x v="14"/>
    <s v="GNR_HS_HEAT_PIT_L-DEC_E-91_Y-2020"/>
    <x v="9"/>
    <n v="4.1481086096799698E-5"/>
  </r>
  <r>
    <x v="0"/>
    <x v="1"/>
    <x v="1"/>
    <x v="9"/>
    <x v="17"/>
    <s v="SE1_medium"/>
    <x v="14"/>
    <s v="GNR_HS_HEAT_PIT_L-DEC_E-91_Y-2030"/>
    <x v="9"/>
    <n v="2.0568570341102298E-5"/>
  </r>
  <r>
    <x v="0"/>
    <x v="1"/>
    <x v="1"/>
    <x v="9"/>
    <x v="17"/>
    <s v="SE1_medium"/>
    <x v="14"/>
    <s v="GNR_HS_HEAT_WTR-TANK_LS_E-95_Y-2010"/>
    <x v="9"/>
    <n v="5.1971826985220896E-6"/>
  </r>
  <r>
    <x v="0"/>
    <x v="1"/>
    <x v="1"/>
    <x v="9"/>
    <x v="17"/>
    <s v="SE1_medium"/>
    <x v="2"/>
    <s v="GNR_BO_MSW_E-90"/>
    <x v="9"/>
    <n v="1.6693668059392499"/>
  </r>
  <r>
    <x v="0"/>
    <x v="1"/>
    <x v="1"/>
    <x v="9"/>
    <x v="17"/>
    <s v="SE1_medium"/>
    <x v="2"/>
    <s v="GNR_ST_MSW_BP_CB-20"/>
    <x v="9"/>
    <n v="3.0549201725952"/>
  </r>
  <r>
    <x v="0"/>
    <x v="1"/>
    <x v="1"/>
    <x v="9"/>
    <x v="17"/>
    <s v="SE1_medium"/>
    <x v="2"/>
    <s v="GNR_ST_MSW_BP_CB-20"/>
    <x v="9"/>
    <n v="15.274600862976"/>
  </r>
  <r>
    <x v="0"/>
    <x v="1"/>
    <x v="1"/>
    <x v="9"/>
    <x v="17"/>
    <s v="SE1_medium"/>
    <x v="8"/>
    <s v="GNR_BO_WOODWST_E-90"/>
    <x v="9"/>
    <n v="3.59420930556624E-2"/>
  </r>
  <r>
    <x v="0"/>
    <x v="1"/>
    <x v="1"/>
    <x v="9"/>
    <x v="17"/>
    <s v="SE1_small"/>
    <x v="3"/>
    <s v="GNR_HP_ELEC_GROUND-WTR_COP-360_LS-4-MW_Y-2020"/>
    <x v="9"/>
    <n v="-0.25179516155291298"/>
  </r>
  <r>
    <x v="0"/>
    <x v="1"/>
    <x v="1"/>
    <x v="9"/>
    <x v="17"/>
    <s v="SE1_small"/>
    <x v="3"/>
    <s v="GNR_HP_ELEC_GROUND-WTR_COP-360_LS-4-MW_Y-2020"/>
    <x v="9"/>
    <n v="0.90646258159048798"/>
  </r>
  <r>
    <x v="0"/>
    <x v="1"/>
    <x v="1"/>
    <x v="9"/>
    <x v="17"/>
    <s v="SE1_small"/>
    <x v="14"/>
    <s v="GNR_HS_HEAT_PIT_L-DEC_E-91_Y-2020"/>
    <x v="9"/>
    <n v="5.0492714786516397E-5"/>
  </r>
  <r>
    <x v="0"/>
    <x v="1"/>
    <x v="1"/>
    <x v="9"/>
    <x v="17"/>
    <s v="SE1_small"/>
    <x v="14"/>
    <s v="GNR_HS_HEAT_WTR-TANK_LS_E-95_Y-2010"/>
    <x v="9"/>
    <n v="1.19728258401004E-6"/>
  </r>
  <r>
    <x v="0"/>
    <x v="1"/>
    <x v="1"/>
    <x v="9"/>
    <x v="18"/>
    <s v="SE2A"/>
    <x v="5"/>
    <s v="GNR_RES_WTR_NOPMP_MC-01"/>
    <x v="9"/>
    <n v="3.6481010952336899"/>
  </r>
  <r>
    <x v="0"/>
    <x v="1"/>
    <x v="1"/>
    <x v="9"/>
    <x v="18"/>
    <s v="SE2A"/>
    <x v="5"/>
    <s v="GNR_RES_WTR_NOPMP_MC-02"/>
    <x v="9"/>
    <n v="8.4063702541606293"/>
  </r>
  <r>
    <x v="0"/>
    <x v="1"/>
    <x v="1"/>
    <x v="9"/>
    <x v="18"/>
    <s v="SE2A"/>
    <x v="5"/>
    <s v="GNR_RES_WTR_NOPMP_MC-03"/>
    <x v="9"/>
    <n v="11.537487138084201"/>
  </r>
  <r>
    <x v="0"/>
    <x v="1"/>
    <x v="1"/>
    <x v="9"/>
    <x v="18"/>
    <s v="SE2A"/>
    <x v="5"/>
    <s v="GNR_RES_WTR_NOPMP_MC-04"/>
    <x v="9"/>
    <n v="15.383316184112299"/>
  </r>
  <r>
    <x v="0"/>
    <x v="1"/>
    <x v="1"/>
    <x v="9"/>
    <x v="18"/>
    <s v="SE2A"/>
    <x v="5"/>
    <s v="GNR_RES_WTR_NOPMP_MC-05"/>
    <x v="9"/>
    <n v="19.2291452301404"/>
  </r>
  <r>
    <x v="0"/>
    <x v="1"/>
    <x v="1"/>
    <x v="9"/>
    <x v="18"/>
    <s v="SE2A"/>
    <x v="5"/>
    <s v="GNR_RES_WTR_NOPMP_MC-06"/>
    <x v="9"/>
    <n v="18.256206192030099"/>
  </r>
  <r>
    <x v="0"/>
    <x v="1"/>
    <x v="1"/>
    <x v="9"/>
    <x v="18"/>
    <s v="SE2A"/>
    <x v="5"/>
    <s v="GNR_RES_WTR_PMP_MC-01"/>
    <x v="9"/>
    <n v="0.96689376000000005"/>
  </r>
  <r>
    <x v="0"/>
    <x v="1"/>
    <x v="1"/>
    <x v="9"/>
    <x v="18"/>
    <s v="SE2A"/>
    <x v="6"/>
    <s v="GNR_WT_WIND_ONS"/>
    <x v="9"/>
    <n v="26.5858937339679"/>
  </r>
  <r>
    <x v="0"/>
    <x v="1"/>
    <x v="1"/>
    <x v="9"/>
    <x v="18"/>
    <s v="SE2_IND"/>
    <x v="14"/>
    <s v="GNR_HS_HEAT_PIT_L-CEN_E-90_Y-2020"/>
    <x v="9"/>
    <n v="9.6546521662384005E-5"/>
  </r>
  <r>
    <x v="0"/>
    <x v="1"/>
    <x v="1"/>
    <x v="9"/>
    <x v="18"/>
    <s v="SE2_IND"/>
    <x v="2"/>
    <s v="GNR_ST_MSW_BP_E-23_LS-220-MW-FEED_Y-2020"/>
    <x v="9"/>
    <n v="66.002541516037098"/>
  </r>
  <r>
    <x v="0"/>
    <x v="1"/>
    <x v="1"/>
    <x v="9"/>
    <x v="18"/>
    <s v="SE2_IND"/>
    <x v="2"/>
    <s v="GNR_ST_MSW_BP_E-23_LS-220-MW-FEED_Y-2020"/>
    <x v="9"/>
    <n v="220.00847172012399"/>
  </r>
  <r>
    <x v="0"/>
    <x v="1"/>
    <x v="1"/>
    <x v="9"/>
    <x v="18"/>
    <s v="SE2_medium"/>
    <x v="3"/>
    <s v="GNR_HP_ELEC_GROUND-WTR_COP-360_LS-4-MW_Y-2020"/>
    <x v="9"/>
    <n v="-1.13068362151664"/>
  </r>
  <r>
    <x v="0"/>
    <x v="1"/>
    <x v="1"/>
    <x v="9"/>
    <x v="18"/>
    <s v="SE2_medium"/>
    <x v="3"/>
    <s v="GNR_HP_ELEC_GROUND-WTR_COP-360_LS-4-MW_Y-2020"/>
    <x v="9"/>
    <n v="4.0704610374599097"/>
  </r>
  <r>
    <x v="0"/>
    <x v="1"/>
    <x v="1"/>
    <x v="9"/>
    <x v="18"/>
    <s v="SE2_medium"/>
    <x v="3"/>
    <s v="GNR_HP_ELEC_GROUND-WTR_COP-380_LS-4-MW_Y-2030"/>
    <x v="9"/>
    <n v="-0.25402166166180001"/>
  </r>
  <r>
    <x v="0"/>
    <x v="1"/>
    <x v="1"/>
    <x v="9"/>
    <x v="18"/>
    <s v="SE2_medium"/>
    <x v="3"/>
    <s v="GNR_HP_ELEC_GROUND-WTR_COP-380_LS-4-MW_Y-2030"/>
    <x v="9"/>
    <n v="0.96528231431483902"/>
  </r>
  <r>
    <x v="0"/>
    <x v="1"/>
    <x v="1"/>
    <x v="9"/>
    <x v="18"/>
    <s v="SE2_medium"/>
    <x v="14"/>
    <s v="GNR_HS_HEAT_PIT_L-DEC_E-91_Y-2020"/>
    <x v="9"/>
    <n v="2.48274442729765E-4"/>
  </r>
  <r>
    <x v="0"/>
    <x v="1"/>
    <x v="1"/>
    <x v="9"/>
    <x v="18"/>
    <s v="SE2_medium"/>
    <x v="14"/>
    <s v="GNR_HS_HEAT_WTR-TANK_LS_E-95_Y-2010"/>
    <x v="9"/>
    <n v="1.83739892882E-5"/>
  </r>
  <r>
    <x v="0"/>
    <x v="1"/>
    <x v="1"/>
    <x v="9"/>
    <x v="18"/>
    <s v="SE2_medium"/>
    <x v="2"/>
    <s v="GNR_ST_MSW_BP_CB-20"/>
    <x v="9"/>
    <n v="1.3598292125976199"/>
  </r>
  <r>
    <x v="0"/>
    <x v="1"/>
    <x v="1"/>
    <x v="9"/>
    <x v="18"/>
    <s v="SE2_medium"/>
    <x v="2"/>
    <s v="GNR_ST_MSW_BP_CB-20"/>
    <x v="9"/>
    <n v="6.7991460629881004"/>
  </r>
  <r>
    <x v="0"/>
    <x v="1"/>
    <x v="1"/>
    <x v="9"/>
    <x v="18"/>
    <s v="SE2_medium"/>
    <x v="2"/>
    <s v="GNR_ST_MSW_BP_CB-40"/>
    <x v="9"/>
    <n v="4.2037790409216003"/>
  </r>
  <r>
    <x v="0"/>
    <x v="1"/>
    <x v="1"/>
    <x v="9"/>
    <x v="18"/>
    <s v="SE2_medium"/>
    <x v="2"/>
    <s v="GNR_ST_MSW_BP_CB-40"/>
    <x v="9"/>
    <n v="10.509447602304"/>
  </r>
  <r>
    <x v="0"/>
    <x v="1"/>
    <x v="1"/>
    <x v="9"/>
    <x v="18"/>
    <s v="SE2_medium"/>
    <x v="17"/>
    <s v="GNR_ST_WOODCHI_BP_CB-50"/>
    <x v="9"/>
    <n v="0.16863336229824"/>
  </r>
  <r>
    <x v="0"/>
    <x v="1"/>
    <x v="1"/>
    <x v="9"/>
    <x v="18"/>
    <s v="SE2_medium"/>
    <x v="17"/>
    <s v="GNR_ST_WOODCHI_BP_CB-50"/>
    <x v="9"/>
    <n v="0.33726672459647999"/>
  </r>
  <r>
    <x v="0"/>
    <x v="1"/>
    <x v="1"/>
    <x v="9"/>
    <x v="18"/>
    <s v="SE2_small"/>
    <x v="3"/>
    <s v="GNR_HP_ELEC_GROUND-WTR_COP-360_LS-4-MW_Y-2020"/>
    <x v="9"/>
    <n v="-0.37340391194099598"/>
  </r>
  <r>
    <x v="0"/>
    <x v="1"/>
    <x v="1"/>
    <x v="9"/>
    <x v="18"/>
    <s v="SE2_small"/>
    <x v="3"/>
    <s v="GNR_HP_ELEC_GROUND-WTR_COP-360_LS-4-MW_Y-2020"/>
    <x v="9"/>
    <n v="1.34425408298758"/>
  </r>
  <r>
    <x v="0"/>
    <x v="1"/>
    <x v="1"/>
    <x v="9"/>
    <x v="18"/>
    <s v="SE2_small"/>
    <x v="14"/>
    <s v="GNR_HS_HEAT_PIT_L-DEC_E-91_Y-2020"/>
    <x v="9"/>
    <n v="7.9619848017695004E-5"/>
  </r>
  <r>
    <x v="0"/>
    <x v="1"/>
    <x v="1"/>
    <x v="9"/>
    <x v="19"/>
    <s v="SE3A"/>
    <x v="11"/>
    <s v="GNR_ST_NUCL_CND_E-33"/>
    <x v="9"/>
    <n v="96.434413118896501"/>
  </r>
  <r>
    <x v="0"/>
    <x v="1"/>
    <x v="1"/>
    <x v="9"/>
    <x v="19"/>
    <s v="SE3A"/>
    <x v="5"/>
    <s v="GNR_RES_WTR_NOPMP_MC-01"/>
    <x v="9"/>
    <n v="1.178177952"/>
  </r>
  <r>
    <x v="0"/>
    <x v="1"/>
    <x v="1"/>
    <x v="9"/>
    <x v="19"/>
    <s v="SE3A"/>
    <x v="5"/>
    <s v="GNR_RES_WTR_NOPMP_MC-02"/>
    <x v="9"/>
    <n v="1.96362992"/>
  </r>
  <r>
    <x v="0"/>
    <x v="1"/>
    <x v="1"/>
    <x v="9"/>
    <x v="19"/>
    <s v="SE3A"/>
    <x v="5"/>
    <s v="GNR_RES_WTR_NOPMP_MC-03"/>
    <x v="9"/>
    <n v="2.9454448800000002"/>
  </r>
  <r>
    <x v="0"/>
    <x v="1"/>
    <x v="1"/>
    <x v="9"/>
    <x v="19"/>
    <s v="SE3A"/>
    <x v="5"/>
    <s v="GNR_RES_WTR_NOPMP_MC-04"/>
    <x v="9"/>
    <n v="3.9272598400000001"/>
  </r>
  <r>
    <x v="0"/>
    <x v="1"/>
    <x v="1"/>
    <x v="9"/>
    <x v="19"/>
    <s v="SE3A"/>
    <x v="5"/>
    <s v="GNR_RES_WTR_NOPMP_MC-05"/>
    <x v="9"/>
    <n v="4.9090748"/>
  </r>
  <r>
    <x v="0"/>
    <x v="1"/>
    <x v="1"/>
    <x v="9"/>
    <x v="19"/>
    <s v="SE3A"/>
    <x v="5"/>
    <s v="GNR_RES_WTR_NOPMP_MC-06"/>
    <x v="9"/>
    <n v="2.27571810954062"/>
  </r>
  <r>
    <x v="0"/>
    <x v="1"/>
    <x v="1"/>
    <x v="9"/>
    <x v="19"/>
    <s v="SE3A"/>
    <x v="6"/>
    <s v="GNR_WT_WIND_ONS"/>
    <x v="9"/>
    <n v="17.239547501285799"/>
  </r>
  <r>
    <x v="0"/>
    <x v="1"/>
    <x v="1"/>
    <x v="9"/>
    <x v="19"/>
    <s v="SE3_IND"/>
    <x v="14"/>
    <s v="GNR_HS_HEAT_PIT_L-CEN_E-90_Y-2020"/>
    <x v="9"/>
    <n v="1.4748259469111899E-4"/>
  </r>
  <r>
    <x v="0"/>
    <x v="1"/>
    <x v="1"/>
    <x v="9"/>
    <x v="19"/>
    <s v="SE3_IND"/>
    <x v="2"/>
    <s v="GNR_ST_MSW_BP_E-23_LS-220-MW-FEED_Y-2020"/>
    <x v="9"/>
    <n v="100.824202792446"/>
  </r>
  <r>
    <x v="0"/>
    <x v="1"/>
    <x v="1"/>
    <x v="9"/>
    <x v="19"/>
    <s v="SE3_IND"/>
    <x v="2"/>
    <s v="GNR_ST_MSW_BP_E-23_LS-220-MW-FEED_Y-2020"/>
    <x v="9"/>
    <n v="336.08067597482"/>
  </r>
  <r>
    <x v="0"/>
    <x v="1"/>
    <x v="1"/>
    <x v="9"/>
    <x v="19"/>
    <s v="SE3_large"/>
    <x v="3"/>
    <s v="GNR_HP_ELEC_COP-270"/>
    <x v="9"/>
    <n v="-0.545916970666667"/>
  </r>
  <r>
    <x v="0"/>
    <x v="1"/>
    <x v="1"/>
    <x v="9"/>
    <x v="19"/>
    <s v="SE3_large"/>
    <x v="3"/>
    <s v="GNR_HP_ELEC_COP-270"/>
    <x v="9"/>
    <n v="1.4739758208"/>
  </r>
  <r>
    <x v="0"/>
    <x v="1"/>
    <x v="1"/>
    <x v="9"/>
    <x v="19"/>
    <s v="SE3_large"/>
    <x v="14"/>
    <s v="GNR_HS_HEAT_PIT_L-CEN_E-90_Y-2020"/>
    <x v="9"/>
    <n v="4.4869769091350801E-4"/>
  </r>
  <r>
    <x v="0"/>
    <x v="1"/>
    <x v="1"/>
    <x v="9"/>
    <x v="19"/>
    <s v="SE3_large"/>
    <x v="14"/>
    <s v="GNR_HS_HEAT_PIT_L-CEN_E-90_Y-2030"/>
    <x v="9"/>
    <n v="1.0008287712958899E-4"/>
  </r>
  <r>
    <x v="0"/>
    <x v="1"/>
    <x v="1"/>
    <x v="9"/>
    <x v="19"/>
    <s v="SE3_large"/>
    <x v="2"/>
    <s v="AROS6_ST_MSW_EXT"/>
    <x v="9"/>
    <n v="1.0088120228072699"/>
  </r>
  <r>
    <x v="0"/>
    <x v="1"/>
    <x v="1"/>
    <x v="9"/>
    <x v="19"/>
    <s v="SE3_large"/>
    <x v="2"/>
    <s v="AROS6_ST_MSW_EXT"/>
    <x v="9"/>
    <n v="10.0881202280727"/>
  </r>
  <r>
    <x v="0"/>
    <x v="1"/>
    <x v="1"/>
    <x v="9"/>
    <x v="19"/>
    <s v="SE3_large"/>
    <x v="2"/>
    <s v="GNR_ST_MSW_BP_CB-30"/>
    <x v="9"/>
    <n v="13.4187595589664"/>
  </r>
  <r>
    <x v="0"/>
    <x v="1"/>
    <x v="1"/>
    <x v="9"/>
    <x v="19"/>
    <s v="SE3_large"/>
    <x v="2"/>
    <s v="GNR_ST_MSW_BP_CB-30"/>
    <x v="9"/>
    <n v="44.729198529888002"/>
  </r>
  <r>
    <x v="0"/>
    <x v="1"/>
    <x v="1"/>
    <x v="9"/>
    <x v="19"/>
    <s v="SE3_large"/>
    <x v="2"/>
    <s v="GNR_ST_MSW_BP_E-23_LS-220-MW-FEED_Y-2020"/>
    <x v="9"/>
    <n v="62.175506760900497"/>
  </r>
  <r>
    <x v="0"/>
    <x v="1"/>
    <x v="1"/>
    <x v="9"/>
    <x v="19"/>
    <s v="SE3_large"/>
    <x v="2"/>
    <s v="GNR_ST_MSW_BP_E-23_LS-220-MW-FEED_Y-2020"/>
    <x v="9"/>
    <n v="207.251689203002"/>
  </r>
  <r>
    <x v="0"/>
    <x v="1"/>
    <x v="1"/>
    <x v="9"/>
    <x v="19"/>
    <s v="SE3_large"/>
    <x v="2"/>
    <s v="GNR_ST_MSW_BP_E-24_LS-220-MW-FEED_Y-2030"/>
    <x v="9"/>
    <n v="32.274702994040702"/>
  </r>
  <r>
    <x v="0"/>
    <x v="1"/>
    <x v="1"/>
    <x v="9"/>
    <x v="19"/>
    <s v="SE3_large"/>
    <x v="2"/>
    <s v="GNR_ST_MSW_BP_E-24_LS-220-MW-FEED_Y-2030"/>
    <x v="9"/>
    <n v="107.582343313469"/>
  </r>
  <r>
    <x v="0"/>
    <x v="1"/>
    <x v="1"/>
    <x v="9"/>
    <x v="19"/>
    <s v="SE3_large"/>
    <x v="17"/>
    <s v="GNR_ST_WOODCHI_BP_CB-30"/>
    <x v="9"/>
    <n v="0.34464514967191001"/>
  </r>
  <r>
    <x v="0"/>
    <x v="1"/>
    <x v="1"/>
    <x v="9"/>
    <x v="19"/>
    <s v="SE3_large"/>
    <x v="17"/>
    <s v="GNR_ST_WOODCHI_BP_CB-30"/>
    <x v="9"/>
    <n v="1.1488171655730299"/>
  </r>
  <r>
    <x v="0"/>
    <x v="1"/>
    <x v="1"/>
    <x v="9"/>
    <x v="19"/>
    <s v="SE3_large"/>
    <x v="17"/>
    <s v="GNR_ST_WOODCHI_BP_CB-40"/>
    <x v="9"/>
    <n v="2.29263110242215"/>
  </r>
  <r>
    <x v="0"/>
    <x v="1"/>
    <x v="1"/>
    <x v="9"/>
    <x v="19"/>
    <s v="SE3_large"/>
    <x v="17"/>
    <s v="GNR_ST_WOODCHI_BP_CB-40"/>
    <x v="9"/>
    <n v="5.7315777560553798"/>
  </r>
  <r>
    <x v="0"/>
    <x v="1"/>
    <x v="1"/>
    <x v="9"/>
    <x v="19"/>
    <s v="SE3_large"/>
    <x v="17"/>
    <s v="GNR_ST_WOODCHI_BP_CB-80"/>
    <x v="9"/>
    <n v="1.37858059885434"/>
  </r>
  <r>
    <x v="0"/>
    <x v="1"/>
    <x v="1"/>
    <x v="9"/>
    <x v="19"/>
    <s v="SE3_large"/>
    <x v="17"/>
    <s v="GNR_ST_WOODCHI_BP_CB-80"/>
    <x v="9"/>
    <n v="1.7232257485679301"/>
  </r>
  <r>
    <x v="0"/>
    <x v="1"/>
    <x v="1"/>
    <x v="9"/>
    <x v="19"/>
    <s v="SE3_large"/>
    <x v="8"/>
    <s v="AROS7_ST_WOODWST_EXT"/>
    <x v="9"/>
    <n v="0.15457603575272699"/>
  </r>
  <r>
    <x v="0"/>
    <x v="1"/>
    <x v="1"/>
    <x v="9"/>
    <x v="19"/>
    <s v="SE3_large"/>
    <x v="8"/>
    <s v="AROS7_ST_WOODWST_EXT"/>
    <x v="9"/>
    <n v="1.54576035752727"/>
  </r>
  <r>
    <x v="0"/>
    <x v="1"/>
    <x v="1"/>
    <x v="9"/>
    <x v="19"/>
    <s v="SE3_medium"/>
    <x v="3"/>
    <s v="GNR_HP_ELEC_COP-270"/>
    <x v="9"/>
    <n v="-0.131702469173333"/>
  </r>
  <r>
    <x v="0"/>
    <x v="1"/>
    <x v="1"/>
    <x v="9"/>
    <x v="19"/>
    <s v="SE3_medium"/>
    <x v="3"/>
    <s v="GNR_HP_ELEC_COP-270"/>
    <x v="9"/>
    <n v="0.355596666768"/>
  </r>
  <r>
    <x v="0"/>
    <x v="1"/>
    <x v="1"/>
    <x v="9"/>
    <x v="19"/>
    <s v="SE3_medium"/>
    <x v="3"/>
    <s v="GNR_HP_ELEC_GROUND-WTR_COP-360_LS-4-MW_Y-2020"/>
    <x v="9"/>
    <n v="-3.8513145027592102"/>
  </r>
  <r>
    <x v="0"/>
    <x v="1"/>
    <x v="1"/>
    <x v="9"/>
    <x v="19"/>
    <s v="SE3_medium"/>
    <x v="3"/>
    <s v="GNR_HP_ELEC_GROUND-WTR_COP-360_LS-4-MW_Y-2020"/>
    <x v="9"/>
    <n v="13.8647322099332"/>
  </r>
  <r>
    <x v="0"/>
    <x v="1"/>
    <x v="1"/>
    <x v="9"/>
    <x v="19"/>
    <s v="SE3_medium"/>
    <x v="3"/>
    <s v="GNR_HP_ELEC_GROUND-WTR_COP-380_LS-4-MW_Y-2030"/>
    <x v="9"/>
    <n v="-0.89479977805747801"/>
  </r>
  <r>
    <x v="0"/>
    <x v="1"/>
    <x v="1"/>
    <x v="9"/>
    <x v="19"/>
    <s v="SE3_medium"/>
    <x v="3"/>
    <s v="GNR_HP_ELEC_GROUND-WTR_COP-380_LS-4-MW_Y-2030"/>
    <x v="9"/>
    <n v="3.40023915661842"/>
  </r>
  <r>
    <x v="0"/>
    <x v="1"/>
    <x v="1"/>
    <x v="9"/>
    <x v="19"/>
    <s v="SE3_medium"/>
    <x v="14"/>
    <s v="GNR_HS_HEAT_PIT_L-DEC_E-91_Y-2020"/>
    <x v="9"/>
    <n v="8.8474306844866504E-4"/>
  </r>
  <r>
    <x v="0"/>
    <x v="1"/>
    <x v="1"/>
    <x v="9"/>
    <x v="19"/>
    <s v="SE3_medium"/>
    <x v="14"/>
    <s v="GNR_HS_HEAT_PIT_L-DEC_E-91_Y-2030"/>
    <x v="9"/>
    <n v="3.2678825422459503E-5"/>
  </r>
  <r>
    <x v="0"/>
    <x v="1"/>
    <x v="1"/>
    <x v="9"/>
    <x v="19"/>
    <s v="SE3_medium"/>
    <x v="14"/>
    <s v="GNR_HS_HEAT_WTR-TANK_LS_E-95_Y-2010"/>
    <x v="9"/>
    <n v="7.9733777996599995E-5"/>
  </r>
  <r>
    <x v="0"/>
    <x v="1"/>
    <x v="1"/>
    <x v="9"/>
    <x v="19"/>
    <s v="SE3_medium"/>
    <x v="2"/>
    <s v="GNR_BO_MSW_E-90"/>
    <x v="9"/>
    <n v="4.9464085937654101"/>
  </r>
  <r>
    <x v="0"/>
    <x v="1"/>
    <x v="1"/>
    <x v="9"/>
    <x v="19"/>
    <s v="SE3_medium"/>
    <x v="2"/>
    <s v="GNR_ST_MSW_BP_CB-10"/>
    <x v="9"/>
    <n v="2.22983062170624"/>
  </r>
  <r>
    <x v="0"/>
    <x v="1"/>
    <x v="1"/>
    <x v="9"/>
    <x v="19"/>
    <s v="SE3_medium"/>
    <x v="2"/>
    <s v="GNR_ST_MSW_BP_CB-10"/>
    <x v="9"/>
    <n v="22.2983062170624"/>
  </r>
  <r>
    <x v="0"/>
    <x v="1"/>
    <x v="1"/>
    <x v="9"/>
    <x v="19"/>
    <s v="SE3_medium"/>
    <x v="2"/>
    <s v="GNR_ST_MSW_BP_CB-20"/>
    <x v="9"/>
    <n v="1.30552144128"/>
  </r>
  <r>
    <x v="0"/>
    <x v="1"/>
    <x v="1"/>
    <x v="9"/>
    <x v="19"/>
    <s v="SE3_medium"/>
    <x v="2"/>
    <s v="GNR_ST_MSW_BP_CB-20"/>
    <x v="9"/>
    <n v="6.5276072063999999"/>
  </r>
  <r>
    <x v="0"/>
    <x v="1"/>
    <x v="1"/>
    <x v="9"/>
    <x v="19"/>
    <s v="SE3_medium"/>
    <x v="2"/>
    <s v="GNR_ST_MSW_BP_CB-30"/>
    <x v="9"/>
    <n v="3.9818403959039999"/>
  </r>
  <r>
    <x v="0"/>
    <x v="1"/>
    <x v="1"/>
    <x v="9"/>
    <x v="19"/>
    <s v="SE3_medium"/>
    <x v="2"/>
    <s v="GNR_ST_MSW_BP_CB-30"/>
    <x v="9"/>
    <n v="13.272801319679999"/>
  </r>
  <r>
    <x v="0"/>
    <x v="1"/>
    <x v="1"/>
    <x v="9"/>
    <x v="19"/>
    <s v="SE3_medium"/>
    <x v="17"/>
    <s v="GNR_ST_WOODCHI_BP_CB-40"/>
    <x v="9"/>
    <n v="0.40522312746393302"/>
  </r>
  <r>
    <x v="0"/>
    <x v="1"/>
    <x v="1"/>
    <x v="9"/>
    <x v="19"/>
    <s v="SE3_medium"/>
    <x v="17"/>
    <s v="GNR_ST_WOODCHI_BP_CB-40"/>
    <x v="9"/>
    <n v="1.01305781865983"/>
  </r>
  <r>
    <x v="0"/>
    <x v="1"/>
    <x v="1"/>
    <x v="9"/>
    <x v="19"/>
    <s v="SE3_medium"/>
    <x v="8"/>
    <s v="GNR_BO_WOODWST_E-90"/>
    <x v="9"/>
    <n v="0.78561409474402599"/>
  </r>
  <r>
    <x v="0"/>
    <x v="1"/>
    <x v="1"/>
    <x v="9"/>
    <x v="19"/>
    <s v="SE3_medium"/>
    <x v="8"/>
    <s v="GNR_ST_WOODWST_BP_CB-20"/>
    <x v="9"/>
    <n v="8.9065734192832396E-2"/>
  </r>
  <r>
    <x v="0"/>
    <x v="1"/>
    <x v="1"/>
    <x v="9"/>
    <x v="19"/>
    <s v="SE3_medium"/>
    <x v="8"/>
    <s v="GNR_ST_WOODWST_BP_CB-20"/>
    <x v="9"/>
    <n v="0.44532867096416201"/>
  </r>
  <r>
    <x v="0"/>
    <x v="1"/>
    <x v="1"/>
    <x v="9"/>
    <x v="19"/>
    <s v="SE3_medium"/>
    <x v="8"/>
    <s v="GNR_ST_WOODWST_BP_CB-30"/>
    <x v="9"/>
    <n v="0.25776933022478399"/>
  </r>
  <r>
    <x v="0"/>
    <x v="1"/>
    <x v="1"/>
    <x v="9"/>
    <x v="19"/>
    <s v="SE3_medium"/>
    <x v="8"/>
    <s v="GNR_ST_WOODWST_BP_CB-30"/>
    <x v="9"/>
    <n v="0.85923110074928"/>
  </r>
  <r>
    <x v="0"/>
    <x v="1"/>
    <x v="1"/>
    <x v="9"/>
    <x v="19"/>
    <s v="SE3_medium"/>
    <x v="8"/>
    <s v="GNR_ST_WOODWST_BP_CB-40"/>
    <x v="9"/>
    <n v="1.5826464429216001"/>
  </r>
  <r>
    <x v="0"/>
    <x v="1"/>
    <x v="1"/>
    <x v="9"/>
    <x v="19"/>
    <s v="SE3_medium"/>
    <x v="8"/>
    <s v="GNR_ST_WOODWST_BP_CB-40"/>
    <x v="9"/>
    <n v="3.9566161073039998"/>
  </r>
  <r>
    <x v="0"/>
    <x v="1"/>
    <x v="1"/>
    <x v="9"/>
    <x v="19"/>
    <s v="SE3_small"/>
    <x v="3"/>
    <s v="GNR_HP_ELEC_COP-270"/>
    <x v="9"/>
    <n v="-1.3160498400000001E-4"/>
  </r>
  <r>
    <x v="0"/>
    <x v="1"/>
    <x v="1"/>
    <x v="9"/>
    <x v="19"/>
    <s v="SE3_small"/>
    <x v="3"/>
    <s v="GNR_HP_ELEC_COP-270"/>
    <x v="9"/>
    <n v="3.553334568E-4"/>
  </r>
  <r>
    <x v="0"/>
    <x v="1"/>
    <x v="1"/>
    <x v="9"/>
    <x v="19"/>
    <s v="SE3_small"/>
    <x v="3"/>
    <s v="GNR_HP_ELEC_GROUND-WTR_COP-360_LS-4-MW_Y-2020"/>
    <x v="9"/>
    <n v="-1.8217734334259701"/>
  </r>
  <r>
    <x v="0"/>
    <x v="1"/>
    <x v="1"/>
    <x v="9"/>
    <x v="19"/>
    <s v="SE3_small"/>
    <x v="3"/>
    <s v="GNR_HP_ELEC_GROUND-WTR_COP-360_LS-4-MW_Y-2020"/>
    <x v="9"/>
    <n v="6.5583843603334904"/>
  </r>
  <r>
    <x v="0"/>
    <x v="1"/>
    <x v="1"/>
    <x v="9"/>
    <x v="19"/>
    <s v="SE3_small"/>
    <x v="3"/>
    <s v="GNR_HP_ELEC_GROUND-WTR_COP-380_LS-4-MW_Y-2030"/>
    <x v="9"/>
    <n v="-4.6286193124226702E-2"/>
  </r>
  <r>
    <x v="0"/>
    <x v="1"/>
    <x v="1"/>
    <x v="9"/>
    <x v="19"/>
    <s v="SE3_small"/>
    <x v="3"/>
    <s v="GNR_HP_ELEC_GROUND-WTR_COP-380_LS-4-MW_Y-2030"/>
    <x v="9"/>
    <n v="0.17588753387206099"/>
  </r>
  <r>
    <x v="0"/>
    <x v="1"/>
    <x v="1"/>
    <x v="9"/>
    <x v="19"/>
    <s v="SE3_small"/>
    <x v="14"/>
    <s v="GNR_HS_HEAT_PIT_L-DEC_E-91_Y-2020"/>
    <x v="9"/>
    <n v="4.3130784386161299E-4"/>
  </r>
  <r>
    <x v="0"/>
    <x v="1"/>
    <x v="1"/>
    <x v="9"/>
    <x v="19"/>
    <s v="SE3_small"/>
    <x v="14"/>
    <s v="GNR_HS_HEAT_PIT_L-DEC_E-91_Y-2030"/>
    <x v="9"/>
    <n v="6.5442625918214501E-7"/>
  </r>
  <r>
    <x v="0"/>
    <x v="1"/>
    <x v="1"/>
    <x v="9"/>
    <x v="19"/>
    <s v="SE3_small"/>
    <x v="14"/>
    <s v="GNR_HS_HEAT_WTR-TANK_LS_E-95_Y-2010"/>
    <x v="9"/>
    <n v="6.4499916208000003E-6"/>
  </r>
  <r>
    <x v="0"/>
    <x v="1"/>
    <x v="1"/>
    <x v="9"/>
    <x v="19"/>
    <s v="SE3_small"/>
    <x v="2"/>
    <s v="GNR_ST_MSW_BP_CB-20"/>
    <x v="9"/>
    <n v="0.43517381375999997"/>
  </r>
  <r>
    <x v="0"/>
    <x v="1"/>
    <x v="1"/>
    <x v="9"/>
    <x v="19"/>
    <s v="SE3_small"/>
    <x v="2"/>
    <s v="GNR_ST_MSW_BP_CB-20"/>
    <x v="9"/>
    <n v="2.1758690688"/>
  </r>
  <r>
    <x v="0"/>
    <x v="1"/>
    <x v="1"/>
    <x v="9"/>
    <x v="19"/>
    <s v="SE3_small"/>
    <x v="8"/>
    <s v="GNR_ST_WOODWST_BP_CB-20"/>
    <x v="9"/>
    <n v="3.7674120086399997E-2"/>
  </r>
  <r>
    <x v="0"/>
    <x v="1"/>
    <x v="1"/>
    <x v="9"/>
    <x v="19"/>
    <s v="SE3_small"/>
    <x v="8"/>
    <s v="GNR_ST_WOODWST_BP_CB-20"/>
    <x v="9"/>
    <n v="0.18837060043199999"/>
  </r>
  <r>
    <x v="0"/>
    <x v="1"/>
    <x v="1"/>
    <x v="9"/>
    <x v="20"/>
    <s v="SE4A"/>
    <x v="5"/>
    <s v="GNR_RES_WTR_NOPMP_MC-01"/>
    <x v="9"/>
    <n v="0.136862922395038"/>
  </r>
  <r>
    <x v="0"/>
    <x v="1"/>
    <x v="1"/>
    <x v="9"/>
    <x v="20"/>
    <s v="SE4A"/>
    <x v="5"/>
    <s v="GNR_RES_WTR_NOPMP_MC-02"/>
    <x v="9"/>
    <n v="0.273725844790077"/>
  </r>
  <r>
    <x v="0"/>
    <x v="1"/>
    <x v="1"/>
    <x v="9"/>
    <x v="20"/>
    <s v="SE4A"/>
    <x v="5"/>
    <s v="GNR_RES_WTR_NOPMP_MC-03"/>
    <x v="9"/>
    <n v="0.273725844790077"/>
  </r>
  <r>
    <x v="0"/>
    <x v="1"/>
    <x v="1"/>
    <x v="9"/>
    <x v="20"/>
    <s v="SE4A"/>
    <x v="5"/>
    <s v="GNR_RES_WTR_NOPMP_MC-04"/>
    <x v="9"/>
    <n v="0.31790006915651398"/>
  </r>
  <r>
    <x v="0"/>
    <x v="1"/>
    <x v="1"/>
    <x v="9"/>
    <x v="20"/>
    <s v="SE4A"/>
    <x v="5"/>
    <s v="GNR_RES_WTR_NOPMP_MC-05"/>
    <x v="9"/>
    <n v="0.26662881786818399"/>
  </r>
  <r>
    <x v="0"/>
    <x v="1"/>
    <x v="1"/>
    <x v="9"/>
    <x v="20"/>
    <s v="SE4A"/>
    <x v="5"/>
    <s v="GNR_RES_WTR_NOPMP_MC-06"/>
    <x v="9"/>
    <n v="0.273725844790077"/>
  </r>
  <r>
    <x v="0"/>
    <x v="1"/>
    <x v="1"/>
    <x v="9"/>
    <x v="20"/>
    <s v="SE4A"/>
    <x v="5"/>
    <s v="GNR_RES_WTR_NOPMP_MC-07"/>
    <x v="9"/>
    <n v="0.31934681892175598"/>
  </r>
  <r>
    <x v="0"/>
    <x v="1"/>
    <x v="1"/>
    <x v="9"/>
    <x v="20"/>
    <s v="SE4A"/>
    <x v="5"/>
    <s v="GNR_RES_WTR_NOPMP_MC-08"/>
    <x v="9"/>
    <n v="0.36496779305343602"/>
  </r>
  <r>
    <x v="0"/>
    <x v="1"/>
    <x v="1"/>
    <x v="9"/>
    <x v="20"/>
    <s v="SE4A"/>
    <x v="5"/>
    <s v="GNR_RES_WTR_NOPMP_MC-09"/>
    <x v="9"/>
    <n v="0.410588767185115"/>
  </r>
  <r>
    <x v="0"/>
    <x v="1"/>
    <x v="1"/>
    <x v="9"/>
    <x v="20"/>
    <s v="SE4A"/>
    <x v="5"/>
    <s v="GNR_RES_WTR_NOPMP_MC-10"/>
    <x v="9"/>
    <n v="0.22810487065839699"/>
  </r>
  <r>
    <x v="0"/>
    <x v="1"/>
    <x v="1"/>
    <x v="9"/>
    <x v="20"/>
    <s v="SE4A"/>
    <x v="6"/>
    <s v="GNR_WT_WIND_ONS"/>
    <x v="9"/>
    <n v="8.3575903576054404"/>
  </r>
  <r>
    <x v="0"/>
    <x v="1"/>
    <x v="1"/>
    <x v="9"/>
    <x v="20"/>
    <s v="SE4_IND"/>
    <x v="14"/>
    <s v="GNR_HS_HEAT_PIT_L-CEN_E-90_Y-2020"/>
    <x v="9"/>
    <n v="7.2416184657969206E-5"/>
  </r>
  <r>
    <x v="0"/>
    <x v="1"/>
    <x v="1"/>
    <x v="9"/>
    <x v="20"/>
    <s v="SE4_IND"/>
    <x v="2"/>
    <s v="GNR_ST_MSW_BP_E-23_LS-220-MW-FEED_Y-2020"/>
    <x v="9"/>
    <n v="49.5062085305849"/>
  </r>
  <r>
    <x v="0"/>
    <x v="1"/>
    <x v="1"/>
    <x v="9"/>
    <x v="20"/>
    <s v="SE4_IND"/>
    <x v="2"/>
    <s v="GNR_ST_MSW_BP_E-23_LS-220-MW-FEED_Y-2020"/>
    <x v="9"/>
    <n v="165.02069510195"/>
  </r>
  <r>
    <x v="0"/>
    <x v="1"/>
    <x v="1"/>
    <x v="9"/>
    <x v="20"/>
    <s v="SE4_large"/>
    <x v="14"/>
    <s v="GNR_HS_HEAT_PIT_L-CEN_E-90_Y-2020"/>
    <x v="9"/>
    <n v="4.5619077539775102E-5"/>
  </r>
  <r>
    <x v="0"/>
    <x v="1"/>
    <x v="1"/>
    <x v="9"/>
    <x v="20"/>
    <s v="SE4_large"/>
    <x v="14"/>
    <s v="GNR_HS_HEAT_PIT_L-CEN_E-90_Y-2030"/>
    <x v="9"/>
    <n v="2.3696127717437102E-5"/>
  </r>
  <r>
    <x v="0"/>
    <x v="1"/>
    <x v="1"/>
    <x v="9"/>
    <x v="20"/>
    <s v="SE4_large"/>
    <x v="2"/>
    <s v="GNR_ST_MSW_BP_CB-30"/>
    <x v="9"/>
    <n v="4.3198707378195698"/>
  </r>
  <r>
    <x v="0"/>
    <x v="1"/>
    <x v="1"/>
    <x v="9"/>
    <x v="20"/>
    <s v="SE4_large"/>
    <x v="2"/>
    <s v="GNR_ST_MSW_BP_CB-30"/>
    <x v="9"/>
    <n v="14.399569126065201"/>
  </r>
  <r>
    <x v="0"/>
    <x v="1"/>
    <x v="1"/>
    <x v="9"/>
    <x v="20"/>
    <s v="SE4_large"/>
    <x v="2"/>
    <s v="GNR_ST_MSW_BP_E-23_LS-220-MW-FEED_Y-2020"/>
    <x v="9"/>
    <n v="4.4590408091647902"/>
  </r>
  <r>
    <x v="0"/>
    <x v="1"/>
    <x v="1"/>
    <x v="9"/>
    <x v="20"/>
    <s v="SE4_large"/>
    <x v="2"/>
    <s v="GNR_ST_MSW_BP_E-23_LS-220-MW-FEED_Y-2020"/>
    <x v="9"/>
    <n v="14.863469363882601"/>
  </r>
  <r>
    <x v="0"/>
    <x v="1"/>
    <x v="1"/>
    <x v="9"/>
    <x v="20"/>
    <s v="SE4_large"/>
    <x v="2"/>
    <s v="GNR_ST_MSW_BP_E-24_LS-220-MW-FEED_Y-2030"/>
    <x v="9"/>
    <n v="8.1405272082804299"/>
  </r>
  <r>
    <x v="0"/>
    <x v="1"/>
    <x v="1"/>
    <x v="9"/>
    <x v="20"/>
    <s v="SE4_large"/>
    <x v="2"/>
    <s v="GNR_ST_MSW_BP_E-24_LS-220-MW-FEED_Y-2030"/>
    <x v="9"/>
    <n v="27.135090694268101"/>
  </r>
  <r>
    <x v="0"/>
    <x v="1"/>
    <x v="1"/>
    <x v="9"/>
    <x v="20"/>
    <s v="SE4_medium"/>
    <x v="3"/>
    <s v="GNR_HP_ELEC_GROUND-WTR_COP-360_LS-4-MW_Y-2020"/>
    <x v="9"/>
    <n v="-1.72024691663702"/>
  </r>
  <r>
    <x v="0"/>
    <x v="1"/>
    <x v="1"/>
    <x v="9"/>
    <x v="20"/>
    <s v="SE4_medium"/>
    <x v="3"/>
    <s v="GNR_HP_ELEC_GROUND-WTR_COP-360_LS-4-MW_Y-2020"/>
    <x v="9"/>
    <n v="6.1928888998932701"/>
  </r>
  <r>
    <x v="0"/>
    <x v="1"/>
    <x v="1"/>
    <x v="9"/>
    <x v="20"/>
    <s v="SE4_medium"/>
    <x v="3"/>
    <s v="GNR_HP_ELEC_GROUND-WTR_COP-380_LS-4-MW_Y-2030"/>
    <x v="9"/>
    <n v="-0.44009594791353601"/>
  </r>
  <r>
    <x v="0"/>
    <x v="1"/>
    <x v="1"/>
    <x v="9"/>
    <x v="20"/>
    <s v="SE4_medium"/>
    <x v="3"/>
    <s v="GNR_HP_ELEC_GROUND-WTR_COP-380_LS-4-MW_Y-2030"/>
    <x v="9"/>
    <n v="1.67236460207144"/>
  </r>
  <r>
    <x v="0"/>
    <x v="1"/>
    <x v="1"/>
    <x v="9"/>
    <x v="20"/>
    <s v="SE4_medium"/>
    <x v="14"/>
    <s v="GNR_HS_HEAT_PIT_L-DEC_E-91_Y-2020"/>
    <x v="9"/>
    <n v="4.5138983753705198E-4"/>
  </r>
  <r>
    <x v="0"/>
    <x v="1"/>
    <x v="1"/>
    <x v="9"/>
    <x v="20"/>
    <s v="SE4_medium"/>
    <x v="14"/>
    <s v="GNR_HS_HEAT_WTR-TANK_LS_E-95_Y-2010"/>
    <x v="9"/>
    <n v="4.2494290599765697E-5"/>
  </r>
  <r>
    <x v="0"/>
    <x v="1"/>
    <x v="1"/>
    <x v="9"/>
    <x v="20"/>
    <s v="SE4_medium"/>
    <x v="2"/>
    <s v="GNR_ST_MSW_BP_CB-30"/>
    <x v="9"/>
    <n v="6.86083798150971"/>
  </r>
  <r>
    <x v="0"/>
    <x v="1"/>
    <x v="1"/>
    <x v="9"/>
    <x v="20"/>
    <s v="SE4_medium"/>
    <x v="2"/>
    <s v="GNR_ST_MSW_BP_CB-30"/>
    <x v="9"/>
    <n v="22.869459938365701"/>
  </r>
  <r>
    <x v="0"/>
    <x v="1"/>
    <x v="1"/>
    <x v="9"/>
    <x v="20"/>
    <s v="SE4_medium"/>
    <x v="17"/>
    <s v="GNR_ST_WOODCHI_BP_CB-40"/>
    <x v="9"/>
    <n v="0.73474547904478904"/>
  </r>
  <r>
    <x v="0"/>
    <x v="1"/>
    <x v="1"/>
    <x v="9"/>
    <x v="20"/>
    <s v="SE4_medium"/>
    <x v="17"/>
    <s v="GNR_ST_WOODCHI_BP_CB-40"/>
    <x v="9"/>
    <n v="1.8368636976119701"/>
  </r>
  <r>
    <x v="0"/>
    <x v="1"/>
    <x v="1"/>
    <x v="9"/>
    <x v="20"/>
    <s v="SE4_medium"/>
    <x v="17"/>
    <s v="GNR_ST_WOODCHI_BP_CB-60"/>
    <x v="9"/>
    <n v="0.61678869167999995"/>
  </r>
  <r>
    <x v="0"/>
    <x v="1"/>
    <x v="1"/>
    <x v="9"/>
    <x v="20"/>
    <s v="SE4_medium"/>
    <x v="17"/>
    <s v="GNR_ST_WOODCHI_BP_CB-60"/>
    <x v="9"/>
    <n v="1.0279811528"/>
  </r>
  <r>
    <x v="0"/>
    <x v="1"/>
    <x v="1"/>
    <x v="9"/>
    <x v="20"/>
    <s v="SE4_small"/>
    <x v="3"/>
    <s v="GNR_HP_ELEC_GROUND-WTR_COP-360_LS-4-MW_Y-2020"/>
    <x v="9"/>
    <n v="-0.53240531749686004"/>
  </r>
  <r>
    <x v="0"/>
    <x v="1"/>
    <x v="1"/>
    <x v="9"/>
    <x v="20"/>
    <s v="SE4_small"/>
    <x v="3"/>
    <s v="GNR_HP_ELEC_GROUND-WTR_COP-360_LS-4-MW_Y-2020"/>
    <x v="9"/>
    <n v="1.9166591429886899"/>
  </r>
  <r>
    <x v="0"/>
    <x v="1"/>
    <x v="1"/>
    <x v="9"/>
    <x v="20"/>
    <s v="SE4_small"/>
    <x v="3"/>
    <s v="GNR_HP_ELEC_GROUND-WTR_COP-380_LS-4-MW_Y-2030"/>
    <x v="9"/>
    <n v="-9.5446728989107207E-3"/>
  </r>
  <r>
    <x v="0"/>
    <x v="1"/>
    <x v="1"/>
    <x v="9"/>
    <x v="20"/>
    <s v="SE4_small"/>
    <x v="3"/>
    <s v="GNR_HP_ELEC_GROUND-WTR_COP-380_LS-4-MW_Y-2030"/>
    <x v="9"/>
    <n v="3.6269757015860701E-2"/>
  </r>
  <r>
    <x v="0"/>
    <x v="1"/>
    <x v="1"/>
    <x v="9"/>
    <x v="20"/>
    <s v="SE4_small"/>
    <x v="14"/>
    <s v="GNR_HS_HEAT_PIT_L-DEC_E-91_Y-2020"/>
    <x v="9"/>
    <n v="1.2646941728506001E-4"/>
  </r>
  <r>
    <x v="0"/>
    <x v="1"/>
    <x v="1"/>
    <x v="9"/>
    <x v="20"/>
    <s v="SE4_small"/>
    <x v="14"/>
    <s v="GNR_HS_HEAT_WTR-TANK_LS_E-95_Y-2010"/>
    <x v="9"/>
    <n v="1.27930380460738E-6"/>
  </r>
  <r>
    <x v="0"/>
    <x v="1"/>
    <x v="1"/>
    <x v="10"/>
    <x v="21"/>
    <s v="UK_A"/>
    <x v="18"/>
    <s v="GNR_FC_H2_SOFCC_Y-30"/>
    <x v="9"/>
    <n v="174.78973414749501"/>
  </r>
  <r>
    <x v="0"/>
    <x v="1"/>
    <x v="1"/>
    <x v="10"/>
    <x v="21"/>
    <s v="UK_A"/>
    <x v="11"/>
    <s v="GNR_ST_NUCL_CND_E-33"/>
    <x v="9"/>
    <n v="314.05786465847098"/>
  </r>
  <r>
    <x v="0"/>
    <x v="1"/>
    <x v="1"/>
    <x v="10"/>
    <x v="21"/>
    <s v="UK_A"/>
    <x v="5"/>
    <s v="GNR_ES_WTR_PMP"/>
    <x v="9"/>
    <n v="5.1922224754399997E-3"/>
  </r>
  <r>
    <x v="0"/>
    <x v="1"/>
    <x v="1"/>
    <x v="10"/>
    <x v="21"/>
    <s v="UK_A"/>
    <x v="6"/>
    <s v="GNR_WT_WIND_ONS"/>
    <x v="9"/>
    <n v="69.3475323051034"/>
  </r>
  <r>
    <x v="0"/>
    <x v="1"/>
    <x v="1"/>
    <x v="10"/>
    <x v="21"/>
    <s v="UK_A"/>
    <x v="6"/>
    <s v="GNR_WT_WIND_ON_LS_Y-2020"/>
    <x v="9"/>
    <n v="239.1362114344"/>
  </r>
  <r>
    <x v="0"/>
    <x v="1"/>
    <x v="1"/>
    <x v="10"/>
    <x v="21"/>
    <s v="UK_A"/>
    <x v="6"/>
    <s v="GNR_WT_WIND_ON_LS_Y-2030"/>
    <x v="9"/>
    <n v="3.63600283362624"/>
  </r>
  <r>
    <x v="0"/>
    <x v="1"/>
    <x v="1"/>
    <x v="10"/>
    <x v="21"/>
    <s v="UK_Offshore"/>
    <x v="6"/>
    <s v="GNR_WT_WIND_OFF"/>
    <x v="9"/>
    <n v="59.114701240472598"/>
  </r>
  <r>
    <x v="0"/>
    <x v="1"/>
    <x v="1"/>
    <x v="0"/>
    <x v="0"/>
    <m/>
    <x v="0"/>
    <m/>
    <x v="10"/>
    <n v="246.40678437922901"/>
  </r>
  <r>
    <x v="0"/>
    <x v="1"/>
    <x v="1"/>
    <x v="1"/>
    <x v="2"/>
    <m/>
    <x v="0"/>
    <m/>
    <x v="10"/>
    <n v="365.65587251277702"/>
  </r>
  <r>
    <x v="0"/>
    <x v="1"/>
    <x v="1"/>
    <x v="2"/>
    <x v="3"/>
    <m/>
    <x v="0"/>
    <m/>
    <x v="10"/>
    <n v="48.371480714192799"/>
  </r>
  <r>
    <x v="0"/>
    <x v="1"/>
    <x v="1"/>
    <x v="3"/>
    <x v="4"/>
    <m/>
    <x v="0"/>
    <m/>
    <x v="10"/>
    <n v="537.85953370441803"/>
  </r>
  <r>
    <x v="0"/>
    <x v="1"/>
    <x v="1"/>
    <x v="3"/>
    <x v="5"/>
    <m/>
    <x v="0"/>
    <m/>
    <x v="10"/>
    <n v="78.396496232225104"/>
  </r>
  <r>
    <x v="0"/>
    <x v="1"/>
    <x v="1"/>
    <x v="3"/>
    <x v="6"/>
    <m/>
    <x v="0"/>
    <m/>
    <x v="10"/>
    <n v="239.73768673780799"/>
  </r>
  <r>
    <x v="0"/>
    <x v="1"/>
    <x v="1"/>
    <x v="4"/>
    <x v="8"/>
    <m/>
    <x v="0"/>
    <m/>
    <x v="10"/>
    <n v="18.008050049588299"/>
  </r>
  <r>
    <x v="0"/>
    <x v="1"/>
    <x v="1"/>
    <x v="5"/>
    <x v="9"/>
    <m/>
    <x v="0"/>
    <m/>
    <x v="10"/>
    <n v="647.18444096334599"/>
  </r>
  <r>
    <x v="0"/>
    <x v="1"/>
    <x v="1"/>
    <x v="6"/>
    <x v="10"/>
    <m/>
    <x v="0"/>
    <m/>
    <x v="10"/>
    <n v="52.039717403095203"/>
  </r>
  <r>
    <x v="0"/>
    <x v="1"/>
    <x v="1"/>
    <x v="7"/>
    <x v="11"/>
    <m/>
    <x v="0"/>
    <m/>
    <x v="10"/>
    <n v="37.1067080520492"/>
  </r>
  <r>
    <x v="0"/>
    <x v="1"/>
    <x v="1"/>
    <x v="7"/>
    <x v="12"/>
    <m/>
    <x v="0"/>
    <m/>
    <x v="10"/>
    <n v="440.48852343291901"/>
  </r>
  <r>
    <x v="0"/>
    <x v="1"/>
    <x v="1"/>
    <x v="7"/>
    <x v="13"/>
    <m/>
    <x v="0"/>
    <m/>
    <x v="10"/>
    <n v="43.222070233043397"/>
  </r>
  <r>
    <x v="0"/>
    <x v="1"/>
    <x v="1"/>
    <x v="7"/>
    <x v="15"/>
    <m/>
    <x v="0"/>
    <m/>
    <x v="10"/>
    <n v="122.695729187876"/>
  </r>
  <r>
    <x v="0"/>
    <x v="1"/>
    <x v="1"/>
    <x v="8"/>
    <x v="16"/>
    <m/>
    <x v="0"/>
    <m/>
    <x v="10"/>
    <n v="930.78337387035106"/>
  </r>
  <r>
    <x v="0"/>
    <x v="1"/>
    <x v="1"/>
    <x v="9"/>
    <x v="19"/>
    <m/>
    <x v="0"/>
    <m/>
    <x v="10"/>
    <n v="426.90343293041201"/>
  </r>
  <r>
    <x v="0"/>
    <x v="1"/>
    <x v="1"/>
    <x v="9"/>
    <x v="20"/>
    <m/>
    <x v="0"/>
    <m/>
    <x v="10"/>
    <n v="144.959127694926"/>
  </r>
  <r>
    <x v="0"/>
    <x v="1"/>
    <x v="1"/>
    <x v="10"/>
    <x v="21"/>
    <m/>
    <x v="0"/>
    <m/>
    <x v="10"/>
    <n v="478.70394972302603"/>
  </r>
  <r>
    <x v="0"/>
    <x v="0"/>
    <x v="0"/>
    <x v="0"/>
    <x v="0"/>
    <m/>
    <x v="0"/>
    <m/>
    <x v="11"/>
    <n v="1.4276461489741199E-4"/>
  </r>
  <r>
    <x v="0"/>
    <x v="0"/>
    <x v="0"/>
    <x v="0"/>
    <x v="0"/>
    <m/>
    <x v="0"/>
    <m/>
    <x v="11"/>
    <n v="8.4334107594894305E-4"/>
  </r>
  <r>
    <x v="0"/>
    <x v="0"/>
    <x v="0"/>
    <x v="0"/>
    <x v="1"/>
    <m/>
    <x v="0"/>
    <m/>
    <x v="11"/>
    <n v="2.8971777260160302E-4"/>
  </r>
  <r>
    <x v="0"/>
    <x v="0"/>
    <x v="0"/>
    <x v="0"/>
    <x v="1"/>
    <m/>
    <x v="0"/>
    <m/>
    <x v="11"/>
    <n v="3.0195130063261397E-4"/>
  </r>
  <r>
    <x v="0"/>
    <x v="0"/>
    <x v="0"/>
    <x v="1"/>
    <x v="2"/>
    <m/>
    <x v="0"/>
    <m/>
    <x v="11"/>
    <n v="1.51968426528158E-4"/>
  </r>
  <r>
    <x v="0"/>
    <x v="0"/>
    <x v="0"/>
    <x v="1"/>
    <x v="2"/>
    <m/>
    <x v="0"/>
    <m/>
    <x v="11"/>
    <n v="3.4259368084901403E-4"/>
  </r>
  <r>
    <x v="0"/>
    <x v="0"/>
    <x v="0"/>
    <x v="2"/>
    <x v="3"/>
    <m/>
    <x v="0"/>
    <m/>
    <x v="11"/>
    <n v="2.4261471652815801E-4"/>
  </r>
  <r>
    <x v="0"/>
    <x v="0"/>
    <x v="0"/>
    <x v="2"/>
    <x v="3"/>
    <m/>
    <x v="0"/>
    <m/>
    <x v="11"/>
    <n v="7.9770939882686505E-4"/>
  </r>
  <r>
    <x v="0"/>
    <x v="0"/>
    <x v="0"/>
    <x v="3"/>
    <x v="4"/>
    <m/>
    <x v="0"/>
    <m/>
    <x v="11"/>
    <n v="4.8611052299649598E-4"/>
  </r>
  <r>
    <x v="0"/>
    <x v="0"/>
    <x v="0"/>
    <x v="3"/>
    <x v="4"/>
    <m/>
    <x v="0"/>
    <m/>
    <x v="11"/>
    <n v="1.6364111210852099E-3"/>
  </r>
  <r>
    <x v="0"/>
    <x v="0"/>
    <x v="0"/>
    <x v="3"/>
    <x v="5"/>
    <m/>
    <x v="0"/>
    <m/>
    <x v="11"/>
    <n v="5.6589219653428605E-4"/>
  </r>
  <r>
    <x v="0"/>
    <x v="0"/>
    <x v="0"/>
    <x v="3"/>
    <x v="5"/>
    <m/>
    <x v="0"/>
    <m/>
    <x v="11"/>
    <n v="2.6415193940780698E-3"/>
  </r>
  <r>
    <x v="0"/>
    <x v="0"/>
    <x v="0"/>
    <x v="3"/>
    <x v="6"/>
    <m/>
    <x v="0"/>
    <m/>
    <x v="11"/>
    <n v="0"/>
  </r>
  <r>
    <x v="0"/>
    <x v="0"/>
    <x v="0"/>
    <x v="3"/>
    <x v="6"/>
    <m/>
    <x v="0"/>
    <m/>
    <x v="11"/>
    <n v="4.5158081829213296E-3"/>
  </r>
  <r>
    <x v="0"/>
    <x v="0"/>
    <x v="0"/>
    <x v="3"/>
    <x v="7"/>
    <m/>
    <x v="0"/>
    <m/>
    <x v="11"/>
    <n v="2.3530164338691701E-3"/>
  </r>
  <r>
    <x v="0"/>
    <x v="0"/>
    <x v="0"/>
    <x v="3"/>
    <x v="7"/>
    <m/>
    <x v="0"/>
    <m/>
    <x v="11"/>
    <n v="5.2839515589213296E-3"/>
  </r>
  <r>
    <x v="0"/>
    <x v="0"/>
    <x v="0"/>
    <x v="4"/>
    <x v="8"/>
    <m/>
    <x v="0"/>
    <m/>
    <x v="11"/>
    <n v="9.9699291259914294E-5"/>
  </r>
  <r>
    <x v="0"/>
    <x v="0"/>
    <x v="0"/>
    <x v="4"/>
    <x v="8"/>
    <m/>
    <x v="0"/>
    <m/>
    <x v="11"/>
    <n v="1.6609037492503899E-4"/>
  </r>
  <r>
    <x v="0"/>
    <x v="0"/>
    <x v="0"/>
    <x v="5"/>
    <x v="9"/>
    <m/>
    <x v="0"/>
    <m/>
    <x v="11"/>
    <n v="2.38668331558916E-4"/>
  </r>
  <r>
    <x v="0"/>
    <x v="0"/>
    <x v="0"/>
    <x v="5"/>
    <x v="9"/>
    <m/>
    <x v="0"/>
    <m/>
    <x v="11"/>
    <n v="4.2760895851886698E-4"/>
  </r>
  <r>
    <x v="0"/>
    <x v="0"/>
    <x v="0"/>
    <x v="6"/>
    <x v="10"/>
    <m/>
    <x v="0"/>
    <m/>
    <x v="11"/>
    <n v="1.15339472881405E-4"/>
  </r>
  <r>
    <x v="0"/>
    <x v="0"/>
    <x v="0"/>
    <x v="6"/>
    <x v="10"/>
    <m/>
    <x v="0"/>
    <m/>
    <x v="11"/>
    <n v="2.5398240492512602E-3"/>
  </r>
  <r>
    <x v="0"/>
    <x v="0"/>
    <x v="0"/>
    <x v="7"/>
    <x v="11"/>
    <m/>
    <x v="0"/>
    <m/>
    <x v="11"/>
    <n v="4.02125930075927E-4"/>
  </r>
  <r>
    <x v="0"/>
    <x v="0"/>
    <x v="0"/>
    <x v="7"/>
    <x v="11"/>
    <m/>
    <x v="0"/>
    <m/>
    <x v="11"/>
    <n v="1.60886988489606E-3"/>
  </r>
  <r>
    <x v="0"/>
    <x v="0"/>
    <x v="0"/>
    <x v="7"/>
    <x v="12"/>
    <m/>
    <x v="0"/>
    <m/>
    <x v="11"/>
    <n v="1.27131100510982E-4"/>
  </r>
  <r>
    <x v="0"/>
    <x v="0"/>
    <x v="0"/>
    <x v="7"/>
    <x v="12"/>
    <m/>
    <x v="0"/>
    <m/>
    <x v="11"/>
    <n v="9.2384499001208701E-4"/>
  </r>
  <r>
    <x v="0"/>
    <x v="0"/>
    <x v="0"/>
    <x v="7"/>
    <x v="13"/>
    <m/>
    <x v="0"/>
    <m/>
    <x v="11"/>
    <n v="1.6484275411641399E-4"/>
  </r>
  <r>
    <x v="0"/>
    <x v="0"/>
    <x v="0"/>
    <x v="7"/>
    <x v="13"/>
    <m/>
    <x v="0"/>
    <m/>
    <x v="11"/>
    <n v="3.8249510039046699E-4"/>
  </r>
  <r>
    <x v="0"/>
    <x v="0"/>
    <x v="0"/>
    <x v="7"/>
    <x v="14"/>
    <m/>
    <x v="0"/>
    <m/>
    <x v="11"/>
    <n v="0"/>
  </r>
  <r>
    <x v="0"/>
    <x v="0"/>
    <x v="0"/>
    <x v="7"/>
    <x v="14"/>
    <m/>
    <x v="0"/>
    <m/>
    <x v="11"/>
    <n v="2.6556085411641401E-4"/>
  </r>
  <r>
    <x v="0"/>
    <x v="0"/>
    <x v="0"/>
    <x v="7"/>
    <x v="15"/>
    <m/>
    <x v="0"/>
    <m/>
    <x v="11"/>
    <n v="0"/>
  </r>
  <r>
    <x v="0"/>
    <x v="0"/>
    <x v="0"/>
    <x v="7"/>
    <x v="15"/>
    <m/>
    <x v="0"/>
    <m/>
    <x v="11"/>
    <n v="1.09908087163226E-3"/>
  </r>
  <r>
    <x v="0"/>
    <x v="0"/>
    <x v="0"/>
    <x v="8"/>
    <x v="16"/>
    <m/>
    <x v="0"/>
    <m/>
    <x v="11"/>
    <n v="2.2352564691763201E-4"/>
  </r>
  <r>
    <x v="0"/>
    <x v="0"/>
    <x v="0"/>
    <x v="8"/>
    <x v="16"/>
    <m/>
    <x v="0"/>
    <m/>
    <x v="11"/>
    <n v="4.8906651975472095E-4"/>
  </r>
  <r>
    <x v="0"/>
    <x v="0"/>
    <x v="0"/>
    <x v="9"/>
    <x v="17"/>
    <m/>
    <x v="0"/>
    <m/>
    <x v="11"/>
    <n v="0"/>
  </r>
  <r>
    <x v="0"/>
    <x v="0"/>
    <x v="0"/>
    <x v="9"/>
    <x v="17"/>
    <m/>
    <x v="0"/>
    <m/>
    <x v="11"/>
    <n v="7.6650639421759197E-4"/>
  </r>
  <r>
    <x v="0"/>
    <x v="0"/>
    <x v="0"/>
    <x v="9"/>
    <x v="18"/>
    <m/>
    <x v="0"/>
    <m/>
    <x v="11"/>
    <n v="7.2368025193275199E-4"/>
  </r>
  <r>
    <x v="0"/>
    <x v="0"/>
    <x v="0"/>
    <x v="9"/>
    <x v="18"/>
    <m/>
    <x v="0"/>
    <m/>
    <x v="11"/>
    <n v="2.3552515629899399E-3"/>
  </r>
  <r>
    <x v="0"/>
    <x v="0"/>
    <x v="0"/>
    <x v="9"/>
    <x v="19"/>
    <m/>
    <x v="0"/>
    <m/>
    <x v="11"/>
    <n v="9.2482620337632502E-4"/>
  </r>
  <r>
    <x v="0"/>
    <x v="0"/>
    <x v="0"/>
    <x v="9"/>
    <x v="19"/>
    <m/>
    <x v="0"/>
    <m/>
    <x v="11"/>
    <n v="3.0043475237964399E-3"/>
  </r>
  <r>
    <x v="0"/>
    <x v="0"/>
    <x v="0"/>
    <x v="9"/>
    <x v="20"/>
    <m/>
    <x v="0"/>
    <m/>
    <x v="11"/>
    <n v="2.28083945670214E-4"/>
  </r>
  <r>
    <x v="0"/>
    <x v="0"/>
    <x v="0"/>
    <x v="9"/>
    <x v="20"/>
    <m/>
    <x v="0"/>
    <m/>
    <x v="11"/>
    <n v="1.1969640775766001E-3"/>
  </r>
  <r>
    <x v="0"/>
    <x v="0"/>
    <x v="0"/>
    <x v="10"/>
    <x v="21"/>
    <m/>
    <x v="0"/>
    <m/>
    <x v="11"/>
    <n v="1.8279328519237302E-5"/>
  </r>
  <r>
    <x v="0"/>
    <x v="0"/>
    <x v="0"/>
    <x v="10"/>
    <x v="21"/>
    <m/>
    <x v="0"/>
    <m/>
    <x v="11"/>
    <n v="1.15339472881405E-4"/>
  </r>
  <r>
    <x v="0"/>
    <x v="1"/>
    <x v="1"/>
    <x v="0"/>
    <x v="0"/>
    <m/>
    <x v="0"/>
    <m/>
    <x v="11"/>
    <n v="2.8647748844237999E-3"/>
  </r>
  <r>
    <x v="0"/>
    <x v="1"/>
    <x v="1"/>
    <x v="0"/>
    <x v="0"/>
    <m/>
    <x v="0"/>
    <m/>
    <x v="11"/>
    <n v="3.1383259568670799E-3"/>
  </r>
  <r>
    <x v="0"/>
    <x v="1"/>
    <x v="1"/>
    <x v="0"/>
    <x v="1"/>
    <m/>
    <x v="0"/>
    <m/>
    <x v="11"/>
    <n v="3.1678049550311701E-4"/>
  </r>
  <r>
    <x v="0"/>
    <x v="1"/>
    <x v="1"/>
    <x v="0"/>
    <x v="1"/>
    <m/>
    <x v="0"/>
    <m/>
    <x v="11"/>
    <n v="3.5543717167253898E-4"/>
  </r>
  <r>
    <x v="0"/>
    <x v="1"/>
    <x v="1"/>
    <x v="1"/>
    <x v="2"/>
    <m/>
    <x v="0"/>
    <m/>
    <x v="11"/>
    <n v="2.8844704453937999E-4"/>
  </r>
  <r>
    <x v="0"/>
    <x v="1"/>
    <x v="1"/>
    <x v="1"/>
    <x v="2"/>
    <m/>
    <x v="0"/>
    <m/>
    <x v="11"/>
    <n v="4.0509503062022903E-3"/>
  </r>
  <r>
    <x v="0"/>
    <x v="1"/>
    <x v="1"/>
    <x v="2"/>
    <x v="3"/>
    <m/>
    <x v="0"/>
    <m/>
    <x v="11"/>
    <n v="3.2447837442083402E-4"/>
  </r>
  <r>
    <x v="0"/>
    <x v="1"/>
    <x v="1"/>
    <x v="2"/>
    <x v="3"/>
    <m/>
    <x v="0"/>
    <m/>
    <x v="11"/>
    <n v="1.6180644510771999E-3"/>
  </r>
  <r>
    <x v="0"/>
    <x v="1"/>
    <x v="1"/>
    <x v="3"/>
    <x v="4"/>
    <m/>
    <x v="0"/>
    <m/>
    <x v="11"/>
    <n v="7.04987060825772E-3"/>
  </r>
  <r>
    <x v="0"/>
    <x v="1"/>
    <x v="1"/>
    <x v="3"/>
    <x v="4"/>
    <m/>
    <x v="0"/>
    <m/>
    <x v="11"/>
    <n v="7.5598482409368201E-3"/>
  </r>
  <r>
    <x v="0"/>
    <x v="1"/>
    <x v="1"/>
    <x v="3"/>
    <x v="5"/>
    <m/>
    <x v="0"/>
    <m/>
    <x v="11"/>
    <n v="2.2227998554864201E-3"/>
  </r>
  <r>
    <x v="0"/>
    <x v="1"/>
    <x v="1"/>
    <x v="3"/>
    <x v="5"/>
    <m/>
    <x v="0"/>
    <m/>
    <x v="11"/>
    <n v="3.3920267313994599E-3"/>
  </r>
  <r>
    <x v="0"/>
    <x v="1"/>
    <x v="1"/>
    <x v="3"/>
    <x v="6"/>
    <m/>
    <x v="0"/>
    <m/>
    <x v="11"/>
    <n v="1.38217238630781E-3"/>
  </r>
  <r>
    <x v="0"/>
    <x v="1"/>
    <x v="1"/>
    <x v="3"/>
    <x v="6"/>
    <m/>
    <x v="0"/>
    <m/>
    <x v="11"/>
    <n v="8.4370801098046493E-3"/>
  </r>
  <r>
    <x v="0"/>
    <x v="1"/>
    <x v="1"/>
    <x v="3"/>
    <x v="7"/>
    <m/>
    <x v="0"/>
    <m/>
    <x v="11"/>
    <n v="2.2235522455166402E-3"/>
  </r>
  <r>
    <x v="0"/>
    <x v="1"/>
    <x v="1"/>
    <x v="3"/>
    <x v="7"/>
    <m/>
    <x v="0"/>
    <m/>
    <x v="11"/>
    <n v="8.5335035938325105E-3"/>
  </r>
  <r>
    <x v="0"/>
    <x v="1"/>
    <x v="1"/>
    <x v="4"/>
    <x v="8"/>
    <m/>
    <x v="0"/>
    <m/>
    <x v="11"/>
    <n v="1.2281990767448701E-4"/>
  </r>
  <r>
    <x v="0"/>
    <x v="1"/>
    <x v="1"/>
    <x v="4"/>
    <x v="8"/>
    <m/>
    <x v="0"/>
    <m/>
    <x v="11"/>
    <n v="2.8676696154554098E-4"/>
  </r>
  <r>
    <x v="0"/>
    <x v="1"/>
    <x v="1"/>
    <x v="5"/>
    <x v="9"/>
    <m/>
    <x v="0"/>
    <m/>
    <x v="11"/>
    <n v="6.41226809568427E-4"/>
  </r>
  <r>
    <x v="0"/>
    <x v="1"/>
    <x v="1"/>
    <x v="5"/>
    <x v="9"/>
    <m/>
    <x v="0"/>
    <m/>
    <x v="11"/>
    <n v="1.01039553793778E-2"/>
  </r>
  <r>
    <x v="0"/>
    <x v="1"/>
    <x v="1"/>
    <x v="6"/>
    <x v="10"/>
    <m/>
    <x v="0"/>
    <m/>
    <x v="11"/>
    <n v="3.8650735912904499E-4"/>
  </r>
  <r>
    <x v="0"/>
    <x v="1"/>
    <x v="1"/>
    <x v="6"/>
    <x v="10"/>
    <m/>
    <x v="0"/>
    <m/>
    <x v="11"/>
    <n v="4.5111480263078096E-3"/>
  </r>
  <r>
    <x v="0"/>
    <x v="1"/>
    <x v="1"/>
    <x v="7"/>
    <x v="11"/>
    <m/>
    <x v="0"/>
    <m/>
    <x v="11"/>
    <n v="1.2348039060000001E-3"/>
  </r>
  <r>
    <x v="0"/>
    <x v="1"/>
    <x v="1"/>
    <x v="7"/>
    <x v="11"/>
    <m/>
    <x v="0"/>
    <m/>
    <x v="11"/>
    <n v="2.5174639866273499E-3"/>
  </r>
  <r>
    <x v="0"/>
    <x v="1"/>
    <x v="1"/>
    <x v="7"/>
    <x v="12"/>
    <m/>
    <x v="0"/>
    <m/>
    <x v="11"/>
    <n v="5.1632591341942702E-3"/>
  </r>
  <r>
    <x v="0"/>
    <x v="1"/>
    <x v="1"/>
    <x v="7"/>
    <x v="12"/>
    <m/>
    <x v="0"/>
    <m/>
    <x v="11"/>
    <n v="5.7879346126254198E-3"/>
  </r>
  <r>
    <x v="0"/>
    <x v="1"/>
    <x v="1"/>
    <x v="7"/>
    <x v="13"/>
    <m/>
    <x v="0"/>
    <m/>
    <x v="11"/>
    <n v="5.6954871195247898E-4"/>
  </r>
  <r>
    <x v="0"/>
    <x v="1"/>
    <x v="1"/>
    <x v="7"/>
    <x v="13"/>
    <m/>
    <x v="0"/>
    <m/>
    <x v="11"/>
    <n v="1.61765927882945E-3"/>
  </r>
  <r>
    <x v="0"/>
    <x v="1"/>
    <x v="1"/>
    <x v="7"/>
    <x v="14"/>
    <m/>
    <x v="0"/>
    <m/>
    <x v="11"/>
    <n v="7.4010755948152401E-5"/>
  </r>
  <r>
    <x v="0"/>
    <x v="1"/>
    <x v="1"/>
    <x v="7"/>
    <x v="14"/>
    <m/>
    <x v="0"/>
    <m/>
    <x v="11"/>
    <n v="4.7804691797992898E-4"/>
  </r>
  <r>
    <x v="0"/>
    <x v="1"/>
    <x v="1"/>
    <x v="7"/>
    <x v="15"/>
    <m/>
    <x v="0"/>
    <m/>
    <x v="11"/>
    <n v="1.7579238902036001E-4"/>
  </r>
  <r>
    <x v="0"/>
    <x v="1"/>
    <x v="1"/>
    <x v="7"/>
    <x v="15"/>
    <m/>
    <x v="0"/>
    <m/>
    <x v="11"/>
    <n v="4.7319820336135703E-3"/>
  </r>
  <r>
    <x v="0"/>
    <x v="1"/>
    <x v="1"/>
    <x v="8"/>
    <x v="16"/>
    <m/>
    <x v="0"/>
    <m/>
    <x v="11"/>
    <n v="6.2473799218422102E-3"/>
  </r>
  <r>
    <x v="0"/>
    <x v="1"/>
    <x v="1"/>
    <x v="8"/>
    <x v="16"/>
    <m/>
    <x v="0"/>
    <m/>
    <x v="11"/>
    <n v="1.13185109680455E-2"/>
  </r>
  <r>
    <x v="0"/>
    <x v="1"/>
    <x v="1"/>
    <x v="9"/>
    <x v="17"/>
    <m/>
    <x v="0"/>
    <m/>
    <x v="11"/>
    <n v="0"/>
  </r>
  <r>
    <x v="0"/>
    <x v="1"/>
    <x v="1"/>
    <x v="9"/>
    <x v="17"/>
    <m/>
    <x v="0"/>
    <m/>
    <x v="11"/>
    <n v="7.1343430276712603E-4"/>
  </r>
  <r>
    <x v="0"/>
    <x v="1"/>
    <x v="1"/>
    <x v="9"/>
    <x v="18"/>
    <m/>
    <x v="0"/>
    <m/>
    <x v="11"/>
    <n v="6.14465191357543E-4"/>
  </r>
  <r>
    <x v="0"/>
    <x v="1"/>
    <x v="1"/>
    <x v="9"/>
    <x v="18"/>
    <m/>
    <x v="0"/>
    <m/>
    <x v="11"/>
    <n v="2.2576729562739299E-3"/>
  </r>
  <r>
    <x v="0"/>
    <x v="1"/>
    <x v="1"/>
    <x v="9"/>
    <x v="19"/>
    <m/>
    <x v="0"/>
    <m/>
    <x v="11"/>
    <n v="4.1086315209163098E-3"/>
  </r>
  <r>
    <x v="0"/>
    <x v="1"/>
    <x v="1"/>
    <x v="9"/>
    <x v="19"/>
    <m/>
    <x v="0"/>
    <m/>
    <x v="11"/>
    <n v="6.4687265717555103E-3"/>
  </r>
  <r>
    <x v="0"/>
    <x v="1"/>
    <x v="1"/>
    <x v="9"/>
    <x v="20"/>
    <m/>
    <x v="0"/>
    <m/>
    <x v="11"/>
    <n v="1.8408734011399099E-3"/>
  </r>
  <r>
    <x v="0"/>
    <x v="1"/>
    <x v="1"/>
    <x v="9"/>
    <x v="20"/>
    <m/>
    <x v="0"/>
    <m/>
    <x v="11"/>
    <n v="2.8855615545097398E-3"/>
  </r>
  <r>
    <x v="0"/>
    <x v="1"/>
    <x v="1"/>
    <x v="10"/>
    <x v="21"/>
    <m/>
    <x v="0"/>
    <m/>
    <x v="11"/>
    <n v="0"/>
  </r>
  <r>
    <x v="0"/>
    <x v="1"/>
    <x v="1"/>
    <x v="10"/>
    <x v="21"/>
    <m/>
    <x v="0"/>
    <m/>
    <x v="11"/>
    <n v="8.4484876121090503E-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pivotTable1.xml><?xml version="1.0" encoding="utf-8"?>
<pivotTableDefinition xmlns="http://schemas.openxmlformats.org/spreadsheetml/2006/main" name="PivotTable1" cacheId="8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25" firstHeaderRow="1" firstDataRow="1" firstDataCol="1"/>
  <pivotFields count="3">
    <pivotField showAll="0" defaultSubtotal="0"/>
    <pivotField showAll="0" defaultSubtotal="0"/>
    <pivotField axis="axisRow" showAll="0" defaultSubtotal="0">
      <items count="11">
        <item x="1"/>
        <item x="7"/>
        <item x="2"/>
        <item x="3"/>
        <item x="6"/>
        <item x="8"/>
        <item x="9"/>
        <item x="0"/>
        <item x="5"/>
        <item x="10"/>
        <item x="4"/>
      </items>
    </pivotField>
  </pivotFields>
  <rowFields count="1">
    <field x="2"/>
  </rowFields>
  <rowItems count="11">
    <i>
      <x/>
    </i>
    <i>
      <x v="1"/>
    </i>
    <i>
      <x v="2"/>
    </i>
    <i>
      <x v="3"/>
    </i>
    <i>
      <x v="4"/>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82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H25" firstHeaderRow="1" firstDataRow="3" firstDataCol="4"/>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sortType="ascending" defaultSubtotal="0">
      <items count="22">
        <item h="1" x="4"/>
        <item h="1" x="5"/>
        <item h="1" x="6"/>
        <item h="1" x="7"/>
        <item h="1" x="0"/>
        <item h="1" x="1"/>
        <item h="1" x="2"/>
        <item h="1" x="3"/>
        <item h="1" x="9"/>
        <item h="1" x="8"/>
        <item h="1" x="10"/>
        <item h="1" x="11"/>
        <item h="1" x="12"/>
        <item h="1" x="13"/>
        <item h="1" x="14"/>
        <item x="15"/>
        <item h="1" x="16"/>
        <item h="1" x="17"/>
        <item h="1" x="18"/>
        <item h="1" x="19"/>
        <item h="1" x="20"/>
        <item x="21"/>
      </items>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5"/>
    <field x="6"/>
  </rowFields>
  <rowItems count="19">
    <i>
      <x/>
      <x/>
      <x/>
      <x/>
    </i>
    <i r="3">
      <x v="1"/>
    </i>
    <i r="3">
      <x v="2"/>
    </i>
    <i r="2">
      <x v="1"/>
      <x/>
    </i>
    <i r="3">
      <x v="1"/>
    </i>
    <i r="3">
      <x v="2"/>
    </i>
    <i>
      <x v="1"/>
      <x v="1"/>
      <x/>
      <x/>
    </i>
    <i r="3">
      <x v="1"/>
    </i>
    <i r="3">
      <x v="2"/>
    </i>
    <i r="2">
      <x v="1"/>
      <x/>
    </i>
    <i r="3">
      <x v="1"/>
    </i>
    <i r="3">
      <x v="2"/>
    </i>
    <i r="1">
      <x v="2"/>
      <x/>
      <x/>
    </i>
    <i r="3">
      <x v="1"/>
    </i>
    <i r="3">
      <x v="2"/>
    </i>
    <i r="2">
      <x v="1"/>
      <x/>
    </i>
    <i r="3">
      <x v="1"/>
    </i>
    <i r="3">
      <x v="2"/>
    </i>
    <i t="grand">
      <x/>
    </i>
  </rowItems>
  <colFields count="2">
    <field x="0"/>
    <field x="4"/>
  </colFields>
  <colItems count="3">
    <i>
      <x/>
      <x v="15"/>
    </i>
    <i r="1">
      <x v="21"/>
    </i>
    <i t="grand">
      <x/>
    </i>
  </colItems>
  <dataFields count="1">
    <dataField name="Average of OMONEY/MWh" fld="7" subtotal="average" baseField="4" baseItem="0"/>
  </dataFields>
  <chartFormats count="2">
    <chartFormat chart="1" format="379" series="1">
      <pivotArea type="data" outline="0" fieldPosition="0">
        <references count="3">
          <reference field="4294967294" count="1" selected="0">
            <x v="0"/>
          </reference>
          <reference field="0" count="1" selected="0">
            <x v="0"/>
          </reference>
          <reference field="4" count="1" selected="0">
            <x v="15"/>
          </reference>
        </references>
      </pivotArea>
    </chartFormat>
    <chartFormat chart="1" format="380" series="1">
      <pivotArea type="data" outline="0" fieldPosition="0">
        <references count="3">
          <reference field="4294967294" count="1" selected="0">
            <x v="0"/>
          </reference>
          <reference field="0" count="1" selected="0">
            <x v="0"/>
          </reference>
          <reference field="4"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82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I26" firstHeaderRow="1" firstDataRow="3" firstDataCol="4"/>
  <pivotFields count="10">
    <pivotField axis="axisCol"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axis="axisCol" compact="0" outline="0" showAll="0" defaultSubtotal="0">
      <items count="7">
        <item x="0"/>
        <item x="1"/>
        <item h="1" x="2"/>
        <item h="1" x="3"/>
        <item x="4"/>
        <item h="1" x="6"/>
        <item h="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6"/>
    <field x="7"/>
  </rowFields>
  <rowItems count="19">
    <i>
      <x/>
      <x/>
      <x/>
      <x/>
    </i>
    <i r="3">
      <x v="1"/>
    </i>
    <i r="3">
      <x v="2"/>
    </i>
    <i r="2">
      <x v="1"/>
      <x/>
    </i>
    <i r="3">
      <x v="1"/>
    </i>
    <i r="3">
      <x v="2"/>
    </i>
    <i>
      <x v="1"/>
      <x v="1"/>
      <x/>
      <x/>
    </i>
    <i r="3">
      <x v="1"/>
    </i>
    <i r="3">
      <x v="2"/>
    </i>
    <i r="2">
      <x v="1"/>
      <x/>
    </i>
    <i r="3">
      <x v="1"/>
    </i>
    <i r="3">
      <x v="2"/>
    </i>
    <i r="1">
      <x v="2"/>
      <x/>
      <x/>
    </i>
    <i r="3">
      <x v="1"/>
    </i>
    <i r="3">
      <x v="2"/>
    </i>
    <i r="2">
      <x v="1"/>
      <x/>
    </i>
    <i r="3">
      <x v="1"/>
    </i>
    <i r="3">
      <x v="2"/>
    </i>
    <i t="grand">
      <x/>
    </i>
  </rowItems>
  <colFields count="2">
    <field x="0"/>
    <field x="3"/>
  </colFields>
  <colItems count="4">
    <i>
      <x/>
      <x/>
    </i>
    <i r="1">
      <x v="1"/>
    </i>
    <i r="1">
      <x v="4"/>
    </i>
    <i t="grand">
      <x/>
    </i>
  </colItems>
  <dataFields count="1">
    <dataField name="Sum of OMONEY/MWh" fld="9" baseField="0" baseItem="0"/>
  </dataFields>
  <chartFormats count="3">
    <chartFormat chart="1" format="405" series="1">
      <pivotArea type="data" outline="0" fieldPosition="0">
        <references count="3">
          <reference field="4294967294" count="1" selected="0">
            <x v="0"/>
          </reference>
          <reference field="0" count="1" selected="0">
            <x v="0"/>
          </reference>
          <reference field="3" count="1" selected="0">
            <x v="0"/>
          </reference>
        </references>
      </pivotArea>
    </chartFormat>
    <chartFormat chart="1" format="406" series="1">
      <pivotArea type="data" outline="0" fieldPosition="0">
        <references count="3">
          <reference field="4294967294" count="1" selected="0">
            <x v="0"/>
          </reference>
          <reference field="0" count="1" selected="0">
            <x v="0"/>
          </reference>
          <reference field="3" count="1" selected="0">
            <x v="1"/>
          </reference>
        </references>
      </pivotArea>
    </chartFormat>
    <chartFormat chart="1" format="407" series="1">
      <pivotArea type="data" outline="0" fieldPosition="0">
        <references count="3">
          <reference field="4294967294" count="1" selected="0">
            <x v="0"/>
          </reference>
          <reference field="0"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82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W38" firstHeaderRow="1" firstDataRow="2" firstDataCol="3"/>
  <pivotFields count="11">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axis="axisRow" compact="0" outline="0" showAll="0" defaultSubtotal="0">
      <items count="11">
        <item x="0"/>
        <item x="1"/>
        <item x="2"/>
        <item x="3"/>
        <item x="4"/>
        <item x="5"/>
        <item x="7"/>
        <item x="9"/>
        <item x="10"/>
        <item x="8"/>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8">
        <item x="3"/>
        <item x="5"/>
        <item x="1"/>
        <item x="4"/>
        <item x="15"/>
        <item x="16"/>
        <item x="0"/>
        <item x="2"/>
        <item x="6"/>
        <item x="7"/>
        <item x="8"/>
        <item x="9"/>
        <item x="10"/>
        <item x="11"/>
        <item x="12"/>
        <item x="13"/>
        <item x="14"/>
        <item x="1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0"/>
    <field x="2"/>
  </rowFields>
  <rowItems count="34">
    <i>
      <x/>
      <x/>
      <x/>
    </i>
    <i r="2">
      <x v="1"/>
    </i>
    <i r="2">
      <x v="2"/>
    </i>
    <i>
      <x v="1"/>
      <x/>
      <x/>
    </i>
    <i r="2">
      <x v="1"/>
    </i>
    <i r="2">
      <x v="2"/>
    </i>
    <i>
      <x v="2"/>
      <x/>
      <x/>
    </i>
    <i r="2">
      <x v="1"/>
    </i>
    <i r="2">
      <x v="2"/>
    </i>
    <i>
      <x v="3"/>
      <x/>
      <x/>
    </i>
    <i r="2">
      <x v="1"/>
    </i>
    <i r="2">
      <x v="2"/>
    </i>
    <i>
      <x v="4"/>
      <x/>
      <x/>
    </i>
    <i r="2">
      <x v="1"/>
    </i>
    <i r="2">
      <x v="2"/>
    </i>
    <i>
      <x v="5"/>
      <x/>
      <x/>
    </i>
    <i r="2">
      <x v="1"/>
    </i>
    <i r="2">
      <x v="2"/>
    </i>
    <i>
      <x v="6"/>
      <x/>
      <x/>
    </i>
    <i r="2">
      <x v="1"/>
    </i>
    <i r="2">
      <x v="2"/>
    </i>
    <i>
      <x v="7"/>
      <x/>
      <x/>
    </i>
    <i r="2">
      <x v="1"/>
    </i>
    <i r="2">
      <x v="2"/>
    </i>
    <i>
      <x v="8"/>
      <x/>
      <x/>
    </i>
    <i r="2">
      <x v="1"/>
    </i>
    <i r="2">
      <x v="2"/>
    </i>
    <i>
      <x v="9"/>
      <x/>
      <x/>
    </i>
    <i r="2">
      <x v="1"/>
    </i>
    <i r="2">
      <x v="2"/>
    </i>
    <i>
      <x v="10"/>
      <x/>
      <x/>
    </i>
    <i r="2">
      <x v="1"/>
    </i>
    <i r="2">
      <x v="2"/>
    </i>
    <i t="grand">
      <x/>
    </i>
  </rowItems>
  <colFields count="1">
    <field x="6"/>
  </colFields>
  <colItems count="19">
    <i>
      <x/>
    </i>
    <i>
      <x v="1"/>
    </i>
    <i>
      <x v="2"/>
    </i>
    <i>
      <x v="3"/>
    </i>
    <i>
      <x v="4"/>
    </i>
    <i>
      <x v="5"/>
    </i>
    <i>
      <x v="6"/>
    </i>
    <i>
      <x v="7"/>
    </i>
    <i>
      <x v="8"/>
    </i>
    <i>
      <x v="9"/>
    </i>
    <i>
      <x v="10"/>
    </i>
    <i>
      <x v="11"/>
    </i>
    <i>
      <x v="12"/>
    </i>
    <i>
      <x v="13"/>
    </i>
    <i>
      <x v="14"/>
    </i>
    <i>
      <x v="15"/>
    </i>
    <i>
      <x v="16"/>
    </i>
    <i>
      <x v="17"/>
    </i>
    <i t="grand">
      <x/>
    </i>
  </colItems>
  <dataFields count="1">
    <dataField name="Sum of TWh" fld="9" baseField="0" baseItem="0"/>
  </dataFields>
  <formats count="2">
    <format dxfId="29">
      <pivotArea collapsedLevelsAreSubtotals="1" fieldPosition="0">
        <references count="1">
          <reference field="6" count="1">
            <x v="0"/>
          </reference>
        </references>
      </pivotArea>
    </format>
    <format dxfId="28">
      <pivotArea collapsedLevelsAreSubtotals="1" fieldPosition="0">
        <references count="1">
          <reference field="6" count="1">
            <x v="1"/>
          </reference>
        </references>
      </pivotArea>
    </format>
  </formats>
  <chartFormats count="4">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1"/>
          </reference>
        </references>
      </pivotArea>
    </chartFormat>
    <chartFormat chart="0" format="17" series="1">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82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1" fieldListSortAscending="1">
  <location ref="B5:N25" firstHeaderRow="1" firstDataRow="2" firstDataCol="3" rowPageCount="2" colPageCount="1"/>
  <pivotFields count="14">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axis="axisPage" compact="0" outline="0" showAll="0" defaultSubtotal="0">
      <items count="11">
        <item x="0"/>
        <item x="1"/>
        <item x="2"/>
        <item x="3"/>
        <item x="4"/>
        <item x="5"/>
        <item x="7"/>
        <item x="8"/>
        <item x="9"/>
        <item x="10"/>
        <item x="6"/>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8">
        <item x="1"/>
        <item x="16"/>
        <item x="4"/>
        <item x="5"/>
        <item x="3"/>
        <item x="15"/>
        <item x="0"/>
        <item x="2"/>
        <item x="6"/>
        <item x="7"/>
        <item x="8"/>
        <item x="9"/>
        <item x="10"/>
        <item x="11"/>
        <item x="12"/>
        <item x="13"/>
        <item x="14"/>
        <item x="17"/>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sortType="ascending"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2"/>
    <field x="9"/>
    <field x="10"/>
  </rowFields>
  <rowItems count="19">
    <i>
      <x/>
      <x/>
      <x/>
    </i>
    <i r="2">
      <x v="1"/>
    </i>
    <i r="2">
      <x v="2"/>
    </i>
    <i r="1">
      <x v="1"/>
      <x/>
    </i>
    <i r="2">
      <x v="1"/>
    </i>
    <i r="2">
      <x v="2"/>
    </i>
    <i>
      <x v="1"/>
      <x/>
      <x/>
    </i>
    <i r="2">
      <x v="1"/>
    </i>
    <i r="2">
      <x v="2"/>
    </i>
    <i r="1">
      <x v="1"/>
      <x/>
    </i>
    <i r="2">
      <x v="1"/>
    </i>
    <i r="2">
      <x v="2"/>
    </i>
    <i>
      <x v="2"/>
      <x/>
      <x/>
    </i>
    <i r="2">
      <x v="1"/>
    </i>
    <i r="2">
      <x v="2"/>
    </i>
    <i r="1">
      <x v="1"/>
      <x/>
    </i>
    <i r="2">
      <x v="1"/>
    </i>
    <i r="2">
      <x v="2"/>
    </i>
    <i t="grand">
      <x/>
    </i>
  </rowItems>
  <colFields count="1">
    <field x="6"/>
  </colFields>
  <colItems count="10">
    <i>
      <x/>
    </i>
    <i>
      <x v="2"/>
    </i>
    <i>
      <x v="3"/>
    </i>
    <i>
      <x v="4"/>
    </i>
    <i>
      <x v="5"/>
    </i>
    <i>
      <x v="6"/>
    </i>
    <i>
      <x v="7"/>
    </i>
    <i>
      <x v="12"/>
    </i>
    <i>
      <x v="17"/>
    </i>
    <i t="grand">
      <x/>
    </i>
  </colItems>
  <pageFields count="2">
    <pageField fld="0" hier="-1"/>
    <pageField fld="3" item="9" hier="-1"/>
  </pageFields>
  <dataFields count="1">
    <dataField name="Sum of MW" fld="11" baseField="0" baseItem="0"/>
  </dataFields>
  <chartFormats count="10">
    <chartFormat chart="2" format="1103" series="1">
      <pivotArea type="data" outline="0" fieldPosition="0">
        <references count="1">
          <reference field="6" count="1" selected="0">
            <x v="0"/>
          </reference>
        </references>
      </pivotArea>
    </chartFormat>
    <chartFormat chart="2" format="1104" series="1">
      <pivotArea type="data" outline="0" fieldPosition="0">
        <references count="1">
          <reference field="6" count="1" selected="0">
            <x v="3"/>
          </reference>
        </references>
      </pivotArea>
    </chartFormat>
    <chartFormat chart="2" format="1105" series="1">
      <pivotArea type="data" outline="0" fieldPosition="0">
        <references count="1">
          <reference field="6" count="1" selected="0">
            <x v="5"/>
          </reference>
        </references>
      </pivotArea>
    </chartFormat>
    <chartFormat chart="2" format="1106" series="1">
      <pivotArea type="data" outline="0" fieldPosition="0">
        <references count="1">
          <reference field="6" count="1" selected="0">
            <x v="1"/>
          </reference>
        </references>
      </pivotArea>
    </chartFormat>
    <chartFormat chart="2" format="1154" series="1">
      <pivotArea type="data" outline="0" fieldPosition="0">
        <references count="1">
          <reference field="6" count="1" selected="0">
            <x v="2"/>
          </reference>
        </references>
      </pivotArea>
    </chartFormat>
    <chartFormat chart="2" format="1155" series="1">
      <pivotArea type="data" outline="0" fieldPosition="0">
        <references count="1">
          <reference field="6" count="1" selected="0">
            <x v="4"/>
          </reference>
        </references>
      </pivotArea>
    </chartFormat>
    <chartFormat chart="2" format="1156" series="1">
      <pivotArea type="data" outline="0" fieldPosition="0">
        <references count="2">
          <reference field="4294967294" count="1" selected="0">
            <x v="0"/>
          </reference>
          <reference field="6" count="1" selected="0">
            <x v="7"/>
          </reference>
        </references>
      </pivotArea>
    </chartFormat>
    <chartFormat chart="2" format="1157" series="1">
      <pivotArea type="data" outline="0" fieldPosition="0">
        <references count="2">
          <reference field="4294967294" count="1" selected="0">
            <x v="0"/>
          </reference>
          <reference field="6" count="1" selected="0">
            <x v="12"/>
          </reference>
        </references>
      </pivotArea>
    </chartFormat>
    <chartFormat chart="2" format="1158" series="1">
      <pivotArea type="data" outline="0" fieldPosition="0">
        <references count="2">
          <reference field="4294967294" count="1" selected="0">
            <x v="0"/>
          </reference>
          <reference field="6" count="1" selected="0">
            <x v="17"/>
          </reference>
        </references>
      </pivotArea>
    </chartFormat>
    <chartFormat chart="2" format="1159"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83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2:P14" firstHeaderRow="1" firstDataRow="2" firstDataCol="2"/>
  <pivotFields count="10">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x="0"/>
        <item x="1"/>
        <item x="2"/>
        <item x="3"/>
        <item x="5"/>
        <item x="7"/>
        <item x="4"/>
        <item x="6"/>
        <item x="8"/>
        <item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2">
        <item x="3"/>
        <item x="1"/>
        <item x="11"/>
        <item x="0"/>
        <item x="2"/>
        <item x="4"/>
        <item x="5"/>
        <item x="6"/>
        <item x="7"/>
        <item x="8"/>
        <item x="9"/>
        <item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0"/>
  </rowFields>
  <rowItems count="11">
    <i>
      <x/>
      <x/>
    </i>
    <i>
      <x v="1"/>
      <x/>
    </i>
    <i>
      <x v="2"/>
      <x/>
    </i>
    <i>
      <x v="3"/>
      <x/>
    </i>
    <i>
      <x v="4"/>
      <x/>
    </i>
    <i>
      <x v="5"/>
      <x/>
    </i>
    <i>
      <x v="6"/>
      <x/>
    </i>
    <i>
      <x v="7"/>
      <x/>
    </i>
    <i>
      <x v="8"/>
      <x/>
    </i>
    <i>
      <x v="9"/>
      <x/>
    </i>
    <i t="grand">
      <x/>
    </i>
  </rowItems>
  <colFields count="1">
    <field x="6"/>
  </colFields>
  <colItems count="13">
    <i>
      <x/>
    </i>
    <i>
      <x v="1"/>
    </i>
    <i>
      <x v="2"/>
    </i>
    <i>
      <x v="3"/>
    </i>
    <i>
      <x v="4"/>
    </i>
    <i>
      <x v="5"/>
    </i>
    <i>
      <x v="6"/>
    </i>
    <i>
      <x v="7"/>
    </i>
    <i>
      <x v="8"/>
    </i>
    <i>
      <x v="9"/>
    </i>
    <i>
      <x v="10"/>
    </i>
    <i>
      <x v="11"/>
    </i>
    <i t="grand">
      <x/>
    </i>
  </colItems>
  <dataFields count="1">
    <dataField name="Sum of TWh" fld="8" baseField="0" baseItem="0"/>
  </dataFields>
  <chartFormats count="2">
    <chartFormat chart="0" format="39" series="1">
      <pivotArea type="data" outline="0" fieldPosition="0">
        <references count="1">
          <reference field="4294967294" count="1" selected="0">
            <x v="0"/>
          </reference>
        </references>
      </pivotArea>
    </chartFormat>
    <chartFormat chart="0" format="40" series="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8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M11" firstHeaderRow="1" firstDataRow="2" firstDataCol="3" rowPageCount="1" colPageCount="1"/>
  <pivotFields count="13">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10">
        <item x="0"/>
        <item x="1"/>
        <item x="2"/>
        <item x="3"/>
        <item x="5"/>
        <item x="7"/>
        <item x="4"/>
        <item x="6"/>
        <item x="8"/>
        <item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2">
        <item x="11"/>
        <item x="3"/>
        <item x="1"/>
        <item x="0"/>
        <item x="2"/>
        <item x="4"/>
        <item x="5"/>
        <item x="6"/>
        <item x="7"/>
        <item x="8"/>
        <item x="9"/>
        <item x="10"/>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8"/>
    <field x="9"/>
  </rowFields>
  <rowItems count="7">
    <i>
      <x/>
      <x/>
      <x/>
    </i>
    <i r="2">
      <x v="1"/>
    </i>
    <i r="2">
      <x v="2"/>
    </i>
    <i r="1">
      <x v="1"/>
      <x/>
    </i>
    <i r="2">
      <x v="1"/>
    </i>
    <i r="2">
      <x v="2"/>
    </i>
    <i t="grand">
      <x/>
    </i>
  </rowItems>
  <colFields count="1">
    <field x="6"/>
  </colFields>
  <colItems count="9">
    <i>
      <x/>
    </i>
    <i>
      <x v="1"/>
    </i>
    <i>
      <x v="2"/>
    </i>
    <i>
      <x v="3"/>
    </i>
    <i>
      <x v="4"/>
    </i>
    <i>
      <x v="5"/>
    </i>
    <i>
      <x v="6"/>
    </i>
    <i>
      <x v="7"/>
    </i>
    <i t="grand">
      <x/>
    </i>
  </colItems>
  <pageFields count="1">
    <pageField fld="3" item="0" hier="-1"/>
  </pageFields>
  <dataFields count="1">
    <dataField name="Sum of MW" fld="10" baseField="0" baseItem="0"/>
  </dataFields>
  <chartFormats count="3">
    <chartFormat chart="1" format="368" series="1">
      <pivotArea type="data" outline="0" fieldPosition="0">
        <references count="2">
          <reference field="4294967294" count="1" selected="0">
            <x v="0"/>
          </reference>
          <reference field="6" count="1" selected="0">
            <x v="1"/>
          </reference>
        </references>
      </pivotArea>
    </chartFormat>
    <chartFormat chart="1" format="369" series="1">
      <pivotArea type="data" outline="0" fieldPosition="0">
        <references count="2">
          <reference field="4294967294" count="1" selected="0">
            <x v="0"/>
          </reference>
          <reference field="6" count="1" selected="0">
            <x v="2"/>
          </reference>
        </references>
      </pivotArea>
    </chartFormat>
    <chartFormat chart="1" format="371"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83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4:G12" firstHeaderRow="1" firstDataRow="2" firstDataCol="3" rowPageCount="1" colPageCount="1"/>
  <pivotFields count="13">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1">
        <item x="0"/>
        <item h="1" x="1"/>
        <item h="1" x="2"/>
        <item h="1" x="3"/>
        <item h="1" x="4"/>
        <item h="1" x="5"/>
        <item h="1" x="7"/>
        <item h="1" x="9"/>
        <item h="1" x="10"/>
        <item h="1" x="8"/>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9">
        <item h="1" x="3"/>
        <item x="2"/>
        <item h="1" x="6"/>
        <item h="1" x="7"/>
        <item x="16"/>
        <item x="17"/>
        <item h="1" x="0"/>
        <item h="1" x="1"/>
        <item h="1" x="4"/>
        <item h="1" x="5"/>
        <item h="1" x="8"/>
        <item h="1" x="9"/>
        <item h="1" x="10"/>
        <item h="1" x="11"/>
        <item h="1" x="12"/>
        <item h="1" x="13"/>
        <item h="1" x="14"/>
        <item h="1" x="15"/>
        <item h="1" x="1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0"/>
    <field x="8"/>
    <field x="9"/>
  </rowFields>
  <rowItems count="7">
    <i>
      <x/>
      <x/>
      <x/>
    </i>
    <i r="2">
      <x v="1"/>
    </i>
    <i r="2">
      <x v="2"/>
    </i>
    <i r="1">
      <x v="1"/>
      <x/>
    </i>
    <i r="2">
      <x v="1"/>
    </i>
    <i r="2">
      <x v="2"/>
    </i>
    <i t="grand">
      <x/>
    </i>
  </rowItems>
  <colFields count="1">
    <field x="6"/>
  </colFields>
  <colItems count="3">
    <i>
      <x v="1"/>
    </i>
    <i>
      <x v="5"/>
    </i>
    <i t="grand">
      <x/>
    </i>
  </colItems>
  <pageFields count="1">
    <pageField fld="3" hier="-1"/>
  </pageFields>
  <dataFields count="1">
    <dataField name="Sum of GJ" fld="12" baseField="0" baseItem="0"/>
  </dataFields>
  <chartFormats count="3">
    <chartFormat chart="0" format="178" series="1">
      <pivotArea type="data" outline="0" fieldPosition="0">
        <references count="2">
          <reference field="4294967294" count="1" selected="0">
            <x v="0"/>
          </reference>
          <reference field="6" count="1" selected="0">
            <x v="1"/>
          </reference>
        </references>
      </pivotArea>
    </chartFormat>
    <chartFormat chart="0" format="179" series="1">
      <pivotArea type="data" outline="0" fieldPosition="0">
        <references count="2">
          <reference field="4294967294" count="1" selected="0">
            <x v="0"/>
          </reference>
          <reference field="6" count="1" selected="0">
            <x v="4"/>
          </reference>
        </references>
      </pivotArea>
    </chartFormat>
    <chartFormat chart="0" format="181" series="1">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8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4:F26" firstHeaderRow="1" firstDataRow="2" firstDataCol="1"/>
  <pivotFields count="10">
    <pivotField axis="axisRow" showAll="0">
      <items count="2">
        <item x="0"/>
        <item t="default"/>
      </items>
    </pivotField>
    <pivotField showAll="0" defaultSubtotal="0"/>
    <pivotField showAll="0" defaultSubtotal="0"/>
    <pivotField axis="axisRow" showAll="0">
      <items count="12">
        <item x="0"/>
        <item x="1"/>
        <item x="2"/>
        <item x="3"/>
        <item x="4"/>
        <item x="5"/>
        <item x="7"/>
        <item x="9"/>
        <item x="10"/>
        <item x="8"/>
        <item x="6"/>
        <item t="default"/>
      </items>
    </pivotField>
    <pivotField showAll="0"/>
    <pivotField showAll="0"/>
    <pivotField axis="axisCol" showAll="0">
      <items count="20">
        <item h="1" x="3"/>
        <item h="1" x="7"/>
        <item x="2"/>
        <item h="1" x="6"/>
        <item x="16"/>
        <item x="17"/>
        <item h="1" x="0"/>
        <item h="1" x="1"/>
        <item h="1" x="4"/>
        <item h="1" x="5"/>
        <item h="1" x="8"/>
        <item h="1" x="9"/>
        <item h="1" x="10"/>
        <item h="1" x="11"/>
        <item h="1" x="12"/>
        <item h="1" x="13"/>
        <item h="1" x="14"/>
        <item h="1" x="15"/>
        <item h="1" x="18"/>
        <item t="default"/>
      </items>
    </pivotField>
    <pivotField showAll="0"/>
    <pivotField showAll="0"/>
    <pivotField dataField="1" showAll="0"/>
  </pivotFields>
  <rowFields count="2">
    <field x="3"/>
    <field x="0"/>
  </rowFields>
  <rowItems count="21">
    <i>
      <x/>
    </i>
    <i r="1">
      <x/>
    </i>
    <i>
      <x v="1"/>
    </i>
    <i r="1">
      <x/>
    </i>
    <i>
      <x v="2"/>
    </i>
    <i r="1">
      <x/>
    </i>
    <i>
      <x v="3"/>
    </i>
    <i r="1">
      <x/>
    </i>
    <i>
      <x v="5"/>
    </i>
    <i r="1">
      <x/>
    </i>
    <i>
      <x v="6"/>
    </i>
    <i r="1">
      <x/>
    </i>
    <i>
      <x v="7"/>
    </i>
    <i r="1">
      <x/>
    </i>
    <i>
      <x v="8"/>
    </i>
    <i r="1">
      <x/>
    </i>
    <i>
      <x v="9"/>
    </i>
    <i r="1">
      <x/>
    </i>
    <i>
      <x v="10"/>
    </i>
    <i r="1">
      <x/>
    </i>
    <i t="grand">
      <x/>
    </i>
  </rowItems>
  <colFields count="1">
    <field x="6"/>
  </colFields>
  <colItems count="4">
    <i>
      <x v="2"/>
    </i>
    <i>
      <x v="4"/>
    </i>
    <i>
      <x v="5"/>
    </i>
    <i t="grand">
      <x/>
    </i>
  </colItems>
  <dataFields count="1">
    <dataField name="Sum of PJ" fld="9" baseField="0" baseItem="0"/>
  </dataFields>
  <chartFormats count="3">
    <chartFormat chart="0" format="186" series="1">
      <pivotArea type="data" outline="0" fieldPosition="0">
        <references count="2">
          <reference field="4294967294" count="1" selected="0">
            <x v="0"/>
          </reference>
          <reference field="6" count="1" selected="0">
            <x v="2"/>
          </reference>
        </references>
      </pivotArea>
    </chartFormat>
    <chartFormat chart="0" format="187" series="1">
      <pivotArea type="data" outline="0" fieldPosition="0">
        <references count="2">
          <reference field="4294967294" count="1" selected="0">
            <x v="0"/>
          </reference>
          <reference field="6" count="1" selected="0">
            <x v="4"/>
          </reference>
        </references>
      </pivotArea>
    </chartFormat>
    <chartFormat chart="0" format="189" series="1">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84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5" fieldListSortAscending="1">
  <location ref="B3:D16" firstHeaderRow="1" firstDataRow="2" firstDataCol="1"/>
  <pivotFields count="14">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2"/>
        <item x="3"/>
        <item x="4"/>
        <item x="5"/>
        <item x="7"/>
        <item x="9"/>
        <item x="10"/>
        <item x="8"/>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3"/>
  </rowFields>
  <rowItems count="12">
    <i>
      <x/>
    </i>
    <i>
      <x v="1"/>
    </i>
    <i>
      <x v="2"/>
    </i>
    <i>
      <x v="3"/>
    </i>
    <i>
      <x v="4"/>
    </i>
    <i>
      <x v="5"/>
    </i>
    <i>
      <x v="6"/>
    </i>
    <i>
      <x v="7"/>
    </i>
    <i>
      <x v="8"/>
    </i>
    <i>
      <x v="9"/>
    </i>
    <i>
      <x v="10"/>
    </i>
    <i t="grand">
      <x/>
    </i>
  </rowItems>
  <colFields count="1">
    <field x="0"/>
  </colFields>
  <colItems count="2">
    <i>
      <x/>
    </i>
    <i t="grand">
      <x/>
    </i>
  </colItems>
  <dataFields count="1">
    <dataField name="Sum of CO2 megatons" fld="9" baseField="3" baseItem="0"/>
  </dataFields>
  <chartFormats count="1">
    <chartFormat chart="3"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84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O13" firstHeaderRow="1" firstDataRow="2" firstDataCol="3"/>
  <pivotFields count="10">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9">
        <item x="0"/>
        <item x="1"/>
        <item x="2"/>
        <item x="3"/>
        <item x="4"/>
        <item x="5"/>
        <item x="6"/>
        <item x="8"/>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6"/>
    <field x="7"/>
  </rowFields>
  <rowItems count="7">
    <i>
      <x/>
      <x/>
      <x/>
    </i>
    <i r="2">
      <x v="1"/>
    </i>
    <i r="2">
      <x v="2"/>
    </i>
    <i r="1">
      <x v="1"/>
      <x/>
    </i>
    <i r="2">
      <x v="1"/>
    </i>
    <i r="2">
      <x v="2"/>
    </i>
    <i t="grand">
      <x/>
    </i>
  </rowItems>
  <colFields count="1">
    <field x="3"/>
  </colFields>
  <colItems count="10">
    <i>
      <x/>
    </i>
    <i>
      <x v="1"/>
    </i>
    <i>
      <x v="2"/>
    </i>
    <i>
      <x v="3"/>
    </i>
    <i>
      <x v="4"/>
    </i>
    <i>
      <x v="5"/>
    </i>
    <i>
      <x v="6"/>
    </i>
    <i>
      <x v="7"/>
    </i>
    <i>
      <x v="8"/>
    </i>
    <i t="grand">
      <x/>
    </i>
  </colItems>
  <dataFields count="1">
    <dataField name="Sum of MWh" fld="8" baseField="0" baseItem="0"/>
  </dataFields>
  <chartFormats count="9">
    <chartFormat chart="1" format="40" series="1">
      <pivotArea type="data" outline="0" fieldPosition="0">
        <references count="2">
          <reference field="4294967294" count="1" selected="0">
            <x v="0"/>
          </reference>
          <reference field="3" count="1" selected="0">
            <x v="0"/>
          </reference>
        </references>
      </pivotArea>
    </chartFormat>
    <chartFormat chart="1" format="41" series="1">
      <pivotArea type="data" outline="0" fieldPosition="0">
        <references count="2">
          <reference field="4294967294" count="1" selected="0">
            <x v="0"/>
          </reference>
          <reference field="3" count="1" selected="0">
            <x v="1"/>
          </reference>
        </references>
      </pivotArea>
    </chartFormat>
    <chartFormat chart="1" format="42" series="1">
      <pivotArea type="data" outline="0" fieldPosition="0">
        <references count="2">
          <reference field="4294967294" count="1" selected="0">
            <x v="0"/>
          </reference>
          <reference field="3" count="1" selected="0">
            <x v="2"/>
          </reference>
        </references>
      </pivotArea>
    </chartFormat>
    <chartFormat chart="1" format="43" series="1">
      <pivotArea type="data" outline="0" fieldPosition="0">
        <references count="2">
          <reference field="4294967294" count="1" selected="0">
            <x v="0"/>
          </reference>
          <reference field="3" count="1" selected="0">
            <x v="3"/>
          </reference>
        </references>
      </pivotArea>
    </chartFormat>
    <chartFormat chart="1" format="45" series="1">
      <pivotArea type="data" outline="0" fieldPosition="0">
        <references count="2">
          <reference field="4294967294" count="1" selected="0">
            <x v="0"/>
          </reference>
          <reference field="3" count="1" selected="0">
            <x v="4"/>
          </reference>
        </references>
      </pivotArea>
    </chartFormat>
    <chartFormat chart="1" format="46" series="1">
      <pivotArea type="data" outline="0" fieldPosition="0">
        <references count="2">
          <reference field="4294967294" count="1" selected="0">
            <x v="0"/>
          </reference>
          <reference field="3" count="1" selected="0">
            <x v="5"/>
          </reference>
        </references>
      </pivotArea>
    </chartFormat>
    <chartFormat chart="1" format="47" series="1">
      <pivotArea type="data" outline="0" fieldPosition="0">
        <references count="2">
          <reference field="4294967294" count="1" selected="0">
            <x v="0"/>
          </reference>
          <reference field="3" count="1" selected="0">
            <x v="6"/>
          </reference>
        </references>
      </pivotArea>
    </chartFormat>
    <chartFormat chart="1" format="49" series="1">
      <pivotArea type="data" outline="0" fieldPosition="0">
        <references count="2">
          <reference field="4294967294" count="1" selected="0">
            <x v="0"/>
          </reference>
          <reference field="3" count="1" selected="0">
            <x v="7"/>
          </reference>
        </references>
      </pivotArea>
    </chartFormat>
    <chartFormat chart="1" format="53" series="1">
      <pivotArea type="data" outline="0" fieldPosition="0">
        <references count="2">
          <reference field="4294967294" count="1" selected="0">
            <x v="0"/>
          </reference>
          <reference field="3"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85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I9" firstHeaderRow="1" firstDataRow="2" firstDataCol="1"/>
  <pivotFields count="8">
    <pivotField axis="axisRow" showAll="0">
      <items count="2">
        <item x="0"/>
        <item t="default"/>
      </items>
    </pivotField>
    <pivotField showAll="0" defaultSubtotal="0"/>
    <pivotField showAll="0" defaultSubtotal="0"/>
    <pivotField axis="axisCol" showAll="0">
      <items count="6">
        <item x="0"/>
        <item x="2"/>
        <item x="1"/>
        <item x="4"/>
        <item x="3"/>
        <item t="default"/>
      </items>
    </pivotField>
    <pivotField showAll="0"/>
    <pivotField showAll="0"/>
    <pivotField axis="axisRow" showAll="0">
      <items count="3">
        <item x="0"/>
        <item x="1"/>
        <item t="default"/>
      </items>
    </pivotField>
    <pivotField dataField="1" showAll="0"/>
  </pivotFields>
  <rowFields count="2">
    <field x="0"/>
    <field x="6"/>
  </rowFields>
  <rowItems count="4">
    <i>
      <x/>
    </i>
    <i r="1">
      <x/>
    </i>
    <i r="1">
      <x v="1"/>
    </i>
    <i t="grand">
      <x/>
    </i>
  </rowItems>
  <colFields count="1">
    <field x="3"/>
  </colFields>
  <colItems count="6">
    <i>
      <x/>
    </i>
    <i>
      <x v="1"/>
    </i>
    <i>
      <x v="2"/>
    </i>
    <i>
      <x v="3"/>
    </i>
    <i>
      <x v="4"/>
    </i>
    <i t="grand">
      <x/>
    </i>
  </colItems>
  <dataFields count="1">
    <dataField name="Sum of MWh" fld="7" baseField="0" baseItem="0"/>
  </dataFields>
  <chartFormats count="5">
    <chartFormat chart="1" format="21" series="1">
      <pivotArea type="data" outline="0" fieldPosition="0">
        <references count="2">
          <reference field="4294967294" count="1" selected="0">
            <x v="0"/>
          </reference>
          <reference field="3" count="1" selected="0">
            <x v="0"/>
          </reference>
        </references>
      </pivotArea>
    </chartFormat>
    <chartFormat chart="1" format="22" series="1">
      <pivotArea type="data" outline="0" fieldPosition="0">
        <references count="2">
          <reference field="4294967294" count="1" selected="0">
            <x v="0"/>
          </reference>
          <reference field="3" count="1" selected="0">
            <x v="1"/>
          </reference>
        </references>
      </pivotArea>
    </chartFormat>
    <chartFormat chart="1" format="23" series="1">
      <pivotArea type="data" outline="0" fieldPosition="0">
        <references count="2">
          <reference field="4294967294" count="1" selected="0">
            <x v="0"/>
          </reference>
          <reference field="3" count="1" selected="0">
            <x v="2"/>
          </reference>
        </references>
      </pivotArea>
    </chartFormat>
    <chartFormat chart="1" format="26" series="1">
      <pivotArea type="data" outline="0" fieldPosition="0">
        <references count="2">
          <reference field="4294967294" count="1" selected="0">
            <x v="0"/>
          </reference>
          <reference field="3" count="1" selected="0">
            <x v="3"/>
          </reference>
        </references>
      </pivotArea>
    </chartFormat>
    <chartFormat chart="1" format="28"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85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G14" firstHeaderRow="1" firstDataRow="4" firstDataCol="2"/>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4"/>
        <item h="1" x="5"/>
        <item h="1" x="6"/>
        <item h="1" x="7"/>
        <item h="1" x="8"/>
        <item h="1" x="9"/>
        <item h="1" x="11"/>
        <item h="1" x="12"/>
        <item h="1" x="13"/>
        <item h="1" x="14"/>
        <item h="1" x="15"/>
        <item h="1" x="17"/>
        <item h="1" x="18"/>
        <item h="1" x="19"/>
        <item h="1" x="20"/>
        <item h="1" x="21"/>
        <item h="1" x="10"/>
        <item h="1" x="16"/>
        <item h="1" x="0"/>
        <item h="1" x="1"/>
        <item h="1" x="2"/>
        <item h="1" x="3"/>
      </items>
      <extLst>
        <ext xmlns:x14="http://schemas.microsoft.com/office/spreadsheetml/2009/9/main" uri="{2946ED86-A175-432a-8AC1-64E0C546D7DE}">
          <x14:pivotField fillDownLabels="1"/>
        </ext>
      </extLst>
    </pivotField>
    <pivotField axis="axisCol" compact="0" outline="0" showAll="0" defaultSubtotal="0">
      <items count="22">
        <item x="16"/>
        <item h="1" x="3"/>
        <item h="1" x="8"/>
        <item h="1" x="6"/>
        <item h="1" x="7"/>
        <item h="1" x="10"/>
        <item h="1" x="11"/>
        <item h="1" x="12"/>
        <item h="1" x="13"/>
        <item h="1" x="20"/>
        <item h="1" x="14"/>
        <item h="1" x="15"/>
        <item h="1" x="17"/>
        <item h="1" x="18"/>
        <item h="1" x="19"/>
        <item h="1" x="21"/>
        <item h="1" x="9"/>
        <item h="1" x="4"/>
        <item h="1" x="0"/>
        <item h="1" x="1"/>
        <item h="1" x="2"/>
        <item h="1" x="5"/>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7">
    <i>
      <x/>
      <x/>
    </i>
    <i r="1">
      <x v="1"/>
    </i>
    <i r="1">
      <x v="2"/>
    </i>
    <i>
      <x v="1"/>
      <x/>
    </i>
    <i r="1">
      <x v="1"/>
    </i>
    <i r="1">
      <x v="2"/>
    </i>
    <i t="grand">
      <x/>
    </i>
  </rowItems>
  <colFields count="3">
    <field x="0"/>
    <field x="3"/>
    <field x="4"/>
  </colFields>
  <colItems count="2">
    <i>
      <x/>
      <x/>
      <x/>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5" cacheId="85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B2:X25" firstHeaderRow="1" firstDataRow="2"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2">
        <item x="0"/>
        <item x="1"/>
        <item x="2"/>
        <item x="3"/>
        <item x="9"/>
        <item x="8"/>
        <item x="11"/>
        <item x="12"/>
        <item x="13"/>
        <item x="14"/>
        <item x="15"/>
        <item x="17"/>
        <item x="18"/>
        <item x="19"/>
        <item x="20"/>
        <item x="21"/>
        <item x="10"/>
        <item x="16"/>
        <item x="4"/>
        <item x="5"/>
        <item x="6"/>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5"/>
        <item x="0"/>
        <item x="10"/>
        <item x="8"/>
        <item x="16"/>
        <item x="9"/>
        <item x="20"/>
        <item x="3"/>
        <item x="18"/>
        <item x="11"/>
        <item x="19"/>
        <item x="12"/>
        <item x="21"/>
        <item x="4"/>
        <item x="7"/>
        <item x="17"/>
        <item x="2"/>
        <item x="15"/>
        <item x="1"/>
        <item x="6"/>
        <item x="13"/>
        <item x="1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4"/>
  </rowFields>
  <rowItems count="22">
    <i>
      <x/>
    </i>
    <i>
      <x v="1"/>
    </i>
    <i>
      <x v="2"/>
    </i>
    <i>
      <x v="3"/>
    </i>
    <i>
      <x v="4"/>
    </i>
    <i>
      <x v="5"/>
    </i>
    <i>
      <x v="6"/>
    </i>
    <i>
      <x v="7"/>
    </i>
    <i>
      <x v="8"/>
    </i>
    <i>
      <x v="9"/>
    </i>
    <i>
      <x v="10"/>
    </i>
    <i>
      <x v="11"/>
    </i>
    <i>
      <x v="12"/>
    </i>
    <i>
      <x v="13"/>
    </i>
    <i>
      <x v="14"/>
    </i>
    <i>
      <x v="15"/>
    </i>
    <i>
      <x v="16"/>
    </i>
    <i>
      <x v="17"/>
    </i>
    <i>
      <x v="18"/>
    </i>
    <i>
      <x v="19"/>
    </i>
    <i>
      <x v="20"/>
    </i>
    <i>
      <x v="21"/>
    </i>
  </rowItems>
  <colFields count="1">
    <field x="6"/>
  </colFields>
  <colItems count="22">
    <i>
      <x/>
    </i>
    <i>
      <x v="1"/>
    </i>
    <i>
      <x v="2"/>
    </i>
    <i>
      <x v="3"/>
    </i>
    <i>
      <x v="4"/>
    </i>
    <i>
      <x v="5"/>
    </i>
    <i>
      <x v="6"/>
    </i>
    <i>
      <x v="7"/>
    </i>
    <i>
      <x v="8"/>
    </i>
    <i>
      <x v="9"/>
    </i>
    <i>
      <x v="10"/>
    </i>
    <i>
      <x v="11"/>
    </i>
    <i>
      <x v="12"/>
    </i>
    <i>
      <x v="13"/>
    </i>
    <i>
      <x v="14"/>
    </i>
    <i>
      <x v="15"/>
    </i>
    <i>
      <x v="16"/>
    </i>
    <i>
      <x v="17"/>
    </i>
    <i>
      <x v="18"/>
    </i>
    <i>
      <x v="19"/>
    </i>
    <i>
      <x v="20"/>
    </i>
    <i>
      <x v="21"/>
    </i>
  </colItems>
  <dataFields count="1">
    <dataField name="Sum of GWh" fld="7" baseField="0" baseItem="0" numFmtId="166"/>
  </dataFields>
  <formats count="1">
    <format dxfId="27">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5.xml><?xml version="1.0" encoding="utf-8"?>
<pivotTableDefinition xmlns="http://schemas.openxmlformats.org/spreadsheetml/2006/main" name="PivotTable8" cacheId="85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B38:Y61" firstHeaderRow="1" firstDataRow="2" firstDataCol="2"/>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0"/>
        <item x="1"/>
        <item x="2"/>
        <item x="3"/>
        <item x="9"/>
        <item x="8"/>
        <item x="11"/>
        <item x="12"/>
        <item x="13"/>
        <item x="14"/>
        <item x="15"/>
        <item x="17"/>
        <item x="18"/>
        <item x="19"/>
        <item x="20"/>
        <item x="21"/>
        <item x="10"/>
        <item x="16"/>
        <item x="4"/>
        <item x="5"/>
        <item x="6"/>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2">
        <item x="5"/>
        <item x="0"/>
        <item x="10"/>
        <item x="8"/>
        <item x="16"/>
        <item x="9"/>
        <item x="20"/>
        <item x="3"/>
        <item x="18"/>
        <item x="11"/>
        <item x="19"/>
        <item x="12"/>
        <item x="21"/>
        <item x="4"/>
        <item x="7"/>
        <item x="17"/>
        <item x="2"/>
        <item x="15"/>
        <item x="1"/>
        <item x="6"/>
        <item x="13"/>
        <item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0"/>
    <field x="6"/>
  </rowFields>
  <rowItems count="22">
    <i>
      <x/>
      <x/>
    </i>
    <i r="1">
      <x v="1"/>
    </i>
    <i r="1">
      <x v="2"/>
    </i>
    <i r="1">
      <x v="3"/>
    </i>
    <i r="1">
      <x v="4"/>
    </i>
    <i r="1">
      <x v="5"/>
    </i>
    <i r="1">
      <x v="6"/>
    </i>
    <i r="1">
      <x v="7"/>
    </i>
    <i r="1">
      <x v="8"/>
    </i>
    <i r="1">
      <x v="9"/>
    </i>
    <i r="1">
      <x v="10"/>
    </i>
    <i r="1">
      <x v="11"/>
    </i>
    <i r="1">
      <x v="12"/>
    </i>
    <i r="1">
      <x v="13"/>
    </i>
    <i r="1">
      <x v="14"/>
    </i>
    <i r="1">
      <x v="15"/>
    </i>
    <i r="1">
      <x v="16"/>
    </i>
    <i r="1">
      <x v="17"/>
    </i>
    <i r="1">
      <x v="18"/>
    </i>
    <i r="1">
      <x v="19"/>
    </i>
    <i r="1">
      <x v="20"/>
    </i>
    <i r="1">
      <x v="21"/>
    </i>
  </rowItems>
  <colFields count="1">
    <field x="4"/>
  </colFields>
  <colItems count="22">
    <i>
      <x/>
    </i>
    <i>
      <x v="1"/>
    </i>
    <i>
      <x v="2"/>
    </i>
    <i>
      <x v="3"/>
    </i>
    <i>
      <x v="4"/>
    </i>
    <i>
      <x v="5"/>
    </i>
    <i>
      <x v="6"/>
    </i>
    <i>
      <x v="7"/>
    </i>
    <i>
      <x v="8"/>
    </i>
    <i>
      <x v="9"/>
    </i>
    <i>
      <x v="10"/>
    </i>
    <i>
      <x v="11"/>
    </i>
    <i>
      <x v="12"/>
    </i>
    <i>
      <x v="13"/>
    </i>
    <i>
      <x v="14"/>
    </i>
    <i>
      <x v="15"/>
    </i>
    <i>
      <x v="16"/>
    </i>
    <i>
      <x v="17"/>
    </i>
    <i>
      <x v="18"/>
    </i>
    <i>
      <x v="19"/>
    </i>
    <i>
      <x v="20"/>
    </i>
    <i>
      <x v="21"/>
    </i>
  </colItems>
  <dataFields count="1">
    <dataField name="Sum of M€"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2" cacheId="86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1" fieldListSortAscending="1">
  <location ref="B48:X71" firstHeaderRow="1" firstDataRow="2" firstDataCol="1" rowPageCount="1" colPageCount="1"/>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2">
        <item x="4"/>
        <item x="5"/>
        <item x="6"/>
        <item x="7"/>
        <item x="8"/>
        <item x="9"/>
        <item x="10"/>
        <item x="11"/>
        <item x="12"/>
        <item x="13"/>
        <item x="14"/>
        <item x="15"/>
        <item x="16"/>
        <item x="17"/>
        <item x="18"/>
        <item x="19"/>
        <item x="20"/>
        <item x="21"/>
        <item x="0"/>
        <item x="1"/>
        <item x="2"/>
        <item x="3"/>
      </items>
      <extLst>
        <ext xmlns:x14="http://schemas.microsoft.com/office/spreadsheetml/2009/9/main" uri="{2946ED86-A175-432a-8AC1-64E0C546D7DE}">
          <x14:pivotField fillDownLabels="1"/>
        </ext>
      </extLst>
    </pivotField>
    <pivotField axis="axisCol" compact="0" outline="0" showAll="0" defaultSubtotal="0">
      <items count="22">
        <item x="9"/>
        <item x="17"/>
        <item x="4"/>
        <item x="3"/>
        <item x="8"/>
        <item x="6"/>
        <item x="7"/>
        <item x="10"/>
        <item x="11"/>
        <item x="12"/>
        <item x="13"/>
        <item x="14"/>
        <item x="15"/>
        <item x="16"/>
        <item x="18"/>
        <item x="19"/>
        <item x="20"/>
        <item x="21"/>
        <item x="0"/>
        <item x="1"/>
        <item x="2"/>
        <item x="5"/>
      </items>
      <extLst>
        <ext xmlns:x14="http://schemas.microsoft.com/office/spreadsheetml/2009/9/main" uri="{2946ED86-A175-432a-8AC1-64E0C546D7DE}">
          <x14:pivotField fillDownLabels="1"/>
        </ext>
      </extLst>
    </pivotField>
    <pivotField axis="axisPage"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3"/>
  </rowFields>
  <rowItems count="22">
    <i>
      <x/>
    </i>
    <i>
      <x v="1"/>
    </i>
    <i>
      <x v="2"/>
    </i>
    <i>
      <x v="3"/>
    </i>
    <i>
      <x v="4"/>
    </i>
    <i>
      <x v="5"/>
    </i>
    <i>
      <x v="6"/>
    </i>
    <i>
      <x v="7"/>
    </i>
    <i>
      <x v="8"/>
    </i>
    <i>
      <x v="9"/>
    </i>
    <i>
      <x v="10"/>
    </i>
    <i>
      <x v="11"/>
    </i>
    <i>
      <x v="12"/>
    </i>
    <i>
      <x v="13"/>
    </i>
    <i>
      <x v="14"/>
    </i>
    <i>
      <x v="15"/>
    </i>
    <i>
      <x v="16"/>
    </i>
    <i>
      <x v="17"/>
    </i>
    <i>
      <x v="18"/>
    </i>
    <i>
      <x v="19"/>
    </i>
    <i>
      <x v="20"/>
    </i>
    <i>
      <x v="21"/>
    </i>
  </rowItems>
  <colFields count="1">
    <field x="4"/>
  </colFields>
  <colItems count="22">
    <i>
      <x/>
    </i>
    <i>
      <x v="1"/>
    </i>
    <i>
      <x v="2"/>
    </i>
    <i>
      <x v="3"/>
    </i>
    <i>
      <x v="4"/>
    </i>
    <i>
      <x v="5"/>
    </i>
    <i>
      <x v="6"/>
    </i>
    <i>
      <x v="7"/>
    </i>
    <i>
      <x v="8"/>
    </i>
    <i>
      <x v="9"/>
    </i>
    <i>
      <x v="10"/>
    </i>
    <i>
      <x v="11"/>
    </i>
    <i>
      <x v="12"/>
    </i>
    <i>
      <x v="13"/>
    </i>
    <i>
      <x v="14"/>
    </i>
    <i>
      <x v="15"/>
    </i>
    <i>
      <x v="16"/>
    </i>
    <i>
      <x v="17"/>
    </i>
    <i>
      <x v="18"/>
    </i>
    <i>
      <x v="19"/>
    </i>
    <i>
      <x v="20"/>
    </i>
    <i>
      <x v="21"/>
    </i>
  </colItems>
  <pageFields count="1">
    <pageField fld="5" hier="-1"/>
  </pageFields>
  <dataFields count="1">
    <dataField name="Sum of MW" fld="6" baseField="0" baseItem="0"/>
  </dataFields>
  <chartFormats count="18">
    <chartFormat chart="0" format="66" series="1">
      <pivotArea type="data" outline="0" fieldPosition="0">
        <references count="2">
          <reference field="4294967294" count="1" selected="0">
            <x v="0"/>
          </reference>
          <reference field="4" count="1" selected="0">
            <x v="0"/>
          </reference>
        </references>
      </pivotArea>
    </chartFormat>
    <chartFormat chart="0" format="67" series="1">
      <pivotArea type="data" outline="0" fieldPosition="0">
        <references count="2">
          <reference field="4294967294" count="1" selected="0">
            <x v="0"/>
          </reference>
          <reference field="4" count="1" selected="0">
            <x v="1"/>
          </reference>
        </references>
      </pivotArea>
    </chartFormat>
    <chartFormat chart="0" format="73" series="1">
      <pivotArea type="data" outline="0" fieldPosition="0">
        <references count="2">
          <reference field="4294967294" count="1" selected="0">
            <x v="0"/>
          </reference>
          <reference field="4" count="1" selected="0">
            <x v="2"/>
          </reference>
        </references>
      </pivotArea>
    </chartFormat>
    <chartFormat chart="0" format="76" series="1">
      <pivotArea type="data" outline="0" fieldPosition="0">
        <references count="2">
          <reference field="4294967294" count="1" selected="0">
            <x v="0"/>
          </reference>
          <reference field="4" count="1" selected="0">
            <x v="3"/>
          </reference>
        </references>
      </pivotArea>
    </chartFormat>
    <chartFormat chart="0" format="77" series="1">
      <pivotArea type="data" outline="0" fieldPosition="0">
        <references count="2">
          <reference field="4294967294" count="1" selected="0">
            <x v="0"/>
          </reference>
          <reference field="4" count="1" selected="0">
            <x v="4"/>
          </reference>
        </references>
      </pivotArea>
    </chartFormat>
    <chartFormat chart="0" format="78" series="1">
      <pivotArea type="data" outline="0" fieldPosition="0">
        <references count="2">
          <reference field="4294967294" count="1" selected="0">
            <x v="0"/>
          </reference>
          <reference field="4" count="1" selected="0">
            <x v="5"/>
          </reference>
        </references>
      </pivotArea>
    </chartFormat>
    <chartFormat chart="0" format="79" series="1">
      <pivotArea type="data" outline="0" fieldPosition="0">
        <references count="2">
          <reference field="4294967294" count="1" selected="0">
            <x v="0"/>
          </reference>
          <reference field="4" count="1" selected="0">
            <x v="6"/>
          </reference>
        </references>
      </pivotArea>
    </chartFormat>
    <chartFormat chart="0" format="80" series="1">
      <pivotArea type="data" outline="0" fieldPosition="0">
        <references count="2">
          <reference field="4294967294" count="1" selected="0">
            <x v="0"/>
          </reference>
          <reference field="4" count="1" selected="0">
            <x v="7"/>
          </reference>
        </references>
      </pivotArea>
    </chartFormat>
    <chartFormat chart="0" format="81" series="1">
      <pivotArea type="data" outline="0" fieldPosition="0">
        <references count="2">
          <reference field="4294967294" count="1" selected="0">
            <x v="0"/>
          </reference>
          <reference field="4" count="1" selected="0">
            <x v="8"/>
          </reference>
        </references>
      </pivotArea>
    </chartFormat>
    <chartFormat chart="0" format="82" series="1">
      <pivotArea type="data" outline="0" fieldPosition="0">
        <references count="2">
          <reference field="4294967294" count="1" selected="0">
            <x v="0"/>
          </reference>
          <reference field="4" count="1" selected="0">
            <x v="9"/>
          </reference>
        </references>
      </pivotArea>
    </chartFormat>
    <chartFormat chart="0" format="83" series="1">
      <pivotArea type="data" outline="0" fieldPosition="0">
        <references count="2">
          <reference field="4294967294" count="1" selected="0">
            <x v="0"/>
          </reference>
          <reference field="4" count="1" selected="0">
            <x v="10"/>
          </reference>
        </references>
      </pivotArea>
    </chartFormat>
    <chartFormat chart="0" format="84" series="1">
      <pivotArea type="data" outline="0" fieldPosition="0">
        <references count="2">
          <reference field="4294967294" count="1" selected="0">
            <x v="0"/>
          </reference>
          <reference field="4" count="1" selected="0">
            <x v="11"/>
          </reference>
        </references>
      </pivotArea>
    </chartFormat>
    <chartFormat chart="0" format="85" series="1">
      <pivotArea type="data" outline="0" fieldPosition="0">
        <references count="2">
          <reference field="4294967294" count="1" selected="0">
            <x v="0"/>
          </reference>
          <reference field="4" count="1" selected="0">
            <x v="12"/>
          </reference>
        </references>
      </pivotArea>
    </chartFormat>
    <chartFormat chart="0" format="86" series="1">
      <pivotArea type="data" outline="0" fieldPosition="0">
        <references count="2">
          <reference field="4294967294" count="1" selected="0">
            <x v="0"/>
          </reference>
          <reference field="4" count="1" selected="0">
            <x v="13"/>
          </reference>
        </references>
      </pivotArea>
    </chartFormat>
    <chartFormat chart="0" format="87" series="1">
      <pivotArea type="data" outline="0" fieldPosition="0">
        <references count="2">
          <reference field="4294967294" count="1" selected="0">
            <x v="0"/>
          </reference>
          <reference field="4" count="1" selected="0">
            <x v="14"/>
          </reference>
        </references>
      </pivotArea>
    </chartFormat>
    <chartFormat chart="0" format="88" series="1">
      <pivotArea type="data" outline="0" fieldPosition="0">
        <references count="2">
          <reference field="4294967294" count="1" selected="0">
            <x v="0"/>
          </reference>
          <reference field="4" count="1" selected="0">
            <x v="15"/>
          </reference>
        </references>
      </pivotArea>
    </chartFormat>
    <chartFormat chart="0" format="89" series="1">
      <pivotArea type="data" outline="0" fieldPosition="0">
        <references count="2">
          <reference field="4294967294" count="1" selected="0">
            <x v="0"/>
          </reference>
          <reference field="4" count="1" selected="0">
            <x v="16"/>
          </reference>
        </references>
      </pivotArea>
    </chartFormat>
    <chartFormat chart="0" format="90" series="1">
      <pivotArea type="data" outline="0" fieldPosition="0">
        <references count="2">
          <reference field="4294967294" count="1" selected="0">
            <x v="0"/>
          </reference>
          <reference field="4"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7.xml><?xml version="1.0" encoding="utf-8"?>
<pivotTableDefinition xmlns="http://schemas.openxmlformats.org/spreadsheetml/2006/main" name="PivotTable1" cacheId="865"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fieldListSortAscending="1">
  <location ref="B4:S22" firstHeaderRow="1" firstDataRow="2" firstDataCol="1" rowPageCount="1" colPageCount="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7">
        <item x="16"/>
        <item x="0"/>
        <item x="12"/>
        <item x="15"/>
        <item x="5"/>
        <item x="1"/>
        <item x="7"/>
        <item x="9"/>
        <item x="11"/>
        <item x="6"/>
        <item x="8"/>
        <item x="2"/>
        <item x="3"/>
        <item x="4"/>
        <item x="10"/>
        <item x="13"/>
        <item x="14"/>
      </items>
      <extLst>
        <ext xmlns:x14="http://schemas.microsoft.com/office/spreadsheetml/2009/9/main" uri="{2946ED86-A175-432a-8AC1-64E0C546D7DE}">
          <x14:pivotField fillDownLabels="1"/>
        </ext>
      </extLst>
    </pivotField>
    <pivotField axis="axisCol" compact="0" outline="0" showAll="0" defaultSubtotal="0">
      <items count="17">
        <item x="15"/>
        <item x="4"/>
        <item x="11"/>
        <item x="5"/>
        <item x="1"/>
        <item x="12"/>
        <item x="7"/>
        <item x="9"/>
        <item x="16"/>
        <item x="8"/>
        <item x="10"/>
        <item x="0"/>
        <item x="2"/>
        <item x="3"/>
        <item x="6"/>
        <item x="13"/>
        <item x="14"/>
      </items>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5"/>
  </rowFields>
  <rowItems count="17">
    <i>
      <x/>
    </i>
    <i>
      <x v="1"/>
    </i>
    <i>
      <x v="2"/>
    </i>
    <i>
      <x v="3"/>
    </i>
    <i>
      <x v="4"/>
    </i>
    <i>
      <x v="5"/>
    </i>
    <i>
      <x v="6"/>
    </i>
    <i>
      <x v="7"/>
    </i>
    <i>
      <x v="8"/>
    </i>
    <i>
      <x v="9"/>
    </i>
    <i>
      <x v="10"/>
    </i>
    <i>
      <x v="11"/>
    </i>
    <i>
      <x v="12"/>
    </i>
    <i>
      <x v="13"/>
    </i>
    <i>
      <x v="14"/>
    </i>
    <i>
      <x v="15"/>
    </i>
    <i>
      <x v="16"/>
    </i>
  </rowItems>
  <colFields count="1">
    <field x="6"/>
  </colFields>
  <colItems count="17">
    <i>
      <x/>
    </i>
    <i>
      <x v="1"/>
    </i>
    <i>
      <x v="2"/>
    </i>
    <i>
      <x v="3"/>
    </i>
    <i>
      <x v="4"/>
    </i>
    <i>
      <x v="5"/>
    </i>
    <i>
      <x v="6"/>
    </i>
    <i>
      <x v="7"/>
    </i>
    <i>
      <x v="8"/>
    </i>
    <i>
      <x v="9"/>
    </i>
    <i>
      <x v="10"/>
    </i>
    <i>
      <x v="11"/>
    </i>
    <i>
      <x v="12"/>
    </i>
    <i>
      <x v="13"/>
    </i>
    <i>
      <x v="14"/>
    </i>
    <i>
      <x v="15"/>
    </i>
    <i>
      <x v="16"/>
    </i>
  </colItems>
  <pageFields count="1">
    <pageField fld="7" hier="-1"/>
  </pageFields>
  <dataFields count="1">
    <dataField name="Sum of MW" fld="8" baseField="0" baseItem="0"/>
  </dataFields>
  <chartFormats count="11">
    <chartFormat chart="2" format="44" series="1">
      <pivotArea type="data" outline="0" fieldPosition="0">
        <references count="2">
          <reference field="4294967294" count="1" selected="0">
            <x v="0"/>
          </reference>
          <reference field="6" count="1" selected="0">
            <x v="0"/>
          </reference>
        </references>
      </pivotArea>
    </chartFormat>
    <chartFormat chart="2" format="46" series="1">
      <pivotArea type="data" outline="0" fieldPosition="0">
        <references count="2">
          <reference field="4294967294" count="1" selected="0">
            <x v="0"/>
          </reference>
          <reference field="6" count="1" selected="0">
            <x v="1"/>
          </reference>
        </references>
      </pivotArea>
    </chartFormat>
    <chartFormat chart="2" format="47" series="1">
      <pivotArea type="data" outline="0" fieldPosition="0">
        <references count="2">
          <reference field="4294967294" count="1" selected="0">
            <x v="0"/>
          </reference>
          <reference field="6" count="1" selected="0">
            <x v="2"/>
          </reference>
        </references>
      </pivotArea>
    </chartFormat>
    <chartFormat chart="2" format="48" series="1">
      <pivotArea type="data" outline="0" fieldPosition="0">
        <references count="2">
          <reference field="4294967294" count="1" selected="0">
            <x v="0"/>
          </reference>
          <reference field="6" count="1" selected="0">
            <x v="3"/>
          </reference>
        </references>
      </pivotArea>
    </chartFormat>
    <chartFormat chart="2" format="50" series="1">
      <pivotArea type="data" outline="0" fieldPosition="0">
        <references count="2">
          <reference field="4294967294" count="1" selected="0">
            <x v="0"/>
          </reference>
          <reference field="6" count="1" selected="0">
            <x v="4"/>
          </reference>
        </references>
      </pivotArea>
    </chartFormat>
    <chartFormat chart="2" format="52" series="1">
      <pivotArea type="data" outline="0" fieldPosition="0">
        <references count="2">
          <reference field="4294967294" count="1" selected="0">
            <x v="0"/>
          </reference>
          <reference field="6" count="1" selected="0">
            <x v="5"/>
          </reference>
        </references>
      </pivotArea>
    </chartFormat>
    <chartFormat chart="2" format="53" series="1">
      <pivotArea type="data" outline="0" fieldPosition="0">
        <references count="2">
          <reference field="4294967294" count="1" selected="0">
            <x v="0"/>
          </reference>
          <reference field="6" count="1" selected="0">
            <x v="6"/>
          </reference>
        </references>
      </pivotArea>
    </chartFormat>
    <chartFormat chart="2" format="54" series="1">
      <pivotArea type="data" outline="0" fieldPosition="0">
        <references count="2">
          <reference field="4294967294" count="1" selected="0">
            <x v="0"/>
          </reference>
          <reference field="6" count="1" selected="0">
            <x v="7"/>
          </reference>
        </references>
      </pivotArea>
    </chartFormat>
    <chartFormat chart="2" format="62" series="1">
      <pivotArea type="data" outline="0" fieldPosition="0">
        <references count="2">
          <reference field="4294967294" count="1" selected="0">
            <x v="0"/>
          </reference>
          <reference field="6" count="1" selected="0">
            <x v="8"/>
          </reference>
        </references>
      </pivotArea>
    </chartFormat>
    <chartFormat chart="2" format="65" series="1">
      <pivotArea type="data" outline="0" fieldPosition="0">
        <references count="2">
          <reference field="4294967294" count="1" selected="0">
            <x v="0"/>
          </reference>
          <reference field="6" count="1" selected="0">
            <x v="9"/>
          </reference>
        </references>
      </pivotArea>
    </chartFormat>
    <chartFormat chart="2" format="66" series="1">
      <pivotArea type="data" outline="0" fieldPosition="0">
        <references count="2">
          <reference field="4294967294" count="1" selected="0">
            <x v="0"/>
          </reference>
          <reference field="6"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8.xml><?xml version="1.0" encoding="utf-8"?>
<pivotTableDefinition xmlns="http://schemas.openxmlformats.org/spreadsheetml/2006/main" name="PivotTable1" cacheId="86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P12" firstHeaderRow="1" firstDataRow="3"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x="0"/>
        <item x="1"/>
        <item x="2"/>
        <item x="3"/>
        <item x="4"/>
        <item x="5"/>
        <item x="7"/>
        <item x="9"/>
        <item x="10"/>
        <item x="8"/>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7">
    <i>
      <x/>
      <x/>
      <x/>
    </i>
    <i r="2">
      <x v="1"/>
    </i>
    <i r="2">
      <x v="2"/>
    </i>
    <i r="1">
      <x v="1"/>
      <x/>
    </i>
    <i r="2">
      <x v="1"/>
    </i>
    <i r="2">
      <x v="2"/>
    </i>
    <i t="grand">
      <x/>
    </i>
  </rowItems>
  <colFields count="2">
    <field x="2"/>
    <field x="4"/>
  </colFields>
  <colItems count="12">
    <i>
      <x/>
      <x/>
    </i>
    <i>
      <x v="1"/>
      <x/>
    </i>
    <i>
      <x v="2"/>
      <x/>
    </i>
    <i>
      <x v="3"/>
      <x/>
    </i>
    <i>
      <x v="4"/>
      <x/>
    </i>
    <i>
      <x v="5"/>
      <x/>
    </i>
    <i>
      <x v="6"/>
      <x/>
    </i>
    <i>
      <x v="7"/>
      <x/>
    </i>
    <i>
      <x v="8"/>
      <x/>
    </i>
    <i>
      <x v="9"/>
      <x/>
    </i>
    <i>
      <x v="10"/>
      <x/>
    </i>
    <i t="grand">
      <x/>
    </i>
  </colItems>
  <dataFields count="1">
    <dataField name="Sum of MW" fld="7" baseField="0" baseItem="0"/>
  </dataFields>
  <chartFormats count="23">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 chart="3" format="33" series="1">
      <pivotArea type="data" outline="0" fieldPosition="0">
        <references count="2">
          <reference field="4294967294" count="1" selected="0">
            <x v="0"/>
          </reference>
          <reference field="2" count="1" selected="0">
            <x v="1"/>
          </reference>
        </references>
      </pivotArea>
    </chartFormat>
    <chartFormat chart="3" format="34" series="1">
      <pivotArea type="data" outline="0" fieldPosition="0">
        <references count="2">
          <reference field="4294967294" count="1" selected="0">
            <x v="0"/>
          </reference>
          <reference field="2" count="1" selected="0">
            <x v="2"/>
          </reference>
        </references>
      </pivotArea>
    </chartFormat>
    <chartFormat chart="3" format="36" series="1">
      <pivotArea type="data" outline="0" fieldPosition="0">
        <references count="2">
          <reference field="4294967294" count="1" selected="0">
            <x v="0"/>
          </reference>
          <reference field="2" count="1" selected="0">
            <x v="3"/>
          </reference>
        </references>
      </pivotArea>
    </chartFormat>
    <chartFormat chart="3" format="38" series="1">
      <pivotArea type="data" outline="0" fieldPosition="0">
        <references count="2">
          <reference field="4294967294" count="1" selected="0">
            <x v="0"/>
          </reference>
          <reference field="2" count="1" selected="0">
            <x v="4"/>
          </reference>
        </references>
      </pivotArea>
    </chartFormat>
    <chartFormat chart="3" format="39" series="1">
      <pivotArea type="data" outline="0" fieldPosition="0">
        <references count="2">
          <reference field="4294967294" count="1" selected="0">
            <x v="0"/>
          </reference>
          <reference field="2" count="1" selected="0">
            <x v="5"/>
          </reference>
        </references>
      </pivotArea>
    </chartFormat>
    <chartFormat chart="3" format="40" series="1">
      <pivotArea type="data" outline="0" fieldPosition="0">
        <references count="2">
          <reference field="4294967294" count="1" selected="0">
            <x v="0"/>
          </reference>
          <reference field="2" count="1" selected="0">
            <x v="6"/>
          </reference>
        </references>
      </pivotArea>
    </chartFormat>
    <chartFormat chart="3" format="42" series="1">
      <pivotArea type="data" outline="0" fieldPosition="0">
        <references count="2">
          <reference field="4294967294" count="1" selected="0">
            <x v="0"/>
          </reference>
          <reference field="2" count="1" selected="0">
            <x v="7"/>
          </reference>
        </references>
      </pivotArea>
    </chartFormat>
    <chartFormat chart="3" format="43" series="1">
      <pivotArea type="data" outline="0" fieldPosition="0">
        <references count="2">
          <reference field="4294967294" count="1" selected="0">
            <x v="0"/>
          </reference>
          <reference field="2" count="1" selected="0">
            <x v="8"/>
          </reference>
        </references>
      </pivotArea>
    </chartFormat>
    <chartFormat chart="3" format="45" series="1">
      <pivotArea type="data" outline="0" fieldPosition="0">
        <references count="3">
          <reference field="4294967294" count="1" selected="0">
            <x v="0"/>
          </reference>
          <reference field="2" count="1" selected="0">
            <x v="1"/>
          </reference>
          <reference field="4" count="1" selected="0">
            <x v="0"/>
          </reference>
        </references>
      </pivotArea>
    </chartFormat>
    <chartFormat chart="3" format="46" series="1">
      <pivotArea type="data" outline="0" fieldPosition="0">
        <references count="3">
          <reference field="4294967294" count="1" selected="0">
            <x v="0"/>
          </reference>
          <reference field="2" count="1" selected="0">
            <x v="2"/>
          </reference>
          <reference field="4" count="1" selected="0">
            <x v="0"/>
          </reference>
        </references>
      </pivotArea>
    </chartFormat>
    <chartFormat chart="3" format="48" series="1">
      <pivotArea type="data" outline="0" fieldPosition="0">
        <references count="3">
          <reference field="4294967294" count="1" selected="0">
            <x v="0"/>
          </reference>
          <reference field="2" count="1" selected="0">
            <x v="3"/>
          </reference>
          <reference field="4" count="1" selected="0">
            <x v="0"/>
          </reference>
        </references>
      </pivotArea>
    </chartFormat>
    <chartFormat chart="3" format="50" series="1">
      <pivotArea type="data" outline="0" fieldPosition="0">
        <references count="3">
          <reference field="4294967294" count="1" selected="0">
            <x v="0"/>
          </reference>
          <reference field="2" count="1" selected="0">
            <x v="4"/>
          </reference>
          <reference field="4" count="1" selected="0">
            <x v="0"/>
          </reference>
        </references>
      </pivotArea>
    </chartFormat>
    <chartFormat chart="3" format="51" series="1">
      <pivotArea type="data" outline="0" fieldPosition="0">
        <references count="3">
          <reference field="4294967294" count="1" selected="0">
            <x v="0"/>
          </reference>
          <reference field="2" count="1" selected="0">
            <x v="5"/>
          </reference>
          <reference field="4" count="1" selected="0">
            <x v="0"/>
          </reference>
        </references>
      </pivotArea>
    </chartFormat>
    <chartFormat chart="3" format="52" series="1">
      <pivotArea type="data" outline="0" fieldPosition="0">
        <references count="3">
          <reference field="4294967294" count="1" selected="0">
            <x v="0"/>
          </reference>
          <reference field="2" count="1" selected="0">
            <x v="6"/>
          </reference>
          <reference field="4" count="1" selected="0">
            <x v="0"/>
          </reference>
        </references>
      </pivotArea>
    </chartFormat>
    <chartFormat chart="3" format="54" series="1">
      <pivotArea type="data" outline="0" fieldPosition="0">
        <references count="3">
          <reference field="4294967294" count="1" selected="0">
            <x v="0"/>
          </reference>
          <reference field="2" count="1" selected="0">
            <x v="7"/>
          </reference>
          <reference field="4" count="1" selected="0">
            <x v="0"/>
          </reference>
        </references>
      </pivotArea>
    </chartFormat>
    <chartFormat chart="3" format="55" series="1">
      <pivotArea type="data" outline="0" fieldPosition="0">
        <references count="3">
          <reference field="4294967294" count="1" selected="0">
            <x v="0"/>
          </reference>
          <reference field="2" count="1" selected="0">
            <x v="8"/>
          </reference>
          <reference field="4" count="1" selected="0">
            <x v="0"/>
          </reference>
        </references>
      </pivotArea>
    </chartFormat>
    <chartFormat chart="3" format="56" series="1">
      <pivotArea type="data" outline="0" fieldPosition="0">
        <references count="3">
          <reference field="4294967294" count="1" selected="0">
            <x v="0"/>
          </reference>
          <reference field="2" count="1" selected="0">
            <x v="0"/>
          </reference>
          <reference field="4" count="1" selected="0">
            <x v="0"/>
          </reference>
        </references>
      </pivotArea>
    </chartFormat>
    <chartFormat chart="3" format="70" series="1">
      <pivotArea type="data" outline="0" fieldPosition="0">
        <references count="3">
          <reference field="4294967294" count="1" selected="0">
            <x v="0"/>
          </reference>
          <reference field="2" count="1" selected="0">
            <x v="9"/>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9.xml><?xml version="1.0" encoding="utf-8"?>
<pivotTableDefinition xmlns="http://schemas.openxmlformats.org/spreadsheetml/2006/main" name="PivotTable3" cacheId="87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G17" firstHeaderRow="1" firstDataRow="2" firstDataCol="1" rowPageCount="1" colPageCount="1"/>
  <pivotFields count="7">
    <pivotField axis="axisPage" showAll="0">
      <items count="2">
        <item x="0"/>
        <item t="default"/>
      </items>
    </pivotField>
    <pivotField axis="axisCol" showAll="0">
      <items count="4">
        <item x="2"/>
        <item x="0"/>
        <item x="1"/>
        <item t="default"/>
      </items>
    </pivotField>
    <pivotField axis="axisRow" showAll="0">
      <items count="12">
        <item x="0"/>
        <item x="1"/>
        <item x="2"/>
        <item x="3"/>
        <item x="4"/>
        <item x="5"/>
        <item x="7"/>
        <item x="9"/>
        <item x="10"/>
        <item x="8"/>
        <item x="6"/>
        <item t="default"/>
      </items>
    </pivotField>
    <pivotField showAll="0"/>
    <pivotField showAll="0" defaultSubtotal="0"/>
    <pivotField dataField="1" showAll="0"/>
    <pivotField showAll="0"/>
  </pivotFields>
  <rowFields count="1">
    <field x="2"/>
  </rowFields>
  <rowItems count="12">
    <i>
      <x/>
    </i>
    <i>
      <x v="1"/>
    </i>
    <i>
      <x v="2"/>
    </i>
    <i>
      <x v="3"/>
    </i>
    <i>
      <x v="4"/>
    </i>
    <i>
      <x v="5"/>
    </i>
    <i>
      <x v="6"/>
    </i>
    <i>
      <x v="7"/>
    </i>
    <i>
      <x v="8"/>
    </i>
    <i>
      <x v="9"/>
    </i>
    <i>
      <x v="10"/>
    </i>
    <i t="grand">
      <x/>
    </i>
  </rowItems>
  <colFields count="1">
    <field x="1"/>
  </colFields>
  <colItems count="4">
    <i>
      <x/>
    </i>
    <i>
      <x v="1"/>
    </i>
    <i>
      <x v="2"/>
    </i>
    <i t="grand">
      <x/>
    </i>
  </colItems>
  <pageFields count="1">
    <pageField fld="0" hier="-1"/>
  </pageFields>
  <dataFields count="1">
    <dataField name="Sum of TWh" fld="5"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3" cacheId="87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2:G15" firstHeaderRow="1" firstDataRow="2" firstDataCol="2"/>
  <pivotFields count="10">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2"/>
        <item x="3"/>
        <item x="4"/>
        <item x="5"/>
        <item x="10"/>
        <item x="7"/>
        <item x="9"/>
        <item x="8"/>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7">
        <item h="1" x="0"/>
        <item x="4"/>
        <item x="3"/>
        <item x="5"/>
        <item h="1" x="1"/>
        <item h="1" x="2"/>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3"/>
    <field x="0"/>
  </rowFields>
  <rowItems count="12">
    <i>
      <x/>
      <x/>
    </i>
    <i>
      <x v="1"/>
      <x/>
    </i>
    <i>
      <x v="2"/>
      <x/>
    </i>
    <i>
      <x v="3"/>
      <x/>
    </i>
    <i>
      <x v="4"/>
      <x/>
    </i>
    <i>
      <x v="5"/>
      <x/>
    </i>
    <i>
      <x v="6"/>
      <x/>
    </i>
    <i>
      <x v="7"/>
      <x/>
    </i>
    <i>
      <x v="8"/>
      <x/>
    </i>
    <i>
      <x v="9"/>
      <x/>
    </i>
    <i>
      <x v="10"/>
      <x/>
    </i>
    <i t="grand">
      <x/>
    </i>
  </rowItems>
  <colFields count="1">
    <field x="6"/>
  </colFields>
  <colItems count="4">
    <i>
      <x v="1"/>
    </i>
    <i>
      <x v="2"/>
    </i>
    <i>
      <x v="3"/>
    </i>
    <i t="grand">
      <x/>
    </i>
  </colItems>
  <dataFields count="1">
    <dataField name="Sum of MW" fld="9" baseField="0" baseItem="0"/>
  </dataFields>
  <chartFormats count="4">
    <chartFormat chart="0" format="29" series="1">
      <pivotArea type="data" outline="0" fieldPosition="0">
        <references count="2">
          <reference field="4294967294" count="1" selected="0">
            <x v="0"/>
          </reference>
          <reference field="6" count="1" selected="0">
            <x v="1"/>
          </reference>
        </references>
      </pivotArea>
    </chartFormat>
    <chartFormat chart="0" format="36" series="1">
      <pivotArea type="data" outline="0" fieldPosition="0">
        <references count="2">
          <reference field="4294967294" count="1" selected="0">
            <x v="0"/>
          </reference>
          <reference field="6" count="1" selected="0">
            <x v="2"/>
          </reference>
        </references>
      </pivotArea>
    </chartFormat>
    <chartFormat chart="0" format="37" series="1">
      <pivotArea type="data" outline="0" fieldPosition="0">
        <references count="2">
          <reference field="4294967294" count="1" selected="0">
            <x v="0"/>
          </reference>
          <reference field="6" count="1" selected="0">
            <x v="0"/>
          </reference>
        </references>
      </pivotArea>
    </chartFormat>
    <chartFormat chart="0" format="39"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1.xml><?xml version="1.0" encoding="utf-8"?>
<pivotTableDefinition xmlns="http://schemas.openxmlformats.org/spreadsheetml/2006/main" name="PivotTable1" cacheId="877"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3:AG17" firstHeaderRow="1" firstDataRow="3" firstDataCol="2"/>
  <pivotFields count="12">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2"/>
        <item x="3"/>
        <item x="4"/>
        <item x="5"/>
        <item x="7"/>
        <item x="8"/>
        <item x="9"/>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4">
        <item x="8"/>
        <item x="9"/>
        <item x="10"/>
        <item x="3"/>
        <item x="4"/>
        <item x="6"/>
        <item x="0"/>
        <item x="1"/>
        <item x="2"/>
        <item x="5"/>
        <item x="7"/>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3"/>
    <field x="0"/>
  </rowFields>
  <rowItems count="12">
    <i>
      <x/>
      <x/>
    </i>
    <i>
      <x v="1"/>
      <x/>
    </i>
    <i>
      <x v="2"/>
      <x/>
    </i>
    <i>
      <x v="3"/>
      <x/>
    </i>
    <i>
      <x v="4"/>
      <x/>
    </i>
    <i>
      <x v="5"/>
      <x/>
    </i>
    <i>
      <x v="6"/>
      <x/>
    </i>
    <i>
      <x v="7"/>
      <x/>
    </i>
    <i>
      <x v="8"/>
      <x/>
    </i>
    <i>
      <x v="9"/>
      <x/>
    </i>
    <i>
      <x v="10"/>
      <x/>
    </i>
    <i t="grand">
      <x/>
    </i>
  </rowItems>
  <colFields count="2">
    <field x="8"/>
    <field x="6"/>
  </colFields>
  <colItems count="30">
    <i>
      <x/>
      <x/>
    </i>
    <i r="1">
      <x v="2"/>
    </i>
    <i r="1">
      <x v="3"/>
    </i>
    <i r="1">
      <x v="5"/>
    </i>
    <i r="1">
      <x v="19"/>
    </i>
    <i>
      <x v="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colItems>
  <dataFields count="1">
    <dataField name="Sum of GW" fld="11" baseField="0" baseItem="0"/>
  </dataFields>
  <chartFormats count="18">
    <chartFormat chart="0" format="22" series="1">
      <pivotArea type="data" outline="0" fieldPosition="0">
        <references count="3">
          <reference field="4294967294" count="1" selected="0">
            <x v="0"/>
          </reference>
          <reference field="6" count="1" selected="0">
            <x v="2"/>
          </reference>
          <reference field="8" count="1" selected="0">
            <x v="0"/>
          </reference>
        </references>
      </pivotArea>
    </chartFormat>
    <chartFormat chart="0" format="23" series="1">
      <pivotArea type="data" outline="0" fieldPosition="0">
        <references count="3">
          <reference field="4294967294" count="1" selected="0">
            <x v="0"/>
          </reference>
          <reference field="6" count="1" selected="0">
            <x v="3"/>
          </reference>
          <reference field="8" count="1" selected="0">
            <x v="0"/>
          </reference>
        </references>
      </pivotArea>
    </chartFormat>
    <chartFormat chart="0" format="24" series="1">
      <pivotArea type="data" outline="0" fieldPosition="0">
        <references count="3">
          <reference field="4294967294" count="1" selected="0">
            <x v="0"/>
          </reference>
          <reference field="6" count="1" selected="0">
            <x v="5"/>
          </reference>
          <reference field="8" count="1" selected="0">
            <x v="0"/>
          </reference>
        </references>
      </pivotArea>
    </chartFormat>
    <chartFormat chart="0" format="25" series="1">
      <pivotArea type="data" outline="0" fieldPosition="0">
        <references count="3">
          <reference field="4294967294" count="1" selected="0">
            <x v="0"/>
          </reference>
          <reference field="6" count="1" selected="0">
            <x v="0"/>
          </reference>
          <reference field="8" count="1" selected="0">
            <x v="1"/>
          </reference>
        </references>
      </pivotArea>
    </chartFormat>
    <chartFormat chart="0" format="26" series="1">
      <pivotArea type="data" outline="0" fieldPosition="0">
        <references count="3">
          <reference field="4294967294" count="1" selected="0">
            <x v="0"/>
          </reference>
          <reference field="6" count="1" selected="0">
            <x v="1"/>
          </reference>
          <reference field="8" count="1" selected="0">
            <x v="1"/>
          </reference>
        </references>
      </pivotArea>
    </chartFormat>
    <chartFormat chart="0" format="27" series="1">
      <pivotArea type="data" outline="0" fieldPosition="0">
        <references count="3">
          <reference field="4294967294" count="1" selected="0">
            <x v="0"/>
          </reference>
          <reference field="6" count="1" selected="0">
            <x v="2"/>
          </reference>
          <reference field="8" count="1" selected="0">
            <x v="1"/>
          </reference>
        </references>
      </pivotArea>
    </chartFormat>
    <chartFormat chart="0" format="28" series="1">
      <pivotArea type="data" outline="0" fieldPosition="0">
        <references count="3">
          <reference field="4294967294" count="1" selected="0">
            <x v="0"/>
          </reference>
          <reference field="6" count="1" selected="0">
            <x v="3"/>
          </reference>
          <reference field="8" count="1" selected="0">
            <x v="1"/>
          </reference>
        </references>
      </pivotArea>
    </chartFormat>
    <chartFormat chart="0" format="29" series="1">
      <pivotArea type="data" outline="0" fieldPosition="0">
        <references count="3">
          <reference field="4294967294" count="1" selected="0">
            <x v="0"/>
          </reference>
          <reference field="6" count="1" selected="0">
            <x v="4"/>
          </reference>
          <reference field="8" count="1" selected="0">
            <x v="1"/>
          </reference>
        </references>
      </pivotArea>
    </chartFormat>
    <chartFormat chart="0" format="31" series="1">
      <pivotArea type="data" outline="0" fieldPosition="0">
        <references count="3">
          <reference field="4294967294" count="1" selected="0">
            <x v="0"/>
          </reference>
          <reference field="6" count="1" selected="0">
            <x v="5"/>
          </reference>
          <reference field="8" count="1" selected="0">
            <x v="1"/>
          </reference>
        </references>
      </pivotArea>
    </chartFormat>
    <chartFormat chart="0" format="37" series="1">
      <pivotArea type="data" outline="0" fieldPosition="0">
        <references count="3">
          <reference field="4294967294" count="1" selected="0">
            <x v="0"/>
          </reference>
          <reference field="6" count="1" selected="0">
            <x v="4"/>
          </reference>
          <reference field="8" count="1" selected="0">
            <x v="0"/>
          </reference>
        </references>
      </pivotArea>
    </chartFormat>
    <chartFormat chart="1" format="79" series="1">
      <pivotArea type="data" outline="0" fieldPosition="0">
        <references count="3">
          <reference field="4294967294" count="1" selected="0">
            <x v="0"/>
          </reference>
          <reference field="6" count="1" selected="0">
            <x v="3"/>
          </reference>
          <reference field="8" count="1" selected="0">
            <x v="0"/>
          </reference>
        </references>
      </pivotArea>
    </chartFormat>
    <chartFormat chart="1" format="80" series="1">
      <pivotArea type="data" outline="0" fieldPosition="0">
        <references count="3">
          <reference field="4294967294" count="1" selected="0">
            <x v="0"/>
          </reference>
          <reference field="6" count="1" selected="0">
            <x v="4"/>
          </reference>
          <reference field="8" count="1" selected="0">
            <x v="0"/>
          </reference>
        </references>
      </pivotArea>
    </chartFormat>
    <chartFormat chart="1" format="81" series="1">
      <pivotArea type="data" outline="0" fieldPosition="0">
        <references count="3">
          <reference field="4294967294" count="1" selected="0">
            <x v="0"/>
          </reference>
          <reference field="6" count="1" selected="0">
            <x v="5"/>
          </reference>
          <reference field="8" count="1" selected="0">
            <x v="0"/>
          </reference>
        </references>
      </pivotArea>
    </chartFormat>
    <chartFormat chart="1" format="82" series="1">
      <pivotArea type="data" outline="0" fieldPosition="0">
        <references count="3">
          <reference field="4294967294" count="1" selected="0">
            <x v="0"/>
          </reference>
          <reference field="6" count="1" selected="0">
            <x v="6"/>
          </reference>
          <reference field="8" count="1" selected="0">
            <x v="0"/>
          </reference>
        </references>
      </pivotArea>
    </chartFormat>
    <chartFormat chart="1" format="83" series="1">
      <pivotArea type="data" outline="0" fieldPosition="0">
        <references count="3">
          <reference field="4294967294" count="1" selected="0">
            <x v="0"/>
          </reference>
          <reference field="6" count="1" selected="0">
            <x v="0"/>
          </reference>
          <reference field="8" count="1" selected="0">
            <x v="1"/>
          </reference>
        </references>
      </pivotArea>
    </chartFormat>
    <chartFormat chart="1" format="84" series="1">
      <pivotArea type="data" outline="0" fieldPosition="0">
        <references count="3">
          <reference field="4294967294" count="1" selected="0">
            <x v="0"/>
          </reference>
          <reference field="6" count="1" selected="0">
            <x v="1"/>
          </reference>
          <reference field="8" count="1" selected="0">
            <x v="1"/>
          </reference>
        </references>
      </pivotArea>
    </chartFormat>
    <chartFormat chart="1" format="85" series="1">
      <pivotArea type="data" outline="0" fieldPosition="0">
        <references count="3">
          <reference field="4294967294" count="1" selected="0">
            <x v="0"/>
          </reference>
          <reference field="6" count="1" selected="0">
            <x v="2"/>
          </reference>
          <reference field="8" count="1" selected="0">
            <x v="1"/>
          </reference>
        </references>
      </pivotArea>
    </chartFormat>
    <chartFormat chart="0" format="41" series="1">
      <pivotArea type="data" outline="0" fieldPosition="0">
        <references count="3">
          <reference field="4294967294" count="1" selected="0">
            <x v="0"/>
          </reference>
          <reference field="6" count="1" selected="0">
            <x v="6"/>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2.xml><?xml version="1.0" encoding="utf-8"?>
<pivotTableDefinition xmlns="http://schemas.openxmlformats.org/spreadsheetml/2006/main" name="PivotTable1" cacheId="88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2:Z13" firstHeaderRow="1" firstDataRow="2" firstDataCol="2"/>
  <pivotFields count="12">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x="0"/>
        <item x="1"/>
        <item x="2"/>
        <item x="3"/>
        <item x="4"/>
        <item x="5"/>
        <item x="6"/>
        <item x="8"/>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7"/>
        <item x="4"/>
        <item x="20"/>
        <item x="10"/>
        <item x="0"/>
        <item x="1"/>
        <item x="2"/>
        <item x="3"/>
        <item x="5"/>
        <item x="6"/>
        <item x="8"/>
        <item x="9"/>
        <item x="11"/>
        <item x="12"/>
        <item x="13"/>
        <item x="14"/>
        <item x="15"/>
        <item x="16"/>
        <item x="17"/>
        <item x="18"/>
        <item x="19"/>
        <item x="2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3"/>
    <field x="0"/>
  </rowFields>
  <rowItems count="10">
    <i>
      <x/>
      <x/>
    </i>
    <i>
      <x v="1"/>
      <x/>
    </i>
    <i>
      <x v="2"/>
      <x/>
    </i>
    <i>
      <x v="3"/>
      <x/>
    </i>
    <i>
      <x v="4"/>
      <x/>
    </i>
    <i>
      <x v="5"/>
      <x/>
    </i>
    <i>
      <x v="6"/>
      <x/>
    </i>
    <i>
      <x v="7"/>
      <x/>
    </i>
    <i>
      <x v="8"/>
      <x/>
    </i>
    <i t="grand">
      <x/>
    </i>
  </rowItems>
  <colFields count="1">
    <field x="6"/>
  </colFields>
  <colItems count="23">
    <i>
      <x/>
    </i>
    <i>
      <x v="1"/>
    </i>
    <i>
      <x v="2"/>
    </i>
    <i>
      <x v="3"/>
    </i>
    <i>
      <x v="4"/>
    </i>
    <i>
      <x v="5"/>
    </i>
    <i>
      <x v="6"/>
    </i>
    <i>
      <x v="7"/>
    </i>
    <i>
      <x v="8"/>
    </i>
    <i>
      <x v="9"/>
    </i>
    <i>
      <x v="10"/>
    </i>
    <i>
      <x v="11"/>
    </i>
    <i>
      <x v="12"/>
    </i>
    <i>
      <x v="13"/>
    </i>
    <i>
      <x v="14"/>
    </i>
    <i>
      <x v="15"/>
    </i>
    <i>
      <x v="16"/>
    </i>
    <i>
      <x v="17"/>
    </i>
    <i>
      <x v="18"/>
    </i>
    <i>
      <x v="19"/>
    </i>
    <i>
      <x v="20"/>
    </i>
    <i>
      <x v="21"/>
    </i>
    <i t="grand">
      <x/>
    </i>
  </colItems>
  <dataFields count="1">
    <dataField name="Sum of GW" fld="11" baseField="0" baseItem="161276816"/>
  </dataFields>
  <chartFormats count="6">
    <chartFormat chart="1" format="97" series="1">
      <pivotArea type="data" outline="0" fieldPosition="0">
        <references count="2">
          <reference field="4294967294" count="1" selected="0">
            <x v="0"/>
          </reference>
          <reference field="6" count="1" selected="0">
            <x v="0"/>
          </reference>
        </references>
      </pivotArea>
    </chartFormat>
    <chartFormat chart="1" format="127" series="1">
      <pivotArea type="data" outline="0" fieldPosition="0">
        <references count="1">
          <reference field="4294967294" count="1" selected="0">
            <x v="0"/>
          </reference>
        </references>
      </pivotArea>
    </chartFormat>
    <chartFormat chart="1" format="130" series="1">
      <pivotArea type="data" outline="0" fieldPosition="0">
        <references count="2">
          <reference field="4294967294" count="1" selected="0">
            <x v="0"/>
          </reference>
          <reference field="6" count="1" selected="0">
            <x v="1"/>
          </reference>
        </references>
      </pivotArea>
    </chartFormat>
    <chartFormat chart="1" format="131" series="1">
      <pivotArea type="data" outline="0" fieldPosition="0">
        <references count="2">
          <reference field="4294967294" count="1" selected="0">
            <x v="0"/>
          </reference>
          <reference field="6" count="1" selected="0">
            <x v="2"/>
          </reference>
        </references>
      </pivotArea>
    </chartFormat>
    <chartFormat chart="1" format="133" series="1">
      <pivotArea type="data" outline="0" fieldPosition="0">
        <references count="2">
          <reference field="4294967294" count="1" selected="0">
            <x v="0"/>
          </reference>
          <reference field="6" count="1" selected="0">
            <x v="3"/>
          </reference>
        </references>
      </pivotArea>
    </chartFormat>
    <chartFormat chart="1" format="151" series="1">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3.xml><?xml version="1.0" encoding="utf-8"?>
<pivotTableDefinition xmlns="http://schemas.openxmlformats.org/spreadsheetml/2006/main" name="PivotTable1" cacheId="88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3:J17" firstHeaderRow="1" firstDataRow="3" firstDataCol="1" rowPageCount="1" colPageCount="1"/>
  <pivotFields count="10">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2"/>
        <item x="3"/>
        <item x="4"/>
        <item x="5"/>
        <item x="7"/>
        <item x="9"/>
        <item x="10"/>
        <item x="8"/>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7">
        <item x="4"/>
        <item x="20"/>
        <item x="14"/>
        <item x="2"/>
        <item x="16"/>
        <item x="5"/>
        <item x="6"/>
        <item x="17"/>
        <item x="0"/>
        <item x="1"/>
        <item x="3"/>
        <item x="7"/>
        <item x="8"/>
        <item x="9"/>
        <item x="10"/>
        <item x="11"/>
        <item x="12"/>
        <item x="13"/>
        <item x="15"/>
        <item x="18"/>
        <item x="19"/>
        <item x="21"/>
        <item x="22"/>
        <item x="23"/>
        <item x="24"/>
        <item x="25"/>
        <item x="2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2">
        <item h="1" x="0"/>
        <item h="1" x="2"/>
        <item h="1" x="4"/>
        <item h="1" x="1"/>
        <item h="1" x="3"/>
        <item x="5"/>
        <item h="1" x="6"/>
        <item h="1" x="7"/>
        <item h="1" x="8"/>
        <item h="1" x="9"/>
        <item h="1" x="10"/>
        <item h="1"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3"/>
  </rowFields>
  <rowItems count="12">
    <i>
      <x/>
    </i>
    <i>
      <x v="1"/>
    </i>
    <i>
      <x v="2"/>
    </i>
    <i>
      <x v="3"/>
    </i>
    <i>
      <x v="4"/>
    </i>
    <i>
      <x v="5"/>
    </i>
    <i>
      <x v="6"/>
    </i>
    <i>
      <x v="7"/>
    </i>
    <i>
      <x v="8"/>
    </i>
    <i>
      <x v="9"/>
    </i>
    <i>
      <x v="10"/>
    </i>
    <i t="grand">
      <x/>
    </i>
  </rowItems>
  <colFields count="2">
    <field x="0"/>
    <field x="6"/>
  </colFields>
  <colItems count="8">
    <i>
      <x/>
      <x/>
    </i>
    <i r="1">
      <x v="2"/>
    </i>
    <i r="1">
      <x v="3"/>
    </i>
    <i r="1">
      <x v="6"/>
    </i>
    <i r="1">
      <x v="7"/>
    </i>
    <i r="1">
      <x v="10"/>
    </i>
    <i r="1">
      <x v="19"/>
    </i>
    <i t="grand">
      <x/>
    </i>
  </colItems>
  <pageFields count="1">
    <pageField fld="8" hier="-1"/>
  </pageFields>
  <dataFields count="1">
    <dataField name="Sum of Value" fld="9" baseField="2" baseItem="0"/>
  </dataFields>
  <chartFormats count="7">
    <chartFormat chart="1" format="7" series="1">
      <pivotArea type="data" outline="0" fieldPosition="0">
        <references count="3">
          <reference field="4294967294" count="1" selected="0">
            <x v="0"/>
          </reference>
          <reference field="0" count="1" selected="0">
            <x v="0"/>
          </reference>
          <reference field="6" count="1" selected="0">
            <x v="19"/>
          </reference>
        </references>
      </pivotArea>
    </chartFormat>
    <chartFormat chart="1" format="8" series="1">
      <pivotArea type="data" outline="0" fieldPosition="0">
        <references count="3">
          <reference field="4294967294" count="1" selected="0">
            <x v="0"/>
          </reference>
          <reference field="0" count="1" selected="0">
            <x v="0"/>
          </reference>
          <reference field="6" count="1" selected="0">
            <x v="0"/>
          </reference>
        </references>
      </pivotArea>
    </chartFormat>
    <chartFormat chart="1" format="9" series="1">
      <pivotArea type="data" outline="0" fieldPosition="0">
        <references count="3">
          <reference field="4294967294" count="1" selected="0">
            <x v="0"/>
          </reference>
          <reference field="0" count="1" selected="0">
            <x v="0"/>
          </reference>
          <reference field="6" count="1" selected="0">
            <x v="2"/>
          </reference>
        </references>
      </pivotArea>
    </chartFormat>
    <chartFormat chart="1" format="10" series="1">
      <pivotArea type="data" outline="0" fieldPosition="0">
        <references count="3">
          <reference field="4294967294" count="1" selected="0">
            <x v="0"/>
          </reference>
          <reference field="0" count="1" selected="0">
            <x v="0"/>
          </reference>
          <reference field="6" count="1" selected="0">
            <x v="3"/>
          </reference>
        </references>
      </pivotArea>
    </chartFormat>
    <chartFormat chart="1" format="11" series="1">
      <pivotArea type="data" outline="0" fieldPosition="0">
        <references count="3">
          <reference field="4294967294" count="1" selected="0">
            <x v="0"/>
          </reference>
          <reference field="0" count="1" selected="0">
            <x v="0"/>
          </reference>
          <reference field="6" count="1" selected="0">
            <x v="6"/>
          </reference>
        </references>
      </pivotArea>
    </chartFormat>
    <chartFormat chart="1" format="12" series="1">
      <pivotArea type="data" outline="0" fieldPosition="0">
        <references count="3">
          <reference field="4294967294" count="1" selected="0">
            <x v="0"/>
          </reference>
          <reference field="0" count="1" selected="0">
            <x v="0"/>
          </reference>
          <reference field="6" count="1" selected="0">
            <x v="7"/>
          </reference>
        </references>
      </pivotArea>
    </chartFormat>
    <chartFormat chart="1" format="13" series="1">
      <pivotArea type="data" outline="0" fieldPosition="0">
        <references count="3">
          <reference field="4294967294" count="1" selected="0">
            <x v="0"/>
          </reference>
          <reference field="0" count="1" selected="0">
            <x v="0"/>
          </reference>
          <reference field="6"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34" Type="http://schemas.openxmlformats.org/officeDocument/2006/relationships/ctrlProp" Target="../ctrlProps/ctrlProp30.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8"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ivotTable" Target="../pivotTables/pivotTable17.xml"/><Relationship Id="rId1" Type="http://schemas.openxmlformats.org/officeDocument/2006/relationships/pivotTable" Target="../pivotTables/pivotTable16.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ivotTable" Target="../pivotTables/pivotTable2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ivotTable" Target="../pivotTables/pivotTable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ivotTable" Target="../pivotTables/pivot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zoomScaleNormal="100" workbookViewId="0">
      <selection activeCell="E9" sqref="E9"/>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7.7109375" style="8" customWidth="1"/>
    <col min="8" max="11" width="9.140625" style="8"/>
    <col min="12" max="12" width="10.42578125" style="8" customWidth="1"/>
    <col min="13" max="16384" width="9.140625" style="8"/>
  </cols>
  <sheetData>
    <row r="1" spans="1:9996" x14ac:dyDescent="0.25">
      <c r="A1" s="8" t="s">
        <v>327</v>
      </c>
    </row>
    <row r="9" spans="1:9996" x14ac:dyDescent="0.25">
      <c r="F9" s="8" t="s">
        <v>139</v>
      </c>
    </row>
    <row r="10" spans="1:9996" ht="15.75" thickBot="1" x14ac:dyDescent="0.3">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B11" s="9"/>
      <c r="C11" s="27"/>
      <c r="D11" s="10"/>
      <c r="G11" s="23" t="s">
        <v>329</v>
      </c>
    </row>
    <row r="12" spans="1:9996" x14ac:dyDescent="0.25">
      <c r="A12"/>
      <c r="B12" s="17">
        <v>3</v>
      </c>
      <c r="C12" s="18" t="s">
        <v>112</v>
      </c>
      <c r="D12" s="19"/>
      <c r="E12"/>
    </row>
    <row r="13" spans="1:9996" x14ac:dyDescent="0.25">
      <c r="A13"/>
      <c r="B13" s="17"/>
      <c r="C13" s="18" t="s">
        <v>268</v>
      </c>
      <c r="D13" s="19"/>
      <c r="E13"/>
      <c r="F13" s="8" t="s">
        <v>137</v>
      </c>
    </row>
    <row r="14" spans="1:9996" x14ac:dyDescent="0.25">
      <c r="A14"/>
      <c r="B14" s="17" t="b">
        <f>IF(O_Model=3,TRUE(),FALSE())</f>
        <v>1</v>
      </c>
      <c r="C14" s="18" t="s">
        <v>267</v>
      </c>
      <c r="D14" s="19"/>
      <c r="E14"/>
      <c r="G14" s="1" t="s">
        <v>11</v>
      </c>
      <c r="H14"/>
      <c r="I14"/>
    </row>
    <row r="15" spans="1:9996" ht="15.75" thickBot="1" x14ac:dyDescent="0.3">
      <c r="A15"/>
      <c r="B15" s="11"/>
      <c r="C15" s="28"/>
      <c r="D15" s="19"/>
      <c r="E15"/>
      <c r="G15" s="2" t="s">
        <v>6</v>
      </c>
      <c r="H15"/>
    </row>
    <row r="16" spans="1:9996" x14ac:dyDescent="0.25">
      <c r="A16"/>
      <c r="B16" s="17"/>
      <c r="C16" s="18"/>
      <c r="D16" s="19"/>
      <c r="E16"/>
      <c r="G16" s="2" t="s">
        <v>16</v>
      </c>
      <c r="H16"/>
      <c r="J16" s="9" t="s">
        <v>136</v>
      </c>
      <c r="K16" s="10"/>
    </row>
    <row r="17" spans="1:11" x14ac:dyDescent="0.25">
      <c r="A17"/>
      <c r="B17" s="17" t="b">
        <v>1</v>
      </c>
      <c r="C17" s="18" t="s">
        <v>269</v>
      </c>
      <c r="D17" s="19"/>
      <c r="E17"/>
      <c r="G17" s="2" t="s">
        <v>17</v>
      </c>
      <c r="H17"/>
      <c r="J17" s="11" t="s">
        <v>121</v>
      </c>
      <c r="K17" s="12" t="s">
        <v>129</v>
      </c>
    </row>
    <row r="18" spans="1:11" x14ac:dyDescent="0.25">
      <c r="A18"/>
      <c r="B18" s="17" t="b">
        <v>1</v>
      </c>
      <c r="C18" s="18" t="s">
        <v>96</v>
      </c>
      <c r="D18" s="19"/>
      <c r="E18"/>
      <c r="G18" s="2" t="s">
        <v>18</v>
      </c>
      <c r="H18"/>
      <c r="J18" s="11" t="s">
        <v>122</v>
      </c>
      <c r="K18" s="12" t="s">
        <v>130</v>
      </c>
    </row>
    <row r="19" spans="1:11" x14ac:dyDescent="0.25">
      <c r="A19"/>
      <c r="B19" s="17" t="b">
        <v>1</v>
      </c>
      <c r="C19" s="18" t="s">
        <v>97</v>
      </c>
      <c r="D19" s="19"/>
      <c r="E19"/>
      <c r="F19" s="15"/>
      <c r="G19" s="2" t="s">
        <v>212</v>
      </c>
      <c r="H19"/>
      <c r="J19" s="11" t="s">
        <v>123</v>
      </c>
      <c r="K19" s="12" t="s">
        <v>131</v>
      </c>
    </row>
    <row r="20" spans="1:11" x14ac:dyDescent="0.25">
      <c r="A20"/>
      <c r="B20" s="17" t="b">
        <v>1</v>
      </c>
      <c r="C20" s="18" t="s">
        <v>98</v>
      </c>
      <c r="D20" s="19"/>
      <c r="E20"/>
      <c r="G20" s="2" t="s">
        <v>19</v>
      </c>
      <c r="H20"/>
      <c r="J20" s="11" t="s">
        <v>124</v>
      </c>
      <c r="K20" s="12" t="s">
        <v>132</v>
      </c>
    </row>
    <row r="21" spans="1:11" x14ac:dyDescent="0.25">
      <c r="A21"/>
      <c r="B21" s="17" t="b">
        <v>1</v>
      </c>
      <c r="C21" s="18" t="s">
        <v>99</v>
      </c>
      <c r="D21" s="19"/>
      <c r="E21"/>
      <c r="G21" s="2" t="s">
        <v>20</v>
      </c>
      <c r="H21"/>
      <c r="J21" s="11" t="s">
        <v>125</v>
      </c>
      <c r="K21" s="12" t="s">
        <v>133</v>
      </c>
    </row>
    <row r="22" spans="1:11" x14ac:dyDescent="0.25">
      <c r="A22"/>
      <c r="B22" s="17" t="b">
        <v>1</v>
      </c>
      <c r="C22" s="18" t="s">
        <v>100</v>
      </c>
      <c r="D22" s="19"/>
      <c r="E22"/>
      <c r="G22" s="2" t="s">
        <v>7</v>
      </c>
      <c r="H22"/>
      <c r="J22" s="11" t="s">
        <v>126</v>
      </c>
      <c r="K22" s="12" t="s">
        <v>103</v>
      </c>
    </row>
    <row r="23" spans="1:11" x14ac:dyDescent="0.25">
      <c r="A23"/>
      <c r="B23" s="17" t="b">
        <v>1</v>
      </c>
      <c r="C23" s="18" t="s">
        <v>101</v>
      </c>
      <c r="D23" s="19"/>
      <c r="E23"/>
      <c r="G23" s="2" t="s">
        <v>8</v>
      </c>
      <c r="H23"/>
      <c r="J23" s="11" t="s">
        <v>127</v>
      </c>
      <c r="K23" s="12" t="s">
        <v>134</v>
      </c>
    </row>
    <row r="24" spans="1:11" x14ac:dyDescent="0.25">
      <c r="A24"/>
      <c r="B24" s="17" t="b">
        <v>1</v>
      </c>
      <c r="C24" s="18" t="s">
        <v>102</v>
      </c>
      <c r="D24" s="19"/>
      <c r="E24"/>
      <c r="G24" s="2" t="s">
        <v>258</v>
      </c>
      <c r="H24"/>
      <c r="J24" s="11" t="s">
        <v>128</v>
      </c>
      <c r="K24" s="12" t="s">
        <v>135</v>
      </c>
    </row>
    <row r="25" spans="1:11" x14ac:dyDescent="0.25">
      <c r="A25"/>
      <c r="B25" s="17" t="b">
        <v>1</v>
      </c>
      <c r="C25" s="18" t="s">
        <v>103</v>
      </c>
      <c r="D25" s="19"/>
      <c r="E25"/>
      <c r="G25" s="2" t="s">
        <v>328</v>
      </c>
      <c r="H25"/>
      <c r="J25" s="11"/>
      <c r="K25" s="12"/>
    </row>
    <row r="26" spans="1:11" x14ac:dyDescent="0.25">
      <c r="A26"/>
      <c r="B26" s="17" t="b">
        <v>1</v>
      </c>
      <c r="C26" s="18" t="s">
        <v>119</v>
      </c>
      <c r="D26" s="19"/>
      <c r="E26"/>
      <c r="G26"/>
      <c r="H26"/>
      <c r="J26" s="11"/>
      <c r="K26" s="12"/>
    </row>
    <row r="27" spans="1:11" x14ac:dyDescent="0.25">
      <c r="A27"/>
      <c r="B27" s="17" t="b">
        <v>1</v>
      </c>
      <c r="C27" s="18" t="s">
        <v>248</v>
      </c>
      <c r="D27" s="19"/>
      <c r="E27"/>
      <c r="G27"/>
      <c r="H27"/>
      <c r="J27" s="11"/>
      <c r="K27" s="12"/>
    </row>
    <row r="28" spans="1:11" x14ac:dyDescent="0.25">
      <c r="A28"/>
      <c r="B28" s="17"/>
      <c r="C28" s="18"/>
      <c r="D28" s="19"/>
      <c r="E28"/>
      <c r="G28"/>
      <c r="H28"/>
      <c r="J28" s="11"/>
      <c r="K28" s="12"/>
    </row>
    <row r="29" spans="1:11" x14ac:dyDescent="0.25">
      <c r="A29"/>
      <c r="B29" s="17"/>
      <c r="C29" s="18"/>
      <c r="D29" s="19"/>
      <c r="E29"/>
      <c r="G29"/>
      <c r="H29"/>
      <c r="J29" s="11"/>
      <c r="K29" s="12"/>
    </row>
    <row r="30" spans="1:11" ht="15.75" thickBot="1" x14ac:dyDescent="0.3">
      <c r="A30"/>
      <c r="B30" s="17"/>
      <c r="C30" s="18"/>
      <c r="D30" s="19"/>
      <c r="E30"/>
      <c r="G30"/>
      <c r="H30"/>
      <c r="J30" s="13"/>
      <c r="K30" s="14"/>
    </row>
    <row r="31" spans="1:11" x14ac:dyDescent="0.25">
      <c r="A31"/>
      <c r="B31" s="17" t="b">
        <v>0</v>
      </c>
      <c r="C31" s="18" t="s">
        <v>113</v>
      </c>
      <c r="D31" s="19"/>
      <c r="E31"/>
      <c r="G31"/>
      <c r="H31"/>
    </row>
    <row r="32" spans="1:11" x14ac:dyDescent="0.25">
      <c r="A32"/>
      <c r="B32" s="17"/>
      <c r="C32" s="18" t="s">
        <v>114</v>
      </c>
      <c r="D32" s="19"/>
      <c r="E32"/>
      <c r="G32"/>
    </row>
    <row r="33" spans="1:7" x14ac:dyDescent="0.25">
      <c r="A33"/>
      <c r="B33" s="17"/>
      <c r="C33" s="18"/>
      <c r="D33" s="19"/>
      <c r="E33"/>
      <c r="G33"/>
    </row>
    <row r="34" spans="1:7" ht="15.75" thickBot="1" x14ac:dyDescent="0.3">
      <c r="A34"/>
      <c r="B34" s="20"/>
      <c r="C34" s="21"/>
      <c r="D34" s="22"/>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945" r:id="rId22" name="Check Box 897">
              <controlPr defaultSize="0" autoFill="0" autoLine="0" autoPict="0">
                <anchor moveWithCells="1">
                  <from>
                    <xdr:col>1</xdr:col>
                    <xdr:colOff>0</xdr:colOff>
                    <xdr:row>25</xdr:row>
                    <xdr:rowOff>171450</xdr:rowOff>
                  </from>
                  <to>
                    <xdr:col>2</xdr:col>
                    <xdr:colOff>123825</xdr:colOff>
                    <xdr:row>27</xdr:row>
                    <xdr:rowOff>28575</xdr:rowOff>
                  </to>
                </anchor>
              </controlPr>
            </control>
          </mc:Choice>
        </mc:AlternateContent>
        <mc:AlternateContent xmlns:mc="http://schemas.openxmlformats.org/markup-compatibility/2006">
          <mc:Choice Requires="x14">
            <control shapeId="2979" r:id="rId23" name="Option Button 931">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980" r:id="rId24" name="Check Box 932">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mc:AlternateContent xmlns:mc="http://schemas.openxmlformats.org/markup-compatibility/2006">
          <mc:Choice Requires="x14">
            <control shapeId="2981" r:id="rId25" name="Check Box 933">
              <controlPr defaultSize="0" autoFill="0" autoLine="0" autoPict="0">
                <anchor moveWithCells="1">
                  <from>
                    <xdr:col>5</xdr:col>
                    <xdr:colOff>0</xdr:colOff>
                    <xdr:row>15</xdr:row>
                    <xdr:rowOff>0</xdr:rowOff>
                  </from>
                  <to>
                    <xdr:col>6</xdr:col>
                    <xdr:colOff>76200</xdr:colOff>
                    <xdr:row>16</xdr:row>
                    <xdr:rowOff>19050</xdr:rowOff>
                  </to>
                </anchor>
              </controlPr>
            </control>
          </mc:Choice>
        </mc:AlternateContent>
        <mc:AlternateContent xmlns:mc="http://schemas.openxmlformats.org/markup-compatibility/2006">
          <mc:Choice Requires="x14">
            <control shapeId="2982" r:id="rId26" name="Check Box 934">
              <controlPr defaultSize="0" autoFill="0" autoLine="0" autoPict="0">
                <anchor moveWithCells="1">
                  <from>
                    <xdr:col>5</xdr:col>
                    <xdr:colOff>0</xdr:colOff>
                    <xdr:row>16</xdr:row>
                    <xdr:rowOff>0</xdr:rowOff>
                  </from>
                  <to>
                    <xdr:col>6</xdr:col>
                    <xdr:colOff>76200</xdr:colOff>
                    <xdr:row>17</xdr:row>
                    <xdr:rowOff>19050</xdr:rowOff>
                  </to>
                </anchor>
              </controlPr>
            </control>
          </mc:Choice>
        </mc:AlternateContent>
        <mc:AlternateContent xmlns:mc="http://schemas.openxmlformats.org/markup-compatibility/2006">
          <mc:Choice Requires="x14">
            <control shapeId="2983" r:id="rId27" name="Check Box 935">
              <controlPr defaultSize="0" autoFill="0" autoLine="0" autoPict="0">
                <anchor moveWithCells="1">
                  <from>
                    <xdr:col>5</xdr:col>
                    <xdr:colOff>0</xdr:colOff>
                    <xdr:row>17</xdr:row>
                    <xdr:rowOff>0</xdr:rowOff>
                  </from>
                  <to>
                    <xdr:col>6</xdr:col>
                    <xdr:colOff>76200</xdr:colOff>
                    <xdr:row>18</xdr:row>
                    <xdr:rowOff>19050</xdr:rowOff>
                  </to>
                </anchor>
              </controlPr>
            </control>
          </mc:Choice>
        </mc:AlternateContent>
        <mc:AlternateContent xmlns:mc="http://schemas.openxmlformats.org/markup-compatibility/2006">
          <mc:Choice Requires="x14">
            <control shapeId="2984" r:id="rId28" name="Check Box 936">
              <controlPr defaultSize="0" autoFill="0" autoLine="0" autoPict="0">
                <anchor moveWithCells="1">
                  <from>
                    <xdr:col>5</xdr:col>
                    <xdr:colOff>0</xdr:colOff>
                    <xdr:row>18</xdr:row>
                    <xdr:rowOff>0</xdr:rowOff>
                  </from>
                  <to>
                    <xdr:col>6</xdr:col>
                    <xdr:colOff>76200</xdr:colOff>
                    <xdr:row>19</xdr:row>
                    <xdr:rowOff>19050</xdr:rowOff>
                  </to>
                </anchor>
              </controlPr>
            </control>
          </mc:Choice>
        </mc:AlternateContent>
        <mc:AlternateContent xmlns:mc="http://schemas.openxmlformats.org/markup-compatibility/2006">
          <mc:Choice Requires="x14">
            <control shapeId="2985" r:id="rId29" name="Check Box 937">
              <controlPr defaultSize="0" autoFill="0" autoLine="0" autoPict="0">
                <anchor moveWithCells="1">
                  <from>
                    <xdr:col>5</xdr:col>
                    <xdr:colOff>0</xdr:colOff>
                    <xdr:row>19</xdr:row>
                    <xdr:rowOff>0</xdr:rowOff>
                  </from>
                  <to>
                    <xdr:col>6</xdr:col>
                    <xdr:colOff>76200</xdr:colOff>
                    <xdr:row>20</xdr:row>
                    <xdr:rowOff>19050</xdr:rowOff>
                  </to>
                </anchor>
              </controlPr>
            </control>
          </mc:Choice>
        </mc:AlternateContent>
        <mc:AlternateContent xmlns:mc="http://schemas.openxmlformats.org/markup-compatibility/2006">
          <mc:Choice Requires="x14">
            <control shapeId="2986" r:id="rId30" name="Check Box 938">
              <controlPr defaultSize="0" autoFill="0" autoLine="0" autoPict="0">
                <anchor moveWithCells="1">
                  <from>
                    <xdr:col>5</xdr:col>
                    <xdr:colOff>0</xdr:colOff>
                    <xdr:row>20</xdr:row>
                    <xdr:rowOff>0</xdr:rowOff>
                  </from>
                  <to>
                    <xdr:col>6</xdr:col>
                    <xdr:colOff>76200</xdr:colOff>
                    <xdr:row>21</xdr:row>
                    <xdr:rowOff>19050</xdr:rowOff>
                  </to>
                </anchor>
              </controlPr>
            </control>
          </mc:Choice>
        </mc:AlternateContent>
        <mc:AlternateContent xmlns:mc="http://schemas.openxmlformats.org/markup-compatibility/2006">
          <mc:Choice Requires="x14">
            <control shapeId="2987" r:id="rId31" name="Check Box 939">
              <controlPr defaultSize="0" autoFill="0" autoLine="0" autoPict="0">
                <anchor moveWithCells="1">
                  <from>
                    <xdr:col>5</xdr:col>
                    <xdr:colOff>0</xdr:colOff>
                    <xdr:row>21</xdr:row>
                    <xdr:rowOff>0</xdr:rowOff>
                  </from>
                  <to>
                    <xdr:col>6</xdr:col>
                    <xdr:colOff>76200</xdr:colOff>
                    <xdr:row>22</xdr:row>
                    <xdr:rowOff>19050</xdr:rowOff>
                  </to>
                </anchor>
              </controlPr>
            </control>
          </mc:Choice>
        </mc:AlternateContent>
        <mc:AlternateContent xmlns:mc="http://schemas.openxmlformats.org/markup-compatibility/2006">
          <mc:Choice Requires="x14">
            <control shapeId="2988" r:id="rId32" name="Check Box 940">
              <controlPr defaultSize="0" autoFill="0" autoLine="0" autoPict="0">
                <anchor moveWithCells="1">
                  <from>
                    <xdr:col>5</xdr:col>
                    <xdr:colOff>0</xdr:colOff>
                    <xdr:row>22</xdr:row>
                    <xdr:rowOff>0</xdr:rowOff>
                  </from>
                  <to>
                    <xdr:col>6</xdr:col>
                    <xdr:colOff>76200</xdr:colOff>
                    <xdr:row>23</xdr:row>
                    <xdr:rowOff>19050</xdr:rowOff>
                  </to>
                </anchor>
              </controlPr>
            </control>
          </mc:Choice>
        </mc:AlternateContent>
        <mc:AlternateContent xmlns:mc="http://schemas.openxmlformats.org/markup-compatibility/2006">
          <mc:Choice Requires="x14">
            <control shapeId="2989" r:id="rId33" name="Check Box 941">
              <controlPr defaultSize="0" autoFill="0" autoLine="0" autoPict="0">
                <anchor moveWithCells="1">
                  <from>
                    <xdr:col>5</xdr:col>
                    <xdr:colOff>0</xdr:colOff>
                    <xdr:row>23</xdr:row>
                    <xdr:rowOff>0</xdr:rowOff>
                  </from>
                  <to>
                    <xdr:col>6</xdr:col>
                    <xdr:colOff>76200</xdr:colOff>
                    <xdr:row>24</xdr:row>
                    <xdr:rowOff>19050</xdr:rowOff>
                  </to>
                </anchor>
              </controlPr>
            </control>
          </mc:Choice>
        </mc:AlternateContent>
        <mc:AlternateContent xmlns:mc="http://schemas.openxmlformats.org/markup-compatibility/2006">
          <mc:Choice Requires="x14">
            <control shapeId="2990" r:id="rId34" name="Check Box 942">
              <controlPr defaultSize="0" autoFill="0" autoLine="0" autoPict="0">
                <anchor moveWithCells="1">
                  <from>
                    <xdr:col>5</xdr:col>
                    <xdr:colOff>0</xdr:colOff>
                    <xdr:row>24</xdr:row>
                    <xdr:rowOff>0</xdr:rowOff>
                  </from>
                  <to>
                    <xdr:col>6</xdr:col>
                    <xdr:colOff>76200</xdr:colOff>
                    <xdr:row>25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92"/>
  <sheetViews>
    <sheetView zoomScaleNormal="100" workbookViewId="0">
      <selection activeCell="E81" sqref="E81:E83"/>
    </sheetView>
  </sheetViews>
  <sheetFormatPr defaultRowHeight="15" x14ac:dyDescent="0.25"/>
  <cols>
    <col min="4" max="4" width="38.85546875" customWidth="1"/>
  </cols>
  <sheetData>
    <row r="1" spans="2:5" x14ac:dyDescent="0.25">
      <c r="B1" t="s">
        <v>2</v>
      </c>
      <c r="C1" t="b">
        <f t="shared" ref="C1:C12" si="0">VGE_T</f>
        <v>1</v>
      </c>
      <c r="D1" t="s">
        <v>4</v>
      </c>
      <c r="E1" t="s">
        <v>22</v>
      </c>
    </row>
    <row r="2" spans="2:5" x14ac:dyDescent="0.25">
      <c r="B2" t="s">
        <v>1</v>
      </c>
      <c r="C2" t="b">
        <f t="shared" si="0"/>
        <v>1</v>
      </c>
      <c r="D2" t="s">
        <v>4</v>
      </c>
      <c r="E2" t="s">
        <v>46</v>
      </c>
    </row>
    <row r="3" spans="2:5" x14ac:dyDescent="0.25">
      <c r="B3" t="s">
        <v>3</v>
      </c>
      <c r="C3" t="b">
        <f t="shared" si="0"/>
        <v>1</v>
      </c>
      <c r="D3" t="s">
        <v>4</v>
      </c>
      <c r="E3" t="s">
        <v>145</v>
      </c>
    </row>
    <row r="4" spans="2:5" x14ac:dyDescent="0.25">
      <c r="B4" t="s">
        <v>2</v>
      </c>
      <c r="C4" t="b">
        <f t="shared" si="0"/>
        <v>1</v>
      </c>
      <c r="D4" t="s">
        <v>31</v>
      </c>
      <c r="E4" t="s">
        <v>25</v>
      </c>
    </row>
    <row r="5" spans="2:5" x14ac:dyDescent="0.25">
      <c r="B5" t="s">
        <v>1</v>
      </c>
      <c r="C5" t="b">
        <f t="shared" si="0"/>
        <v>1</v>
      </c>
      <c r="D5" t="s">
        <v>31</v>
      </c>
      <c r="E5" t="s">
        <v>92</v>
      </c>
    </row>
    <row r="6" spans="2:5" x14ac:dyDescent="0.25">
      <c r="B6" t="s">
        <v>3</v>
      </c>
      <c r="C6" t="b">
        <f t="shared" si="0"/>
        <v>1</v>
      </c>
      <c r="D6" t="s">
        <v>31</v>
      </c>
      <c r="E6" t="s">
        <v>94</v>
      </c>
    </row>
    <row r="7" spans="2:5" x14ac:dyDescent="0.25">
      <c r="B7" t="s">
        <v>138</v>
      </c>
      <c r="C7" t="b">
        <f t="shared" si="0"/>
        <v>1</v>
      </c>
      <c r="D7" t="s">
        <v>31</v>
      </c>
      <c r="E7" t="s">
        <v>157</v>
      </c>
    </row>
    <row r="8" spans="2:5" x14ac:dyDescent="0.25">
      <c r="B8" t="s">
        <v>138</v>
      </c>
      <c r="C8" t="b">
        <f t="shared" si="0"/>
        <v>1</v>
      </c>
      <c r="D8" t="s">
        <v>31</v>
      </c>
      <c r="E8" t="s">
        <v>156</v>
      </c>
    </row>
    <row r="9" spans="2:5" x14ac:dyDescent="0.25">
      <c r="B9" t="s">
        <v>138</v>
      </c>
      <c r="C9" t="b">
        <f t="shared" si="0"/>
        <v>1</v>
      </c>
      <c r="D9" t="s">
        <v>31</v>
      </c>
      <c r="E9" t="str">
        <f>"DELETE FROM 'Electricity generation - Term' WHERE NOT (COUNTRY IN ( " &amp; C_filter &amp; "));"</f>
        <v>DELETE FROM 'Electricity generation - Term' WHERE NOT (COUNTRY IN ( 'DENMARK' , 'ESTONIA' , 'FINLAND' , 'GERMANY' , 'UNITED_KINGDOM' , 'LATVIA' , 'LITHUANIA' , 'NORWAY' , 'SWEDEN' , 'POLAND' , 'NETHERLANDS'));</v>
      </c>
    </row>
    <row r="10" spans="2:5" x14ac:dyDescent="0.25">
      <c r="B10" t="s">
        <v>2</v>
      </c>
      <c r="C10" t="b">
        <f t="shared" si="0"/>
        <v>1</v>
      </c>
      <c r="D10" t="s">
        <v>5</v>
      </c>
      <c r="E10" t="s">
        <v>23</v>
      </c>
    </row>
    <row r="11" spans="2:5" x14ac:dyDescent="0.25">
      <c r="B11" t="s">
        <v>1</v>
      </c>
      <c r="C11" t="b">
        <f t="shared" si="0"/>
        <v>1</v>
      </c>
      <c r="D11" t="s">
        <v>5</v>
      </c>
      <c r="E11" t="s">
        <v>93</v>
      </c>
    </row>
    <row r="12" spans="2:5" x14ac:dyDescent="0.25">
      <c r="B12" t="s">
        <v>3</v>
      </c>
      <c r="C12" t="b">
        <f t="shared" si="0"/>
        <v>1</v>
      </c>
      <c r="D12" t="s">
        <v>5</v>
      </c>
      <c r="E12" t="s">
        <v>95</v>
      </c>
    </row>
    <row r="13" spans="2:5" x14ac:dyDescent="0.25">
      <c r="B13" t="s">
        <v>2</v>
      </c>
      <c r="C13" t="b">
        <f>QEEQ</f>
        <v>1</v>
      </c>
      <c r="D13" t="s">
        <v>21</v>
      </c>
      <c r="E13" t="s">
        <v>24</v>
      </c>
    </row>
    <row r="14" spans="2:5" x14ac:dyDescent="0.25">
      <c r="B14" t="s">
        <v>1</v>
      </c>
      <c r="C14" t="b">
        <f>QEEQ</f>
        <v>1</v>
      </c>
      <c r="D14" t="s">
        <v>21</v>
      </c>
      <c r="E14" t="s">
        <v>83</v>
      </c>
    </row>
    <row r="15" spans="2:5" x14ac:dyDescent="0.25">
      <c r="B15" t="s">
        <v>3</v>
      </c>
      <c r="C15" t="b">
        <f>QEEQ</f>
        <v>1</v>
      </c>
      <c r="D15" t="s">
        <v>21</v>
      </c>
      <c r="E15" t="s">
        <v>84</v>
      </c>
    </row>
    <row r="16" spans="2:5" x14ac:dyDescent="0.25">
      <c r="B16" t="s">
        <v>2</v>
      </c>
      <c r="C16" t="b">
        <f>QHEQ</f>
        <v>1</v>
      </c>
      <c r="D16" t="s">
        <v>79</v>
      </c>
      <c r="E16" t="s">
        <v>80</v>
      </c>
    </row>
    <row r="17" spans="2:5" x14ac:dyDescent="0.25">
      <c r="B17" t="s">
        <v>1</v>
      </c>
      <c r="C17" t="b">
        <f>QHEQ</f>
        <v>1</v>
      </c>
      <c r="D17" t="s">
        <v>79</v>
      </c>
      <c r="E17" t="s">
        <v>109</v>
      </c>
    </row>
    <row r="18" spans="2:5" x14ac:dyDescent="0.25">
      <c r="B18" t="s">
        <v>3</v>
      </c>
      <c r="C18" t="b">
        <f>QHEQ</f>
        <v>1</v>
      </c>
      <c r="D18" t="s">
        <v>79</v>
      </c>
      <c r="E18" t="s">
        <v>111</v>
      </c>
    </row>
    <row r="19" spans="2:5" x14ac:dyDescent="0.25">
      <c r="B19" t="s">
        <v>2</v>
      </c>
      <c r="C19" t="b">
        <f t="shared" ref="C19:C28" si="1">VGH_T</f>
        <v>1</v>
      </c>
      <c r="D19" t="s">
        <v>26</v>
      </c>
      <c r="E19" t="s">
        <v>27</v>
      </c>
    </row>
    <row r="20" spans="2:5" x14ac:dyDescent="0.25">
      <c r="B20" t="s">
        <v>1</v>
      </c>
      <c r="C20" t="b">
        <f t="shared" si="1"/>
        <v>1</v>
      </c>
      <c r="D20" t="s">
        <v>26</v>
      </c>
      <c r="E20" t="s">
        <v>47</v>
      </c>
    </row>
    <row r="21" spans="2:5" x14ac:dyDescent="0.25">
      <c r="B21" t="s">
        <v>3</v>
      </c>
      <c r="C21" t="b">
        <f t="shared" si="1"/>
        <v>1</v>
      </c>
      <c r="D21" t="s">
        <v>26</v>
      </c>
      <c r="E21" t="s">
        <v>144</v>
      </c>
    </row>
    <row r="22" spans="2:5" x14ac:dyDescent="0.25">
      <c r="B22" t="s">
        <v>2</v>
      </c>
      <c r="C22" t="b">
        <f t="shared" si="1"/>
        <v>1</v>
      </c>
      <c r="D22" t="s">
        <v>28</v>
      </c>
      <c r="E22" t="s">
        <v>30</v>
      </c>
    </row>
    <row r="23" spans="2:5" x14ac:dyDescent="0.25">
      <c r="B23" t="s">
        <v>1</v>
      </c>
      <c r="C23" t="b">
        <f t="shared" si="1"/>
        <v>1</v>
      </c>
      <c r="D23" t="s">
        <v>28</v>
      </c>
      <c r="E23" t="s">
        <v>48</v>
      </c>
    </row>
    <row r="24" spans="2:5" x14ac:dyDescent="0.25">
      <c r="B24" t="s">
        <v>3</v>
      </c>
      <c r="C24" t="b">
        <f t="shared" si="1"/>
        <v>1</v>
      </c>
      <c r="D24" t="s">
        <v>28</v>
      </c>
      <c r="E24" t="s">
        <v>49</v>
      </c>
    </row>
    <row r="25" spans="2:5" x14ac:dyDescent="0.25">
      <c r="B25" t="s">
        <v>138</v>
      </c>
      <c r="C25" t="b">
        <f t="shared" si="1"/>
        <v>1</v>
      </c>
      <c r="D25" t="s">
        <v>28</v>
      </c>
      <c r="E25" t="str">
        <f>"DELETE FROM 'Heat generation - Term' WHERE NOT (COUNTRY IN ( " &amp; C_filter &amp; "));"</f>
        <v>DELETE FROM 'Heat generation - Term' WHERE NOT (COUNTRY IN ( 'DENMARK' , 'ESTONIA' , 'FINLAND' , 'GERMANY' , 'UNITED_KINGDOM' , 'LATVIA' , 'LITHUANIA' , 'NORWAY' , 'SWEDEN' , 'POLAND' , 'NETHERLANDS'));</v>
      </c>
    </row>
    <row r="26" spans="2:5" x14ac:dyDescent="0.25">
      <c r="B26" t="s">
        <v>2</v>
      </c>
      <c r="C26" t="b">
        <f t="shared" si="1"/>
        <v>1</v>
      </c>
      <c r="D26" t="s">
        <v>29</v>
      </c>
      <c r="E26" t="s">
        <v>32</v>
      </c>
    </row>
    <row r="27" spans="2:5" x14ac:dyDescent="0.25">
      <c r="B27" t="s">
        <v>1</v>
      </c>
      <c r="C27" t="b">
        <f t="shared" si="1"/>
        <v>1</v>
      </c>
      <c r="D27" t="s">
        <v>29</v>
      </c>
      <c r="E27" t="s">
        <v>50</v>
      </c>
    </row>
    <row r="28" spans="2:5" x14ac:dyDescent="0.25">
      <c r="B28" t="s">
        <v>3</v>
      </c>
      <c r="C28" t="b">
        <f t="shared" si="1"/>
        <v>1</v>
      </c>
      <c r="D28" t="s">
        <v>29</v>
      </c>
      <c r="E28" t="s">
        <v>60</v>
      </c>
    </row>
    <row r="29" spans="2:5" x14ac:dyDescent="0.25">
      <c r="B29" t="s">
        <v>2</v>
      </c>
      <c r="C29" t="b">
        <f t="shared" ref="C29:C45" si="2">VGF_T</f>
        <v>1</v>
      </c>
      <c r="D29" t="s">
        <v>36</v>
      </c>
      <c r="E29" t="s">
        <v>37</v>
      </c>
    </row>
    <row r="30" spans="2:5" x14ac:dyDescent="0.25">
      <c r="B30" t="s">
        <v>1</v>
      </c>
      <c r="C30" t="b">
        <f t="shared" si="2"/>
        <v>1</v>
      </c>
      <c r="D30" t="s">
        <v>36</v>
      </c>
      <c r="E30" t="s">
        <v>51</v>
      </c>
    </row>
    <row r="31" spans="2:5" x14ac:dyDescent="0.25">
      <c r="B31" t="s">
        <v>3</v>
      </c>
      <c r="C31" t="b">
        <f t="shared" si="2"/>
        <v>1</v>
      </c>
      <c r="D31" t="s">
        <v>36</v>
      </c>
      <c r="E31" t="s">
        <v>146</v>
      </c>
    </row>
    <row r="32" spans="2:5" x14ac:dyDescent="0.25">
      <c r="B32" t="s">
        <v>2</v>
      </c>
      <c r="C32" t="b">
        <f t="shared" si="2"/>
        <v>1</v>
      </c>
      <c r="D32" t="s">
        <v>38</v>
      </c>
      <c r="E32" t="s">
        <v>40</v>
      </c>
    </row>
    <row r="33" spans="2:5" x14ac:dyDescent="0.25">
      <c r="B33" t="s">
        <v>1</v>
      </c>
      <c r="C33" t="b">
        <f t="shared" si="2"/>
        <v>1</v>
      </c>
      <c r="D33" t="s">
        <v>38</v>
      </c>
      <c r="E33" t="s">
        <v>52</v>
      </c>
    </row>
    <row r="34" spans="2:5" x14ac:dyDescent="0.25">
      <c r="B34" t="s">
        <v>3</v>
      </c>
      <c r="C34" t="b">
        <f t="shared" si="2"/>
        <v>1</v>
      </c>
      <c r="D34" t="s">
        <v>38</v>
      </c>
      <c r="E34" t="s">
        <v>53</v>
      </c>
    </row>
    <row r="35" spans="2:5" x14ac:dyDescent="0.25">
      <c r="B35" t="s">
        <v>138</v>
      </c>
      <c r="C35" t="b">
        <f t="shared" si="2"/>
        <v>1</v>
      </c>
      <c r="D35" t="s">
        <v>38</v>
      </c>
      <c r="E35" t="str">
        <f>"DELETE FROM 'Fuel consumption - Term' WHERE NOT (COUNTRY IN ( " &amp; C_filter &amp; "));"</f>
        <v>DELETE FROM 'Fuel consumption - Term' WHERE NOT (COUNTRY IN ( 'DENMARK' , 'ESTONIA' , 'FINLAND' , 'GERMANY' , 'UNITED_KINGDOM' , 'LATVIA' , 'LITHUANIA' , 'NORWAY' , 'SWEDEN' , 'POLAND' , 'NETHERLANDS'));</v>
      </c>
    </row>
    <row r="36" spans="2:5" x14ac:dyDescent="0.25">
      <c r="B36" t="s">
        <v>2</v>
      </c>
      <c r="C36" t="b">
        <f t="shared" si="2"/>
        <v>1</v>
      </c>
      <c r="D36" t="s">
        <v>39</v>
      </c>
      <c r="E36" t="s">
        <v>41</v>
      </c>
    </row>
    <row r="37" spans="2:5" x14ac:dyDescent="0.25">
      <c r="B37" t="s">
        <v>1</v>
      </c>
      <c r="C37" t="b">
        <f t="shared" si="2"/>
        <v>1</v>
      </c>
      <c r="D37" t="s">
        <v>39</v>
      </c>
      <c r="E37" t="s">
        <v>54</v>
      </c>
    </row>
    <row r="38" spans="2:5" x14ac:dyDescent="0.25">
      <c r="B38" t="s">
        <v>3</v>
      </c>
      <c r="C38" t="b">
        <f t="shared" si="2"/>
        <v>1</v>
      </c>
      <c r="D38" t="s">
        <v>39</v>
      </c>
      <c r="E38" t="s">
        <v>55</v>
      </c>
    </row>
    <row r="39" spans="2:5" x14ac:dyDescent="0.25">
      <c r="B39" t="s">
        <v>2</v>
      </c>
      <c r="C39" t="b">
        <f t="shared" si="2"/>
        <v>1</v>
      </c>
      <c r="D39" t="s">
        <v>43</v>
      </c>
      <c r="E39" t="s">
        <v>42</v>
      </c>
    </row>
    <row r="40" spans="2:5" x14ac:dyDescent="0.25">
      <c r="B40" t="s">
        <v>1</v>
      </c>
      <c r="C40" t="b">
        <f t="shared" si="2"/>
        <v>1</v>
      </c>
      <c r="D40" t="s">
        <v>43</v>
      </c>
      <c r="E40" t="s">
        <v>56</v>
      </c>
    </row>
    <row r="41" spans="2:5" x14ac:dyDescent="0.25">
      <c r="B41" t="s">
        <v>3</v>
      </c>
      <c r="C41" t="b">
        <f t="shared" si="2"/>
        <v>1</v>
      </c>
      <c r="D41" t="s">
        <v>43</v>
      </c>
      <c r="E41" t="s">
        <v>57</v>
      </c>
    </row>
    <row r="42" spans="2:5" x14ac:dyDescent="0.25">
      <c r="B42" t="s">
        <v>138</v>
      </c>
      <c r="C42" t="b">
        <f t="shared" si="2"/>
        <v>1</v>
      </c>
      <c r="D42" t="s">
        <v>43</v>
      </c>
      <c r="E42" t="str">
        <f>"DELETE FROM 'Emissions - Term' WHERE NOT (COUNTRY IN ( " &amp; C_filter &amp; "));"</f>
        <v>DELETE FROM 'Emissions - Term' WHERE NOT (COUNTRY IN ( 'DENMARK' , 'ESTONIA' , 'FINLAND' , 'GERMANY' , 'UNITED_KINGDOM' , 'LATVIA' , 'LITHUANIA' , 'NORWAY' , 'SWEDEN' , 'POLAND' , 'NETHERLANDS'));</v>
      </c>
    </row>
    <row r="43" spans="2:5" x14ac:dyDescent="0.25">
      <c r="B43" t="s">
        <v>2</v>
      </c>
      <c r="C43" t="b">
        <f t="shared" si="2"/>
        <v>1</v>
      </c>
      <c r="D43" t="s">
        <v>44</v>
      </c>
      <c r="E43" t="s">
        <v>45</v>
      </c>
    </row>
    <row r="44" spans="2:5" x14ac:dyDescent="0.25">
      <c r="B44" t="s">
        <v>1</v>
      </c>
      <c r="C44" t="b">
        <f t="shared" si="2"/>
        <v>1</v>
      </c>
      <c r="D44" t="s">
        <v>44</v>
      </c>
      <c r="E44" t="s">
        <v>58</v>
      </c>
    </row>
    <row r="45" spans="2:5" x14ac:dyDescent="0.25">
      <c r="B45" t="s">
        <v>3</v>
      </c>
      <c r="C45" t="b">
        <f t="shared" si="2"/>
        <v>1</v>
      </c>
      <c r="D45" t="s">
        <v>44</v>
      </c>
      <c r="E45" t="s">
        <v>59</v>
      </c>
    </row>
    <row r="46" spans="2:5" x14ac:dyDescent="0.25">
      <c r="B46" t="s">
        <v>2</v>
      </c>
      <c r="C46" t="b">
        <f t="shared" ref="C46:C52" si="3">STO</f>
        <v>1</v>
      </c>
      <c r="D46" t="s">
        <v>63</v>
      </c>
      <c r="E46" t="s">
        <v>64</v>
      </c>
    </row>
    <row r="47" spans="2:5" x14ac:dyDescent="0.25">
      <c r="B47" t="s">
        <v>1</v>
      </c>
      <c r="C47" t="b">
        <f t="shared" si="3"/>
        <v>1</v>
      </c>
      <c r="D47" t="s">
        <v>63</v>
      </c>
      <c r="E47" t="s">
        <v>67</v>
      </c>
    </row>
    <row r="48" spans="2:5" x14ac:dyDescent="0.25">
      <c r="B48" t="s">
        <v>3</v>
      </c>
      <c r="C48" t="b">
        <f t="shared" si="3"/>
        <v>1</v>
      </c>
      <c r="D48" t="s">
        <v>63</v>
      </c>
      <c r="E48" s="6" t="s">
        <v>68</v>
      </c>
    </row>
    <row r="49" spans="2:5" x14ac:dyDescent="0.25">
      <c r="B49" t="s">
        <v>138</v>
      </c>
      <c r="C49" t="b">
        <f t="shared" si="3"/>
        <v>1</v>
      </c>
      <c r="D49" t="s">
        <v>63</v>
      </c>
      <c r="E49" s="6" t="str">
        <f>"DELETE FROM 'Heat Storage volume' WHERE NOT (COUNTRY IN ( " &amp; C_filter &amp; "));"</f>
        <v>DELETE FROM 'Heat Storage volume' WHERE NOT (COUNTRY IN ( 'DENMARK' , 'ESTONIA' , 'FINLAND' , 'GERMANY' , 'UNITED_KINGDOM' , 'LATVIA' , 'LITHUANIA' , 'NORWAY' , 'SWEDEN' , 'POLAND' , 'NETHERLANDS'));</v>
      </c>
    </row>
    <row r="50" spans="2:5" x14ac:dyDescent="0.25">
      <c r="B50" t="s">
        <v>2</v>
      </c>
      <c r="C50" t="b">
        <f t="shared" si="3"/>
        <v>1</v>
      </c>
      <c r="D50" t="s">
        <v>65</v>
      </c>
      <c r="E50" t="s">
        <v>66</v>
      </c>
    </row>
    <row r="51" spans="2:5" x14ac:dyDescent="0.25">
      <c r="B51" t="s">
        <v>1</v>
      </c>
      <c r="C51" t="b">
        <f t="shared" si="3"/>
        <v>1</v>
      </c>
      <c r="D51" t="s">
        <v>65</v>
      </c>
      <c r="E51" t="s">
        <v>69</v>
      </c>
    </row>
    <row r="52" spans="2:5" x14ac:dyDescent="0.25">
      <c r="B52" t="s">
        <v>3</v>
      </c>
      <c r="C52" t="b">
        <f t="shared" si="3"/>
        <v>1</v>
      </c>
      <c r="D52" t="s">
        <v>65</v>
      </c>
      <c r="E52" s="6" t="s">
        <v>70</v>
      </c>
    </row>
    <row r="53" spans="2:5" x14ac:dyDescent="0.25">
      <c r="B53" t="s">
        <v>2</v>
      </c>
      <c r="C53" t="b">
        <f t="shared" ref="C53:C57" si="4">IGK</f>
        <v>1</v>
      </c>
      <c r="D53" t="s">
        <v>158</v>
      </c>
      <c r="E53" s="6" t="s">
        <v>159</v>
      </c>
    </row>
    <row r="54" spans="2:5" x14ac:dyDescent="0.25">
      <c r="B54" t="s">
        <v>1</v>
      </c>
      <c r="C54" t="b">
        <f t="shared" si="4"/>
        <v>1</v>
      </c>
      <c r="D54" t="s">
        <v>158</v>
      </c>
      <c r="E54" s="6" t="s">
        <v>160</v>
      </c>
    </row>
    <row r="55" spans="2:5" x14ac:dyDescent="0.25">
      <c r="B55" t="s">
        <v>3</v>
      </c>
      <c r="C55" t="b">
        <f t="shared" si="4"/>
        <v>1</v>
      </c>
      <c r="D55" t="s">
        <v>158</v>
      </c>
      <c r="E55" s="6" t="s">
        <v>161</v>
      </c>
    </row>
    <row r="56" spans="2:5" x14ac:dyDescent="0.25">
      <c r="B56" t="s">
        <v>138</v>
      </c>
      <c r="C56" t="b">
        <f t="shared" si="4"/>
        <v>1</v>
      </c>
      <c r="D56" t="s">
        <v>158</v>
      </c>
      <c r="E56" t="s">
        <v>162</v>
      </c>
    </row>
    <row r="57" spans="2:5" x14ac:dyDescent="0.25">
      <c r="B57" t="s">
        <v>138</v>
      </c>
      <c r="C57" t="b">
        <f t="shared" si="4"/>
        <v>1</v>
      </c>
      <c r="D57" t="s">
        <v>158</v>
      </c>
      <c r="E57" t="s">
        <v>163</v>
      </c>
    </row>
    <row r="58" spans="2:5" x14ac:dyDescent="0.25">
      <c r="B58" t="s">
        <v>2</v>
      </c>
      <c r="C58" t="b">
        <f t="shared" ref="C58:C68" si="5">VGKN</f>
        <v>1</v>
      </c>
      <c r="D58" t="s">
        <v>164</v>
      </c>
      <c r="E58" t="s">
        <v>165</v>
      </c>
    </row>
    <row r="59" spans="2:5" x14ac:dyDescent="0.25">
      <c r="B59" t="s">
        <v>1</v>
      </c>
      <c r="C59" t="b">
        <f t="shared" si="5"/>
        <v>1</v>
      </c>
      <c r="D59" t="s">
        <v>164</v>
      </c>
      <c r="E59" t="s">
        <v>166</v>
      </c>
    </row>
    <row r="60" spans="2:5" x14ac:dyDescent="0.25">
      <c r="B60" t="s">
        <v>3</v>
      </c>
      <c r="C60" t="b">
        <f t="shared" si="5"/>
        <v>1</v>
      </c>
      <c r="D60" t="s">
        <v>164</v>
      </c>
      <c r="E60" t="s">
        <v>167</v>
      </c>
    </row>
    <row r="61" spans="2:5" x14ac:dyDescent="0.25">
      <c r="B61" t="s">
        <v>138</v>
      </c>
      <c r="C61" t="b">
        <f t="shared" si="5"/>
        <v>1</v>
      </c>
      <c r="D61" t="s">
        <v>164</v>
      </c>
      <c r="E61" t="s">
        <v>168</v>
      </c>
    </row>
    <row r="62" spans="2:5" x14ac:dyDescent="0.25">
      <c r="B62" t="s">
        <v>138</v>
      </c>
      <c r="C62" t="b">
        <f t="shared" si="5"/>
        <v>1</v>
      </c>
      <c r="D62" t="s">
        <v>164</v>
      </c>
      <c r="E62" t="s">
        <v>169</v>
      </c>
    </row>
    <row r="63" spans="2:5" x14ac:dyDescent="0.25">
      <c r="B63" t="s">
        <v>2</v>
      </c>
      <c r="C63" t="b">
        <f t="shared" si="5"/>
        <v>1</v>
      </c>
      <c r="D63" t="s">
        <v>170</v>
      </c>
      <c r="E63" s="6" t="s">
        <v>171</v>
      </c>
    </row>
    <row r="64" spans="2:5" x14ac:dyDescent="0.25">
      <c r="B64" t="s">
        <v>1</v>
      </c>
      <c r="C64" t="b">
        <f t="shared" si="5"/>
        <v>1</v>
      </c>
      <c r="D64" t="s">
        <v>170</v>
      </c>
      <c r="E64" s="6" t="s">
        <v>190</v>
      </c>
    </row>
    <row r="65" spans="2:5" x14ac:dyDescent="0.25">
      <c r="B65" t="s">
        <v>3</v>
      </c>
      <c r="C65" t="b">
        <f t="shared" si="5"/>
        <v>1</v>
      </c>
      <c r="D65" t="s">
        <v>170</v>
      </c>
      <c r="E65" s="6" t="s">
        <v>191</v>
      </c>
    </row>
    <row r="66" spans="2:5" x14ac:dyDescent="0.25">
      <c r="B66" t="s">
        <v>2</v>
      </c>
      <c r="C66" t="b">
        <f t="shared" si="5"/>
        <v>1</v>
      </c>
      <c r="D66" t="s">
        <v>184</v>
      </c>
      <c r="E66" s="6" t="s">
        <v>185</v>
      </c>
    </row>
    <row r="67" spans="2:5" x14ac:dyDescent="0.25">
      <c r="B67" t="s">
        <v>1</v>
      </c>
      <c r="C67" t="b">
        <f t="shared" si="5"/>
        <v>1</v>
      </c>
      <c r="D67" t="s">
        <v>184</v>
      </c>
      <c r="E67" s="6" t="s">
        <v>192</v>
      </c>
    </row>
    <row r="68" spans="2:5" x14ac:dyDescent="0.25">
      <c r="B68" t="s">
        <v>3</v>
      </c>
      <c r="C68" t="b">
        <f t="shared" si="5"/>
        <v>1</v>
      </c>
      <c r="D68" t="s">
        <v>184</v>
      </c>
      <c r="E68" s="6" t="s">
        <v>193</v>
      </c>
    </row>
    <row r="69" spans="2:5" x14ac:dyDescent="0.25">
      <c r="B69" t="s">
        <v>2</v>
      </c>
      <c r="C69" t="b">
        <f t="shared" ref="C69:C80" si="6">DE</f>
        <v>1</v>
      </c>
      <c r="D69" t="s">
        <v>73</v>
      </c>
      <c r="E69" s="6" t="s">
        <v>71</v>
      </c>
    </row>
    <row r="70" spans="2:5" x14ac:dyDescent="0.25">
      <c r="B70" t="s">
        <v>1</v>
      </c>
      <c r="C70" t="b">
        <f t="shared" si="6"/>
        <v>1</v>
      </c>
      <c r="D70" t="s">
        <v>73</v>
      </c>
      <c r="E70" s="6" t="s">
        <v>147</v>
      </c>
    </row>
    <row r="71" spans="2:5" x14ac:dyDescent="0.25">
      <c r="B71" t="s">
        <v>3</v>
      </c>
      <c r="C71" t="b">
        <f t="shared" si="6"/>
        <v>1</v>
      </c>
      <c r="D71" t="s">
        <v>73</v>
      </c>
      <c r="E71" s="6" t="s">
        <v>148</v>
      </c>
    </row>
    <row r="72" spans="2:5" x14ac:dyDescent="0.25">
      <c r="B72" t="s">
        <v>2</v>
      </c>
      <c r="C72" t="b">
        <f t="shared" si="6"/>
        <v>1</v>
      </c>
      <c r="D72" t="s">
        <v>75</v>
      </c>
      <c r="E72" s="6" t="s">
        <v>78</v>
      </c>
    </row>
    <row r="73" spans="2:5" x14ac:dyDescent="0.25">
      <c r="B73" t="s">
        <v>1</v>
      </c>
      <c r="C73" t="b">
        <f t="shared" si="6"/>
        <v>1</v>
      </c>
      <c r="D73" t="s">
        <v>75</v>
      </c>
      <c r="E73" s="6" t="s">
        <v>149</v>
      </c>
    </row>
    <row r="74" spans="2:5" x14ac:dyDescent="0.25">
      <c r="B74" t="s">
        <v>3</v>
      </c>
      <c r="C74" t="b">
        <f t="shared" si="6"/>
        <v>1</v>
      </c>
      <c r="D74" t="s">
        <v>75</v>
      </c>
      <c r="E74" s="6" t="s">
        <v>150</v>
      </c>
    </row>
    <row r="75" spans="2:5" x14ac:dyDescent="0.25">
      <c r="B75" t="s">
        <v>2</v>
      </c>
      <c r="C75" t="b">
        <f t="shared" si="6"/>
        <v>1</v>
      </c>
      <c r="D75" t="s">
        <v>72</v>
      </c>
      <c r="E75" s="6" t="s">
        <v>74</v>
      </c>
    </row>
    <row r="76" spans="2:5" x14ac:dyDescent="0.25">
      <c r="B76" t="s">
        <v>1</v>
      </c>
      <c r="C76" t="b">
        <f t="shared" si="6"/>
        <v>1</v>
      </c>
      <c r="D76" t="s">
        <v>72</v>
      </c>
      <c r="E76" s="6" t="s">
        <v>151</v>
      </c>
    </row>
    <row r="77" spans="2:5" x14ac:dyDescent="0.25">
      <c r="B77" t="s">
        <v>3</v>
      </c>
      <c r="C77" t="b">
        <f t="shared" si="6"/>
        <v>1</v>
      </c>
      <c r="D77" t="s">
        <v>72</v>
      </c>
      <c r="E77" s="6" t="s">
        <v>152</v>
      </c>
    </row>
    <row r="78" spans="2:5" x14ac:dyDescent="0.25">
      <c r="B78" t="s">
        <v>2</v>
      </c>
      <c r="C78" t="b">
        <f t="shared" si="6"/>
        <v>1</v>
      </c>
      <c r="D78" t="s">
        <v>76</v>
      </c>
      <c r="E78" s="8" t="s">
        <v>77</v>
      </c>
    </row>
    <row r="79" spans="2:5" x14ac:dyDescent="0.25">
      <c r="B79" t="s">
        <v>1</v>
      </c>
      <c r="C79" t="b">
        <f t="shared" si="6"/>
        <v>1</v>
      </c>
      <c r="D79" t="s">
        <v>76</v>
      </c>
      <c r="E79" s="8" t="s">
        <v>153</v>
      </c>
    </row>
    <row r="80" spans="2:5" x14ac:dyDescent="0.25">
      <c r="B80" t="s">
        <v>3</v>
      </c>
      <c r="C80" t="b">
        <f t="shared" si="6"/>
        <v>1</v>
      </c>
      <c r="D80" t="s">
        <v>76</v>
      </c>
      <c r="E80" s="8" t="s">
        <v>154</v>
      </c>
    </row>
    <row r="81" spans="2:5" x14ac:dyDescent="0.25">
      <c r="B81" t="s">
        <v>2</v>
      </c>
      <c r="C81" t="b">
        <f t="shared" ref="C81:C83" si="7">VX_T</f>
        <v>1</v>
      </c>
      <c r="D81" t="s">
        <v>188</v>
      </c>
      <c r="E81" s="8" t="s">
        <v>189</v>
      </c>
    </row>
    <row r="82" spans="2:5" x14ac:dyDescent="0.25">
      <c r="B82" t="s">
        <v>1</v>
      </c>
      <c r="C82" t="b">
        <f t="shared" si="7"/>
        <v>1</v>
      </c>
      <c r="D82" t="s">
        <v>188</v>
      </c>
      <c r="E82" s="8" t="s">
        <v>194</v>
      </c>
    </row>
    <row r="83" spans="2:5" x14ac:dyDescent="0.25">
      <c r="B83" t="s">
        <v>3</v>
      </c>
      <c r="C83" t="b">
        <f t="shared" si="7"/>
        <v>1</v>
      </c>
      <c r="D83" t="s">
        <v>188</v>
      </c>
      <c r="E83" s="8" t="s">
        <v>195</v>
      </c>
    </row>
    <row r="84" spans="2:5" x14ac:dyDescent="0.25">
      <c r="B84" t="s">
        <v>2</v>
      </c>
      <c r="C84" t="b">
        <f t="shared" ref="C84:C92" si="8">VX_T</f>
        <v>1</v>
      </c>
      <c r="D84" t="s">
        <v>85</v>
      </c>
      <c r="E84" s="6" t="s">
        <v>88</v>
      </c>
    </row>
    <row r="85" spans="2:5" x14ac:dyDescent="0.25">
      <c r="B85" t="s">
        <v>1</v>
      </c>
      <c r="C85" t="b">
        <f t="shared" si="8"/>
        <v>1</v>
      </c>
      <c r="D85" t="s">
        <v>85</v>
      </c>
      <c r="E85" s="6" t="s">
        <v>89</v>
      </c>
    </row>
    <row r="86" spans="2:5" x14ac:dyDescent="0.25">
      <c r="B86" t="s">
        <v>3</v>
      </c>
      <c r="C86" t="b">
        <f t="shared" si="8"/>
        <v>1</v>
      </c>
      <c r="D86" t="s">
        <v>85</v>
      </c>
      <c r="E86" s="6" t="s">
        <v>90</v>
      </c>
    </row>
    <row r="87" spans="2:5" x14ac:dyDescent="0.25">
      <c r="B87" t="s">
        <v>2</v>
      </c>
      <c r="C87" t="b">
        <f t="shared" si="8"/>
        <v>1</v>
      </c>
      <c r="D87" t="s">
        <v>86</v>
      </c>
      <c r="E87" s="6" t="s">
        <v>87</v>
      </c>
    </row>
    <row r="88" spans="2:5" x14ac:dyDescent="0.25">
      <c r="B88" t="s">
        <v>1</v>
      </c>
      <c r="C88" t="b">
        <f t="shared" si="8"/>
        <v>1</v>
      </c>
      <c r="D88" t="s">
        <v>86</v>
      </c>
      <c r="E88" s="6" t="s">
        <v>91</v>
      </c>
    </row>
    <row r="89" spans="2:5" x14ac:dyDescent="0.25">
      <c r="B89" t="s">
        <v>3</v>
      </c>
      <c r="C89" t="b">
        <f t="shared" si="8"/>
        <v>1</v>
      </c>
      <c r="D89" t="s">
        <v>86</v>
      </c>
      <c r="E89" s="6" t="s">
        <v>104</v>
      </c>
    </row>
    <row r="90" spans="2:5" x14ac:dyDescent="0.25">
      <c r="B90" t="s">
        <v>2</v>
      </c>
      <c r="C90" t="b">
        <f t="shared" si="8"/>
        <v>1</v>
      </c>
      <c r="D90" t="s">
        <v>118</v>
      </c>
      <c r="E90" t="s">
        <v>115</v>
      </c>
    </row>
    <row r="91" spans="2:5" x14ac:dyDescent="0.25">
      <c r="B91" t="s">
        <v>1</v>
      </c>
      <c r="C91" t="b">
        <f t="shared" si="8"/>
        <v>1</v>
      </c>
      <c r="D91" t="s">
        <v>118</v>
      </c>
      <c r="E91" t="s">
        <v>116</v>
      </c>
    </row>
    <row r="92" spans="2:5" x14ac:dyDescent="0.25">
      <c r="B92" t="s">
        <v>3</v>
      </c>
      <c r="C92" t="b">
        <f t="shared" si="8"/>
        <v>1</v>
      </c>
      <c r="D92" t="s">
        <v>118</v>
      </c>
      <c r="E92" t="s">
        <v>117</v>
      </c>
    </row>
  </sheetData>
  <conditionalFormatting sqref="C16:C18">
    <cfRule type="containsText" dxfId="26" priority="2" operator="containsText" text="TRUE">
      <formula>NOT(ISERROR(SEARCH("TRUE",C16)))</formula>
    </cfRule>
  </conditionalFormatting>
  <conditionalFormatting sqref="C1:C15 C19:C80 C84:C92">
    <cfRule type="containsText" dxfId="25" priority="20" operator="containsText" text="TRUE">
      <formula>NOT(ISERROR(SEARCH("TRUE",C1)))</formula>
    </cfRule>
    <cfRule type="colorScale" priority="21">
      <colorScale>
        <cfvo type="min"/>
        <cfvo type="percentile" val="50"/>
        <cfvo type="max"/>
        <color rgb="FFF8696B"/>
        <color rgb="FFFCFCFF"/>
        <color rgb="FF63BE7B"/>
      </colorScale>
    </cfRule>
  </conditionalFormatting>
  <conditionalFormatting sqref="C81:C83">
    <cfRule type="containsText" dxfId="24" priority="1" operator="containsText" text="TRUE">
      <formula>NOT(ISERROR(SEARCH("TRUE",C81)))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E160"/>
  <sheetViews>
    <sheetView topLeftCell="B109" zoomScaleNormal="100" workbookViewId="0">
      <selection activeCell="D120" sqref="D120"/>
    </sheetView>
  </sheetViews>
  <sheetFormatPr defaultRowHeight="15" x14ac:dyDescent="0.25"/>
  <cols>
    <col min="3" max="3" width="8.42578125" bestFit="1" customWidth="1"/>
    <col min="4" max="4" width="40.140625" bestFit="1" customWidth="1"/>
  </cols>
  <sheetData>
    <row r="1" spans="1:5" x14ac:dyDescent="0.25">
      <c r="A1">
        <v>1.9999999552965164E-2</v>
      </c>
      <c r="B1" t="s">
        <v>2</v>
      </c>
      <c r="C1" t="b">
        <f t="shared" ref="C1:C13" si="0">VGE_T</f>
        <v>1</v>
      </c>
      <c r="D1" t="s">
        <v>4</v>
      </c>
      <c r="E1" t="s">
        <v>22</v>
      </c>
    </row>
    <row r="2" spans="1:5" x14ac:dyDescent="0.25">
      <c r="A2">
        <v>0.25</v>
      </c>
      <c r="B2" t="s">
        <v>1</v>
      </c>
      <c r="C2" t="b">
        <f t="shared" si="0"/>
        <v>1</v>
      </c>
      <c r="D2" t="s">
        <v>4</v>
      </c>
      <c r="E2" t="s">
        <v>264</v>
      </c>
    </row>
    <row r="3" spans="1:5" x14ac:dyDescent="0.25">
      <c r="A3">
        <v>0.72000002861022949</v>
      </c>
      <c r="B3" t="s">
        <v>3</v>
      </c>
      <c r="C3" t="b">
        <f t="shared" si="0"/>
        <v>1</v>
      </c>
      <c r="D3" t="s">
        <v>4</v>
      </c>
      <c r="E3" t="s">
        <v>265</v>
      </c>
    </row>
    <row r="4" spans="1:5" s="26" customFormat="1" x14ac:dyDescent="0.25">
      <c r="A4" s="26">
        <v>0.93999999761581421</v>
      </c>
      <c r="B4" s="26" t="s">
        <v>138</v>
      </c>
      <c r="C4" s="26" t="b">
        <f>IF(VGE_T*O_ModelBB4All&gt;0,TRUE(),FALSE())</f>
        <v>1</v>
      </c>
      <c r="D4" s="26" t="s">
        <v>4</v>
      </c>
      <c r="E4" s="26" t="s">
        <v>266</v>
      </c>
    </row>
    <row r="5" spans="1:5" x14ac:dyDescent="0.25">
      <c r="A5">
        <v>1.2300000190734863</v>
      </c>
      <c r="B5" t="s">
        <v>2</v>
      </c>
      <c r="C5" t="b">
        <f t="shared" si="0"/>
        <v>1</v>
      </c>
      <c r="D5" t="s">
        <v>31</v>
      </c>
      <c r="E5" t="s">
        <v>25</v>
      </c>
    </row>
    <row r="6" spans="1:5" x14ac:dyDescent="0.25">
      <c r="A6">
        <v>1.5399999618530273</v>
      </c>
      <c r="B6" t="s">
        <v>1</v>
      </c>
      <c r="C6" t="b">
        <f t="shared" si="0"/>
        <v>1</v>
      </c>
      <c r="D6" t="s">
        <v>31</v>
      </c>
      <c r="E6" t="s">
        <v>270</v>
      </c>
    </row>
    <row r="7" spans="1:5" x14ac:dyDescent="0.25">
      <c r="A7">
        <v>1.8799999952316284</v>
      </c>
      <c r="B7" t="s">
        <v>3</v>
      </c>
      <c r="C7" t="b">
        <f t="shared" si="0"/>
        <v>1</v>
      </c>
      <c r="D7" t="s">
        <v>31</v>
      </c>
      <c r="E7" t="s">
        <v>271</v>
      </c>
    </row>
    <row r="8" spans="1:5" x14ac:dyDescent="0.25">
      <c r="A8">
        <v>5.4499998092651367</v>
      </c>
      <c r="B8" t="s">
        <v>138</v>
      </c>
      <c r="C8" t="b">
        <f t="shared" si="0"/>
        <v>1</v>
      </c>
      <c r="D8" t="s">
        <v>31</v>
      </c>
      <c r="E8" t="s">
        <v>157</v>
      </c>
    </row>
    <row r="9" spans="1:5" x14ac:dyDescent="0.25">
      <c r="A9">
        <v>6.190000057220459</v>
      </c>
      <c r="B9" t="s">
        <v>138</v>
      </c>
      <c r="C9" t="b">
        <f t="shared" si="0"/>
        <v>1</v>
      </c>
      <c r="D9" t="s">
        <v>31</v>
      </c>
      <c r="E9" t="s">
        <v>156</v>
      </c>
    </row>
    <row r="10" spans="1:5" x14ac:dyDescent="0.25">
      <c r="A10">
        <v>6.8299999237060547</v>
      </c>
      <c r="B10" t="s">
        <v>138</v>
      </c>
      <c r="C10" t="b">
        <f t="shared" si="0"/>
        <v>1</v>
      </c>
      <c r="D10" t="s">
        <v>31</v>
      </c>
      <c r="E10" t="str">
        <f>"DELETE FROM 'Electricity generation - Term' WHERE NOT (COUNTRY IN ( " &amp; C_filter &amp; "));"</f>
        <v>DELETE FROM 'Electricity generation - Term' WHERE NOT (COUNTRY IN ( 'DENMARK' , 'ESTONIA' , 'FINLAND' , 'GERMANY' , 'UNITED_KINGDOM' , 'LATVIA' , 'LITHUANIA' , 'NORWAY' , 'SWEDEN' , 'POLAND' , 'NETHERLANDS'));</v>
      </c>
    </row>
    <row r="11" spans="1:5" x14ac:dyDescent="0.25">
      <c r="A11">
        <v>7.3400001525878906</v>
      </c>
      <c r="B11" t="s">
        <v>2</v>
      </c>
      <c r="C11" t="b">
        <f t="shared" si="0"/>
        <v>1</v>
      </c>
      <c r="D11" t="s">
        <v>5</v>
      </c>
      <c r="E11" t="s">
        <v>23</v>
      </c>
    </row>
    <row r="12" spans="1:5" x14ac:dyDescent="0.25">
      <c r="A12">
        <v>7.6500000953674316</v>
      </c>
      <c r="B12" t="s">
        <v>1</v>
      </c>
      <c r="C12" t="b">
        <f t="shared" si="0"/>
        <v>1</v>
      </c>
      <c r="D12" t="s">
        <v>5</v>
      </c>
      <c r="E12" t="s">
        <v>272</v>
      </c>
    </row>
    <row r="13" spans="1:5" x14ac:dyDescent="0.25">
      <c r="A13">
        <v>8.3900003433227539</v>
      </c>
      <c r="B13" t="s">
        <v>3</v>
      </c>
      <c r="C13" t="b">
        <f t="shared" si="0"/>
        <v>1</v>
      </c>
      <c r="D13" t="s">
        <v>5</v>
      </c>
      <c r="E13" t="s">
        <v>273</v>
      </c>
    </row>
    <row r="14" spans="1:5" x14ac:dyDescent="0.25">
      <c r="A14">
        <v>8.9200000762939453</v>
      </c>
      <c r="B14" t="s">
        <v>2</v>
      </c>
      <c r="C14" t="b">
        <f>QEEQ</f>
        <v>1</v>
      </c>
      <c r="D14" t="s">
        <v>21</v>
      </c>
      <c r="E14" t="s">
        <v>24</v>
      </c>
    </row>
    <row r="15" spans="1:5" x14ac:dyDescent="0.25">
      <c r="A15">
        <v>9.6400003433227539</v>
      </c>
      <c r="B15" t="s">
        <v>1</v>
      </c>
      <c r="C15" t="b">
        <f>QEEQ</f>
        <v>1</v>
      </c>
      <c r="D15" t="s">
        <v>21</v>
      </c>
      <c r="E15" t="s">
        <v>274</v>
      </c>
    </row>
    <row r="16" spans="1:5" x14ac:dyDescent="0.25">
      <c r="A16">
        <v>10.090000152587891</v>
      </c>
      <c r="B16" t="s">
        <v>3</v>
      </c>
      <c r="C16" t="b">
        <f>QEEQ</f>
        <v>1</v>
      </c>
      <c r="D16" t="s">
        <v>21</v>
      </c>
      <c r="E16" t="s">
        <v>275</v>
      </c>
    </row>
    <row r="17" spans="1:5" s="26" customFormat="1" x14ac:dyDescent="0.25">
      <c r="A17" s="26">
        <v>10.670000076293945</v>
      </c>
      <c r="B17" s="26" t="s">
        <v>138</v>
      </c>
      <c r="C17" s="26" t="b">
        <f>IF(QEEQ*O_ModelBB4All&gt;0,TRUE(),FALSE())</f>
        <v>1</v>
      </c>
      <c r="D17" s="26" t="s">
        <v>21</v>
      </c>
      <c r="E17" s="26" t="s">
        <v>276</v>
      </c>
    </row>
    <row r="18" spans="1:5" x14ac:dyDescent="0.25">
      <c r="A18">
        <v>11.170000076293945</v>
      </c>
      <c r="B18" t="s">
        <v>2</v>
      </c>
      <c r="C18" t="b">
        <f>QHEQ</f>
        <v>1</v>
      </c>
      <c r="D18" t="s">
        <v>79</v>
      </c>
      <c r="E18" t="s">
        <v>80</v>
      </c>
    </row>
    <row r="19" spans="1:5" x14ac:dyDescent="0.25">
      <c r="A19">
        <v>11.710000038146973</v>
      </c>
      <c r="B19" t="s">
        <v>1</v>
      </c>
      <c r="C19" t="b">
        <f>QHEQ</f>
        <v>1</v>
      </c>
      <c r="D19" t="s">
        <v>79</v>
      </c>
      <c r="E19" t="s">
        <v>277</v>
      </c>
    </row>
    <row r="20" spans="1:5" x14ac:dyDescent="0.25">
      <c r="A20">
        <v>12.359999656677246</v>
      </c>
      <c r="B20" t="s">
        <v>3</v>
      </c>
      <c r="C20" t="b">
        <f>QHEQ</f>
        <v>1</v>
      </c>
      <c r="D20" t="s">
        <v>79</v>
      </c>
      <c r="E20" t="s">
        <v>278</v>
      </c>
    </row>
    <row r="21" spans="1:5" s="26" customFormat="1" x14ac:dyDescent="0.25">
      <c r="A21" s="26">
        <v>12.729999542236328</v>
      </c>
      <c r="B21" s="26" t="s">
        <v>138</v>
      </c>
      <c r="C21" s="26" t="b">
        <f>IF(QHEQ*O_ModelBB4All&gt;0,TRUE(),FALSE())</f>
        <v>1</v>
      </c>
      <c r="D21" s="26" t="s">
        <v>79</v>
      </c>
      <c r="E21" s="26" t="s">
        <v>279</v>
      </c>
    </row>
    <row r="22" spans="1:5" x14ac:dyDescent="0.25">
      <c r="A22">
        <v>13.25</v>
      </c>
      <c r="B22" t="s">
        <v>2</v>
      </c>
      <c r="C22" t="b">
        <f t="shared" ref="C22:C32" si="1">VGH_T</f>
        <v>1</v>
      </c>
      <c r="D22" t="s">
        <v>26</v>
      </c>
      <c r="E22" t="s">
        <v>27</v>
      </c>
    </row>
    <row r="23" spans="1:5" x14ac:dyDescent="0.25">
      <c r="A23">
        <v>13.770000457763672</v>
      </c>
      <c r="B23" t="s">
        <v>1</v>
      </c>
      <c r="C23" t="b">
        <f t="shared" si="1"/>
        <v>1</v>
      </c>
      <c r="D23" t="s">
        <v>26</v>
      </c>
      <c r="E23" t="s">
        <v>280</v>
      </c>
    </row>
    <row r="24" spans="1:5" x14ac:dyDescent="0.25">
      <c r="A24">
        <v>14.279999732971191</v>
      </c>
      <c r="B24" t="s">
        <v>3</v>
      </c>
      <c r="C24" t="b">
        <f t="shared" si="1"/>
        <v>1</v>
      </c>
      <c r="D24" t="s">
        <v>26</v>
      </c>
      <c r="E24" t="s">
        <v>281</v>
      </c>
    </row>
    <row r="25" spans="1:5" s="26" customFormat="1" x14ac:dyDescent="0.25">
      <c r="A25" s="26">
        <v>14.880000114440918</v>
      </c>
      <c r="B25" s="26" t="s">
        <v>138</v>
      </c>
      <c r="C25" s="26" t="b">
        <f>IF(VGH_T*O_ModelBB4All&gt;0,TRUE(),FALSE())</f>
        <v>1</v>
      </c>
      <c r="D25" s="26" t="s">
        <v>26</v>
      </c>
      <c r="E25" s="26" t="s">
        <v>282</v>
      </c>
    </row>
    <row r="26" spans="1:5" x14ac:dyDescent="0.25">
      <c r="A26">
        <v>15.210000038146973</v>
      </c>
      <c r="B26" t="s">
        <v>2</v>
      </c>
      <c r="C26" t="b">
        <f t="shared" si="1"/>
        <v>1</v>
      </c>
      <c r="D26" t="s">
        <v>28</v>
      </c>
      <c r="E26" t="s">
        <v>30</v>
      </c>
    </row>
    <row r="27" spans="1:5" x14ac:dyDescent="0.25">
      <c r="A27">
        <v>15.789999961853027</v>
      </c>
      <c r="B27" t="s">
        <v>1</v>
      </c>
      <c r="C27" t="b">
        <f t="shared" si="1"/>
        <v>1</v>
      </c>
      <c r="D27" t="s">
        <v>28</v>
      </c>
      <c r="E27" t="s">
        <v>283</v>
      </c>
    </row>
    <row r="28" spans="1:5" x14ac:dyDescent="0.25">
      <c r="A28">
        <v>16.469999313354492</v>
      </c>
      <c r="B28" t="s">
        <v>3</v>
      </c>
      <c r="C28" t="b">
        <f t="shared" si="1"/>
        <v>1</v>
      </c>
      <c r="D28" t="s">
        <v>28</v>
      </c>
      <c r="E28" t="s">
        <v>284</v>
      </c>
    </row>
    <row r="29" spans="1:5" x14ac:dyDescent="0.25">
      <c r="A29">
        <v>16.840000152587891</v>
      </c>
      <c r="B29" t="s">
        <v>138</v>
      </c>
      <c r="C29" t="b">
        <f t="shared" si="1"/>
        <v>1</v>
      </c>
      <c r="D29" t="s">
        <v>28</v>
      </c>
      <c r="E29" t="str">
        <f>"DELETE FROM 'Heat generation - Term' WHERE NOT (COUNTRY IN ( " &amp; C_filter &amp; "));"</f>
        <v>DELETE FROM 'Heat generation - Term' WHERE NOT (COUNTRY IN ( 'DENMARK' , 'ESTONIA' , 'FINLAND' , 'GERMANY' , 'UNITED_KINGDOM' , 'LATVIA' , 'LITHUANIA' , 'NORWAY' , 'SWEDEN' , 'POLAND' , 'NETHERLANDS'));</v>
      </c>
    </row>
    <row r="30" spans="1:5" x14ac:dyDescent="0.25">
      <c r="A30">
        <v>17.290000915527344</v>
      </c>
      <c r="B30" t="s">
        <v>2</v>
      </c>
      <c r="C30" t="b">
        <f t="shared" si="1"/>
        <v>1</v>
      </c>
      <c r="D30" t="s">
        <v>29</v>
      </c>
      <c r="E30" t="s">
        <v>32</v>
      </c>
    </row>
    <row r="31" spans="1:5" x14ac:dyDescent="0.25">
      <c r="A31">
        <v>17.600000381469727</v>
      </c>
      <c r="B31" t="s">
        <v>1</v>
      </c>
      <c r="C31" t="b">
        <f t="shared" si="1"/>
        <v>1</v>
      </c>
      <c r="D31" t="s">
        <v>29</v>
      </c>
      <c r="E31" t="s">
        <v>285</v>
      </c>
    </row>
    <row r="32" spans="1:5" x14ac:dyDescent="0.25">
      <c r="A32">
        <v>18.100000381469727</v>
      </c>
      <c r="B32" t="s">
        <v>3</v>
      </c>
      <c r="C32" t="b">
        <f t="shared" si="1"/>
        <v>1</v>
      </c>
      <c r="D32" t="s">
        <v>29</v>
      </c>
      <c r="E32" t="s">
        <v>286</v>
      </c>
    </row>
    <row r="33" spans="1:5" x14ac:dyDescent="0.25">
      <c r="A33">
        <v>18.569999694824219</v>
      </c>
      <c r="B33" t="s">
        <v>2</v>
      </c>
      <c r="C33" t="b">
        <f t="shared" ref="C33:C50" si="2">VGF_T</f>
        <v>1</v>
      </c>
      <c r="D33" t="s">
        <v>36</v>
      </c>
      <c r="E33" t="s">
        <v>37</v>
      </c>
    </row>
    <row r="34" spans="1:5" x14ac:dyDescent="0.25">
      <c r="A34">
        <v>19.040000915527344</v>
      </c>
      <c r="B34" t="s">
        <v>1</v>
      </c>
      <c r="C34" t="b">
        <f t="shared" si="2"/>
        <v>1</v>
      </c>
      <c r="D34" t="s">
        <v>36</v>
      </c>
      <c r="E34" t="s">
        <v>289</v>
      </c>
    </row>
    <row r="35" spans="1:5" x14ac:dyDescent="0.25">
      <c r="A35">
        <v>20.159999847412109</v>
      </c>
      <c r="B35" t="s">
        <v>3</v>
      </c>
      <c r="C35" t="b">
        <f t="shared" si="2"/>
        <v>1</v>
      </c>
      <c r="D35" t="s">
        <v>36</v>
      </c>
      <c r="E35" t="s">
        <v>290</v>
      </c>
    </row>
    <row r="36" spans="1:5" s="26" customFormat="1" x14ac:dyDescent="0.25">
      <c r="A36" s="26">
        <v>20.579999923706055</v>
      </c>
      <c r="B36" s="26" t="s">
        <v>138</v>
      </c>
      <c r="C36" s="26" t="b">
        <f>IF(VGF_T*O_ModelBB4All&gt;0,TRUE(),FALSE())</f>
        <v>1</v>
      </c>
      <c r="D36" s="26" t="s">
        <v>36</v>
      </c>
      <c r="E36" s="26" t="s">
        <v>293</v>
      </c>
    </row>
    <row r="37" spans="1:5" x14ac:dyDescent="0.25">
      <c r="A37">
        <v>21.030000686645508</v>
      </c>
      <c r="B37" t="s">
        <v>2</v>
      </c>
      <c r="C37" t="b">
        <f t="shared" si="2"/>
        <v>1</v>
      </c>
      <c r="D37" t="s">
        <v>38</v>
      </c>
      <c r="E37" t="s">
        <v>40</v>
      </c>
    </row>
    <row r="38" spans="1:5" x14ac:dyDescent="0.25">
      <c r="A38">
        <v>21.649999618530273</v>
      </c>
      <c r="B38" t="s">
        <v>1</v>
      </c>
      <c r="C38" t="b">
        <f t="shared" si="2"/>
        <v>1</v>
      </c>
      <c r="D38" t="s">
        <v>38</v>
      </c>
      <c r="E38" t="s">
        <v>291</v>
      </c>
    </row>
    <row r="39" spans="1:5" x14ac:dyDescent="0.25">
      <c r="A39">
        <v>22.319999694824219</v>
      </c>
      <c r="B39" t="s">
        <v>3</v>
      </c>
      <c r="C39" t="b">
        <f t="shared" si="2"/>
        <v>1</v>
      </c>
      <c r="D39" t="s">
        <v>38</v>
      </c>
      <c r="E39" t="s">
        <v>292</v>
      </c>
    </row>
    <row r="40" spans="1:5" x14ac:dyDescent="0.25">
      <c r="A40">
        <v>22.760000228881836</v>
      </c>
      <c r="B40" t="s">
        <v>138</v>
      </c>
      <c r="C40" t="b">
        <f t="shared" si="2"/>
        <v>1</v>
      </c>
      <c r="D40" t="s">
        <v>38</v>
      </c>
      <c r="E40" t="str">
        <f>"DELETE FROM 'Fuel consumption - Term' WHERE NOT (COUNTRY IN ( " &amp; C_filter &amp; "));"</f>
        <v>DELETE FROM 'Fuel consumption - Term' WHERE NOT (COUNTRY IN ( 'DENMARK' , 'ESTONIA' , 'FINLAND' , 'GERMANY' , 'UNITED_KINGDOM' , 'LATVIA' , 'LITHUANIA' , 'NORWAY' , 'SWEDEN' , 'POLAND' , 'NETHERLANDS'));</v>
      </c>
    </row>
    <row r="41" spans="1:5" x14ac:dyDescent="0.25">
      <c r="A41">
        <v>23.209999084472656</v>
      </c>
      <c r="B41" t="s">
        <v>2</v>
      </c>
      <c r="C41" t="b">
        <f t="shared" si="2"/>
        <v>1</v>
      </c>
      <c r="D41" t="s">
        <v>39</v>
      </c>
      <c r="E41" t="s">
        <v>41</v>
      </c>
    </row>
    <row r="42" spans="1:5" x14ac:dyDescent="0.25">
      <c r="A42">
        <v>23.540000915527344</v>
      </c>
      <c r="B42" t="s">
        <v>1</v>
      </c>
      <c r="C42" t="b">
        <f t="shared" si="2"/>
        <v>1</v>
      </c>
      <c r="D42" t="s">
        <v>39</v>
      </c>
      <c r="E42" t="s">
        <v>287</v>
      </c>
    </row>
    <row r="43" spans="1:5" x14ac:dyDescent="0.25">
      <c r="A43">
        <v>24.489999771118164</v>
      </c>
      <c r="B43" t="s">
        <v>3</v>
      </c>
      <c r="C43" t="b">
        <f t="shared" si="2"/>
        <v>1</v>
      </c>
      <c r="D43" t="s">
        <v>39</v>
      </c>
      <c r="E43" t="s">
        <v>288</v>
      </c>
    </row>
    <row r="44" spans="1:5" x14ac:dyDescent="0.25">
      <c r="A44">
        <v>24.989999771118164</v>
      </c>
      <c r="B44" t="s">
        <v>2</v>
      </c>
      <c r="C44" t="b">
        <f t="shared" si="2"/>
        <v>1</v>
      </c>
      <c r="D44" t="s">
        <v>43</v>
      </c>
      <c r="E44" t="s">
        <v>42</v>
      </c>
    </row>
    <row r="45" spans="1:5" x14ac:dyDescent="0.25">
      <c r="A45">
        <v>25.670000076293945</v>
      </c>
      <c r="B45" t="s">
        <v>1</v>
      </c>
      <c r="C45" t="b">
        <f t="shared" si="2"/>
        <v>1</v>
      </c>
      <c r="D45" t="s">
        <v>43</v>
      </c>
      <c r="E45" t="s">
        <v>294</v>
      </c>
    </row>
    <row r="46" spans="1:5" x14ac:dyDescent="0.25">
      <c r="A46">
        <v>26.280000686645508</v>
      </c>
      <c r="B46" t="s">
        <v>3</v>
      </c>
      <c r="C46" t="b">
        <f t="shared" si="2"/>
        <v>1</v>
      </c>
      <c r="D46" t="s">
        <v>43</v>
      </c>
      <c r="E46" t="s">
        <v>295</v>
      </c>
    </row>
    <row r="47" spans="1:5" x14ac:dyDescent="0.25">
      <c r="A47">
        <v>27.229999542236328</v>
      </c>
      <c r="B47" t="s">
        <v>138</v>
      </c>
      <c r="C47" t="b">
        <f t="shared" si="2"/>
        <v>1</v>
      </c>
      <c r="D47" t="s">
        <v>43</v>
      </c>
      <c r="E47" t="str">
        <f>"DELETE FROM 'Emissions - Term' WHERE NOT (COUNTRY IN ( " &amp; C_filter &amp; "));"</f>
        <v>DELETE FROM 'Emissions - Term' WHERE NOT (COUNTRY IN ( 'DENMARK' , 'ESTONIA' , 'FINLAND' , 'GERMANY' , 'UNITED_KINGDOM' , 'LATVIA' , 'LITHUANIA' , 'NORWAY' , 'SWEDEN' , 'POLAND' , 'NETHERLANDS'));</v>
      </c>
    </row>
    <row r="48" spans="1:5" x14ac:dyDescent="0.25">
      <c r="A48">
        <v>27.799999237060547</v>
      </c>
      <c r="B48" t="s">
        <v>2</v>
      </c>
      <c r="C48" t="b">
        <f t="shared" si="2"/>
        <v>1</v>
      </c>
      <c r="D48" t="s">
        <v>44</v>
      </c>
      <c r="E48" t="s">
        <v>45</v>
      </c>
    </row>
    <row r="49" spans="1:5" x14ac:dyDescent="0.25">
      <c r="A49">
        <v>28.329999923706055</v>
      </c>
      <c r="B49" t="s">
        <v>1</v>
      </c>
      <c r="C49" t="b">
        <f t="shared" si="2"/>
        <v>1</v>
      </c>
      <c r="D49" t="s">
        <v>44</v>
      </c>
      <c r="E49" t="s">
        <v>175</v>
      </c>
    </row>
    <row r="50" spans="1:5" x14ac:dyDescent="0.25">
      <c r="A50">
        <v>28.780000686645508</v>
      </c>
      <c r="B50" t="s">
        <v>3</v>
      </c>
      <c r="C50" t="b">
        <f t="shared" si="2"/>
        <v>1</v>
      </c>
      <c r="D50" t="s">
        <v>44</v>
      </c>
      <c r="E50" t="s">
        <v>296</v>
      </c>
    </row>
    <row r="51" spans="1:5" x14ac:dyDescent="0.25">
      <c r="A51">
        <v>29.379999160766602</v>
      </c>
      <c r="B51" t="s">
        <v>2</v>
      </c>
      <c r="C51" t="b">
        <f t="shared" ref="C51:C58" si="3">STO</f>
        <v>1</v>
      </c>
      <c r="D51" t="s">
        <v>63</v>
      </c>
      <c r="E51" t="s">
        <v>64</v>
      </c>
    </row>
    <row r="52" spans="1:5" x14ac:dyDescent="0.25">
      <c r="A52">
        <v>29.670000076293945</v>
      </c>
      <c r="B52" t="s">
        <v>1</v>
      </c>
      <c r="C52" t="b">
        <f t="shared" si="3"/>
        <v>1</v>
      </c>
      <c r="D52" t="s">
        <v>63</v>
      </c>
      <c r="E52" t="s">
        <v>176</v>
      </c>
    </row>
    <row r="53" spans="1:5" x14ac:dyDescent="0.25">
      <c r="A53">
        <v>30.040000915527344</v>
      </c>
      <c r="B53" t="s">
        <v>3</v>
      </c>
      <c r="C53" t="b">
        <f t="shared" si="3"/>
        <v>1</v>
      </c>
      <c r="D53" t="s">
        <v>63</v>
      </c>
      <c r="E53" s="6" t="s">
        <v>298</v>
      </c>
    </row>
    <row r="54" spans="1:5" s="26" customFormat="1" x14ac:dyDescent="0.25">
      <c r="A54" s="26">
        <v>30.760000228881836</v>
      </c>
      <c r="B54" s="26" t="s">
        <v>138</v>
      </c>
      <c r="C54" s="26" t="b">
        <f>IF(STO*O_ModelBB4All&gt;0,TRUE(),FALSE())</f>
        <v>1</v>
      </c>
      <c r="D54" s="26" t="s">
        <v>63</v>
      </c>
      <c r="E54" s="6" t="str">
        <f>"DELETE FROM [" &amp; D54 &amp;"] WHERE NOT ((BaseYear=ModelYear AND BaseYear&lt;(SELECT MAX(BaseYear) FROM [" &amp; D54 &amp;"])) OR (BaseYear=(SELECT MAX(BaseYear) FROM [" &amp; D54 &amp;"])));"</f>
        <v>DELETE FROM [Heat storage volume] WHERE NOT ((BaseYear=ModelYear AND BaseYear&lt;(SELECT MAX(BaseYear) FROM [Heat storage volume])) OR (BaseYear=(SELECT MAX(BaseYear) FROM [Heat storage volume])));</v>
      </c>
    </row>
    <row r="55" spans="1:5" x14ac:dyDescent="0.25">
      <c r="A55">
        <v>31.120000839233398</v>
      </c>
      <c r="B55" t="s">
        <v>138</v>
      </c>
      <c r="C55" t="b">
        <f t="shared" si="3"/>
        <v>1</v>
      </c>
      <c r="D55" t="s">
        <v>63</v>
      </c>
      <c r="E55" s="6" t="str">
        <f>"DELETE FROM 'Heat Storage volume' WHERE NOT (COUNTRY IN ( " &amp; C_filter &amp; "));"</f>
        <v>DELETE FROM 'Heat Storage volume' WHERE NOT (COUNTRY IN ( 'DENMARK' , 'ESTONIA' , 'FINLAND' , 'GERMANY' , 'UNITED_KINGDOM' , 'LATVIA' , 'LITHUANIA' , 'NORWAY' , 'SWEDEN' , 'POLAND' , 'NETHERLANDS'));</v>
      </c>
    </row>
    <row r="56" spans="1:5" x14ac:dyDescent="0.25">
      <c r="A56">
        <v>31.649999618530273</v>
      </c>
      <c r="B56" t="s">
        <v>2</v>
      </c>
      <c r="C56" t="b">
        <f t="shared" si="3"/>
        <v>1</v>
      </c>
      <c r="D56" t="s">
        <v>65</v>
      </c>
      <c r="E56" t="s">
        <v>66</v>
      </c>
    </row>
    <row r="57" spans="1:5" x14ac:dyDescent="0.25">
      <c r="A57">
        <v>32.369998931884766</v>
      </c>
      <c r="B57" t="s">
        <v>1</v>
      </c>
      <c r="C57" t="b">
        <f t="shared" si="3"/>
        <v>1</v>
      </c>
      <c r="D57" t="s">
        <v>65</v>
      </c>
      <c r="E57" t="s">
        <v>177</v>
      </c>
    </row>
    <row r="58" spans="1:5" x14ac:dyDescent="0.25">
      <c r="A58">
        <v>32.939998626708984</v>
      </c>
      <c r="B58" t="s">
        <v>3</v>
      </c>
      <c r="C58" t="b">
        <f t="shared" si="3"/>
        <v>1</v>
      </c>
      <c r="D58" t="s">
        <v>65</v>
      </c>
      <c r="E58" s="6" t="s">
        <v>297</v>
      </c>
    </row>
    <row r="59" spans="1:5" s="26" customFormat="1" x14ac:dyDescent="0.25">
      <c r="A59" s="26">
        <v>33.560001373291016</v>
      </c>
      <c r="B59" s="26" t="s">
        <v>138</v>
      </c>
      <c r="C59" s="26" t="b">
        <f>IF(STO*O_ModelBB4All&gt;0,TRUE(),FALSE())</f>
        <v>1</v>
      </c>
      <c r="D59" s="26" t="s">
        <v>65</v>
      </c>
      <c r="E59" s="6" t="str">
        <f>"DELETE FROM [" &amp; D59 &amp;"] WHERE NOT ((BaseYear=ModelYear AND BaseYear&lt;(SELECT MAX(BaseYear) FROM [" &amp; D59 &amp;"])) OR (BaseYear=(SELECT MAX(BaseYear) FROM [" &amp; D59 &amp;"])));"</f>
        <v>DELETE FROM [Weekly Hydro Storage Volume] WHERE NOT ((BaseYear=ModelYear AND BaseYear&lt;(SELECT MAX(BaseYear) FROM [Weekly Hydro Storage Volume])) OR (BaseYear=(SELECT MAX(BaseYear) FROM [Weekly Hydro Storage Volume])));</v>
      </c>
    </row>
    <row r="60" spans="1:5" x14ac:dyDescent="0.25">
      <c r="A60">
        <v>34.450000762939453</v>
      </c>
      <c r="B60" t="s">
        <v>2</v>
      </c>
      <c r="C60" t="b">
        <f>VGKN</f>
        <v>1</v>
      </c>
      <c r="D60" t="s">
        <v>206</v>
      </c>
      <c r="E60" t="s">
        <v>207</v>
      </c>
    </row>
    <row r="61" spans="1:5" x14ac:dyDescent="0.25">
      <c r="A61">
        <v>35.069999694824219</v>
      </c>
      <c r="B61" t="s">
        <v>1</v>
      </c>
      <c r="C61" t="b">
        <f>VGKN</f>
        <v>1</v>
      </c>
      <c r="D61" t="s">
        <v>206</v>
      </c>
      <c r="E61" t="s">
        <v>299</v>
      </c>
    </row>
    <row r="62" spans="1:5" x14ac:dyDescent="0.25">
      <c r="A62">
        <v>35.759998321533203</v>
      </c>
      <c r="B62" t="s">
        <v>3</v>
      </c>
      <c r="C62" t="b">
        <f>VGKN</f>
        <v>1</v>
      </c>
      <c r="D62" t="s">
        <v>206</v>
      </c>
      <c r="E62" t="s">
        <v>300</v>
      </c>
    </row>
    <row r="63" spans="1:5" s="26" customFormat="1" x14ac:dyDescent="0.25">
      <c r="A63" s="26">
        <v>36.720001220703125</v>
      </c>
      <c r="B63" s="26" t="s">
        <v>138</v>
      </c>
      <c r="C63" s="26" t="b">
        <f>IF(VGKN*O_ModelBB4All&gt;0,TRUE(),FALSE())</f>
        <v>1</v>
      </c>
      <c r="D63" s="26" t="s">
        <v>206</v>
      </c>
      <c r="E63" s="6" t="str">
        <f>"DELETE FROM [" &amp; D63 &amp;"] WHERE NOT ((BaseYear=ModelYear AND BaseYear&lt;(SELECT MAX(BaseYear) FROM [" &amp; D63 &amp;"])) OR (BaseYear=(SELECT MAX(BaseYear) FROM [" &amp; D63 &amp;"])));"</f>
        <v>DELETE FROM [Cap_Invest_MW] WHERE NOT ((BaseYear=ModelYear AND BaseYear&lt;(SELECT MAX(BaseYear) FROM [Cap_Invest_MW])) OR (BaseYear=(SELECT MAX(BaseYear) FROM [Cap_Invest_MW])));</v>
      </c>
    </row>
    <row r="64" spans="1:5" x14ac:dyDescent="0.25">
      <c r="A64">
        <v>38.130001068115234</v>
      </c>
      <c r="B64" t="s">
        <v>138</v>
      </c>
      <c r="C64" t="b">
        <f>VGKN</f>
        <v>1</v>
      </c>
      <c r="D64" t="s">
        <v>206</v>
      </c>
      <c r="E64" t="s">
        <v>208</v>
      </c>
    </row>
    <row r="65" spans="1:5" x14ac:dyDescent="0.25">
      <c r="A65">
        <v>39.860000610351563</v>
      </c>
      <c r="B65" t="s">
        <v>138</v>
      </c>
      <c r="C65" t="b">
        <f>VGKN</f>
        <v>1</v>
      </c>
      <c r="D65" t="s">
        <v>206</v>
      </c>
      <c r="E65" t="s">
        <v>209</v>
      </c>
    </row>
    <row r="66" spans="1:5" x14ac:dyDescent="0.25">
      <c r="A66">
        <v>40.169998168945313</v>
      </c>
      <c r="B66" t="s">
        <v>2</v>
      </c>
      <c r="C66" t="b">
        <f t="shared" ref="C66:C70" si="4">IGK</f>
        <v>1</v>
      </c>
      <c r="D66" t="s">
        <v>158</v>
      </c>
      <c r="E66" s="6" t="s">
        <v>159</v>
      </c>
    </row>
    <row r="67" spans="1:5" x14ac:dyDescent="0.25">
      <c r="A67">
        <v>40.790000915527344</v>
      </c>
      <c r="B67" t="s">
        <v>1</v>
      </c>
      <c r="C67" t="b">
        <f t="shared" si="4"/>
        <v>1</v>
      </c>
      <c r="D67" t="s">
        <v>158</v>
      </c>
      <c r="E67" s="6" t="s">
        <v>160</v>
      </c>
    </row>
    <row r="68" spans="1:5" x14ac:dyDescent="0.25">
      <c r="A68">
        <v>41.810001373291016</v>
      </c>
      <c r="B68" t="s">
        <v>3</v>
      </c>
      <c r="C68" t="b">
        <f t="shared" si="4"/>
        <v>1</v>
      </c>
      <c r="D68" t="s">
        <v>158</v>
      </c>
      <c r="E68" s="6" t="s">
        <v>301</v>
      </c>
    </row>
    <row r="69" spans="1:5" x14ac:dyDescent="0.25">
      <c r="A69">
        <v>43.450000762939453</v>
      </c>
      <c r="B69" t="s">
        <v>138</v>
      </c>
      <c r="C69" t="b">
        <f t="shared" si="4"/>
        <v>1</v>
      </c>
      <c r="D69" t="s">
        <v>158</v>
      </c>
      <c r="E69" t="s">
        <v>162</v>
      </c>
    </row>
    <row r="70" spans="1:5" x14ac:dyDescent="0.25">
      <c r="A70">
        <v>48</v>
      </c>
      <c r="B70" t="s">
        <v>138</v>
      </c>
      <c r="C70" t="b">
        <f t="shared" si="4"/>
        <v>1</v>
      </c>
      <c r="D70" t="s">
        <v>158</v>
      </c>
      <c r="E70" t="s">
        <v>163</v>
      </c>
    </row>
    <row r="71" spans="1:5" x14ac:dyDescent="0.25">
      <c r="A71">
        <v>48.490001678466797</v>
      </c>
      <c r="B71" t="s">
        <v>2</v>
      </c>
      <c r="C71" t="b">
        <f>VGKN</f>
        <v>1</v>
      </c>
      <c r="D71" t="s">
        <v>164</v>
      </c>
      <c r="E71" t="s">
        <v>165</v>
      </c>
    </row>
    <row r="72" spans="1:5" x14ac:dyDescent="0.25">
      <c r="A72">
        <v>48.880001068115234</v>
      </c>
      <c r="B72" t="s">
        <v>1</v>
      </c>
      <c r="C72" t="b">
        <f>VGKN</f>
        <v>1</v>
      </c>
      <c r="D72" t="s">
        <v>164</v>
      </c>
      <c r="E72" t="s">
        <v>302</v>
      </c>
    </row>
    <row r="73" spans="1:5" x14ac:dyDescent="0.25">
      <c r="A73">
        <v>49.259998321533203</v>
      </c>
      <c r="B73" t="s">
        <v>3</v>
      </c>
      <c r="C73" t="b">
        <f>VGKN</f>
        <v>1</v>
      </c>
      <c r="D73" t="s">
        <v>164</v>
      </c>
      <c r="E73" t="s">
        <v>303</v>
      </c>
    </row>
    <row r="74" spans="1:5" x14ac:dyDescent="0.25">
      <c r="A74">
        <v>50.340000152587891</v>
      </c>
      <c r="B74" t="s">
        <v>138</v>
      </c>
      <c r="C74" t="b">
        <f>VGKN</f>
        <v>1</v>
      </c>
      <c r="D74" t="s">
        <v>164</v>
      </c>
      <c r="E74" t="s">
        <v>304</v>
      </c>
    </row>
    <row r="75" spans="1:5" x14ac:dyDescent="0.25">
      <c r="A75">
        <v>51.840000152587891</v>
      </c>
      <c r="B75" t="s">
        <v>138</v>
      </c>
      <c r="C75" t="b">
        <f>VGKN</f>
        <v>1</v>
      </c>
      <c r="D75" t="s">
        <v>164</v>
      </c>
      <c r="E75" t="s">
        <v>169</v>
      </c>
    </row>
    <row r="76" spans="1:5" s="26" customFormat="1" x14ac:dyDescent="0.25">
      <c r="A76" s="26">
        <v>52.150001525878906</v>
      </c>
      <c r="B76" s="26" t="s">
        <v>138</v>
      </c>
      <c r="C76" s="26" t="b">
        <f>IF(VGKN*O_ModelBB4All&gt;0,TRUE(),FALSE())</f>
        <v>1</v>
      </c>
      <c r="D76" s="26" t="s">
        <v>164</v>
      </c>
      <c r="E76" s="6" t="str">
        <f>"DELETE FROM [" &amp; D76 &amp;"] WHERE NOT ((BaseYear=ModelYear AND BaseYear&lt;(SELECT MAX(BaseYear) FROM [" &amp; D76 &amp;"])) OR (BaseYear=(SELECT MAX(BaseYear) FROM [" &amp; D76 &amp;"])));"</f>
        <v>DELETE FROM [Endo_gen_cap_MW] WHERE NOT ((BaseYear=ModelYear AND BaseYear&lt;(SELECT MAX(BaseYear) FROM [Endo_gen_cap_MW])) OR (BaseYear=(SELECT MAX(BaseYear) FROM [Endo_gen_cap_MW])));</v>
      </c>
    </row>
    <row r="77" spans="1:5" x14ac:dyDescent="0.25">
      <c r="A77">
        <v>52.560001373291016</v>
      </c>
      <c r="B77" t="s">
        <v>2</v>
      </c>
      <c r="C77" t="b">
        <f t="shared" ref="C77:C82" si="5">VGKN</f>
        <v>1</v>
      </c>
      <c r="D77" t="s">
        <v>170</v>
      </c>
      <c r="E77" t="s">
        <v>171</v>
      </c>
    </row>
    <row r="78" spans="1:5" x14ac:dyDescent="0.25">
      <c r="A78">
        <v>52.889999389648438</v>
      </c>
      <c r="B78" t="s">
        <v>1</v>
      </c>
      <c r="C78" t="b">
        <f t="shared" si="5"/>
        <v>1</v>
      </c>
      <c r="D78" t="s">
        <v>170</v>
      </c>
      <c r="E78" s="6" t="s">
        <v>172</v>
      </c>
    </row>
    <row r="79" spans="1:5" x14ac:dyDescent="0.25">
      <c r="A79">
        <v>53.319999694824219</v>
      </c>
      <c r="B79" t="s">
        <v>3</v>
      </c>
      <c r="C79" t="b">
        <f t="shared" si="5"/>
        <v>1</v>
      </c>
      <c r="D79" t="s">
        <v>170</v>
      </c>
      <c r="E79" s="6" t="s">
        <v>305</v>
      </c>
    </row>
    <row r="80" spans="1:5" x14ac:dyDescent="0.25">
      <c r="A80">
        <v>53.770000457763672</v>
      </c>
      <c r="B80" t="s">
        <v>2</v>
      </c>
      <c r="C80" t="b">
        <f t="shared" si="5"/>
        <v>1</v>
      </c>
      <c r="D80" t="s">
        <v>184</v>
      </c>
      <c r="E80" s="6" t="s">
        <v>185</v>
      </c>
    </row>
    <row r="81" spans="1:5" x14ac:dyDescent="0.25">
      <c r="A81">
        <v>54.25</v>
      </c>
      <c r="B81" t="s">
        <v>1</v>
      </c>
      <c r="C81" t="b">
        <f t="shared" si="5"/>
        <v>1</v>
      </c>
      <c r="D81" t="s">
        <v>184</v>
      </c>
      <c r="E81" s="6" t="s">
        <v>306</v>
      </c>
    </row>
    <row r="82" spans="1:5" x14ac:dyDescent="0.25">
      <c r="A82">
        <v>56.610000610351563</v>
      </c>
      <c r="B82" t="s">
        <v>3</v>
      </c>
      <c r="C82" t="b">
        <f t="shared" si="5"/>
        <v>1</v>
      </c>
      <c r="D82" t="s">
        <v>184</v>
      </c>
      <c r="E82" s="6" t="s">
        <v>307</v>
      </c>
    </row>
    <row r="83" spans="1:5" x14ac:dyDescent="0.25">
      <c r="A83">
        <v>57.090000152587891</v>
      </c>
      <c r="B83" t="s">
        <v>2</v>
      </c>
      <c r="C83" t="b">
        <f t="shared" ref="C83:C94" si="6">DE</f>
        <v>1</v>
      </c>
      <c r="D83" t="s">
        <v>73</v>
      </c>
      <c r="E83" s="6" t="s">
        <v>71</v>
      </c>
    </row>
    <row r="84" spans="1:5" x14ac:dyDescent="0.25">
      <c r="A84">
        <v>57.400001525878906</v>
      </c>
      <c r="B84" t="s">
        <v>1</v>
      </c>
      <c r="C84" t="b">
        <f t="shared" si="6"/>
        <v>1</v>
      </c>
      <c r="D84" t="s">
        <v>73</v>
      </c>
      <c r="E84" s="6" t="s">
        <v>147</v>
      </c>
    </row>
    <row r="85" spans="1:5" x14ac:dyDescent="0.25">
      <c r="A85">
        <v>57.830001831054688</v>
      </c>
      <c r="B85" t="s">
        <v>3</v>
      </c>
      <c r="C85" t="b">
        <f t="shared" si="6"/>
        <v>1</v>
      </c>
      <c r="D85" t="s">
        <v>73</v>
      </c>
      <c r="E85" s="6" t="s">
        <v>148</v>
      </c>
    </row>
    <row r="86" spans="1:5" x14ac:dyDescent="0.25">
      <c r="A86">
        <v>58.310001373291016</v>
      </c>
      <c r="B86" t="s">
        <v>2</v>
      </c>
      <c r="C86" t="b">
        <f t="shared" si="6"/>
        <v>1</v>
      </c>
      <c r="D86" t="s">
        <v>75</v>
      </c>
      <c r="E86" s="6" t="s">
        <v>78</v>
      </c>
    </row>
    <row r="87" spans="1:5" x14ac:dyDescent="0.25">
      <c r="A87">
        <v>58.709999084472656</v>
      </c>
      <c r="B87" t="s">
        <v>1</v>
      </c>
      <c r="C87" t="b">
        <f t="shared" si="6"/>
        <v>1</v>
      </c>
      <c r="D87" t="s">
        <v>75</v>
      </c>
      <c r="E87" s="6" t="s">
        <v>149</v>
      </c>
    </row>
    <row r="88" spans="1:5" x14ac:dyDescent="0.25">
      <c r="A88">
        <v>59.040000915527344</v>
      </c>
      <c r="B88" t="s">
        <v>3</v>
      </c>
      <c r="C88" t="b">
        <f t="shared" si="6"/>
        <v>1</v>
      </c>
      <c r="D88" t="s">
        <v>75</v>
      </c>
      <c r="E88" s="6" t="s">
        <v>150</v>
      </c>
    </row>
    <row r="89" spans="1:5" x14ac:dyDescent="0.25">
      <c r="A89">
        <v>59.430000305175781</v>
      </c>
      <c r="B89" t="s">
        <v>2</v>
      </c>
      <c r="C89" t="b">
        <f t="shared" si="6"/>
        <v>1</v>
      </c>
      <c r="D89" t="s">
        <v>72</v>
      </c>
      <c r="E89" s="6" t="s">
        <v>74</v>
      </c>
    </row>
    <row r="90" spans="1:5" x14ac:dyDescent="0.25">
      <c r="A90">
        <v>59.75</v>
      </c>
      <c r="B90" t="s">
        <v>1</v>
      </c>
      <c r="C90" t="b">
        <f t="shared" si="6"/>
        <v>1</v>
      </c>
      <c r="D90" t="s">
        <v>72</v>
      </c>
      <c r="E90" s="6" t="s">
        <v>151</v>
      </c>
    </row>
    <row r="91" spans="1:5" x14ac:dyDescent="0.25">
      <c r="A91">
        <v>60.380001068115234</v>
      </c>
      <c r="B91" t="s">
        <v>3</v>
      </c>
      <c r="C91" t="b">
        <f t="shared" si="6"/>
        <v>1</v>
      </c>
      <c r="D91" t="s">
        <v>72</v>
      </c>
      <c r="E91" s="6" t="s">
        <v>152</v>
      </c>
    </row>
    <row r="92" spans="1:5" x14ac:dyDescent="0.25">
      <c r="A92">
        <v>60.930000305175781</v>
      </c>
      <c r="B92" t="s">
        <v>2</v>
      </c>
      <c r="C92" t="b">
        <f t="shared" si="6"/>
        <v>1</v>
      </c>
      <c r="D92" t="s">
        <v>76</v>
      </c>
      <c r="E92" s="8" t="s">
        <v>77</v>
      </c>
    </row>
    <row r="93" spans="1:5" x14ac:dyDescent="0.25">
      <c r="A93">
        <v>61.479999542236328</v>
      </c>
      <c r="B93" t="s">
        <v>1</v>
      </c>
      <c r="C93" t="b">
        <f t="shared" si="6"/>
        <v>1</v>
      </c>
      <c r="D93" t="s">
        <v>76</v>
      </c>
      <c r="E93" s="8" t="s">
        <v>153</v>
      </c>
    </row>
    <row r="94" spans="1:5" x14ac:dyDescent="0.25">
      <c r="A94">
        <v>61.799999237060547</v>
      </c>
      <c r="B94" t="s">
        <v>3</v>
      </c>
      <c r="C94" t="b">
        <f t="shared" si="6"/>
        <v>1</v>
      </c>
      <c r="D94" t="s">
        <v>76</v>
      </c>
      <c r="E94" s="8" t="s">
        <v>154</v>
      </c>
    </row>
    <row r="95" spans="1:5" x14ac:dyDescent="0.25">
      <c r="A95">
        <v>62.229999542236328</v>
      </c>
      <c r="B95" t="s">
        <v>2</v>
      </c>
      <c r="C95" t="b">
        <f t="shared" ref="C95:C101" si="7">VX_T</f>
        <v>1</v>
      </c>
      <c r="D95" t="s">
        <v>200</v>
      </c>
      <c r="E95" s="8" t="s">
        <v>201</v>
      </c>
    </row>
    <row r="96" spans="1:5" x14ac:dyDescent="0.25">
      <c r="A96">
        <v>62.599998474121094</v>
      </c>
      <c r="B96" t="s">
        <v>1</v>
      </c>
      <c r="C96" t="b">
        <f t="shared" si="7"/>
        <v>1</v>
      </c>
      <c r="D96" t="s">
        <v>200</v>
      </c>
      <c r="E96" s="8" t="s">
        <v>262</v>
      </c>
    </row>
    <row r="97" spans="1:5" x14ac:dyDescent="0.25">
      <c r="A97">
        <v>62.919998168945313</v>
      </c>
      <c r="B97" t="s">
        <v>3</v>
      </c>
      <c r="C97" t="b">
        <f t="shared" si="7"/>
        <v>1</v>
      </c>
      <c r="D97" t="s">
        <v>200</v>
      </c>
      <c r="E97" s="8" t="s">
        <v>263</v>
      </c>
    </row>
    <row r="98" spans="1:5" s="26" customFormat="1" x14ac:dyDescent="0.25">
      <c r="A98" s="26">
        <v>63.299999237060547</v>
      </c>
      <c r="B98" s="26" t="s">
        <v>138</v>
      </c>
      <c r="C98" s="26" t="b">
        <f>IF(VX_T*O_ModelBB4All&gt;0,TRUE(),FALSE())</f>
        <v>1</v>
      </c>
      <c r="D98" s="26" t="s">
        <v>200</v>
      </c>
      <c r="E98" s="6" t="str">
        <f>"DELETE FROM [" &amp; D98 &amp;"] WHERE NOT ((BaseYear=ModelYear AND BaseYear&lt;(SELECT MAX(BaseYear) FROM [" &amp; D98 &amp;"])) OR (BaseYear=(SELECT MAX(BaseYear) FROM [" &amp; D98 &amp;"])));"</f>
        <v>DELETE FROM [Transmission Investments] WHERE NOT ((BaseYear=ModelYear AND BaseYear&lt;(SELECT MAX(BaseYear) FROM [Transmission Investments])) OR (BaseYear=(SELECT MAX(BaseYear) FROM [Transmission Investments])));</v>
      </c>
    </row>
    <row r="99" spans="1:5" x14ac:dyDescent="0.25">
      <c r="A99">
        <v>63.689998626708984</v>
      </c>
      <c r="B99" t="s">
        <v>2</v>
      </c>
      <c r="C99" t="b">
        <f t="shared" si="7"/>
        <v>1</v>
      </c>
      <c r="D99" t="s">
        <v>202</v>
      </c>
      <c r="E99" s="8" t="s">
        <v>203</v>
      </c>
    </row>
    <row r="100" spans="1:5" x14ac:dyDescent="0.25">
      <c r="A100">
        <v>64.089996337890625</v>
      </c>
      <c r="B100" t="s">
        <v>1</v>
      </c>
      <c r="C100" t="b">
        <f t="shared" si="7"/>
        <v>1</v>
      </c>
      <c r="D100" t="s">
        <v>202</v>
      </c>
      <c r="E100" s="8" t="s">
        <v>308</v>
      </c>
    </row>
    <row r="101" spans="1:5" x14ac:dyDescent="0.25">
      <c r="A101">
        <v>64.419998168945313</v>
      </c>
      <c r="B101" t="s">
        <v>3</v>
      </c>
      <c r="C101" t="b">
        <f t="shared" si="7"/>
        <v>1</v>
      </c>
      <c r="D101" t="s">
        <v>202</v>
      </c>
      <c r="E101" s="8" t="s">
        <v>325</v>
      </c>
    </row>
    <row r="102" spans="1:5" s="26" customFormat="1" x14ac:dyDescent="0.25">
      <c r="A102" s="26">
        <v>64.800003051757813</v>
      </c>
      <c r="B102" s="26" t="s">
        <v>138</v>
      </c>
      <c r="C102" s="26" t="b">
        <f>IF(VX_T*O_ModelBB4All&gt;0,TRUE(),FALSE())</f>
        <v>1</v>
      </c>
      <c r="D102" s="26" t="s">
        <v>202</v>
      </c>
      <c r="E102" s="6" t="str">
        <f>"DELETE FROM [" &amp; D102 &amp;"] WHERE NOT ((BaseYear=ModelYear AND BaseYear&lt;(SELECT MAX(BaseYear) FROM [" &amp; D102 &amp;"])) OR (BaseYear=(SELECT MAX(BaseYear) FROM [" &amp; D102 &amp;"])));"</f>
        <v>DELETE FROM [Transmission Capacity] WHERE NOT ((BaseYear=ModelYear AND BaseYear&lt;(SELECT MAX(BaseYear) FROM [Transmission Capacity])) OR (BaseYear=(SELECT MAX(BaseYear) FROM [Transmission Capacity])));</v>
      </c>
    </row>
    <row r="103" spans="1:5" x14ac:dyDescent="0.25">
      <c r="A103">
        <v>65.199996948242188</v>
      </c>
      <c r="B103" t="s">
        <v>2</v>
      </c>
      <c r="C103" t="b">
        <f t="shared" ref="C103:C109" si="8">VX_T</f>
        <v>1</v>
      </c>
      <c r="D103" t="s">
        <v>326</v>
      </c>
      <c r="E103" s="6" t="s">
        <v>88</v>
      </c>
    </row>
    <row r="104" spans="1:5" x14ac:dyDescent="0.25">
      <c r="A104">
        <v>65.709999084472656</v>
      </c>
      <c r="B104" t="s">
        <v>1</v>
      </c>
      <c r="C104" t="b">
        <f t="shared" si="8"/>
        <v>1</v>
      </c>
      <c r="D104" s="26" t="s">
        <v>326</v>
      </c>
      <c r="E104" s="6" t="s">
        <v>178</v>
      </c>
    </row>
    <row r="105" spans="1:5" x14ac:dyDescent="0.25">
      <c r="A105">
        <v>66.300003051757813</v>
      </c>
      <c r="B105" t="s">
        <v>3</v>
      </c>
      <c r="C105" t="b">
        <f t="shared" si="8"/>
        <v>1</v>
      </c>
      <c r="D105" s="26" t="s">
        <v>326</v>
      </c>
      <c r="E105" s="6" t="s">
        <v>309</v>
      </c>
    </row>
    <row r="106" spans="1:5" s="26" customFormat="1" x14ac:dyDescent="0.25">
      <c r="A106" s="26">
        <v>66.790000915527344</v>
      </c>
      <c r="B106" s="26" t="s">
        <v>138</v>
      </c>
      <c r="C106" s="26" t="b">
        <f>IF(VX_T*O_ModelBB4All&gt;0,TRUE(),FALSE())</f>
        <v>1</v>
      </c>
      <c r="D106" s="26" t="s">
        <v>326</v>
      </c>
      <c r="E106" s="6" t="str">
        <f>"DELETE FROM [" &amp; D106 &amp;"] WHERE NOT ((BaseYear=ModelYear AND BaseYear&lt;(SELECT MAX(BaseYear) FROM [" &amp; D106 &amp;"])) OR (BaseYear=(SELECT MAX(BaseYear) FROM [" &amp; D106 &amp;"])));"</f>
        <v>DELETE FROM [El Transmission between regions net - Term] WHERE NOT ((BaseYear=ModelYear AND BaseYear&lt;(SELECT MAX(BaseYear) FROM [El Transmission between regions net - Term])) OR (BaseYear=(SELECT MAX(BaseYear) FROM [El Transmission between regions net - Term])));</v>
      </c>
    </row>
    <row r="107" spans="1:5" x14ac:dyDescent="0.25">
      <c r="A107">
        <v>67.199996948242188</v>
      </c>
      <c r="B107" t="s">
        <v>2</v>
      </c>
      <c r="C107" t="b">
        <f t="shared" si="8"/>
        <v>1</v>
      </c>
      <c r="D107" t="s">
        <v>86</v>
      </c>
      <c r="E107" s="6" t="s">
        <v>87</v>
      </c>
    </row>
    <row r="108" spans="1:5" x14ac:dyDescent="0.25">
      <c r="A108">
        <v>67.639999389648438</v>
      </c>
      <c r="B108" t="s">
        <v>1</v>
      </c>
      <c r="C108" t="b">
        <f t="shared" si="8"/>
        <v>1</v>
      </c>
      <c r="D108" t="s">
        <v>86</v>
      </c>
      <c r="E108" s="6" t="s">
        <v>253</v>
      </c>
    </row>
    <row r="109" spans="1:5" x14ac:dyDescent="0.25">
      <c r="A109">
        <v>68.099998474121094</v>
      </c>
      <c r="B109" t="s">
        <v>3</v>
      </c>
      <c r="C109" t="b">
        <f t="shared" si="8"/>
        <v>1</v>
      </c>
      <c r="D109" t="s">
        <v>86</v>
      </c>
      <c r="E109" s="6" t="s">
        <v>310</v>
      </c>
    </row>
    <row r="110" spans="1:5" x14ac:dyDescent="0.25">
      <c r="A110">
        <v>68.449996948242188</v>
      </c>
      <c r="B110" t="s">
        <v>2</v>
      </c>
      <c r="C110" t="b">
        <f t="shared" ref="C110:C128" si="9">ECON</f>
        <v>1</v>
      </c>
      <c r="D110" t="s">
        <v>245</v>
      </c>
      <c r="E110" t="s">
        <v>242</v>
      </c>
    </row>
    <row r="111" spans="1:5" x14ac:dyDescent="0.25">
      <c r="A111">
        <v>68.900001525878906</v>
      </c>
      <c r="B111" t="s">
        <v>1</v>
      </c>
      <c r="C111" t="b">
        <f t="shared" si="9"/>
        <v>1</v>
      </c>
      <c r="D111" t="s">
        <v>245</v>
      </c>
      <c r="E111" t="s">
        <v>243</v>
      </c>
    </row>
    <row r="112" spans="1:5" x14ac:dyDescent="0.25">
      <c r="A112">
        <v>69.629997253417969</v>
      </c>
      <c r="B112" t="s">
        <v>3</v>
      </c>
      <c r="C112" t="b">
        <f t="shared" si="9"/>
        <v>1</v>
      </c>
      <c r="D112" t="s">
        <v>245</v>
      </c>
      <c r="E112" t="s">
        <v>244</v>
      </c>
    </row>
    <row r="113" spans="1:5" x14ac:dyDescent="0.25">
      <c r="A113">
        <v>70.199996948242188</v>
      </c>
      <c r="B113" s="26" t="s">
        <v>2</v>
      </c>
      <c r="C113" t="b">
        <f t="shared" si="9"/>
        <v>1</v>
      </c>
      <c r="D113" t="s">
        <v>247</v>
      </c>
      <c r="E113" t="s">
        <v>246</v>
      </c>
    </row>
    <row r="114" spans="1:5" x14ac:dyDescent="0.25">
      <c r="A114">
        <v>70.529998779296875</v>
      </c>
      <c r="B114" s="26" t="s">
        <v>1</v>
      </c>
      <c r="C114" t="b">
        <f t="shared" si="9"/>
        <v>1</v>
      </c>
      <c r="D114" t="s">
        <v>247</v>
      </c>
      <c r="E114" s="6" t="s">
        <v>311</v>
      </c>
    </row>
    <row r="115" spans="1:5" x14ac:dyDescent="0.25">
      <c r="A115">
        <v>71.099998474121094</v>
      </c>
      <c r="B115" t="s">
        <v>3</v>
      </c>
      <c r="C115" t="b">
        <f t="shared" si="9"/>
        <v>1</v>
      </c>
      <c r="D115" t="s">
        <v>247</v>
      </c>
      <c r="E115" s="6" t="s">
        <v>312</v>
      </c>
    </row>
    <row r="116" spans="1:5" x14ac:dyDescent="0.25">
      <c r="A116">
        <v>71.69000244140625</v>
      </c>
      <c r="B116" t="s">
        <v>3</v>
      </c>
      <c r="C116" t="b">
        <f t="shared" si="9"/>
        <v>1</v>
      </c>
      <c r="D116" t="s">
        <v>247</v>
      </c>
      <c r="E116" s="6" t="s">
        <v>313</v>
      </c>
    </row>
    <row r="117" spans="1:5" x14ac:dyDescent="0.25">
      <c r="A117">
        <v>72.319999694824219</v>
      </c>
      <c r="B117" s="26" t="s">
        <v>3</v>
      </c>
      <c r="C117" s="26" t="b">
        <f t="shared" si="9"/>
        <v>1</v>
      </c>
      <c r="D117" s="26" t="s">
        <v>247</v>
      </c>
      <c r="E117" s="6" t="s">
        <v>314</v>
      </c>
    </row>
    <row r="118" spans="1:5" x14ac:dyDescent="0.25">
      <c r="A118">
        <v>72.800003051757813</v>
      </c>
      <c r="B118" s="26" t="s">
        <v>3</v>
      </c>
      <c r="C118" s="26" t="b">
        <f t="shared" si="9"/>
        <v>1</v>
      </c>
      <c r="D118" s="26" t="s">
        <v>247</v>
      </c>
      <c r="E118" s="6" t="s">
        <v>315</v>
      </c>
    </row>
    <row r="119" spans="1:5" x14ac:dyDescent="0.25">
      <c r="A119">
        <v>73.80999755859375</v>
      </c>
      <c r="B119" s="26" t="s">
        <v>3</v>
      </c>
      <c r="C119" s="26" t="b">
        <f t="shared" si="9"/>
        <v>1</v>
      </c>
      <c r="D119" s="26" t="s">
        <v>247</v>
      </c>
      <c r="E119" s="6" t="s">
        <v>316</v>
      </c>
    </row>
    <row r="120" spans="1:5" x14ac:dyDescent="0.25">
      <c r="A120">
        <v>82.819999694824219</v>
      </c>
      <c r="B120" s="26" t="s">
        <v>3</v>
      </c>
      <c r="C120" s="26" t="b">
        <f t="shared" si="9"/>
        <v>1</v>
      </c>
      <c r="D120" s="26" t="s">
        <v>247</v>
      </c>
      <c r="E120" s="6" t="s">
        <v>317</v>
      </c>
    </row>
    <row r="121" spans="1:5" x14ac:dyDescent="0.25">
      <c r="A121">
        <v>83.139999389648438</v>
      </c>
      <c r="B121" s="26" t="s">
        <v>3</v>
      </c>
      <c r="C121" s="26" t="b">
        <f t="shared" si="9"/>
        <v>1</v>
      </c>
      <c r="D121" s="26" t="s">
        <v>247</v>
      </c>
      <c r="E121" s="6" t="s">
        <v>318</v>
      </c>
    </row>
    <row r="122" spans="1:5" x14ac:dyDescent="0.25">
      <c r="A122">
        <v>83.5</v>
      </c>
      <c r="B122" s="26" t="s">
        <v>3</v>
      </c>
      <c r="C122" s="26" t="b">
        <f t="shared" si="9"/>
        <v>1</v>
      </c>
      <c r="D122" s="26" t="s">
        <v>247</v>
      </c>
      <c r="E122" s="6" t="s">
        <v>319</v>
      </c>
    </row>
    <row r="123" spans="1:5" x14ac:dyDescent="0.25">
      <c r="A123">
        <v>83.760002136230469</v>
      </c>
      <c r="B123" s="26" t="s">
        <v>3</v>
      </c>
      <c r="C123" s="26" t="b">
        <f t="shared" si="9"/>
        <v>1</v>
      </c>
      <c r="D123" s="26" t="s">
        <v>247</v>
      </c>
      <c r="E123" s="6" t="s">
        <v>320</v>
      </c>
    </row>
    <row r="124" spans="1:5" x14ac:dyDescent="0.25">
      <c r="A124">
        <v>86.949996948242188</v>
      </c>
      <c r="B124" s="26" t="s">
        <v>3</v>
      </c>
      <c r="C124" s="26" t="b">
        <f t="shared" si="9"/>
        <v>1</v>
      </c>
      <c r="D124" s="26" t="s">
        <v>247</v>
      </c>
      <c r="E124" s="6" t="s">
        <v>321</v>
      </c>
    </row>
    <row r="125" spans="1:5" x14ac:dyDescent="0.25">
      <c r="A125">
        <v>92.5</v>
      </c>
      <c r="B125" s="26" t="s">
        <v>3</v>
      </c>
      <c r="C125" s="26" t="b">
        <f t="shared" si="9"/>
        <v>1</v>
      </c>
      <c r="D125" s="26" t="s">
        <v>247</v>
      </c>
      <c r="E125" s="6" t="s">
        <v>322</v>
      </c>
    </row>
    <row r="126" spans="1:5" s="26" customFormat="1" x14ac:dyDescent="0.25">
      <c r="A126" s="26">
        <v>92.800003051757813</v>
      </c>
      <c r="B126" s="26" t="s">
        <v>3</v>
      </c>
      <c r="C126" s="26" t="b">
        <f t="shared" si="9"/>
        <v>1</v>
      </c>
      <c r="D126" s="26" t="s">
        <v>247</v>
      </c>
      <c r="E126" s="6" t="s">
        <v>323</v>
      </c>
    </row>
    <row r="127" spans="1:5" s="26" customFormat="1" x14ac:dyDescent="0.25">
      <c r="A127" s="26">
        <v>93.019996643066406</v>
      </c>
      <c r="B127" s="26" t="s">
        <v>3</v>
      </c>
      <c r="C127" s="26" t="b">
        <f t="shared" si="9"/>
        <v>1</v>
      </c>
      <c r="D127" s="26" t="s">
        <v>247</v>
      </c>
      <c r="E127" s="6" t="s">
        <v>324</v>
      </c>
    </row>
    <row r="128" spans="1:5" s="26" customFormat="1" x14ac:dyDescent="0.25">
      <c r="A128" s="26">
        <v>93.239997863769531</v>
      </c>
      <c r="B128" s="26" t="s">
        <v>138</v>
      </c>
      <c r="C128" s="26" t="b">
        <f t="shared" si="9"/>
        <v>1</v>
      </c>
      <c r="D128" s="26" t="s">
        <v>247</v>
      </c>
      <c r="E128" s="6" t="str">
        <f>"DELETE FROM [" &amp; D128 &amp;"] WHERE NOT ((BaseYear=ModelYear AND BaseYear&lt;(SELECT MAX(BaseYear) FROM [" &amp; D128 &amp;"])) OR (BaseYear=(SELECT MAX(BaseYear) FROM [" &amp; D128 &amp;"])));"</f>
        <v>DELETE FROM [Economy] WHERE NOT ((BaseYear=ModelYear AND BaseYear&lt;(SELECT MAX(BaseYear) FROM [Economy])) OR (BaseYear=(SELECT MAX(BaseYear) FROM [Economy])));</v>
      </c>
    </row>
    <row r="129" spans="2:5" s="26" customFormat="1" x14ac:dyDescent="0.25">
      <c r="E129" s="6"/>
    </row>
    <row r="130" spans="2:5" s="26" customFormat="1" x14ac:dyDescent="0.25">
      <c r="E130" s="6"/>
    </row>
    <row r="131" spans="2:5" s="26" customFormat="1" x14ac:dyDescent="0.25">
      <c r="E131" s="6"/>
    </row>
    <row r="132" spans="2:5" s="26" customFormat="1" x14ac:dyDescent="0.25">
      <c r="E132" s="6"/>
    </row>
    <row r="133" spans="2:5" s="26" customFormat="1" x14ac:dyDescent="0.25">
      <c r="E133" s="6"/>
    </row>
    <row r="134" spans="2:5" x14ac:dyDescent="0.25">
      <c r="E134" s="6"/>
    </row>
    <row r="135" spans="2:5" x14ac:dyDescent="0.25">
      <c r="B135" t="s">
        <v>182</v>
      </c>
      <c r="C135" t="s">
        <v>179</v>
      </c>
      <c r="D135" t="s">
        <v>170</v>
      </c>
      <c r="E135" s="6" t="s">
        <v>180</v>
      </c>
    </row>
    <row r="136" spans="2:5" x14ac:dyDescent="0.25">
      <c r="B136" t="s">
        <v>182</v>
      </c>
      <c r="C136" t="s">
        <v>181</v>
      </c>
      <c r="E136" s="6"/>
    </row>
    <row r="137" spans="2:5" x14ac:dyDescent="0.25">
      <c r="B137" t="s">
        <v>182</v>
      </c>
      <c r="C137" t="s">
        <v>187</v>
      </c>
      <c r="E137" s="6"/>
    </row>
    <row r="138" spans="2:5" x14ac:dyDescent="0.25">
      <c r="E138" s="6"/>
    </row>
    <row r="139" spans="2:5" x14ac:dyDescent="0.25">
      <c r="E139" s="6"/>
    </row>
    <row r="140" spans="2:5" x14ac:dyDescent="0.25">
      <c r="E140" s="6"/>
    </row>
    <row r="141" spans="2:5" x14ac:dyDescent="0.25">
      <c r="E141" s="6"/>
    </row>
    <row r="142" spans="2:5" x14ac:dyDescent="0.25">
      <c r="B142" t="s">
        <v>198</v>
      </c>
      <c r="E142" s="6"/>
    </row>
    <row r="143" spans="2:5" x14ac:dyDescent="0.25">
      <c r="B143" t="s">
        <v>199</v>
      </c>
      <c r="E143" s="6"/>
    </row>
    <row r="144" spans="2:5" x14ac:dyDescent="0.25">
      <c r="E144" s="6"/>
    </row>
    <row r="145" spans="2:5" x14ac:dyDescent="0.25">
      <c r="B145" t="s">
        <v>2</v>
      </c>
      <c r="C145" t="b">
        <v>1</v>
      </c>
      <c r="D145" t="s">
        <v>170</v>
      </c>
      <c r="E145" s="6" t="s">
        <v>171</v>
      </c>
    </row>
    <row r="146" spans="2:5" x14ac:dyDescent="0.25">
      <c r="B146" t="s">
        <v>1</v>
      </c>
      <c r="C146" t="b">
        <v>1</v>
      </c>
      <c r="D146" t="s">
        <v>170</v>
      </c>
      <c r="E146" s="6" t="s">
        <v>172</v>
      </c>
    </row>
    <row r="147" spans="2:5" x14ac:dyDescent="0.25">
      <c r="B147" t="s">
        <v>3</v>
      </c>
      <c r="C147" t="b">
        <v>1</v>
      </c>
      <c r="D147" t="s">
        <v>170</v>
      </c>
      <c r="E147" s="6" t="s">
        <v>183</v>
      </c>
    </row>
    <row r="148" spans="2:5" x14ac:dyDescent="0.25">
      <c r="B148" t="s">
        <v>2</v>
      </c>
      <c r="C148" t="b">
        <v>1</v>
      </c>
      <c r="D148" t="s">
        <v>184</v>
      </c>
      <c r="E148" s="6" t="s">
        <v>185</v>
      </c>
    </row>
    <row r="149" spans="2:5" x14ac:dyDescent="0.25">
      <c r="B149" t="s">
        <v>1</v>
      </c>
      <c r="C149" t="b">
        <v>1</v>
      </c>
      <c r="D149" t="s">
        <v>184</v>
      </c>
      <c r="E149" s="6" t="s">
        <v>186</v>
      </c>
    </row>
    <row r="150" spans="2:5" x14ac:dyDescent="0.25">
      <c r="B150" t="s">
        <v>3</v>
      </c>
      <c r="C150" t="b">
        <v>1</v>
      </c>
      <c r="D150" t="s">
        <v>184</v>
      </c>
      <c r="E150" s="6" t="s">
        <v>196</v>
      </c>
    </row>
    <row r="158" spans="2:5" x14ac:dyDescent="0.25">
      <c r="D158" t="s">
        <v>210</v>
      </c>
    </row>
    <row r="159" spans="2:5" x14ac:dyDescent="0.25">
      <c r="D159" t="s">
        <v>211</v>
      </c>
    </row>
    <row r="160" spans="2:5" x14ac:dyDescent="0.25">
      <c r="D160" t="s">
        <v>215</v>
      </c>
    </row>
  </sheetData>
  <conditionalFormatting sqref="C11:C16 C30:C35 C41:C46 C56:C59 C48:C53 C66:C70 C1:C9 C18:C24 C26:C28 C37:C39 C77:C118">
    <cfRule type="containsText" dxfId="23" priority="35" operator="containsText" text="TRUE">
      <formula>NOT(ISERROR(SEARCH("TRUE",C1)))</formula>
    </cfRule>
  </conditionalFormatting>
  <conditionalFormatting sqref="C10">
    <cfRule type="colorScale" priority="32">
      <colorScale>
        <cfvo type="min"/>
        <cfvo type="percentile" val="50"/>
        <cfvo type="max"/>
        <color rgb="FFF8696B"/>
        <color rgb="FFFCFCFF"/>
        <color rgb="FF63BE7B"/>
      </colorScale>
    </cfRule>
  </conditionalFormatting>
  <conditionalFormatting sqref="C29">
    <cfRule type="colorScale" priority="27">
      <colorScale>
        <cfvo type="min"/>
        <cfvo type="percentile" val="50"/>
        <cfvo type="max"/>
        <color rgb="FFF8696B"/>
        <color rgb="FFFCFCFF"/>
        <color rgb="FF63BE7B"/>
      </colorScale>
    </cfRule>
  </conditionalFormatting>
  <conditionalFormatting sqref="C40">
    <cfRule type="colorScale" priority="25">
      <colorScale>
        <cfvo type="min"/>
        <cfvo type="percentile" val="50"/>
        <cfvo type="max"/>
        <color rgb="FFF8696B"/>
        <color rgb="FFFCFCFF"/>
        <color rgb="FF63BE7B"/>
      </colorScale>
    </cfRule>
  </conditionalFormatting>
  <conditionalFormatting sqref="C55">
    <cfRule type="colorScale" priority="21">
      <colorScale>
        <cfvo type="min"/>
        <cfvo type="percentile" val="50"/>
        <cfvo type="max"/>
        <color rgb="FFF8696B"/>
        <color rgb="FFFCFCFF"/>
        <color rgb="FF63BE7B"/>
      </colorScale>
    </cfRule>
  </conditionalFormatting>
  <conditionalFormatting sqref="C71:C76">
    <cfRule type="containsText" dxfId="22" priority="18" operator="containsText" text="TRUE">
      <formula>NOT(ISERROR(SEARCH("TRUE",C71)))</formula>
    </cfRule>
    <cfRule type="colorScale" priority="19">
      <colorScale>
        <cfvo type="min"/>
        <cfvo type="percentile" val="50"/>
        <cfvo type="max"/>
        <color rgb="FFF8696B"/>
        <color rgb="FFFCFCFF"/>
        <color rgb="FF63BE7B"/>
      </colorScale>
    </cfRule>
  </conditionalFormatting>
  <conditionalFormatting sqref="C47">
    <cfRule type="colorScale" priority="17">
      <colorScale>
        <cfvo type="min"/>
        <cfvo type="percentile" val="50"/>
        <cfvo type="max"/>
        <color rgb="FFF8696B"/>
        <color rgb="FFFCFCFF"/>
        <color rgb="FF63BE7B"/>
      </colorScale>
    </cfRule>
  </conditionalFormatting>
  <conditionalFormatting sqref="C60:C65">
    <cfRule type="containsText" dxfId="21" priority="14" operator="containsText" text="TRUE">
      <formula>NOT(ISERROR(SEARCH("TRUE",C60)))</formula>
    </cfRule>
    <cfRule type="colorScale" priority="15">
      <colorScale>
        <cfvo type="min"/>
        <cfvo type="percentile" val="50"/>
        <cfvo type="max"/>
        <color rgb="FFF8696B"/>
        <color rgb="FFFCFCFF"/>
        <color rgb="FF63BE7B"/>
      </colorScale>
    </cfRule>
  </conditionalFormatting>
  <conditionalFormatting sqref="C119">
    <cfRule type="containsText" dxfId="20" priority="13" operator="containsText" text="TRUE">
      <formula>NOT(ISERROR(SEARCH("TRUE",C119)))</formula>
    </cfRule>
  </conditionalFormatting>
  <conditionalFormatting sqref="C120">
    <cfRule type="containsText" dxfId="19" priority="12" operator="containsText" text="TRUE">
      <formula>NOT(ISERROR(SEARCH("TRUE",C120)))</formula>
    </cfRule>
  </conditionalFormatting>
  <conditionalFormatting sqref="C121">
    <cfRule type="containsText" dxfId="18" priority="11" operator="containsText" text="TRUE">
      <formula>NOT(ISERROR(SEARCH("TRUE",C121)))</formula>
    </cfRule>
  </conditionalFormatting>
  <conditionalFormatting sqref="C122">
    <cfRule type="containsText" dxfId="17" priority="10" operator="containsText" text="TRUE">
      <formula>NOT(ISERROR(SEARCH("TRUE",C122)))</formula>
    </cfRule>
  </conditionalFormatting>
  <conditionalFormatting sqref="C123">
    <cfRule type="containsText" dxfId="16" priority="9" operator="containsText" text="TRUE">
      <formula>NOT(ISERROR(SEARCH("TRUE",C123)))</formula>
    </cfRule>
  </conditionalFormatting>
  <conditionalFormatting sqref="C124:C125">
    <cfRule type="containsText" dxfId="14" priority="8" operator="containsText" text="TRUE">
      <formula>NOT(ISERROR(SEARCH("TRUE",C124)))</formula>
    </cfRule>
  </conditionalFormatting>
  <conditionalFormatting sqref="C126">
    <cfRule type="containsText" dxfId="13" priority="7" operator="containsText" text="TRUE">
      <formula>NOT(ISERROR(SEARCH("TRUE",C126)))</formula>
    </cfRule>
  </conditionalFormatting>
  <conditionalFormatting sqref="C127">
    <cfRule type="containsText" dxfId="12" priority="6" operator="containsText" text="TRUE">
      <formula>NOT(ISERROR(SEARCH("TRUE",C127)))</formula>
    </cfRule>
  </conditionalFormatting>
  <conditionalFormatting sqref="C17">
    <cfRule type="containsText" dxfId="10" priority="5" operator="containsText" text="TRUE">
      <formula>NOT(ISERROR(SEARCH("TRUE",C17)))</formula>
    </cfRule>
  </conditionalFormatting>
  <conditionalFormatting sqref="C25">
    <cfRule type="containsText" dxfId="9" priority="4" operator="containsText" text="TRUE">
      <formula>NOT(ISERROR(SEARCH("TRUE",C25)))</formula>
    </cfRule>
  </conditionalFormatting>
  <conditionalFormatting sqref="C36">
    <cfRule type="containsText" dxfId="7" priority="3" operator="containsText" text="TRUE">
      <formula>NOT(ISERROR(SEARCH("TRUE",C36)))</formula>
    </cfRule>
  </conditionalFormatting>
  <conditionalFormatting sqref="C54">
    <cfRule type="containsText" dxfId="5" priority="2" operator="containsText" text="TRUE">
      <formula>NOT(ISERROR(SEARCH("TRUE",C54)))</formula>
    </cfRule>
  </conditionalFormatting>
  <conditionalFormatting sqref="C128">
    <cfRule type="containsText" dxfId="4" priority="1" operator="containsText" text="TRUE">
      <formula>NOT(ISERROR(SEARCH("TRUE",C128)))</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31" operator="containsText" text="TRUE" id="{49790E47-265C-4B12-A427-32C13585EFDD}">
            <xm:f>NOT(ISERROR(SEARCH("TRUE",Queries_BB3!C49)))</xm:f>
            <x14:dxf>
              <font>
                <color rgb="FF006100"/>
              </font>
              <fill>
                <patternFill>
                  <bgColor rgb="FFC6EFCE"/>
                </patternFill>
              </fill>
            </x14:dxf>
          </x14:cfRule>
          <xm:sqref>C55</xm:sqref>
        </x14:conditionalFormatting>
        <x14:conditionalFormatting xmlns:xm="http://schemas.microsoft.com/office/excel/2006/main">
          <x14:cfRule type="containsText" priority="38" operator="containsText" text="TRUE" id="{49790E47-265C-4B12-A427-32C13585EFDD}">
            <xm:f>NOT(ISERROR(SEARCH("TRUE",Queries_BB3!C9)))</xm:f>
            <x14:dxf>
              <font>
                <color rgb="FF006100"/>
              </font>
              <fill>
                <patternFill>
                  <bgColor rgb="FFC6EFCE"/>
                </patternFill>
              </fill>
            </x14:dxf>
          </x14:cfRule>
          <xm:sqref>C10</xm:sqref>
        </x14:conditionalFormatting>
        <x14:conditionalFormatting xmlns:xm="http://schemas.microsoft.com/office/excel/2006/main">
          <x14:cfRule type="containsText" priority="39" operator="containsText" text="TRUE" id="{49790E47-265C-4B12-A427-32C13585EFDD}">
            <xm:f>NOT(ISERROR(SEARCH("TRUE",Queries_BB3!C25)))</xm:f>
            <x14:dxf>
              <font>
                <color rgb="FF006100"/>
              </font>
              <fill>
                <patternFill>
                  <bgColor rgb="FFC6EFCE"/>
                </patternFill>
              </fill>
            </x14:dxf>
          </x14:cfRule>
          <xm:sqref>C29</xm:sqref>
        </x14:conditionalFormatting>
        <x14:conditionalFormatting xmlns:xm="http://schemas.microsoft.com/office/excel/2006/main">
          <x14:cfRule type="containsText" priority="40" operator="containsText" text="TRUE" id="{49790E47-265C-4B12-A427-32C13585EFDD}">
            <xm:f>NOT(ISERROR(SEARCH("TRUE",Queries_BB3!C35)))</xm:f>
            <x14:dxf>
              <font>
                <color rgb="FF006100"/>
              </font>
              <fill>
                <patternFill>
                  <bgColor rgb="FFC6EFCE"/>
                </patternFill>
              </fill>
            </x14:dxf>
          </x14:cfRule>
          <xm:sqref>C40 C47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4:I318"/>
  <sheetViews>
    <sheetView topLeftCell="A3" zoomScale="85" zoomScaleNormal="85" workbookViewId="0">
      <selection activeCell="G6" sqref="G6"/>
    </sheetView>
  </sheetViews>
  <sheetFormatPr defaultRowHeight="15" x14ac:dyDescent="0.25"/>
  <cols>
    <col min="2" max="2" width="25.7109375" customWidth="1"/>
    <col min="3" max="5" width="8.140625" customWidth="1"/>
    <col min="6" max="31" width="12.28515625" bestFit="1" customWidth="1"/>
    <col min="32" max="41" width="20" bestFit="1" customWidth="1"/>
    <col min="42" max="42" width="12.28515625" bestFit="1" customWidth="1"/>
    <col min="43" max="44" width="18.42578125" bestFit="1" customWidth="1"/>
    <col min="45" max="45" width="12.85546875" bestFit="1" customWidth="1"/>
    <col min="46" max="77" width="13.28515625" bestFit="1" customWidth="1"/>
    <col min="78" max="78" width="12.5703125" bestFit="1" customWidth="1"/>
  </cols>
  <sheetData>
    <row r="4" spans="2:9" x14ac:dyDescent="0.25">
      <c r="B4" s="1" t="s">
        <v>82</v>
      </c>
      <c r="F4" s="1" t="s">
        <v>239</v>
      </c>
      <c r="G4" s="1" t="s">
        <v>61</v>
      </c>
    </row>
    <row r="5" spans="2:9" x14ac:dyDescent="0.25">
      <c r="F5" s="26" t="s">
        <v>330</v>
      </c>
      <c r="G5" s="26" t="s">
        <v>330</v>
      </c>
      <c r="H5" s="26" t="s">
        <v>0</v>
      </c>
    </row>
    <row r="6" spans="2:9" x14ac:dyDescent="0.25">
      <c r="B6" s="1" t="s">
        <v>358</v>
      </c>
      <c r="C6" s="1" t="s">
        <v>357</v>
      </c>
      <c r="D6" s="1" t="s">
        <v>15</v>
      </c>
      <c r="E6" s="1" t="s">
        <v>62</v>
      </c>
      <c r="F6" s="26" t="s">
        <v>232</v>
      </c>
      <c r="G6" s="26" t="s">
        <v>238</v>
      </c>
    </row>
    <row r="7" spans="2:9" x14ac:dyDescent="0.25">
      <c r="B7" s="26" t="s">
        <v>349</v>
      </c>
      <c r="C7" s="26" t="s">
        <v>349</v>
      </c>
      <c r="D7" s="26" t="s">
        <v>331</v>
      </c>
      <c r="E7" s="26" t="s">
        <v>35</v>
      </c>
      <c r="F7" s="3">
        <v>20.158339434973399</v>
      </c>
      <c r="G7" s="3">
        <v>21.964840135997299</v>
      </c>
      <c r="H7" s="3">
        <v>21.061589785485349</v>
      </c>
      <c r="I7" s="3"/>
    </row>
    <row r="8" spans="2:9" x14ac:dyDescent="0.25">
      <c r="B8" s="26" t="s">
        <v>349</v>
      </c>
      <c r="C8" s="26" t="s">
        <v>349</v>
      </c>
      <c r="D8" s="26" t="s">
        <v>331</v>
      </c>
      <c r="E8" s="26" t="s">
        <v>197</v>
      </c>
      <c r="F8" s="3">
        <v>24.2463394349734</v>
      </c>
      <c r="G8" s="3">
        <v>48.593516388825101</v>
      </c>
      <c r="H8" s="3">
        <v>36.419927911899251</v>
      </c>
      <c r="I8" s="3"/>
    </row>
    <row r="9" spans="2:9" x14ac:dyDescent="0.25">
      <c r="B9" s="26" t="s">
        <v>349</v>
      </c>
      <c r="C9" s="26" t="s">
        <v>349</v>
      </c>
      <c r="D9" s="26" t="s">
        <v>331</v>
      </c>
      <c r="E9" s="26" t="s">
        <v>217</v>
      </c>
      <c r="F9" s="3">
        <v>23.224339434973398</v>
      </c>
      <c r="G9" s="3">
        <v>48.593516388825101</v>
      </c>
      <c r="H9" s="3">
        <v>35.908927911899248</v>
      </c>
      <c r="I9" s="3"/>
    </row>
    <row r="10" spans="2:9" x14ac:dyDescent="0.25">
      <c r="B10" s="26" t="s">
        <v>349</v>
      </c>
      <c r="C10" s="26" t="s">
        <v>349</v>
      </c>
      <c r="D10" s="26" t="s">
        <v>332</v>
      </c>
      <c r="E10" s="26" t="s">
        <v>35</v>
      </c>
      <c r="F10" s="3">
        <v>9.3469457856653602</v>
      </c>
      <c r="G10" s="3">
        <v>17.760669951872401</v>
      </c>
      <c r="H10" s="3">
        <v>13.553807868768882</v>
      </c>
      <c r="I10" s="3"/>
    </row>
    <row r="11" spans="2:9" x14ac:dyDescent="0.25">
      <c r="B11" s="26" t="s">
        <v>349</v>
      </c>
      <c r="C11" s="26" t="s">
        <v>349</v>
      </c>
      <c r="D11" s="26" t="s">
        <v>332</v>
      </c>
      <c r="E11" s="26" t="s">
        <v>197</v>
      </c>
      <c r="F11" s="3">
        <v>9.3469457856653602</v>
      </c>
      <c r="G11" s="3">
        <v>19.861597099375398</v>
      </c>
      <c r="H11" s="3">
        <v>14.604271442520378</v>
      </c>
      <c r="I11" s="3"/>
    </row>
    <row r="12" spans="2:9" x14ac:dyDescent="0.25">
      <c r="B12" s="26" t="s">
        <v>349</v>
      </c>
      <c r="C12" s="26" t="s">
        <v>349</v>
      </c>
      <c r="D12" s="26" t="s">
        <v>332</v>
      </c>
      <c r="E12" s="26" t="s">
        <v>217</v>
      </c>
      <c r="F12" s="3">
        <v>9.3469457856653602</v>
      </c>
      <c r="G12" s="3">
        <v>19.861597099375398</v>
      </c>
      <c r="H12" s="3">
        <v>14.604271442520378</v>
      </c>
      <c r="I12" s="3"/>
    </row>
    <row r="13" spans="2:9" x14ac:dyDescent="0.25">
      <c r="B13" s="26" t="s">
        <v>350</v>
      </c>
      <c r="C13" s="26" t="s">
        <v>350</v>
      </c>
      <c r="D13" s="26" t="s">
        <v>331</v>
      </c>
      <c r="E13" s="26" t="s">
        <v>35</v>
      </c>
      <c r="F13" s="3">
        <v>51.290958128693802</v>
      </c>
      <c r="G13" s="3">
        <v>70.074354920432896</v>
      </c>
      <c r="H13" s="3">
        <v>60.682656524563349</v>
      </c>
      <c r="I13" s="3"/>
    </row>
    <row r="14" spans="2:9" x14ac:dyDescent="0.25">
      <c r="B14" s="26" t="s">
        <v>350</v>
      </c>
      <c r="C14" s="26" t="s">
        <v>350</v>
      </c>
      <c r="D14" s="26" t="s">
        <v>331</v>
      </c>
      <c r="E14" s="26" t="s">
        <v>197</v>
      </c>
      <c r="F14" s="3">
        <v>54.356958128693798</v>
      </c>
      <c r="G14" s="3">
        <v>72.994119708784197</v>
      </c>
      <c r="H14" s="3">
        <v>63.675538918738994</v>
      </c>
      <c r="I14" s="3"/>
    </row>
    <row r="15" spans="2:9" x14ac:dyDescent="0.25">
      <c r="B15" s="26" t="s">
        <v>350</v>
      </c>
      <c r="C15" s="26" t="s">
        <v>350</v>
      </c>
      <c r="D15" s="26" t="s">
        <v>331</v>
      </c>
      <c r="E15" s="26" t="s">
        <v>217</v>
      </c>
      <c r="F15" s="3">
        <v>53.334958128693799</v>
      </c>
      <c r="G15" s="3">
        <v>77.995899498251802</v>
      </c>
      <c r="H15" s="3">
        <v>65.665428813472801</v>
      </c>
      <c r="I15" s="3"/>
    </row>
    <row r="16" spans="2:9" x14ac:dyDescent="0.25">
      <c r="B16" s="26" t="s">
        <v>350</v>
      </c>
      <c r="C16" s="26" t="s">
        <v>350</v>
      </c>
      <c r="D16" s="26" t="s">
        <v>332</v>
      </c>
      <c r="E16" s="26" t="s">
        <v>35</v>
      </c>
      <c r="F16" s="3">
        <v>7.3994234895236604</v>
      </c>
      <c r="G16" s="3">
        <v>15.384947344405701</v>
      </c>
      <c r="H16" s="3">
        <v>11.392185416964681</v>
      </c>
      <c r="I16" s="3"/>
    </row>
    <row r="17" spans="2:9" x14ac:dyDescent="0.25">
      <c r="B17" s="26" t="s">
        <v>350</v>
      </c>
      <c r="C17" s="26" t="s">
        <v>350</v>
      </c>
      <c r="D17" s="26" t="s">
        <v>332</v>
      </c>
      <c r="E17" s="26" t="s">
        <v>197</v>
      </c>
      <c r="F17" s="3">
        <v>12.5094234895237</v>
      </c>
      <c r="G17" s="3">
        <v>16.025986817089201</v>
      </c>
      <c r="H17" s="3">
        <v>14.267705153306451</v>
      </c>
      <c r="I17" s="3"/>
    </row>
    <row r="18" spans="2:9" x14ac:dyDescent="0.25">
      <c r="B18" s="26" t="s">
        <v>350</v>
      </c>
      <c r="C18" s="26" t="s">
        <v>350</v>
      </c>
      <c r="D18" s="26" t="s">
        <v>332</v>
      </c>
      <c r="E18" s="26" t="s">
        <v>217</v>
      </c>
      <c r="F18" s="3">
        <v>6.3774234895236601</v>
      </c>
      <c r="G18" s="3">
        <v>16.025986817089201</v>
      </c>
      <c r="H18" s="3">
        <v>11.201705153306431</v>
      </c>
      <c r="I18" s="3"/>
    </row>
    <row r="19" spans="2:9" x14ac:dyDescent="0.25">
      <c r="B19" s="26" t="s">
        <v>350</v>
      </c>
      <c r="C19" s="26" t="s">
        <v>216</v>
      </c>
      <c r="D19" s="26" t="s">
        <v>331</v>
      </c>
      <c r="E19" s="26" t="s">
        <v>35</v>
      </c>
      <c r="F19" s="3">
        <v>70.890986017165005</v>
      </c>
      <c r="G19" s="3">
        <v>85.783473778884101</v>
      </c>
      <c r="H19" s="3">
        <v>78.33722989802456</v>
      </c>
      <c r="I19" s="3"/>
    </row>
    <row r="20" spans="2:9" x14ac:dyDescent="0.25">
      <c r="B20" s="26" t="s">
        <v>350</v>
      </c>
      <c r="C20" s="26" t="s">
        <v>216</v>
      </c>
      <c r="D20" s="26" t="s">
        <v>331</v>
      </c>
      <c r="E20" s="26" t="s">
        <v>197</v>
      </c>
      <c r="F20" s="3">
        <v>73.956986017165093</v>
      </c>
      <c r="G20" s="3">
        <v>99.988006710138194</v>
      </c>
      <c r="H20" s="3">
        <v>86.972496363651643</v>
      </c>
      <c r="I20" s="3"/>
    </row>
    <row r="21" spans="2:9" x14ac:dyDescent="0.25">
      <c r="B21" s="26" t="s">
        <v>350</v>
      </c>
      <c r="C21" s="26" t="s">
        <v>216</v>
      </c>
      <c r="D21" s="26" t="s">
        <v>331</v>
      </c>
      <c r="E21" s="26" t="s">
        <v>217</v>
      </c>
      <c r="F21" s="3">
        <v>72.934986017165002</v>
      </c>
      <c r="G21" s="3">
        <v>99.988006710138194</v>
      </c>
      <c r="H21" s="3">
        <v>86.461496363651605</v>
      </c>
      <c r="I21" s="3"/>
    </row>
    <row r="22" spans="2:9" x14ac:dyDescent="0.25">
      <c r="B22" s="26" t="s">
        <v>350</v>
      </c>
      <c r="C22" s="26" t="s">
        <v>216</v>
      </c>
      <c r="D22" s="26" t="s">
        <v>332</v>
      </c>
      <c r="E22" s="26" t="s">
        <v>35</v>
      </c>
      <c r="F22" s="3">
        <v>17.6462860946605</v>
      </c>
      <c r="G22" s="3">
        <v>34.711787539524899</v>
      </c>
      <c r="H22" s="3">
        <v>26.179036817092701</v>
      </c>
      <c r="I22" s="3"/>
    </row>
    <row r="23" spans="2:9" x14ac:dyDescent="0.25">
      <c r="B23" s="26" t="s">
        <v>350</v>
      </c>
      <c r="C23" s="26" t="s">
        <v>216</v>
      </c>
      <c r="D23" s="26" t="s">
        <v>332</v>
      </c>
      <c r="E23" s="26" t="s">
        <v>197</v>
      </c>
      <c r="F23" s="3">
        <v>27.947641772852801</v>
      </c>
      <c r="G23" s="3">
        <v>35.7853479788917</v>
      </c>
      <c r="H23" s="3">
        <v>31.866494875872249</v>
      </c>
      <c r="I23" s="3"/>
    </row>
    <row r="24" spans="2:9" x14ac:dyDescent="0.25">
      <c r="B24" s="26" t="s">
        <v>350</v>
      </c>
      <c r="C24" s="26" t="s">
        <v>216</v>
      </c>
      <c r="D24" s="26" t="s">
        <v>332</v>
      </c>
      <c r="E24" s="26" t="s">
        <v>217</v>
      </c>
      <c r="F24" s="3">
        <v>17.6462860946605</v>
      </c>
      <c r="G24" s="3">
        <v>34.711787539524899</v>
      </c>
      <c r="H24" s="3">
        <v>26.179036817092701</v>
      </c>
      <c r="I24" s="3"/>
    </row>
    <row r="25" spans="2:9" x14ac:dyDescent="0.25">
      <c r="B25" s="26" t="s">
        <v>0</v>
      </c>
      <c r="F25" s="3">
        <v>31.220120696124312</v>
      </c>
      <c r="G25" s="3">
        <v>46.450302357079202</v>
      </c>
      <c r="H25" s="3">
        <v>38.835211526601753</v>
      </c>
      <c r="I25" s="3"/>
    </row>
    <row r="26" spans="2:9" x14ac:dyDescent="0.25">
      <c r="I26" s="3"/>
    </row>
    <row r="27" spans="2:9" x14ac:dyDescent="0.25">
      <c r="I27" s="3"/>
    </row>
    <row r="28" spans="2:9" x14ac:dyDescent="0.25">
      <c r="I28" s="3"/>
    </row>
    <row r="29" spans="2:9" x14ac:dyDescent="0.25">
      <c r="I29" s="3"/>
    </row>
    <row r="30" spans="2:9" x14ac:dyDescent="0.25">
      <c r="I30" s="3"/>
    </row>
    <row r="31" spans="2:9" x14ac:dyDescent="0.25">
      <c r="I31" s="3"/>
    </row>
    <row r="32" spans="2:9" x14ac:dyDescent="0.25">
      <c r="I32" s="3"/>
    </row>
    <row r="33" spans="9:9" x14ac:dyDescent="0.25">
      <c r="I33" s="3"/>
    </row>
    <row r="34" spans="9:9" x14ac:dyDescent="0.25">
      <c r="I34" s="3"/>
    </row>
    <row r="35" spans="9:9" x14ac:dyDescent="0.25">
      <c r="I35" s="3"/>
    </row>
    <row r="36" spans="9:9" x14ac:dyDescent="0.25">
      <c r="I36" s="3"/>
    </row>
    <row r="37" spans="9:9" x14ac:dyDescent="0.25">
      <c r="I37" s="3"/>
    </row>
    <row r="38" spans="9:9" x14ac:dyDescent="0.25">
      <c r="I38" s="3"/>
    </row>
    <row r="39" spans="9:9" x14ac:dyDescent="0.25">
      <c r="I39" s="3"/>
    </row>
    <row r="40" spans="9:9" x14ac:dyDescent="0.25">
      <c r="I40" s="3"/>
    </row>
    <row r="41" spans="9:9" x14ac:dyDescent="0.25">
      <c r="I41" s="3"/>
    </row>
    <row r="42" spans="9:9" x14ac:dyDescent="0.25">
      <c r="I42" s="3"/>
    </row>
    <row r="43" spans="9:9" x14ac:dyDescent="0.25">
      <c r="I43" s="3"/>
    </row>
    <row r="44" spans="9:9" x14ac:dyDescent="0.25">
      <c r="I44" s="3"/>
    </row>
    <row r="45" spans="9:9" x14ac:dyDescent="0.25">
      <c r="I45" s="3"/>
    </row>
    <row r="46" spans="9:9" x14ac:dyDescent="0.25">
      <c r="I46" s="3"/>
    </row>
    <row r="47" spans="9:9" x14ac:dyDescent="0.25">
      <c r="I47" s="3"/>
    </row>
    <row r="48" spans="9:9" x14ac:dyDescent="0.25">
      <c r="I48" s="3"/>
    </row>
    <row r="49" spans="9:9" x14ac:dyDescent="0.25">
      <c r="I49" s="3"/>
    </row>
    <row r="50" spans="9:9" x14ac:dyDescent="0.25">
      <c r="I50" s="3"/>
    </row>
    <row r="51" spans="9:9" x14ac:dyDescent="0.25">
      <c r="I51" s="3"/>
    </row>
    <row r="52" spans="9:9" x14ac:dyDescent="0.25">
      <c r="I52" s="3"/>
    </row>
    <row r="53" spans="9:9" x14ac:dyDescent="0.25">
      <c r="I53" s="3"/>
    </row>
    <row r="54" spans="9:9" x14ac:dyDescent="0.25">
      <c r="I54" s="3"/>
    </row>
    <row r="55" spans="9:9" x14ac:dyDescent="0.25">
      <c r="I55" s="3"/>
    </row>
    <row r="56" spans="9:9" x14ac:dyDescent="0.25">
      <c r="I56" s="3"/>
    </row>
    <row r="57" spans="9:9" x14ac:dyDescent="0.25">
      <c r="I57" s="3"/>
    </row>
    <row r="58" spans="9:9" x14ac:dyDescent="0.25">
      <c r="I58" s="3"/>
    </row>
    <row r="59" spans="9:9" x14ac:dyDescent="0.25">
      <c r="I59" s="3"/>
    </row>
    <row r="60" spans="9:9" x14ac:dyDescent="0.25">
      <c r="I60" s="3"/>
    </row>
    <row r="61" spans="9:9" x14ac:dyDescent="0.25">
      <c r="I61" s="3"/>
    </row>
    <row r="62" spans="9:9" x14ac:dyDescent="0.25">
      <c r="I62" s="3"/>
    </row>
    <row r="63" spans="9:9" x14ac:dyDescent="0.25">
      <c r="I63" s="3"/>
    </row>
    <row r="64" spans="9:9" x14ac:dyDescent="0.25">
      <c r="I64" s="3"/>
    </row>
    <row r="65" spans="9:9" x14ac:dyDescent="0.25">
      <c r="I65" s="3"/>
    </row>
    <row r="66" spans="9:9" x14ac:dyDescent="0.25">
      <c r="I66" s="3"/>
    </row>
    <row r="67" spans="9:9" x14ac:dyDescent="0.25">
      <c r="I67" s="3"/>
    </row>
    <row r="68" spans="9:9" x14ac:dyDescent="0.25">
      <c r="I68" s="3"/>
    </row>
    <row r="69" spans="9:9" x14ac:dyDescent="0.25">
      <c r="I69" s="3"/>
    </row>
    <row r="70" spans="9:9" x14ac:dyDescent="0.25">
      <c r="I70" s="3"/>
    </row>
    <row r="71" spans="9:9" x14ac:dyDescent="0.25">
      <c r="I71" s="3"/>
    </row>
    <row r="72" spans="9:9" x14ac:dyDescent="0.25">
      <c r="I72" s="3"/>
    </row>
    <row r="73" spans="9:9" x14ac:dyDescent="0.25">
      <c r="I73" s="3"/>
    </row>
    <row r="74" spans="9:9" x14ac:dyDescent="0.25">
      <c r="I74" s="3"/>
    </row>
    <row r="75" spans="9:9" x14ac:dyDescent="0.25">
      <c r="I75" s="3"/>
    </row>
    <row r="76" spans="9:9" x14ac:dyDescent="0.25">
      <c r="I76" s="3"/>
    </row>
    <row r="77" spans="9:9" x14ac:dyDescent="0.25">
      <c r="I77" s="3"/>
    </row>
    <row r="78" spans="9:9" x14ac:dyDescent="0.25">
      <c r="I78" s="3"/>
    </row>
    <row r="79" spans="9:9" x14ac:dyDescent="0.25">
      <c r="I79" s="3"/>
    </row>
    <row r="80" spans="9:9" x14ac:dyDescent="0.25">
      <c r="I80" s="3"/>
    </row>
    <row r="81" spans="9:9" x14ac:dyDescent="0.25">
      <c r="I81" s="3"/>
    </row>
    <row r="82" spans="9:9" x14ac:dyDescent="0.25">
      <c r="I82" s="3"/>
    </row>
    <row r="83" spans="9:9" x14ac:dyDescent="0.25">
      <c r="I83" s="3"/>
    </row>
    <row r="84" spans="9:9" x14ac:dyDescent="0.25">
      <c r="I84" s="3"/>
    </row>
    <row r="85" spans="9:9" x14ac:dyDescent="0.25">
      <c r="I85" s="3"/>
    </row>
    <row r="86" spans="9:9" x14ac:dyDescent="0.25">
      <c r="I86" s="3"/>
    </row>
    <row r="87" spans="9:9" x14ac:dyDescent="0.25">
      <c r="I87" s="3"/>
    </row>
    <row r="88" spans="9:9" x14ac:dyDescent="0.25">
      <c r="I88" s="3"/>
    </row>
    <row r="89" spans="9:9" x14ac:dyDescent="0.25">
      <c r="I89" s="3"/>
    </row>
    <row r="90" spans="9:9" x14ac:dyDescent="0.25">
      <c r="I90" s="3"/>
    </row>
    <row r="91" spans="9:9" x14ac:dyDescent="0.25">
      <c r="I91" s="3"/>
    </row>
    <row r="92" spans="9:9" x14ac:dyDescent="0.25">
      <c r="I92" s="3"/>
    </row>
    <row r="93" spans="9:9" x14ac:dyDescent="0.25">
      <c r="I93" s="3"/>
    </row>
    <row r="94" spans="9:9" x14ac:dyDescent="0.25">
      <c r="I94" s="3"/>
    </row>
    <row r="95" spans="9:9" x14ac:dyDescent="0.25">
      <c r="I95" s="3"/>
    </row>
    <row r="96" spans="9:9" x14ac:dyDescent="0.25">
      <c r="I96" s="3"/>
    </row>
    <row r="97" spans="9:9" x14ac:dyDescent="0.25">
      <c r="I97" s="3"/>
    </row>
    <row r="98" spans="9:9" x14ac:dyDescent="0.25">
      <c r="I98" s="3"/>
    </row>
    <row r="99" spans="9:9" x14ac:dyDescent="0.25">
      <c r="I99" s="3"/>
    </row>
    <row r="100" spans="9:9" x14ac:dyDescent="0.25">
      <c r="I100" s="3"/>
    </row>
    <row r="101" spans="9:9" x14ac:dyDescent="0.25">
      <c r="I101" s="3"/>
    </row>
    <row r="102" spans="9:9" x14ac:dyDescent="0.25">
      <c r="I102" s="3"/>
    </row>
    <row r="103" spans="9:9" x14ac:dyDescent="0.25">
      <c r="I103" s="3"/>
    </row>
    <row r="104" spans="9:9" x14ac:dyDescent="0.25">
      <c r="I104" s="3"/>
    </row>
    <row r="105" spans="9:9" x14ac:dyDescent="0.25">
      <c r="I105" s="3"/>
    </row>
    <row r="106" spans="9:9" x14ac:dyDescent="0.25">
      <c r="I106" s="3"/>
    </row>
    <row r="107" spans="9:9" x14ac:dyDescent="0.25">
      <c r="I107" s="3"/>
    </row>
    <row r="108" spans="9:9" x14ac:dyDescent="0.25">
      <c r="I108" s="3"/>
    </row>
    <row r="109" spans="9:9" x14ac:dyDescent="0.25">
      <c r="I109" s="3"/>
    </row>
    <row r="110" spans="9:9" x14ac:dyDescent="0.25">
      <c r="I110" s="3"/>
    </row>
    <row r="111" spans="9:9" x14ac:dyDescent="0.25">
      <c r="I111" s="3"/>
    </row>
    <row r="112" spans="9:9" x14ac:dyDescent="0.25">
      <c r="I112" s="3"/>
    </row>
    <row r="113" spans="9:9" x14ac:dyDescent="0.25">
      <c r="I113" s="3"/>
    </row>
    <row r="114" spans="9:9" x14ac:dyDescent="0.25">
      <c r="I114" s="3"/>
    </row>
    <row r="115" spans="9:9" x14ac:dyDescent="0.25">
      <c r="I115" s="3"/>
    </row>
    <row r="116" spans="9:9" x14ac:dyDescent="0.25">
      <c r="I116" s="3"/>
    </row>
    <row r="117" spans="9:9" x14ac:dyDescent="0.25">
      <c r="I117" s="3"/>
    </row>
    <row r="118" spans="9:9" x14ac:dyDescent="0.25">
      <c r="I118" s="3"/>
    </row>
    <row r="119" spans="9:9" x14ac:dyDescent="0.25">
      <c r="I119" s="3"/>
    </row>
    <row r="120" spans="9:9" x14ac:dyDescent="0.25">
      <c r="I120" s="3"/>
    </row>
    <row r="121" spans="9:9" x14ac:dyDescent="0.25">
      <c r="I121" s="3"/>
    </row>
    <row r="122" spans="9:9" x14ac:dyDescent="0.25">
      <c r="I122" s="3"/>
    </row>
    <row r="123" spans="9:9" x14ac:dyDescent="0.25">
      <c r="I123" s="3"/>
    </row>
    <row r="124" spans="9:9" x14ac:dyDescent="0.25">
      <c r="I124" s="3"/>
    </row>
    <row r="125" spans="9:9" x14ac:dyDescent="0.25">
      <c r="I125" s="3"/>
    </row>
    <row r="126" spans="9:9" x14ac:dyDescent="0.25">
      <c r="I126" s="3"/>
    </row>
    <row r="127" spans="9:9" x14ac:dyDescent="0.25">
      <c r="I127" s="3"/>
    </row>
    <row r="128" spans="9:9" x14ac:dyDescent="0.25">
      <c r="I128" s="3"/>
    </row>
    <row r="129" spans="9:9" x14ac:dyDescent="0.25">
      <c r="I129" s="3"/>
    </row>
    <row r="130" spans="9:9" x14ac:dyDescent="0.25">
      <c r="I130" s="3"/>
    </row>
    <row r="131" spans="9:9" x14ac:dyDescent="0.25">
      <c r="I131" s="3"/>
    </row>
    <row r="132" spans="9:9" x14ac:dyDescent="0.25">
      <c r="I132" s="3"/>
    </row>
    <row r="133" spans="9:9" x14ac:dyDescent="0.25">
      <c r="I133" s="3"/>
    </row>
    <row r="134" spans="9:9" x14ac:dyDescent="0.25">
      <c r="I134" s="3"/>
    </row>
    <row r="135" spans="9:9" x14ac:dyDescent="0.25">
      <c r="I135" s="3"/>
    </row>
    <row r="136" spans="9:9" x14ac:dyDescent="0.25">
      <c r="I136" s="3"/>
    </row>
    <row r="137" spans="9:9" x14ac:dyDescent="0.25">
      <c r="I137" s="3"/>
    </row>
    <row r="138" spans="9:9" x14ac:dyDescent="0.25">
      <c r="I138" s="3"/>
    </row>
    <row r="139" spans="9:9" x14ac:dyDescent="0.25">
      <c r="I139" s="3"/>
    </row>
    <row r="140" spans="9:9" x14ac:dyDescent="0.25">
      <c r="I140" s="3"/>
    </row>
    <row r="141" spans="9:9" x14ac:dyDescent="0.25">
      <c r="I141" s="3"/>
    </row>
    <row r="142" spans="9:9" x14ac:dyDescent="0.25">
      <c r="I142" s="3"/>
    </row>
    <row r="143" spans="9:9" x14ac:dyDescent="0.25">
      <c r="I143" s="3"/>
    </row>
    <row r="144" spans="9:9" x14ac:dyDescent="0.25">
      <c r="I144" s="3"/>
    </row>
    <row r="145" spans="9:9" x14ac:dyDescent="0.25">
      <c r="I145" s="3"/>
    </row>
    <row r="146" spans="9:9" x14ac:dyDescent="0.25">
      <c r="I146" s="3"/>
    </row>
    <row r="147" spans="9:9" x14ac:dyDescent="0.25">
      <c r="I147" s="3"/>
    </row>
    <row r="148" spans="9:9" x14ac:dyDescent="0.25">
      <c r="I148" s="3"/>
    </row>
    <row r="149" spans="9:9" x14ac:dyDescent="0.25">
      <c r="I149" s="3"/>
    </row>
    <row r="150" spans="9:9" x14ac:dyDescent="0.25">
      <c r="I150" s="3"/>
    </row>
    <row r="151" spans="9:9" x14ac:dyDescent="0.25">
      <c r="I151" s="3"/>
    </row>
    <row r="152" spans="9:9" x14ac:dyDescent="0.25">
      <c r="I152" s="3"/>
    </row>
    <row r="153" spans="9:9" x14ac:dyDescent="0.25">
      <c r="I153" s="3"/>
    </row>
    <row r="154" spans="9:9" x14ac:dyDescent="0.25">
      <c r="I154" s="3"/>
    </row>
    <row r="155" spans="9:9" x14ac:dyDescent="0.25">
      <c r="I155" s="3"/>
    </row>
    <row r="156" spans="9:9" x14ac:dyDescent="0.25">
      <c r="I156" s="3"/>
    </row>
    <row r="157" spans="9:9" x14ac:dyDescent="0.25">
      <c r="I157" s="3"/>
    </row>
    <row r="158" spans="9:9" x14ac:dyDescent="0.25">
      <c r="I158" s="3"/>
    </row>
    <row r="159" spans="9:9" x14ac:dyDescent="0.25">
      <c r="I159" s="3"/>
    </row>
    <row r="160" spans="9:9" x14ac:dyDescent="0.25">
      <c r="I160" s="3"/>
    </row>
    <row r="161" spans="9:9" x14ac:dyDescent="0.25">
      <c r="I161" s="3"/>
    </row>
    <row r="162" spans="9:9" x14ac:dyDescent="0.25">
      <c r="I162" s="3"/>
    </row>
    <row r="163" spans="9:9" x14ac:dyDescent="0.25">
      <c r="I163" s="3"/>
    </row>
    <row r="164" spans="9:9" x14ac:dyDescent="0.25">
      <c r="I164" s="3"/>
    </row>
    <row r="165" spans="9:9" x14ac:dyDescent="0.25">
      <c r="I165" s="3"/>
    </row>
    <row r="166" spans="9:9" x14ac:dyDescent="0.25">
      <c r="I166" s="3"/>
    </row>
    <row r="167" spans="9:9" x14ac:dyDescent="0.25">
      <c r="I167" s="3"/>
    </row>
    <row r="168" spans="9:9" x14ac:dyDescent="0.25">
      <c r="I168" s="3"/>
    </row>
    <row r="169" spans="9:9" x14ac:dyDescent="0.25">
      <c r="I169" s="3"/>
    </row>
    <row r="170" spans="9:9" x14ac:dyDescent="0.25">
      <c r="I170" s="3"/>
    </row>
    <row r="171" spans="9:9" x14ac:dyDescent="0.25">
      <c r="I171" s="3"/>
    </row>
    <row r="172" spans="9:9" x14ac:dyDescent="0.25">
      <c r="I172" s="3"/>
    </row>
    <row r="173" spans="9:9" x14ac:dyDescent="0.25">
      <c r="I173" s="3"/>
    </row>
    <row r="174" spans="9:9" x14ac:dyDescent="0.25">
      <c r="I174" s="3"/>
    </row>
    <row r="175" spans="9:9" x14ac:dyDescent="0.25">
      <c r="I175" s="3"/>
    </row>
    <row r="176" spans="9:9" x14ac:dyDescent="0.25">
      <c r="I176" s="3"/>
    </row>
    <row r="177" spans="9:9" x14ac:dyDescent="0.25">
      <c r="I177" s="3"/>
    </row>
    <row r="178" spans="9:9" x14ac:dyDescent="0.25">
      <c r="I178" s="3"/>
    </row>
    <row r="179" spans="9:9" x14ac:dyDescent="0.25">
      <c r="I179" s="3"/>
    </row>
    <row r="180" spans="9:9" x14ac:dyDescent="0.25">
      <c r="I180" s="3"/>
    </row>
    <row r="181" spans="9:9" x14ac:dyDescent="0.25">
      <c r="I181" s="3"/>
    </row>
    <row r="182" spans="9:9" x14ac:dyDescent="0.25">
      <c r="I182" s="3"/>
    </row>
    <row r="183" spans="9:9" x14ac:dyDescent="0.25">
      <c r="I183" s="3"/>
    </row>
    <row r="184" spans="9:9" x14ac:dyDescent="0.25">
      <c r="I184" s="3"/>
    </row>
    <row r="185" spans="9:9" x14ac:dyDescent="0.25">
      <c r="I185" s="3"/>
    </row>
    <row r="186" spans="9:9" x14ac:dyDescent="0.25">
      <c r="I186" s="3"/>
    </row>
    <row r="187" spans="9:9" x14ac:dyDescent="0.25">
      <c r="I187" s="3"/>
    </row>
    <row r="188" spans="9:9" x14ac:dyDescent="0.25">
      <c r="I188" s="3"/>
    </row>
    <row r="189" spans="9:9" x14ac:dyDescent="0.25">
      <c r="I189" s="3"/>
    </row>
    <row r="190" spans="9:9" x14ac:dyDescent="0.25">
      <c r="I190" s="3"/>
    </row>
    <row r="191" spans="9:9" x14ac:dyDescent="0.25">
      <c r="I191" s="3"/>
    </row>
    <row r="192" spans="9:9" x14ac:dyDescent="0.25">
      <c r="I192" s="3"/>
    </row>
    <row r="193" spans="9:9" x14ac:dyDescent="0.25">
      <c r="I193" s="3"/>
    </row>
    <row r="194" spans="9:9" x14ac:dyDescent="0.25">
      <c r="I194" s="3"/>
    </row>
    <row r="195" spans="9:9" x14ac:dyDescent="0.25">
      <c r="I195" s="3"/>
    </row>
    <row r="196" spans="9:9" x14ac:dyDescent="0.25">
      <c r="I196" s="3"/>
    </row>
    <row r="197" spans="9:9" x14ac:dyDescent="0.25">
      <c r="I197" s="3"/>
    </row>
    <row r="198" spans="9:9" x14ac:dyDescent="0.25">
      <c r="I198" s="3"/>
    </row>
    <row r="199" spans="9:9" x14ac:dyDescent="0.25">
      <c r="I199" s="3"/>
    </row>
    <row r="200" spans="9:9" x14ac:dyDescent="0.25">
      <c r="I200" s="3"/>
    </row>
    <row r="201" spans="9:9" x14ac:dyDescent="0.25">
      <c r="I201" s="3"/>
    </row>
    <row r="202" spans="9:9" x14ac:dyDescent="0.25">
      <c r="I202" s="3"/>
    </row>
    <row r="203" spans="9:9" x14ac:dyDescent="0.25">
      <c r="I203" s="3"/>
    </row>
    <row r="204" spans="9:9" x14ac:dyDescent="0.25">
      <c r="I204" s="3"/>
    </row>
    <row r="205" spans="9:9" x14ac:dyDescent="0.25">
      <c r="I205" s="3"/>
    </row>
    <row r="206" spans="9:9" x14ac:dyDescent="0.25">
      <c r="I206" s="3"/>
    </row>
    <row r="207" spans="9:9" x14ac:dyDescent="0.25">
      <c r="I207" s="3"/>
    </row>
    <row r="208" spans="9:9" x14ac:dyDescent="0.25">
      <c r="I208" s="3"/>
    </row>
    <row r="209" spans="9:9" x14ac:dyDescent="0.25">
      <c r="I209" s="3"/>
    </row>
    <row r="210" spans="9:9" x14ac:dyDescent="0.25">
      <c r="I210" s="3"/>
    </row>
    <row r="211" spans="9:9" x14ac:dyDescent="0.25">
      <c r="I211" s="3"/>
    </row>
    <row r="212" spans="9:9" x14ac:dyDescent="0.25">
      <c r="I212" s="3"/>
    </row>
    <row r="213" spans="9:9" x14ac:dyDescent="0.25">
      <c r="I213" s="3"/>
    </row>
    <row r="214" spans="9:9" x14ac:dyDescent="0.25">
      <c r="I214" s="3"/>
    </row>
    <row r="215" spans="9:9" x14ac:dyDescent="0.25">
      <c r="I215" s="3"/>
    </row>
    <row r="216" spans="9:9" x14ac:dyDescent="0.25">
      <c r="I216" s="3"/>
    </row>
    <row r="217" spans="9:9" x14ac:dyDescent="0.25">
      <c r="I217" s="3"/>
    </row>
    <row r="218" spans="9:9" x14ac:dyDescent="0.25">
      <c r="I218" s="3"/>
    </row>
    <row r="219" spans="9:9" x14ac:dyDescent="0.25">
      <c r="I219" s="3"/>
    </row>
    <row r="220" spans="9:9" x14ac:dyDescent="0.25">
      <c r="I220" s="3"/>
    </row>
    <row r="221" spans="9:9" x14ac:dyDescent="0.25">
      <c r="I221" s="3"/>
    </row>
    <row r="222" spans="9:9" x14ac:dyDescent="0.25">
      <c r="I222" s="3"/>
    </row>
    <row r="223" spans="9:9" x14ac:dyDescent="0.25">
      <c r="I223" s="3"/>
    </row>
    <row r="224" spans="9:9" x14ac:dyDescent="0.25">
      <c r="I224" s="3"/>
    </row>
    <row r="225" spans="9:9" x14ac:dyDescent="0.25">
      <c r="I225" s="3"/>
    </row>
    <row r="226" spans="9:9" x14ac:dyDescent="0.25">
      <c r="I226" s="3"/>
    </row>
    <row r="227" spans="9:9" x14ac:dyDescent="0.25">
      <c r="I227" s="3"/>
    </row>
    <row r="228" spans="9:9" x14ac:dyDescent="0.25">
      <c r="I228" s="3"/>
    </row>
    <row r="229" spans="9:9" x14ac:dyDescent="0.25">
      <c r="I229" s="3"/>
    </row>
    <row r="230" spans="9:9" x14ac:dyDescent="0.25">
      <c r="I230" s="3"/>
    </row>
    <row r="231" spans="9:9" x14ac:dyDescent="0.25">
      <c r="I231" s="3"/>
    </row>
    <row r="232" spans="9:9" x14ac:dyDescent="0.25">
      <c r="I232" s="3"/>
    </row>
    <row r="233" spans="9:9" x14ac:dyDescent="0.25">
      <c r="I233" s="3"/>
    </row>
    <row r="234" spans="9:9" x14ac:dyDescent="0.25">
      <c r="I234" s="3"/>
    </row>
    <row r="235" spans="9:9" x14ac:dyDescent="0.25">
      <c r="I235" s="3"/>
    </row>
    <row r="236" spans="9:9" x14ac:dyDescent="0.25">
      <c r="I236" s="3"/>
    </row>
    <row r="237" spans="9:9" x14ac:dyDescent="0.25">
      <c r="I237" s="3"/>
    </row>
    <row r="238" spans="9:9" x14ac:dyDescent="0.25">
      <c r="I238" s="3"/>
    </row>
    <row r="239" spans="9:9" x14ac:dyDescent="0.25">
      <c r="I239" s="3"/>
    </row>
    <row r="240" spans="9:9" x14ac:dyDescent="0.25">
      <c r="I240" s="3"/>
    </row>
    <row r="241" spans="9:9" x14ac:dyDescent="0.25">
      <c r="I241" s="3"/>
    </row>
    <row r="242" spans="9:9" x14ac:dyDescent="0.25">
      <c r="I242" s="3"/>
    </row>
    <row r="243" spans="9:9" x14ac:dyDescent="0.25">
      <c r="I243" s="3"/>
    </row>
    <row r="244" spans="9:9" x14ac:dyDescent="0.25">
      <c r="I244" s="3"/>
    </row>
    <row r="245" spans="9:9" x14ac:dyDescent="0.25">
      <c r="I245" s="3"/>
    </row>
    <row r="246" spans="9:9" x14ac:dyDescent="0.25">
      <c r="I246" s="3"/>
    </row>
    <row r="247" spans="9:9" x14ac:dyDescent="0.25">
      <c r="I247" s="3"/>
    </row>
    <row r="248" spans="9:9" x14ac:dyDescent="0.25">
      <c r="I248" s="3"/>
    </row>
    <row r="249" spans="9:9" x14ac:dyDescent="0.25">
      <c r="I249" s="3"/>
    </row>
    <row r="250" spans="9:9" x14ac:dyDescent="0.25">
      <c r="I250" s="3"/>
    </row>
    <row r="251" spans="9:9" x14ac:dyDescent="0.25">
      <c r="I251" s="3"/>
    </row>
    <row r="252" spans="9:9" x14ac:dyDescent="0.25">
      <c r="I252" s="3"/>
    </row>
    <row r="253" spans="9:9" x14ac:dyDescent="0.25">
      <c r="I253" s="3"/>
    </row>
    <row r="254" spans="9:9" x14ac:dyDescent="0.25">
      <c r="I254" s="3"/>
    </row>
    <row r="255" spans="9:9" x14ac:dyDescent="0.25">
      <c r="I255" s="3"/>
    </row>
    <row r="256" spans="9:9" x14ac:dyDescent="0.25">
      <c r="I256" s="3"/>
    </row>
    <row r="257" spans="9:9" x14ac:dyDescent="0.25">
      <c r="I257" s="3"/>
    </row>
    <row r="258" spans="9:9" x14ac:dyDescent="0.25">
      <c r="I258" s="3"/>
    </row>
    <row r="259" spans="9:9" x14ac:dyDescent="0.25">
      <c r="I259" s="3"/>
    </row>
    <row r="260" spans="9:9" x14ac:dyDescent="0.25">
      <c r="I260" s="3"/>
    </row>
    <row r="261" spans="9:9" x14ac:dyDescent="0.25">
      <c r="I261" s="3"/>
    </row>
    <row r="262" spans="9:9" x14ac:dyDescent="0.25">
      <c r="I262" s="3"/>
    </row>
    <row r="263" spans="9:9" x14ac:dyDescent="0.25">
      <c r="I263" s="3"/>
    </row>
    <row r="264" spans="9:9" x14ac:dyDescent="0.25">
      <c r="I264" s="3"/>
    </row>
    <row r="265" spans="9:9" x14ac:dyDescent="0.25">
      <c r="I265" s="3"/>
    </row>
    <row r="266" spans="9:9" x14ac:dyDescent="0.25">
      <c r="I266" s="3"/>
    </row>
    <row r="267" spans="9:9" x14ac:dyDescent="0.25">
      <c r="I267" s="3"/>
    </row>
    <row r="268" spans="9:9" x14ac:dyDescent="0.25">
      <c r="I268" s="3"/>
    </row>
    <row r="269" spans="9:9" x14ac:dyDescent="0.25">
      <c r="I269" s="3"/>
    </row>
    <row r="270" spans="9:9" x14ac:dyDescent="0.25">
      <c r="I270" s="3"/>
    </row>
    <row r="271" spans="9:9" x14ac:dyDescent="0.25">
      <c r="I271" s="3"/>
    </row>
    <row r="272" spans="9:9" x14ac:dyDescent="0.25">
      <c r="I272" s="3"/>
    </row>
    <row r="273" spans="9:9" x14ac:dyDescent="0.25">
      <c r="I273" s="3"/>
    </row>
    <row r="274" spans="9:9" x14ac:dyDescent="0.25">
      <c r="I274" s="3"/>
    </row>
    <row r="275" spans="9:9" x14ac:dyDescent="0.25">
      <c r="I275" s="3"/>
    </row>
    <row r="276" spans="9:9" x14ac:dyDescent="0.25">
      <c r="I276" s="3"/>
    </row>
    <row r="277" spans="9:9" x14ac:dyDescent="0.25">
      <c r="I277" s="3"/>
    </row>
    <row r="278" spans="9:9" x14ac:dyDescent="0.25">
      <c r="I278" s="3"/>
    </row>
    <row r="279" spans="9:9" x14ac:dyDescent="0.25">
      <c r="I279" s="3"/>
    </row>
    <row r="280" spans="9:9" x14ac:dyDescent="0.25">
      <c r="I280" s="3"/>
    </row>
    <row r="281" spans="9:9" x14ac:dyDescent="0.25">
      <c r="I281" s="3"/>
    </row>
    <row r="282" spans="9:9" x14ac:dyDescent="0.25">
      <c r="I282" s="3"/>
    </row>
    <row r="283" spans="9:9" x14ac:dyDescent="0.25">
      <c r="I283" s="3"/>
    </row>
    <row r="284" spans="9:9" x14ac:dyDescent="0.25">
      <c r="I284" s="3"/>
    </row>
    <row r="285" spans="9:9" x14ac:dyDescent="0.25">
      <c r="I285" s="3"/>
    </row>
    <row r="286" spans="9:9" x14ac:dyDescent="0.25">
      <c r="I286" s="3"/>
    </row>
    <row r="287" spans="9:9" x14ac:dyDescent="0.25">
      <c r="I287" s="3"/>
    </row>
    <row r="288" spans="9:9" x14ac:dyDescent="0.25">
      <c r="I288" s="3"/>
    </row>
    <row r="289" spans="9:9" x14ac:dyDescent="0.25">
      <c r="I289" s="3"/>
    </row>
    <row r="290" spans="9:9" x14ac:dyDescent="0.25">
      <c r="I290" s="3"/>
    </row>
    <row r="291" spans="9:9" x14ac:dyDescent="0.25">
      <c r="I291" s="3"/>
    </row>
    <row r="292" spans="9:9" x14ac:dyDescent="0.25">
      <c r="I292" s="3"/>
    </row>
    <row r="293" spans="9:9" x14ac:dyDescent="0.25">
      <c r="I293" s="3"/>
    </row>
    <row r="294" spans="9:9" x14ac:dyDescent="0.25">
      <c r="I294" s="3"/>
    </row>
    <row r="295" spans="9:9" x14ac:dyDescent="0.25">
      <c r="I295" s="3"/>
    </row>
    <row r="296" spans="9:9" x14ac:dyDescent="0.25">
      <c r="I296" s="3"/>
    </row>
    <row r="297" spans="9:9" x14ac:dyDescent="0.25">
      <c r="I297" s="3"/>
    </row>
    <row r="298" spans="9:9" x14ac:dyDescent="0.25">
      <c r="I298" s="3"/>
    </row>
    <row r="299" spans="9:9" x14ac:dyDescent="0.25">
      <c r="I299" s="3"/>
    </row>
    <row r="300" spans="9:9" x14ac:dyDescent="0.25">
      <c r="I300" s="3"/>
    </row>
    <row r="301" spans="9:9" x14ac:dyDescent="0.25">
      <c r="I301" s="3"/>
    </row>
    <row r="302" spans="9:9" x14ac:dyDescent="0.25">
      <c r="I302" s="3"/>
    </row>
    <row r="303" spans="9:9" x14ac:dyDescent="0.25">
      <c r="I303" s="3"/>
    </row>
    <row r="304" spans="9:9" x14ac:dyDescent="0.25">
      <c r="I304" s="3"/>
    </row>
    <row r="305" spans="9:9" x14ac:dyDescent="0.25">
      <c r="I305" s="3"/>
    </row>
    <row r="306" spans="9:9" x14ac:dyDescent="0.25">
      <c r="I306" s="3"/>
    </row>
    <row r="307" spans="9:9" x14ac:dyDescent="0.25">
      <c r="I307" s="3"/>
    </row>
    <row r="308" spans="9:9" x14ac:dyDescent="0.25">
      <c r="I308" s="3"/>
    </row>
    <row r="309" spans="9:9" x14ac:dyDescent="0.25">
      <c r="I309" s="3"/>
    </row>
    <row r="310" spans="9:9" x14ac:dyDescent="0.25">
      <c r="I310" s="3"/>
    </row>
    <row r="311" spans="9:9" x14ac:dyDescent="0.25">
      <c r="I311" s="3"/>
    </row>
    <row r="312" spans="9:9" x14ac:dyDescent="0.25">
      <c r="I312" s="3"/>
    </row>
    <row r="313" spans="9:9" x14ac:dyDescent="0.25">
      <c r="I313" s="3"/>
    </row>
    <row r="314" spans="9:9" x14ac:dyDescent="0.25">
      <c r="I314" s="3"/>
    </row>
    <row r="315" spans="9:9" x14ac:dyDescent="0.25">
      <c r="I315" s="3"/>
    </row>
    <row r="316" spans="9:9" x14ac:dyDescent="0.25">
      <c r="I316" s="3"/>
    </row>
    <row r="317" spans="9:9" x14ac:dyDescent="0.25">
      <c r="I317" s="3"/>
    </row>
    <row r="318" spans="9:9" x14ac:dyDescent="0.25">
      <c r="I318" s="3"/>
    </row>
  </sheetData>
  <sortState ref="I7:I318">
    <sortCondition descending="1" ref="I7"/>
  </sortState>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5:I26"/>
  <sheetViews>
    <sheetView topLeftCell="A7" workbookViewId="0">
      <selection activeCell="F6" sqref="F6"/>
    </sheetView>
  </sheetViews>
  <sheetFormatPr defaultRowHeight="15" x14ac:dyDescent="0.25"/>
  <cols>
    <col min="2" max="2" width="22.140625" bestFit="1" customWidth="1"/>
    <col min="3" max="3" width="7.85546875" bestFit="1" customWidth="1"/>
    <col min="4" max="5" width="7.85546875" customWidth="1"/>
    <col min="6" max="10" width="12" customWidth="1"/>
    <col min="11" max="12" width="13.7109375" bestFit="1" customWidth="1"/>
    <col min="13" max="21" width="13.7109375" customWidth="1"/>
    <col min="22" max="22" width="12" customWidth="1"/>
    <col min="23" max="44" width="15" bestFit="1" customWidth="1"/>
    <col min="45" max="45" width="12" bestFit="1" customWidth="1"/>
    <col min="46" max="52" width="15.42578125" bestFit="1" customWidth="1"/>
    <col min="53" max="53" width="12.7109375" bestFit="1" customWidth="1"/>
    <col min="54" max="54" width="12" customWidth="1"/>
    <col min="55" max="222" width="23.42578125" bestFit="1" customWidth="1"/>
    <col min="223" max="223" width="11.28515625" bestFit="1" customWidth="1"/>
  </cols>
  <sheetData>
    <row r="5" spans="2:9" x14ac:dyDescent="0.25">
      <c r="B5" s="1" t="s">
        <v>110</v>
      </c>
      <c r="F5" s="1" t="s">
        <v>120</v>
      </c>
      <c r="G5" s="1" t="s">
        <v>11</v>
      </c>
    </row>
    <row r="6" spans="2:9" x14ac:dyDescent="0.25">
      <c r="F6" s="26" t="s">
        <v>330</v>
      </c>
      <c r="G6" s="26" t="s">
        <v>330</v>
      </c>
      <c r="H6" s="26" t="s">
        <v>330</v>
      </c>
      <c r="I6" s="26" t="s">
        <v>0</v>
      </c>
    </row>
    <row r="7" spans="2:9" x14ac:dyDescent="0.25">
      <c r="B7" s="1" t="s">
        <v>358</v>
      </c>
      <c r="C7" s="1" t="s">
        <v>357</v>
      </c>
      <c r="D7" s="1" t="s">
        <v>15</v>
      </c>
      <c r="E7" s="1" t="s">
        <v>62</v>
      </c>
      <c r="F7" s="26" t="s">
        <v>6</v>
      </c>
      <c r="G7" s="26" t="s">
        <v>16</v>
      </c>
      <c r="H7" s="26" t="s">
        <v>7</v>
      </c>
    </row>
    <row r="8" spans="2:9" x14ac:dyDescent="0.25">
      <c r="B8" s="26" t="s">
        <v>349</v>
      </c>
      <c r="C8" s="26" t="s">
        <v>349</v>
      </c>
      <c r="D8" s="26" t="s">
        <v>331</v>
      </c>
      <c r="E8" s="26" t="s">
        <v>35</v>
      </c>
      <c r="F8" s="3">
        <v>60.397107870359648</v>
      </c>
      <c r="G8" s="3">
        <v>62.116234777838514</v>
      </c>
      <c r="H8" s="3">
        <v>41.298204838008679</v>
      </c>
      <c r="I8" s="3">
        <v>163.81154748620685</v>
      </c>
    </row>
    <row r="9" spans="2:9" x14ac:dyDescent="0.25">
      <c r="B9" s="26" t="s">
        <v>349</v>
      </c>
      <c r="C9" s="26" t="s">
        <v>349</v>
      </c>
      <c r="D9" s="26" t="s">
        <v>331</v>
      </c>
      <c r="E9" s="26" t="s">
        <v>197</v>
      </c>
      <c r="F9" s="3">
        <v>64.613891369219644</v>
      </c>
      <c r="G9" s="3">
        <v>62.116234777838514</v>
      </c>
      <c r="H9" s="3">
        <v>41.519930720809384</v>
      </c>
      <c r="I9" s="3">
        <v>168.25005686786756</v>
      </c>
    </row>
    <row r="10" spans="2:9" x14ac:dyDescent="0.25">
      <c r="B10" s="26" t="s">
        <v>349</v>
      </c>
      <c r="C10" s="26" t="s">
        <v>349</v>
      </c>
      <c r="D10" s="26" t="s">
        <v>331</v>
      </c>
      <c r="E10" s="26" t="s">
        <v>217</v>
      </c>
      <c r="F10" s="3">
        <v>63.494777961420731</v>
      </c>
      <c r="G10" s="3">
        <v>62.412263851915405</v>
      </c>
      <c r="H10" s="3">
        <v>41.519930720809384</v>
      </c>
      <c r="I10" s="3">
        <v>167.42697253414553</v>
      </c>
    </row>
    <row r="11" spans="2:9" x14ac:dyDescent="0.25">
      <c r="B11" s="26" t="s">
        <v>349</v>
      </c>
      <c r="C11" s="26" t="s">
        <v>349</v>
      </c>
      <c r="D11" s="26" t="s">
        <v>332</v>
      </c>
      <c r="E11" s="26" t="s">
        <v>35</v>
      </c>
      <c r="F11" s="3">
        <v>51.572090170907678</v>
      </c>
      <c r="G11" s="3">
        <v>56.380731039207859</v>
      </c>
      <c r="H11" s="3">
        <v>32.127219222748494</v>
      </c>
      <c r="I11" s="3">
        <v>140.08004043286402</v>
      </c>
    </row>
    <row r="12" spans="2:9" x14ac:dyDescent="0.25">
      <c r="B12" s="26" t="s">
        <v>349</v>
      </c>
      <c r="C12" s="26" t="s">
        <v>349</v>
      </c>
      <c r="D12" s="26" t="s">
        <v>332</v>
      </c>
      <c r="E12" s="26" t="s">
        <v>197</v>
      </c>
      <c r="F12" s="3">
        <v>58.556319531257046</v>
      </c>
      <c r="G12" s="3">
        <v>56.380731039207859</v>
      </c>
      <c r="H12" s="3">
        <v>32.127219222748494</v>
      </c>
      <c r="I12" s="3">
        <v>147.06426979321338</v>
      </c>
    </row>
    <row r="13" spans="2:9" x14ac:dyDescent="0.25">
      <c r="B13" s="26" t="s">
        <v>349</v>
      </c>
      <c r="C13" s="26" t="s">
        <v>349</v>
      </c>
      <c r="D13" s="26" t="s">
        <v>332</v>
      </c>
      <c r="E13" s="26" t="s">
        <v>217</v>
      </c>
      <c r="F13" s="3">
        <v>56.453294740541892</v>
      </c>
      <c r="G13" s="3">
        <v>56.380731039207859</v>
      </c>
      <c r="H13" s="3">
        <v>32.127219222748494</v>
      </c>
      <c r="I13" s="3">
        <v>144.96124500249823</v>
      </c>
    </row>
    <row r="14" spans="2:9" x14ac:dyDescent="0.25">
      <c r="B14" s="26" t="s">
        <v>350</v>
      </c>
      <c r="C14" s="26" t="s">
        <v>350</v>
      </c>
      <c r="D14" s="26" t="s">
        <v>331</v>
      </c>
      <c r="E14" s="26" t="s">
        <v>35</v>
      </c>
      <c r="F14" s="3">
        <v>144.1275827424256</v>
      </c>
      <c r="G14" s="3">
        <v>60.743241279654256</v>
      </c>
      <c r="H14" s="3">
        <v>99.948339664281178</v>
      </c>
      <c r="I14" s="3">
        <v>304.81916368636104</v>
      </c>
    </row>
    <row r="15" spans="2:9" x14ac:dyDescent="0.25">
      <c r="B15" s="26" t="s">
        <v>350</v>
      </c>
      <c r="C15" s="26" t="s">
        <v>350</v>
      </c>
      <c r="D15" s="26" t="s">
        <v>331</v>
      </c>
      <c r="E15" s="26" t="s">
        <v>197</v>
      </c>
      <c r="F15" s="3">
        <v>144.1275827424256</v>
      </c>
      <c r="G15" s="3">
        <v>60.743241279654256</v>
      </c>
      <c r="H15" s="3">
        <v>122.96247210444041</v>
      </c>
      <c r="I15" s="3">
        <v>327.83329612652028</v>
      </c>
    </row>
    <row r="16" spans="2:9" x14ac:dyDescent="0.25">
      <c r="B16" s="26" t="s">
        <v>350</v>
      </c>
      <c r="C16" s="26" t="s">
        <v>350</v>
      </c>
      <c r="D16" s="26" t="s">
        <v>331</v>
      </c>
      <c r="E16" s="26" t="s">
        <v>217</v>
      </c>
      <c r="F16" s="3">
        <v>144.1275827424256</v>
      </c>
      <c r="G16" s="3">
        <v>59.186429104578465</v>
      </c>
      <c r="H16" s="3">
        <v>99.948339664281178</v>
      </c>
      <c r="I16" s="3">
        <v>303.26235151128526</v>
      </c>
    </row>
    <row r="17" spans="2:9" x14ac:dyDescent="0.25">
      <c r="B17" s="26" t="s">
        <v>350</v>
      </c>
      <c r="C17" s="26" t="s">
        <v>350</v>
      </c>
      <c r="D17" s="26" t="s">
        <v>332</v>
      </c>
      <c r="E17" s="26" t="s">
        <v>35</v>
      </c>
      <c r="F17" s="3">
        <v>84.901525154860053</v>
      </c>
      <c r="G17" s="3">
        <v>47.801670296806563</v>
      </c>
      <c r="H17" s="3">
        <v>85.71154321797151</v>
      </c>
      <c r="I17" s="3">
        <v>218.4147386696381</v>
      </c>
    </row>
    <row r="18" spans="2:9" x14ac:dyDescent="0.25">
      <c r="B18" s="26" t="s">
        <v>350</v>
      </c>
      <c r="C18" s="26" t="s">
        <v>350</v>
      </c>
      <c r="D18" s="26" t="s">
        <v>332</v>
      </c>
      <c r="E18" s="26" t="s">
        <v>197</v>
      </c>
      <c r="F18" s="3">
        <v>123.57815690798292</v>
      </c>
      <c r="G18" s="3">
        <v>47.774265264441546</v>
      </c>
      <c r="H18" s="3">
        <v>90.724675681939488</v>
      </c>
      <c r="I18" s="3">
        <v>262.07709785436396</v>
      </c>
    </row>
    <row r="19" spans="2:9" x14ac:dyDescent="0.25">
      <c r="B19" s="26" t="s">
        <v>350</v>
      </c>
      <c r="C19" s="26" t="s">
        <v>350</v>
      </c>
      <c r="D19" s="26" t="s">
        <v>332</v>
      </c>
      <c r="E19" s="26" t="s">
        <v>217</v>
      </c>
      <c r="F19" s="3">
        <v>123.52171688665382</v>
      </c>
      <c r="G19" s="3">
        <v>47.801670296806549</v>
      </c>
      <c r="H19" s="3">
        <v>84.860502783421467</v>
      </c>
      <c r="I19" s="3">
        <v>256.18388996688185</v>
      </c>
    </row>
    <row r="20" spans="2:9" x14ac:dyDescent="0.25">
      <c r="B20" s="26" t="s">
        <v>350</v>
      </c>
      <c r="C20" s="26" t="s">
        <v>216</v>
      </c>
      <c r="D20" s="26" t="s">
        <v>331</v>
      </c>
      <c r="E20" s="26" t="s">
        <v>35</v>
      </c>
      <c r="F20" s="3">
        <v>192.79253326852299</v>
      </c>
      <c r="G20" s="3">
        <v>125.58147071674529</v>
      </c>
      <c r="H20" s="3">
        <v>133.32028236254709</v>
      </c>
      <c r="I20" s="3">
        <v>451.69428634781536</v>
      </c>
    </row>
    <row r="21" spans="2:9" x14ac:dyDescent="0.25">
      <c r="B21" s="26" t="s">
        <v>350</v>
      </c>
      <c r="C21" s="26" t="s">
        <v>216</v>
      </c>
      <c r="D21" s="26" t="s">
        <v>331</v>
      </c>
      <c r="E21" s="26" t="s">
        <v>197</v>
      </c>
      <c r="F21" s="3">
        <v>201.23168462591696</v>
      </c>
      <c r="G21" s="3">
        <v>125.58147071674529</v>
      </c>
      <c r="H21" s="3">
        <v>147.09595833038398</v>
      </c>
      <c r="I21" s="3">
        <v>473.90911367304625</v>
      </c>
    </row>
    <row r="22" spans="2:9" x14ac:dyDescent="0.25">
      <c r="B22" s="26" t="s">
        <v>350</v>
      </c>
      <c r="C22" s="26" t="s">
        <v>216</v>
      </c>
      <c r="D22" s="26" t="s">
        <v>331</v>
      </c>
      <c r="E22" s="26" t="s">
        <v>217</v>
      </c>
      <c r="F22" s="3">
        <v>198.03945905321925</v>
      </c>
      <c r="G22" s="3">
        <v>125.5814707167454</v>
      </c>
      <c r="H22" s="3">
        <v>137.8935828229356</v>
      </c>
      <c r="I22" s="3">
        <v>461.51451259290025</v>
      </c>
    </row>
    <row r="23" spans="2:9" x14ac:dyDescent="0.25">
      <c r="B23" s="26" t="s">
        <v>350</v>
      </c>
      <c r="C23" s="26" t="s">
        <v>216</v>
      </c>
      <c r="D23" s="26" t="s">
        <v>332</v>
      </c>
      <c r="E23" s="26" t="s">
        <v>35</v>
      </c>
      <c r="F23" s="3">
        <v>140.58710204375359</v>
      </c>
      <c r="G23" s="3">
        <v>96.761658171089806</v>
      </c>
      <c r="H23" s="3">
        <v>117.7307864546863</v>
      </c>
      <c r="I23" s="3">
        <v>355.07954666952969</v>
      </c>
    </row>
    <row r="24" spans="2:9" x14ac:dyDescent="0.25">
      <c r="B24" s="26" t="s">
        <v>350</v>
      </c>
      <c r="C24" s="26" t="s">
        <v>216</v>
      </c>
      <c r="D24" s="26" t="s">
        <v>332</v>
      </c>
      <c r="E24" s="26" t="s">
        <v>197</v>
      </c>
      <c r="F24" s="3">
        <v>173.43480325019195</v>
      </c>
      <c r="G24" s="3">
        <v>88.2175982208432</v>
      </c>
      <c r="H24" s="3">
        <v>122.2276991807496</v>
      </c>
      <c r="I24" s="3">
        <v>383.88010065178474</v>
      </c>
    </row>
    <row r="25" spans="2:9" x14ac:dyDescent="0.25">
      <c r="B25" s="26" t="s">
        <v>350</v>
      </c>
      <c r="C25" s="26" t="s">
        <v>216</v>
      </c>
      <c r="D25" s="26" t="s">
        <v>332</v>
      </c>
      <c r="E25" s="26" t="s">
        <v>217</v>
      </c>
      <c r="F25" s="3">
        <v>171.57111627204276</v>
      </c>
      <c r="G25" s="3">
        <v>96.761658171089806</v>
      </c>
      <c r="H25" s="3">
        <v>113.1752321677116</v>
      </c>
      <c r="I25" s="3">
        <v>381.50800661084418</v>
      </c>
    </row>
    <row r="26" spans="2:9" x14ac:dyDescent="0.25">
      <c r="B26" s="26" t="s">
        <v>0</v>
      </c>
      <c r="F26" s="3">
        <v>2197.1283273341273</v>
      </c>
      <c r="G26" s="3">
        <v>1338.3227707604165</v>
      </c>
      <c r="H26" s="3">
        <v>1576.3191383832223</v>
      </c>
      <c r="I26" s="3">
        <v>5111.770236477766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W144"/>
  <sheetViews>
    <sheetView zoomScale="85" zoomScaleNormal="85" workbookViewId="0">
      <selection activeCell="L9" sqref="L9"/>
    </sheetView>
  </sheetViews>
  <sheetFormatPr defaultRowHeight="15" x14ac:dyDescent="0.25"/>
  <cols>
    <col min="2" max="2" width="18" customWidth="1"/>
    <col min="3" max="3" width="7.7109375" customWidth="1"/>
    <col min="4" max="4" width="13.140625" customWidth="1"/>
    <col min="5" max="22" width="13.5703125" customWidth="1"/>
    <col min="23" max="23" width="12.28515625" customWidth="1"/>
    <col min="24" max="24" width="14.140625" customWidth="1"/>
    <col min="25" max="25" width="12.28515625" customWidth="1"/>
    <col min="26" max="28" width="30" customWidth="1"/>
    <col min="29" max="29" width="12.5703125" customWidth="1"/>
    <col min="30" max="192" width="41.5703125" customWidth="1"/>
    <col min="193" max="193" width="12.28515625" customWidth="1"/>
    <col min="194" max="198" width="53.28515625" bestFit="1" customWidth="1"/>
    <col min="199" max="199" width="12.85546875" bestFit="1" customWidth="1"/>
  </cols>
  <sheetData>
    <row r="3" spans="2:23" x14ac:dyDescent="0.25">
      <c r="B3" s="1" t="s">
        <v>13</v>
      </c>
      <c r="E3" s="1" t="s">
        <v>12</v>
      </c>
    </row>
    <row r="4" spans="2:23" x14ac:dyDescent="0.25">
      <c r="B4" s="1" t="s">
        <v>11</v>
      </c>
      <c r="C4" s="1" t="s">
        <v>120</v>
      </c>
      <c r="D4" s="1" t="s">
        <v>357</v>
      </c>
      <c r="E4" s="26" t="s">
        <v>9</v>
      </c>
      <c r="F4" s="26" t="s">
        <v>141</v>
      </c>
      <c r="G4" s="26" t="s">
        <v>143</v>
      </c>
      <c r="H4" s="26" t="s">
        <v>10</v>
      </c>
      <c r="I4" s="26" t="s">
        <v>142</v>
      </c>
      <c r="J4" s="26" t="s">
        <v>220</v>
      </c>
      <c r="K4" s="26" t="s">
        <v>333</v>
      </c>
      <c r="L4" s="26" t="s">
        <v>334</v>
      </c>
      <c r="M4" s="26" t="s">
        <v>335</v>
      </c>
      <c r="N4" s="26" t="s">
        <v>336</v>
      </c>
      <c r="O4" s="26" t="s">
        <v>337</v>
      </c>
      <c r="P4" s="26" t="s">
        <v>338</v>
      </c>
      <c r="Q4" s="26" t="s">
        <v>339</v>
      </c>
      <c r="R4" s="26" t="s">
        <v>340</v>
      </c>
      <c r="S4" s="26" t="s">
        <v>341</v>
      </c>
      <c r="T4" s="26" t="s">
        <v>155</v>
      </c>
      <c r="U4" s="26" t="s">
        <v>342</v>
      </c>
      <c r="V4" s="26" t="s">
        <v>343</v>
      </c>
      <c r="W4" s="26" t="s">
        <v>0</v>
      </c>
    </row>
    <row r="5" spans="2:23" x14ac:dyDescent="0.25">
      <c r="B5" s="26" t="s">
        <v>6</v>
      </c>
      <c r="C5" s="26" t="s">
        <v>330</v>
      </c>
      <c r="D5" s="26" t="s">
        <v>349</v>
      </c>
      <c r="E5" s="5">
        <v>0.86137220129927305</v>
      </c>
      <c r="F5" s="5">
        <v>32.786094200000001</v>
      </c>
      <c r="G5" s="3">
        <v>3.1456157282278299</v>
      </c>
      <c r="H5" s="3">
        <v>3.3522130756080723E-2</v>
      </c>
      <c r="I5" s="3"/>
      <c r="J5" s="3"/>
      <c r="K5" s="3">
        <v>12.290461784173409</v>
      </c>
      <c r="L5" s="3">
        <v>-2.5145100870644321</v>
      </c>
      <c r="M5" s="3"/>
      <c r="N5" s="3"/>
      <c r="O5" s="3"/>
      <c r="P5" s="3"/>
      <c r="Q5" s="3"/>
      <c r="R5" s="3"/>
      <c r="S5" s="3"/>
      <c r="T5" s="3"/>
      <c r="U5" s="3"/>
      <c r="V5" s="3"/>
      <c r="W5" s="3">
        <v>46.60255595739217</v>
      </c>
    </row>
    <row r="6" spans="2:23" x14ac:dyDescent="0.25">
      <c r="B6" s="26" t="s">
        <v>6</v>
      </c>
      <c r="C6" s="26" t="s">
        <v>330</v>
      </c>
      <c r="D6" s="26" t="s">
        <v>350</v>
      </c>
      <c r="E6" s="5">
        <v>0.86014869982413611</v>
      </c>
      <c r="F6" s="5">
        <v>39.343464695031862</v>
      </c>
      <c r="G6" s="3">
        <v>4.9230126782145405</v>
      </c>
      <c r="H6" s="3">
        <v>1.2049651601754401E-4</v>
      </c>
      <c r="I6" s="3"/>
      <c r="J6" s="3">
        <v>0.36587891091741098</v>
      </c>
      <c r="K6" s="3"/>
      <c r="L6" s="3">
        <v>-4.4701316520330217</v>
      </c>
      <c r="M6" s="3"/>
      <c r="N6" s="3"/>
      <c r="O6" s="3"/>
      <c r="P6" s="3"/>
      <c r="Q6" s="3"/>
      <c r="R6" s="3"/>
      <c r="S6" s="3"/>
      <c r="T6" s="3"/>
      <c r="U6" s="3"/>
      <c r="V6" s="3"/>
      <c r="W6" s="3">
        <v>41.022493828470942</v>
      </c>
    </row>
    <row r="7" spans="2:23" x14ac:dyDescent="0.25">
      <c r="B7" s="26" t="s">
        <v>6</v>
      </c>
      <c r="C7" s="26" t="s">
        <v>330</v>
      </c>
      <c r="D7" s="26" t="s">
        <v>216</v>
      </c>
      <c r="E7" s="5"/>
      <c r="F7" s="5">
        <v>51.106637129600955</v>
      </c>
      <c r="G7" s="3">
        <v>4.3115548105387216</v>
      </c>
      <c r="H7" s="3"/>
      <c r="I7" s="3"/>
      <c r="J7" s="3">
        <v>0.47102444444444602</v>
      </c>
      <c r="K7" s="3"/>
      <c r="L7" s="3">
        <v>-3.7194295801719188</v>
      </c>
      <c r="M7" s="3"/>
      <c r="N7" s="3"/>
      <c r="O7" s="3"/>
      <c r="P7" s="3"/>
      <c r="Q7" s="3"/>
      <c r="R7" s="3"/>
      <c r="S7" s="3"/>
      <c r="T7" s="3"/>
      <c r="U7" s="3"/>
      <c r="V7" s="3"/>
      <c r="W7" s="3">
        <v>52.169786804412205</v>
      </c>
    </row>
    <row r="8" spans="2:23" x14ac:dyDescent="0.25">
      <c r="B8" s="26" t="s">
        <v>16</v>
      </c>
      <c r="C8" s="26" t="s">
        <v>330</v>
      </c>
      <c r="D8" s="26" t="s">
        <v>349</v>
      </c>
      <c r="E8" s="5">
        <v>0.98457727143046803</v>
      </c>
      <c r="F8" s="5">
        <v>11.944083943409801</v>
      </c>
      <c r="G8" s="3">
        <v>0.14892</v>
      </c>
      <c r="H8" s="3">
        <v>0.03</v>
      </c>
      <c r="I8" s="3"/>
      <c r="J8" s="3"/>
      <c r="K8" s="3"/>
      <c r="L8" s="3">
        <v>-1.0575136133252383</v>
      </c>
      <c r="M8" s="3">
        <v>1.1388</v>
      </c>
      <c r="N8" s="3">
        <v>0.14015767036236679</v>
      </c>
      <c r="O8" s="3"/>
      <c r="P8" s="3"/>
      <c r="Q8" s="3"/>
      <c r="R8" s="3"/>
      <c r="S8" s="3"/>
      <c r="T8" s="3"/>
      <c r="U8" s="3"/>
      <c r="V8" s="3"/>
      <c r="W8" s="3">
        <v>13.329025271877397</v>
      </c>
    </row>
    <row r="9" spans="2:23" x14ac:dyDescent="0.25">
      <c r="B9" s="26" t="s">
        <v>16</v>
      </c>
      <c r="C9" s="26" t="s">
        <v>330</v>
      </c>
      <c r="D9" s="26" t="s">
        <v>350</v>
      </c>
      <c r="E9" s="5">
        <v>75.335628368798467</v>
      </c>
      <c r="F9" s="5">
        <v>11.6690299434098</v>
      </c>
      <c r="G9" s="3">
        <v>0.14892</v>
      </c>
      <c r="H9" s="3">
        <v>0.03</v>
      </c>
      <c r="I9" s="3"/>
      <c r="J9" s="3"/>
      <c r="K9" s="3"/>
      <c r="L9" s="3">
        <v>47.250999304213941</v>
      </c>
      <c r="M9" s="3"/>
      <c r="N9" s="3">
        <v>0.14111448410768529</v>
      </c>
      <c r="O9" s="3"/>
      <c r="P9" s="3"/>
      <c r="Q9" s="3"/>
      <c r="R9" s="3"/>
      <c r="S9" s="3"/>
      <c r="T9" s="3"/>
      <c r="U9" s="3"/>
      <c r="V9" s="3"/>
      <c r="W9" s="3">
        <v>134.57569210052989</v>
      </c>
    </row>
    <row r="10" spans="2:23" x14ac:dyDescent="0.25">
      <c r="B10" s="26" t="s">
        <v>16</v>
      </c>
      <c r="C10" s="26" t="s">
        <v>330</v>
      </c>
      <c r="D10" s="26" t="s">
        <v>216</v>
      </c>
      <c r="E10" s="5">
        <v>86.002499197737095</v>
      </c>
      <c r="F10" s="5"/>
      <c r="G10" s="3"/>
      <c r="H10" s="3"/>
      <c r="I10" s="3"/>
      <c r="J10" s="3">
        <v>7.5746388888889002E-2</v>
      </c>
      <c r="K10" s="3"/>
      <c r="L10" s="3">
        <v>55.114836702198986</v>
      </c>
      <c r="M10" s="3"/>
      <c r="N10" s="3"/>
      <c r="O10" s="3"/>
      <c r="P10" s="3"/>
      <c r="Q10" s="3"/>
      <c r="R10" s="3"/>
      <c r="S10" s="3"/>
      <c r="T10" s="3"/>
      <c r="U10" s="3"/>
      <c r="V10" s="3"/>
      <c r="W10" s="3">
        <v>141.19308228882497</v>
      </c>
    </row>
    <row r="11" spans="2:23" x14ac:dyDescent="0.25">
      <c r="B11" s="26" t="s">
        <v>17</v>
      </c>
      <c r="C11" s="26" t="s">
        <v>330</v>
      </c>
      <c r="D11" s="26" t="s">
        <v>349</v>
      </c>
      <c r="E11" s="5"/>
      <c r="F11" s="5">
        <v>6.2105159350000001</v>
      </c>
      <c r="G11" s="3">
        <v>8.9590469043892416</v>
      </c>
      <c r="H11" s="3">
        <v>17.665497227227892</v>
      </c>
      <c r="I11" s="3"/>
      <c r="J11" s="3"/>
      <c r="K11" s="3">
        <v>7.3231100947482091</v>
      </c>
      <c r="L11" s="3">
        <v>-3.901592117451544</v>
      </c>
      <c r="M11" s="3"/>
      <c r="N11" s="3">
        <v>3.6215708615384603</v>
      </c>
      <c r="O11" s="3">
        <v>7.1269661068535024</v>
      </c>
      <c r="P11" s="3">
        <v>1.5470160000000002</v>
      </c>
      <c r="Q11" s="3">
        <v>26.324893546744502</v>
      </c>
      <c r="R11" s="3"/>
      <c r="S11" s="3"/>
      <c r="T11" s="3"/>
      <c r="U11" s="3"/>
      <c r="V11" s="3"/>
      <c r="W11" s="3">
        <v>74.877024559050255</v>
      </c>
    </row>
    <row r="12" spans="2:23" x14ac:dyDescent="0.25">
      <c r="B12" s="26" t="s">
        <v>17</v>
      </c>
      <c r="C12" s="26" t="s">
        <v>330</v>
      </c>
      <c r="D12" s="26" t="s">
        <v>350</v>
      </c>
      <c r="E12" s="5"/>
      <c r="F12" s="5">
        <v>6.1084263500000002</v>
      </c>
      <c r="G12" s="3">
        <v>12.17832337098878</v>
      </c>
      <c r="H12" s="3">
        <v>18.051038837054094</v>
      </c>
      <c r="I12" s="3"/>
      <c r="J12" s="3">
        <v>1.4039068000000001</v>
      </c>
      <c r="K12" s="3"/>
      <c r="L12" s="3">
        <v>-5.794779526228135</v>
      </c>
      <c r="M12" s="3"/>
      <c r="N12" s="3">
        <v>3.4834301538461498</v>
      </c>
      <c r="O12" s="3">
        <v>1.246329</v>
      </c>
      <c r="P12" s="3">
        <v>0.48880800000000002</v>
      </c>
      <c r="Q12" s="3">
        <v>23.9339196132496</v>
      </c>
      <c r="R12" s="3"/>
      <c r="S12" s="3"/>
      <c r="T12" s="3"/>
      <c r="U12" s="3"/>
      <c r="V12" s="3"/>
      <c r="W12" s="3">
        <v>61.099402598910494</v>
      </c>
    </row>
    <row r="13" spans="2:23" x14ac:dyDescent="0.25">
      <c r="B13" s="26" t="s">
        <v>17</v>
      </c>
      <c r="C13" s="26" t="s">
        <v>330</v>
      </c>
      <c r="D13" s="26" t="s">
        <v>216</v>
      </c>
      <c r="E13" s="5"/>
      <c r="F13" s="5"/>
      <c r="G13" s="3">
        <v>17.623848856330167</v>
      </c>
      <c r="H13" s="3">
        <v>18.051038837054108</v>
      </c>
      <c r="I13" s="3"/>
      <c r="J13" s="3">
        <v>0.62623031220078995</v>
      </c>
      <c r="K13" s="3"/>
      <c r="L13" s="3">
        <v>-2.9210315803331484</v>
      </c>
      <c r="M13" s="3"/>
      <c r="N13" s="3"/>
      <c r="O13" s="3">
        <v>1.246329</v>
      </c>
      <c r="P13" s="3"/>
      <c r="Q13" s="3">
        <v>19.86768</v>
      </c>
      <c r="R13" s="3"/>
      <c r="S13" s="3"/>
      <c r="T13" s="3"/>
      <c r="U13" s="3"/>
      <c r="V13" s="3"/>
      <c r="W13" s="3">
        <v>54.494095425251921</v>
      </c>
    </row>
    <row r="14" spans="2:23" x14ac:dyDescent="0.25">
      <c r="B14" s="26" t="s">
        <v>18</v>
      </c>
      <c r="C14" s="26" t="s">
        <v>330</v>
      </c>
      <c r="D14" s="26" t="s">
        <v>349</v>
      </c>
      <c r="E14" s="5">
        <v>46.493048423459683</v>
      </c>
      <c r="F14" s="5">
        <v>281.93448252709499</v>
      </c>
      <c r="G14" s="3">
        <v>0.92266983442755202</v>
      </c>
      <c r="H14" s="3">
        <v>43.223641610514896</v>
      </c>
      <c r="I14" s="3"/>
      <c r="J14" s="3"/>
      <c r="K14" s="3">
        <v>83.535197135582663</v>
      </c>
      <c r="L14" s="3">
        <v>17.82209799118754</v>
      </c>
      <c r="M14" s="3"/>
      <c r="N14" s="3"/>
      <c r="O14" s="3"/>
      <c r="P14" s="3"/>
      <c r="Q14" s="3">
        <v>46.740560060590852</v>
      </c>
      <c r="R14" s="3">
        <v>87.54850612757474</v>
      </c>
      <c r="S14" s="3">
        <v>0.39411239999999997</v>
      </c>
      <c r="T14" s="3"/>
      <c r="U14" s="3"/>
      <c r="V14" s="3"/>
      <c r="W14" s="3">
        <v>608.61431611043304</v>
      </c>
    </row>
    <row r="15" spans="2:23" x14ac:dyDescent="0.25">
      <c r="B15" s="26" t="s">
        <v>18</v>
      </c>
      <c r="C15" s="26" t="s">
        <v>330</v>
      </c>
      <c r="D15" s="26" t="s">
        <v>350</v>
      </c>
      <c r="E15" s="5">
        <v>46.457741314693173</v>
      </c>
      <c r="F15" s="5">
        <v>504.07420512523277</v>
      </c>
      <c r="G15" s="3">
        <v>23.83230357123805</v>
      </c>
      <c r="H15" s="3">
        <v>43.223641610514896</v>
      </c>
      <c r="I15" s="3"/>
      <c r="J15" s="3">
        <v>1.56655036047498</v>
      </c>
      <c r="K15" s="3">
        <v>0.13966068000000001</v>
      </c>
      <c r="L15" s="3">
        <v>7.0135968561490927</v>
      </c>
      <c r="M15" s="3"/>
      <c r="N15" s="3"/>
      <c r="O15" s="3"/>
      <c r="P15" s="3"/>
      <c r="Q15" s="3"/>
      <c r="R15" s="3"/>
      <c r="S15" s="3">
        <v>0.39218520000000001</v>
      </c>
      <c r="T15" s="3"/>
      <c r="U15" s="3"/>
      <c r="V15" s="3">
        <v>11.1579835441513</v>
      </c>
      <c r="W15" s="3">
        <v>637.85786826245419</v>
      </c>
    </row>
    <row r="16" spans="2:23" x14ac:dyDescent="0.25">
      <c r="B16" s="26" t="s">
        <v>18</v>
      </c>
      <c r="C16" s="26" t="s">
        <v>330</v>
      </c>
      <c r="D16" s="26" t="s">
        <v>216</v>
      </c>
      <c r="E16" s="5"/>
      <c r="F16" s="5">
        <v>621.14285793569297</v>
      </c>
      <c r="G16" s="3">
        <v>31.535758579824517</v>
      </c>
      <c r="H16" s="3">
        <v>43.223641610514896</v>
      </c>
      <c r="I16" s="3"/>
      <c r="J16" s="3">
        <v>2.0521809722222302</v>
      </c>
      <c r="K16" s="3"/>
      <c r="L16" s="3">
        <v>64.555136508140791</v>
      </c>
      <c r="M16" s="3"/>
      <c r="N16" s="3"/>
      <c r="O16" s="3"/>
      <c r="P16" s="3"/>
      <c r="Q16" s="3"/>
      <c r="R16" s="3"/>
      <c r="S16" s="3"/>
      <c r="T16" s="3"/>
      <c r="U16" s="3"/>
      <c r="V16" s="3">
        <v>32.104738582400401</v>
      </c>
      <c r="W16" s="3">
        <v>794.61431418879567</v>
      </c>
    </row>
    <row r="17" spans="2:23" x14ac:dyDescent="0.25">
      <c r="B17" s="26" t="s">
        <v>19</v>
      </c>
      <c r="C17" s="26" t="s">
        <v>330</v>
      </c>
      <c r="D17" s="26" t="s">
        <v>349</v>
      </c>
      <c r="E17" s="5"/>
      <c r="F17" s="5">
        <v>7.2442406300884201</v>
      </c>
      <c r="G17" s="3"/>
      <c r="H17" s="3">
        <v>4.0200000000000001E-4</v>
      </c>
      <c r="I17" s="3"/>
      <c r="J17" s="3"/>
      <c r="K17" s="3"/>
      <c r="L17" s="3"/>
      <c r="M17" s="3"/>
      <c r="N17" s="3"/>
      <c r="O17" s="3"/>
      <c r="P17" s="3"/>
      <c r="Q17" s="3"/>
      <c r="R17" s="3"/>
      <c r="S17" s="3"/>
      <c r="T17" s="3"/>
      <c r="U17" s="3"/>
      <c r="V17" s="3"/>
      <c r="W17" s="3">
        <v>7.2446426300884204</v>
      </c>
    </row>
    <row r="18" spans="2:23" x14ac:dyDescent="0.25">
      <c r="B18" s="26" t="s">
        <v>19</v>
      </c>
      <c r="C18" s="26" t="s">
        <v>330</v>
      </c>
      <c r="D18" s="26" t="s">
        <v>350</v>
      </c>
      <c r="E18" s="5">
        <v>5.1348067603641496</v>
      </c>
      <c r="F18" s="5">
        <v>7.1938786300884203</v>
      </c>
      <c r="G18" s="3"/>
      <c r="H18" s="3">
        <v>4.0200000000000001E-4</v>
      </c>
      <c r="I18" s="3"/>
      <c r="J18" s="3"/>
      <c r="K18" s="3"/>
      <c r="L18" s="3">
        <v>2.1903733465910298</v>
      </c>
      <c r="M18" s="3"/>
      <c r="N18" s="3"/>
      <c r="O18" s="3"/>
      <c r="P18" s="3"/>
      <c r="Q18" s="3"/>
      <c r="R18" s="3"/>
      <c r="S18" s="3"/>
      <c r="T18" s="3"/>
      <c r="U18" s="3"/>
      <c r="V18" s="3"/>
      <c r="W18" s="3">
        <v>14.519460737043598</v>
      </c>
    </row>
    <row r="19" spans="2:23" x14ac:dyDescent="0.25">
      <c r="B19" s="26" t="s">
        <v>19</v>
      </c>
      <c r="C19" s="26" t="s">
        <v>330</v>
      </c>
      <c r="D19" s="26" t="s">
        <v>216</v>
      </c>
      <c r="E19" s="5">
        <v>7.6331362758619701</v>
      </c>
      <c r="F19" s="5"/>
      <c r="G19" s="3"/>
      <c r="H19" s="3">
        <v>4.0200000000000001E-4</v>
      </c>
      <c r="I19" s="3"/>
      <c r="J19" s="3"/>
      <c r="K19" s="3"/>
      <c r="L19" s="3">
        <v>5.1571676217790401</v>
      </c>
      <c r="M19" s="3"/>
      <c r="N19" s="3"/>
      <c r="O19" s="3"/>
      <c r="P19" s="3"/>
      <c r="Q19" s="3"/>
      <c r="R19" s="3"/>
      <c r="S19" s="3"/>
      <c r="T19" s="3"/>
      <c r="U19" s="3"/>
      <c r="V19" s="3"/>
      <c r="W19" s="3">
        <v>12.790705897641011</v>
      </c>
    </row>
    <row r="20" spans="2:23" x14ac:dyDescent="0.25">
      <c r="B20" s="26" t="s">
        <v>20</v>
      </c>
      <c r="C20" s="26" t="s">
        <v>330</v>
      </c>
      <c r="D20" s="26" t="s">
        <v>349</v>
      </c>
      <c r="E20" s="5">
        <v>5.2178234790951894</v>
      </c>
      <c r="F20" s="5">
        <v>0.98593299999999995</v>
      </c>
      <c r="G20" s="3">
        <v>1.01616</v>
      </c>
      <c r="H20" s="3">
        <v>0.78425999999999996</v>
      </c>
      <c r="I20" s="3"/>
      <c r="J20" s="3"/>
      <c r="K20" s="3"/>
      <c r="L20" s="3">
        <v>1.47421001620173</v>
      </c>
      <c r="M20" s="3"/>
      <c r="N20" s="3">
        <v>9.1104000000000004E-2</v>
      </c>
      <c r="O20" s="3"/>
      <c r="P20" s="3"/>
      <c r="Q20" s="3"/>
      <c r="R20" s="3"/>
      <c r="S20" s="3"/>
      <c r="T20" s="3">
        <v>0.32412000000000002</v>
      </c>
      <c r="U20" s="3"/>
      <c r="V20" s="3"/>
      <c r="W20" s="3">
        <v>9.8936104952969206</v>
      </c>
    </row>
    <row r="21" spans="2:23" x14ac:dyDescent="0.25">
      <c r="B21" s="26" t="s">
        <v>20</v>
      </c>
      <c r="C21" s="26" t="s">
        <v>330</v>
      </c>
      <c r="D21" s="26" t="s">
        <v>350</v>
      </c>
      <c r="E21" s="5">
        <v>202.59460567182919</v>
      </c>
      <c r="F21" s="5">
        <v>0.45713199999999998</v>
      </c>
      <c r="G21" s="3">
        <v>1.01616</v>
      </c>
      <c r="H21" s="3">
        <v>0.78425999999999996</v>
      </c>
      <c r="I21" s="3"/>
      <c r="J21" s="3"/>
      <c r="K21" s="3"/>
      <c r="L21" s="3">
        <v>135.75957294026873</v>
      </c>
      <c r="M21" s="3"/>
      <c r="N21" s="3">
        <v>4.7303999999999999E-2</v>
      </c>
      <c r="O21" s="3"/>
      <c r="P21" s="3"/>
      <c r="Q21" s="3"/>
      <c r="R21" s="3"/>
      <c r="S21" s="3"/>
      <c r="T21" s="3">
        <v>0.32412000000000002</v>
      </c>
      <c r="U21" s="3"/>
      <c r="V21" s="3"/>
      <c r="W21" s="3">
        <v>340.98315461209791</v>
      </c>
    </row>
    <row r="22" spans="2:23" x14ac:dyDescent="0.25">
      <c r="B22" s="26" t="s">
        <v>20</v>
      </c>
      <c r="C22" s="26" t="s">
        <v>330</v>
      </c>
      <c r="D22" s="26" t="s">
        <v>216</v>
      </c>
      <c r="E22" s="5">
        <v>197.46461260315806</v>
      </c>
      <c r="F22" s="5"/>
      <c r="G22" s="3"/>
      <c r="H22" s="3">
        <v>0.78425999999999996</v>
      </c>
      <c r="I22" s="3"/>
      <c r="J22" s="3"/>
      <c r="K22" s="3"/>
      <c r="L22" s="3">
        <v>127.828105801212</v>
      </c>
      <c r="M22" s="3"/>
      <c r="N22" s="3"/>
      <c r="O22" s="3"/>
      <c r="P22" s="3"/>
      <c r="Q22" s="3"/>
      <c r="R22" s="3"/>
      <c r="S22" s="3"/>
      <c r="T22" s="3">
        <v>0.32412000000000002</v>
      </c>
      <c r="U22" s="3"/>
      <c r="V22" s="3"/>
      <c r="W22" s="3">
        <v>326.40109840437003</v>
      </c>
    </row>
    <row r="23" spans="2:23" x14ac:dyDescent="0.25">
      <c r="B23" s="26" t="s">
        <v>7</v>
      </c>
      <c r="C23" s="26" t="s">
        <v>330</v>
      </c>
      <c r="D23" s="26" t="s">
        <v>349</v>
      </c>
      <c r="E23" s="5"/>
      <c r="F23" s="5">
        <v>15.861172412286562</v>
      </c>
      <c r="G23" s="3">
        <v>2.0686397283069828</v>
      </c>
      <c r="H23" s="3">
        <v>139.58505501824121</v>
      </c>
      <c r="I23" s="3"/>
      <c r="J23" s="3"/>
      <c r="K23" s="3"/>
      <c r="L23" s="3">
        <v>-1.5934365736980922</v>
      </c>
      <c r="M23" s="3"/>
      <c r="N23" s="3"/>
      <c r="O23" s="3"/>
      <c r="P23" s="3"/>
      <c r="Q23" s="3"/>
      <c r="R23" s="3"/>
      <c r="S23" s="3"/>
      <c r="T23" s="3"/>
      <c r="U23" s="3"/>
      <c r="V23" s="3"/>
      <c r="W23" s="3">
        <v>155.92143058513668</v>
      </c>
    </row>
    <row r="24" spans="2:23" x14ac:dyDescent="0.25">
      <c r="B24" s="26" t="s">
        <v>7</v>
      </c>
      <c r="C24" s="26" t="s">
        <v>330</v>
      </c>
      <c r="D24" s="26" t="s">
        <v>350</v>
      </c>
      <c r="E24" s="5"/>
      <c r="F24" s="5">
        <v>102.21381035040881</v>
      </c>
      <c r="G24" s="3">
        <v>2.0062813308301499</v>
      </c>
      <c r="H24" s="3">
        <v>142.00183848425198</v>
      </c>
      <c r="I24" s="3"/>
      <c r="J24" s="3"/>
      <c r="K24" s="3"/>
      <c r="L24" s="3">
        <v>-1.9038238347687282</v>
      </c>
      <c r="M24" s="3"/>
      <c r="N24" s="3"/>
      <c r="O24" s="3"/>
      <c r="P24" s="3"/>
      <c r="Q24" s="3"/>
      <c r="R24" s="3"/>
      <c r="S24" s="3"/>
      <c r="T24" s="3"/>
      <c r="U24" s="3"/>
      <c r="V24" s="3"/>
      <c r="W24" s="3">
        <v>244.3181063307222</v>
      </c>
    </row>
    <row r="25" spans="2:23" x14ac:dyDescent="0.25">
      <c r="B25" s="26" t="s">
        <v>7</v>
      </c>
      <c r="C25" s="26" t="s">
        <v>330</v>
      </c>
      <c r="D25" s="26" t="s">
        <v>216</v>
      </c>
      <c r="E25" s="5"/>
      <c r="F25" s="5">
        <v>110.4615848475033</v>
      </c>
      <c r="G25" s="3"/>
      <c r="H25" s="3">
        <v>142.00183848425198</v>
      </c>
      <c r="I25" s="3"/>
      <c r="J25" s="3">
        <v>0.150856388888889</v>
      </c>
      <c r="K25" s="3"/>
      <c r="L25" s="3">
        <v>1.9694363691163326</v>
      </c>
      <c r="M25" s="3"/>
      <c r="N25" s="3"/>
      <c r="O25" s="3"/>
      <c r="P25" s="3"/>
      <c r="Q25" s="3"/>
      <c r="R25" s="3"/>
      <c r="S25" s="3"/>
      <c r="T25" s="3"/>
      <c r="U25" s="3"/>
      <c r="V25" s="3">
        <v>2.5469670354937439</v>
      </c>
      <c r="W25" s="3">
        <v>257.13068312525422</v>
      </c>
    </row>
    <row r="26" spans="2:23" x14ac:dyDescent="0.25">
      <c r="B26" s="26" t="s">
        <v>8</v>
      </c>
      <c r="C26" s="26" t="s">
        <v>330</v>
      </c>
      <c r="D26" s="26" t="s">
        <v>349</v>
      </c>
      <c r="E26" s="5"/>
      <c r="F26" s="5">
        <v>24.696826000000001</v>
      </c>
      <c r="G26" s="3">
        <v>14.90231784422703</v>
      </c>
      <c r="H26" s="3">
        <v>68.362237055013551</v>
      </c>
      <c r="I26" s="3"/>
      <c r="J26" s="3"/>
      <c r="K26" s="3">
        <v>1.448997243697479</v>
      </c>
      <c r="L26" s="3">
        <v>-7.8069944917058898</v>
      </c>
      <c r="M26" s="3"/>
      <c r="N26" s="3">
        <v>1.0651063651445318</v>
      </c>
      <c r="O26" s="3">
        <v>0.723576</v>
      </c>
      <c r="P26" s="3">
        <v>0.75867857142857098</v>
      </c>
      <c r="Q26" s="3">
        <v>25.195687199999998</v>
      </c>
      <c r="R26" s="3"/>
      <c r="S26" s="3"/>
      <c r="T26" s="3"/>
      <c r="U26" s="3"/>
      <c r="V26" s="3"/>
      <c r="W26" s="3">
        <v>129.34643178780527</v>
      </c>
    </row>
    <row r="27" spans="2:23" x14ac:dyDescent="0.25">
      <c r="B27" s="26" t="s">
        <v>8</v>
      </c>
      <c r="C27" s="26" t="s">
        <v>330</v>
      </c>
      <c r="D27" s="26" t="s">
        <v>350</v>
      </c>
      <c r="E27" s="5"/>
      <c r="F27" s="5">
        <v>23.59398951</v>
      </c>
      <c r="G27" s="3">
        <v>15.986101928400146</v>
      </c>
      <c r="H27" s="3">
        <v>68.626875375460997</v>
      </c>
      <c r="I27" s="3"/>
      <c r="J27" s="3">
        <v>1.561050947741357</v>
      </c>
      <c r="K27" s="3"/>
      <c r="L27" s="3">
        <v>-7.2571171975844688</v>
      </c>
      <c r="M27" s="3"/>
      <c r="N27" s="3">
        <v>0.92301167677183882</v>
      </c>
      <c r="O27" s="3"/>
      <c r="P27" s="3"/>
      <c r="Q27" s="3">
        <v>22.273000799999998</v>
      </c>
      <c r="R27" s="3"/>
      <c r="S27" s="3"/>
      <c r="T27" s="3"/>
      <c r="U27" s="3"/>
      <c r="V27" s="3"/>
      <c r="W27" s="3">
        <v>125.70691304078986</v>
      </c>
    </row>
    <row r="28" spans="2:23" x14ac:dyDescent="0.25">
      <c r="B28" s="26" t="s">
        <v>8</v>
      </c>
      <c r="C28" s="26" t="s">
        <v>330</v>
      </c>
      <c r="D28" s="26" t="s">
        <v>216</v>
      </c>
      <c r="E28" s="5"/>
      <c r="F28" s="5">
        <v>14.22859355853733</v>
      </c>
      <c r="G28" s="3">
        <v>15.039214859385643</v>
      </c>
      <c r="H28" s="3">
        <v>68.626875375460983</v>
      </c>
      <c r="I28" s="3"/>
      <c r="J28" s="3">
        <v>0.98886754153800005</v>
      </c>
      <c r="K28" s="3"/>
      <c r="L28" s="3">
        <v>-7.0460944413311237</v>
      </c>
      <c r="M28" s="3"/>
      <c r="N28" s="3"/>
      <c r="O28" s="3"/>
      <c r="P28" s="3"/>
      <c r="Q28" s="3"/>
      <c r="R28" s="3"/>
      <c r="S28" s="3"/>
      <c r="T28" s="3"/>
      <c r="U28" s="3"/>
      <c r="V28" s="3"/>
      <c r="W28" s="3">
        <v>91.83745689359084</v>
      </c>
    </row>
    <row r="29" spans="2:23" x14ac:dyDescent="0.25">
      <c r="B29" s="26" t="s">
        <v>212</v>
      </c>
      <c r="C29" s="26" t="s">
        <v>330</v>
      </c>
      <c r="D29" s="26" t="s">
        <v>349</v>
      </c>
      <c r="E29" s="5">
        <v>10.490922671228759</v>
      </c>
      <c r="F29" s="5">
        <v>136.414636</v>
      </c>
      <c r="G29" s="3">
        <v>7.0605599999999997</v>
      </c>
      <c r="H29" s="3">
        <v>5.2868755397267702</v>
      </c>
      <c r="I29" s="3">
        <v>78.344462796870403</v>
      </c>
      <c r="J29" s="3"/>
      <c r="K29" s="3">
        <v>47.500370776116696</v>
      </c>
      <c r="L29" s="3">
        <v>31.9204439198794</v>
      </c>
      <c r="M29" s="3"/>
      <c r="N29" s="3"/>
      <c r="O29" s="3"/>
      <c r="P29" s="3"/>
      <c r="Q29" s="3">
        <v>63.2705957554303</v>
      </c>
      <c r="R29" s="3"/>
      <c r="S29" s="3"/>
      <c r="T29" s="3"/>
      <c r="U29" s="3"/>
      <c r="V29" s="3"/>
      <c r="W29" s="3">
        <v>380.28886745925234</v>
      </c>
    </row>
    <row r="30" spans="2:23" x14ac:dyDescent="0.25">
      <c r="B30" s="26" t="s">
        <v>212</v>
      </c>
      <c r="C30" s="26" t="s">
        <v>330</v>
      </c>
      <c r="D30" s="26" t="s">
        <v>350</v>
      </c>
      <c r="E30" s="5">
        <v>10.14502573170876</v>
      </c>
      <c r="F30" s="5">
        <v>135.53849607999999</v>
      </c>
      <c r="G30" s="3">
        <v>2.8242240000000001</v>
      </c>
      <c r="H30" s="3">
        <v>5.2868755397267702</v>
      </c>
      <c r="I30" s="3">
        <v>15.019688512000499</v>
      </c>
      <c r="J30" s="3"/>
      <c r="K30" s="3"/>
      <c r="L30" s="3">
        <v>110.02672469288561</v>
      </c>
      <c r="M30" s="3"/>
      <c r="N30" s="3"/>
      <c r="O30" s="3"/>
      <c r="P30" s="3"/>
      <c r="Q30" s="3">
        <v>72.536461254345895</v>
      </c>
      <c r="R30" s="3"/>
      <c r="S30" s="3"/>
      <c r="T30" s="3"/>
      <c r="U30" s="3"/>
      <c r="V30" s="3">
        <v>42.756784282655303</v>
      </c>
      <c r="W30" s="3">
        <v>394.13428009332279</v>
      </c>
    </row>
    <row r="31" spans="2:23" x14ac:dyDescent="0.25">
      <c r="B31" s="26" t="s">
        <v>212</v>
      </c>
      <c r="C31" s="26" t="s">
        <v>330</v>
      </c>
      <c r="D31" s="26" t="s">
        <v>216</v>
      </c>
      <c r="E31" s="5">
        <v>40.0897361731312</v>
      </c>
      <c r="F31" s="5">
        <v>121.812304</v>
      </c>
      <c r="G31" s="3"/>
      <c r="H31" s="3">
        <v>5.2868755397267702</v>
      </c>
      <c r="I31" s="3"/>
      <c r="J31" s="3"/>
      <c r="K31" s="3"/>
      <c r="L31" s="3">
        <v>122.92914873462001</v>
      </c>
      <c r="M31" s="3"/>
      <c r="N31" s="3"/>
      <c r="O31" s="3"/>
      <c r="P31" s="3"/>
      <c r="Q31" s="3">
        <v>78.749206320668605</v>
      </c>
      <c r="R31" s="3"/>
      <c r="S31" s="3"/>
      <c r="T31" s="3"/>
      <c r="U31" s="3"/>
      <c r="V31" s="3">
        <v>57.242948194742901</v>
      </c>
      <c r="W31" s="3">
        <v>426.11021896288946</v>
      </c>
    </row>
    <row r="32" spans="2:23" x14ac:dyDescent="0.25">
      <c r="B32" s="26" t="s">
        <v>258</v>
      </c>
      <c r="C32" s="26" t="s">
        <v>330</v>
      </c>
      <c r="D32" s="26" t="s">
        <v>349</v>
      </c>
      <c r="E32" s="5">
        <v>1.09788013030086E-3</v>
      </c>
      <c r="F32" s="5">
        <v>72.022067903907001</v>
      </c>
      <c r="G32" s="3">
        <v>0.29783999999999999</v>
      </c>
      <c r="H32" s="3">
        <v>2.31417568</v>
      </c>
      <c r="I32" s="3"/>
      <c r="J32" s="3"/>
      <c r="K32" s="3">
        <v>51.393607653276952</v>
      </c>
      <c r="L32" s="3">
        <v>5.9147662401195804</v>
      </c>
      <c r="M32" s="3"/>
      <c r="N32" s="3"/>
      <c r="O32" s="3"/>
      <c r="P32" s="3"/>
      <c r="Q32" s="3"/>
      <c r="R32" s="3">
        <v>54.31377307592404</v>
      </c>
      <c r="S32" s="3"/>
      <c r="T32" s="3"/>
      <c r="U32" s="3"/>
      <c r="V32" s="3"/>
      <c r="W32" s="3">
        <v>186.25732843335788</v>
      </c>
    </row>
    <row r="33" spans="2:23" x14ac:dyDescent="0.25">
      <c r="B33" s="26" t="s">
        <v>258</v>
      </c>
      <c r="C33" s="26" t="s">
        <v>330</v>
      </c>
      <c r="D33" s="26" t="s">
        <v>350</v>
      </c>
      <c r="E33" s="5">
        <v>1.09788013030086E-3</v>
      </c>
      <c r="F33" s="5">
        <v>71.109953903906998</v>
      </c>
      <c r="G33" s="3">
        <v>20.384758251959202</v>
      </c>
      <c r="H33" s="3">
        <v>1.12350068</v>
      </c>
      <c r="I33" s="3"/>
      <c r="J33" s="3">
        <v>0.55819562500000097</v>
      </c>
      <c r="K33" s="3"/>
      <c r="L33" s="3">
        <v>7.9818881475360897</v>
      </c>
      <c r="M33" s="3"/>
      <c r="N33" s="3"/>
      <c r="O33" s="3"/>
      <c r="P33" s="3"/>
      <c r="Q33" s="3">
        <v>12.15888</v>
      </c>
      <c r="R33" s="3"/>
      <c r="S33" s="3"/>
      <c r="T33" s="3"/>
      <c r="U33" s="3"/>
      <c r="V33" s="3"/>
      <c r="W33" s="3">
        <v>113.31827448853259</v>
      </c>
    </row>
    <row r="34" spans="2:23" x14ac:dyDescent="0.25">
      <c r="B34" s="26" t="s">
        <v>258</v>
      </c>
      <c r="C34" s="26" t="s">
        <v>330</v>
      </c>
      <c r="D34" s="26" t="s">
        <v>216</v>
      </c>
      <c r="E34" s="5"/>
      <c r="F34" s="5"/>
      <c r="G34" s="3">
        <v>29.082798503719371</v>
      </c>
      <c r="H34" s="3">
        <v>1.12350068</v>
      </c>
      <c r="I34" s="3"/>
      <c r="J34" s="3">
        <v>1.1163912499999999</v>
      </c>
      <c r="K34" s="3"/>
      <c r="L34" s="3"/>
      <c r="M34" s="3"/>
      <c r="N34" s="3"/>
      <c r="O34" s="3"/>
      <c r="P34" s="3"/>
      <c r="Q34" s="3">
        <v>24.31776</v>
      </c>
      <c r="R34" s="3"/>
      <c r="S34" s="3"/>
      <c r="T34" s="3"/>
      <c r="U34" s="3"/>
      <c r="V34" s="3"/>
      <c r="W34" s="3">
        <v>55.640450433719366</v>
      </c>
    </row>
    <row r="35" spans="2:23" x14ac:dyDescent="0.25">
      <c r="B35" s="26" t="s">
        <v>328</v>
      </c>
      <c r="C35" s="26" t="s">
        <v>330</v>
      </c>
      <c r="D35" s="26" t="s">
        <v>349</v>
      </c>
      <c r="E35" s="5">
        <v>5.06378261490915</v>
      </c>
      <c r="F35" s="5">
        <v>29.457999999999998</v>
      </c>
      <c r="G35" s="3">
        <v>5.9918399999999998</v>
      </c>
      <c r="H35" s="3">
        <v>0.15959999999999999</v>
      </c>
      <c r="I35" s="3"/>
      <c r="J35" s="3"/>
      <c r="K35" s="3">
        <v>25.6090256450921</v>
      </c>
      <c r="L35" s="3">
        <v>3.1311902601379402</v>
      </c>
      <c r="M35" s="3"/>
      <c r="N35" s="3"/>
      <c r="O35" s="3"/>
      <c r="P35" s="3"/>
      <c r="Q35" s="3">
        <v>2.9897457437276</v>
      </c>
      <c r="R35" s="3"/>
      <c r="S35" s="3"/>
      <c r="T35" s="3"/>
      <c r="U35" s="3">
        <v>1.7520000000000001E-2</v>
      </c>
      <c r="V35" s="3"/>
      <c r="W35" s="3">
        <v>72.420704263866796</v>
      </c>
    </row>
    <row r="36" spans="2:23" x14ac:dyDescent="0.25">
      <c r="B36" s="26" t="s">
        <v>328</v>
      </c>
      <c r="C36" s="26" t="s">
        <v>330</v>
      </c>
      <c r="D36" s="26" t="s">
        <v>350</v>
      </c>
      <c r="E36" s="5">
        <v>5.01369083250915</v>
      </c>
      <c r="F36" s="5">
        <v>29.458000000000002</v>
      </c>
      <c r="G36" s="3">
        <v>2.3967360000000002</v>
      </c>
      <c r="H36" s="3">
        <v>0.15959999999999999</v>
      </c>
      <c r="I36" s="3"/>
      <c r="J36" s="3"/>
      <c r="K36" s="3"/>
      <c r="L36" s="3">
        <v>14.164855274603219</v>
      </c>
      <c r="M36" s="3"/>
      <c r="N36" s="3"/>
      <c r="O36" s="3"/>
      <c r="P36" s="3"/>
      <c r="Q36" s="3">
        <v>2.9897457437276</v>
      </c>
      <c r="R36" s="3"/>
      <c r="S36" s="3"/>
      <c r="T36" s="3"/>
      <c r="U36" s="3">
        <v>0.70079999999999998</v>
      </c>
      <c r="V36" s="3">
        <v>4.2147784695785502</v>
      </c>
      <c r="W36" s="3">
        <v>59.09820632041852</v>
      </c>
    </row>
    <row r="37" spans="2:23" x14ac:dyDescent="0.25">
      <c r="B37" s="26" t="s">
        <v>328</v>
      </c>
      <c r="C37" s="26" t="s">
        <v>330</v>
      </c>
      <c r="D37" s="26" t="s">
        <v>216</v>
      </c>
      <c r="E37" s="5"/>
      <c r="F37" s="5">
        <v>29.458000000000002</v>
      </c>
      <c r="G37" s="3"/>
      <c r="H37" s="3">
        <v>0.15959999999999999</v>
      </c>
      <c r="I37" s="3"/>
      <c r="J37" s="3"/>
      <c r="K37" s="3"/>
      <c r="L37" s="3">
        <v>11.48029933848462</v>
      </c>
      <c r="M37" s="3"/>
      <c r="N37" s="3"/>
      <c r="O37" s="3"/>
      <c r="P37" s="3"/>
      <c r="Q37" s="3"/>
      <c r="R37" s="3"/>
      <c r="S37" s="3"/>
      <c r="T37" s="3"/>
      <c r="U37" s="3"/>
      <c r="V37" s="3">
        <v>1.25094115902629</v>
      </c>
      <c r="W37" s="3">
        <v>42.348840497510913</v>
      </c>
    </row>
    <row r="38" spans="2:23" x14ac:dyDescent="0.25">
      <c r="B38" s="26" t="s">
        <v>0</v>
      </c>
      <c r="E38" s="5">
        <v>745.84535405129839</v>
      </c>
      <c r="F38" s="5">
        <v>2498.5284166112001</v>
      </c>
      <c r="G38" s="3">
        <v>227.80360678100791</v>
      </c>
      <c r="H38" s="3">
        <v>835.99145181201379</v>
      </c>
      <c r="I38" s="3">
        <v>93.364151308870902</v>
      </c>
      <c r="J38" s="3">
        <v>10.936879942316992</v>
      </c>
      <c r="K38" s="3">
        <v>229.24043101268748</v>
      </c>
      <c r="L38" s="3">
        <v>723.69839536963002</v>
      </c>
      <c r="M38" s="3">
        <v>1.1388</v>
      </c>
      <c r="N38" s="3">
        <v>9.5127992117710338</v>
      </c>
      <c r="O38" s="3">
        <v>10.343200106853502</v>
      </c>
      <c r="P38" s="3">
        <v>2.7945025714285712</v>
      </c>
      <c r="Q38" s="3">
        <v>421.34813603848505</v>
      </c>
      <c r="R38" s="3">
        <v>141.86227920349879</v>
      </c>
      <c r="S38" s="3">
        <v>0.78629759999999993</v>
      </c>
      <c r="T38" s="3">
        <v>0.97236000000000011</v>
      </c>
      <c r="U38" s="3">
        <v>0.71831999999999996</v>
      </c>
      <c r="V38" s="3">
        <v>151.27514126804851</v>
      </c>
      <c r="W38" s="3">
        <v>6106.1605228891076</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N25"/>
  <sheetViews>
    <sheetView zoomScale="85" zoomScaleNormal="85" workbookViewId="0">
      <selection activeCell="M12" sqref="M12"/>
    </sheetView>
  </sheetViews>
  <sheetFormatPr defaultRowHeight="15" x14ac:dyDescent="0.25"/>
  <cols>
    <col min="2" max="2" width="12.5703125" customWidth="1"/>
    <col min="3" max="3" width="20.7109375" customWidth="1"/>
    <col min="4" max="4" width="8.140625" customWidth="1"/>
    <col min="5" max="13" width="12.5703125" customWidth="1"/>
    <col min="14" max="14" width="12.28515625" customWidth="1"/>
    <col min="15" max="22" width="20.85546875" customWidth="1"/>
    <col min="23" max="23" width="12.28515625" customWidth="1"/>
    <col min="24" max="34" width="54" bestFit="1" customWidth="1"/>
    <col min="35" max="35" width="12.28515625" customWidth="1"/>
    <col min="36" max="55" width="32.28515625" bestFit="1" customWidth="1"/>
    <col min="56" max="76" width="32.28515625" customWidth="1"/>
    <col min="77" max="77" width="12.28515625" customWidth="1"/>
    <col min="78" max="87" width="20" customWidth="1"/>
    <col min="88" max="88" width="12.28515625" customWidth="1"/>
    <col min="89" max="97" width="15.42578125" customWidth="1"/>
    <col min="98" max="98" width="12.28515625" customWidth="1"/>
    <col min="99" max="114" width="17" bestFit="1" customWidth="1"/>
    <col min="115" max="115" width="12.5703125" bestFit="1" customWidth="1"/>
  </cols>
  <sheetData>
    <row r="1" spans="2:14" x14ac:dyDescent="0.25">
      <c r="F1">
        <f>293*28.07</f>
        <v>8224.51</v>
      </c>
    </row>
    <row r="2" spans="2:14" x14ac:dyDescent="0.25">
      <c r="B2" s="1" t="s">
        <v>120</v>
      </c>
      <c r="C2" s="26" t="s">
        <v>330</v>
      </c>
      <c r="F2">
        <f>312*28.07</f>
        <v>8757.84</v>
      </c>
    </row>
    <row r="3" spans="2:14" x14ac:dyDescent="0.25">
      <c r="B3" s="1" t="s">
        <v>11</v>
      </c>
      <c r="C3" s="26" t="s">
        <v>212</v>
      </c>
    </row>
    <row r="5" spans="2:14" x14ac:dyDescent="0.25">
      <c r="B5" s="1" t="s">
        <v>14</v>
      </c>
      <c r="E5" s="1" t="s">
        <v>12</v>
      </c>
    </row>
    <row r="6" spans="2:14" x14ac:dyDescent="0.25">
      <c r="B6" s="1" t="s">
        <v>357</v>
      </c>
      <c r="C6" s="1" t="s">
        <v>15</v>
      </c>
      <c r="D6" s="1" t="s">
        <v>62</v>
      </c>
      <c r="E6" s="26" t="s">
        <v>143</v>
      </c>
      <c r="F6" s="26" t="s">
        <v>10</v>
      </c>
      <c r="G6" s="26" t="s">
        <v>141</v>
      </c>
      <c r="H6" s="26" t="s">
        <v>9</v>
      </c>
      <c r="I6" s="26" t="s">
        <v>142</v>
      </c>
      <c r="J6" s="26" t="s">
        <v>333</v>
      </c>
      <c r="K6" s="26" t="s">
        <v>334</v>
      </c>
      <c r="L6" s="26" t="s">
        <v>339</v>
      </c>
      <c r="M6" s="26" t="s">
        <v>343</v>
      </c>
      <c r="N6" s="26" t="s">
        <v>0</v>
      </c>
    </row>
    <row r="7" spans="2:14" x14ac:dyDescent="0.25">
      <c r="B7" s="26" t="s">
        <v>349</v>
      </c>
      <c r="C7" s="26" t="s">
        <v>331</v>
      </c>
      <c r="D7" s="26" t="s">
        <v>35</v>
      </c>
      <c r="E7" s="3">
        <v>806</v>
      </c>
      <c r="F7" s="3">
        <v>813.06694282543003</v>
      </c>
      <c r="G7" s="3">
        <v>9816.0556402065995</v>
      </c>
      <c r="H7" s="3"/>
      <c r="I7" s="3">
        <v>15778.763652253519</v>
      </c>
      <c r="J7" s="3">
        <v>10844.833510528901</v>
      </c>
      <c r="K7" s="3"/>
      <c r="L7" s="3">
        <v>7139.34257818479</v>
      </c>
      <c r="M7" s="3"/>
      <c r="N7" s="3">
        <v>45198.062323999242</v>
      </c>
    </row>
    <row r="8" spans="2:14" x14ac:dyDescent="0.25">
      <c r="B8" s="26" t="s">
        <v>349</v>
      </c>
      <c r="C8" s="26" t="s">
        <v>331</v>
      </c>
      <c r="D8" s="26" t="s">
        <v>197</v>
      </c>
      <c r="E8" s="3">
        <v>806</v>
      </c>
      <c r="F8" s="3">
        <v>813.06694282543003</v>
      </c>
      <c r="G8" s="3">
        <v>7002.7943330133439</v>
      </c>
      <c r="H8" s="3">
        <v>123.9861932672752</v>
      </c>
      <c r="I8" s="3">
        <v>18113.363652253531</v>
      </c>
      <c r="J8" s="3">
        <v>10844.833510528901</v>
      </c>
      <c r="K8" s="3">
        <v>1661.3162492966701</v>
      </c>
      <c r="L8" s="3">
        <v>7139.34257818479</v>
      </c>
      <c r="M8" s="3"/>
      <c r="N8" s="3">
        <v>46504.703459369943</v>
      </c>
    </row>
    <row r="9" spans="2:14" x14ac:dyDescent="0.25">
      <c r="B9" s="26" t="s">
        <v>349</v>
      </c>
      <c r="C9" s="26" t="s">
        <v>331</v>
      </c>
      <c r="D9" s="26" t="s">
        <v>217</v>
      </c>
      <c r="E9" s="3">
        <v>806</v>
      </c>
      <c r="F9" s="3">
        <v>816.35594282543002</v>
      </c>
      <c r="G9" s="3">
        <v>3622.8329063855322</v>
      </c>
      <c r="H9" s="3">
        <v>197.25076201612021</v>
      </c>
      <c r="I9" s="3">
        <v>19768.463652253529</v>
      </c>
      <c r="J9" s="3">
        <v>10844.833510528901</v>
      </c>
      <c r="K9" s="3">
        <v>9270.3426273743407</v>
      </c>
      <c r="L9" s="3">
        <v>7139.34257818479</v>
      </c>
      <c r="M9" s="3"/>
      <c r="N9" s="3">
        <v>52465.421979568644</v>
      </c>
    </row>
    <row r="10" spans="2:14" x14ac:dyDescent="0.25">
      <c r="B10" s="26" t="s">
        <v>349</v>
      </c>
      <c r="C10" s="26" t="s">
        <v>332</v>
      </c>
      <c r="D10" s="26" t="s">
        <v>35</v>
      </c>
      <c r="E10" s="3">
        <v>806</v>
      </c>
      <c r="F10" s="3">
        <v>392.885933824517</v>
      </c>
      <c r="G10" s="3">
        <v>28183.211296881778</v>
      </c>
      <c r="H10" s="3"/>
      <c r="I10" s="3"/>
      <c r="J10" s="3"/>
      <c r="K10" s="3"/>
      <c r="L10" s="3">
        <v>7305.9989184888</v>
      </c>
      <c r="M10" s="3"/>
      <c r="N10" s="3">
        <v>36688.096149195095</v>
      </c>
    </row>
    <row r="11" spans="2:14" x14ac:dyDescent="0.25">
      <c r="B11" s="26" t="s">
        <v>349</v>
      </c>
      <c r="C11" s="26" t="s">
        <v>332</v>
      </c>
      <c r="D11" s="26" t="s">
        <v>197</v>
      </c>
      <c r="E11" s="3">
        <v>806</v>
      </c>
      <c r="F11" s="3">
        <v>392.885933824517</v>
      </c>
      <c r="G11" s="3">
        <v>23285.303121768491</v>
      </c>
      <c r="H11" s="3">
        <v>1369.4838619976308</v>
      </c>
      <c r="I11" s="3"/>
      <c r="J11" s="3"/>
      <c r="K11" s="3">
        <v>4443.5714913158599</v>
      </c>
      <c r="L11" s="3">
        <v>7305.9989184888</v>
      </c>
      <c r="M11" s="3"/>
      <c r="N11" s="3">
        <v>37603.243327395292</v>
      </c>
    </row>
    <row r="12" spans="2:14" x14ac:dyDescent="0.25">
      <c r="B12" s="26" t="s">
        <v>349</v>
      </c>
      <c r="C12" s="26" t="s">
        <v>332</v>
      </c>
      <c r="D12" s="26" t="s">
        <v>217</v>
      </c>
      <c r="E12" s="3">
        <v>806</v>
      </c>
      <c r="F12" s="3">
        <v>392.885933824517</v>
      </c>
      <c r="G12" s="3">
        <v>21524.484893525081</v>
      </c>
      <c r="H12" s="3">
        <v>5494.8426561633296</v>
      </c>
      <c r="I12" s="3"/>
      <c r="J12" s="3"/>
      <c r="K12" s="3">
        <v>6488.0873853551502</v>
      </c>
      <c r="L12" s="3">
        <v>7305.9989184888</v>
      </c>
      <c r="M12" s="3"/>
      <c r="N12" s="3">
        <v>42012.299787356882</v>
      </c>
    </row>
    <row r="13" spans="2:14" x14ac:dyDescent="0.25">
      <c r="B13" s="26" t="s">
        <v>350</v>
      </c>
      <c r="C13" s="26" t="s">
        <v>331</v>
      </c>
      <c r="D13" s="26" t="s">
        <v>35</v>
      </c>
      <c r="E13" s="3">
        <v>322.39999999999998</v>
      </c>
      <c r="F13" s="3">
        <v>813.06694282543003</v>
      </c>
      <c r="G13" s="3">
        <v>9753.01080531566</v>
      </c>
      <c r="H13" s="3"/>
      <c r="I13" s="3">
        <v>3222.2814525717799</v>
      </c>
      <c r="J13" s="3"/>
      <c r="K13" s="3"/>
      <c r="L13" s="3">
        <v>8184.8865198895501</v>
      </c>
      <c r="M13" s="3">
        <v>9761.8228955833893</v>
      </c>
      <c r="N13" s="3">
        <v>32057.468616185812</v>
      </c>
    </row>
    <row r="14" spans="2:14" x14ac:dyDescent="0.25">
      <c r="B14" s="26" t="s">
        <v>350</v>
      </c>
      <c r="C14" s="26" t="s">
        <v>331</v>
      </c>
      <c r="D14" s="26" t="s">
        <v>197</v>
      </c>
      <c r="E14" s="3">
        <v>322.39999999999998</v>
      </c>
      <c r="F14" s="3">
        <v>813.06694282543003</v>
      </c>
      <c r="G14" s="3">
        <v>6957.8180178128077</v>
      </c>
      <c r="H14" s="3">
        <v>119.8982358837458</v>
      </c>
      <c r="I14" s="3">
        <v>3494.0814525717801</v>
      </c>
      <c r="J14" s="3"/>
      <c r="K14" s="3">
        <v>2279.1428634665899</v>
      </c>
      <c r="L14" s="3">
        <v>8184.8865198895501</v>
      </c>
      <c r="M14" s="3">
        <v>9761.8228955833893</v>
      </c>
      <c r="N14" s="3">
        <v>31933.116928033291</v>
      </c>
    </row>
    <row r="15" spans="2:14" x14ac:dyDescent="0.25">
      <c r="B15" s="26" t="s">
        <v>350</v>
      </c>
      <c r="C15" s="26" t="s">
        <v>331</v>
      </c>
      <c r="D15" s="26" t="s">
        <v>217</v>
      </c>
      <c r="E15" s="3">
        <v>322.39999999999998</v>
      </c>
      <c r="F15" s="3">
        <v>816.35594282543002</v>
      </c>
      <c r="G15" s="3">
        <v>3599.5648126835194</v>
      </c>
      <c r="H15" s="3">
        <v>190.7471934514142</v>
      </c>
      <c r="I15" s="3">
        <v>3571.09497978832</v>
      </c>
      <c r="J15" s="3"/>
      <c r="K15" s="3">
        <v>11507.0093438642</v>
      </c>
      <c r="L15" s="3">
        <v>8184.8865198895501</v>
      </c>
      <c r="M15" s="3">
        <v>9761.8228955833893</v>
      </c>
      <c r="N15" s="3">
        <v>37953.881688085821</v>
      </c>
    </row>
    <row r="16" spans="2:14" x14ac:dyDescent="0.25">
      <c r="B16" s="26" t="s">
        <v>350</v>
      </c>
      <c r="C16" s="26" t="s">
        <v>332</v>
      </c>
      <c r="D16" s="26" t="s">
        <v>35</v>
      </c>
      <c r="E16" s="3">
        <v>322.39999999999998</v>
      </c>
      <c r="F16" s="3">
        <v>392.885933824517</v>
      </c>
      <c r="G16" s="3">
        <v>28002.201126602144</v>
      </c>
      <c r="H16" s="3"/>
      <c r="I16" s="3"/>
      <c r="J16" s="3"/>
      <c r="K16" s="3">
        <v>16601.739618339099</v>
      </c>
      <c r="L16" s="3">
        <v>8375.9493829291405</v>
      </c>
      <c r="M16" s="3"/>
      <c r="N16" s="3">
        <v>53695.176061694896</v>
      </c>
    </row>
    <row r="17" spans="2:14" x14ac:dyDescent="0.25">
      <c r="B17" s="26" t="s">
        <v>350</v>
      </c>
      <c r="C17" s="26" t="s">
        <v>332</v>
      </c>
      <c r="D17" s="26" t="s">
        <v>197</v>
      </c>
      <c r="E17" s="3">
        <v>322.39999999999998</v>
      </c>
      <c r="F17" s="3">
        <v>392.885933824517</v>
      </c>
      <c r="G17" s="3">
        <v>23135.750374259183</v>
      </c>
      <c r="H17" s="3">
        <v>1324.330514534101</v>
      </c>
      <c r="I17" s="3"/>
      <c r="J17" s="3"/>
      <c r="K17" s="3">
        <v>21268.760368275158</v>
      </c>
      <c r="L17" s="3">
        <v>8375.9493829291405</v>
      </c>
      <c r="M17" s="3"/>
      <c r="N17" s="3">
        <v>54820.076573822102</v>
      </c>
    </row>
    <row r="18" spans="2:14" x14ac:dyDescent="0.25">
      <c r="B18" s="26" t="s">
        <v>350</v>
      </c>
      <c r="C18" s="26" t="s">
        <v>332</v>
      </c>
      <c r="D18" s="26" t="s">
        <v>217</v>
      </c>
      <c r="E18" s="3">
        <v>322.39999999999998</v>
      </c>
      <c r="F18" s="3">
        <v>392.885933824517</v>
      </c>
      <c r="G18" s="3">
        <v>21386.241219491065</v>
      </c>
      <c r="H18" s="3">
        <v>5313.6718175750902</v>
      </c>
      <c r="I18" s="3"/>
      <c r="J18" s="3"/>
      <c r="K18" s="3">
        <v>23704.11814364776</v>
      </c>
      <c r="L18" s="3">
        <v>8375.9493829291405</v>
      </c>
      <c r="M18" s="3"/>
      <c r="N18" s="3">
        <v>59495.266497467572</v>
      </c>
    </row>
    <row r="19" spans="2:14" x14ac:dyDescent="0.25">
      <c r="B19" s="26" t="s">
        <v>216</v>
      </c>
      <c r="C19" s="26" t="s">
        <v>331</v>
      </c>
      <c r="D19" s="26" t="s">
        <v>35</v>
      </c>
      <c r="E19" s="3"/>
      <c r="F19" s="3">
        <v>813.06694282543003</v>
      </c>
      <c r="G19" s="3">
        <v>8765.3083920244426</v>
      </c>
      <c r="H19" s="3"/>
      <c r="I19" s="3"/>
      <c r="J19" s="3"/>
      <c r="K19" s="3"/>
      <c r="L19" s="3">
        <v>8885.9217298448493</v>
      </c>
      <c r="M19" s="3">
        <v>13069.1662545075</v>
      </c>
      <c r="N19" s="3">
        <v>31533.463319202223</v>
      </c>
    </row>
    <row r="20" spans="2:14" x14ac:dyDescent="0.25">
      <c r="B20" s="26" t="s">
        <v>216</v>
      </c>
      <c r="C20" s="26" t="s">
        <v>331</v>
      </c>
      <c r="D20" s="26" t="s">
        <v>197</v>
      </c>
      <c r="E20" s="3"/>
      <c r="F20" s="3">
        <v>813.06694282543003</v>
      </c>
      <c r="G20" s="3">
        <v>6253.1890796710422</v>
      </c>
      <c r="H20" s="3">
        <v>473.79758034320997</v>
      </c>
      <c r="I20" s="3"/>
      <c r="J20" s="3"/>
      <c r="K20" s="3">
        <v>2437.9753408412498</v>
      </c>
      <c r="L20" s="3">
        <v>8885.9217298448493</v>
      </c>
      <c r="M20" s="3">
        <v>13069.1662545075</v>
      </c>
      <c r="N20" s="3">
        <v>31933.116928033283</v>
      </c>
    </row>
    <row r="21" spans="2:14" x14ac:dyDescent="0.25">
      <c r="B21" s="26" t="s">
        <v>216</v>
      </c>
      <c r="C21" s="26" t="s">
        <v>331</v>
      </c>
      <c r="D21" s="26" t="s">
        <v>217</v>
      </c>
      <c r="E21" s="3"/>
      <c r="F21" s="3">
        <v>816.35594282543002</v>
      </c>
      <c r="G21" s="3">
        <v>3235.0313446853147</v>
      </c>
      <c r="H21" s="3">
        <v>753.76887781874598</v>
      </c>
      <c r="I21" s="3"/>
      <c r="J21" s="3"/>
      <c r="K21" s="3">
        <v>10983.497480575201</v>
      </c>
      <c r="L21" s="3">
        <v>8885.9217298448493</v>
      </c>
      <c r="M21" s="3">
        <v>13069.1662545075</v>
      </c>
      <c r="N21" s="3">
        <v>37743.741630257042</v>
      </c>
    </row>
    <row r="22" spans="2:14" x14ac:dyDescent="0.25">
      <c r="B22" s="26" t="s">
        <v>216</v>
      </c>
      <c r="C22" s="26" t="s">
        <v>332</v>
      </c>
      <c r="D22" s="26" t="s">
        <v>35</v>
      </c>
      <c r="E22" s="3"/>
      <c r="F22" s="3">
        <v>392.885933824517</v>
      </c>
      <c r="G22" s="3">
        <v>25166.375125554714</v>
      </c>
      <c r="H22" s="3"/>
      <c r="I22" s="3"/>
      <c r="J22" s="3"/>
      <c r="K22" s="3">
        <v>21168.069735191999</v>
      </c>
      <c r="L22" s="3">
        <v>9093.3491196228497</v>
      </c>
      <c r="M22" s="3"/>
      <c r="N22" s="3">
        <v>55820.679914194079</v>
      </c>
    </row>
    <row r="23" spans="2:14" x14ac:dyDescent="0.25">
      <c r="B23" s="26" t="s">
        <v>216</v>
      </c>
      <c r="C23" s="26" t="s">
        <v>332</v>
      </c>
      <c r="D23" s="26" t="s">
        <v>197</v>
      </c>
      <c r="E23" s="3"/>
      <c r="F23" s="3">
        <v>392.885933824517</v>
      </c>
      <c r="G23" s="3">
        <v>20792.757329946653</v>
      </c>
      <c r="H23" s="3">
        <v>5233.30963742728</v>
      </c>
      <c r="I23" s="3"/>
      <c r="J23" s="3"/>
      <c r="K23" s="3">
        <v>28440.43478670649</v>
      </c>
      <c r="L23" s="3">
        <v>9093.3491196228497</v>
      </c>
      <c r="M23" s="3"/>
      <c r="N23" s="3">
        <v>63952.736807527785</v>
      </c>
    </row>
    <row r="24" spans="2:14" x14ac:dyDescent="0.25">
      <c r="B24" s="26" t="s">
        <v>216</v>
      </c>
      <c r="C24" s="26" t="s">
        <v>332</v>
      </c>
      <c r="D24" s="26" t="s">
        <v>217</v>
      </c>
      <c r="E24" s="3"/>
      <c r="F24" s="3">
        <v>392.885933824517</v>
      </c>
      <c r="G24" s="3">
        <v>19220.423659624681</v>
      </c>
      <c r="H24" s="3">
        <v>20997.847310665002</v>
      </c>
      <c r="I24" s="3"/>
      <c r="J24" s="3"/>
      <c r="K24" s="3">
        <v>21168.069735191999</v>
      </c>
      <c r="L24" s="3">
        <v>9093.3491196228497</v>
      </c>
      <c r="M24" s="3"/>
      <c r="N24" s="3">
        <v>70872.575758929044</v>
      </c>
    </row>
    <row r="25" spans="2:14" x14ac:dyDescent="0.25">
      <c r="B25" s="26" t="s">
        <v>0</v>
      </c>
      <c r="E25" s="3">
        <v>6770.3999999999978</v>
      </c>
      <c r="F25" s="3">
        <v>10863.442889849521</v>
      </c>
      <c r="G25" s="3">
        <v>269702.35347945208</v>
      </c>
      <c r="H25" s="3">
        <v>41592.934641142943</v>
      </c>
      <c r="I25" s="3">
        <v>63948.048841692456</v>
      </c>
      <c r="J25" s="3">
        <v>32534.500531586702</v>
      </c>
      <c r="K25" s="3">
        <v>181422.13516944175</v>
      </c>
      <c r="L25" s="3">
        <v>146956.34474687994</v>
      </c>
      <c r="M25" s="3">
        <v>68492.96745027267</v>
      </c>
      <c r="N25" s="3">
        <v>822283.12775031803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P14"/>
  <sheetViews>
    <sheetView tabSelected="1" topLeftCell="A9" workbookViewId="0">
      <selection activeCell="C10" sqref="C10"/>
    </sheetView>
  </sheetViews>
  <sheetFormatPr defaultRowHeight="15" x14ac:dyDescent="0.25"/>
  <cols>
    <col min="2" max="2" width="11.7109375" customWidth="1"/>
    <col min="3" max="3" width="7.42578125" bestFit="1" customWidth="1"/>
    <col min="4" max="11" width="13.5703125" bestFit="1" customWidth="1"/>
    <col min="12" max="15" width="13.5703125" customWidth="1"/>
    <col min="16" max="16" width="12" bestFit="1" customWidth="1"/>
    <col min="17" max="18" width="13.5703125" customWidth="1"/>
    <col min="19" max="19" width="12" customWidth="1"/>
    <col min="20" max="22" width="14.140625" bestFit="1" customWidth="1"/>
    <col min="23" max="23" width="12" bestFit="1" customWidth="1"/>
    <col min="24" max="25" width="16" bestFit="1" customWidth="1"/>
    <col min="26" max="26" width="12" customWidth="1"/>
    <col min="27" max="27" width="14.28515625" bestFit="1" customWidth="1"/>
    <col min="28" max="28" width="16" bestFit="1" customWidth="1"/>
    <col min="29" max="29" width="12" bestFit="1" customWidth="1"/>
  </cols>
  <sheetData>
    <row r="2" spans="2:16" x14ac:dyDescent="0.25">
      <c r="B2" s="1" t="s">
        <v>13</v>
      </c>
      <c r="D2" s="1" t="s">
        <v>12</v>
      </c>
    </row>
    <row r="3" spans="2:16" x14ac:dyDescent="0.25">
      <c r="B3" s="1" t="s">
        <v>11</v>
      </c>
      <c r="C3" s="1" t="s">
        <v>120</v>
      </c>
      <c r="D3" s="26" t="s">
        <v>9</v>
      </c>
      <c r="E3" s="26" t="s">
        <v>155</v>
      </c>
      <c r="F3" s="26" t="s">
        <v>220</v>
      </c>
      <c r="G3" s="26" t="s">
        <v>333</v>
      </c>
      <c r="H3" s="26" t="s">
        <v>143</v>
      </c>
      <c r="I3" s="26" t="s">
        <v>341</v>
      </c>
      <c r="J3" s="26" t="s">
        <v>334</v>
      </c>
      <c r="K3" s="26" t="s">
        <v>336</v>
      </c>
      <c r="L3" s="26" t="s">
        <v>337</v>
      </c>
      <c r="M3" s="26" t="s">
        <v>338</v>
      </c>
      <c r="N3" s="26" t="s">
        <v>340</v>
      </c>
      <c r="O3" s="26" t="s">
        <v>344</v>
      </c>
      <c r="P3" s="26" t="s">
        <v>0</v>
      </c>
    </row>
    <row r="4" spans="2:16" x14ac:dyDescent="0.25">
      <c r="B4" s="26" t="s">
        <v>6</v>
      </c>
      <c r="C4" s="26" t="s">
        <v>330</v>
      </c>
      <c r="D4" s="3">
        <v>0.92637121999999994</v>
      </c>
      <c r="E4" s="3">
        <v>31.963704275860145</v>
      </c>
      <c r="F4" s="3">
        <v>2.4496286922407515</v>
      </c>
      <c r="G4" s="3">
        <v>11.468548105510624</v>
      </c>
      <c r="H4" s="3">
        <v>41.657701664708043</v>
      </c>
      <c r="I4" s="3">
        <v>2.4743496000000005</v>
      </c>
      <c r="J4" s="3">
        <v>39.227543299702468</v>
      </c>
      <c r="K4" s="3">
        <v>1.0612389600000001</v>
      </c>
      <c r="L4" s="3"/>
      <c r="M4" s="3"/>
      <c r="N4" s="3"/>
      <c r="O4" s="3"/>
      <c r="P4" s="3">
        <v>131.22908581802201</v>
      </c>
    </row>
    <row r="5" spans="2:16" x14ac:dyDescent="0.25">
      <c r="B5" s="26" t="s">
        <v>16</v>
      </c>
      <c r="C5" s="26" t="s">
        <v>330</v>
      </c>
      <c r="D5" s="3"/>
      <c r="E5" s="3">
        <v>2.7235982048479697</v>
      </c>
      <c r="F5" s="3">
        <v>0.22278349673202699</v>
      </c>
      <c r="G5" s="3"/>
      <c r="H5" s="3">
        <v>0.59567999999999999</v>
      </c>
      <c r="I5" s="3"/>
      <c r="J5" s="3">
        <v>8.7764444269102349</v>
      </c>
      <c r="K5" s="3">
        <v>1.2769922813485788</v>
      </c>
      <c r="L5" s="3"/>
      <c r="M5" s="3"/>
      <c r="N5" s="3"/>
      <c r="O5" s="3"/>
      <c r="P5" s="3">
        <v>13.595498409838809</v>
      </c>
    </row>
    <row r="6" spans="2:16" x14ac:dyDescent="0.25">
      <c r="B6" s="26" t="s">
        <v>17</v>
      </c>
      <c r="C6" s="26" t="s">
        <v>330</v>
      </c>
      <c r="D6" s="3"/>
      <c r="E6" s="3">
        <v>24.184771369658208</v>
      </c>
      <c r="F6" s="3">
        <v>4.9285813624362715</v>
      </c>
      <c r="G6" s="3">
        <v>7.3028386377624308</v>
      </c>
      <c r="H6" s="3">
        <v>131.17214377236056</v>
      </c>
      <c r="I6" s="3">
        <v>1.8607980769230688</v>
      </c>
      <c r="J6" s="3">
        <v>44.239876732107376</v>
      </c>
      <c r="K6" s="3">
        <v>22.258950984615385</v>
      </c>
      <c r="L6" s="3">
        <v>20.07993044913918</v>
      </c>
      <c r="M6" s="3">
        <v>1.350360952380953</v>
      </c>
      <c r="N6" s="3"/>
      <c r="O6" s="3"/>
      <c r="P6" s="3">
        <v>257.3782523373834</v>
      </c>
    </row>
    <row r="7" spans="2:16" x14ac:dyDescent="0.25">
      <c r="B7" s="26" t="s">
        <v>18</v>
      </c>
      <c r="C7" s="26" t="s">
        <v>330</v>
      </c>
      <c r="D7" s="3">
        <v>8.1814134291259997</v>
      </c>
      <c r="E7" s="3">
        <v>110.66647625035283</v>
      </c>
      <c r="F7" s="3">
        <v>10.64332744910943</v>
      </c>
      <c r="G7" s="3">
        <v>50.631110885844521</v>
      </c>
      <c r="H7" s="3">
        <v>201.76933241015206</v>
      </c>
      <c r="I7" s="3"/>
      <c r="J7" s="3">
        <v>32.780488738336608</v>
      </c>
      <c r="K7" s="3"/>
      <c r="L7" s="3"/>
      <c r="M7" s="3"/>
      <c r="N7" s="3">
        <v>67.698257376819072</v>
      </c>
      <c r="O7" s="3"/>
      <c r="P7" s="3">
        <v>482.37040653974054</v>
      </c>
    </row>
    <row r="8" spans="2:16" x14ac:dyDescent="0.25">
      <c r="B8" s="26" t="s">
        <v>7</v>
      </c>
      <c r="C8" s="26" t="s">
        <v>330</v>
      </c>
      <c r="D8" s="3"/>
      <c r="E8" s="3">
        <v>11.801427039090797</v>
      </c>
      <c r="F8" s="3">
        <v>0.44369526143790899</v>
      </c>
      <c r="G8" s="3"/>
      <c r="H8" s="3">
        <v>14.68933653045714</v>
      </c>
      <c r="I8" s="3">
        <v>1.835404648235891</v>
      </c>
      <c r="J8" s="3">
        <v>18.134243857913049</v>
      </c>
      <c r="K8" s="3">
        <v>0.98900399999999999</v>
      </c>
      <c r="L8" s="3"/>
      <c r="M8" s="3"/>
      <c r="N8" s="3"/>
      <c r="O8" s="3">
        <v>2.0580959078529091</v>
      </c>
      <c r="P8" s="3">
        <v>49.9512072449877</v>
      </c>
    </row>
    <row r="9" spans="2:16" x14ac:dyDescent="0.25">
      <c r="B9" s="26" t="s">
        <v>8</v>
      </c>
      <c r="C9" s="26" t="s">
        <v>330</v>
      </c>
      <c r="D9" s="3"/>
      <c r="E9" s="3">
        <v>49.24675147496481</v>
      </c>
      <c r="F9" s="3">
        <v>6.7163204071045381</v>
      </c>
      <c r="G9" s="3">
        <v>4.2320860504201701</v>
      </c>
      <c r="H9" s="3">
        <v>157.92824097728368</v>
      </c>
      <c r="I9" s="3">
        <v>1.6957505163724069</v>
      </c>
      <c r="J9" s="3">
        <v>81.104635267358887</v>
      </c>
      <c r="K9" s="3">
        <v>7.2776077993653008</v>
      </c>
      <c r="L9" s="3">
        <v>1.7169599999999998</v>
      </c>
      <c r="M9" s="3">
        <v>1.992318537168015</v>
      </c>
      <c r="N9" s="3"/>
      <c r="O9" s="3">
        <v>2.6280000000000001E-2</v>
      </c>
      <c r="P9" s="3">
        <v>311.93695103003773</v>
      </c>
    </row>
    <row r="10" spans="2:16" x14ac:dyDescent="0.25">
      <c r="B10" s="26" t="s">
        <v>20</v>
      </c>
      <c r="C10" s="26" t="s">
        <v>330</v>
      </c>
      <c r="D10" s="3"/>
      <c r="E10" s="3">
        <v>1.3140000000000001</v>
      </c>
      <c r="F10" s="3"/>
      <c r="G10" s="3"/>
      <c r="H10" s="3">
        <v>5.1683680917195378</v>
      </c>
      <c r="I10" s="3"/>
      <c r="J10" s="3"/>
      <c r="K10" s="3">
        <v>0.36423157894736902</v>
      </c>
      <c r="L10" s="3"/>
      <c r="M10" s="3"/>
      <c r="N10" s="3"/>
      <c r="O10" s="3"/>
      <c r="P10" s="3">
        <v>6.8465996706669072</v>
      </c>
    </row>
    <row r="11" spans="2:16" x14ac:dyDescent="0.25">
      <c r="B11" s="26" t="s">
        <v>258</v>
      </c>
      <c r="C11" s="26" t="s">
        <v>330</v>
      </c>
      <c r="D11" s="3"/>
      <c r="E11" s="3">
        <v>35.900786617022874</v>
      </c>
      <c r="F11" s="3">
        <v>4.9252555147058903</v>
      </c>
      <c r="G11" s="3">
        <v>49.298866518559841</v>
      </c>
      <c r="H11" s="3">
        <v>175.33961585226177</v>
      </c>
      <c r="I11" s="3"/>
      <c r="J11" s="3"/>
      <c r="K11" s="3"/>
      <c r="L11" s="3"/>
      <c r="M11" s="3"/>
      <c r="N11" s="3">
        <v>15.812336598401579</v>
      </c>
      <c r="O11" s="3"/>
      <c r="P11" s="3">
        <v>281.27686110095198</v>
      </c>
    </row>
    <row r="12" spans="2:16" x14ac:dyDescent="0.25">
      <c r="B12" s="26" t="s">
        <v>328</v>
      </c>
      <c r="C12" s="26" t="s">
        <v>330</v>
      </c>
      <c r="D12" s="3"/>
      <c r="E12" s="3"/>
      <c r="F12" s="3"/>
      <c r="G12" s="3"/>
      <c r="H12" s="3"/>
      <c r="I12" s="3"/>
      <c r="J12" s="3">
        <v>1.6418097066279591</v>
      </c>
      <c r="K12" s="3"/>
      <c r="L12" s="3"/>
      <c r="M12" s="3"/>
      <c r="N12" s="3"/>
      <c r="O12" s="3"/>
      <c r="P12" s="3">
        <v>1.6418097066279591</v>
      </c>
    </row>
    <row r="13" spans="2:16" x14ac:dyDescent="0.25">
      <c r="B13" s="26" t="s">
        <v>212</v>
      </c>
      <c r="C13" s="26" t="s">
        <v>330</v>
      </c>
      <c r="D13" s="3"/>
      <c r="E13" s="3"/>
      <c r="F13" s="3"/>
      <c r="G13" s="3"/>
      <c r="H13" s="3"/>
      <c r="I13" s="3"/>
      <c r="J13" s="3">
        <v>29.5413866015118</v>
      </c>
      <c r="K13" s="3"/>
      <c r="L13" s="3"/>
      <c r="M13" s="3"/>
      <c r="N13" s="3"/>
      <c r="O13" s="3"/>
      <c r="P13" s="3">
        <v>29.5413866015118</v>
      </c>
    </row>
    <row r="14" spans="2:16" x14ac:dyDescent="0.25">
      <c r="B14" s="26" t="s">
        <v>0</v>
      </c>
      <c r="D14" s="3">
        <v>9.1077846491259997</v>
      </c>
      <c r="E14" s="3">
        <v>267.80151523179762</v>
      </c>
      <c r="F14" s="3">
        <v>30.329592183766813</v>
      </c>
      <c r="G14" s="3">
        <v>122.93345019809757</v>
      </c>
      <c r="H14" s="3">
        <v>728.32041929894285</v>
      </c>
      <c r="I14" s="3">
        <v>7.8663028415313683</v>
      </c>
      <c r="J14" s="3">
        <v>255.44642863046838</v>
      </c>
      <c r="K14" s="3">
        <v>33.228025604276631</v>
      </c>
      <c r="L14" s="3">
        <v>21.79689044913918</v>
      </c>
      <c r="M14" s="3">
        <v>3.342679489548968</v>
      </c>
      <c r="N14" s="3">
        <v>83.510593975220644</v>
      </c>
      <c r="O14" s="3">
        <v>2.0843759078529089</v>
      </c>
      <c r="P14" s="3">
        <v>1565.7680584597686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11"/>
  <sheetViews>
    <sheetView zoomScale="85" zoomScaleNormal="85" workbookViewId="0">
      <selection activeCell="H4" sqref="H4"/>
    </sheetView>
  </sheetViews>
  <sheetFormatPr defaultRowHeight="15" x14ac:dyDescent="0.25"/>
  <cols>
    <col min="2" max="2" width="13.28515625" bestFit="1" customWidth="1"/>
    <col min="3" max="3" width="12.5703125" bestFit="1" customWidth="1"/>
    <col min="4" max="4" width="8.140625" bestFit="1" customWidth="1"/>
    <col min="5" max="12" width="13.5703125" customWidth="1"/>
    <col min="13" max="13" width="12.28515625" customWidth="1"/>
    <col min="14" max="14" width="13.5703125" customWidth="1"/>
    <col min="15" max="15" width="12.28515625" customWidth="1"/>
    <col min="16" max="18" width="55.140625" customWidth="1"/>
    <col min="19" max="20" width="55.140625" bestFit="1" customWidth="1"/>
    <col min="21" max="23" width="55.140625" customWidth="1"/>
    <col min="24" max="24" width="55.140625" bestFit="1" customWidth="1"/>
    <col min="25" max="26" width="55.140625" customWidth="1"/>
    <col min="27" max="28" width="55.140625" bestFit="1" customWidth="1"/>
    <col min="29" max="31" width="55.140625" customWidth="1"/>
    <col min="32" max="32" width="55.140625" bestFit="1" customWidth="1"/>
    <col min="33" max="34" width="55.140625" customWidth="1"/>
    <col min="35" max="35" width="55.140625" bestFit="1" customWidth="1"/>
    <col min="36" max="41" width="55.140625" customWidth="1"/>
    <col min="42" max="42" width="55.140625" bestFit="1" customWidth="1"/>
    <col min="43" max="43" width="55.140625" customWidth="1"/>
    <col min="44" max="112" width="55.140625" bestFit="1" customWidth="1"/>
    <col min="113" max="113" width="12.28515625" customWidth="1"/>
    <col min="114" max="120" width="29.42578125" bestFit="1" customWidth="1"/>
    <col min="121" max="121" width="12.28515625" bestFit="1" customWidth="1"/>
  </cols>
  <sheetData>
    <row r="1" spans="2:13" x14ac:dyDescent="0.25">
      <c r="B1" s="1" t="s">
        <v>11</v>
      </c>
      <c r="C1" s="26" t="s">
        <v>6</v>
      </c>
    </row>
    <row r="3" spans="2:13" x14ac:dyDescent="0.25">
      <c r="B3" s="1" t="s">
        <v>14</v>
      </c>
      <c r="E3" s="1" t="s">
        <v>12</v>
      </c>
    </row>
    <row r="4" spans="2:13" x14ac:dyDescent="0.25">
      <c r="B4" s="1" t="s">
        <v>120</v>
      </c>
      <c r="C4" s="1" t="s">
        <v>15</v>
      </c>
      <c r="D4" s="1" t="s">
        <v>62</v>
      </c>
      <c r="E4" s="26" t="s">
        <v>220</v>
      </c>
      <c r="F4" s="26" t="s">
        <v>9</v>
      </c>
      <c r="G4" s="26" t="s">
        <v>155</v>
      </c>
      <c r="H4" s="26" t="s">
        <v>333</v>
      </c>
      <c r="I4" s="26" t="s">
        <v>143</v>
      </c>
      <c r="J4" s="26" t="s">
        <v>341</v>
      </c>
      <c r="K4" s="26" t="s">
        <v>334</v>
      </c>
      <c r="L4" s="26" t="s">
        <v>336</v>
      </c>
      <c r="M4" s="26" t="s">
        <v>0</v>
      </c>
    </row>
    <row r="5" spans="2:13" x14ac:dyDescent="0.25">
      <c r="B5" s="26" t="s">
        <v>330</v>
      </c>
      <c r="C5" s="26" t="s">
        <v>331</v>
      </c>
      <c r="D5" s="26" t="s">
        <v>35</v>
      </c>
      <c r="E5" s="3">
        <v>462.93528191970319</v>
      </c>
      <c r="F5" s="3"/>
      <c r="G5" s="3">
        <v>3836.1752303597023</v>
      </c>
      <c r="H5" s="3">
        <v>3015.9880944791748</v>
      </c>
      <c r="I5" s="3">
        <v>4953.1791540919048</v>
      </c>
      <c r="J5" s="3">
        <v>282.45999999999998</v>
      </c>
      <c r="K5" s="3">
        <v>2055.6931504803529</v>
      </c>
      <c r="L5" s="3">
        <v>121.14600000000002</v>
      </c>
      <c r="M5" s="3">
        <v>14727.576911330836</v>
      </c>
    </row>
    <row r="6" spans="2:13" x14ac:dyDescent="0.25">
      <c r="B6" s="26" t="s">
        <v>330</v>
      </c>
      <c r="C6" s="26" t="s">
        <v>331</v>
      </c>
      <c r="D6" s="26" t="s">
        <v>197</v>
      </c>
      <c r="E6" s="3">
        <v>462.93528191970319</v>
      </c>
      <c r="F6" s="3"/>
      <c r="G6" s="3">
        <v>8710.0112544317853</v>
      </c>
      <c r="H6" s="3">
        <v>2452.9399544796624</v>
      </c>
      <c r="I6" s="3">
        <v>4953.1791540919048</v>
      </c>
      <c r="J6" s="3">
        <v>282.45999999999998</v>
      </c>
      <c r="K6" s="3">
        <v>829.00476498977196</v>
      </c>
      <c r="L6" s="3">
        <v>121.14600000000002</v>
      </c>
      <c r="M6" s="3">
        <v>17811.676409912827</v>
      </c>
    </row>
    <row r="7" spans="2:13" x14ac:dyDescent="0.25">
      <c r="B7" s="26" t="s">
        <v>330</v>
      </c>
      <c r="C7" s="26" t="s">
        <v>331</v>
      </c>
      <c r="D7" s="26" t="s">
        <v>217</v>
      </c>
      <c r="E7" s="3">
        <v>462.93528191970319</v>
      </c>
      <c r="F7" s="3"/>
      <c r="G7" s="3">
        <v>8049.6186774598218</v>
      </c>
      <c r="H7" s="3">
        <v>2386.2418863224098</v>
      </c>
      <c r="I7" s="3">
        <v>4953.1791540919048</v>
      </c>
      <c r="J7" s="3">
        <v>282.45999999999998</v>
      </c>
      <c r="K7" s="3">
        <v>1146.8237861787593</v>
      </c>
      <c r="L7" s="3">
        <v>121.14600000000002</v>
      </c>
      <c r="M7" s="3">
        <v>17402.404785972602</v>
      </c>
    </row>
    <row r="8" spans="2:13" x14ac:dyDescent="0.25">
      <c r="B8" s="26" t="s">
        <v>330</v>
      </c>
      <c r="C8" s="26" t="s">
        <v>332</v>
      </c>
      <c r="D8" s="26" t="s">
        <v>35</v>
      </c>
      <c r="E8" s="3">
        <v>97.313813346352603</v>
      </c>
      <c r="F8" s="3"/>
      <c r="G8" s="3">
        <v>329.05181901637553</v>
      </c>
      <c r="H8" s="3"/>
      <c r="I8" s="3">
        <v>4553.0286844910979</v>
      </c>
      <c r="J8" s="3">
        <v>282.45999999999998</v>
      </c>
      <c r="K8" s="3">
        <v>7480.7034434220232</v>
      </c>
      <c r="L8" s="3">
        <v>121.14600000000002</v>
      </c>
      <c r="M8" s="3">
        <v>12863.70376027585</v>
      </c>
    </row>
    <row r="9" spans="2:13" x14ac:dyDescent="0.25">
      <c r="B9" s="26" t="s">
        <v>330</v>
      </c>
      <c r="C9" s="26" t="s">
        <v>332</v>
      </c>
      <c r="D9" s="26" t="s">
        <v>197</v>
      </c>
      <c r="E9" s="3">
        <v>94.394398945961996</v>
      </c>
      <c r="F9" s="3">
        <v>199.81030842047457</v>
      </c>
      <c r="G9" s="3">
        <v>583.09274855230387</v>
      </c>
      <c r="H9" s="3"/>
      <c r="I9" s="3">
        <v>4562.4711152123282</v>
      </c>
      <c r="J9" s="3">
        <v>282.45999999999998</v>
      </c>
      <c r="K9" s="3">
        <v>7608.3186445328392</v>
      </c>
      <c r="L9" s="3">
        <v>121.14600000000002</v>
      </c>
      <c r="M9" s="3">
        <v>13451.693215663909</v>
      </c>
    </row>
    <row r="10" spans="2:13" x14ac:dyDescent="0.25">
      <c r="B10" s="26" t="s">
        <v>330</v>
      </c>
      <c r="C10" s="26" t="s">
        <v>332</v>
      </c>
      <c r="D10" s="26" t="s">
        <v>217</v>
      </c>
      <c r="E10" s="3">
        <v>97.313813346352603</v>
      </c>
      <c r="F10" s="3">
        <v>434.69052719596385</v>
      </c>
      <c r="G10" s="3">
        <v>384.99840433077838</v>
      </c>
      <c r="H10" s="3"/>
      <c r="I10" s="3">
        <v>4557.6351111085669</v>
      </c>
      <c r="J10" s="3">
        <v>282.45999999999998</v>
      </c>
      <c r="K10" s="3">
        <v>7747.6365526582185</v>
      </c>
      <c r="L10" s="3">
        <v>121.14600000000002</v>
      </c>
      <c r="M10" s="3">
        <v>13625.880408639881</v>
      </c>
    </row>
    <row r="11" spans="2:13" x14ac:dyDescent="0.25">
      <c r="B11" s="26" t="s">
        <v>0</v>
      </c>
      <c r="E11" s="3">
        <v>1677.8278713977768</v>
      </c>
      <c r="F11" s="3">
        <v>634.50083561643839</v>
      </c>
      <c r="G11" s="3">
        <v>21892.948134150764</v>
      </c>
      <c r="H11" s="3">
        <v>7855.1699352812466</v>
      </c>
      <c r="I11" s="3">
        <v>28532.672373087709</v>
      </c>
      <c r="J11" s="3">
        <v>1694.76</v>
      </c>
      <c r="K11" s="3">
        <v>26868.180342261967</v>
      </c>
      <c r="L11" s="3">
        <v>726.87599999999998</v>
      </c>
      <c r="M11" s="3">
        <v>89882.935491795914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G12"/>
  <sheetViews>
    <sheetView workbookViewId="0">
      <selection activeCell="D15" sqref="D15"/>
    </sheetView>
  </sheetViews>
  <sheetFormatPr defaultRowHeight="15" x14ac:dyDescent="0.25"/>
  <cols>
    <col min="2" max="2" width="30.85546875" customWidth="1"/>
    <col min="3" max="4" width="7.85546875" customWidth="1"/>
    <col min="5" max="6" width="12.5703125" customWidth="1"/>
    <col min="7" max="7" width="12" customWidth="1"/>
    <col min="8" max="8" width="12" bestFit="1" customWidth="1"/>
    <col min="9" max="9" width="12" customWidth="1"/>
    <col min="10" max="14" width="20" customWidth="1"/>
    <col min="15" max="15" width="20" bestFit="1" customWidth="1"/>
    <col min="16" max="16" width="12" customWidth="1"/>
    <col min="17" max="22" width="30" customWidth="1"/>
    <col min="23" max="23" width="30" bestFit="1" customWidth="1"/>
    <col min="24" max="26" width="30" customWidth="1"/>
    <col min="27" max="27" width="12" customWidth="1"/>
    <col min="28" max="36" width="42.42578125" bestFit="1" customWidth="1"/>
    <col min="37" max="37" width="12" bestFit="1" customWidth="1"/>
    <col min="38" max="38" width="25.85546875" bestFit="1" customWidth="1"/>
    <col min="39" max="45" width="25.85546875" customWidth="1"/>
    <col min="46" max="46" width="12" customWidth="1"/>
    <col min="47" max="59" width="20" customWidth="1"/>
    <col min="60" max="60" width="20" bestFit="1" customWidth="1"/>
    <col min="61" max="62" width="20" customWidth="1"/>
    <col min="63" max="103" width="20" bestFit="1" customWidth="1"/>
    <col min="104" max="104" width="12" bestFit="1" customWidth="1"/>
  </cols>
  <sheetData>
    <row r="2" spans="2:7" x14ac:dyDescent="0.25">
      <c r="B2" s="1" t="s">
        <v>11</v>
      </c>
      <c r="C2" s="26" t="s">
        <v>6</v>
      </c>
    </row>
    <row r="4" spans="2:7" x14ac:dyDescent="0.25">
      <c r="B4" s="1" t="s">
        <v>174</v>
      </c>
      <c r="E4" s="1" t="s">
        <v>12</v>
      </c>
    </row>
    <row r="5" spans="2:7" x14ac:dyDescent="0.25">
      <c r="B5" s="1" t="s">
        <v>120</v>
      </c>
      <c r="C5" s="1" t="s">
        <v>15</v>
      </c>
      <c r="D5" s="1" t="s">
        <v>62</v>
      </c>
      <c r="E5" s="26" t="s">
        <v>143</v>
      </c>
      <c r="F5" s="26" t="s">
        <v>220</v>
      </c>
      <c r="G5" s="26" t="s">
        <v>0</v>
      </c>
    </row>
    <row r="6" spans="2:7" x14ac:dyDescent="0.25">
      <c r="B6" s="26" t="s">
        <v>330</v>
      </c>
      <c r="C6" s="26" t="s">
        <v>331</v>
      </c>
      <c r="D6" s="26" t="s">
        <v>35</v>
      </c>
      <c r="E6" s="3">
        <v>32837184.736232579</v>
      </c>
      <c r="F6" s="3">
        <v>2888606.291250532</v>
      </c>
      <c r="G6" s="3">
        <v>35725791.027483113</v>
      </c>
    </row>
    <row r="7" spans="2:7" x14ac:dyDescent="0.25">
      <c r="B7" s="26" t="s">
        <v>330</v>
      </c>
      <c r="C7" s="26" t="s">
        <v>331</v>
      </c>
      <c r="D7" s="26" t="s">
        <v>197</v>
      </c>
      <c r="E7" s="3">
        <v>32837184.736232579</v>
      </c>
      <c r="F7" s="3">
        <v>2936961.4912505317</v>
      </c>
      <c r="G7" s="3">
        <v>35774146.227483109</v>
      </c>
    </row>
    <row r="8" spans="2:7" x14ac:dyDescent="0.25">
      <c r="B8" s="26" t="s">
        <v>330</v>
      </c>
      <c r="C8" s="26" t="s">
        <v>331</v>
      </c>
      <c r="D8" s="26" t="s">
        <v>217</v>
      </c>
      <c r="E8" s="3">
        <v>32837184.736232579</v>
      </c>
      <c r="F8" s="3">
        <v>2888606.291250532</v>
      </c>
      <c r="G8" s="3">
        <v>35725791.027483113</v>
      </c>
    </row>
    <row r="9" spans="2:7" x14ac:dyDescent="0.25">
      <c r="B9" s="26" t="s">
        <v>330</v>
      </c>
      <c r="C9" s="26" t="s">
        <v>332</v>
      </c>
      <c r="D9" s="26" t="s">
        <v>35</v>
      </c>
      <c r="E9" s="3">
        <v>30157535.974277008</v>
      </c>
      <c r="F9" s="3">
        <v>599667.85173263995</v>
      </c>
      <c r="G9" s="3">
        <v>30757203.82600965</v>
      </c>
    </row>
    <row r="10" spans="2:7" x14ac:dyDescent="0.25">
      <c r="B10" s="26" t="s">
        <v>330</v>
      </c>
      <c r="C10" s="26" t="s">
        <v>332</v>
      </c>
      <c r="D10" s="26" t="s">
        <v>197</v>
      </c>
      <c r="E10" s="3">
        <v>30221317.296544809</v>
      </c>
      <c r="F10" s="3">
        <v>581677.81618066097</v>
      </c>
      <c r="G10" s="3">
        <v>30802995.11272547</v>
      </c>
    </row>
    <row r="11" spans="2:7" x14ac:dyDescent="0.25">
      <c r="B11" s="26" t="s">
        <v>330</v>
      </c>
      <c r="C11" s="26" t="s">
        <v>332</v>
      </c>
      <c r="D11" s="26" t="s">
        <v>217</v>
      </c>
      <c r="E11" s="3">
        <v>30193058.296032492</v>
      </c>
      <c r="F11" s="3">
        <v>599667.85173263995</v>
      </c>
      <c r="G11" s="3">
        <v>30792726.147765134</v>
      </c>
    </row>
    <row r="12" spans="2:7" x14ac:dyDescent="0.25">
      <c r="B12" s="26" t="s">
        <v>0</v>
      </c>
      <c r="E12" s="3">
        <v>189083465.77555203</v>
      </c>
      <c r="F12" s="3">
        <v>10495187.593397537</v>
      </c>
      <c r="G12" s="3">
        <v>199578653.36894959</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F26"/>
  <sheetViews>
    <sheetView zoomScale="55" zoomScaleNormal="55" workbookViewId="0">
      <selection activeCell="D10" sqref="D10"/>
    </sheetView>
  </sheetViews>
  <sheetFormatPr defaultRowHeight="15" x14ac:dyDescent="0.25"/>
  <cols>
    <col min="2" max="2" width="20" bestFit="1" customWidth="1"/>
    <col min="3" max="3" width="17.5703125" bestFit="1" customWidth="1"/>
    <col min="4" max="4" width="10.5703125" customWidth="1"/>
    <col min="5" max="5" width="12.5703125" customWidth="1"/>
    <col min="6" max="7" width="12.5703125" bestFit="1" customWidth="1"/>
    <col min="8" max="8" width="13.7109375" bestFit="1" customWidth="1"/>
    <col min="9" max="10" width="12.5703125" bestFit="1" customWidth="1"/>
    <col min="11" max="11" width="12.28515625" bestFit="1" customWidth="1"/>
    <col min="12" max="12" width="17" bestFit="1" customWidth="1"/>
    <col min="13" max="13" width="12.5703125" bestFit="1" customWidth="1"/>
    <col min="14" max="14" width="17.42578125" bestFit="1" customWidth="1"/>
    <col min="15" max="15" width="12.5703125" bestFit="1" customWidth="1"/>
    <col min="16" max="16" width="20.42578125" bestFit="1" customWidth="1"/>
    <col min="17" max="17" width="12" customWidth="1"/>
    <col min="18" max="18" width="47.7109375" bestFit="1" customWidth="1"/>
    <col min="19" max="19" width="17.7109375" bestFit="1" customWidth="1"/>
    <col min="20" max="20" width="22.7109375" bestFit="1" customWidth="1"/>
    <col min="21" max="30" width="29.7109375" bestFit="1" customWidth="1"/>
    <col min="31" max="31" width="26.7109375" bestFit="1" customWidth="1"/>
    <col min="32" max="32" width="15" bestFit="1" customWidth="1"/>
    <col min="33" max="33" width="12.28515625" bestFit="1" customWidth="1"/>
    <col min="34" max="34" width="37" bestFit="1" customWidth="1"/>
    <col min="35" max="35" width="13.85546875" bestFit="1" customWidth="1"/>
    <col min="36" max="36" width="43.140625" bestFit="1" customWidth="1"/>
    <col min="37" max="37" width="13.42578125" bestFit="1" customWidth="1"/>
    <col min="38" max="38" width="12" bestFit="1" customWidth="1"/>
  </cols>
  <sheetData>
    <row r="4" spans="2:6" x14ac:dyDescent="0.25">
      <c r="B4" s="1" t="s">
        <v>218</v>
      </c>
      <c r="C4" s="1" t="s">
        <v>33</v>
      </c>
    </row>
    <row r="5" spans="2:6" x14ac:dyDescent="0.25">
      <c r="B5" s="1" t="s">
        <v>34</v>
      </c>
      <c r="C5" s="26" t="s">
        <v>143</v>
      </c>
      <c r="D5" s="26" t="s">
        <v>142</v>
      </c>
      <c r="E5" s="26" t="s">
        <v>220</v>
      </c>
      <c r="F5" s="26" t="s">
        <v>0</v>
      </c>
    </row>
    <row r="6" spans="2:6" x14ac:dyDescent="0.25">
      <c r="B6" s="2" t="s">
        <v>6</v>
      </c>
      <c r="C6" s="3">
        <v>189.08346577555187</v>
      </c>
      <c r="D6" s="3"/>
      <c r="E6" s="3">
        <v>10.495187593397539</v>
      </c>
      <c r="F6" s="3">
        <v>199.5786533689494</v>
      </c>
    </row>
    <row r="7" spans="2:6" x14ac:dyDescent="0.25">
      <c r="B7" s="4" t="s">
        <v>330</v>
      </c>
      <c r="C7" s="3">
        <v>189.08346577555187</v>
      </c>
      <c r="D7" s="3"/>
      <c r="E7" s="3">
        <v>10.495187593397539</v>
      </c>
      <c r="F7" s="3">
        <v>199.5786533689494</v>
      </c>
    </row>
    <row r="8" spans="2:6" x14ac:dyDescent="0.25">
      <c r="B8" s="2" t="s">
        <v>16</v>
      </c>
      <c r="C8" s="3">
        <v>3.5740799999999999</v>
      </c>
      <c r="D8" s="3"/>
      <c r="E8" s="3">
        <v>0.94030000000000002</v>
      </c>
      <c r="F8" s="3">
        <v>4.5143800000000001</v>
      </c>
    </row>
    <row r="9" spans="2:6" x14ac:dyDescent="0.25">
      <c r="B9" s="4" t="s">
        <v>330</v>
      </c>
      <c r="C9" s="3">
        <v>3.5740799999999999</v>
      </c>
      <c r="D9" s="3"/>
      <c r="E9" s="3">
        <v>0.94030000000000002</v>
      </c>
      <c r="F9" s="3">
        <v>4.5143800000000001</v>
      </c>
    </row>
    <row r="10" spans="2:6" x14ac:dyDescent="0.25">
      <c r="B10" s="2" t="s">
        <v>17</v>
      </c>
      <c r="C10" s="3">
        <v>596.55140771272784</v>
      </c>
      <c r="D10" s="3"/>
      <c r="E10" s="3">
        <v>25.736430742857149</v>
      </c>
      <c r="F10" s="3">
        <v>622.28783845558496</v>
      </c>
    </row>
    <row r="11" spans="2:6" x14ac:dyDescent="0.25">
      <c r="B11" s="4" t="s">
        <v>330</v>
      </c>
      <c r="C11" s="3">
        <v>596.55140771272784</v>
      </c>
      <c r="D11" s="3"/>
      <c r="E11" s="3">
        <v>25.736430742857149</v>
      </c>
      <c r="F11" s="3">
        <v>622.28783845558496</v>
      </c>
    </row>
    <row r="12" spans="2:6" x14ac:dyDescent="0.25">
      <c r="B12" s="2" t="s">
        <v>18</v>
      </c>
      <c r="C12" s="3">
        <v>885.2310463302324</v>
      </c>
      <c r="D12" s="3"/>
      <c r="E12" s="3">
        <v>44.922182061068696</v>
      </c>
      <c r="F12" s="3">
        <v>930.15322839130113</v>
      </c>
    </row>
    <row r="13" spans="2:6" x14ac:dyDescent="0.25">
      <c r="B13" s="4" t="s">
        <v>330</v>
      </c>
      <c r="C13" s="3">
        <v>885.2310463302324</v>
      </c>
      <c r="D13" s="3"/>
      <c r="E13" s="3">
        <v>44.922182061068696</v>
      </c>
      <c r="F13" s="3">
        <v>930.15322839130113</v>
      </c>
    </row>
    <row r="14" spans="2:6" x14ac:dyDescent="0.25">
      <c r="B14" s="2" t="s">
        <v>20</v>
      </c>
      <c r="C14" s="3">
        <v>25.729079251846098</v>
      </c>
      <c r="D14" s="3"/>
      <c r="E14" s="3"/>
      <c r="F14" s="3">
        <v>25.729079251846098</v>
      </c>
    </row>
    <row r="15" spans="2:6" x14ac:dyDescent="0.25">
      <c r="B15" s="4" t="s">
        <v>330</v>
      </c>
      <c r="C15" s="3">
        <v>25.729079251846098</v>
      </c>
      <c r="D15" s="3"/>
      <c r="E15" s="3"/>
      <c r="F15" s="3">
        <v>25.729079251846098</v>
      </c>
    </row>
    <row r="16" spans="2:6" x14ac:dyDescent="0.25">
      <c r="B16" s="2" t="s">
        <v>7</v>
      </c>
      <c r="C16" s="3">
        <v>68.961958869209099</v>
      </c>
      <c r="D16" s="3"/>
      <c r="E16" s="3">
        <v>1.8727</v>
      </c>
      <c r="F16" s="3">
        <v>70.834658869209093</v>
      </c>
    </row>
    <row r="17" spans="2:6" x14ac:dyDescent="0.25">
      <c r="B17" s="4" t="s">
        <v>330</v>
      </c>
      <c r="C17" s="3">
        <v>68.961958869209099</v>
      </c>
      <c r="D17" s="3"/>
      <c r="E17" s="3">
        <v>1.8727</v>
      </c>
      <c r="F17" s="3">
        <v>70.834658869209093</v>
      </c>
    </row>
    <row r="18" spans="2:6" x14ac:dyDescent="0.25">
      <c r="B18" s="2" t="s">
        <v>8</v>
      </c>
      <c r="C18" s="3">
        <v>726.59898389811383</v>
      </c>
      <c r="D18" s="3"/>
      <c r="E18" s="3">
        <v>39.309942064408816</v>
      </c>
      <c r="F18" s="3">
        <v>765.90892596252263</v>
      </c>
    </row>
    <row r="19" spans="2:6" x14ac:dyDescent="0.25">
      <c r="B19" s="4" t="s">
        <v>330</v>
      </c>
      <c r="C19" s="3">
        <v>726.59898389811383</v>
      </c>
      <c r="D19" s="3"/>
      <c r="E19" s="3">
        <v>39.309942064408816</v>
      </c>
      <c r="F19" s="3">
        <v>765.90892596252263</v>
      </c>
    </row>
    <row r="20" spans="2:6" x14ac:dyDescent="0.25">
      <c r="B20" s="2" t="s">
        <v>212</v>
      </c>
      <c r="C20" s="3">
        <v>88.963055999999995</v>
      </c>
      <c r="D20" s="3">
        <v>630.68175002149644</v>
      </c>
      <c r="E20" s="3"/>
      <c r="F20" s="3">
        <v>719.64480602149638</v>
      </c>
    </row>
    <row r="21" spans="2:6" x14ac:dyDescent="0.25">
      <c r="B21" s="4" t="s">
        <v>330</v>
      </c>
      <c r="C21" s="3">
        <v>88.963055999999995</v>
      </c>
      <c r="D21" s="3">
        <v>630.68175002149644</v>
      </c>
      <c r="E21" s="3"/>
      <c r="F21" s="3">
        <v>719.64480602149638</v>
      </c>
    </row>
    <row r="22" spans="2:6" x14ac:dyDescent="0.25">
      <c r="B22" s="2" t="s">
        <v>258</v>
      </c>
      <c r="C22" s="3">
        <v>776.47942958412295</v>
      </c>
      <c r="D22" s="3"/>
      <c r="E22" s="3">
        <v>20.787975000000003</v>
      </c>
      <c r="F22" s="3">
        <v>797.26740458412291</v>
      </c>
    </row>
    <row r="23" spans="2:6" x14ac:dyDescent="0.25">
      <c r="B23" s="4" t="s">
        <v>330</v>
      </c>
      <c r="C23" s="3">
        <v>776.47942958412295</v>
      </c>
      <c r="D23" s="3"/>
      <c r="E23" s="3">
        <v>20.787975000000003</v>
      </c>
      <c r="F23" s="3">
        <v>797.26740458412291</v>
      </c>
    </row>
    <row r="24" spans="2:6" x14ac:dyDescent="0.25">
      <c r="B24" s="2" t="s">
        <v>328</v>
      </c>
      <c r="C24" s="3">
        <v>75.497184000000004</v>
      </c>
      <c r="D24" s="3"/>
      <c r="E24" s="3"/>
      <c r="F24" s="3">
        <v>75.497184000000004</v>
      </c>
    </row>
    <row r="25" spans="2:6" x14ac:dyDescent="0.25">
      <c r="B25" s="4" t="s">
        <v>330</v>
      </c>
      <c r="C25" s="3">
        <v>75.497184000000004</v>
      </c>
      <c r="D25" s="3"/>
      <c r="E25" s="3"/>
      <c r="F25" s="3">
        <v>75.497184000000004</v>
      </c>
    </row>
    <row r="26" spans="2:6" x14ac:dyDescent="0.25">
      <c r="B26" s="2" t="s">
        <v>0</v>
      </c>
      <c r="C26" s="3">
        <v>3436.6696914218041</v>
      </c>
      <c r="D26" s="3">
        <v>630.68175002149644</v>
      </c>
      <c r="E26" s="3">
        <v>144.06471746173219</v>
      </c>
      <c r="F26" s="3">
        <v>4211.4161589050327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D16"/>
  <sheetViews>
    <sheetView topLeftCell="B1" workbookViewId="0">
      <selection activeCell="C11" sqref="C11"/>
    </sheetView>
  </sheetViews>
  <sheetFormatPr defaultRowHeight="15" x14ac:dyDescent="0.25"/>
  <cols>
    <col min="2" max="2" width="20.5703125" customWidth="1"/>
    <col min="3" max="4" width="12" bestFit="1" customWidth="1"/>
    <col min="5" max="5" width="12" customWidth="1"/>
    <col min="6" max="10" width="50.5703125" customWidth="1"/>
    <col min="11" max="35" width="50.5703125" bestFit="1" customWidth="1"/>
    <col min="36" max="36" width="12" customWidth="1"/>
    <col min="37"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3" spans="2:4" x14ac:dyDescent="0.25">
      <c r="B3" s="1" t="s">
        <v>219</v>
      </c>
      <c r="C3" s="1" t="s">
        <v>120</v>
      </c>
    </row>
    <row r="4" spans="2:4" x14ac:dyDescent="0.25">
      <c r="B4" s="1" t="s">
        <v>11</v>
      </c>
      <c r="C4" s="26" t="s">
        <v>330</v>
      </c>
      <c r="D4" s="26" t="s">
        <v>0</v>
      </c>
    </row>
    <row r="5" spans="2:4" x14ac:dyDescent="0.25">
      <c r="B5" s="26" t="s">
        <v>6</v>
      </c>
      <c r="C5" s="3">
        <v>11.161377655369929</v>
      </c>
      <c r="D5" s="3">
        <v>11.161377655369929</v>
      </c>
    </row>
    <row r="6" spans="2:4" x14ac:dyDescent="0.25">
      <c r="B6" s="26" t="s">
        <v>16</v>
      </c>
      <c r="C6" s="3">
        <v>0.641426833983471</v>
      </c>
      <c r="D6" s="3">
        <v>0.641426833983471</v>
      </c>
    </row>
    <row r="7" spans="2:4" x14ac:dyDescent="0.25">
      <c r="B7" s="26" t="s">
        <v>17</v>
      </c>
      <c r="C7" s="3">
        <v>16.427881499297403</v>
      </c>
      <c r="D7" s="3">
        <v>16.427881499297403</v>
      </c>
    </row>
    <row r="8" spans="2:4" x14ac:dyDescent="0.25">
      <c r="B8" s="26" t="s">
        <v>18</v>
      </c>
      <c r="C8" s="3">
        <v>163.58772544088325</v>
      </c>
      <c r="D8" s="3">
        <v>163.58772544088325</v>
      </c>
    </row>
    <row r="9" spans="2:4" x14ac:dyDescent="0.25">
      <c r="B9" s="26" t="s">
        <v>19</v>
      </c>
      <c r="C9" s="3"/>
      <c r="D9" s="3"/>
    </row>
    <row r="10" spans="2:4" x14ac:dyDescent="0.25">
      <c r="B10" s="26" t="s">
        <v>20</v>
      </c>
      <c r="C10" s="3"/>
      <c r="D10" s="3"/>
    </row>
    <row r="11" spans="2:4" x14ac:dyDescent="0.25">
      <c r="B11" s="26" t="s">
        <v>7</v>
      </c>
      <c r="C11" s="3">
        <v>0.46183672172219231</v>
      </c>
      <c r="D11" s="3">
        <v>0.46183672172219231</v>
      </c>
    </row>
    <row r="12" spans="2:4" x14ac:dyDescent="0.25">
      <c r="B12" s="26" t="s">
        <v>8</v>
      </c>
      <c r="C12" s="3">
        <v>3.6476070866543444</v>
      </c>
      <c r="D12" s="3">
        <v>3.6476070866543444</v>
      </c>
    </row>
    <row r="13" spans="2:4" x14ac:dyDescent="0.25">
      <c r="B13" s="26" t="s">
        <v>212</v>
      </c>
      <c r="C13" s="3">
        <v>81.600464094818221</v>
      </c>
      <c r="D13" s="3">
        <v>81.600464094818221</v>
      </c>
    </row>
    <row r="14" spans="2:4" x14ac:dyDescent="0.25">
      <c r="B14" s="26" t="s">
        <v>258</v>
      </c>
      <c r="C14" s="3">
        <v>114.27135396856593</v>
      </c>
      <c r="D14" s="3">
        <v>114.27135396856593</v>
      </c>
    </row>
    <row r="15" spans="2:4" x14ac:dyDescent="0.25">
      <c r="B15" s="26" t="s">
        <v>328</v>
      </c>
      <c r="C15" s="3">
        <v>21.803524434231399</v>
      </c>
      <c r="D15" s="3">
        <v>21.803524434231399</v>
      </c>
    </row>
    <row r="16" spans="2:4" x14ac:dyDescent="0.25">
      <c r="B16" s="26" t="s">
        <v>0</v>
      </c>
      <c r="C16" s="3">
        <v>413.60319773552618</v>
      </c>
      <c r="D16" s="3">
        <v>413.60319773552618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O13"/>
  <sheetViews>
    <sheetView topLeftCell="F1" workbookViewId="0">
      <selection activeCell="D10" sqref="D10"/>
    </sheetView>
  </sheetViews>
  <sheetFormatPr defaultRowHeight="15" x14ac:dyDescent="0.25"/>
  <cols>
    <col min="3" max="3" width="13.140625" bestFit="1" customWidth="1"/>
    <col min="4" max="5" width="7.85546875" bestFit="1" customWidth="1"/>
    <col min="6" max="15" width="12" customWidth="1"/>
    <col min="16" max="16" width="18.140625" bestFit="1" customWidth="1"/>
    <col min="17" max="24" width="12" bestFit="1" customWidth="1"/>
  </cols>
  <sheetData>
    <row r="5" spans="3:15" x14ac:dyDescent="0.25">
      <c r="C5" s="1" t="s">
        <v>81</v>
      </c>
      <c r="F5" s="1" t="s">
        <v>11</v>
      </c>
    </row>
    <row r="6" spans="3:15" x14ac:dyDescent="0.25">
      <c r="C6" s="1" t="s">
        <v>120</v>
      </c>
      <c r="D6" s="1" t="s">
        <v>15</v>
      </c>
      <c r="E6" s="1" t="s">
        <v>62</v>
      </c>
      <c r="F6" s="26" t="s">
        <v>6</v>
      </c>
      <c r="G6" s="26" t="s">
        <v>16</v>
      </c>
      <c r="H6" s="26" t="s">
        <v>17</v>
      </c>
      <c r="I6" s="26" t="s">
        <v>18</v>
      </c>
      <c r="J6" s="26" t="s">
        <v>19</v>
      </c>
      <c r="K6" s="26" t="s">
        <v>20</v>
      </c>
      <c r="L6" s="26" t="s">
        <v>7</v>
      </c>
      <c r="M6" s="26" t="s">
        <v>8</v>
      </c>
      <c r="N6" s="26" t="s">
        <v>258</v>
      </c>
      <c r="O6" s="26" t="s">
        <v>0</v>
      </c>
    </row>
    <row r="7" spans="3:15" x14ac:dyDescent="0.25">
      <c r="C7" s="26" t="s">
        <v>330</v>
      </c>
      <c r="D7" s="26" t="s">
        <v>331</v>
      </c>
      <c r="E7" s="26" t="s">
        <v>35</v>
      </c>
      <c r="F7" s="3">
        <v>0</v>
      </c>
      <c r="G7" s="3">
        <v>0</v>
      </c>
      <c r="H7" s="3">
        <v>656</v>
      </c>
      <c r="I7" s="3">
        <v>0</v>
      </c>
      <c r="J7" s="3">
        <v>0</v>
      </c>
      <c r="K7" s="3">
        <v>0</v>
      </c>
      <c r="L7" s="3">
        <v>0</v>
      </c>
      <c r="M7" s="3">
        <v>5958.6607015975505</v>
      </c>
      <c r="N7" s="3">
        <v>0</v>
      </c>
      <c r="O7" s="3">
        <v>6614.6607015975505</v>
      </c>
    </row>
    <row r="8" spans="3:15" x14ac:dyDescent="0.25">
      <c r="C8" s="26" t="s">
        <v>330</v>
      </c>
      <c r="D8" s="26" t="s">
        <v>331</v>
      </c>
      <c r="E8" s="26" t="s">
        <v>197</v>
      </c>
      <c r="F8" s="3">
        <v>0</v>
      </c>
      <c r="G8" s="3">
        <v>520.15277603296795</v>
      </c>
      <c r="H8" s="3">
        <v>5851</v>
      </c>
      <c r="I8" s="3">
        <v>23068.32092735872</v>
      </c>
      <c r="J8" s="3">
        <v>0</v>
      </c>
      <c r="K8" s="3">
        <v>0</v>
      </c>
      <c r="L8" s="3">
        <v>0</v>
      </c>
      <c r="M8" s="3">
        <v>61696.610845057134</v>
      </c>
      <c r="N8" s="3">
        <v>0</v>
      </c>
      <c r="O8" s="3">
        <v>91136.084548448824</v>
      </c>
    </row>
    <row r="9" spans="3:15" x14ac:dyDescent="0.25">
      <c r="C9" s="26" t="s">
        <v>330</v>
      </c>
      <c r="D9" s="26" t="s">
        <v>331</v>
      </c>
      <c r="E9" s="26" t="s">
        <v>217</v>
      </c>
      <c r="F9" s="3">
        <v>0</v>
      </c>
      <c r="G9" s="3">
        <v>758.79649123285401</v>
      </c>
      <c r="H9" s="3">
        <v>990</v>
      </c>
      <c r="I9" s="3">
        <v>22155.255595975999</v>
      </c>
      <c r="J9" s="3">
        <v>0</v>
      </c>
      <c r="K9" s="3">
        <v>0</v>
      </c>
      <c r="L9" s="3">
        <v>0</v>
      </c>
      <c r="M9" s="3">
        <v>714.52615175880305</v>
      </c>
      <c r="N9" s="3">
        <v>0</v>
      </c>
      <c r="O9" s="3">
        <v>24618.578238967657</v>
      </c>
    </row>
    <row r="10" spans="3:15" x14ac:dyDescent="0.25">
      <c r="C10" s="26" t="s">
        <v>330</v>
      </c>
      <c r="D10" s="26" t="s">
        <v>332</v>
      </c>
      <c r="E10" s="26" t="s">
        <v>35</v>
      </c>
      <c r="F10" s="3">
        <v>0</v>
      </c>
      <c r="G10" s="3">
        <v>140.16230733805199</v>
      </c>
      <c r="H10" s="3">
        <v>1341.0406722360799</v>
      </c>
      <c r="I10" s="3">
        <v>0</v>
      </c>
      <c r="J10" s="3">
        <v>0</v>
      </c>
      <c r="K10" s="3">
        <v>0</v>
      </c>
      <c r="L10" s="3">
        <v>0</v>
      </c>
      <c r="M10" s="3">
        <v>6330.5190846035121</v>
      </c>
      <c r="N10" s="3">
        <v>0</v>
      </c>
      <c r="O10" s="3">
        <v>7811.7220641776439</v>
      </c>
    </row>
    <row r="11" spans="3:15" x14ac:dyDescent="0.25">
      <c r="C11" s="26" t="s">
        <v>330</v>
      </c>
      <c r="D11" s="26" t="s">
        <v>332</v>
      </c>
      <c r="E11" s="26" t="s">
        <v>197</v>
      </c>
      <c r="F11" s="3">
        <v>0</v>
      </c>
      <c r="G11" s="3">
        <v>0</v>
      </c>
      <c r="H11" s="3">
        <v>2480</v>
      </c>
      <c r="I11" s="3">
        <v>23068.32092735872</v>
      </c>
      <c r="J11" s="3">
        <v>0</v>
      </c>
      <c r="K11" s="3">
        <v>0</v>
      </c>
      <c r="L11" s="3">
        <v>0</v>
      </c>
      <c r="M11" s="3">
        <v>24606.11057768275</v>
      </c>
      <c r="N11" s="3">
        <v>0</v>
      </c>
      <c r="O11" s="3">
        <v>50154.431505041473</v>
      </c>
    </row>
    <row r="12" spans="3:15" x14ac:dyDescent="0.25">
      <c r="C12" s="26" t="s">
        <v>330</v>
      </c>
      <c r="D12" s="26" t="s">
        <v>332</v>
      </c>
      <c r="E12" s="26" t="s">
        <v>217</v>
      </c>
      <c r="F12" s="3">
        <v>0</v>
      </c>
      <c r="G12" s="3">
        <v>280.32461467606799</v>
      </c>
      <c r="H12" s="3">
        <v>0</v>
      </c>
      <c r="I12" s="3">
        <v>0</v>
      </c>
      <c r="J12" s="3">
        <v>0</v>
      </c>
      <c r="K12" s="3">
        <v>0</v>
      </c>
      <c r="L12" s="3">
        <v>0</v>
      </c>
      <c r="M12" s="3">
        <v>0</v>
      </c>
      <c r="N12" s="3">
        <v>0</v>
      </c>
      <c r="O12" s="3">
        <v>280.32461467606799</v>
      </c>
    </row>
    <row r="13" spans="3:15" x14ac:dyDescent="0.25">
      <c r="C13" s="26" t="s">
        <v>0</v>
      </c>
      <c r="F13" s="3">
        <v>0</v>
      </c>
      <c r="G13" s="3">
        <v>1699.436189279942</v>
      </c>
      <c r="H13" s="3">
        <v>11318.04067223608</v>
      </c>
      <c r="I13" s="3">
        <v>68291.897450693446</v>
      </c>
      <c r="J13" s="3">
        <v>0</v>
      </c>
      <c r="K13" s="3">
        <v>0</v>
      </c>
      <c r="L13" s="3">
        <v>0</v>
      </c>
      <c r="M13" s="3">
        <v>99306.427360699745</v>
      </c>
      <c r="N13" s="3">
        <v>0</v>
      </c>
      <c r="O13" s="3">
        <v>180615.80167290923</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I9"/>
  <sheetViews>
    <sheetView zoomScale="70" zoomScaleNormal="70" workbookViewId="0">
      <selection activeCell="E7" sqref="E7"/>
    </sheetView>
  </sheetViews>
  <sheetFormatPr defaultRowHeight="15" x14ac:dyDescent="0.25"/>
  <cols>
    <col min="3" max="3" width="13.85546875" customWidth="1"/>
    <col min="4" max="4" width="16.28515625" bestFit="1" customWidth="1"/>
    <col min="5" max="10" width="12.5703125" bestFit="1" customWidth="1"/>
    <col min="11" max="11" width="15.28515625" bestFit="1" customWidth="1"/>
    <col min="12" max="12" width="14" bestFit="1" customWidth="1"/>
    <col min="13" max="14" width="12.5703125" bestFit="1" customWidth="1"/>
  </cols>
  <sheetData>
    <row r="4" spans="3:9" x14ac:dyDescent="0.25">
      <c r="C4" s="1" t="s">
        <v>81</v>
      </c>
      <c r="D4" s="1" t="s">
        <v>33</v>
      </c>
    </row>
    <row r="5" spans="3:9" x14ac:dyDescent="0.25">
      <c r="C5" s="1" t="s">
        <v>34</v>
      </c>
      <c r="D5" s="26" t="s">
        <v>17</v>
      </c>
      <c r="E5" s="26" t="s">
        <v>8</v>
      </c>
      <c r="F5" s="26" t="s">
        <v>18</v>
      </c>
      <c r="G5" s="26" t="s">
        <v>7</v>
      </c>
      <c r="H5" s="26" t="s">
        <v>19</v>
      </c>
      <c r="I5" s="26" t="s">
        <v>0</v>
      </c>
    </row>
    <row r="6" spans="3:9" x14ac:dyDescent="0.25">
      <c r="C6" s="2" t="s">
        <v>330</v>
      </c>
      <c r="D6" s="3">
        <v>15241354.519108254</v>
      </c>
      <c r="E6" s="3">
        <v>96513660.909941226</v>
      </c>
      <c r="F6" s="3">
        <v>2662.6450129532714</v>
      </c>
      <c r="G6" s="3">
        <v>237908994.59199429</v>
      </c>
      <c r="H6" s="3">
        <v>670.77212568650407</v>
      </c>
      <c r="I6" s="3">
        <v>349667343.43818241</v>
      </c>
    </row>
    <row r="7" spans="3:9" x14ac:dyDescent="0.25">
      <c r="C7" s="4" t="s">
        <v>331</v>
      </c>
      <c r="D7" s="3">
        <v>12538045.7197452</v>
      </c>
      <c r="E7" s="3">
        <v>71247966.909941226</v>
      </c>
      <c r="F7" s="3">
        <v>2529.5127623056078</v>
      </c>
      <c r="G7" s="3">
        <v>182334765.59199429</v>
      </c>
      <c r="H7" s="3">
        <v>537.54425137300802</v>
      </c>
      <c r="I7" s="3">
        <v>266123845.27869439</v>
      </c>
    </row>
    <row r="8" spans="3:9" x14ac:dyDescent="0.25">
      <c r="C8" s="4" t="s">
        <v>332</v>
      </c>
      <c r="D8" s="3">
        <v>2703308.7993630539</v>
      </c>
      <c r="E8" s="3">
        <v>25265694</v>
      </c>
      <c r="F8" s="3">
        <v>133.13225064766351</v>
      </c>
      <c r="G8" s="3">
        <v>55574229</v>
      </c>
      <c r="H8" s="3">
        <v>133.22787431349599</v>
      </c>
      <c r="I8" s="3">
        <v>83543498.159488007</v>
      </c>
    </row>
    <row r="9" spans="3:9" x14ac:dyDescent="0.25">
      <c r="C9" s="2" t="s">
        <v>0</v>
      </c>
      <c r="D9" s="3">
        <v>15241354.519108254</v>
      </c>
      <c r="E9" s="3">
        <v>96513660.909941226</v>
      </c>
      <c r="F9" s="3">
        <v>2662.6450129532714</v>
      </c>
      <c r="G9" s="3">
        <v>237908994.59199429</v>
      </c>
      <c r="H9" s="3">
        <v>670.77212568650407</v>
      </c>
      <c r="I9" s="3">
        <v>349667343.43818241</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G14"/>
  <sheetViews>
    <sheetView workbookViewId="0">
      <selection activeCell="F8" sqref="F8:F319"/>
    </sheetView>
  </sheetViews>
  <sheetFormatPr defaultRowHeight="15" x14ac:dyDescent="0.25"/>
  <cols>
    <col min="3" max="3" width="13.140625" customWidth="1"/>
    <col min="4" max="4" width="7.85546875" bestFit="1" customWidth="1"/>
    <col min="5" max="6" width="12" customWidth="1"/>
    <col min="7" max="7" width="13.5703125" bestFit="1" customWidth="1"/>
    <col min="8" max="8" width="13.5703125" customWidth="1"/>
    <col min="9" max="10" width="13.5703125" bestFit="1" customWidth="1"/>
    <col min="11" max="11" width="12.7109375" bestFit="1" customWidth="1"/>
    <col min="12" max="18" width="13.5703125" bestFit="1" customWidth="1"/>
    <col min="19" max="19" width="13.5703125" customWidth="1"/>
    <col min="20" max="121" width="13.5703125" bestFit="1" customWidth="1"/>
    <col min="122" max="122" width="12.7109375" bestFit="1" customWidth="1"/>
  </cols>
  <sheetData>
    <row r="4" spans="3:7" x14ac:dyDescent="0.25">
      <c r="C4" s="1" t="s">
        <v>105</v>
      </c>
      <c r="E4" s="1" t="s">
        <v>120</v>
      </c>
      <c r="F4" s="1" t="s">
        <v>106</v>
      </c>
      <c r="G4" s="1" t="s">
        <v>108</v>
      </c>
    </row>
    <row r="5" spans="3:7" x14ac:dyDescent="0.25">
      <c r="E5" s="26" t="s">
        <v>330</v>
      </c>
      <c r="F5" s="26" t="s">
        <v>0</v>
      </c>
    </row>
    <row r="6" spans="3:7" x14ac:dyDescent="0.25">
      <c r="E6" s="26" t="s">
        <v>221</v>
      </c>
    </row>
    <row r="7" spans="3:7" x14ac:dyDescent="0.25">
      <c r="C7" s="1" t="s">
        <v>15</v>
      </c>
      <c r="D7" s="1" t="s">
        <v>62</v>
      </c>
      <c r="E7" s="26" t="s">
        <v>238</v>
      </c>
    </row>
    <row r="8" spans="3:7" x14ac:dyDescent="0.25">
      <c r="C8" s="26" t="s">
        <v>331</v>
      </c>
      <c r="D8" s="26" t="s">
        <v>35</v>
      </c>
      <c r="E8" s="3">
        <v>12.64844499189592</v>
      </c>
      <c r="F8" s="3">
        <v>12.64844499189592</v>
      </c>
    </row>
    <row r="9" spans="3:7" x14ac:dyDescent="0.25">
      <c r="C9" s="26" t="s">
        <v>331</v>
      </c>
      <c r="D9" s="26" t="s">
        <v>197</v>
      </c>
      <c r="E9" s="3">
        <v>12.64844499189592</v>
      </c>
      <c r="F9" s="3">
        <v>12.64844499189592</v>
      </c>
    </row>
    <row r="10" spans="3:7" x14ac:dyDescent="0.25">
      <c r="C10" s="26" t="s">
        <v>331</v>
      </c>
      <c r="D10" s="26" t="s">
        <v>217</v>
      </c>
      <c r="E10" s="3">
        <v>12.64844499189592</v>
      </c>
      <c r="F10" s="3">
        <v>12.64844499189592</v>
      </c>
    </row>
    <row r="11" spans="3:7" x14ac:dyDescent="0.25">
      <c r="C11" s="26" t="s">
        <v>332</v>
      </c>
      <c r="D11" s="26" t="s">
        <v>35</v>
      </c>
      <c r="E11" s="3">
        <v>12.64844499189592</v>
      </c>
      <c r="F11" s="3">
        <v>12.64844499189592</v>
      </c>
    </row>
    <row r="12" spans="3:7" x14ac:dyDescent="0.25">
      <c r="C12" s="26" t="s">
        <v>332</v>
      </c>
      <c r="D12" s="26" t="s">
        <v>197</v>
      </c>
      <c r="E12" s="3">
        <v>12.64844499189592</v>
      </c>
      <c r="F12" s="3">
        <v>12.64844499189592</v>
      </c>
    </row>
    <row r="13" spans="3:7" x14ac:dyDescent="0.25">
      <c r="C13" s="26" t="s">
        <v>332</v>
      </c>
      <c r="D13" s="26" t="s">
        <v>217</v>
      </c>
      <c r="E13" s="3">
        <v>12.64844499189592</v>
      </c>
      <c r="F13" s="3">
        <v>12.64844499189592</v>
      </c>
    </row>
    <row r="14" spans="3:7" x14ac:dyDescent="0.25">
      <c r="C14" s="26" t="s">
        <v>0</v>
      </c>
      <c r="E14" s="3">
        <v>75.890669951375514</v>
      </c>
      <c r="F14" s="3">
        <v>75.890669951375514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Y61"/>
  <sheetViews>
    <sheetView zoomScale="85" zoomScaleNormal="85" workbookViewId="0">
      <selection activeCell="F6" sqref="F6"/>
    </sheetView>
  </sheetViews>
  <sheetFormatPr defaultRowHeight="15" x14ac:dyDescent="0.25"/>
  <cols>
    <col min="2" max="2" width="16.28515625" customWidth="1"/>
    <col min="3" max="3" width="16.5703125" customWidth="1"/>
    <col min="4" max="4" width="16.28515625" customWidth="1"/>
    <col min="5" max="30" width="12.28515625" customWidth="1"/>
  </cols>
  <sheetData>
    <row r="1" spans="2:24" x14ac:dyDescent="0.25">
      <c r="B1" t="s">
        <v>252</v>
      </c>
    </row>
    <row r="2" spans="2:24" x14ac:dyDescent="0.25">
      <c r="B2" s="24" t="s">
        <v>107</v>
      </c>
      <c r="C2" s="24" t="s">
        <v>254</v>
      </c>
      <c r="D2" s="25"/>
      <c r="E2" s="25"/>
      <c r="F2" s="25"/>
      <c r="G2" s="25"/>
      <c r="H2" s="25"/>
      <c r="I2" s="25"/>
      <c r="J2" s="25"/>
      <c r="K2" s="25"/>
      <c r="L2" s="25"/>
      <c r="M2" s="25"/>
      <c r="N2" s="25"/>
      <c r="O2" s="25"/>
      <c r="P2" s="25"/>
      <c r="Q2" s="25"/>
      <c r="R2" s="25"/>
      <c r="S2" s="25"/>
      <c r="T2" s="25"/>
      <c r="U2" s="25"/>
      <c r="V2" s="25"/>
      <c r="W2" s="25"/>
      <c r="X2" s="25"/>
    </row>
    <row r="3" spans="2:24" x14ac:dyDescent="0.25">
      <c r="B3" s="24" t="s">
        <v>255</v>
      </c>
      <c r="C3" s="25" t="s">
        <v>221</v>
      </c>
      <c r="D3" s="25" t="s">
        <v>222</v>
      </c>
      <c r="E3" s="25" t="s">
        <v>223</v>
      </c>
      <c r="F3" s="25" t="s">
        <v>224</v>
      </c>
      <c r="G3" s="25" t="s">
        <v>225</v>
      </c>
      <c r="H3" s="25" t="s">
        <v>226</v>
      </c>
      <c r="I3" s="25" t="s">
        <v>228</v>
      </c>
      <c r="J3" s="25" t="s">
        <v>229</v>
      </c>
      <c r="K3" s="25" t="s">
        <v>230</v>
      </c>
      <c r="L3" s="25" t="s">
        <v>231</v>
      </c>
      <c r="M3" s="25" t="s">
        <v>232</v>
      </c>
      <c r="N3" s="25" t="s">
        <v>234</v>
      </c>
      <c r="O3" s="25" t="s">
        <v>235</v>
      </c>
      <c r="P3" s="25" t="s">
        <v>236</v>
      </c>
      <c r="Q3" s="25" t="s">
        <v>237</v>
      </c>
      <c r="R3" s="25" t="s">
        <v>238</v>
      </c>
      <c r="S3" s="25" t="s">
        <v>227</v>
      </c>
      <c r="T3" s="25" t="s">
        <v>233</v>
      </c>
      <c r="U3" s="25" t="s">
        <v>345</v>
      </c>
      <c r="V3" s="25" t="s">
        <v>346</v>
      </c>
      <c r="W3" s="25" t="s">
        <v>347</v>
      </c>
      <c r="X3" s="25" t="s">
        <v>348</v>
      </c>
    </row>
    <row r="4" spans="2:24" x14ac:dyDescent="0.25">
      <c r="B4" s="25" t="s">
        <v>221</v>
      </c>
      <c r="C4" s="25"/>
      <c r="D4" s="25">
        <v>2246.32829147861</v>
      </c>
      <c r="E4" s="25"/>
      <c r="F4" s="25"/>
      <c r="G4" s="25"/>
      <c r="H4" s="25"/>
      <c r="I4" s="25"/>
      <c r="J4" s="25">
        <v>2730.1916961040311</v>
      </c>
      <c r="K4" s="25"/>
      <c r="L4" s="25"/>
      <c r="M4" s="25"/>
      <c r="N4" s="25"/>
      <c r="O4" s="25"/>
      <c r="P4" s="25">
        <v>3499.4952760096708</v>
      </c>
      <c r="Q4" s="25"/>
      <c r="R4" s="25">
        <v>110800.3781290082</v>
      </c>
      <c r="S4" s="25">
        <v>16556.400000000001</v>
      </c>
      <c r="T4" s="25"/>
      <c r="U4" s="25">
        <v>5679.4379554562101</v>
      </c>
      <c r="V4" s="25"/>
      <c r="W4" s="25"/>
      <c r="X4" s="25"/>
    </row>
    <row r="5" spans="2:24" x14ac:dyDescent="0.25">
      <c r="B5" s="25" t="s">
        <v>222</v>
      </c>
      <c r="C5" s="25">
        <v>8884.8064929520406</v>
      </c>
      <c r="D5" s="25"/>
      <c r="E5" s="25"/>
      <c r="F5" s="25"/>
      <c r="G5" s="25"/>
      <c r="H5" s="25"/>
      <c r="I5" s="25"/>
      <c r="J5" s="25"/>
      <c r="K5" s="25"/>
      <c r="L5" s="25"/>
      <c r="M5" s="25"/>
      <c r="N5" s="25"/>
      <c r="O5" s="25"/>
      <c r="P5" s="25"/>
      <c r="Q5" s="25">
        <v>8800.3947451375097</v>
      </c>
      <c r="R5" s="25"/>
      <c r="S5" s="25"/>
      <c r="T5" s="25"/>
      <c r="U5" s="25">
        <v>0</v>
      </c>
      <c r="V5" s="25">
        <v>2781.7267467098086</v>
      </c>
      <c r="W5" s="25"/>
      <c r="X5" s="25"/>
    </row>
    <row r="6" spans="2:24" x14ac:dyDescent="0.25">
      <c r="B6" s="25" t="s">
        <v>223</v>
      </c>
      <c r="C6" s="25"/>
      <c r="D6" s="25"/>
      <c r="E6" s="25"/>
      <c r="F6" s="25">
        <v>40161.215520960199</v>
      </c>
      <c r="G6" s="25"/>
      <c r="H6" s="25">
        <v>2767.6378610069701</v>
      </c>
      <c r="I6" s="25"/>
      <c r="J6" s="25"/>
      <c r="K6" s="25"/>
      <c r="L6" s="25"/>
      <c r="M6" s="25"/>
      <c r="N6" s="25"/>
      <c r="O6" s="25"/>
      <c r="P6" s="25">
        <v>120843.58141389801</v>
      </c>
      <c r="Q6" s="25"/>
      <c r="R6" s="25"/>
      <c r="S6" s="25"/>
      <c r="T6" s="25"/>
      <c r="U6" s="25"/>
      <c r="V6" s="25"/>
      <c r="W6" s="25"/>
      <c r="X6" s="25"/>
    </row>
    <row r="7" spans="2:24" x14ac:dyDescent="0.25">
      <c r="B7" s="25" t="s">
        <v>224</v>
      </c>
      <c r="C7" s="25"/>
      <c r="D7" s="25"/>
      <c r="E7" s="25">
        <v>3397.6191477194288</v>
      </c>
      <c r="F7" s="25"/>
      <c r="G7" s="25"/>
      <c r="H7" s="25"/>
      <c r="I7" s="25"/>
      <c r="J7" s="25"/>
      <c r="K7" s="25"/>
      <c r="L7" s="25">
        <v>1028.17034091652</v>
      </c>
      <c r="M7" s="25"/>
      <c r="N7" s="25">
        <v>0</v>
      </c>
      <c r="O7" s="25"/>
      <c r="P7" s="25">
        <v>7095.6</v>
      </c>
      <c r="Q7" s="25"/>
      <c r="R7" s="25"/>
      <c r="S7" s="25"/>
      <c r="T7" s="25"/>
      <c r="U7" s="25"/>
      <c r="V7" s="25"/>
      <c r="W7" s="25"/>
      <c r="X7" s="25"/>
    </row>
    <row r="8" spans="2:24" x14ac:dyDescent="0.25">
      <c r="B8" s="25" t="s">
        <v>225</v>
      </c>
      <c r="C8" s="25"/>
      <c r="D8" s="25"/>
      <c r="E8" s="25"/>
      <c r="F8" s="25"/>
      <c r="G8" s="25"/>
      <c r="H8" s="25">
        <v>5307.8822490432776</v>
      </c>
      <c r="I8" s="25"/>
      <c r="J8" s="25"/>
      <c r="K8" s="25"/>
      <c r="L8" s="25"/>
      <c r="M8" s="25"/>
      <c r="N8" s="25"/>
      <c r="O8" s="25"/>
      <c r="P8" s="25"/>
      <c r="Q8" s="25">
        <v>31002.816056086307</v>
      </c>
      <c r="R8" s="25"/>
      <c r="S8" s="25"/>
      <c r="T8" s="25">
        <v>355691.87228021235</v>
      </c>
      <c r="U8" s="25"/>
      <c r="V8" s="25"/>
      <c r="W8" s="25"/>
      <c r="X8" s="25"/>
    </row>
    <row r="9" spans="2:24" x14ac:dyDescent="0.25">
      <c r="B9" s="25" t="s">
        <v>226</v>
      </c>
      <c r="C9" s="25"/>
      <c r="D9" s="25"/>
      <c r="E9" s="25">
        <v>47.6048588578698</v>
      </c>
      <c r="F9" s="25"/>
      <c r="G9" s="25">
        <v>4085.9873935148698</v>
      </c>
      <c r="H9" s="25"/>
      <c r="I9" s="25"/>
      <c r="J9" s="25"/>
      <c r="K9" s="25"/>
      <c r="L9" s="25"/>
      <c r="M9" s="25"/>
      <c r="N9" s="25"/>
      <c r="O9" s="25"/>
      <c r="P9" s="25">
        <v>6858.6962312801797</v>
      </c>
      <c r="Q9" s="25"/>
      <c r="R9" s="25"/>
      <c r="S9" s="25"/>
      <c r="T9" s="25"/>
      <c r="U9" s="25"/>
      <c r="V9" s="25"/>
      <c r="W9" s="25"/>
      <c r="X9" s="25"/>
    </row>
    <row r="10" spans="2:24" x14ac:dyDescent="0.25">
      <c r="B10" s="25" t="s">
        <v>228</v>
      </c>
      <c r="C10" s="25"/>
      <c r="D10" s="25"/>
      <c r="E10" s="25"/>
      <c r="F10" s="25"/>
      <c r="G10" s="25"/>
      <c r="H10" s="25"/>
      <c r="I10" s="25"/>
      <c r="J10" s="25">
        <v>24693.857227357672</v>
      </c>
      <c r="K10" s="25">
        <v>0</v>
      </c>
      <c r="L10" s="25"/>
      <c r="M10" s="25">
        <v>394.2</v>
      </c>
      <c r="N10" s="25"/>
      <c r="O10" s="25"/>
      <c r="P10" s="25">
        <v>25191.22281297564</v>
      </c>
      <c r="Q10" s="25"/>
      <c r="R10" s="25"/>
      <c r="S10" s="25"/>
      <c r="T10" s="25"/>
      <c r="U10" s="25"/>
      <c r="V10" s="25"/>
      <c r="W10" s="25"/>
      <c r="X10" s="25"/>
    </row>
    <row r="11" spans="2:24" x14ac:dyDescent="0.25">
      <c r="B11" s="25" t="s">
        <v>229</v>
      </c>
      <c r="C11" s="25">
        <v>3658.2050381341296</v>
      </c>
      <c r="D11" s="25"/>
      <c r="E11" s="25"/>
      <c r="F11" s="25"/>
      <c r="G11" s="25"/>
      <c r="H11" s="25"/>
      <c r="I11" s="25">
        <v>6471.58730758822</v>
      </c>
      <c r="J11" s="25"/>
      <c r="K11" s="25"/>
      <c r="L11" s="25"/>
      <c r="M11" s="25">
        <v>0</v>
      </c>
      <c r="N11" s="25"/>
      <c r="O11" s="25"/>
      <c r="P11" s="25"/>
      <c r="Q11" s="25"/>
      <c r="R11" s="25">
        <v>204737.00946316399</v>
      </c>
      <c r="S11" s="25">
        <v>25299.0978616834</v>
      </c>
      <c r="T11" s="25"/>
      <c r="U11" s="25">
        <v>4593.2333270151303</v>
      </c>
      <c r="V11" s="25"/>
      <c r="W11" s="25"/>
      <c r="X11" s="25"/>
    </row>
    <row r="12" spans="2:24" x14ac:dyDescent="0.25">
      <c r="B12" s="25" t="s">
        <v>230</v>
      </c>
      <c r="C12" s="25"/>
      <c r="D12" s="25"/>
      <c r="E12" s="25"/>
      <c r="F12" s="25"/>
      <c r="G12" s="25"/>
      <c r="H12" s="25"/>
      <c r="I12" s="25">
        <v>56565.8113592558</v>
      </c>
      <c r="J12" s="25"/>
      <c r="K12" s="25"/>
      <c r="L12" s="25">
        <v>262.8</v>
      </c>
      <c r="M12" s="25">
        <v>7104.1987043061699</v>
      </c>
      <c r="N12" s="25"/>
      <c r="O12" s="25">
        <v>8262.4169330236</v>
      </c>
      <c r="P12" s="25"/>
      <c r="Q12" s="25"/>
      <c r="R12" s="25"/>
      <c r="S12" s="25"/>
      <c r="T12" s="25"/>
      <c r="U12" s="25"/>
      <c r="V12" s="25"/>
      <c r="W12" s="25"/>
      <c r="X12" s="25"/>
    </row>
    <row r="13" spans="2:24" x14ac:dyDescent="0.25">
      <c r="B13" s="25" t="s">
        <v>231</v>
      </c>
      <c r="C13" s="25"/>
      <c r="D13" s="25"/>
      <c r="E13" s="25"/>
      <c r="F13" s="25">
        <v>6525.1875057985199</v>
      </c>
      <c r="G13" s="25"/>
      <c r="H13" s="25"/>
      <c r="I13" s="25"/>
      <c r="J13" s="25"/>
      <c r="K13" s="25">
        <v>12183.35876242105</v>
      </c>
      <c r="L13" s="25"/>
      <c r="M13" s="25"/>
      <c r="N13" s="25">
        <v>0</v>
      </c>
      <c r="O13" s="25">
        <v>4922.6403236326696</v>
      </c>
      <c r="P13" s="25"/>
      <c r="Q13" s="25"/>
      <c r="R13" s="25"/>
      <c r="S13" s="25"/>
      <c r="T13" s="25"/>
      <c r="U13" s="25"/>
      <c r="V13" s="25"/>
      <c r="W13" s="25"/>
      <c r="X13" s="25"/>
    </row>
    <row r="14" spans="2:24" x14ac:dyDescent="0.25">
      <c r="B14" s="25" t="s">
        <v>232</v>
      </c>
      <c r="C14" s="25"/>
      <c r="D14" s="25"/>
      <c r="E14" s="25"/>
      <c r="F14" s="25"/>
      <c r="G14" s="25"/>
      <c r="H14" s="25"/>
      <c r="I14" s="25">
        <v>40167.2319301811</v>
      </c>
      <c r="J14" s="25">
        <v>165416.7872002701</v>
      </c>
      <c r="K14" s="25">
        <v>1522.9820843479399</v>
      </c>
      <c r="L14" s="25"/>
      <c r="M14" s="25"/>
      <c r="N14" s="25"/>
      <c r="O14" s="25"/>
      <c r="P14" s="25"/>
      <c r="Q14" s="25"/>
      <c r="R14" s="25"/>
      <c r="S14" s="25"/>
      <c r="T14" s="25"/>
      <c r="U14" s="25"/>
      <c r="V14" s="25"/>
      <c r="W14" s="25"/>
      <c r="X14" s="25"/>
    </row>
    <row r="15" spans="2:24" x14ac:dyDescent="0.25">
      <c r="B15" s="25" t="s">
        <v>234</v>
      </c>
      <c r="C15" s="25"/>
      <c r="D15" s="25"/>
      <c r="E15" s="25"/>
      <c r="F15" s="25">
        <v>20304.788102125131</v>
      </c>
      <c r="G15" s="25"/>
      <c r="H15" s="25"/>
      <c r="I15" s="25"/>
      <c r="J15" s="25"/>
      <c r="K15" s="25"/>
      <c r="L15" s="25">
        <v>157.381047501338</v>
      </c>
      <c r="M15" s="25"/>
      <c r="N15" s="25"/>
      <c r="O15" s="25">
        <v>19286.032717589529</v>
      </c>
      <c r="P15" s="25"/>
      <c r="Q15" s="25"/>
      <c r="R15" s="25"/>
      <c r="S15" s="25"/>
      <c r="T15" s="25"/>
      <c r="U15" s="25"/>
      <c r="V15" s="25"/>
      <c r="W15" s="25"/>
      <c r="X15" s="25"/>
    </row>
    <row r="16" spans="2:24" x14ac:dyDescent="0.25">
      <c r="B16" s="25" t="s">
        <v>235</v>
      </c>
      <c r="C16" s="25"/>
      <c r="D16" s="25"/>
      <c r="E16" s="25"/>
      <c r="F16" s="25"/>
      <c r="G16" s="25"/>
      <c r="H16" s="25"/>
      <c r="I16" s="25"/>
      <c r="J16" s="25"/>
      <c r="K16" s="25">
        <v>3942</v>
      </c>
      <c r="L16" s="25">
        <v>0</v>
      </c>
      <c r="M16" s="25"/>
      <c r="N16" s="25">
        <v>0</v>
      </c>
      <c r="O16" s="25"/>
      <c r="P16" s="25">
        <v>127806.47823689491</v>
      </c>
      <c r="Q16" s="25"/>
      <c r="R16" s="25"/>
      <c r="S16" s="25"/>
      <c r="T16" s="25"/>
      <c r="U16" s="25"/>
      <c r="V16" s="25"/>
      <c r="W16" s="25"/>
      <c r="X16" s="25"/>
    </row>
    <row r="17" spans="2:24" x14ac:dyDescent="0.25">
      <c r="B17" s="25" t="s">
        <v>236</v>
      </c>
      <c r="C17" s="25">
        <v>57034.257272928</v>
      </c>
      <c r="D17" s="25"/>
      <c r="E17" s="25">
        <v>10023.334276463789</v>
      </c>
      <c r="F17" s="25">
        <v>12657.780481358139</v>
      </c>
      <c r="G17" s="25"/>
      <c r="H17" s="25">
        <v>2676.2415671659669</v>
      </c>
      <c r="I17" s="25">
        <v>21755.32518467417</v>
      </c>
      <c r="J17" s="25"/>
      <c r="K17" s="25"/>
      <c r="L17" s="25"/>
      <c r="M17" s="25"/>
      <c r="N17" s="25"/>
      <c r="O17" s="25">
        <v>0</v>
      </c>
      <c r="P17" s="25"/>
      <c r="Q17" s="25">
        <v>39708.065828809864</v>
      </c>
      <c r="R17" s="25"/>
      <c r="S17" s="25"/>
      <c r="T17" s="25"/>
      <c r="U17" s="25"/>
      <c r="V17" s="25"/>
      <c r="W17" s="25"/>
      <c r="X17" s="25"/>
    </row>
    <row r="18" spans="2:24" x14ac:dyDescent="0.25">
      <c r="B18" s="25" t="s">
        <v>237</v>
      </c>
      <c r="C18" s="25"/>
      <c r="D18" s="25">
        <v>6039.2781892133871</v>
      </c>
      <c r="E18" s="25"/>
      <c r="F18" s="25"/>
      <c r="G18" s="25">
        <v>6330.1887048170802</v>
      </c>
      <c r="H18" s="25"/>
      <c r="I18" s="25"/>
      <c r="J18" s="25"/>
      <c r="K18" s="25"/>
      <c r="L18" s="25"/>
      <c r="M18" s="25"/>
      <c r="N18" s="25"/>
      <c r="O18" s="25"/>
      <c r="P18" s="25">
        <v>15150.607270433051</v>
      </c>
      <c r="Q18" s="25"/>
      <c r="R18" s="25"/>
      <c r="S18" s="25"/>
      <c r="T18" s="25">
        <v>0</v>
      </c>
      <c r="U18" s="25">
        <v>22996.38471126034</v>
      </c>
      <c r="V18" s="25"/>
      <c r="W18" s="25"/>
      <c r="X18" s="25"/>
    </row>
    <row r="19" spans="2:24" x14ac:dyDescent="0.25">
      <c r="B19" s="25" t="s">
        <v>238</v>
      </c>
      <c r="C19" s="25">
        <v>0</v>
      </c>
      <c r="D19" s="25"/>
      <c r="E19" s="25"/>
      <c r="F19" s="25"/>
      <c r="G19" s="25"/>
      <c r="H19" s="25"/>
      <c r="I19" s="25"/>
      <c r="J19" s="25">
        <v>0</v>
      </c>
      <c r="K19" s="25"/>
      <c r="L19" s="25"/>
      <c r="M19" s="25"/>
      <c r="N19" s="25"/>
      <c r="O19" s="25"/>
      <c r="P19" s="25"/>
      <c r="Q19" s="25"/>
      <c r="R19" s="25"/>
      <c r="S19" s="25">
        <v>357.71680076785401</v>
      </c>
      <c r="T19" s="25"/>
      <c r="U19" s="25"/>
      <c r="V19" s="25"/>
      <c r="W19" s="25"/>
      <c r="X19" s="25"/>
    </row>
    <row r="20" spans="2:24" x14ac:dyDescent="0.25">
      <c r="B20" s="25" t="s">
        <v>227</v>
      </c>
      <c r="C20" s="25">
        <v>0</v>
      </c>
      <c r="D20" s="25"/>
      <c r="E20" s="25"/>
      <c r="F20" s="25"/>
      <c r="G20" s="25"/>
      <c r="H20" s="25"/>
      <c r="I20" s="25"/>
      <c r="J20" s="25">
        <v>0</v>
      </c>
      <c r="K20" s="25"/>
      <c r="L20" s="25"/>
      <c r="M20" s="25"/>
      <c r="N20" s="25"/>
      <c r="O20" s="25"/>
      <c r="P20" s="25"/>
      <c r="Q20" s="25"/>
      <c r="R20" s="25">
        <v>17704.877338756371</v>
      </c>
      <c r="S20" s="25"/>
      <c r="T20" s="25"/>
      <c r="U20" s="25"/>
      <c r="V20" s="25"/>
      <c r="W20" s="25">
        <v>0</v>
      </c>
      <c r="X20" s="25">
        <v>0</v>
      </c>
    </row>
    <row r="21" spans="2:24" x14ac:dyDescent="0.25">
      <c r="B21" s="25" t="s">
        <v>233</v>
      </c>
      <c r="C21" s="25"/>
      <c r="D21" s="25"/>
      <c r="E21" s="25"/>
      <c r="F21" s="25"/>
      <c r="G21" s="25">
        <v>19730.690535132351</v>
      </c>
      <c r="H21" s="25"/>
      <c r="I21" s="25"/>
      <c r="J21" s="25"/>
      <c r="K21" s="25"/>
      <c r="L21" s="25"/>
      <c r="M21" s="25"/>
      <c r="N21" s="25"/>
      <c r="O21" s="25"/>
      <c r="P21" s="25"/>
      <c r="Q21" s="25">
        <v>0</v>
      </c>
      <c r="R21" s="25"/>
      <c r="S21" s="25"/>
      <c r="T21" s="25"/>
      <c r="U21" s="25"/>
      <c r="V21" s="25">
        <v>206322.00736700889</v>
      </c>
      <c r="W21" s="25"/>
      <c r="X21" s="25"/>
    </row>
    <row r="22" spans="2:24" x14ac:dyDescent="0.25">
      <c r="B22" s="25" t="s">
        <v>346</v>
      </c>
      <c r="C22" s="25"/>
      <c r="D22" s="25">
        <v>7753.3639348274592</v>
      </c>
      <c r="E22" s="25"/>
      <c r="F22" s="25"/>
      <c r="G22" s="25"/>
      <c r="H22" s="25"/>
      <c r="I22" s="25"/>
      <c r="J22" s="25"/>
      <c r="K22" s="25"/>
      <c r="L22" s="25"/>
      <c r="M22" s="25"/>
      <c r="N22" s="25"/>
      <c r="O22" s="25"/>
      <c r="P22" s="25"/>
      <c r="Q22" s="25"/>
      <c r="R22" s="25"/>
      <c r="S22" s="25"/>
      <c r="T22" s="25">
        <v>113941.5093686803</v>
      </c>
      <c r="U22" s="25">
        <v>17440.006766549959</v>
      </c>
      <c r="V22" s="25"/>
      <c r="W22" s="25">
        <v>212627.8714105807</v>
      </c>
      <c r="X22" s="25">
        <v>50605.787863960475</v>
      </c>
    </row>
    <row r="23" spans="2:24" x14ac:dyDescent="0.25">
      <c r="B23" s="25" t="s">
        <v>345</v>
      </c>
      <c r="C23" s="25">
        <v>38681.935229468945</v>
      </c>
      <c r="D23" s="25">
        <v>0</v>
      </c>
      <c r="E23" s="25"/>
      <c r="F23" s="25"/>
      <c r="G23" s="25"/>
      <c r="H23" s="25"/>
      <c r="I23" s="25"/>
      <c r="J23" s="25">
        <v>15016.881397545951</v>
      </c>
      <c r="K23" s="25"/>
      <c r="L23" s="25"/>
      <c r="M23" s="25"/>
      <c r="N23" s="25"/>
      <c r="O23" s="25"/>
      <c r="P23" s="25"/>
      <c r="Q23" s="25">
        <v>33609.841556432002</v>
      </c>
      <c r="R23" s="25"/>
      <c r="S23" s="25"/>
      <c r="T23" s="25"/>
      <c r="U23" s="25"/>
      <c r="V23" s="25">
        <v>18126.041634065121</v>
      </c>
      <c r="W23" s="25"/>
      <c r="X23" s="25">
        <v>62993.77228061491</v>
      </c>
    </row>
    <row r="24" spans="2:24" x14ac:dyDescent="0.25">
      <c r="B24" s="25" t="s">
        <v>347</v>
      </c>
      <c r="C24" s="25"/>
      <c r="D24" s="25"/>
      <c r="E24" s="25"/>
      <c r="F24" s="25"/>
      <c r="G24" s="25"/>
      <c r="H24" s="25"/>
      <c r="I24" s="25"/>
      <c r="J24" s="25"/>
      <c r="K24" s="25"/>
      <c r="L24" s="25"/>
      <c r="M24" s="25"/>
      <c r="N24" s="25"/>
      <c r="O24" s="25"/>
      <c r="P24" s="25"/>
      <c r="Q24" s="25"/>
      <c r="R24" s="25"/>
      <c r="S24" s="25">
        <v>61906.518146557806</v>
      </c>
      <c r="T24" s="25"/>
      <c r="U24" s="25"/>
      <c r="V24" s="25">
        <v>0</v>
      </c>
      <c r="W24" s="25"/>
      <c r="X24" s="25">
        <v>0</v>
      </c>
    </row>
    <row r="25" spans="2:24" x14ac:dyDescent="0.25">
      <c r="B25" s="25" t="s">
        <v>348</v>
      </c>
      <c r="C25" s="25"/>
      <c r="D25" s="25"/>
      <c r="E25" s="25"/>
      <c r="F25" s="25"/>
      <c r="G25" s="25"/>
      <c r="H25" s="25"/>
      <c r="I25" s="25"/>
      <c r="J25" s="25"/>
      <c r="K25" s="25"/>
      <c r="L25" s="25"/>
      <c r="M25" s="25"/>
      <c r="N25" s="25"/>
      <c r="O25" s="25"/>
      <c r="P25" s="25"/>
      <c r="Q25" s="25"/>
      <c r="R25" s="25"/>
      <c r="S25" s="25">
        <v>131794.20000000001</v>
      </c>
      <c r="T25" s="25"/>
      <c r="U25" s="25">
        <v>39504.984841903497</v>
      </c>
      <c r="V25" s="25">
        <v>31641.119999999999</v>
      </c>
      <c r="W25" s="25">
        <v>251512.88118462151</v>
      </c>
      <c r="X25" s="25"/>
    </row>
    <row r="37" spans="2:25" x14ac:dyDescent="0.25">
      <c r="B37" t="s">
        <v>251</v>
      </c>
    </row>
    <row r="38" spans="2:25" x14ac:dyDescent="0.25">
      <c r="B38" s="1" t="s">
        <v>250</v>
      </c>
      <c r="D38" s="1" t="s">
        <v>255</v>
      </c>
    </row>
    <row r="39" spans="2:25" x14ac:dyDescent="0.25">
      <c r="B39" s="1" t="s">
        <v>120</v>
      </c>
      <c r="C39" s="1" t="s">
        <v>254</v>
      </c>
      <c r="D39" s="26" t="s">
        <v>221</v>
      </c>
      <c r="E39" s="26" t="s">
        <v>222</v>
      </c>
      <c r="F39" s="26" t="s">
        <v>223</v>
      </c>
      <c r="G39" s="26" t="s">
        <v>224</v>
      </c>
      <c r="H39" s="26" t="s">
        <v>225</v>
      </c>
      <c r="I39" s="26" t="s">
        <v>226</v>
      </c>
      <c r="J39" s="26" t="s">
        <v>228</v>
      </c>
      <c r="K39" s="26" t="s">
        <v>229</v>
      </c>
      <c r="L39" s="26" t="s">
        <v>230</v>
      </c>
      <c r="M39" s="26" t="s">
        <v>231</v>
      </c>
      <c r="N39" s="26" t="s">
        <v>232</v>
      </c>
      <c r="O39" s="26" t="s">
        <v>234</v>
      </c>
      <c r="P39" s="26" t="s">
        <v>235</v>
      </c>
      <c r="Q39" s="26" t="s">
        <v>236</v>
      </c>
      <c r="R39" s="26" t="s">
        <v>237</v>
      </c>
      <c r="S39" s="26" t="s">
        <v>238</v>
      </c>
      <c r="T39" s="26" t="s">
        <v>227</v>
      </c>
      <c r="U39" s="26" t="s">
        <v>233</v>
      </c>
      <c r="V39" s="26" t="s">
        <v>346</v>
      </c>
      <c r="W39" s="26" t="s">
        <v>345</v>
      </c>
      <c r="X39" s="26" t="s">
        <v>347</v>
      </c>
      <c r="Y39" s="26" t="s">
        <v>348</v>
      </c>
    </row>
    <row r="40" spans="2:25" x14ac:dyDescent="0.25">
      <c r="B40" s="26" t="s">
        <v>330</v>
      </c>
      <c r="C40" s="26" t="s">
        <v>221</v>
      </c>
      <c r="D40" s="3"/>
      <c r="E40" s="3">
        <v>31.548740506238101</v>
      </c>
      <c r="F40" s="3"/>
      <c r="G40" s="3"/>
      <c r="H40" s="3"/>
      <c r="I40" s="3"/>
      <c r="J40" s="3"/>
      <c r="K40" s="3">
        <v>5.318158933571568</v>
      </c>
      <c r="L40" s="3"/>
      <c r="M40" s="3"/>
      <c r="N40" s="3"/>
      <c r="O40" s="3"/>
      <c r="P40" s="3"/>
      <c r="Q40" s="3">
        <v>570.73726204758498</v>
      </c>
      <c r="R40" s="3"/>
      <c r="S40" s="3">
        <v>0</v>
      </c>
      <c r="T40" s="3">
        <v>0</v>
      </c>
      <c r="U40" s="3"/>
      <c r="V40" s="3"/>
      <c r="W40" s="3">
        <v>173.21371124203301</v>
      </c>
      <c r="X40" s="3"/>
      <c r="Y40" s="3"/>
    </row>
    <row r="41" spans="2:25" x14ac:dyDescent="0.25">
      <c r="B41" s="26" t="s">
        <v>330</v>
      </c>
      <c r="C41" s="26" t="s">
        <v>222</v>
      </c>
      <c r="D41" s="3">
        <v>1.4816969854996</v>
      </c>
      <c r="E41" s="3"/>
      <c r="F41" s="3"/>
      <c r="G41" s="3"/>
      <c r="H41" s="3"/>
      <c r="I41" s="3"/>
      <c r="J41" s="3"/>
      <c r="K41" s="3"/>
      <c r="L41" s="3"/>
      <c r="M41" s="3"/>
      <c r="N41" s="3"/>
      <c r="O41" s="3"/>
      <c r="P41" s="3"/>
      <c r="Q41" s="3"/>
      <c r="R41" s="3">
        <v>50.306645838580003</v>
      </c>
      <c r="S41" s="3"/>
      <c r="T41" s="3"/>
      <c r="U41" s="3"/>
      <c r="V41" s="3">
        <v>35.296075873273708</v>
      </c>
      <c r="W41" s="3">
        <v>0</v>
      </c>
      <c r="X41" s="3"/>
      <c r="Y41" s="3"/>
    </row>
    <row r="42" spans="2:25" x14ac:dyDescent="0.25">
      <c r="B42" s="26" t="s">
        <v>330</v>
      </c>
      <c r="C42" s="26" t="s">
        <v>223</v>
      </c>
      <c r="D42" s="3"/>
      <c r="E42" s="3"/>
      <c r="F42" s="3"/>
      <c r="G42" s="3">
        <v>9.3644347391321272</v>
      </c>
      <c r="H42" s="3"/>
      <c r="I42" s="3">
        <v>2.5016257480283299E-2</v>
      </c>
      <c r="J42" s="3"/>
      <c r="K42" s="3"/>
      <c r="L42" s="3"/>
      <c r="M42" s="3"/>
      <c r="N42" s="3"/>
      <c r="O42" s="3"/>
      <c r="P42" s="3"/>
      <c r="Q42" s="3">
        <v>8.1270219464643798</v>
      </c>
      <c r="R42" s="3"/>
      <c r="S42" s="3"/>
      <c r="T42" s="3"/>
      <c r="U42" s="3"/>
      <c r="V42" s="3"/>
      <c r="W42" s="3"/>
      <c r="X42" s="3"/>
      <c r="Y42" s="3"/>
    </row>
    <row r="43" spans="2:25" x14ac:dyDescent="0.25">
      <c r="B43" s="26" t="s">
        <v>330</v>
      </c>
      <c r="C43" s="26" t="s">
        <v>224</v>
      </c>
      <c r="D43" s="3"/>
      <c r="E43" s="3"/>
      <c r="F43" s="3">
        <v>439.72851479146527</v>
      </c>
      <c r="G43" s="3"/>
      <c r="H43" s="3"/>
      <c r="I43" s="3"/>
      <c r="J43" s="3"/>
      <c r="K43" s="3"/>
      <c r="L43" s="3"/>
      <c r="M43" s="3">
        <v>47.578918284489653</v>
      </c>
      <c r="N43" s="3"/>
      <c r="O43" s="3">
        <v>73.223396032504795</v>
      </c>
      <c r="P43" s="3"/>
      <c r="Q43" s="3">
        <v>21.800466401823698</v>
      </c>
      <c r="R43" s="3"/>
      <c r="S43" s="3"/>
      <c r="T43" s="3"/>
      <c r="U43" s="3"/>
      <c r="V43" s="3"/>
      <c r="W43" s="3"/>
      <c r="X43" s="3"/>
      <c r="Y43" s="3"/>
    </row>
    <row r="44" spans="2:25" x14ac:dyDescent="0.25">
      <c r="B44" s="26" t="s">
        <v>330</v>
      </c>
      <c r="C44" s="26" t="s">
        <v>225</v>
      </c>
      <c r="D44" s="3"/>
      <c r="E44" s="3"/>
      <c r="F44" s="3"/>
      <c r="G44" s="3"/>
      <c r="H44" s="3"/>
      <c r="I44" s="3">
        <v>4.8979662355696902</v>
      </c>
      <c r="J44" s="3"/>
      <c r="K44" s="3"/>
      <c r="L44" s="3"/>
      <c r="M44" s="3"/>
      <c r="N44" s="3"/>
      <c r="O44" s="3"/>
      <c r="P44" s="3"/>
      <c r="Q44" s="3"/>
      <c r="R44" s="3">
        <v>25.166252959388554</v>
      </c>
      <c r="S44" s="3"/>
      <c r="T44" s="3"/>
      <c r="U44" s="3">
        <v>28.1940326608851</v>
      </c>
      <c r="V44" s="3"/>
      <c r="W44" s="3"/>
      <c r="X44" s="3"/>
      <c r="Y44" s="3"/>
    </row>
    <row r="45" spans="2:25" x14ac:dyDescent="0.25">
      <c r="B45" s="26" t="s">
        <v>330</v>
      </c>
      <c r="C45" s="26" t="s">
        <v>226</v>
      </c>
      <c r="D45" s="3"/>
      <c r="E45" s="3"/>
      <c r="F45" s="3">
        <v>11.539959101446501</v>
      </c>
      <c r="G45" s="3"/>
      <c r="H45" s="3">
        <v>5.6552980149335355</v>
      </c>
      <c r="I45" s="3"/>
      <c r="J45" s="3"/>
      <c r="K45" s="3"/>
      <c r="L45" s="3"/>
      <c r="M45" s="3"/>
      <c r="N45" s="3"/>
      <c r="O45" s="3"/>
      <c r="P45" s="3"/>
      <c r="Q45" s="3">
        <v>2.9414334178650559</v>
      </c>
      <c r="R45" s="3"/>
      <c r="S45" s="3"/>
      <c r="T45" s="3"/>
      <c r="U45" s="3"/>
      <c r="V45" s="3"/>
      <c r="W45" s="3"/>
      <c r="X45" s="3"/>
      <c r="Y45" s="3"/>
    </row>
    <row r="46" spans="2:25" x14ac:dyDescent="0.25">
      <c r="B46" s="26" t="s">
        <v>330</v>
      </c>
      <c r="C46" s="26" t="s">
        <v>228</v>
      </c>
      <c r="D46" s="3"/>
      <c r="E46" s="3"/>
      <c r="F46" s="3"/>
      <c r="G46" s="3"/>
      <c r="H46" s="3"/>
      <c r="I46" s="3"/>
      <c r="J46" s="3"/>
      <c r="K46" s="3">
        <v>5.63061275408268</v>
      </c>
      <c r="L46" s="3">
        <v>330.84899491173559</v>
      </c>
      <c r="M46" s="3"/>
      <c r="N46" s="3">
        <v>115.3019281384515</v>
      </c>
      <c r="O46" s="3"/>
      <c r="P46" s="3"/>
      <c r="Q46" s="3">
        <v>142.72659670753748</v>
      </c>
      <c r="R46" s="3"/>
      <c r="S46" s="3"/>
      <c r="T46" s="3"/>
      <c r="U46" s="3"/>
      <c r="V46" s="3"/>
      <c r="W46" s="3"/>
      <c r="X46" s="3"/>
      <c r="Y46" s="3"/>
    </row>
    <row r="47" spans="2:25" x14ac:dyDescent="0.25">
      <c r="B47" s="26" t="s">
        <v>330</v>
      </c>
      <c r="C47" s="26" t="s">
        <v>229</v>
      </c>
      <c r="D47" s="3">
        <v>7.3128444413432829</v>
      </c>
      <c r="E47" s="3"/>
      <c r="F47" s="3"/>
      <c r="G47" s="3"/>
      <c r="H47" s="3"/>
      <c r="I47" s="3"/>
      <c r="J47" s="3">
        <v>101.4782927517127</v>
      </c>
      <c r="K47" s="3"/>
      <c r="L47" s="3"/>
      <c r="M47" s="3"/>
      <c r="N47" s="3">
        <v>895.40901911596893</v>
      </c>
      <c r="O47" s="3"/>
      <c r="P47" s="3"/>
      <c r="Q47" s="3"/>
      <c r="R47" s="3"/>
      <c r="S47" s="3">
        <v>0</v>
      </c>
      <c r="T47" s="3">
        <v>0</v>
      </c>
      <c r="U47" s="3"/>
      <c r="V47" s="3"/>
      <c r="W47" s="3">
        <v>79.158110859379093</v>
      </c>
      <c r="X47" s="3"/>
      <c r="Y47" s="3"/>
    </row>
    <row r="48" spans="2:25" x14ac:dyDescent="0.25">
      <c r="B48" s="26" t="s">
        <v>330</v>
      </c>
      <c r="C48" s="26" t="s">
        <v>230</v>
      </c>
      <c r="D48" s="3"/>
      <c r="E48" s="3"/>
      <c r="F48" s="3"/>
      <c r="G48" s="3"/>
      <c r="H48" s="3"/>
      <c r="I48" s="3"/>
      <c r="J48" s="3">
        <v>0</v>
      </c>
      <c r="K48" s="3"/>
      <c r="L48" s="3"/>
      <c r="M48" s="3">
        <v>36.009276389302393</v>
      </c>
      <c r="N48" s="3">
        <v>1.2906580049799199</v>
      </c>
      <c r="O48" s="3"/>
      <c r="P48" s="3">
        <v>21.449239127766099</v>
      </c>
      <c r="Q48" s="3"/>
      <c r="R48" s="3"/>
      <c r="S48" s="3"/>
      <c r="T48" s="3"/>
      <c r="U48" s="3"/>
      <c r="V48" s="3"/>
      <c r="W48" s="3"/>
      <c r="X48" s="3"/>
      <c r="Y48" s="3"/>
    </row>
    <row r="49" spans="2:25" x14ac:dyDescent="0.25">
      <c r="B49" s="26" t="s">
        <v>330</v>
      </c>
      <c r="C49" s="26" t="s">
        <v>231</v>
      </c>
      <c r="D49" s="3"/>
      <c r="E49" s="3"/>
      <c r="F49" s="3"/>
      <c r="G49" s="3">
        <v>2.0730291217506398</v>
      </c>
      <c r="H49" s="3"/>
      <c r="I49" s="3"/>
      <c r="J49" s="3"/>
      <c r="K49" s="3"/>
      <c r="L49" s="3">
        <v>0.14669167832284299</v>
      </c>
      <c r="M49" s="3"/>
      <c r="N49" s="3"/>
      <c r="O49" s="3">
        <v>0.244087337666934</v>
      </c>
      <c r="P49" s="3">
        <v>0</v>
      </c>
      <c r="Q49" s="3"/>
      <c r="R49" s="3"/>
      <c r="S49" s="3"/>
      <c r="T49" s="3"/>
      <c r="U49" s="3"/>
      <c r="V49" s="3"/>
      <c r="W49" s="3"/>
      <c r="X49" s="3"/>
      <c r="Y49" s="3"/>
    </row>
    <row r="50" spans="2:25" x14ac:dyDescent="0.25">
      <c r="B50" s="26" t="s">
        <v>330</v>
      </c>
      <c r="C50" s="26" t="s">
        <v>232</v>
      </c>
      <c r="D50" s="3"/>
      <c r="E50" s="3"/>
      <c r="F50" s="3"/>
      <c r="G50" s="3"/>
      <c r="H50" s="3"/>
      <c r="I50" s="3"/>
      <c r="J50" s="3">
        <v>1.8405063354690501</v>
      </c>
      <c r="K50" s="3">
        <v>0</v>
      </c>
      <c r="L50" s="3">
        <v>42.191311037881803</v>
      </c>
      <c r="M50" s="3"/>
      <c r="N50" s="3"/>
      <c r="O50" s="3"/>
      <c r="P50" s="3"/>
      <c r="Q50" s="3"/>
      <c r="R50" s="3"/>
      <c r="S50" s="3"/>
      <c r="T50" s="3"/>
      <c r="U50" s="3"/>
      <c r="V50" s="3"/>
      <c r="W50" s="3"/>
      <c r="X50" s="3"/>
      <c r="Y50" s="3"/>
    </row>
    <row r="51" spans="2:25" x14ac:dyDescent="0.25">
      <c r="B51" s="26" t="s">
        <v>330</v>
      </c>
      <c r="C51" s="26" t="s">
        <v>234</v>
      </c>
      <c r="D51" s="3"/>
      <c r="E51" s="3"/>
      <c r="F51" s="3"/>
      <c r="G51" s="3">
        <v>0</v>
      </c>
      <c r="H51" s="3"/>
      <c r="I51" s="3"/>
      <c r="J51" s="3"/>
      <c r="K51" s="3"/>
      <c r="L51" s="3"/>
      <c r="M51" s="3">
        <v>0</v>
      </c>
      <c r="N51" s="3"/>
      <c r="O51" s="3"/>
      <c r="P51" s="3">
        <v>0</v>
      </c>
      <c r="Q51" s="3"/>
      <c r="R51" s="3"/>
      <c r="S51" s="3"/>
      <c r="T51" s="3"/>
      <c r="U51" s="3"/>
      <c r="V51" s="3"/>
      <c r="W51" s="3"/>
      <c r="X51" s="3"/>
      <c r="Y51" s="3"/>
    </row>
    <row r="52" spans="2:25" x14ac:dyDescent="0.25">
      <c r="B52" s="26" t="s">
        <v>330</v>
      </c>
      <c r="C52" s="26" t="s">
        <v>235</v>
      </c>
      <c r="D52" s="3"/>
      <c r="E52" s="3"/>
      <c r="F52" s="3"/>
      <c r="G52" s="3"/>
      <c r="H52" s="3"/>
      <c r="I52" s="3"/>
      <c r="J52" s="3"/>
      <c r="K52" s="3"/>
      <c r="L52" s="3">
        <v>37.255830069280336</v>
      </c>
      <c r="M52" s="3">
        <v>20.819940974884709</v>
      </c>
      <c r="N52" s="3"/>
      <c r="O52" s="3">
        <v>25.006755861008049</v>
      </c>
      <c r="P52" s="3"/>
      <c r="Q52" s="3">
        <v>0</v>
      </c>
      <c r="R52" s="3"/>
      <c r="S52" s="3"/>
      <c r="T52" s="3"/>
      <c r="U52" s="3"/>
      <c r="V52" s="3"/>
      <c r="W52" s="3"/>
      <c r="X52" s="3"/>
      <c r="Y52" s="3"/>
    </row>
    <row r="53" spans="2:25" x14ac:dyDescent="0.25">
      <c r="B53" s="26" t="s">
        <v>330</v>
      </c>
      <c r="C53" s="26" t="s">
        <v>236</v>
      </c>
      <c r="D53" s="3">
        <v>2.6131614114738868</v>
      </c>
      <c r="E53" s="3"/>
      <c r="F53" s="3">
        <v>1864.783025599234</v>
      </c>
      <c r="G53" s="3">
        <v>24.378321578145581</v>
      </c>
      <c r="H53" s="3"/>
      <c r="I53" s="3">
        <v>105.8391365117369</v>
      </c>
      <c r="J53" s="3">
        <v>35.449856209813071</v>
      </c>
      <c r="K53" s="3"/>
      <c r="L53" s="3"/>
      <c r="M53" s="3"/>
      <c r="N53" s="3"/>
      <c r="O53" s="3"/>
      <c r="P53" s="3">
        <v>256.84918531246819</v>
      </c>
      <c r="Q53" s="3"/>
      <c r="R53" s="3">
        <v>15.02255678637613</v>
      </c>
      <c r="S53" s="3"/>
      <c r="T53" s="3"/>
      <c r="U53" s="3"/>
      <c r="V53" s="3"/>
      <c r="W53" s="3"/>
      <c r="X53" s="3"/>
      <c r="Y53" s="3"/>
    </row>
    <row r="54" spans="2:25" x14ac:dyDescent="0.25">
      <c r="B54" s="26" t="s">
        <v>330</v>
      </c>
      <c r="C54" s="26" t="s">
        <v>237</v>
      </c>
      <c r="D54" s="3"/>
      <c r="E54" s="3">
        <v>9.5518831056119673</v>
      </c>
      <c r="F54" s="3"/>
      <c r="G54" s="3"/>
      <c r="H54" s="3">
        <v>492.70492428206239</v>
      </c>
      <c r="I54" s="3"/>
      <c r="J54" s="3"/>
      <c r="K54" s="3"/>
      <c r="L54" s="3"/>
      <c r="M54" s="3"/>
      <c r="N54" s="3"/>
      <c r="O54" s="3"/>
      <c r="P54" s="3"/>
      <c r="Q54" s="3">
        <v>60.151419289920909</v>
      </c>
      <c r="R54" s="3"/>
      <c r="S54" s="3"/>
      <c r="T54" s="3"/>
      <c r="U54" s="3">
        <v>0</v>
      </c>
      <c r="V54" s="3"/>
      <c r="W54" s="3">
        <v>159.037893687245</v>
      </c>
      <c r="X54" s="3"/>
      <c r="Y54" s="3"/>
    </row>
    <row r="55" spans="2:25" x14ac:dyDescent="0.25">
      <c r="B55" s="26" t="s">
        <v>330</v>
      </c>
      <c r="C55" s="26" t="s">
        <v>238</v>
      </c>
      <c r="D55" s="3">
        <v>1202.9539791956311</v>
      </c>
      <c r="E55" s="3"/>
      <c r="F55" s="3"/>
      <c r="G55" s="3"/>
      <c r="H55" s="3"/>
      <c r="I55" s="3"/>
      <c r="J55" s="3"/>
      <c r="K55" s="3">
        <v>2226.3726830797741</v>
      </c>
      <c r="L55" s="3"/>
      <c r="M55" s="3"/>
      <c r="N55" s="3"/>
      <c r="O55" s="3"/>
      <c r="P55" s="3"/>
      <c r="Q55" s="3"/>
      <c r="R55" s="3"/>
      <c r="S55" s="3"/>
      <c r="T55" s="3">
        <v>67.747830355252972</v>
      </c>
      <c r="U55" s="3"/>
      <c r="V55" s="3"/>
      <c r="W55" s="3"/>
      <c r="X55" s="3"/>
      <c r="Y55" s="3"/>
    </row>
    <row r="56" spans="2:25" x14ac:dyDescent="0.25">
      <c r="B56" s="26" t="s">
        <v>330</v>
      </c>
      <c r="C56" s="26" t="s">
        <v>227</v>
      </c>
      <c r="D56" s="3">
        <v>142.19916299863468</v>
      </c>
      <c r="E56" s="3"/>
      <c r="F56" s="3"/>
      <c r="G56" s="3"/>
      <c r="H56" s="3"/>
      <c r="I56" s="3"/>
      <c r="J56" s="3"/>
      <c r="K56" s="3">
        <v>219.1276105459288</v>
      </c>
      <c r="L56" s="3"/>
      <c r="M56" s="3"/>
      <c r="N56" s="3"/>
      <c r="O56" s="3"/>
      <c r="P56" s="3"/>
      <c r="Q56" s="3"/>
      <c r="R56" s="3"/>
      <c r="S56" s="3">
        <v>0.278574885295926</v>
      </c>
      <c r="T56" s="3"/>
      <c r="U56" s="3"/>
      <c r="V56" s="3"/>
      <c r="W56" s="3"/>
      <c r="X56" s="3">
        <v>388.92322867992198</v>
      </c>
      <c r="Y56" s="3">
        <v>1416.704742442902</v>
      </c>
    </row>
    <row r="57" spans="2:25" x14ac:dyDescent="0.25">
      <c r="B57" s="26" t="s">
        <v>330</v>
      </c>
      <c r="C57" s="26" t="s">
        <v>233</v>
      </c>
      <c r="D57" s="3"/>
      <c r="E57" s="3"/>
      <c r="F57" s="3"/>
      <c r="G57" s="3"/>
      <c r="H57" s="3">
        <v>3703.9412705952827</v>
      </c>
      <c r="I57" s="3"/>
      <c r="J57" s="3"/>
      <c r="K57" s="3"/>
      <c r="L57" s="3"/>
      <c r="M57" s="3"/>
      <c r="N57" s="3"/>
      <c r="O57" s="3"/>
      <c r="P57" s="3"/>
      <c r="Q57" s="3"/>
      <c r="R57" s="3">
        <v>0</v>
      </c>
      <c r="S57" s="3"/>
      <c r="T57" s="3"/>
      <c r="U57" s="3"/>
      <c r="V57" s="3">
        <v>134.8014321230068</v>
      </c>
      <c r="W57" s="3"/>
      <c r="X57" s="3"/>
      <c r="Y57" s="3"/>
    </row>
    <row r="58" spans="2:25" x14ac:dyDescent="0.25">
      <c r="B58" s="26" t="s">
        <v>330</v>
      </c>
      <c r="C58" s="26" t="s">
        <v>345</v>
      </c>
      <c r="D58" s="3">
        <v>20.116071673884299</v>
      </c>
      <c r="E58" s="3">
        <v>0</v>
      </c>
      <c r="F58" s="3"/>
      <c r="G58" s="3"/>
      <c r="H58" s="3"/>
      <c r="I58" s="3"/>
      <c r="J58" s="3"/>
      <c r="K58" s="3">
        <v>13.8255256419245</v>
      </c>
      <c r="L58" s="3"/>
      <c r="M58" s="3"/>
      <c r="N58" s="3"/>
      <c r="O58" s="3"/>
      <c r="P58" s="3"/>
      <c r="Q58" s="3"/>
      <c r="R58" s="3">
        <v>306.39965171565166</v>
      </c>
      <c r="S58" s="3"/>
      <c r="T58" s="3"/>
      <c r="U58" s="3"/>
      <c r="V58" s="3">
        <v>106.3044640794469</v>
      </c>
      <c r="W58" s="3"/>
      <c r="X58" s="3"/>
      <c r="Y58" s="3">
        <v>27.12027900414099</v>
      </c>
    </row>
    <row r="59" spans="2:25" x14ac:dyDescent="0.25">
      <c r="B59" s="26" t="s">
        <v>330</v>
      </c>
      <c r="C59" s="26" t="s">
        <v>346</v>
      </c>
      <c r="D59" s="3"/>
      <c r="E59" s="3">
        <v>10.262080833112874</v>
      </c>
      <c r="F59" s="3"/>
      <c r="G59" s="3"/>
      <c r="H59" s="3"/>
      <c r="I59" s="3"/>
      <c r="J59" s="3"/>
      <c r="K59" s="3"/>
      <c r="L59" s="3"/>
      <c r="M59" s="3"/>
      <c r="N59" s="3"/>
      <c r="O59" s="3"/>
      <c r="P59" s="3"/>
      <c r="Q59" s="3"/>
      <c r="R59" s="3"/>
      <c r="S59" s="3"/>
      <c r="T59" s="3"/>
      <c r="U59" s="3">
        <v>2015.3682993865345</v>
      </c>
      <c r="V59" s="3"/>
      <c r="W59" s="3">
        <v>74.366235076173851</v>
      </c>
      <c r="X59" s="3">
        <v>0</v>
      </c>
      <c r="Y59" s="3">
        <v>165.5215796283847</v>
      </c>
    </row>
    <row r="60" spans="2:25" x14ac:dyDescent="0.25">
      <c r="B60" s="26" t="s">
        <v>330</v>
      </c>
      <c r="C60" s="26" t="s">
        <v>347</v>
      </c>
      <c r="D60" s="3"/>
      <c r="E60" s="3"/>
      <c r="F60" s="3"/>
      <c r="G60" s="3"/>
      <c r="H60" s="3"/>
      <c r="I60" s="3"/>
      <c r="J60" s="3"/>
      <c r="K60" s="3"/>
      <c r="L60" s="3"/>
      <c r="M60" s="3"/>
      <c r="N60" s="3"/>
      <c r="O60" s="3"/>
      <c r="P60" s="3"/>
      <c r="Q60" s="3"/>
      <c r="R60" s="3"/>
      <c r="S60" s="3"/>
      <c r="T60" s="3">
        <v>0</v>
      </c>
      <c r="U60" s="3"/>
      <c r="V60" s="3">
        <v>1639.3140320023003</v>
      </c>
      <c r="W60" s="3"/>
      <c r="X60" s="3"/>
      <c r="Y60" s="3">
        <v>920.5098815362785</v>
      </c>
    </row>
    <row r="61" spans="2:25" x14ac:dyDescent="0.25">
      <c r="B61" s="26" t="s">
        <v>330</v>
      </c>
      <c r="C61" s="26" t="s">
        <v>348</v>
      </c>
      <c r="D61" s="3"/>
      <c r="E61" s="3"/>
      <c r="F61" s="3"/>
      <c r="G61" s="3"/>
      <c r="H61" s="3"/>
      <c r="I61" s="3"/>
      <c r="J61" s="3"/>
      <c r="K61" s="3"/>
      <c r="L61" s="3"/>
      <c r="M61" s="3"/>
      <c r="N61" s="3"/>
      <c r="O61" s="3"/>
      <c r="P61" s="3"/>
      <c r="Q61" s="3"/>
      <c r="R61" s="3"/>
      <c r="S61" s="3"/>
      <c r="T61" s="3">
        <v>0</v>
      </c>
      <c r="U61" s="3"/>
      <c r="V61" s="3">
        <v>337.74623210004796</v>
      </c>
      <c r="W61" s="3">
        <v>80.223986537965501</v>
      </c>
      <c r="X61" s="3">
        <v>0</v>
      </c>
      <c r="Y61" s="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AC71"/>
  <sheetViews>
    <sheetView zoomScaleNormal="100" workbookViewId="0">
      <selection activeCell="B12" sqref="A12:XFD12"/>
    </sheetView>
  </sheetViews>
  <sheetFormatPr defaultRowHeight="15" x14ac:dyDescent="0.25"/>
  <cols>
    <col min="2" max="2" width="15.7109375" customWidth="1"/>
    <col min="3" max="3" width="16" customWidth="1"/>
    <col min="4" max="19" width="12" customWidth="1"/>
    <col min="20" max="20" width="6" customWidth="1"/>
    <col min="21" max="22" width="12" customWidth="1"/>
    <col min="23" max="23" width="7" customWidth="1"/>
    <col min="24" max="25" width="12" customWidth="1"/>
    <col min="26" max="26" width="8.42578125" customWidth="1"/>
    <col min="27" max="27" width="5" customWidth="1"/>
    <col min="28" max="28" width="6.5703125" customWidth="1"/>
    <col min="29" max="29" width="6.42578125" customWidth="1"/>
    <col min="30" max="119" width="16" bestFit="1" customWidth="1"/>
  </cols>
  <sheetData>
    <row r="1" spans="2:19" x14ac:dyDescent="0.25">
      <c r="B1" t="s">
        <v>240</v>
      </c>
    </row>
    <row r="2" spans="2:19" x14ac:dyDescent="0.25">
      <c r="B2" s="1" t="s">
        <v>173</v>
      </c>
      <c r="C2" s="26" t="s">
        <v>140</v>
      </c>
    </row>
    <row r="4" spans="2:19" x14ac:dyDescent="0.25">
      <c r="B4" s="1" t="s">
        <v>14</v>
      </c>
      <c r="C4" s="1" t="s">
        <v>204</v>
      </c>
    </row>
    <row r="5" spans="2:19" x14ac:dyDescent="0.25">
      <c r="B5" s="1" t="s">
        <v>205</v>
      </c>
      <c r="C5" s="26" t="s">
        <v>225</v>
      </c>
      <c r="D5" s="26" t="s">
        <v>233</v>
      </c>
      <c r="E5" s="26" t="s">
        <v>229</v>
      </c>
      <c r="F5" s="26" t="s">
        <v>237</v>
      </c>
      <c r="G5" s="26" t="s">
        <v>238</v>
      </c>
      <c r="H5" s="26" t="s">
        <v>221</v>
      </c>
      <c r="I5" s="26" t="s">
        <v>227</v>
      </c>
      <c r="J5" s="26" t="s">
        <v>232</v>
      </c>
      <c r="K5" s="26" t="s">
        <v>224</v>
      </c>
      <c r="L5" s="26" t="s">
        <v>230</v>
      </c>
      <c r="M5" s="26" t="s">
        <v>228</v>
      </c>
      <c r="N5" s="26" t="s">
        <v>236</v>
      </c>
      <c r="O5" s="26" t="s">
        <v>223</v>
      </c>
      <c r="P5" s="26" t="s">
        <v>347</v>
      </c>
      <c r="Q5" s="26" t="s">
        <v>346</v>
      </c>
      <c r="R5" s="26" t="s">
        <v>226</v>
      </c>
      <c r="S5" s="26" t="s">
        <v>345</v>
      </c>
    </row>
    <row r="6" spans="2:19" x14ac:dyDescent="0.25">
      <c r="B6" s="26" t="s">
        <v>233</v>
      </c>
      <c r="C6" s="3">
        <v>44397.493766327098</v>
      </c>
      <c r="D6" s="3"/>
      <c r="E6" s="3"/>
      <c r="F6" s="3"/>
      <c r="G6" s="3"/>
      <c r="H6" s="3"/>
      <c r="I6" s="3"/>
      <c r="J6" s="3"/>
      <c r="K6" s="3"/>
      <c r="L6" s="3"/>
      <c r="M6" s="3"/>
      <c r="N6" s="3"/>
      <c r="O6" s="3"/>
      <c r="P6" s="3"/>
      <c r="Q6" s="3">
        <v>26775.253042392102</v>
      </c>
      <c r="R6" s="3"/>
      <c r="S6" s="3"/>
    </row>
    <row r="7" spans="2:19" x14ac:dyDescent="0.25">
      <c r="B7" s="26" t="s">
        <v>221</v>
      </c>
      <c r="C7" s="3"/>
      <c r="D7" s="3"/>
      <c r="E7" s="3"/>
      <c r="F7" s="3"/>
      <c r="G7" s="3">
        <v>5626.9138843866203</v>
      </c>
      <c r="H7" s="3"/>
      <c r="I7" s="3"/>
      <c r="J7" s="3"/>
      <c r="K7" s="3"/>
      <c r="L7" s="3"/>
      <c r="M7" s="3"/>
      <c r="N7" s="3">
        <v>5142.9619749375797</v>
      </c>
      <c r="O7" s="3"/>
      <c r="P7" s="3"/>
      <c r="Q7" s="3"/>
      <c r="R7" s="3"/>
      <c r="S7" s="3"/>
    </row>
    <row r="8" spans="2:19" x14ac:dyDescent="0.25">
      <c r="B8" s="26" t="s">
        <v>238</v>
      </c>
      <c r="C8" s="3"/>
      <c r="D8" s="3"/>
      <c r="E8" s="3">
        <v>11584.33596291</v>
      </c>
      <c r="F8" s="3"/>
      <c r="G8" s="3"/>
      <c r="H8" s="3">
        <v>5626.9138843866203</v>
      </c>
      <c r="I8" s="3"/>
      <c r="J8" s="3"/>
      <c r="K8" s="3"/>
      <c r="L8" s="3"/>
      <c r="M8" s="3"/>
      <c r="N8" s="3"/>
      <c r="O8" s="3"/>
      <c r="P8" s="3"/>
      <c r="Q8" s="3"/>
      <c r="R8" s="3"/>
      <c r="S8" s="3"/>
    </row>
    <row r="9" spans="2:19" x14ac:dyDescent="0.25">
      <c r="B9" s="26" t="s">
        <v>225</v>
      </c>
      <c r="C9" s="3"/>
      <c r="D9" s="3">
        <v>44397.493766327098</v>
      </c>
      <c r="E9" s="3"/>
      <c r="F9" s="3">
        <v>2922.6718336930298</v>
      </c>
      <c r="G9" s="3"/>
      <c r="H9" s="3"/>
      <c r="I9" s="3"/>
      <c r="J9" s="3"/>
      <c r="K9" s="3"/>
      <c r="L9" s="3"/>
      <c r="M9" s="3"/>
      <c r="N9" s="3"/>
      <c r="O9" s="3"/>
      <c r="P9" s="3"/>
      <c r="Q9" s="3"/>
      <c r="R9" s="3"/>
      <c r="S9" s="3"/>
    </row>
    <row r="10" spans="2:19" x14ac:dyDescent="0.25">
      <c r="B10" s="26" t="s">
        <v>227</v>
      </c>
      <c r="C10" s="3"/>
      <c r="D10" s="3"/>
      <c r="E10" s="3"/>
      <c r="F10" s="3"/>
      <c r="G10" s="3"/>
      <c r="H10" s="3"/>
      <c r="I10" s="3"/>
      <c r="J10" s="3"/>
      <c r="K10" s="3"/>
      <c r="L10" s="3"/>
      <c r="M10" s="3"/>
      <c r="N10" s="3"/>
      <c r="O10" s="3"/>
      <c r="P10" s="3">
        <v>3979.23913845467</v>
      </c>
      <c r="Q10" s="3"/>
      <c r="R10" s="3"/>
      <c r="S10" s="3"/>
    </row>
    <row r="11" spans="2:19" x14ac:dyDescent="0.25">
      <c r="B11" s="26" t="s">
        <v>224</v>
      </c>
      <c r="C11" s="3"/>
      <c r="D11" s="3"/>
      <c r="E11" s="3"/>
      <c r="F11" s="3"/>
      <c r="G11" s="3"/>
      <c r="H11" s="3"/>
      <c r="I11" s="3"/>
      <c r="J11" s="3"/>
      <c r="K11" s="3"/>
      <c r="L11" s="3"/>
      <c r="M11" s="3"/>
      <c r="N11" s="3"/>
      <c r="O11" s="3">
        <v>3406.7249376840623</v>
      </c>
      <c r="P11" s="3"/>
      <c r="Q11" s="3"/>
      <c r="R11" s="3"/>
      <c r="S11" s="3"/>
    </row>
    <row r="12" spans="2:19" x14ac:dyDescent="0.25">
      <c r="B12" s="26" t="s">
        <v>229</v>
      </c>
      <c r="C12" s="3"/>
      <c r="D12" s="3"/>
      <c r="E12" s="3"/>
      <c r="F12" s="3"/>
      <c r="G12" s="3">
        <v>11584.33596291</v>
      </c>
      <c r="H12" s="3"/>
      <c r="I12" s="3"/>
      <c r="J12" s="3">
        <v>10340.666158272799</v>
      </c>
      <c r="K12" s="3"/>
      <c r="L12" s="3"/>
      <c r="M12" s="3"/>
      <c r="N12" s="3"/>
      <c r="O12" s="3"/>
      <c r="P12" s="3"/>
      <c r="Q12" s="3"/>
      <c r="R12" s="3"/>
      <c r="S12" s="3"/>
    </row>
    <row r="13" spans="2:19" x14ac:dyDescent="0.25">
      <c r="B13" s="26" t="s">
        <v>232</v>
      </c>
      <c r="C13" s="3"/>
      <c r="D13" s="3"/>
      <c r="E13" s="3">
        <v>10340.666158272799</v>
      </c>
      <c r="F13" s="3"/>
      <c r="G13" s="3"/>
      <c r="H13" s="3"/>
      <c r="I13" s="3"/>
      <c r="J13" s="3"/>
      <c r="K13" s="3"/>
      <c r="L13" s="3">
        <v>521.56920696847396</v>
      </c>
      <c r="M13" s="3"/>
      <c r="N13" s="3"/>
      <c r="O13" s="3"/>
      <c r="P13" s="3"/>
      <c r="Q13" s="3"/>
      <c r="R13" s="3"/>
      <c r="S13" s="3"/>
    </row>
    <row r="14" spans="2:19" x14ac:dyDescent="0.25">
      <c r="B14" s="26" t="s">
        <v>237</v>
      </c>
      <c r="C14" s="3">
        <v>2922.6718336930298</v>
      </c>
      <c r="D14" s="3"/>
      <c r="E14" s="3"/>
      <c r="F14" s="3"/>
      <c r="G14" s="3"/>
      <c r="H14" s="3"/>
      <c r="I14" s="3"/>
      <c r="J14" s="3"/>
      <c r="K14" s="3"/>
      <c r="L14" s="3"/>
      <c r="M14" s="3"/>
      <c r="N14" s="3"/>
      <c r="O14" s="3"/>
      <c r="P14" s="3"/>
      <c r="Q14" s="3"/>
      <c r="R14" s="3"/>
      <c r="S14" s="3">
        <v>4698.4870813548196</v>
      </c>
    </row>
    <row r="15" spans="2:19" x14ac:dyDescent="0.25">
      <c r="B15" s="26" t="s">
        <v>228</v>
      </c>
      <c r="C15" s="3"/>
      <c r="D15" s="3"/>
      <c r="E15" s="3"/>
      <c r="F15" s="3"/>
      <c r="G15" s="3"/>
      <c r="H15" s="3"/>
      <c r="I15" s="3"/>
      <c r="J15" s="3"/>
      <c r="K15" s="3"/>
      <c r="L15" s="3">
        <v>2837.3802231897398</v>
      </c>
      <c r="M15" s="3"/>
      <c r="N15" s="3"/>
      <c r="O15" s="3"/>
      <c r="P15" s="3"/>
      <c r="Q15" s="3"/>
      <c r="R15" s="3"/>
      <c r="S15" s="3"/>
    </row>
    <row r="16" spans="2:19" x14ac:dyDescent="0.25">
      <c r="B16" s="26" t="s">
        <v>230</v>
      </c>
      <c r="C16" s="3"/>
      <c r="D16" s="3"/>
      <c r="E16" s="3"/>
      <c r="F16" s="3"/>
      <c r="G16" s="3"/>
      <c r="H16" s="3"/>
      <c r="I16" s="3"/>
      <c r="J16" s="3">
        <v>521.56920696847396</v>
      </c>
      <c r="K16" s="3"/>
      <c r="L16" s="3"/>
      <c r="M16" s="3">
        <v>2837.3802231897398</v>
      </c>
      <c r="N16" s="3"/>
      <c r="O16" s="3"/>
      <c r="P16" s="3"/>
      <c r="Q16" s="3"/>
      <c r="R16" s="3"/>
      <c r="S16" s="3"/>
    </row>
    <row r="17" spans="2:19" x14ac:dyDescent="0.25">
      <c r="B17" s="26" t="s">
        <v>346</v>
      </c>
      <c r="C17" s="3"/>
      <c r="D17" s="3">
        <v>26775.253042392102</v>
      </c>
      <c r="E17" s="3"/>
      <c r="F17" s="3"/>
      <c r="G17" s="3"/>
      <c r="H17" s="3"/>
      <c r="I17" s="3"/>
      <c r="J17" s="3"/>
      <c r="K17" s="3"/>
      <c r="L17" s="3"/>
      <c r="M17" s="3"/>
      <c r="N17" s="3"/>
      <c r="O17" s="3"/>
      <c r="P17" s="3">
        <v>14352.405106272299</v>
      </c>
      <c r="Q17" s="3"/>
      <c r="R17" s="3"/>
      <c r="S17" s="3"/>
    </row>
    <row r="18" spans="2:19" x14ac:dyDescent="0.25">
      <c r="B18" s="26" t="s">
        <v>345</v>
      </c>
      <c r="C18" s="3"/>
      <c r="D18" s="3"/>
      <c r="E18" s="3"/>
      <c r="F18" s="3">
        <v>4698.4870813548196</v>
      </c>
      <c r="G18" s="3"/>
      <c r="H18" s="3"/>
      <c r="I18" s="3"/>
      <c r="J18" s="3"/>
      <c r="K18" s="3"/>
      <c r="L18" s="3"/>
      <c r="M18" s="3"/>
      <c r="N18" s="3"/>
      <c r="O18" s="3"/>
      <c r="P18" s="3"/>
      <c r="Q18" s="3"/>
      <c r="R18" s="3"/>
      <c r="S18" s="3"/>
    </row>
    <row r="19" spans="2:19" x14ac:dyDescent="0.25">
      <c r="B19" s="26" t="s">
        <v>347</v>
      </c>
      <c r="C19" s="3"/>
      <c r="D19" s="3"/>
      <c r="E19" s="3"/>
      <c r="F19" s="3"/>
      <c r="G19" s="3"/>
      <c r="H19" s="3"/>
      <c r="I19" s="3">
        <v>3979.23913845467</v>
      </c>
      <c r="J19" s="3"/>
      <c r="K19" s="3"/>
      <c r="L19" s="3"/>
      <c r="M19" s="3"/>
      <c r="N19" s="3"/>
      <c r="O19" s="3"/>
      <c r="P19" s="3"/>
      <c r="Q19" s="3">
        <v>14352.405106272299</v>
      </c>
      <c r="R19" s="3"/>
      <c r="S19" s="3"/>
    </row>
    <row r="20" spans="2:19" x14ac:dyDescent="0.25">
      <c r="B20" s="26" t="s">
        <v>236</v>
      </c>
      <c r="C20" s="3"/>
      <c r="D20" s="3"/>
      <c r="E20" s="3"/>
      <c r="F20" s="3"/>
      <c r="G20" s="3"/>
      <c r="H20" s="3">
        <v>5142.9619749375797</v>
      </c>
      <c r="I20" s="3"/>
      <c r="J20" s="3"/>
      <c r="K20" s="3"/>
      <c r="L20" s="3"/>
      <c r="M20" s="3"/>
      <c r="N20" s="3"/>
      <c r="O20" s="3">
        <v>13794.9293851482</v>
      </c>
      <c r="P20" s="3"/>
      <c r="Q20" s="3"/>
      <c r="R20" s="3">
        <v>782.95619078540904</v>
      </c>
      <c r="S20" s="3"/>
    </row>
    <row r="21" spans="2:19" x14ac:dyDescent="0.25">
      <c r="B21" s="26" t="s">
        <v>223</v>
      </c>
      <c r="C21" s="3"/>
      <c r="D21" s="3"/>
      <c r="E21" s="3"/>
      <c r="F21" s="3"/>
      <c r="G21" s="3"/>
      <c r="H21" s="3"/>
      <c r="I21" s="3"/>
      <c r="J21" s="3"/>
      <c r="K21" s="3">
        <v>3406.7249376840623</v>
      </c>
      <c r="L21" s="3"/>
      <c r="M21" s="3"/>
      <c r="N21" s="3">
        <v>13794.9293851482</v>
      </c>
      <c r="O21" s="3"/>
      <c r="P21" s="3"/>
      <c r="Q21" s="3"/>
      <c r="R21" s="3"/>
      <c r="S21" s="3"/>
    </row>
    <row r="22" spans="2:19" x14ac:dyDescent="0.25">
      <c r="B22" s="26" t="s">
        <v>226</v>
      </c>
      <c r="C22" s="3"/>
      <c r="D22" s="3"/>
      <c r="E22" s="3"/>
      <c r="F22" s="3"/>
      <c r="G22" s="3"/>
      <c r="H22" s="3"/>
      <c r="I22" s="3"/>
      <c r="J22" s="3"/>
      <c r="K22" s="3"/>
      <c r="L22" s="3"/>
      <c r="M22" s="3"/>
      <c r="N22" s="3">
        <v>782.95619078540904</v>
      </c>
      <c r="O22" s="3"/>
      <c r="P22" s="3"/>
      <c r="Q22" s="3"/>
      <c r="R22" s="3"/>
      <c r="S22" s="3"/>
    </row>
    <row r="33" spans="2:29"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row>
    <row r="34" spans="2:29"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row>
    <row r="35" spans="2:29"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row>
    <row r="36" spans="2:29"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row>
    <row r="37" spans="2:29"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row>
    <row r="38" spans="2:29"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row>
    <row r="39" spans="2:29"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row>
    <row r="40" spans="2:29"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row>
    <row r="41" spans="2:29"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row>
    <row r="42" spans="2:29"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row>
    <row r="43" spans="2:29"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row>
    <row r="44" spans="2:29"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row>
    <row r="45" spans="2:29" x14ac:dyDescent="0.25">
      <c r="B45" t="s">
        <v>241</v>
      </c>
      <c r="C45" s="3"/>
      <c r="D45" s="3"/>
      <c r="E45" s="3"/>
      <c r="F45" s="3"/>
      <c r="G45" s="3"/>
      <c r="H45" s="3"/>
      <c r="I45" s="3"/>
      <c r="J45" s="3"/>
      <c r="K45" s="3"/>
      <c r="L45" s="3"/>
      <c r="M45" s="3"/>
      <c r="N45" s="3"/>
      <c r="O45" s="3"/>
      <c r="P45" s="3"/>
      <c r="Q45" s="3"/>
      <c r="R45" s="3"/>
      <c r="S45" s="3"/>
      <c r="T45" s="3"/>
      <c r="U45" s="3"/>
      <c r="V45" s="3"/>
      <c r="W45" s="3"/>
      <c r="X45" s="3"/>
      <c r="Y45" s="3"/>
      <c r="Z45" s="3"/>
      <c r="AA45" s="3"/>
      <c r="AB45" s="3"/>
      <c r="AC45" s="3"/>
    </row>
    <row r="46" spans="2:29" x14ac:dyDescent="0.25">
      <c r="B46" s="1" t="s">
        <v>173</v>
      </c>
      <c r="C46" s="26" t="s">
        <v>140</v>
      </c>
      <c r="D46" s="3"/>
      <c r="E46" s="3"/>
      <c r="F46" s="3"/>
      <c r="G46" s="3"/>
      <c r="H46" s="3"/>
      <c r="I46" s="3"/>
      <c r="J46" s="3"/>
      <c r="K46" s="3"/>
      <c r="L46" s="3"/>
      <c r="M46" s="3"/>
      <c r="N46" s="3"/>
      <c r="O46" s="3"/>
      <c r="P46" s="3"/>
      <c r="Q46" s="3"/>
      <c r="R46" s="3"/>
      <c r="S46" s="3"/>
      <c r="T46" s="3"/>
      <c r="U46" s="3"/>
      <c r="V46" s="3"/>
      <c r="W46" s="3"/>
      <c r="X46" s="3"/>
      <c r="Y46" s="3"/>
      <c r="Z46" s="3"/>
      <c r="AA46" s="3"/>
      <c r="AB46" s="3"/>
      <c r="AC46" s="3"/>
    </row>
    <row r="47" spans="2:29"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row>
    <row r="48" spans="2:29" x14ac:dyDescent="0.25">
      <c r="B48" s="1" t="s">
        <v>14</v>
      </c>
      <c r="C48" s="1" t="s">
        <v>204</v>
      </c>
    </row>
    <row r="49" spans="2:24" x14ac:dyDescent="0.25">
      <c r="B49" s="1" t="s">
        <v>205</v>
      </c>
      <c r="C49" s="26" t="s">
        <v>227</v>
      </c>
      <c r="D49" s="26" t="s">
        <v>238</v>
      </c>
      <c r="E49" s="26" t="s">
        <v>233</v>
      </c>
      <c r="F49" s="26" t="s">
        <v>222</v>
      </c>
      <c r="G49" s="26" t="s">
        <v>237</v>
      </c>
      <c r="H49" s="26" t="s">
        <v>221</v>
      </c>
      <c r="I49" s="26" t="s">
        <v>229</v>
      </c>
      <c r="J49" s="26" t="s">
        <v>236</v>
      </c>
      <c r="K49" s="26" t="s">
        <v>224</v>
      </c>
      <c r="L49" s="26" t="s">
        <v>226</v>
      </c>
      <c r="M49" s="26" t="s">
        <v>223</v>
      </c>
      <c r="N49" s="26" t="s">
        <v>231</v>
      </c>
      <c r="O49" s="26" t="s">
        <v>234</v>
      </c>
      <c r="P49" s="26" t="s">
        <v>225</v>
      </c>
      <c r="Q49" s="26" t="s">
        <v>230</v>
      </c>
      <c r="R49" s="26" t="s">
        <v>232</v>
      </c>
      <c r="S49" s="26" t="s">
        <v>228</v>
      </c>
      <c r="T49" s="26" t="s">
        <v>235</v>
      </c>
      <c r="U49" s="26" t="s">
        <v>345</v>
      </c>
      <c r="V49" s="26" t="s">
        <v>347</v>
      </c>
      <c r="W49" s="26" t="s">
        <v>348</v>
      </c>
      <c r="X49" s="26" t="s">
        <v>346</v>
      </c>
    </row>
    <row r="50" spans="2:24" x14ac:dyDescent="0.25">
      <c r="B50" s="26" t="s">
        <v>221</v>
      </c>
      <c r="C50" s="3">
        <v>2100</v>
      </c>
      <c r="D50" s="3">
        <v>8426.9138843866203</v>
      </c>
      <c r="E50" s="3"/>
      <c r="F50" s="3">
        <v>1800</v>
      </c>
      <c r="G50" s="3"/>
      <c r="H50" s="3"/>
      <c r="I50" s="3">
        <v>5100</v>
      </c>
      <c r="J50" s="3">
        <v>7362.9619749375797</v>
      </c>
      <c r="K50" s="3"/>
      <c r="L50" s="3"/>
      <c r="M50" s="3"/>
      <c r="N50" s="3"/>
      <c r="O50" s="3"/>
      <c r="P50" s="3"/>
      <c r="Q50" s="3"/>
      <c r="R50" s="3"/>
      <c r="S50" s="3"/>
      <c r="T50" s="3"/>
      <c r="U50" s="3">
        <v>8500</v>
      </c>
      <c r="V50" s="3"/>
      <c r="W50" s="3"/>
      <c r="X50" s="3"/>
    </row>
    <row r="51" spans="2:24" x14ac:dyDescent="0.25">
      <c r="B51" s="26" t="s">
        <v>222</v>
      </c>
      <c r="C51" s="3"/>
      <c r="D51" s="3"/>
      <c r="E51" s="3"/>
      <c r="F51" s="3"/>
      <c r="G51" s="3">
        <v>5100</v>
      </c>
      <c r="H51" s="3">
        <v>1800</v>
      </c>
      <c r="I51" s="3"/>
      <c r="J51" s="3"/>
      <c r="K51" s="3"/>
      <c r="L51" s="3"/>
      <c r="M51" s="3"/>
      <c r="N51" s="3"/>
      <c r="O51" s="3"/>
      <c r="P51" s="3"/>
      <c r="Q51" s="3"/>
      <c r="R51" s="3"/>
      <c r="S51" s="3"/>
      <c r="T51" s="3"/>
      <c r="U51" s="3">
        <v>0</v>
      </c>
      <c r="V51" s="3"/>
      <c r="W51" s="3"/>
      <c r="X51" s="3">
        <v>2955</v>
      </c>
    </row>
    <row r="52" spans="2:24" x14ac:dyDescent="0.25">
      <c r="B52" s="26" t="s">
        <v>223</v>
      </c>
      <c r="C52" s="3"/>
      <c r="D52" s="3"/>
      <c r="E52" s="3"/>
      <c r="F52" s="3"/>
      <c r="G52" s="3"/>
      <c r="H52" s="3"/>
      <c r="I52" s="3"/>
      <c r="J52" s="3">
        <v>13794.9293851482</v>
      </c>
      <c r="K52" s="3">
        <v>6108.9320948945897</v>
      </c>
      <c r="L52" s="3">
        <v>2400</v>
      </c>
      <c r="M52" s="3"/>
      <c r="N52" s="3"/>
      <c r="O52" s="3"/>
      <c r="P52" s="3"/>
      <c r="Q52" s="3"/>
      <c r="R52" s="3"/>
      <c r="S52" s="3"/>
      <c r="T52" s="3"/>
      <c r="U52" s="3"/>
      <c r="V52" s="3"/>
      <c r="W52" s="3"/>
      <c r="X52" s="3"/>
    </row>
    <row r="53" spans="2:24" x14ac:dyDescent="0.25">
      <c r="B53" s="26" t="s">
        <v>224</v>
      </c>
      <c r="C53" s="3"/>
      <c r="D53" s="3"/>
      <c r="E53" s="3"/>
      <c r="F53" s="3"/>
      <c r="G53" s="3"/>
      <c r="H53" s="3"/>
      <c r="I53" s="3"/>
      <c r="J53" s="3">
        <v>4050</v>
      </c>
      <c r="K53" s="3"/>
      <c r="L53" s="3"/>
      <c r="M53" s="3">
        <v>6108.9320948945897</v>
      </c>
      <c r="N53" s="3">
        <v>1500</v>
      </c>
      <c r="O53" s="3">
        <v>3900</v>
      </c>
      <c r="P53" s="3"/>
      <c r="Q53" s="3"/>
      <c r="R53" s="3"/>
      <c r="S53" s="3"/>
      <c r="T53" s="3"/>
      <c r="U53" s="3"/>
      <c r="V53" s="3"/>
      <c r="W53" s="3"/>
      <c r="X53" s="3"/>
    </row>
    <row r="54" spans="2:24" x14ac:dyDescent="0.25">
      <c r="B54" s="26" t="s">
        <v>225</v>
      </c>
      <c r="C54" s="3"/>
      <c r="D54" s="3"/>
      <c r="E54" s="3">
        <v>47397.493766327098</v>
      </c>
      <c r="F54" s="3"/>
      <c r="G54" s="3">
        <v>5022.6718336930298</v>
      </c>
      <c r="H54" s="3"/>
      <c r="I54" s="3"/>
      <c r="J54" s="3"/>
      <c r="K54" s="3"/>
      <c r="L54" s="3">
        <v>2100</v>
      </c>
      <c r="M54" s="3"/>
      <c r="N54" s="3"/>
      <c r="O54" s="3"/>
      <c r="P54" s="3"/>
      <c r="Q54" s="3"/>
      <c r="R54" s="3"/>
      <c r="S54" s="3"/>
      <c r="T54" s="3"/>
      <c r="U54" s="3"/>
      <c r="V54" s="3"/>
      <c r="W54" s="3"/>
      <c r="X54" s="3"/>
    </row>
    <row r="55" spans="2:24" x14ac:dyDescent="0.25">
      <c r="B55" s="26" t="s">
        <v>226</v>
      </c>
      <c r="C55" s="3"/>
      <c r="D55" s="3"/>
      <c r="E55" s="3"/>
      <c r="F55" s="3"/>
      <c r="G55" s="3"/>
      <c r="H55" s="3"/>
      <c r="I55" s="3"/>
      <c r="J55" s="3">
        <v>782.95619078540904</v>
      </c>
      <c r="K55" s="3"/>
      <c r="L55" s="3"/>
      <c r="M55" s="3">
        <v>2400</v>
      </c>
      <c r="N55" s="3"/>
      <c r="O55" s="3"/>
      <c r="P55" s="3">
        <v>3600</v>
      </c>
      <c r="Q55" s="3"/>
      <c r="R55" s="3"/>
      <c r="S55" s="3"/>
      <c r="T55" s="3"/>
      <c r="U55" s="3"/>
      <c r="V55" s="3"/>
      <c r="W55" s="3"/>
      <c r="X55" s="3"/>
    </row>
    <row r="56" spans="2:24" x14ac:dyDescent="0.25">
      <c r="B56" s="26" t="s">
        <v>227</v>
      </c>
      <c r="C56" s="3"/>
      <c r="D56" s="3">
        <v>3000</v>
      </c>
      <c r="E56" s="3"/>
      <c r="F56" s="3"/>
      <c r="G56" s="3"/>
      <c r="H56" s="3">
        <v>2100</v>
      </c>
      <c r="I56" s="3">
        <v>3500</v>
      </c>
      <c r="J56" s="3"/>
      <c r="K56" s="3"/>
      <c r="L56" s="3"/>
      <c r="M56" s="3"/>
      <c r="N56" s="3"/>
      <c r="O56" s="3"/>
      <c r="P56" s="3"/>
      <c r="Q56" s="3"/>
      <c r="R56" s="3"/>
      <c r="S56" s="3"/>
      <c r="T56" s="3"/>
      <c r="U56" s="3"/>
      <c r="V56" s="3">
        <v>3979.23913845467</v>
      </c>
      <c r="W56" s="3">
        <v>15300</v>
      </c>
      <c r="X56" s="3"/>
    </row>
    <row r="57" spans="2:24" x14ac:dyDescent="0.25">
      <c r="B57" s="26" t="s">
        <v>228</v>
      </c>
      <c r="C57" s="3"/>
      <c r="D57" s="3"/>
      <c r="E57" s="3"/>
      <c r="F57" s="3"/>
      <c r="G57" s="3"/>
      <c r="H57" s="3"/>
      <c r="I57" s="3">
        <v>5700</v>
      </c>
      <c r="J57" s="3">
        <v>10035</v>
      </c>
      <c r="K57" s="3"/>
      <c r="L57" s="3"/>
      <c r="M57" s="3"/>
      <c r="N57" s="3"/>
      <c r="O57" s="3"/>
      <c r="P57" s="3"/>
      <c r="Q57" s="3">
        <v>5237.3802231897398</v>
      </c>
      <c r="R57" s="3">
        <v>900</v>
      </c>
      <c r="S57" s="3"/>
      <c r="T57" s="3"/>
      <c r="U57" s="3"/>
      <c r="V57" s="3"/>
      <c r="W57" s="3"/>
      <c r="X57" s="3"/>
    </row>
    <row r="58" spans="2:24" x14ac:dyDescent="0.25">
      <c r="B58" s="26" t="s">
        <v>229</v>
      </c>
      <c r="C58" s="3">
        <v>3500</v>
      </c>
      <c r="D58" s="3">
        <v>14384.33596291</v>
      </c>
      <c r="E58" s="3"/>
      <c r="F58" s="3"/>
      <c r="G58" s="3"/>
      <c r="H58" s="3">
        <v>5100</v>
      </c>
      <c r="I58" s="3"/>
      <c r="J58" s="3"/>
      <c r="K58" s="3"/>
      <c r="L58" s="3"/>
      <c r="M58" s="3"/>
      <c r="N58" s="3"/>
      <c r="O58" s="3"/>
      <c r="P58" s="3"/>
      <c r="Q58" s="3"/>
      <c r="R58" s="3">
        <v>11840.666158272799</v>
      </c>
      <c r="S58" s="3">
        <v>7800</v>
      </c>
      <c r="T58" s="3"/>
      <c r="U58" s="3">
        <v>4200</v>
      </c>
      <c r="V58" s="3"/>
      <c r="W58" s="3"/>
      <c r="X58" s="3"/>
    </row>
    <row r="59" spans="2:24" x14ac:dyDescent="0.25">
      <c r="B59" s="26" t="s">
        <v>230</v>
      </c>
      <c r="C59" s="3"/>
      <c r="D59" s="3"/>
      <c r="E59" s="3"/>
      <c r="F59" s="3"/>
      <c r="G59" s="3"/>
      <c r="H59" s="3"/>
      <c r="I59" s="3"/>
      <c r="J59" s="3"/>
      <c r="K59" s="3"/>
      <c r="L59" s="3"/>
      <c r="M59" s="3"/>
      <c r="N59" s="3">
        <v>600</v>
      </c>
      <c r="O59" s="3"/>
      <c r="P59" s="3"/>
      <c r="Q59" s="3"/>
      <c r="R59" s="3">
        <v>521.56920696847396</v>
      </c>
      <c r="S59" s="3">
        <v>4337.3802231897398</v>
      </c>
      <c r="T59" s="3">
        <v>1800</v>
      </c>
      <c r="U59" s="3"/>
      <c r="V59" s="3"/>
      <c r="W59" s="3"/>
      <c r="X59" s="3"/>
    </row>
    <row r="60" spans="2:24" x14ac:dyDescent="0.25">
      <c r="B60" s="26" t="s">
        <v>231</v>
      </c>
      <c r="C60" s="3"/>
      <c r="D60" s="3"/>
      <c r="E60" s="3"/>
      <c r="F60" s="3"/>
      <c r="G60" s="3"/>
      <c r="H60" s="3"/>
      <c r="I60" s="3"/>
      <c r="J60" s="3"/>
      <c r="K60" s="3">
        <v>1200</v>
      </c>
      <c r="L60" s="3"/>
      <c r="M60" s="3"/>
      <c r="N60" s="3"/>
      <c r="O60" s="3">
        <v>0</v>
      </c>
      <c r="P60" s="3"/>
      <c r="Q60" s="3">
        <v>3000</v>
      </c>
      <c r="R60" s="3"/>
      <c r="S60" s="3"/>
      <c r="T60" s="3">
        <v>750</v>
      </c>
      <c r="U60" s="3"/>
      <c r="V60" s="3"/>
      <c r="W60" s="3"/>
      <c r="X60" s="3"/>
    </row>
    <row r="61" spans="2:24" x14ac:dyDescent="0.25">
      <c r="B61" s="26" t="s">
        <v>232</v>
      </c>
      <c r="C61" s="3"/>
      <c r="D61" s="3"/>
      <c r="E61" s="3"/>
      <c r="F61" s="3"/>
      <c r="G61" s="3"/>
      <c r="H61" s="3"/>
      <c r="I61" s="3">
        <v>12140.666158272799</v>
      </c>
      <c r="J61" s="3"/>
      <c r="K61" s="3"/>
      <c r="L61" s="3"/>
      <c r="M61" s="3"/>
      <c r="N61" s="3"/>
      <c r="O61" s="3"/>
      <c r="P61" s="3"/>
      <c r="Q61" s="3">
        <v>521.56920696847396</v>
      </c>
      <c r="R61" s="3"/>
      <c r="S61" s="3">
        <v>11100</v>
      </c>
      <c r="T61" s="3"/>
      <c r="U61" s="3"/>
      <c r="V61" s="3"/>
      <c r="W61" s="3"/>
      <c r="X61" s="3"/>
    </row>
    <row r="62" spans="2:24" x14ac:dyDescent="0.25">
      <c r="B62" s="26" t="s">
        <v>233</v>
      </c>
      <c r="C62" s="3"/>
      <c r="D62" s="3"/>
      <c r="E62" s="3"/>
      <c r="F62" s="3"/>
      <c r="G62" s="3">
        <v>0</v>
      </c>
      <c r="H62" s="3"/>
      <c r="I62" s="3"/>
      <c r="J62" s="3"/>
      <c r="K62" s="3"/>
      <c r="L62" s="3"/>
      <c r="M62" s="3"/>
      <c r="N62" s="3"/>
      <c r="O62" s="3"/>
      <c r="P62" s="3">
        <v>47397.493766327098</v>
      </c>
      <c r="Q62" s="3"/>
      <c r="R62" s="3"/>
      <c r="S62" s="3"/>
      <c r="T62" s="3"/>
      <c r="U62" s="3"/>
      <c r="V62" s="3"/>
      <c r="W62" s="3"/>
      <c r="X62" s="3">
        <v>32775.253042392098</v>
      </c>
    </row>
    <row r="63" spans="2:24" x14ac:dyDescent="0.25">
      <c r="B63" s="26" t="s">
        <v>234</v>
      </c>
      <c r="C63" s="3"/>
      <c r="D63" s="3"/>
      <c r="E63" s="3"/>
      <c r="F63" s="3"/>
      <c r="G63" s="3"/>
      <c r="H63" s="3"/>
      <c r="I63" s="3"/>
      <c r="J63" s="3"/>
      <c r="K63" s="3">
        <v>3900</v>
      </c>
      <c r="L63" s="3"/>
      <c r="M63" s="3"/>
      <c r="N63" s="3">
        <v>1800</v>
      </c>
      <c r="O63" s="3"/>
      <c r="P63" s="3"/>
      <c r="Q63" s="3"/>
      <c r="R63" s="3"/>
      <c r="S63" s="3"/>
      <c r="T63" s="3">
        <v>9900</v>
      </c>
      <c r="U63" s="3"/>
      <c r="V63" s="3"/>
      <c r="W63" s="3"/>
      <c r="X63" s="3"/>
    </row>
    <row r="64" spans="2:24" x14ac:dyDescent="0.25">
      <c r="B64" s="26" t="s">
        <v>235</v>
      </c>
      <c r="C64" s="3"/>
      <c r="D64" s="3"/>
      <c r="E64" s="3"/>
      <c r="F64" s="3"/>
      <c r="G64" s="3"/>
      <c r="H64" s="3"/>
      <c r="I64" s="3"/>
      <c r="J64" s="3">
        <v>21900</v>
      </c>
      <c r="K64" s="3"/>
      <c r="L64" s="3"/>
      <c r="M64" s="3"/>
      <c r="N64" s="3">
        <v>900</v>
      </c>
      <c r="O64" s="3">
        <v>9900</v>
      </c>
      <c r="P64" s="3"/>
      <c r="Q64" s="3">
        <v>3000</v>
      </c>
      <c r="R64" s="3"/>
      <c r="S64" s="3"/>
      <c r="T64" s="3"/>
      <c r="U64" s="3"/>
      <c r="V64" s="3"/>
      <c r="W64" s="3"/>
      <c r="X64" s="3"/>
    </row>
    <row r="65" spans="2:24" x14ac:dyDescent="0.25">
      <c r="B65" s="26" t="s">
        <v>236</v>
      </c>
      <c r="C65" s="3"/>
      <c r="D65" s="3"/>
      <c r="E65" s="3"/>
      <c r="F65" s="3"/>
      <c r="G65" s="3">
        <v>19500</v>
      </c>
      <c r="H65" s="3">
        <v>7182.9619749375797</v>
      </c>
      <c r="I65" s="3"/>
      <c r="J65" s="3"/>
      <c r="K65" s="3">
        <v>4050</v>
      </c>
      <c r="L65" s="3">
        <v>782.95619078540904</v>
      </c>
      <c r="M65" s="3">
        <v>13794.9293851482</v>
      </c>
      <c r="N65" s="3"/>
      <c r="O65" s="3"/>
      <c r="P65" s="3"/>
      <c r="Q65" s="3"/>
      <c r="R65" s="3"/>
      <c r="S65" s="3">
        <v>9885</v>
      </c>
      <c r="T65" s="3">
        <v>21900</v>
      </c>
      <c r="U65" s="3"/>
      <c r="V65" s="3"/>
      <c r="W65" s="3"/>
      <c r="X65" s="3"/>
    </row>
    <row r="66" spans="2:24" x14ac:dyDescent="0.25">
      <c r="B66" s="26" t="s">
        <v>237</v>
      </c>
      <c r="C66" s="3"/>
      <c r="D66" s="3"/>
      <c r="E66" s="3">
        <v>0</v>
      </c>
      <c r="F66" s="3">
        <v>3900</v>
      </c>
      <c r="G66" s="3"/>
      <c r="H66" s="3"/>
      <c r="I66" s="3"/>
      <c r="J66" s="3">
        <v>9600</v>
      </c>
      <c r="K66" s="3"/>
      <c r="L66" s="3"/>
      <c r="M66" s="3"/>
      <c r="N66" s="3"/>
      <c r="O66" s="3"/>
      <c r="P66" s="3">
        <v>5022.6718336930298</v>
      </c>
      <c r="Q66" s="3"/>
      <c r="R66" s="3"/>
      <c r="S66" s="3"/>
      <c r="T66" s="3"/>
      <c r="U66" s="3">
        <v>6528.4870813548196</v>
      </c>
      <c r="V66" s="3"/>
      <c r="W66" s="3"/>
      <c r="X66" s="3"/>
    </row>
    <row r="67" spans="2:24" x14ac:dyDescent="0.25">
      <c r="B67" s="26" t="s">
        <v>238</v>
      </c>
      <c r="C67" s="3">
        <v>3000</v>
      </c>
      <c r="D67" s="3"/>
      <c r="E67" s="3"/>
      <c r="F67" s="3"/>
      <c r="G67" s="3"/>
      <c r="H67" s="3">
        <v>8426.9138843866203</v>
      </c>
      <c r="I67" s="3">
        <v>14384.33596291</v>
      </c>
      <c r="J67" s="3"/>
      <c r="K67" s="3"/>
      <c r="L67" s="3"/>
      <c r="M67" s="3"/>
      <c r="N67" s="3"/>
      <c r="O67" s="3"/>
      <c r="P67" s="3"/>
      <c r="Q67" s="3"/>
      <c r="R67" s="3"/>
      <c r="S67" s="3"/>
      <c r="T67" s="3"/>
      <c r="U67" s="3"/>
      <c r="V67" s="3"/>
      <c r="W67" s="3"/>
      <c r="X67" s="3"/>
    </row>
    <row r="68" spans="2:24" x14ac:dyDescent="0.25">
      <c r="B68" s="26" t="s">
        <v>346</v>
      </c>
      <c r="C68" s="3"/>
      <c r="D68" s="3"/>
      <c r="E68" s="3">
        <v>32775.253042392098</v>
      </c>
      <c r="F68" s="3">
        <v>3000</v>
      </c>
      <c r="G68" s="3"/>
      <c r="H68" s="3"/>
      <c r="I68" s="3"/>
      <c r="J68" s="3"/>
      <c r="K68" s="3"/>
      <c r="L68" s="3"/>
      <c r="M68" s="3"/>
      <c r="N68" s="3"/>
      <c r="O68" s="3"/>
      <c r="P68" s="3"/>
      <c r="Q68" s="3"/>
      <c r="R68" s="3"/>
      <c r="S68" s="3"/>
      <c r="T68" s="3"/>
      <c r="U68" s="3">
        <v>9030</v>
      </c>
      <c r="V68" s="3">
        <v>23382.405106272301</v>
      </c>
      <c r="W68" s="3">
        <v>18060</v>
      </c>
      <c r="X68" s="3"/>
    </row>
    <row r="69" spans="2:24" x14ac:dyDescent="0.25">
      <c r="B69" s="26" t="s">
        <v>345</v>
      </c>
      <c r="C69" s="3"/>
      <c r="D69" s="3"/>
      <c r="E69" s="3"/>
      <c r="F69" s="3">
        <v>0</v>
      </c>
      <c r="G69" s="3">
        <v>6498.4870813548196</v>
      </c>
      <c r="H69" s="3">
        <v>8500</v>
      </c>
      <c r="I69" s="3">
        <v>4200</v>
      </c>
      <c r="J69" s="3"/>
      <c r="K69" s="3"/>
      <c r="L69" s="3"/>
      <c r="M69" s="3"/>
      <c r="N69" s="3"/>
      <c r="O69" s="3"/>
      <c r="P69" s="3"/>
      <c r="Q69" s="3"/>
      <c r="R69" s="3"/>
      <c r="S69" s="3"/>
      <c r="T69" s="3"/>
      <c r="U69" s="3"/>
      <c r="V69" s="3"/>
      <c r="W69" s="3">
        <v>25902</v>
      </c>
      <c r="X69" s="3">
        <v>9030</v>
      </c>
    </row>
    <row r="70" spans="2:24" x14ac:dyDescent="0.25">
      <c r="B70" s="26" t="s">
        <v>347</v>
      </c>
      <c r="C70" s="3">
        <v>3979.23913845467</v>
      </c>
      <c r="D70" s="3"/>
      <c r="E70" s="3"/>
      <c r="F70" s="3"/>
      <c r="G70" s="3"/>
      <c r="H70" s="3"/>
      <c r="I70" s="3"/>
      <c r="J70" s="3"/>
      <c r="K70" s="3"/>
      <c r="L70" s="3"/>
      <c r="M70" s="3"/>
      <c r="N70" s="3"/>
      <c r="O70" s="3"/>
      <c r="P70" s="3"/>
      <c r="Q70" s="3"/>
      <c r="R70" s="3"/>
      <c r="S70" s="3"/>
      <c r="T70" s="3"/>
      <c r="U70" s="3"/>
      <c r="V70" s="3"/>
      <c r="W70" s="3">
        <v>43248</v>
      </c>
      <c r="X70" s="3">
        <v>23382.405106272301</v>
      </c>
    </row>
    <row r="71" spans="2:24" x14ac:dyDescent="0.25">
      <c r="B71" s="26" t="s">
        <v>348</v>
      </c>
      <c r="C71" s="3">
        <v>17700</v>
      </c>
      <c r="D71" s="3"/>
      <c r="E71" s="3"/>
      <c r="F71" s="3"/>
      <c r="G71" s="3"/>
      <c r="H71" s="3"/>
      <c r="I71" s="3"/>
      <c r="J71" s="3"/>
      <c r="K71" s="3"/>
      <c r="L71" s="3"/>
      <c r="M71" s="3"/>
      <c r="N71" s="3"/>
      <c r="O71" s="3"/>
      <c r="P71" s="3"/>
      <c r="Q71" s="3"/>
      <c r="R71" s="3"/>
      <c r="S71" s="3"/>
      <c r="T71" s="3"/>
      <c r="U71" s="3">
        <v>25902</v>
      </c>
      <c r="V71" s="3">
        <v>43248</v>
      </c>
      <c r="W71" s="3"/>
      <c r="X71" s="3">
        <v>18060</v>
      </c>
    </row>
  </sheetData>
  <pageMargins left="0.7" right="0.7" top="0.75" bottom="0.75" header="0.3" footer="0.3"/>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P12"/>
  <sheetViews>
    <sheetView workbookViewId="0">
      <selection activeCell="F6" sqref="F6:F101"/>
    </sheetView>
  </sheetViews>
  <sheetFormatPr defaultRowHeight="15" x14ac:dyDescent="0.25"/>
  <cols>
    <col min="2" max="2" width="12.5703125" customWidth="1"/>
    <col min="3" max="3" width="7.85546875" customWidth="1"/>
    <col min="4" max="4" width="7.85546875" bestFit="1" customWidth="1"/>
    <col min="5" max="15" width="20" bestFit="1" customWidth="1"/>
    <col min="16" max="16" width="12" customWidth="1"/>
    <col min="17" max="17" width="20" bestFit="1" customWidth="1"/>
    <col min="18" max="18" width="12" bestFit="1" customWidth="1"/>
  </cols>
  <sheetData>
    <row r="3" spans="2:16" x14ac:dyDescent="0.25">
      <c r="B3" s="1" t="s">
        <v>14</v>
      </c>
      <c r="E3" s="1" t="s">
        <v>11</v>
      </c>
      <c r="F3" s="1" t="s">
        <v>213</v>
      </c>
    </row>
    <row r="4" spans="2:16" x14ac:dyDescent="0.25">
      <c r="E4" s="26" t="s">
        <v>6</v>
      </c>
      <c r="F4" s="26" t="s">
        <v>16</v>
      </c>
      <c r="G4" s="26" t="s">
        <v>17</v>
      </c>
      <c r="H4" s="26" t="s">
        <v>18</v>
      </c>
      <c r="I4" s="26" t="s">
        <v>19</v>
      </c>
      <c r="J4" s="26" t="s">
        <v>20</v>
      </c>
      <c r="K4" s="26" t="s">
        <v>7</v>
      </c>
      <c r="L4" s="26" t="s">
        <v>8</v>
      </c>
      <c r="M4" s="26" t="s">
        <v>212</v>
      </c>
      <c r="N4" s="26" t="s">
        <v>258</v>
      </c>
      <c r="O4" s="26" t="s">
        <v>328</v>
      </c>
      <c r="P4" s="26" t="s">
        <v>0</v>
      </c>
    </row>
    <row r="5" spans="2:16" x14ac:dyDescent="0.25">
      <c r="B5" s="1" t="s">
        <v>120</v>
      </c>
      <c r="C5" s="1" t="s">
        <v>15</v>
      </c>
      <c r="D5" s="1" t="s">
        <v>62</v>
      </c>
      <c r="E5" s="26" t="s">
        <v>214</v>
      </c>
      <c r="F5" s="26" t="s">
        <v>214</v>
      </c>
      <c r="G5" s="26" t="s">
        <v>214</v>
      </c>
      <c r="H5" s="26" t="s">
        <v>214</v>
      </c>
      <c r="I5" s="26" t="s">
        <v>214</v>
      </c>
      <c r="J5" s="26" t="s">
        <v>214</v>
      </c>
      <c r="K5" s="26" t="s">
        <v>214</v>
      </c>
      <c r="L5" s="26" t="s">
        <v>214</v>
      </c>
      <c r="M5" s="26" t="s">
        <v>214</v>
      </c>
      <c r="N5" s="26" t="s">
        <v>214</v>
      </c>
      <c r="O5" s="26" t="s">
        <v>214</v>
      </c>
    </row>
    <row r="6" spans="2:16" x14ac:dyDescent="0.25">
      <c r="B6" s="26" t="s">
        <v>330</v>
      </c>
      <c r="C6" s="26" t="s">
        <v>331</v>
      </c>
      <c r="D6" s="26" t="s">
        <v>35</v>
      </c>
      <c r="E6" s="3">
        <v>8194.8939748907687</v>
      </c>
      <c r="F6" s="3">
        <v>3516.1726758427199</v>
      </c>
      <c r="G6" s="3">
        <v>29182.03737969714</v>
      </c>
      <c r="H6" s="3">
        <v>150450.1909935273</v>
      </c>
      <c r="I6" s="3">
        <v>2027.223324281849</v>
      </c>
      <c r="J6" s="3">
        <v>3728.76320616153</v>
      </c>
      <c r="K6" s="3">
        <v>42024.492292774106</v>
      </c>
      <c r="L6" s="3">
        <v>42043.062255855795</v>
      </c>
      <c r="M6" s="3">
        <v>97045.991030435704</v>
      </c>
      <c r="N6" s="3">
        <v>49284.245423206303</v>
      </c>
      <c r="O6" s="3">
        <v>30393.672018356701</v>
      </c>
      <c r="P6" s="3">
        <v>457890.74457502994</v>
      </c>
    </row>
    <row r="7" spans="2:16" x14ac:dyDescent="0.25">
      <c r="B7" s="26" t="s">
        <v>330</v>
      </c>
      <c r="C7" s="26" t="s">
        <v>331</v>
      </c>
      <c r="D7" s="26" t="s">
        <v>197</v>
      </c>
      <c r="E7" s="3">
        <v>12950.62526131722</v>
      </c>
      <c r="F7" s="3">
        <v>3524.0830755634197</v>
      </c>
      <c r="G7" s="3">
        <v>35633.678692131602</v>
      </c>
      <c r="H7" s="3">
        <v>209080.61439931262</v>
      </c>
      <c r="I7" s="3">
        <v>3468.7320444373304</v>
      </c>
      <c r="J7" s="3">
        <v>4084.6468827599101</v>
      </c>
      <c r="K7" s="3">
        <v>51813.274296511809</v>
      </c>
      <c r="L7" s="3">
        <v>54535.674942452904</v>
      </c>
      <c r="M7" s="3">
        <v>135623.50214698</v>
      </c>
      <c r="N7" s="3">
        <v>69307.271385126907</v>
      </c>
      <c r="O7" s="3">
        <v>42569.924793653394</v>
      </c>
      <c r="P7" s="3">
        <v>622592.02792024717</v>
      </c>
    </row>
    <row r="8" spans="2:16" x14ac:dyDescent="0.25">
      <c r="B8" s="26" t="s">
        <v>330</v>
      </c>
      <c r="C8" s="26" t="s">
        <v>331</v>
      </c>
      <c r="D8" s="26" t="s">
        <v>217</v>
      </c>
      <c r="E8" s="3">
        <v>13627.685591332109</v>
      </c>
      <c r="F8" s="3">
        <v>4461.4654424641103</v>
      </c>
      <c r="G8" s="3">
        <v>34999.045590521702</v>
      </c>
      <c r="H8" s="3">
        <v>211116.65482626593</v>
      </c>
      <c r="I8" s="3">
        <v>3917.7799076008696</v>
      </c>
      <c r="J8" s="3">
        <v>5322.2243527327</v>
      </c>
      <c r="K8" s="3">
        <v>52927.254704103325</v>
      </c>
      <c r="L8" s="3">
        <v>55800.831918070813</v>
      </c>
      <c r="M8" s="3">
        <v>151369.21157659829</v>
      </c>
      <c r="N8" s="3">
        <v>79613.240630232991</v>
      </c>
      <c r="O8" s="3">
        <v>47268.946454386198</v>
      </c>
      <c r="P8" s="3">
        <v>660424.34099430905</v>
      </c>
    </row>
    <row r="9" spans="2:16" x14ac:dyDescent="0.25">
      <c r="B9" s="26" t="s">
        <v>330</v>
      </c>
      <c r="C9" s="26" t="s">
        <v>332</v>
      </c>
      <c r="D9" s="26" t="s">
        <v>35</v>
      </c>
      <c r="E9" s="3">
        <v>6989.7899999746987</v>
      </c>
      <c r="F9" s="3">
        <v>2539.2383103386178</v>
      </c>
      <c r="G9" s="3">
        <v>21258.823242132632</v>
      </c>
      <c r="H9" s="3">
        <v>128748.13662783803</v>
      </c>
      <c r="I9" s="3">
        <v>1809.2073327459188</v>
      </c>
      <c r="J9" s="3">
        <v>3324.7871408336182</v>
      </c>
      <c r="K9" s="3">
        <v>32696.442649816021</v>
      </c>
      <c r="L9" s="3">
        <v>32000.635647523741</v>
      </c>
      <c r="M9" s="3">
        <v>71385.430878076906</v>
      </c>
      <c r="N9" s="3">
        <v>43945.366694500502</v>
      </c>
      <c r="O9" s="3">
        <v>28760.678675265182</v>
      </c>
      <c r="P9" s="3">
        <v>373458.53719904582</v>
      </c>
    </row>
    <row r="10" spans="2:16" x14ac:dyDescent="0.25">
      <c r="B10" s="26" t="s">
        <v>330</v>
      </c>
      <c r="C10" s="26" t="s">
        <v>332</v>
      </c>
      <c r="D10" s="26" t="s">
        <v>197</v>
      </c>
      <c r="E10" s="3">
        <v>10948.215485673751</v>
      </c>
      <c r="F10" s="3">
        <v>2835.8782998641582</v>
      </c>
      <c r="G10" s="3">
        <v>25487.86303713909</v>
      </c>
      <c r="H10" s="3">
        <v>186772.14675831184</v>
      </c>
      <c r="I10" s="3">
        <v>2990.3984510674472</v>
      </c>
      <c r="J10" s="3">
        <v>4232.1302081970898</v>
      </c>
      <c r="K10" s="3">
        <v>39546.200037043644</v>
      </c>
      <c r="L10" s="3">
        <v>41790.759854013828</v>
      </c>
      <c r="M10" s="3">
        <v>107667.65778812081</v>
      </c>
      <c r="N10" s="3">
        <v>62377.139107753901</v>
      </c>
      <c r="O10" s="3">
        <v>36686.301282922796</v>
      </c>
      <c r="P10" s="3">
        <v>521334.6903101083</v>
      </c>
    </row>
    <row r="11" spans="2:16" x14ac:dyDescent="0.25">
      <c r="B11" s="26" t="s">
        <v>330</v>
      </c>
      <c r="C11" s="26" t="s">
        <v>332</v>
      </c>
      <c r="D11" s="26" t="s">
        <v>217</v>
      </c>
      <c r="E11" s="3">
        <v>10929.48900187998</v>
      </c>
      <c r="F11" s="3">
        <v>2986.17589455709</v>
      </c>
      <c r="G11" s="3">
        <v>24545.613017281801</v>
      </c>
      <c r="H11" s="3">
        <v>192804.85913446973</v>
      </c>
      <c r="I11" s="3">
        <v>2876.5095002650951</v>
      </c>
      <c r="J11" s="3">
        <v>4491.8291073364398</v>
      </c>
      <c r="K11" s="3">
        <v>37611.031225230567</v>
      </c>
      <c r="L11" s="3">
        <v>41465.253190302057</v>
      </c>
      <c r="M11" s="3">
        <v>120336.55069353069</v>
      </c>
      <c r="N11" s="3">
        <v>62796.516211234499</v>
      </c>
      <c r="O11" s="3">
        <v>42597.191843909102</v>
      </c>
      <c r="P11" s="3">
        <v>543441.01881999709</v>
      </c>
    </row>
    <row r="12" spans="2:16" x14ac:dyDescent="0.25">
      <c r="B12" s="26" t="s">
        <v>0</v>
      </c>
      <c r="E12" s="3">
        <v>63640.69931506853</v>
      </c>
      <c r="F12" s="3">
        <v>19863.013698630115</v>
      </c>
      <c r="G12" s="3">
        <v>171107.06095890398</v>
      </c>
      <c r="H12" s="3">
        <v>1078972.6027397255</v>
      </c>
      <c r="I12" s="3">
        <v>17089.85056039851</v>
      </c>
      <c r="J12" s="3">
        <v>25184.380898021285</v>
      </c>
      <c r="K12" s="3">
        <v>256618.69520547948</v>
      </c>
      <c r="L12" s="3">
        <v>267636.21780821914</v>
      </c>
      <c r="M12" s="3">
        <v>683428.34411374235</v>
      </c>
      <c r="N12" s="3">
        <v>367323.77945205511</v>
      </c>
      <c r="O12" s="3">
        <v>228276.71506849339</v>
      </c>
      <c r="P12" s="3">
        <v>3179141.359818738</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2:G38"/>
  <sheetViews>
    <sheetView workbookViewId="0">
      <selection activeCell="G8" sqref="G8"/>
    </sheetView>
  </sheetViews>
  <sheetFormatPr defaultRowHeight="15" x14ac:dyDescent="0.25"/>
  <cols>
    <col min="3" max="3" width="17.7109375" customWidth="1"/>
    <col min="4" max="4" width="16.28515625" customWidth="1"/>
    <col min="5" max="7" width="12" customWidth="1"/>
    <col min="8" max="8" width="10" customWidth="1"/>
    <col min="9" max="9" width="11.28515625" customWidth="1"/>
    <col min="10" max="10" width="8.7109375" customWidth="1"/>
    <col min="11" max="12" width="12" bestFit="1" customWidth="1"/>
    <col min="13" max="13" width="11" bestFit="1" customWidth="1"/>
    <col min="14" max="14" width="12" bestFit="1" customWidth="1"/>
  </cols>
  <sheetData>
    <row r="2" spans="3:7" x14ac:dyDescent="0.25">
      <c r="C2" s="1" t="s">
        <v>120</v>
      </c>
      <c r="D2" s="26" t="s">
        <v>140</v>
      </c>
    </row>
    <row r="4" spans="3:7" x14ac:dyDescent="0.25">
      <c r="C4" s="1" t="s">
        <v>13</v>
      </c>
      <c r="D4" s="1" t="s">
        <v>33</v>
      </c>
    </row>
    <row r="5" spans="3:7" x14ac:dyDescent="0.25">
      <c r="C5" s="1" t="s">
        <v>34</v>
      </c>
      <c r="D5" s="26" t="s">
        <v>216</v>
      </c>
      <c r="E5" s="26" t="s">
        <v>349</v>
      </c>
      <c r="F5" s="26" t="s">
        <v>350</v>
      </c>
      <c r="G5" s="26" t="s">
        <v>0</v>
      </c>
    </row>
    <row r="6" spans="3:7" x14ac:dyDescent="0.25">
      <c r="C6" s="2" t="s">
        <v>6</v>
      </c>
      <c r="D6" s="3">
        <v>30.971806999999998</v>
      </c>
      <c r="E6" s="3">
        <v>30.971806999999998</v>
      </c>
      <c r="F6" s="3">
        <v>30.971806999999998</v>
      </c>
      <c r="G6" s="3">
        <v>92.915420999999995</v>
      </c>
    </row>
    <row r="7" spans="3:7" x14ac:dyDescent="0.25">
      <c r="C7" s="2" t="s">
        <v>16</v>
      </c>
      <c r="D7" s="3">
        <v>9.9999999999999893</v>
      </c>
      <c r="E7" s="3">
        <v>9</v>
      </c>
      <c r="F7" s="3">
        <v>9.9999999999999893</v>
      </c>
      <c r="G7" s="3">
        <v>28.999999999999979</v>
      </c>
    </row>
    <row r="8" spans="3:7" x14ac:dyDescent="0.25">
      <c r="C8" s="2" t="s">
        <v>17</v>
      </c>
      <c r="D8" s="3">
        <v>83.272103000000001</v>
      </c>
      <c r="E8" s="3">
        <v>83.272103000000001</v>
      </c>
      <c r="F8" s="3">
        <v>83.272103000000001</v>
      </c>
      <c r="G8" s="3">
        <v>249.81630899999999</v>
      </c>
    </row>
    <row r="9" spans="3:7" x14ac:dyDescent="0.25">
      <c r="C9" s="2" t="s">
        <v>18</v>
      </c>
      <c r="D9" s="3">
        <v>525.1</v>
      </c>
      <c r="E9" s="3">
        <v>525.1</v>
      </c>
      <c r="F9" s="3">
        <v>525.1</v>
      </c>
      <c r="G9" s="3">
        <v>1575.3000000000002</v>
      </c>
    </row>
    <row r="10" spans="3:7" x14ac:dyDescent="0.25">
      <c r="C10" s="2" t="s">
        <v>19</v>
      </c>
      <c r="D10" s="3">
        <v>8.4820909090909105</v>
      </c>
      <c r="E10" s="3">
        <v>7.9870000000000001</v>
      </c>
      <c r="F10" s="3">
        <v>8.4820909090909105</v>
      </c>
      <c r="G10" s="3">
        <v>24.951181818181819</v>
      </c>
    </row>
    <row r="11" spans="3:7" x14ac:dyDescent="0.25">
      <c r="C11" s="2" t="s">
        <v>20</v>
      </c>
      <c r="D11" s="3">
        <v>12.944033888888899</v>
      </c>
      <c r="E11" s="3">
        <v>10.881128333333301</v>
      </c>
      <c r="F11" s="3">
        <v>12.944033888888899</v>
      </c>
      <c r="G11" s="3">
        <v>36.7691961111111</v>
      </c>
    </row>
    <row r="12" spans="3:7" x14ac:dyDescent="0.25">
      <c r="C12" s="2" t="s">
        <v>7</v>
      </c>
      <c r="D12" s="3">
        <v>124.887765</v>
      </c>
      <c r="E12" s="3">
        <v>124.887765</v>
      </c>
      <c r="F12" s="3">
        <v>124.887765</v>
      </c>
      <c r="G12" s="3">
        <v>374.66329500000001</v>
      </c>
    </row>
    <row r="13" spans="3:7" x14ac:dyDescent="0.25">
      <c r="C13" s="2" t="s">
        <v>8</v>
      </c>
      <c r="D13" s="3">
        <v>130.24962600000001</v>
      </c>
      <c r="E13" s="3">
        <v>130.24962600000001</v>
      </c>
      <c r="F13" s="3">
        <v>130.24962600000001</v>
      </c>
      <c r="G13" s="3">
        <v>390.74887799999999</v>
      </c>
    </row>
    <row r="14" spans="3:7" x14ac:dyDescent="0.25">
      <c r="C14" s="2" t="s">
        <v>212</v>
      </c>
      <c r="D14" s="3">
        <v>338.65120252807901</v>
      </c>
      <c r="E14" s="3">
        <v>320.50297734990602</v>
      </c>
      <c r="F14" s="3">
        <v>338.65120252807901</v>
      </c>
      <c r="G14" s="3">
        <v>997.80538240606404</v>
      </c>
    </row>
    <row r="15" spans="3:7" x14ac:dyDescent="0.25">
      <c r="C15" s="2" t="s">
        <v>258</v>
      </c>
      <c r="D15" s="3">
        <v>185.18916300000001</v>
      </c>
      <c r="E15" s="3">
        <v>165.91439199999999</v>
      </c>
      <c r="F15" s="3">
        <v>185.18916300000001</v>
      </c>
      <c r="G15" s="3">
        <v>536.29271800000004</v>
      </c>
    </row>
    <row r="16" spans="3:7" x14ac:dyDescent="0.25">
      <c r="C16" s="2" t="s">
        <v>328</v>
      </c>
      <c r="D16" s="3">
        <v>111.094668</v>
      </c>
      <c r="E16" s="3">
        <v>111.094668</v>
      </c>
      <c r="F16" s="3">
        <v>111.094668</v>
      </c>
      <c r="G16" s="3">
        <v>333.28400399999998</v>
      </c>
    </row>
    <row r="17" spans="3:7" x14ac:dyDescent="0.25">
      <c r="C17" s="2" t="s">
        <v>0</v>
      </c>
      <c r="D17" s="3">
        <v>1560.8424593260588</v>
      </c>
      <c r="E17" s="3">
        <v>1519.8614666832391</v>
      </c>
      <c r="F17" s="3">
        <v>1560.8424593260588</v>
      </c>
      <c r="G17" s="3">
        <v>4641.5463853353567</v>
      </c>
    </row>
    <row r="26" spans="3:7" x14ac:dyDescent="0.25">
      <c r="E26" s="2"/>
      <c r="F26" s="7"/>
    </row>
    <row r="27" spans="3:7" x14ac:dyDescent="0.25">
      <c r="E27" s="2"/>
      <c r="F27" s="7"/>
    </row>
    <row r="28" spans="3:7" x14ac:dyDescent="0.25">
      <c r="E28" s="2"/>
      <c r="F28" s="7"/>
    </row>
    <row r="29" spans="3:7" x14ac:dyDescent="0.25">
      <c r="E29" s="2"/>
      <c r="F29" s="7"/>
    </row>
    <row r="30" spans="3:7" x14ac:dyDescent="0.25">
      <c r="E30" s="2"/>
      <c r="F30" s="7"/>
    </row>
    <row r="31" spans="3:7" x14ac:dyDescent="0.25">
      <c r="E31" s="2"/>
      <c r="F31" s="7"/>
    </row>
    <row r="32" spans="3:7"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G15"/>
  <sheetViews>
    <sheetView zoomScale="85" zoomScaleNormal="85" workbookViewId="0">
      <selection activeCell="H8" sqref="H8"/>
    </sheetView>
  </sheetViews>
  <sheetFormatPr defaultRowHeight="15" x14ac:dyDescent="0.25"/>
  <cols>
    <col min="2" max="2" width="18" customWidth="1"/>
    <col min="3" max="3" width="7.7109375" customWidth="1"/>
    <col min="4" max="6" width="12.5703125" customWidth="1"/>
    <col min="7" max="7" width="12.28515625" customWidth="1"/>
    <col min="8" max="8" width="12.5703125" customWidth="1"/>
    <col min="9" max="9" width="12.28515625" bestFit="1" customWidth="1"/>
    <col min="10" max="10" width="12.28515625" customWidth="1"/>
    <col min="11" max="14" width="50.5703125" bestFit="1" customWidth="1"/>
    <col min="15" max="15" width="12.28515625" bestFit="1" customWidth="1"/>
    <col min="16" max="17" width="53.28515625" bestFit="1" customWidth="1"/>
    <col min="18" max="18" width="12.28515625" bestFit="1" customWidth="1"/>
    <col min="19" max="27" width="25.140625" customWidth="1"/>
    <col min="28" max="29" width="12.28515625" customWidth="1"/>
    <col min="30" max="30" width="12.28515625" bestFit="1" customWidth="1"/>
  </cols>
  <sheetData>
    <row r="2" spans="2:7" x14ac:dyDescent="0.25">
      <c r="B2" s="1" t="s">
        <v>14</v>
      </c>
      <c r="D2" s="1" t="s">
        <v>12</v>
      </c>
    </row>
    <row r="3" spans="2:7" x14ac:dyDescent="0.25">
      <c r="B3" s="1" t="s">
        <v>11</v>
      </c>
      <c r="C3" s="1" t="s">
        <v>120</v>
      </c>
      <c r="D3" s="26" t="s">
        <v>9</v>
      </c>
      <c r="E3" s="26" t="s">
        <v>143</v>
      </c>
      <c r="F3" s="26" t="s">
        <v>220</v>
      </c>
      <c r="G3" s="26" t="s">
        <v>0</v>
      </c>
    </row>
    <row r="4" spans="2:7" x14ac:dyDescent="0.25">
      <c r="B4" s="26" t="s">
        <v>6</v>
      </c>
      <c r="C4" s="26" t="s">
        <v>330</v>
      </c>
      <c r="D4" s="3"/>
      <c r="E4" s="3">
        <v>753.89715720880997</v>
      </c>
      <c r="F4" s="3">
        <v>74.7839979263495</v>
      </c>
      <c r="G4" s="3">
        <v>828.68115513515943</v>
      </c>
    </row>
    <row r="5" spans="2:7" x14ac:dyDescent="0.25">
      <c r="B5" s="26" t="s">
        <v>16</v>
      </c>
      <c r="C5" s="26" t="s">
        <v>330</v>
      </c>
      <c r="D5" s="3">
        <v>87105.540003572474</v>
      </c>
      <c r="E5" s="3"/>
      <c r="F5" s="3">
        <v>8.6468480466768298</v>
      </c>
      <c r="G5" s="3">
        <v>87114.186851619146</v>
      </c>
    </row>
    <row r="6" spans="2:7" x14ac:dyDescent="0.25">
      <c r="B6" s="26" t="s">
        <v>17</v>
      </c>
      <c r="C6" s="26" t="s">
        <v>330</v>
      </c>
      <c r="D6" s="3"/>
      <c r="E6" s="3">
        <v>3731.0993909941417</v>
      </c>
      <c r="F6" s="3">
        <v>71.487478561734093</v>
      </c>
      <c r="G6" s="3">
        <v>3802.5868695558756</v>
      </c>
    </row>
    <row r="7" spans="2:7" x14ac:dyDescent="0.25">
      <c r="B7" s="26" t="s">
        <v>18</v>
      </c>
      <c r="C7" s="26" t="s">
        <v>330</v>
      </c>
      <c r="D7" s="3">
        <v>4983.5608393789198</v>
      </c>
      <c r="E7" s="3">
        <v>3726.6246539588606</v>
      </c>
      <c r="F7" s="3">
        <v>357.659899651822</v>
      </c>
      <c r="G7" s="3">
        <v>9067.8453929896023</v>
      </c>
    </row>
    <row r="8" spans="2:7" x14ac:dyDescent="0.25">
      <c r="B8" s="26" t="s">
        <v>19</v>
      </c>
      <c r="C8" s="26" t="s">
        <v>330</v>
      </c>
      <c r="D8" s="3">
        <v>7643.5314786729596</v>
      </c>
      <c r="E8" s="3"/>
      <c r="F8" s="3"/>
      <c r="G8" s="3">
        <v>7643.5314786729596</v>
      </c>
    </row>
    <row r="9" spans="2:7" x14ac:dyDescent="0.25">
      <c r="B9" s="26" t="s">
        <v>20</v>
      </c>
      <c r="C9" s="26" t="s">
        <v>330</v>
      </c>
      <c r="D9" s="3">
        <v>202782.55954238353</v>
      </c>
      <c r="E9" s="3"/>
      <c r="F9" s="3"/>
      <c r="G9" s="3">
        <v>202782.55954238353</v>
      </c>
    </row>
    <row r="10" spans="2:7" x14ac:dyDescent="0.25">
      <c r="B10" s="26" t="s">
        <v>212</v>
      </c>
      <c r="C10" s="26" t="s">
        <v>330</v>
      </c>
      <c r="D10" s="3">
        <v>40797.038383437786</v>
      </c>
      <c r="E10" s="3"/>
      <c r="F10" s="3"/>
      <c r="G10" s="3">
        <v>40797.038383437786</v>
      </c>
    </row>
    <row r="11" spans="2:7" x14ac:dyDescent="0.25">
      <c r="B11" s="26" t="s">
        <v>7</v>
      </c>
      <c r="C11" s="26" t="s">
        <v>330</v>
      </c>
      <c r="D11" s="3"/>
      <c r="E11" s="3">
        <v>413.87176502971602</v>
      </c>
      <c r="F11" s="3">
        <v>17.2210489599189</v>
      </c>
      <c r="G11" s="3">
        <v>431.09281398963492</v>
      </c>
    </row>
    <row r="12" spans="2:7" x14ac:dyDescent="0.25">
      <c r="B12" s="26" t="s">
        <v>8</v>
      </c>
      <c r="C12" s="26" t="s">
        <v>330</v>
      </c>
      <c r="D12" s="3"/>
      <c r="E12" s="3">
        <v>4514.0251434652519</v>
      </c>
      <c r="F12" s="3"/>
      <c r="G12" s="3">
        <v>4514.0251434652519</v>
      </c>
    </row>
    <row r="13" spans="2:7" x14ac:dyDescent="0.25">
      <c r="B13" s="26" t="s">
        <v>258</v>
      </c>
      <c r="C13" s="26" t="s">
        <v>330</v>
      </c>
      <c r="D13" s="3"/>
      <c r="E13" s="3">
        <v>3319.9541670912399</v>
      </c>
      <c r="F13" s="3">
        <v>127.441923515982</v>
      </c>
      <c r="G13" s="3">
        <v>3447.396090607222</v>
      </c>
    </row>
    <row r="14" spans="2:7" x14ac:dyDescent="0.25">
      <c r="B14" s="26" t="s">
        <v>328</v>
      </c>
      <c r="C14" s="26" t="s">
        <v>330</v>
      </c>
      <c r="D14" s="3">
        <v>3849.70794362983</v>
      </c>
      <c r="E14" s="3"/>
      <c r="F14" s="3"/>
      <c r="G14" s="3">
        <v>3849.70794362983</v>
      </c>
    </row>
    <row r="15" spans="2:7" x14ac:dyDescent="0.25">
      <c r="B15" s="26" t="s">
        <v>0</v>
      </c>
      <c r="D15" s="3">
        <v>347161.93819107546</v>
      </c>
      <c r="E15" s="3">
        <v>16459.47227774802</v>
      </c>
      <c r="F15" s="3">
        <v>657.24119666248339</v>
      </c>
      <c r="G15" s="3">
        <v>364278.65166548599</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3:AG17"/>
  <sheetViews>
    <sheetView zoomScale="70" zoomScaleNormal="70" workbookViewId="0">
      <selection activeCell="E6" sqref="E6"/>
    </sheetView>
  </sheetViews>
  <sheetFormatPr defaultRowHeight="15" x14ac:dyDescent="0.25"/>
  <cols>
    <col min="2" max="2" width="12.140625" customWidth="1"/>
    <col min="3" max="3" width="8.5703125" customWidth="1"/>
    <col min="4" max="4" width="16" bestFit="1" customWidth="1"/>
    <col min="5" max="10" width="16" customWidth="1"/>
    <col min="11" max="11" width="16" bestFit="1" customWidth="1"/>
    <col min="12" max="32" width="16" customWidth="1"/>
    <col min="33" max="33" width="12.5703125" customWidth="1"/>
    <col min="34" max="42" width="52.140625" bestFit="1" customWidth="1"/>
    <col min="43" max="43" width="12.5703125" bestFit="1" customWidth="1"/>
    <col min="44" max="161" width="20.85546875" bestFit="1" customWidth="1"/>
    <col min="162" max="162" width="12.28515625" bestFit="1" customWidth="1"/>
  </cols>
  <sheetData>
    <row r="3" spans="2:33" x14ac:dyDescent="0.25">
      <c r="B3" s="1" t="s">
        <v>105</v>
      </c>
      <c r="D3" s="1" t="s">
        <v>173</v>
      </c>
      <c r="E3" s="1" t="s">
        <v>12</v>
      </c>
    </row>
    <row r="4" spans="2:33" x14ac:dyDescent="0.25">
      <c r="D4" s="26" t="s">
        <v>256</v>
      </c>
      <c r="E4" s="26" t="s">
        <v>256</v>
      </c>
      <c r="F4" s="26" t="s">
        <v>256</v>
      </c>
      <c r="G4" s="26" t="s">
        <v>256</v>
      </c>
      <c r="H4" s="26" t="s">
        <v>256</v>
      </c>
      <c r="I4" s="26" t="s">
        <v>260</v>
      </c>
      <c r="J4" s="26" t="s">
        <v>260</v>
      </c>
      <c r="K4" s="26" t="s">
        <v>260</v>
      </c>
      <c r="L4" s="26" t="s">
        <v>260</v>
      </c>
      <c r="M4" s="26" t="s">
        <v>260</v>
      </c>
      <c r="N4" s="26" t="s">
        <v>260</v>
      </c>
      <c r="O4" s="26" t="s">
        <v>260</v>
      </c>
      <c r="P4" s="26" t="s">
        <v>260</v>
      </c>
      <c r="Q4" s="26" t="s">
        <v>260</v>
      </c>
      <c r="R4" s="26" t="s">
        <v>260</v>
      </c>
      <c r="S4" s="26" t="s">
        <v>260</v>
      </c>
      <c r="T4" s="26" t="s">
        <v>260</v>
      </c>
      <c r="U4" s="26" t="s">
        <v>260</v>
      </c>
      <c r="V4" s="26" t="s">
        <v>260</v>
      </c>
      <c r="W4" s="26" t="s">
        <v>260</v>
      </c>
      <c r="X4" s="26" t="s">
        <v>260</v>
      </c>
      <c r="Y4" s="26" t="s">
        <v>260</v>
      </c>
      <c r="Z4" s="26" t="s">
        <v>260</v>
      </c>
      <c r="AA4" s="26" t="s">
        <v>260</v>
      </c>
      <c r="AB4" s="26" t="s">
        <v>260</v>
      </c>
      <c r="AC4" s="26" t="s">
        <v>260</v>
      </c>
      <c r="AD4" s="26" t="s">
        <v>260</v>
      </c>
      <c r="AE4" s="26" t="s">
        <v>260</v>
      </c>
      <c r="AF4" s="26" t="s">
        <v>260</v>
      </c>
      <c r="AG4" s="26" t="s">
        <v>0</v>
      </c>
    </row>
    <row r="5" spans="2:33" x14ac:dyDescent="0.25">
      <c r="B5" s="1" t="s">
        <v>11</v>
      </c>
      <c r="C5" s="1" t="s">
        <v>120</v>
      </c>
      <c r="D5" s="26" t="s">
        <v>9</v>
      </c>
      <c r="E5" s="26" t="s">
        <v>141</v>
      </c>
      <c r="F5" s="26" t="s">
        <v>143</v>
      </c>
      <c r="G5" s="26" t="s">
        <v>220</v>
      </c>
      <c r="H5" s="26" t="s">
        <v>334</v>
      </c>
      <c r="I5" s="26" t="s">
        <v>9</v>
      </c>
      <c r="J5" s="26" t="s">
        <v>10</v>
      </c>
      <c r="K5" s="26" t="s">
        <v>141</v>
      </c>
      <c r="L5" s="26" t="s">
        <v>143</v>
      </c>
      <c r="M5" s="26" t="s">
        <v>142</v>
      </c>
      <c r="N5" s="26" t="s">
        <v>220</v>
      </c>
      <c r="O5" s="26" t="s">
        <v>259</v>
      </c>
      <c r="P5" s="26" t="s">
        <v>333</v>
      </c>
      <c r="Q5" s="26" t="s">
        <v>351</v>
      </c>
      <c r="R5" s="26" t="s">
        <v>352</v>
      </c>
      <c r="S5" s="26" t="s">
        <v>353</v>
      </c>
      <c r="T5" s="26" t="s">
        <v>354</v>
      </c>
      <c r="U5" s="26" t="s">
        <v>335</v>
      </c>
      <c r="V5" s="26" t="s">
        <v>342</v>
      </c>
      <c r="W5" s="26" t="s">
        <v>336</v>
      </c>
      <c r="X5" s="26" t="s">
        <v>355</v>
      </c>
      <c r="Y5" s="26" t="s">
        <v>337</v>
      </c>
      <c r="Z5" s="26" t="s">
        <v>338</v>
      </c>
      <c r="AA5" s="26" t="s">
        <v>339</v>
      </c>
      <c r="AB5" s="26" t="s">
        <v>334</v>
      </c>
      <c r="AC5" s="26" t="s">
        <v>340</v>
      </c>
      <c r="AD5" s="26" t="s">
        <v>341</v>
      </c>
      <c r="AE5" s="26" t="s">
        <v>155</v>
      </c>
      <c r="AF5" s="26" t="s">
        <v>356</v>
      </c>
    </row>
    <row r="6" spans="2:33" x14ac:dyDescent="0.25">
      <c r="B6" s="26" t="s">
        <v>6</v>
      </c>
      <c r="C6" s="26" t="s">
        <v>330</v>
      </c>
      <c r="D6" s="3"/>
      <c r="E6" s="3">
        <v>29.20127590959704</v>
      </c>
      <c r="F6" s="3">
        <v>1.2705849058634391</v>
      </c>
      <c r="G6" s="3">
        <v>0.14956799585269898</v>
      </c>
      <c r="H6" s="3"/>
      <c r="I6" s="3">
        <v>1.5668625119994779</v>
      </c>
      <c r="J6" s="3">
        <v>6.9800000000000001E-3</v>
      </c>
      <c r="K6" s="3">
        <v>9.6118300000001078</v>
      </c>
      <c r="L6" s="3">
        <v>0.33098000000000005</v>
      </c>
      <c r="M6" s="3">
        <v>1.8278699999999997</v>
      </c>
      <c r="N6" s="3">
        <v>0.37485999999999997</v>
      </c>
      <c r="O6" s="3">
        <v>0.18933800000000001</v>
      </c>
      <c r="P6" s="3">
        <v>3.45</v>
      </c>
      <c r="Q6" s="3">
        <v>0.98464200000000002</v>
      </c>
      <c r="R6" s="3">
        <v>9.0779999999999986E-2</v>
      </c>
      <c r="S6" s="3">
        <v>5.0179999999999995E-2</v>
      </c>
      <c r="T6" s="3">
        <v>0.63390999999999997</v>
      </c>
      <c r="U6" s="3"/>
      <c r="V6" s="3"/>
      <c r="W6" s="3"/>
      <c r="X6" s="3"/>
      <c r="Y6" s="3"/>
      <c r="Z6" s="3"/>
      <c r="AA6" s="3"/>
      <c r="AB6" s="3"/>
      <c r="AC6" s="3"/>
      <c r="AD6" s="3"/>
      <c r="AE6" s="3"/>
      <c r="AF6" s="3"/>
      <c r="AG6" s="3">
        <v>49.73966132331276</v>
      </c>
    </row>
    <row r="7" spans="2:33" x14ac:dyDescent="0.25">
      <c r="B7" s="26" t="s">
        <v>16</v>
      </c>
      <c r="C7" s="26" t="s">
        <v>330</v>
      </c>
      <c r="D7" s="3">
        <v>164.51560059763989</v>
      </c>
      <c r="E7" s="3">
        <v>16.57941526248975</v>
      </c>
      <c r="F7" s="3"/>
      <c r="G7" s="3">
        <v>8.6468480466768294E-3</v>
      </c>
      <c r="H7" s="3">
        <v>28.187714180146124</v>
      </c>
      <c r="I7" s="3"/>
      <c r="J7" s="3">
        <v>8.0000000000000002E-3</v>
      </c>
      <c r="K7" s="3">
        <v>0.66400000000000003</v>
      </c>
      <c r="L7" s="3">
        <v>3.4000000000000002E-2</v>
      </c>
      <c r="M7" s="3">
        <v>0.15720000000000003</v>
      </c>
      <c r="N7" s="3"/>
      <c r="O7" s="3">
        <v>7.1999999999999998E-3</v>
      </c>
      <c r="P7" s="3"/>
      <c r="Q7" s="3"/>
      <c r="R7" s="3"/>
      <c r="S7" s="3"/>
      <c r="T7" s="3"/>
      <c r="U7" s="3">
        <v>0.39</v>
      </c>
      <c r="V7" s="3">
        <v>0.32660000000000006</v>
      </c>
      <c r="W7" s="3">
        <v>4.5999999999999999E-2</v>
      </c>
      <c r="X7" s="3">
        <v>3.6030000000000006</v>
      </c>
      <c r="Y7" s="3"/>
      <c r="Z7" s="3"/>
      <c r="AA7" s="3"/>
      <c r="AB7" s="3"/>
      <c r="AC7" s="3"/>
      <c r="AD7" s="3"/>
      <c r="AE7" s="3"/>
      <c r="AF7" s="3"/>
      <c r="AG7" s="3">
        <v>214.52737688832244</v>
      </c>
    </row>
    <row r="8" spans="2:33" x14ac:dyDescent="0.25">
      <c r="B8" s="26" t="s">
        <v>17</v>
      </c>
      <c r="C8" s="26" t="s">
        <v>330</v>
      </c>
      <c r="D8" s="3"/>
      <c r="E8" s="3"/>
      <c r="F8" s="3">
        <v>4.9968189538924026</v>
      </c>
      <c r="G8" s="3">
        <v>7.1487478561734097E-2</v>
      </c>
      <c r="H8" s="3"/>
      <c r="I8" s="3"/>
      <c r="J8" s="3">
        <v>10.198600000000004</v>
      </c>
      <c r="K8" s="3">
        <v>6.3598049999999997</v>
      </c>
      <c r="L8" s="3">
        <v>0.28760000000000002</v>
      </c>
      <c r="M8" s="3">
        <v>2.5580999999999996</v>
      </c>
      <c r="N8" s="3">
        <v>1.3857999999999999</v>
      </c>
      <c r="O8" s="3">
        <v>9.4800000000000009E-2</v>
      </c>
      <c r="P8" s="3">
        <v>1.4512</v>
      </c>
      <c r="Q8" s="3">
        <v>1.3753000000000002</v>
      </c>
      <c r="R8" s="3"/>
      <c r="S8" s="3">
        <v>0.20130000000000001</v>
      </c>
      <c r="T8" s="3"/>
      <c r="U8" s="3"/>
      <c r="V8" s="3"/>
      <c r="W8" s="3">
        <v>2.9163999999999999</v>
      </c>
      <c r="X8" s="3"/>
      <c r="Y8" s="3">
        <v>2.54</v>
      </c>
      <c r="Z8" s="3">
        <v>0.28820000000000001</v>
      </c>
      <c r="AA8" s="3">
        <v>12.231000000000002</v>
      </c>
      <c r="AB8" s="3"/>
      <c r="AC8" s="3"/>
      <c r="AD8" s="3"/>
      <c r="AE8" s="3"/>
      <c r="AF8" s="3"/>
      <c r="AG8" s="3">
        <v>46.956411432454146</v>
      </c>
    </row>
    <row r="9" spans="2:33" x14ac:dyDescent="0.25">
      <c r="B9" s="26" t="s">
        <v>18</v>
      </c>
      <c r="C9" s="26" t="s">
        <v>330</v>
      </c>
      <c r="D9" s="3"/>
      <c r="E9" s="3">
        <v>294.9389236186737</v>
      </c>
      <c r="F9" s="3">
        <v>5.8273572534152587</v>
      </c>
      <c r="G9" s="3">
        <v>0.71531979930364398</v>
      </c>
      <c r="H9" s="3">
        <v>7.1869330446536974</v>
      </c>
      <c r="I9" s="3">
        <v>84.589359999999999</v>
      </c>
      <c r="J9" s="3">
        <v>26.902739999999998</v>
      </c>
      <c r="K9" s="3">
        <v>109.25676999999999</v>
      </c>
      <c r="L9" s="3">
        <v>2.2197</v>
      </c>
      <c r="M9" s="3">
        <v>38.651899999999991</v>
      </c>
      <c r="N9" s="3"/>
      <c r="O9" s="3">
        <v>14.184469999999999</v>
      </c>
      <c r="P9" s="3">
        <v>40.249600000000001</v>
      </c>
      <c r="Q9" s="3"/>
      <c r="R9" s="3"/>
      <c r="S9" s="3">
        <v>3.6916000000000002</v>
      </c>
      <c r="T9" s="3"/>
      <c r="U9" s="3"/>
      <c r="V9" s="3"/>
      <c r="W9" s="3"/>
      <c r="X9" s="3"/>
      <c r="Y9" s="3"/>
      <c r="Z9" s="3"/>
      <c r="AA9" s="3">
        <v>8.1140000000000008</v>
      </c>
      <c r="AB9" s="3">
        <v>17.54354</v>
      </c>
      <c r="AC9" s="3">
        <v>30.665100000000002</v>
      </c>
      <c r="AD9" s="3">
        <v>8.9760000000000006E-2</v>
      </c>
      <c r="AE9" s="3"/>
      <c r="AF9" s="3"/>
      <c r="AG9" s="3">
        <v>684.82707371604624</v>
      </c>
    </row>
    <row r="10" spans="2:33" x14ac:dyDescent="0.25">
      <c r="B10" s="26" t="s">
        <v>19</v>
      </c>
      <c r="C10" s="26" t="s">
        <v>330</v>
      </c>
      <c r="D10" s="3">
        <v>12.78533108650376</v>
      </c>
      <c r="E10" s="3">
        <v>10.59141252613434</v>
      </c>
      <c r="F10" s="3"/>
      <c r="G10" s="3"/>
      <c r="H10" s="3">
        <v>2.2114681858452392</v>
      </c>
      <c r="I10" s="3"/>
      <c r="J10" s="3">
        <v>4.8479999999999999</v>
      </c>
      <c r="K10" s="3">
        <v>9.4E-2</v>
      </c>
      <c r="L10" s="3"/>
      <c r="M10" s="3">
        <v>2.5060699999999998</v>
      </c>
      <c r="N10" s="3"/>
      <c r="O10" s="3">
        <v>0.17199999999999999</v>
      </c>
      <c r="P10" s="3"/>
      <c r="Q10" s="3"/>
      <c r="R10" s="3"/>
      <c r="S10" s="3"/>
      <c r="T10" s="3"/>
      <c r="U10" s="3"/>
      <c r="V10" s="3">
        <v>0.16200000000000001</v>
      </c>
      <c r="W10" s="3"/>
      <c r="X10" s="3"/>
      <c r="Y10" s="3"/>
      <c r="Z10" s="3"/>
      <c r="AA10" s="3"/>
      <c r="AB10" s="3"/>
      <c r="AC10" s="3"/>
      <c r="AD10" s="3"/>
      <c r="AE10" s="3"/>
      <c r="AF10" s="3"/>
      <c r="AG10" s="3">
        <v>33.370281798483333</v>
      </c>
    </row>
    <row r="11" spans="2:33" x14ac:dyDescent="0.25">
      <c r="B11" s="26" t="s">
        <v>20</v>
      </c>
      <c r="C11" s="26" t="s">
        <v>330</v>
      </c>
      <c r="D11" s="3">
        <v>415.83907780597019</v>
      </c>
      <c r="E11" s="3"/>
      <c r="F11" s="3"/>
      <c r="G11" s="3"/>
      <c r="H11" s="3">
        <v>68.167826125783151</v>
      </c>
      <c r="I11" s="3">
        <v>0.24</v>
      </c>
      <c r="J11" s="3">
        <v>3.255740425531914</v>
      </c>
      <c r="K11" s="3">
        <v>0.745</v>
      </c>
      <c r="L11" s="3">
        <v>0.23199999999999998</v>
      </c>
      <c r="M11" s="3">
        <v>2.9104000000000001</v>
      </c>
      <c r="N11" s="3"/>
      <c r="O11" s="3">
        <v>7.8E-2</v>
      </c>
      <c r="P11" s="3"/>
      <c r="Q11" s="3"/>
      <c r="R11" s="3"/>
      <c r="S11" s="3">
        <v>0.32</v>
      </c>
      <c r="T11" s="3"/>
      <c r="U11" s="3"/>
      <c r="V11" s="3">
        <v>9.4100000000000003E-2</v>
      </c>
      <c r="W11" s="3">
        <v>1.5800000000000002E-2</v>
      </c>
      <c r="X11" s="3"/>
      <c r="Y11" s="3"/>
      <c r="Z11" s="3"/>
      <c r="AA11" s="3"/>
      <c r="AB11" s="3"/>
      <c r="AC11" s="3"/>
      <c r="AD11" s="3"/>
      <c r="AE11" s="3">
        <v>0.11099999999999999</v>
      </c>
      <c r="AF11" s="3"/>
      <c r="AG11" s="3">
        <v>492.00894435728532</v>
      </c>
    </row>
    <row r="12" spans="2:33" x14ac:dyDescent="0.25">
      <c r="B12" s="26" t="s">
        <v>7</v>
      </c>
      <c r="C12" s="26" t="s">
        <v>330</v>
      </c>
      <c r="D12" s="3"/>
      <c r="E12" s="3">
        <v>64.553089492814308</v>
      </c>
      <c r="F12" s="3">
        <v>0.62080764754457407</v>
      </c>
      <c r="G12" s="3">
        <v>1.7221048959918901E-2</v>
      </c>
      <c r="H12" s="3">
        <v>0.1035685031903628</v>
      </c>
      <c r="I12" s="3"/>
      <c r="J12" s="3">
        <v>97.345360100000107</v>
      </c>
      <c r="K12" s="3">
        <v>5.9409999999999998</v>
      </c>
      <c r="L12" s="3">
        <v>6.6175000000000025E-2</v>
      </c>
      <c r="M12" s="3">
        <v>0.43</v>
      </c>
      <c r="N12" s="3"/>
      <c r="O12" s="3"/>
      <c r="P12" s="3"/>
      <c r="Q12" s="3"/>
      <c r="R12" s="3"/>
      <c r="S12" s="3"/>
      <c r="T12" s="3"/>
      <c r="U12" s="3"/>
      <c r="V12" s="3"/>
      <c r="W12" s="3"/>
      <c r="X12" s="3"/>
      <c r="Y12" s="3"/>
      <c r="Z12" s="3"/>
      <c r="AA12" s="3"/>
      <c r="AB12" s="3"/>
      <c r="AC12" s="3"/>
      <c r="AD12" s="3"/>
      <c r="AE12" s="3"/>
      <c r="AF12" s="3"/>
      <c r="AG12" s="3">
        <v>169.07722179250928</v>
      </c>
    </row>
    <row r="13" spans="2:33" x14ac:dyDescent="0.25">
      <c r="B13" s="26" t="s">
        <v>258</v>
      </c>
      <c r="C13" s="26" t="s">
        <v>330</v>
      </c>
      <c r="D13" s="3"/>
      <c r="E13" s="3">
        <v>74.567149480193109</v>
      </c>
      <c r="F13" s="3">
        <v>5.6333813648034701</v>
      </c>
      <c r="G13" s="3">
        <v>0.25488384703196398</v>
      </c>
      <c r="H13" s="3">
        <v>3.0384073151299202</v>
      </c>
      <c r="I13" s="3">
        <v>2E-3</v>
      </c>
      <c r="J13" s="3">
        <v>1.9299787234042554</v>
      </c>
      <c r="K13" s="3">
        <v>12.901</v>
      </c>
      <c r="L13" s="3">
        <v>4.7600000000000003E-2</v>
      </c>
      <c r="M13" s="3">
        <v>0.86080000000000001</v>
      </c>
      <c r="N13" s="3"/>
      <c r="O13" s="3">
        <v>0.50960000000000005</v>
      </c>
      <c r="P13" s="3">
        <v>24.926999999999996</v>
      </c>
      <c r="Q13" s="3"/>
      <c r="R13" s="3">
        <v>0.41880000000000006</v>
      </c>
      <c r="S13" s="3">
        <v>0.30800000000000011</v>
      </c>
      <c r="T13" s="3"/>
      <c r="U13" s="3"/>
      <c r="V13" s="3">
        <v>2.5299999999999998</v>
      </c>
      <c r="W13" s="3"/>
      <c r="X13" s="3"/>
      <c r="Y13" s="3"/>
      <c r="Z13" s="3"/>
      <c r="AA13" s="3">
        <v>5.5519999999999996</v>
      </c>
      <c r="AB13" s="3"/>
      <c r="AC13" s="3">
        <v>7.4409999999999989</v>
      </c>
      <c r="AD13" s="3"/>
      <c r="AE13" s="3"/>
      <c r="AF13" s="3"/>
      <c r="AG13" s="3">
        <v>140.92160073056272</v>
      </c>
    </row>
    <row r="14" spans="2:33" x14ac:dyDescent="0.25">
      <c r="B14" s="26" t="s">
        <v>8</v>
      </c>
      <c r="C14" s="26" t="s">
        <v>330</v>
      </c>
      <c r="D14" s="3"/>
      <c r="E14" s="3">
        <v>5.6172892058970918</v>
      </c>
      <c r="F14" s="3">
        <v>6.1033455666895904</v>
      </c>
      <c r="G14" s="3"/>
      <c r="H14" s="3"/>
      <c r="I14" s="3"/>
      <c r="J14" s="3">
        <v>48.891100000000101</v>
      </c>
      <c r="K14" s="3">
        <v>20.450744999999998</v>
      </c>
      <c r="L14" s="3">
        <v>0.62416808336500018</v>
      </c>
      <c r="M14" s="3">
        <v>1.6018615269700001</v>
      </c>
      <c r="N14" s="3">
        <v>4.0385314340769991</v>
      </c>
      <c r="O14" s="3">
        <v>1.0296E-2</v>
      </c>
      <c r="P14" s="3">
        <v>0.39463999999999999</v>
      </c>
      <c r="Q14" s="3">
        <v>1.4127000000000001</v>
      </c>
      <c r="R14" s="3"/>
      <c r="S14" s="3">
        <v>1.6113999999999999</v>
      </c>
      <c r="T14" s="3">
        <v>0.16332836836</v>
      </c>
      <c r="U14" s="3"/>
      <c r="V14" s="3"/>
      <c r="W14" s="3">
        <v>0.49402913626200007</v>
      </c>
      <c r="X14" s="3"/>
      <c r="Y14" s="3">
        <v>0.19530000000000003</v>
      </c>
      <c r="Z14" s="3">
        <v>9.7000000000000003E-2</v>
      </c>
      <c r="AA14" s="3">
        <v>14.26</v>
      </c>
      <c r="AB14" s="3"/>
      <c r="AC14" s="3"/>
      <c r="AD14" s="3"/>
      <c r="AE14" s="3"/>
      <c r="AF14" s="3">
        <v>0.222</v>
      </c>
      <c r="AG14" s="3">
        <v>106.18773432162078</v>
      </c>
    </row>
    <row r="15" spans="2:33" x14ac:dyDescent="0.25">
      <c r="B15" s="26" t="s">
        <v>212</v>
      </c>
      <c r="C15" s="26" t="s">
        <v>330</v>
      </c>
      <c r="D15" s="3">
        <v>53.703610446613055</v>
      </c>
      <c r="E15" s="3">
        <v>129.06397999999999</v>
      </c>
      <c r="F15" s="3"/>
      <c r="G15" s="3"/>
      <c r="H15" s="3">
        <v>24.178798975289354</v>
      </c>
      <c r="I15" s="3">
        <v>10.18112</v>
      </c>
      <c r="J15" s="3">
        <v>5.3067446808510645</v>
      </c>
      <c r="K15" s="3">
        <v>24.591439999999999</v>
      </c>
      <c r="L15" s="3">
        <v>1.1284000000000001</v>
      </c>
      <c r="M15" s="3">
        <v>49.893200000000014</v>
      </c>
      <c r="N15" s="3"/>
      <c r="O15" s="3">
        <v>5.0820000000000007</v>
      </c>
      <c r="P15" s="3">
        <v>16.272199999999998</v>
      </c>
      <c r="Q15" s="3"/>
      <c r="R15" s="3"/>
      <c r="S15" s="3">
        <v>0.155</v>
      </c>
      <c r="T15" s="3"/>
      <c r="U15" s="3"/>
      <c r="V15" s="3"/>
      <c r="W15" s="3"/>
      <c r="X15" s="3"/>
      <c r="Y15" s="3"/>
      <c r="Z15" s="3"/>
      <c r="AA15" s="3">
        <v>30.217999999999996</v>
      </c>
      <c r="AB15" s="3"/>
      <c r="AC15" s="3"/>
      <c r="AD15" s="3"/>
      <c r="AE15" s="3"/>
      <c r="AF15" s="3"/>
      <c r="AG15" s="3">
        <v>349.77449410275347</v>
      </c>
    </row>
    <row r="16" spans="2:33" x14ac:dyDescent="0.25">
      <c r="B16" s="26" t="s">
        <v>328</v>
      </c>
      <c r="C16" s="26" t="s">
        <v>330</v>
      </c>
      <c r="D16" s="3">
        <v>15.398831774519319</v>
      </c>
      <c r="E16" s="3">
        <v>31.459779999999995</v>
      </c>
      <c r="F16" s="3"/>
      <c r="G16" s="3"/>
      <c r="H16" s="3">
        <v>5.6098611223305994</v>
      </c>
      <c r="I16" s="3">
        <v>1.4744000000000002</v>
      </c>
      <c r="J16" s="3">
        <v>0.11399999999999999</v>
      </c>
      <c r="K16" s="3">
        <v>6.4272200000000002</v>
      </c>
      <c r="L16" s="3">
        <v>0.95760000000000001</v>
      </c>
      <c r="M16" s="3">
        <v>29.356600000000011</v>
      </c>
      <c r="N16" s="3"/>
      <c r="O16" s="3"/>
      <c r="P16" s="3">
        <v>6.8250000000000002</v>
      </c>
      <c r="Q16" s="3"/>
      <c r="R16" s="3"/>
      <c r="S16" s="3"/>
      <c r="T16" s="3"/>
      <c r="U16" s="3"/>
      <c r="V16" s="3">
        <v>0.56000000000000005</v>
      </c>
      <c r="W16" s="3"/>
      <c r="X16" s="3"/>
      <c r="Y16" s="3"/>
      <c r="Z16" s="3"/>
      <c r="AA16" s="3">
        <v>1.03</v>
      </c>
      <c r="AB16" s="3"/>
      <c r="AC16" s="3"/>
      <c r="AD16" s="3"/>
      <c r="AE16" s="3"/>
      <c r="AF16" s="3"/>
      <c r="AG16" s="3">
        <v>99.213292896849936</v>
      </c>
    </row>
    <row r="17" spans="2:33" x14ac:dyDescent="0.25">
      <c r="B17" s="26" t="s">
        <v>0</v>
      </c>
      <c r="D17" s="3">
        <v>662.24245171124619</v>
      </c>
      <c r="E17" s="3">
        <v>656.57231549579933</v>
      </c>
      <c r="F17" s="3">
        <v>24.452295692208732</v>
      </c>
      <c r="G17" s="3">
        <v>1.2171270177566367</v>
      </c>
      <c r="H17" s="3">
        <v>138.68457745236844</v>
      </c>
      <c r="I17" s="3">
        <v>98.053742511999474</v>
      </c>
      <c r="J17" s="3">
        <v>198.80724392978746</v>
      </c>
      <c r="K17" s="3">
        <v>197.04281000000009</v>
      </c>
      <c r="L17" s="3">
        <v>5.9282230833650003</v>
      </c>
      <c r="M17" s="3">
        <v>130.75400152697</v>
      </c>
      <c r="N17" s="3">
        <v>5.7991914340769988</v>
      </c>
      <c r="O17" s="3">
        <v>20.327704000000001</v>
      </c>
      <c r="P17" s="3">
        <v>93.569639999999993</v>
      </c>
      <c r="Q17" s="3">
        <v>3.7726420000000003</v>
      </c>
      <c r="R17" s="3">
        <v>0.50958000000000003</v>
      </c>
      <c r="S17" s="3">
        <v>6.3374800000000002</v>
      </c>
      <c r="T17" s="3">
        <v>0.79723836835999995</v>
      </c>
      <c r="U17" s="3">
        <v>0.39</v>
      </c>
      <c r="V17" s="3">
        <v>3.6726999999999999</v>
      </c>
      <c r="W17" s="3">
        <v>3.4722291362619999</v>
      </c>
      <c r="X17" s="3">
        <v>3.6030000000000006</v>
      </c>
      <c r="Y17" s="3">
        <v>2.7353000000000001</v>
      </c>
      <c r="Z17" s="3">
        <v>0.38519999999999999</v>
      </c>
      <c r="AA17" s="3">
        <v>71.405000000000001</v>
      </c>
      <c r="AB17" s="3">
        <v>17.54354</v>
      </c>
      <c r="AC17" s="3">
        <v>38.106099999999998</v>
      </c>
      <c r="AD17" s="3">
        <v>8.9760000000000006E-2</v>
      </c>
      <c r="AE17" s="3">
        <v>0.11099999999999999</v>
      </c>
      <c r="AF17" s="3">
        <v>0.222</v>
      </c>
      <c r="AG17" s="3">
        <v>2386.6040933602003</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Z13"/>
  <sheetViews>
    <sheetView workbookViewId="0">
      <selection activeCell="C5" sqref="C5"/>
    </sheetView>
  </sheetViews>
  <sheetFormatPr defaultRowHeight="15" x14ac:dyDescent="0.25"/>
  <cols>
    <col min="2" max="2" width="11.85546875" customWidth="1"/>
    <col min="3" max="3" width="7.42578125" customWidth="1"/>
    <col min="4" max="9" width="14.140625" customWidth="1"/>
    <col min="10" max="10" width="14.140625" bestFit="1" customWidth="1"/>
    <col min="11" max="25" width="14.140625" customWidth="1"/>
    <col min="26" max="26" width="12" customWidth="1"/>
    <col min="27" max="42" width="16" bestFit="1" customWidth="1"/>
    <col min="43" max="43" width="18" customWidth="1"/>
  </cols>
  <sheetData>
    <row r="2" spans="2:26" x14ac:dyDescent="0.25">
      <c r="B2" s="1" t="s">
        <v>105</v>
      </c>
      <c r="D2" s="1" t="s">
        <v>12</v>
      </c>
    </row>
    <row r="3" spans="2:26" x14ac:dyDescent="0.25">
      <c r="B3" s="1" t="s">
        <v>11</v>
      </c>
      <c r="C3" s="1" t="s">
        <v>120</v>
      </c>
      <c r="D3" s="26" t="s">
        <v>142</v>
      </c>
      <c r="E3" s="26" t="s">
        <v>155</v>
      </c>
      <c r="F3" s="26" t="s">
        <v>9</v>
      </c>
      <c r="G3" s="26" t="s">
        <v>220</v>
      </c>
      <c r="H3" s="26" t="s">
        <v>259</v>
      </c>
      <c r="I3" s="26" t="s">
        <v>356</v>
      </c>
      <c r="J3" s="26" t="s">
        <v>333</v>
      </c>
      <c r="K3" s="26" t="s">
        <v>334</v>
      </c>
      <c r="L3" s="26" t="s">
        <v>351</v>
      </c>
      <c r="M3" s="26" t="s">
        <v>143</v>
      </c>
      <c r="N3" s="26" t="s">
        <v>352</v>
      </c>
      <c r="O3" s="26" t="s">
        <v>341</v>
      </c>
      <c r="P3" s="26" t="s">
        <v>354</v>
      </c>
      <c r="Q3" s="26" t="s">
        <v>353</v>
      </c>
      <c r="R3" s="26" t="s">
        <v>336</v>
      </c>
      <c r="S3" s="26" t="s">
        <v>335</v>
      </c>
      <c r="T3" s="26" t="s">
        <v>342</v>
      </c>
      <c r="U3" s="26" t="s">
        <v>355</v>
      </c>
      <c r="V3" s="26" t="s">
        <v>337</v>
      </c>
      <c r="W3" s="26" t="s">
        <v>338</v>
      </c>
      <c r="X3" s="26" t="s">
        <v>340</v>
      </c>
      <c r="Y3" s="26" t="s">
        <v>344</v>
      </c>
      <c r="Z3" s="26" t="s">
        <v>0</v>
      </c>
    </row>
    <row r="4" spans="2:26" x14ac:dyDescent="0.25">
      <c r="B4" s="26" t="s">
        <v>6</v>
      </c>
      <c r="C4" s="26" t="s">
        <v>330</v>
      </c>
      <c r="D4" s="3">
        <v>7.4949526341140169</v>
      </c>
      <c r="E4" s="3">
        <v>2400.3817748874885</v>
      </c>
      <c r="F4" s="3"/>
      <c r="G4" s="3">
        <v>2.7156088904258406</v>
      </c>
      <c r="H4" s="3">
        <v>0.26579141463414646</v>
      </c>
      <c r="I4" s="3">
        <v>0.77520000000000011</v>
      </c>
      <c r="J4" s="3">
        <v>3.8913333333333333</v>
      </c>
      <c r="K4" s="3">
        <v>10.290302512946331</v>
      </c>
      <c r="L4" s="3">
        <v>3.9570455555555553</v>
      </c>
      <c r="M4" s="3">
        <v>5.4934233790938922</v>
      </c>
      <c r="N4" s="3">
        <v>0.91433760306240508</v>
      </c>
      <c r="O4" s="3">
        <v>0.28246000000000004</v>
      </c>
      <c r="P4" s="3">
        <v>1.1415091111111104</v>
      </c>
      <c r="Q4" s="3">
        <v>0.2196785714285715</v>
      </c>
      <c r="R4" s="3">
        <v>0.12114600000000002</v>
      </c>
      <c r="S4" s="3"/>
      <c r="T4" s="3"/>
      <c r="U4" s="3"/>
      <c r="V4" s="3"/>
      <c r="W4" s="3"/>
      <c r="X4" s="3"/>
      <c r="Y4" s="3"/>
      <c r="Z4" s="3">
        <v>2437.9445638931938</v>
      </c>
    </row>
    <row r="5" spans="2:26" x14ac:dyDescent="0.25">
      <c r="B5" s="26" t="s">
        <v>16</v>
      </c>
      <c r="C5" s="26" t="s">
        <v>330</v>
      </c>
      <c r="D5" s="3">
        <v>6.4132112359550568</v>
      </c>
      <c r="E5" s="3">
        <v>153.72212110460598</v>
      </c>
      <c r="F5" s="3"/>
      <c r="G5" s="3">
        <v>2.5431906019637698E-2</v>
      </c>
      <c r="H5" s="3">
        <v>8.6746987951807162E-3</v>
      </c>
      <c r="I5" s="3"/>
      <c r="J5" s="3"/>
      <c r="K5" s="3">
        <v>1.438705637113737</v>
      </c>
      <c r="L5" s="3"/>
      <c r="M5" s="3">
        <v>6.8000000000000005E-2</v>
      </c>
      <c r="N5" s="3"/>
      <c r="O5" s="3"/>
      <c r="P5" s="3"/>
      <c r="Q5" s="3">
        <v>1.58877</v>
      </c>
      <c r="R5" s="3">
        <v>0.25263157894736843</v>
      </c>
      <c r="S5" s="3">
        <v>0.22983870967741948</v>
      </c>
      <c r="T5" s="3">
        <v>4.5940005106482111</v>
      </c>
      <c r="U5" s="3">
        <v>0.46571428571428597</v>
      </c>
      <c r="V5" s="3"/>
      <c r="W5" s="3"/>
      <c r="X5" s="3"/>
      <c r="Y5" s="3"/>
      <c r="Z5" s="3">
        <v>168.80709966747688</v>
      </c>
    </row>
    <row r="6" spans="2:26" x14ac:dyDescent="0.25">
      <c r="B6" s="26" t="s">
        <v>17</v>
      </c>
      <c r="C6" s="26" t="s">
        <v>330</v>
      </c>
      <c r="D6" s="3">
        <v>9.784358939978409</v>
      </c>
      <c r="E6" s="3">
        <v>1595.0034075763783</v>
      </c>
      <c r="F6" s="3"/>
      <c r="G6" s="3">
        <v>6.18025490893507</v>
      </c>
      <c r="H6" s="3">
        <v>0.24919999999999998</v>
      </c>
      <c r="I6" s="3"/>
      <c r="J6" s="3">
        <v>1.681589743589744</v>
      </c>
      <c r="K6" s="3">
        <v>8.8921408276455409</v>
      </c>
      <c r="L6" s="3">
        <v>3.2326000000000006</v>
      </c>
      <c r="M6" s="3">
        <v>17.839396512974691</v>
      </c>
      <c r="N6" s="3"/>
      <c r="O6" s="3">
        <v>1.8557000000000003</v>
      </c>
      <c r="P6" s="3">
        <v>1.0147975</v>
      </c>
      <c r="Q6" s="3">
        <v>6.6137833333333313</v>
      </c>
      <c r="R6" s="3">
        <v>10.152161274509803</v>
      </c>
      <c r="S6" s="3"/>
      <c r="T6" s="3"/>
      <c r="U6" s="3"/>
      <c r="V6" s="3">
        <v>5.4312415089876991</v>
      </c>
      <c r="W6" s="3">
        <v>0.1914603174603175</v>
      </c>
      <c r="X6" s="3"/>
      <c r="Y6" s="3"/>
      <c r="Z6" s="3">
        <v>1668.1220924437928</v>
      </c>
    </row>
    <row r="7" spans="2:26" x14ac:dyDescent="0.25">
      <c r="B7" s="26" t="s">
        <v>18</v>
      </c>
      <c r="C7" s="26" t="s">
        <v>330</v>
      </c>
      <c r="D7" s="3">
        <v>24.848986984126995</v>
      </c>
      <c r="E7" s="3">
        <v>5316.1021673398227</v>
      </c>
      <c r="F7" s="3">
        <v>8.9169326803048801</v>
      </c>
      <c r="G7" s="3">
        <v>2.1038817626577799</v>
      </c>
      <c r="H7" s="3">
        <v>8.7957113588850149</v>
      </c>
      <c r="I7" s="3"/>
      <c r="J7" s="3">
        <v>34.676316666666679</v>
      </c>
      <c r="K7" s="3">
        <v>57.814899999999987</v>
      </c>
      <c r="L7" s="3"/>
      <c r="M7" s="3">
        <v>29.433138849413769</v>
      </c>
      <c r="N7" s="3"/>
      <c r="O7" s="3"/>
      <c r="P7" s="3"/>
      <c r="Q7" s="3">
        <v>6.3039180952380933</v>
      </c>
      <c r="R7" s="3"/>
      <c r="S7" s="3"/>
      <c r="T7" s="3"/>
      <c r="U7" s="3"/>
      <c r="V7" s="3"/>
      <c r="W7" s="3"/>
      <c r="X7" s="3">
        <v>24.08546666666663</v>
      </c>
      <c r="Y7" s="3"/>
      <c r="Z7" s="3">
        <v>5513.0814204037833</v>
      </c>
    </row>
    <row r="8" spans="2:26" x14ac:dyDescent="0.25">
      <c r="B8" s="26" t="s">
        <v>19</v>
      </c>
      <c r="C8" s="26" t="s">
        <v>330</v>
      </c>
      <c r="D8" s="3">
        <v>9.7572951766026268</v>
      </c>
      <c r="E8" s="3"/>
      <c r="F8" s="3"/>
      <c r="G8" s="3"/>
      <c r="H8" s="3">
        <v>0.337254901960784</v>
      </c>
      <c r="I8" s="3"/>
      <c r="J8" s="3">
        <v>0.14250000000000002</v>
      </c>
      <c r="K8" s="3"/>
      <c r="L8" s="3"/>
      <c r="M8" s="3"/>
      <c r="N8" s="3"/>
      <c r="O8" s="3"/>
      <c r="P8" s="3"/>
      <c r="Q8" s="3">
        <v>4.8899999999999999E-2</v>
      </c>
      <c r="R8" s="3"/>
      <c r="S8" s="3"/>
      <c r="T8" s="3">
        <v>5.8620070588235285</v>
      </c>
      <c r="U8" s="3"/>
      <c r="V8" s="3"/>
      <c r="W8" s="3"/>
      <c r="X8" s="3"/>
      <c r="Y8" s="3"/>
      <c r="Z8" s="3">
        <v>16.147957137386939</v>
      </c>
    </row>
    <row r="9" spans="2:26" x14ac:dyDescent="0.25">
      <c r="B9" s="26" t="s">
        <v>20</v>
      </c>
      <c r="C9" s="26" t="s">
        <v>330</v>
      </c>
      <c r="D9" s="3">
        <v>6.8040051875762124</v>
      </c>
      <c r="E9" s="3">
        <v>0.15000000000000002</v>
      </c>
      <c r="F9" s="3"/>
      <c r="G9" s="3"/>
      <c r="H9" s="3">
        <v>3.0000000000000001E-3</v>
      </c>
      <c r="I9" s="3"/>
      <c r="J9" s="3"/>
      <c r="K9" s="3"/>
      <c r="L9" s="3"/>
      <c r="M9" s="3">
        <v>0.58999635750223045</v>
      </c>
      <c r="N9" s="3"/>
      <c r="O9" s="3"/>
      <c r="P9" s="3"/>
      <c r="Q9" s="3">
        <v>0.86799904520104998</v>
      </c>
      <c r="R9" s="3">
        <v>4.1578947368421104E-2</v>
      </c>
      <c r="S9" s="3"/>
      <c r="T9" s="3">
        <v>1.8788060124075052</v>
      </c>
      <c r="U9" s="3"/>
      <c r="V9" s="3"/>
      <c r="W9" s="3"/>
      <c r="X9" s="3"/>
      <c r="Y9" s="3"/>
      <c r="Z9" s="3">
        <v>10.33538555005542</v>
      </c>
    </row>
    <row r="10" spans="2:26" x14ac:dyDescent="0.25">
      <c r="B10" s="26" t="s">
        <v>7</v>
      </c>
      <c r="C10" s="26" t="s">
        <v>330</v>
      </c>
      <c r="D10" s="3">
        <v>1.7465315789473679</v>
      </c>
      <c r="E10" s="3">
        <v>890.07586321356303</v>
      </c>
      <c r="F10" s="3"/>
      <c r="G10" s="3">
        <v>0.21945014399976129</v>
      </c>
      <c r="H10" s="3">
        <v>1.4500000000000002E-2</v>
      </c>
      <c r="I10" s="3">
        <v>0.17369999999999999</v>
      </c>
      <c r="J10" s="3">
        <v>5.7600000000000005E-2</v>
      </c>
      <c r="K10" s="3">
        <v>4.6233166869132214</v>
      </c>
      <c r="L10" s="3"/>
      <c r="M10" s="3">
        <v>2.5345338251485781</v>
      </c>
      <c r="N10" s="3"/>
      <c r="O10" s="3">
        <v>0.25319999999999998</v>
      </c>
      <c r="P10" s="3">
        <v>0.14899999999999999</v>
      </c>
      <c r="Q10" s="3">
        <v>1.0319999999999998</v>
      </c>
      <c r="R10" s="3">
        <v>0.16610000000000003</v>
      </c>
      <c r="S10" s="3"/>
      <c r="T10" s="3"/>
      <c r="U10" s="3"/>
      <c r="V10" s="3"/>
      <c r="W10" s="3">
        <v>2.5000000000000001E-2</v>
      </c>
      <c r="X10" s="3"/>
      <c r="Y10" s="3">
        <v>0.45889999999999997</v>
      </c>
      <c r="Z10" s="3">
        <v>901.52969544857206</v>
      </c>
    </row>
    <row r="11" spans="2:26" x14ac:dyDescent="0.25">
      <c r="B11" s="26" t="s">
        <v>8</v>
      </c>
      <c r="C11" s="26" t="s">
        <v>330</v>
      </c>
      <c r="D11" s="3">
        <v>2.976776908488826</v>
      </c>
      <c r="E11" s="3">
        <v>3279.3488783000485</v>
      </c>
      <c r="F11" s="3"/>
      <c r="G11" s="3">
        <v>17.252621997199995</v>
      </c>
      <c r="H11" s="3">
        <v>0.12578299999999998</v>
      </c>
      <c r="I11" s="3">
        <v>5.8669720563380281</v>
      </c>
      <c r="J11" s="3">
        <v>0.99740056022408896</v>
      </c>
      <c r="K11" s="3">
        <v>19.485269082386889</v>
      </c>
      <c r="L11" s="3">
        <v>9.6234699999999957</v>
      </c>
      <c r="M11" s="3">
        <v>23.013743788127304</v>
      </c>
      <c r="N11" s="3">
        <v>4.1105250000000003E-2</v>
      </c>
      <c r="O11" s="3">
        <v>1.6911046245467383</v>
      </c>
      <c r="P11" s="3">
        <v>2.7181915700533326</v>
      </c>
      <c r="Q11" s="3">
        <v>10.739501566484515</v>
      </c>
      <c r="R11" s="3">
        <v>2.0608975805431822</v>
      </c>
      <c r="S11" s="3"/>
      <c r="T11" s="3"/>
      <c r="U11" s="3"/>
      <c r="V11" s="3">
        <v>0.5945290000000002</v>
      </c>
      <c r="W11" s="3">
        <v>0.36071828571428599</v>
      </c>
      <c r="X11" s="3"/>
      <c r="Y11" s="3">
        <v>3.0000000000000001E-3</v>
      </c>
      <c r="Z11" s="3">
        <v>3376.8999635701557</v>
      </c>
    </row>
    <row r="12" spans="2:26" x14ac:dyDescent="0.25">
      <c r="B12" s="26" t="s">
        <v>258</v>
      </c>
      <c r="C12" s="26" t="s">
        <v>330</v>
      </c>
      <c r="D12" s="3">
        <v>26.665999999999997</v>
      </c>
      <c r="E12" s="3">
        <v>2427.0371445399933</v>
      </c>
      <c r="F12" s="3"/>
      <c r="G12" s="3">
        <v>0.74965837362342402</v>
      </c>
      <c r="H12" s="3"/>
      <c r="I12" s="3"/>
      <c r="J12" s="3">
        <v>182.79178308734319</v>
      </c>
      <c r="K12" s="3"/>
      <c r="L12" s="3"/>
      <c r="M12" s="3">
        <v>22.277937882678287</v>
      </c>
      <c r="N12" s="3">
        <v>10.394</v>
      </c>
      <c r="O12" s="3"/>
      <c r="P12" s="3"/>
      <c r="Q12" s="3">
        <v>6.4400000000000013</v>
      </c>
      <c r="R12" s="3"/>
      <c r="S12" s="3"/>
      <c r="T12" s="3">
        <v>12.292307692307689</v>
      </c>
      <c r="U12" s="3"/>
      <c r="V12" s="3"/>
      <c r="W12" s="3"/>
      <c r="X12" s="3">
        <v>1.9712787212787259</v>
      </c>
      <c r="Y12" s="3"/>
      <c r="Z12" s="3">
        <v>2690.6201102972241</v>
      </c>
    </row>
    <row r="13" spans="2:26" x14ac:dyDescent="0.25">
      <c r="B13" s="26" t="s">
        <v>0</v>
      </c>
      <c r="D13" s="3">
        <v>96.492118645789517</v>
      </c>
      <c r="E13" s="3">
        <v>16061.8213569619</v>
      </c>
      <c r="F13" s="3">
        <v>8.9169326803048801</v>
      </c>
      <c r="G13" s="3">
        <v>29.246907982861508</v>
      </c>
      <c r="H13" s="3">
        <v>9.7999153742751268</v>
      </c>
      <c r="I13" s="3">
        <v>6.8158720563380282</v>
      </c>
      <c r="J13" s="3">
        <v>224.23852339115703</v>
      </c>
      <c r="K13" s="3">
        <v>102.54463474700572</v>
      </c>
      <c r="L13" s="3">
        <v>16.813115555555552</v>
      </c>
      <c r="M13" s="3">
        <v>101.25017059493875</v>
      </c>
      <c r="N13" s="3">
        <v>11.349442853062405</v>
      </c>
      <c r="O13" s="3">
        <v>4.0824646245467386</v>
      </c>
      <c r="P13" s="3">
        <v>5.0234981811644435</v>
      </c>
      <c r="Q13" s="3">
        <v>33.854550611685568</v>
      </c>
      <c r="R13" s="3">
        <v>12.794515381368775</v>
      </c>
      <c r="S13" s="3">
        <v>0.22983870967741948</v>
      </c>
      <c r="T13" s="3">
        <v>24.627121274186933</v>
      </c>
      <c r="U13" s="3">
        <v>0.46571428571428597</v>
      </c>
      <c r="V13" s="3">
        <v>6.0257705089876996</v>
      </c>
      <c r="W13" s="3">
        <v>0.57717860317460346</v>
      </c>
      <c r="X13" s="3">
        <v>26.056745387945355</v>
      </c>
      <c r="Y13" s="3">
        <v>0.46189999999999998</v>
      </c>
      <c r="Z13" s="3">
        <v>16783.488288411638</v>
      </c>
    </row>
  </sheetData>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J17"/>
  <sheetViews>
    <sheetView workbookViewId="0">
      <selection activeCell="B6" sqref="B6:B8"/>
    </sheetView>
  </sheetViews>
  <sheetFormatPr defaultRowHeight="15" x14ac:dyDescent="0.25"/>
  <cols>
    <col min="2" max="2" width="17.7109375" bestFit="1" customWidth="1"/>
    <col min="3" max="9" width="31.5703125" bestFit="1" customWidth="1"/>
    <col min="10" max="11" width="12" bestFit="1" customWidth="1"/>
    <col min="12" max="13" width="30" bestFit="1" customWidth="1"/>
    <col min="14" max="14" width="22.7109375" bestFit="1" customWidth="1"/>
    <col min="15" max="24" width="29.7109375" bestFit="1" customWidth="1"/>
    <col min="25" max="25" width="26.7109375" bestFit="1" customWidth="1"/>
    <col min="26" max="26" width="15" bestFit="1" customWidth="1"/>
    <col min="27" max="27" width="41.5703125" bestFit="1" customWidth="1"/>
    <col min="28" max="28" width="46" bestFit="1" customWidth="1"/>
    <col min="29" max="29" width="47.7109375" bestFit="1" customWidth="1"/>
    <col min="30" max="32" width="50.5703125" bestFit="1" customWidth="1"/>
    <col min="33" max="33" width="20" bestFit="1" customWidth="1"/>
    <col min="34" max="36" width="31.85546875" bestFit="1" customWidth="1"/>
    <col min="37" max="37" width="32.28515625" bestFit="1" customWidth="1"/>
    <col min="38" max="40" width="29.42578125" bestFit="1" customWidth="1"/>
    <col min="41" max="41" width="20.42578125" bestFit="1" customWidth="1"/>
    <col min="42" max="42" width="4.5703125" customWidth="1"/>
    <col min="43" max="43" width="11.28515625" bestFit="1" customWidth="1"/>
  </cols>
  <sheetData>
    <row r="1" spans="2:10" x14ac:dyDescent="0.25">
      <c r="B1" s="1" t="s">
        <v>249</v>
      </c>
      <c r="C1" s="26" t="s">
        <v>261</v>
      </c>
    </row>
    <row r="3" spans="2:10" x14ac:dyDescent="0.25">
      <c r="B3" s="1" t="s">
        <v>257</v>
      </c>
      <c r="C3" s="1" t="s">
        <v>120</v>
      </c>
      <c r="D3" s="1" t="s">
        <v>12</v>
      </c>
    </row>
    <row r="4" spans="2:10" x14ac:dyDescent="0.25">
      <c r="C4" s="26" t="s">
        <v>330</v>
      </c>
      <c r="D4" s="26" t="s">
        <v>330</v>
      </c>
      <c r="E4" s="26" t="s">
        <v>330</v>
      </c>
      <c r="F4" s="26" t="s">
        <v>330</v>
      </c>
      <c r="G4" s="26" t="s">
        <v>330</v>
      </c>
      <c r="H4" s="26" t="s">
        <v>330</v>
      </c>
      <c r="I4" s="26" t="s">
        <v>330</v>
      </c>
      <c r="J4" s="26" t="s">
        <v>0</v>
      </c>
    </row>
    <row r="5" spans="2:10" x14ac:dyDescent="0.25">
      <c r="B5" s="1" t="s">
        <v>11</v>
      </c>
      <c r="C5" s="26" t="s">
        <v>9</v>
      </c>
      <c r="D5" s="26" t="s">
        <v>155</v>
      </c>
      <c r="E5" s="26" t="s">
        <v>143</v>
      </c>
      <c r="F5" s="26" t="s">
        <v>141</v>
      </c>
      <c r="G5" s="26" t="s">
        <v>220</v>
      </c>
      <c r="H5" s="26" t="s">
        <v>334</v>
      </c>
      <c r="I5" s="26" t="s">
        <v>343</v>
      </c>
    </row>
    <row r="6" spans="2:10" x14ac:dyDescent="0.25">
      <c r="B6" s="26" t="s">
        <v>6</v>
      </c>
      <c r="C6" s="3"/>
      <c r="D6" s="3">
        <v>47.611792549458606</v>
      </c>
      <c r="E6" s="3">
        <v>340.0076438309145</v>
      </c>
      <c r="F6" s="3">
        <v>669.64867730622063</v>
      </c>
      <c r="G6" s="3">
        <v>20.49030312351362</v>
      </c>
      <c r="H6" s="3">
        <v>189.1658554792856</v>
      </c>
      <c r="I6" s="3"/>
      <c r="J6" s="3">
        <v>1266.9242722893928</v>
      </c>
    </row>
    <row r="7" spans="2:10" x14ac:dyDescent="0.25">
      <c r="B7" s="26" t="s">
        <v>16</v>
      </c>
      <c r="C7" s="3">
        <v>3370.4421847992071</v>
      </c>
      <c r="D7" s="3">
        <v>4.6844073885573732</v>
      </c>
      <c r="E7" s="3"/>
      <c r="F7" s="3">
        <v>475.49043975094401</v>
      </c>
      <c r="G7" s="3"/>
      <c r="H7" s="3">
        <v>110.46582039966036</v>
      </c>
      <c r="I7" s="3"/>
      <c r="J7" s="3">
        <v>3961.0828523383689</v>
      </c>
    </row>
    <row r="8" spans="2:10" x14ac:dyDescent="0.25">
      <c r="B8" s="26" t="s">
        <v>17</v>
      </c>
      <c r="C8" s="3"/>
      <c r="D8" s="3">
        <v>28.216180340931906</v>
      </c>
      <c r="E8" s="3">
        <v>851.45622049082385</v>
      </c>
      <c r="F8" s="3"/>
      <c r="G8" s="3"/>
      <c r="H8" s="3">
        <v>168.76265184168489</v>
      </c>
      <c r="I8" s="3"/>
      <c r="J8" s="3">
        <v>1048.4350526734406</v>
      </c>
    </row>
    <row r="9" spans="2:10" x14ac:dyDescent="0.25">
      <c r="B9" s="26" t="s">
        <v>18</v>
      </c>
      <c r="C9" s="3">
        <v>93.64782075248759</v>
      </c>
      <c r="D9" s="3">
        <v>207.81171796882236</v>
      </c>
      <c r="E9" s="3">
        <v>1366.2668638619857</v>
      </c>
      <c r="F9" s="3">
        <v>13394.084911376045</v>
      </c>
      <c r="G9" s="3">
        <v>97.996362352929907</v>
      </c>
      <c r="H9" s="3">
        <v>283.38918489125189</v>
      </c>
      <c r="I9" s="3">
        <v>182.22736362454449</v>
      </c>
      <c r="J9" s="3">
        <v>15625.424224828066</v>
      </c>
    </row>
    <row r="10" spans="2:10" x14ac:dyDescent="0.25">
      <c r="B10" s="26" t="s">
        <v>19</v>
      </c>
      <c r="C10" s="3">
        <v>229.10277735854399</v>
      </c>
      <c r="D10" s="3"/>
      <c r="E10" s="3"/>
      <c r="F10" s="3">
        <v>303.75711808300503</v>
      </c>
      <c r="G10" s="3"/>
      <c r="H10" s="3">
        <v>3.9661479676173101</v>
      </c>
      <c r="I10" s="3"/>
      <c r="J10" s="3">
        <v>536.82604340916635</v>
      </c>
    </row>
    <row r="11" spans="2:10" x14ac:dyDescent="0.25">
      <c r="B11" s="26" t="s">
        <v>20</v>
      </c>
      <c r="C11" s="3">
        <v>9083.0258308323791</v>
      </c>
      <c r="D11" s="3"/>
      <c r="E11" s="3"/>
      <c r="F11" s="3"/>
      <c r="G11" s="3"/>
      <c r="H11" s="3">
        <v>243.48558536026698</v>
      </c>
      <c r="I11" s="3"/>
      <c r="J11" s="3">
        <v>9326.5114161926467</v>
      </c>
    </row>
    <row r="12" spans="2:10" x14ac:dyDescent="0.25">
      <c r="B12" s="26" t="s">
        <v>7</v>
      </c>
      <c r="C12" s="3"/>
      <c r="D12" s="3">
        <v>14.758132688654868</v>
      </c>
      <c r="E12" s="3">
        <v>141.491103885033</v>
      </c>
      <c r="F12" s="3">
        <v>3526.063460745414</v>
      </c>
      <c r="G12" s="3"/>
      <c r="H12" s="3">
        <v>60.212320607343571</v>
      </c>
      <c r="I12" s="3"/>
      <c r="J12" s="3">
        <v>3742.5250179264453</v>
      </c>
    </row>
    <row r="13" spans="2:10" x14ac:dyDescent="0.25">
      <c r="B13" s="26" t="s">
        <v>8</v>
      </c>
      <c r="C13" s="3"/>
      <c r="D13" s="3">
        <v>57.126189594299184</v>
      </c>
      <c r="E13" s="3">
        <v>1080.1265249728704</v>
      </c>
      <c r="F13" s="3"/>
      <c r="G13" s="3"/>
      <c r="H13" s="3">
        <v>276.37287094026578</v>
      </c>
      <c r="I13" s="3"/>
      <c r="J13" s="3">
        <v>1413.6255855074353</v>
      </c>
    </row>
    <row r="14" spans="2:10" x14ac:dyDescent="0.25">
      <c r="B14" s="26" t="s">
        <v>212</v>
      </c>
      <c r="C14" s="3">
        <v>231.606204746722</v>
      </c>
      <c r="D14" s="3"/>
      <c r="E14" s="3"/>
      <c r="F14" s="3">
        <v>2626.608469040495</v>
      </c>
      <c r="G14" s="3"/>
      <c r="H14" s="3">
        <v>1055.88052761317</v>
      </c>
      <c r="I14" s="3">
        <v>698.28531706122658</v>
      </c>
      <c r="J14" s="3">
        <v>4612.380518461614</v>
      </c>
    </row>
    <row r="15" spans="2:10" x14ac:dyDescent="0.25">
      <c r="B15" s="26" t="s">
        <v>258</v>
      </c>
      <c r="C15" s="3"/>
      <c r="D15" s="3">
        <v>78.3802395242854</v>
      </c>
      <c r="E15" s="3">
        <v>1502.1991201537901</v>
      </c>
      <c r="F15" s="3">
        <v>2138.55350963607</v>
      </c>
      <c r="G15" s="3">
        <v>34.918214001581603</v>
      </c>
      <c r="H15" s="3">
        <v>32.234682997082501</v>
      </c>
      <c r="I15" s="3"/>
      <c r="J15" s="3">
        <v>3786.2857663128093</v>
      </c>
    </row>
    <row r="16" spans="2:10" x14ac:dyDescent="0.25">
      <c r="B16" s="26" t="s">
        <v>328</v>
      </c>
      <c r="C16" s="3">
        <v>207.247030856013</v>
      </c>
      <c r="D16" s="3"/>
      <c r="E16" s="3"/>
      <c r="F16" s="3">
        <v>616.8869406445782</v>
      </c>
      <c r="G16" s="3"/>
      <c r="H16" s="3">
        <v>117.37297224767599</v>
      </c>
      <c r="I16" s="3">
        <v>68.833939908020511</v>
      </c>
      <c r="J16" s="3">
        <v>1010.3408836562877</v>
      </c>
    </row>
    <row r="17" spans="2:10" x14ac:dyDescent="0.25">
      <c r="B17" s="26" t="s">
        <v>0</v>
      </c>
      <c r="C17" s="3">
        <v>13215.071849345353</v>
      </c>
      <c r="D17" s="3">
        <v>438.58866005500977</v>
      </c>
      <c r="E17" s="3">
        <v>5281.5474771954177</v>
      </c>
      <c r="F17" s="3">
        <v>23751.093526582768</v>
      </c>
      <c r="G17" s="3">
        <v>153.40487947802512</v>
      </c>
      <c r="H17" s="3">
        <v>2541.3086203453049</v>
      </c>
      <c r="I17" s="3">
        <v>949.34662059379161</v>
      </c>
      <c r="J17" s="3">
        <v>46330.361633595676</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16</vt:i4>
      </vt:variant>
    </vt:vector>
  </HeadingPairs>
  <TitlesOfParts>
    <vt:vector size="39"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GWh &amp; €</vt:lpstr>
      <vt:lpstr>El Trans Cap</vt:lpstr>
      <vt:lpstr>EL DEM - Time</vt:lpstr>
      <vt:lpstr>EL DEM - Annual</vt:lpstr>
      <vt:lpstr>GEN INVEST</vt:lpstr>
      <vt:lpstr>EL GEN CAP</vt:lpstr>
      <vt:lpstr>HE GEN CAP</vt:lpstr>
      <vt:lpstr>Economy</vt:lpstr>
      <vt:lpstr>C_filter</vt:lpstr>
      <vt:lpstr>CountryCB</vt:lpstr>
      <vt:lpstr>DE</vt:lpstr>
      <vt:lpstr>ECON</vt:lpstr>
      <vt:lpstr>IGK</vt:lpstr>
      <vt:lpstr>O_Model</vt:lpstr>
      <vt:lpstr>O_ModelBB4All</vt:lpstr>
      <vt:lpstr>O_ModelBB4BY</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2018-07-04T08:56:46Z</dcterms:modified>
</cp:coreProperties>
</file>